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os Participantes Municipio" sheetId="1" r:id="rId4"/>
    <sheet state="visible" name="Modo de Uso" sheetId="2" r:id="rId5"/>
    <sheet state="hidden" name="Info p Provincial" sheetId="3" r:id="rId6"/>
    <sheet state="visible" name="1 - Info del Municipio " sheetId="4" r:id="rId7"/>
    <sheet state="visible" name="14 - Costo GIRSU x Categorías" sheetId="5" r:id="rId8"/>
    <sheet state="visible" name="2 - Programas Municipales" sheetId="6" r:id="rId9"/>
    <sheet state="visible" name="3 - Bienes Amortizables" sheetId="7" r:id="rId10"/>
    <sheet state="visible" name="4 - Personal" sheetId="8" r:id="rId11"/>
    <sheet state="hidden" name="6 -Costos Amortizables x Pr (1)" sheetId="9" r:id="rId12"/>
    <sheet state="hidden" name="6 -Costos Amortizables x Pr (2)" sheetId="10" r:id="rId13"/>
    <sheet state="hidden" name="6 -Costos Amortizables x Pr" sheetId="11" r:id="rId14"/>
    <sheet state="hidden" name="7 - Costos Personal x Progr (1)" sheetId="12" r:id="rId15"/>
    <sheet state="hidden" name="7 - Costos Personal x Progr (2)" sheetId="13" r:id="rId16"/>
    <sheet state="hidden" name="7 - Costos Personal x Progr" sheetId="14" r:id="rId17"/>
    <sheet state="hidden" name="8 - Personal x Programa (1)" sheetId="15" r:id="rId18"/>
    <sheet state="hidden" name="8 - Personal x Programa (2)" sheetId="16" r:id="rId19"/>
    <sheet state="hidden" name="8 - Personal x Programa" sheetId="17" r:id="rId20"/>
    <sheet state="hidden" name="9 - Costo Bien Cons x Prog (1)" sheetId="18" r:id="rId21"/>
    <sheet state="hidden" name="9 - Costo Bien Cons x Prog (2)" sheetId="19" r:id="rId22"/>
    <sheet state="hidden" name="9 - Costo Bien Cons x Prog" sheetId="20" r:id="rId23"/>
    <sheet state="hidden" name="10 - Costo Bien Amort x Cat (1)" sheetId="21" r:id="rId24"/>
    <sheet state="hidden" name="10 - Costo Bien Amort x Cat (2)" sheetId="22" r:id="rId25"/>
    <sheet state="hidden" name="10 - Costo Bien Amort x Categ" sheetId="23" r:id="rId26"/>
    <sheet state="hidden" name="11 - Costo Personal x Categ (1)" sheetId="24" r:id="rId27"/>
    <sheet state="hidden" name="11 - Costo Personal x Categ (2)" sheetId="25" r:id="rId28"/>
    <sheet state="hidden" name="11 - Costo de Personal x Categ" sheetId="26" r:id="rId29"/>
    <sheet state="hidden" name="12 - Costo Bs Consu x Categ (1)" sheetId="27" r:id="rId30"/>
    <sheet state="hidden" name="12 - Costo Bs Consu x Categ (2)" sheetId="28" r:id="rId31"/>
    <sheet state="hidden" name="12 - Costo Bs Consumo x Categ" sheetId="29" r:id="rId32"/>
    <sheet state="visible" name="13 - Costo GIRSU x Fase" sheetId="30" r:id="rId33"/>
    <sheet state="visible" name="5-Bienes y Serv que se Consumen" sheetId="31" r:id="rId34"/>
    <sheet state="visible" name="15 - Costo GIRSU x Programa" sheetId="32" r:id="rId35"/>
    <sheet state="visible" name="16 - Indicadores RSU " sheetId="33" r:id="rId36"/>
    <sheet state="visible" name="Chequeos" sheetId="34" r:id="rId37"/>
    <sheet state="visible" name="Anexos" sheetId="35" r:id="rId38"/>
    <sheet state="hidden" name="Graficos" sheetId="36" r:id="rId39"/>
  </sheets>
  <externalReferences>
    <externalReference r:id="rId40"/>
  </externalReferences>
  <definedNames>
    <definedName localSheetId="4" name="ere">'[1]3 - Bienes Amortizables'!#REF!</definedName>
    <definedName localSheetId="23" name="ere">'3 - Bienes Amortizables'!#REF!</definedName>
    <definedName localSheetId="24" name="ere">'3 - Bienes Amortizables'!#REF!</definedName>
    <definedName localSheetId="27" name="ere">'3 - Bienes Amortizables'!#REF!</definedName>
    <definedName localSheetId="25" name="ere">'3 - Bienes Amortizables'!#REF!</definedName>
    <definedName localSheetId="26" name="ere">'3 - Bienes Amortizables'!#REF!</definedName>
    <definedName localSheetId="29" name="ere">'3 - Bienes Amortizables'!#REF!</definedName>
    <definedName localSheetId="30" name="ere">'3 - Bienes Amortizables'!#REF!</definedName>
    <definedName localSheetId="33" name="ere">'[1]3 - Bienes Amortizables'!#REF!</definedName>
    <definedName localSheetId="12" name="ere">'3 - Bienes Amortizables'!#REF!</definedName>
    <definedName localSheetId="11" name="ere">'3 - Bienes Amortizables'!#REF!</definedName>
    <definedName localSheetId="15" name="ere">'3 - Bienes Amortizables'!#REF!</definedName>
    <definedName localSheetId="14" name="ere">'3 - Bienes Amortizables'!#REF!</definedName>
    <definedName localSheetId="18" name="ere">'3 - Bienes Amortizables'!#REF!</definedName>
    <definedName localSheetId="16" name="ere">'3 - Bienes Amortizables'!#REF!</definedName>
    <definedName localSheetId="17" name="ere">'3 - Bienes Amortizables'!#REF!</definedName>
    <definedName localSheetId="21" name="ere">'3 - Bienes Amortizables'!#REF!</definedName>
    <definedName localSheetId="20" name="ere">'3 - Bienes Amortizables'!#REF!</definedName>
    <definedName name="ere">'3 - Bienes Amortizables'!#REF!</definedName>
    <definedName localSheetId="4" name="ff24g">'1 - Info del Municipio '!#REF!</definedName>
    <definedName localSheetId="33" name="ff24g">'16 - Indicadores RSU '!#REF!</definedName>
    <definedName localSheetId="6" name="ff24g">'2 - Programas Municipales'!#REF!</definedName>
    <definedName localSheetId="7" name="ff24g">'2 - Programas Municipales'!#REF!</definedName>
    <definedName localSheetId="8" name="ff24g">'2 - Programas Municipales'!#REF!</definedName>
    <definedName localSheetId="9" name="ff24g">'2 - Programas Municipales'!#REF!</definedName>
    <definedName localSheetId="4" name="Menú">'[1]3 - Bienes Amortizables'!#REF!</definedName>
    <definedName localSheetId="23" name="Menú">'3 - Bienes Amortizables'!#REF!</definedName>
    <definedName localSheetId="24" name="Menú">'3 - Bienes Amortizables'!#REF!</definedName>
    <definedName localSheetId="27" name="Menú">'3 - Bienes Amortizables'!#REF!</definedName>
    <definedName localSheetId="25" name="Menú">'3 - Bienes Amortizables'!#REF!</definedName>
    <definedName localSheetId="26" name="Menú">'3 - Bienes Amortizables'!#REF!</definedName>
    <definedName localSheetId="29" name="Menú">'3 - Bienes Amortizables'!#REF!</definedName>
    <definedName localSheetId="30" name="Menú">'3 - Bienes Amortizables'!#REF!</definedName>
    <definedName localSheetId="33" name="Menú">'[1]3 - Bienes Amortizables'!#REF!</definedName>
    <definedName localSheetId="8" name="Menú">'4 - Personal'!#REF!</definedName>
    <definedName localSheetId="9" name="Menú">'5-Bienes y Serv que se Consumen'!#REF!</definedName>
    <definedName localSheetId="12" name="Menú">'3 - Bienes Amortizables'!#REF!</definedName>
    <definedName localSheetId="10" name="Menú">'3 - Bienes Amortizables'!#REF!</definedName>
    <definedName localSheetId="11" name="Menú">'3 - Bienes Amortizables'!#REF!</definedName>
    <definedName localSheetId="15" name="Menú">'3 - Bienes Amortizables'!#REF!</definedName>
    <definedName localSheetId="14" name="Menú">'3 - Bienes Amortizables'!#REF!</definedName>
    <definedName localSheetId="18" name="Menú">'3 - Bienes Amortizables'!#REF!</definedName>
    <definedName localSheetId="16" name="Menú">'3 - Bienes Amortizables'!#REF!</definedName>
    <definedName localSheetId="17" name="Menú">'3 - Bienes Amortizables'!#REF!</definedName>
    <definedName localSheetId="21" name="Menú">'3 - Bienes Amortizables'!#REF!</definedName>
    <definedName localSheetId="20" name="Menú">'3 - Bienes Amortizables'!#REF!</definedName>
    <definedName name="Menú">'3 - Bienes Amortizables'!#REF!</definedName>
    <definedName name="Barrido_y_Limpieza">'2 - Programas Municipales'!$C$2:$C$14</definedName>
    <definedName name="ProgramasdelosMunicipios">'3 - Bienes Amortizables'!$E$4</definedName>
    <definedName name="Fase_GIRSU">'2 - Programas Municipales'!$C$2:$C$14</definedName>
    <definedName name="ProgramasMunicipales">'2 - Programas Municipales'!$B$2:$B$10</definedName>
    <definedName name="Bienes">'2 - Programas Municipales'!$A$2:$A$10</definedName>
    <definedName name="Programa_2">'2 - Programas Municipales'!$B$2:$B$34</definedName>
    <definedName name="Programa_Piloto_Compostaje">'2 - Programas Municipales'!$E$4</definedName>
    <definedName name="ProgramasparaActividades">'2 - Programas Municipales'!$B$2:$B$34</definedName>
    <definedName name="Programas">'2 - Programas Municipales'!$B$2:$B$34</definedName>
  </definedNames>
  <calcPr/>
  <extLst>
    <ext uri="GoogleSheetsCustomDataVersion2">
      <go:sheetsCustomData xmlns:go="http://customooxmlschemas.google.com/" r:id="rId41" roundtripDataChecksum="A0NQKbPy36SjJSjbpQrkwuhptn7+p0N8qG3FY8FfZQ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0">
      <text>
        <t xml:space="preserve">======
ID#AAABhxdDyLU
mmosteirin    (2025-04-14 20:07:58)
No olvide elegir para cada item: programa, categoría y fase.</t>
      </text>
    </comment>
    <comment authorId="0" ref="D4">
      <text>
        <t xml:space="preserve">======
ID#AAABhxdDyLQ
tecnico    (2025-04-14 20:07:58)
¿Qué fases GIRSU aplican al municipio?</t>
      </text>
    </comment>
    <comment authorId="0" ref="C19">
      <text>
        <t xml:space="preserve">======
ID#AAABhxdDyLE
tecnico    (2025-04-14 20:07:58)
No olvide incluir TODAS las actividades que se realizan en cada fase. 
Si es necesario, agregue filas para completar las actividades que falten.</t>
      </text>
    </comment>
    <comment authorId="0" ref="E8">
      <text>
        <t xml:space="preserve">======
ID#AAABhxdDyLA
tecnico    (2025-04-14 20:07:58)
¿Qué actividades se realizan en cada fase?</t>
      </text>
    </comment>
    <comment authorId="0" ref="E9">
      <text>
        <t xml:space="preserve">======
ID#AAABhxdDyK4
mmosteirin    (2025-04-14 20:07:58)
Incorporar cada item en la hoja que corresponda según si es bien amortizable, personal o bien que se consume.</t>
      </text>
    </comment>
  </commentList>
  <extLst>
    <ext uri="GoogleSheetsCustomDataVersion2">
      <go:sheetsCustomData xmlns:go="http://customooxmlschemas.google.com/" r:id="rId1" roundtripDataSignature="AMtx7mhn0v/EdwXdl0pDiM6eAt+DB2jJfw=="/>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35">
      <text>
        <t xml:space="preserve">======
ID#AAABhxdDyLc
Thoshiba    (2025-04-14 20:07:58)
Presupuesto anual aprobado para el año bajo análisis</t>
      </text>
    </comment>
    <comment authorId="0" ref="C14">
      <text>
        <t xml:space="preserve">======
ID#AAABhxdDyLI
Thoshiba    (2025-04-14 20:07:58)
Diferencia entre lo recolectado menos lo que se recupera y lo que se composta.</t>
      </text>
    </comment>
    <comment authorId="0" ref="C10">
      <text>
        <t xml:space="preserve">======
ID#AAABhxdDyLM
Thoshiba    (2025-04-14 20:07:58)
Debiera ser un valor semejante a la sumatoria de: Total generado + residuos provenientes de áreas verdes, microbasurales y Barrido y Limpieza</t>
      </text>
    </comment>
    <comment authorId="0" ref="C36">
      <text>
        <t xml:space="preserve">======
ID#AAABhxdDyK8
Thoshiba    (2025-04-14 20:07:58)
Gasto real ejecutado en el año bajo análisis (anualizado)</t>
      </text>
    </comment>
    <comment authorId="0" ref="C37">
      <text>
        <t xml:space="preserve">======
ID#AAABhxdDyK0
Thoshiba    (2025-04-14 20:07:58)
Ingresos efectivamente recaudados en el año
y que sean "Propios municipales": Excluye coparticipación, otras transferencias provinciales y nacionales, ingresos NO tributarios (ej. Venta de inmueble)</t>
      </text>
    </comment>
  </commentList>
  <extLst>
    <ext uri="GoogleSheetsCustomDataVersion2">
      <go:sheetsCustomData xmlns:go="http://customooxmlschemas.google.com/" r:id="rId1" roundtripDataSignature="AMtx7mj/n2y7csIKgVWXNkEqmhfd8jzn+Q=="/>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4">
      <text>
        <t xml:space="preserve">======
ID#AAABhxdDyLY
mmosteirin    (2025-04-14 20:07:58)
No olvide elegir para cada item: Programa, Categoría y Fase.</t>
      </text>
    </comment>
  </commentList>
  <extLst>
    <ext uri="GoogleSheetsCustomDataVersion2">
      <go:sheetsCustomData xmlns:go="http://customooxmlschemas.google.com/" r:id="rId1" roundtripDataSignature="AMtx7mjCnXBE4xm/bCVCtyqBJrbyOZfjKw=="/>
    </ext>
  </extLst>
</comments>
</file>

<file path=xl/sharedStrings.xml><?xml version="1.0" encoding="utf-8"?>
<sst xmlns="http://schemas.openxmlformats.org/spreadsheetml/2006/main" count="2512" uniqueCount="531">
  <si>
    <t>Datos de los participantes del Municipio de XXXXXXXX</t>
  </si>
  <si>
    <t>1. Por favor complete la siguiente tabla con sus datos. Asegúrese que su nombre y apellido estén bien  escritos ya que esta información se utilizará para el armado de los certificados.</t>
  </si>
  <si>
    <t>Municipio</t>
  </si>
  <si>
    <t>Cargo</t>
  </si>
  <si>
    <t>Nombre</t>
  </si>
  <si>
    <t>Apellido</t>
  </si>
  <si>
    <t>Teléfono</t>
  </si>
  <si>
    <t>Email</t>
  </si>
  <si>
    <t>Modo de Uso de la Matriz de Costos GIRSU</t>
  </si>
  <si>
    <t>Paso 1*</t>
  </si>
  <si>
    <t>Completar la información del municipio en la hoja ¨1 - Info del Municipio¨.</t>
  </si>
  <si>
    <t>Paso 2*</t>
  </si>
  <si>
    <t>Definir las fases de la GIRSU que se aplican al municipio.</t>
  </si>
  <si>
    <t xml:space="preserve">Paso 3* </t>
  </si>
  <si>
    <t>Identificar las actividades de cada fase.</t>
  </si>
  <si>
    <t xml:space="preserve">Paso 4 </t>
  </si>
  <si>
    <t>Identificar los costos de cada actividad categorizándolos en bienes amortizables, bienes que se consumen y personal.</t>
  </si>
  <si>
    <t>Paso 5</t>
  </si>
  <si>
    <t xml:space="preserve">Utilizar el listado armado previamente como guía para incorporar los costos a la matriz, fase por fase. </t>
  </si>
  <si>
    <t>Para cada item incorporado en la matriz debe elegirse fase, categoría y programa dentro de las hojas 3, 4 y 5.</t>
  </si>
  <si>
    <t>Una vez completadas TODAS las actividades dentro de TODAS las fases identificadas, se sugiere chequear los resultados encontrados para evaluar si hay alguna inconsistencia.</t>
  </si>
  <si>
    <t>Paso 6</t>
  </si>
  <si>
    <t xml:space="preserve">Chequear los resultados encontrados en las hojas 13-16. </t>
  </si>
  <si>
    <r>
      <rPr>
        <rFont val="Calibri"/>
        <b/>
        <color rgb="FF000000"/>
        <sz val="11.0"/>
      </rPr>
      <t>*</t>
    </r>
    <r>
      <rPr>
        <rFont val="Calibri"/>
        <color rgb="FF000000"/>
        <sz val="11.0"/>
      </rPr>
      <t>Para los pasos 1-3 puede utilizar el cuadro presentado a continuación como guía y agregar filas para actividades en caso de ser necesario.</t>
    </r>
  </si>
  <si>
    <t>Plan - Ayuda Memoria</t>
  </si>
  <si>
    <t>Disposición Inicial</t>
  </si>
  <si>
    <t>Administración</t>
  </si>
  <si>
    <t>Actividad 1</t>
  </si>
  <si>
    <t>Actividad 2</t>
  </si>
  <si>
    <t>Actividad 3</t>
  </si>
  <si>
    <t>Actividad 4</t>
  </si>
  <si>
    <t>Actividad 5</t>
  </si>
  <si>
    <t>Actividad 6</t>
  </si>
  <si>
    <t>Actividad 7</t>
  </si>
  <si>
    <t>Actividad 8</t>
  </si>
  <si>
    <t>Actividad 9</t>
  </si>
  <si>
    <t>Actividad 10</t>
  </si>
  <si>
    <t>Actividad 11</t>
  </si>
  <si>
    <t>Actividad 12</t>
  </si>
  <si>
    <t>Barrido y Limpieza</t>
  </si>
  <si>
    <t>Planificación y Control</t>
  </si>
  <si>
    <t>Limpieza de Microbasurales</t>
  </si>
  <si>
    <t>Recolección</t>
  </si>
  <si>
    <t>Residuos de Poda</t>
  </si>
  <si>
    <t>Transferencia</t>
  </si>
  <si>
    <t>Educación y comunicación</t>
  </si>
  <si>
    <t>Transporte</t>
  </si>
  <si>
    <t>Compostaje</t>
  </si>
  <si>
    <t>Disposición Final</t>
  </si>
  <si>
    <t>Recuperación de Materiales</t>
  </si>
  <si>
    <t>Cierre de Basural</t>
  </si>
  <si>
    <t>Indicadores Provinciales</t>
  </si>
  <si>
    <t>Municipio de</t>
  </si>
  <si>
    <t>Universo Relevado</t>
  </si>
  <si>
    <t>Provincia</t>
  </si>
  <si>
    <t>Poblacion involucrada</t>
  </si>
  <si>
    <t>% Poblacion inv/Pobl Provincial</t>
  </si>
  <si>
    <t>Muncipios involucrados</t>
  </si>
  <si>
    <t>% de Mun./Total de Municipios</t>
  </si>
  <si>
    <t>Toneladas relevadas</t>
  </si>
  <si>
    <t>Indicadores Principales</t>
  </si>
  <si>
    <t>Costo GIRSU por tonelada generada Promedio</t>
  </si>
  <si>
    <t>Costo GIRSU por habitante</t>
  </si>
  <si>
    <t>Costo GIRSU por habitante total provincial relevado</t>
  </si>
  <si>
    <t>Costos GIRSU por Tonelada Generada</t>
  </si>
  <si>
    <t>Costos de Recolección por Tonelada  Generada</t>
  </si>
  <si>
    <t>Costos de Barrido y Limpieza por Tonelada  Generada</t>
  </si>
  <si>
    <t>Costos de Transporte y Transferencia por Tonelada  Generada</t>
  </si>
  <si>
    <t>Costos de Disposición Final por Tonelada  Generada</t>
  </si>
  <si>
    <t>Costos de Recuperación por Tonelada Generada</t>
  </si>
  <si>
    <t>Costos de Compostaje por Tonelada Generada</t>
  </si>
  <si>
    <t>Costos GIRSU por Tonelada Específica</t>
  </si>
  <si>
    <t>Costos de Recolección por Tonelada  Recolectada Promedio</t>
  </si>
  <si>
    <t>Costos de Barrido y Limpieza por Tonelada  Barrida Promedio</t>
  </si>
  <si>
    <t>Costos de Transporte y Transferencia por Tonelada  Transportada Promedio</t>
  </si>
  <si>
    <t>Costos de Recuperación  por Tonelada Recuperada Promedio</t>
  </si>
  <si>
    <t>Costos de  Compostaje por Tonelada Compostada Promedio</t>
  </si>
  <si>
    <t>Costos de Disposición Final por Tonelada  Dispuesta Promedio</t>
  </si>
  <si>
    <t>Indicadores Económicos</t>
  </si>
  <si>
    <t>Participación de la GIRSU en el Gasto Municipal Promedio</t>
  </si>
  <si>
    <t>Ingresos por Tasa específica de RSU / Ingresos Totales Municipales Promedio</t>
  </si>
  <si>
    <t>Sustentabilidad GIRSU (Ingresos por Tasas de RSU/Costos) Promedio</t>
  </si>
  <si>
    <t>Nivel de Cobrabilidad Promedio en Hogares</t>
  </si>
  <si>
    <t>Nivel de Cobrabilidad Promedio en Comercios</t>
  </si>
  <si>
    <t>Nivel de Cobrabilidad Promedio en Hoteles</t>
  </si>
  <si>
    <t>Nivel de Cobrabilidad Promedio en Bares y Restaurantes</t>
  </si>
  <si>
    <t>Nivel de Cobrabilidad Promedio en Industrias</t>
  </si>
  <si>
    <t>Recuperación de Residuos</t>
  </si>
  <si>
    <t>Tn Generadas</t>
  </si>
  <si>
    <t>Tn Recuperadas</t>
  </si>
  <si>
    <t>Tn Recuperables</t>
  </si>
  <si>
    <t>% Tn recuperada/ Tn Generadas</t>
  </si>
  <si>
    <t>% Tn recuperada/ Tn Recuperables</t>
  </si>
  <si>
    <t>Cantidad de Programas de Recuperación</t>
  </si>
  <si>
    <t>Cantidad de Plantas de Recuperación</t>
  </si>
  <si>
    <t>Tn Compostadas</t>
  </si>
  <si>
    <t>Tn Compostables</t>
  </si>
  <si>
    <t>% Tn Compostadas/ Tn Generadas</t>
  </si>
  <si>
    <t>% Tn Compostadas/ Tn Compostables</t>
  </si>
  <si>
    <t>Cantidad de Programas de Compostaje</t>
  </si>
  <si>
    <t>Cantidad de Plantas de Compostaje</t>
  </si>
  <si>
    <t>Tn Dispuestas</t>
  </si>
  <si>
    <t>% Tn dispuestas /Tn generadas</t>
  </si>
  <si>
    <t>% Tn dispuestas en relleno sanitario/Tn Dispuestas</t>
  </si>
  <si>
    <t>Tn Dispuestas en Relleno Sanitario</t>
  </si>
  <si>
    <t>Cantidad de Rellenos Sanitarios</t>
  </si>
  <si>
    <t>Cantidad de Basurales a Cielo Abierto</t>
  </si>
  <si>
    <t>Información para el gráfico de devoluciones</t>
  </si>
  <si>
    <t>Sustentabilidad por generador</t>
  </si>
  <si>
    <t>(Ingresos Específicos de RSU/ Costos GIRSU) de los Hogares</t>
  </si>
  <si>
    <t>(Ingresos Específicos de RSU/ Costos GIRSU)de los Comercios</t>
  </si>
  <si>
    <t>(Ingresos Específicos de RSU/ Costos GIRSU)de los Hoteles y alojamientos</t>
  </si>
  <si>
    <t>(Ingresos Específicos de RSU/ Costos GIRSU)de los Restaurantes y Bares</t>
  </si>
  <si>
    <t>(Ingresos Específicos de RSU/ Costos GIRSU)de las Industrias</t>
  </si>
  <si>
    <t>Por favor, completar la información en las celdas amarillas.</t>
  </si>
  <si>
    <t>COSTO GIRSU TOTAL</t>
  </si>
  <si>
    <t xml:space="preserve">Municipio de    </t>
  </si>
  <si>
    <t>Costo Gestión Recicl</t>
  </si>
  <si>
    <t>Recolección 16% y Recuperación 8%</t>
  </si>
  <si>
    <t>Costo Gest. No Recicl</t>
  </si>
  <si>
    <t>Cantidades de RSU Gestionadas por Fase</t>
  </si>
  <si>
    <t>Diarios</t>
  </si>
  <si>
    <t>Mensuales</t>
  </si>
  <si>
    <t>Anuales</t>
  </si>
  <si>
    <t>pondría t4</t>
  </si>
  <si>
    <t>Residuos provenientes de áreas verdes (Tns.)</t>
  </si>
  <si>
    <t>Costo x TN Recuperada</t>
  </si>
  <si>
    <t>Residuos provenientes de Microbasurales (Tns.)</t>
  </si>
  <si>
    <t>Costo x TN de reciclables general</t>
  </si>
  <si>
    <t>Residuos provenientes de Barrido y Limpieza (Tns.)</t>
  </si>
  <si>
    <t>Costo EPR</t>
  </si>
  <si>
    <t>Residuos Recolectados (Tns.)</t>
  </si>
  <si>
    <t>Residuos Transportados (Tns.) (Aplica unicamente si hay Est. de Transferencia)</t>
  </si>
  <si>
    <t>Tasa REP U.E. (Euros)</t>
  </si>
  <si>
    <t>Materiales Recuperados (Tns.)</t>
  </si>
  <si>
    <t>Mínimo</t>
  </si>
  <si>
    <t>Promedio</t>
  </si>
  <si>
    <t>Máximo</t>
  </si>
  <si>
    <t>Terrenos, Edificios, Construcciones y Materiales</t>
  </si>
  <si>
    <t>Choferes Recolección</t>
  </si>
  <si>
    <t>Residuos Compostados (Tns.)</t>
  </si>
  <si>
    <t>Tasa</t>
  </si>
  <si>
    <t>Bienes</t>
  </si>
  <si>
    <t>Ayudantes Recolección</t>
  </si>
  <si>
    <t>Residuos enviados a sitio de Disp. Final (Tns.)</t>
  </si>
  <si>
    <t>Cotización</t>
  </si>
  <si>
    <t>Combustibles y Lubricantes</t>
  </si>
  <si>
    <t>Promotores Ambientales</t>
  </si>
  <si>
    <t>Arg. $</t>
  </si>
  <si>
    <t>Maquinarias y Equipos</t>
  </si>
  <si>
    <t>Recuperadores</t>
  </si>
  <si>
    <t>Información de Poblacional y Urbana</t>
  </si>
  <si>
    <t>Cantidad</t>
  </si>
  <si>
    <t>Vehículos</t>
  </si>
  <si>
    <t>encargados de seguridad</t>
  </si>
  <si>
    <t>Total de Habitantes</t>
  </si>
  <si>
    <t>Personal</t>
  </si>
  <si>
    <t>Responsables Municipales</t>
  </si>
  <si>
    <t>Total de Hogares</t>
  </si>
  <si>
    <t>Costo de Gestión gral Reciclables</t>
  </si>
  <si>
    <t>Ropa y Elem. Trab.</t>
  </si>
  <si>
    <t>Total</t>
  </si>
  <si>
    <t>Total de Comercios</t>
  </si>
  <si>
    <t>Servicios</t>
  </si>
  <si>
    <t>Total de Hoteles</t>
  </si>
  <si>
    <t>Costo Recuperación</t>
  </si>
  <si>
    <t>Elementos de Comunicación y Otros</t>
  </si>
  <si>
    <t>Total de Restaurantes y Bares</t>
  </si>
  <si>
    <t>Costo Total</t>
  </si>
  <si>
    <t>Total de Industrias</t>
  </si>
  <si>
    <t>Costo Total REP</t>
  </si>
  <si>
    <t>Polinómica de Actualización de costos</t>
  </si>
  <si>
    <t xml:space="preserve">Generación de Residuos </t>
  </si>
  <si>
    <t>Tn x Día</t>
  </si>
  <si>
    <t>Tn x Mes</t>
  </si>
  <si>
    <t>Tn x Año</t>
  </si>
  <si>
    <t>Generación Diaria</t>
  </si>
  <si>
    <t>Recolectados</t>
  </si>
  <si>
    <t>Recuperados</t>
  </si>
  <si>
    <t>Factor</t>
  </si>
  <si>
    <t>Ponderación</t>
  </si>
  <si>
    <t>Rubro</t>
  </si>
  <si>
    <t>Costo</t>
  </si>
  <si>
    <t>Residuos Totales Generados diarios (Tns.)</t>
  </si>
  <si>
    <t>Hogares (Tns.)</t>
  </si>
  <si>
    <t>F1</t>
  </si>
  <si>
    <t>Comercios (Tns.)</t>
  </si>
  <si>
    <t>F2</t>
  </si>
  <si>
    <t>Hoteles (Tns.)</t>
  </si>
  <si>
    <t>F3</t>
  </si>
  <si>
    <t>Restaurantes y Bares (Tns.)</t>
  </si>
  <si>
    <t>F4</t>
  </si>
  <si>
    <t>Industrias (Tns.)</t>
  </si>
  <si>
    <t>F5</t>
  </si>
  <si>
    <t>Áreas públicas (Tns.) (Áreas verdes, Barrido y Limpieza, Hospitales, Escuelas, etc)</t>
  </si>
  <si>
    <t>F6</t>
  </si>
  <si>
    <t>Bienes - Contenedores</t>
  </si>
  <si>
    <t>F7</t>
  </si>
  <si>
    <t>Escombros (Tns.)</t>
  </si>
  <si>
    <t>TN anuales</t>
  </si>
  <si>
    <t>F8</t>
  </si>
  <si>
    <t>Vehiculos-Recolectores</t>
  </si>
  <si>
    <t>F9</t>
  </si>
  <si>
    <t>Información Económica y Presupuestaria</t>
  </si>
  <si>
    <t>Monto en Pesos</t>
  </si>
  <si>
    <t>Costo x TN Recolectada x reciclables</t>
  </si>
  <si>
    <t>TN grales</t>
  </si>
  <si>
    <t>F10</t>
  </si>
  <si>
    <t>Ropa de trabajo</t>
  </si>
  <si>
    <t>Presupuesto Municipal</t>
  </si>
  <si>
    <t>Reciclables</t>
  </si>
  <si>
    <t>Gasto total ejecutado por todo concepto</t>
  </si>
  <si>
    <t>Ingresos Propios Municipales (tributarios)</t>
  </si>
  <si>
    <t>Composicion</t>
  </si>
  <si>
    <t>%</t>
  </si>
  <si>
    <t>Recuperables</t>
  </si>
  <si>
    <t>Costo x Kg Recup</t>
  </si>
  <si>
    <t>Total de ingresos específicos de RSU</t>
  </si>
  <si>
    <t>Organico</t>
  </si>
  <si>
    <t>Total de ingresos específicos de RSU Hogares</t>
  </si>
  <si>
    <t>Plastico</t>
  </si>
  <si>
    <t>Total de ingresos específicos de RSU Comercios</t>
  </si>
  <si>
    <t>Papel</t>
  </si>
  <si>
    <t>Total de ingresos específicos de RSU Hoteles</t>
  </si>
  <si>
    <t>Carton</t>
  </si>
  <si>
    <t>Total de ingresos específicos de RSU Restaurantes y Bares</t>
  </si>
  <si>
    <t>Vidrio</t>
  </si>
  <si>
    <t>Total de ingresos específicos de RSU Industrias</t>
  </si>
  <si>
    <t>Metales</t>
  </si>
  <si>
    <t>Otros</t>
  </si>
  <si>
    <t>Total de Hogares que pagan tasa de RSU al día</t>
  </si>
  <si>
    <t>Total de Comercios que pagan tasa de RSU al día</t>
  </si>
  <si>
    <t>Total de Hoteles que pagan tasa de RSU al día</t>
  </si>
  <si>
    <t>Total de Restaurantes y Bares que pagan tasa RSU aldía</t>
  </si>
  <si>
    <t>Total de Industrias que pagan tasa de RSU al día</t>
  </si>
  <si>
    <t>Composición de los Residuos</t>
  </si>
  <si>
    <t>Materiales Recuperables</t>
  </si>
  <si>
    <t>Materiales Compostables</t>
  </si>
  <si>
    <t>Resto</t>
  </si>
  <si>
    <t>NO</t>
  </si>
  <si>
    <t>Ingreso por Venta de Materiales</t>
  </si>
  <si>
    <t>Monto</t>
  </si>
  <si>
    <t>SÍ</t>
  </si>
  <si>
    <t>Ingresos por Materiales Recuperables</t>
  </si>
  <si>
    <t>Ingresos por Material Compostable</t>
  </si>
  <si>
    <t>Información Adicional del Municipio</t>
  </si>
  <si>
    <t>Cantidad de Cuadras</t>
  </si>
  <si>
    <t>Si, 1</t>
  </si>
  <si>
    <t>Cantidad de Cuadras Servidas</t>
  </si>
  <si>
    <t>Si, 2</t>
  </si>
  <si>
    <t>Kms.</t>
  </si>
  <si>
    <t>Si, 3</t>
  </si>
  <si>
    <t>Distancia al sitio de disposición final</t>
  </si>
  <si>
    <t>Si, 4</t>
  </si>
  <si>
    <t>Elegir lo que corresponda</t>
  </si>
  <si>
    <t>Denominación de la tasa</t>
  </si>
  <si>
    <t>El municipio cobra tasa relacionada con RSU</t>
  </si>
  <si>
    <t>La tasa relacionada con RSU se aplica a hogares</t>
  </si>
  <si>
    <t>La tasa relacionada con RSU se aplica a comercios</t>
  </si>
  <si>
    <t>La tasa relacionada con RSU se aplica a industrias</t>
  </si>
  <si>
    <t>La tasa relacionada con RSU se aplica a restaurants</t>
  </si>
  <si>
    <t>La tasa relacionada con RSU se aplica a hoteles</t>
  </si>
  <si>
    <t>El municipio dispone en relleno sanitario</t>
  </si>
  <si>
    <t>El municipio tiene planta de recuperación</t>
  </si>
  <si>
    <t>El municipio dispone en basural a cielo abierto</t>
  </si>
  <si>
    <t>El municipio tiene planta de compostaje</t>
  </si>
  <si>
    <t>El municipio tiene software de gastos</t>
  </si>
  <si>
    <t>El municipio tiene un estudio de caracterización</t>
  </si>
  <si>
    <t xml:space="preserve">El municipio tiene algún programa de recuperación </t>
  </si>
  <si>
    <t>El municipio tiene algún programa de compostaje</t>
  </si>
  <si>
    <t>Tiene prorama/s de separación en origen en alguna/s zona/barrio del municipio?</t>
  </si>
  <si>
    <t>El municipio prevé una recolección diferenciada para esa/s zona/barrio?</t>
  </si>
  <si>
    <t>Costos Anual GIRSU por Categoría de Gasto</t>
  </si>
  <si>
    <t>Categoría</t>
  </si>
  <si>
    <t>Fase GIRSU</t>
  </si>
  <si>
    <t>Categorías:</t>
  </si>
  <si>
    <t>Programas Municipales:</t>
  </si>
  <si>
    <t>Fase GIRSU:</t>
  </si>
  <si>
    <t>Progs. de Recup. Mat. Orgánico</t>
  </si>
  <si>
    <t>Progs. de Recup. Mat. Reciclables</t>
  </si>
  <si>
    <t>Programas de Limpieza</t>
  </si>
  <si>
    <t>Limp. Microbasurales</t>
  </si>
  <si>
    <t>Progs. de Recol, Transf. y Disp. Final</t>
  </si>
  <si>
    <t>Resid. de Poda y Áreas Verdes</t>
  </si>
  <si>
    <t>Progs. de Organiz. Planif y Control</t>
  </si>
  <si>
    <t>Educación y Comunicación</t>
  </si>
  <si>
    <t>Progs. de Desarrollo e Incl. Social</t>
  </si>
  <si>
    <t>Progs. de Mejor. del Sitio de D.F.</t>
  </si>
  <si>
    <t>Progs. de Educ. Comunic. y Reutilización</t>
  </si>
  <si>
    <t>Otros Programas</t>
  </si>
  <si>
    <t>Planific. y Control</t>
  </si>
  <si>
    <t>Est. Transferencia</t>
  </si>
  <si>
    <t>Dispos. Final</t>
  </si>
  <si>
    <t>Cierre Basural</t>
  </si>
  <si>
    <t>Costos Vinculados a Bienes Amortizables</t>
  </si>
  <si>
    <t>Programa:</t>
  </si>
  <si>
    <t>% afectado a Programa</t>
  </si>
  <si>
    <t>Item</t>
  </si>
  <si>
    <t>Valor de Mercado</t>
  </si>
  <si>
    <t>Vida Útil (años)</t>
  </si>
  <si>
    <t>Depreciación</t>
  </si>
  <si>
    <t>Costo Anual GIRSU</t>
  </si>
  <si>
    <t>Obra Civil Planta Recuperación</t>
  </si>
  <si>
    <t>cotización Dólar</t>
  </si>
  <si>
    <t>Contenedores 1000 L</t>
  </si>
  <si>
    <t>Puntos Verdes</t>
  </si>
  <si>
    <t>Módulos para disponer reciclables</t>
  </si>
  <si>
    <t>Camiones Recolectores</t>
  </si>
  <si>
    <t>limpieza</t>
  </si>
  <si>
    <t>turnos</t>
  </si>
  <si>
    <t>días</t>
  </si>
  <si>
    <t>limp semanal</t>
  </si>
  <si>
    <t>Camiones lava contenedores</t>
  </si>
  <si>
    <t>Carros de recuperadores</t>
  </si>
  <si>
    <t>Línea de clasificación (tolva, cintas, acoplado volcador)</t>
  </si>
  <si>
    <t>Equipamiento para material clasificado (contenedor móvil 22)</t>
  </si>
  <si>
    <t>Elevador de contenedores</t>
  </si>
  <si>
    <t>prensa vertical</t>
  </si>
  <si>
    <t>Grupo electrógeno 50 kVA</t>
  </si>
  <si>
    <t>Báscula electrónica - c/ impresora - cap. 80 tn.</t>
  </si>
  <si>
    <t>Equipo hidrolavado a presión</t>
  </si>
  <si>
    <t>Minicargdora</t>
  </si>
  <si>
    <t>Carros volcadores laterales 8m3</t>
  </si>
  <si>
    <t>Autoelevador</t>
  </si>
  <si>
    <t>Costos Amortizables 1 a 23:</t>
  </si>
  <si>
    <t>Costos Amortizables 24 a 46:</t>
  </si>
  <si>
    <t>Total de Costos Amortizables:</t>
  </si>
  <si>
    <t>Costos de Personal</t>
  </si>
  <si>
    <t>Pago Mensual Total x Persona</t>
  </si>
  <si>
    <t>Meses trabajados</t>
  </si>
  <si>
    <t>Pago Anual x Persona</t>
  </si>
  <si>
    <t>Choferes lava contenedores</t>
  </si>
  <si>
    <t>Ayudantes lava contenedores</t>
  </si>
  <si>
    <t>Recuperadores puerta a puerta</t>
  </si>
  <si>
    <t>Recuperadores Planta</t>
  </si>
  <si>
    <t>Administrativos planta</t>
  </si>
  <si>
    <t>Responsables Planta</t>
  </si>
  <si>
    <t>Supervisores separación puerta a puerta</t>
  </si>
  <si>
    <t>Personal 1 a 23</t>
  </si>
  <si>
    <t>Personal 23 a 46</t>
  </si>
  <si>
    <t>Total Personal</t>
  </si>
  <si>
    <t>Costos de Bienes y Servicios Amortizables por Programa</t>
  </si>
  <si>
    <t>Programa</t>
  </si>
  <si>
    <t>Costos de Personal por Programa - Actividades 1 a 23</t>
  </si>
  <si>
    <t>Costos de Personal por Programa - Actividades 24 a 46</t>
  </si>
  <si>
    <t>Costos de Personal por Programa</t>
  </si>
  <si>
    <t>Personal x Programa</t>
  </si>
  <si>
    <t>Programas</t>
  </si>
  <si>
    <t>Costos de Bienes y Servicios de Consumo por Programa</t>
  </si>
  <si>
    <t>Costos de Bienes y Servicios Amortizables por Categoría</t>
  </si>
  <si>
    <t>Costos de Personal por Categoría</t>
  </si>
  <si>
    <t>Costos de Bienes y Servicios de Consumo por Categorías</t>
  </si>
  <si>
    <t>Costo Anual GIRSU por Fase de la Gestión</t>
  </si>
  <si>
    <t>Costos Vinculados a Bienes o Servicios Consumibles</t>
  </si>
  <si>
    <t>Precio Individual</t>
  </si>
  <si>
    <t>Espacio en redes, diarios, TV y medios</t>
  </si>
  <si>
    <t>Reuniones de Coordinación y difusión</t>
  </si>
  <si>
    <t>Talleres de recuperación</t>
  </si>
  <si>
    <t>Eventos de Difusión</t>
  </si>
  <si>
    <t>Diseño de Programa</t>
  </si>
  <si>
    <t>Diseño de Campaña</t>
  </si>
  <si>
    <t>Desarrollo de Piezas de Comunicación</t>
  </si>
  <si>
    <t>recolectores</t>
  </si>
  <si>
    <t>casas diarias</t>
  </si>
  <si>
    <t>1 vez x semana</t>
  </si>
  <si>
    <t>meses</t>
  </si>
  <si>
    <t>Bolsas de color de reciclables</t>
  </si>
  <si>
    <t>bolsas</t>
  </si>
  <si>
    <t>gorra</t>
  </si>
  <si>
    <t>remera</t>
  </si>
  <si>
    <t>pechera</t>
  </si>
  <si>
    <t>ropa recuperadores</t>
  </si>
  <si>
    <t>8 barbijos lavables</t>
  </si>
  <si>
    <t>12 cajas guantes</t>
  </si>
  <si>
    <t>4 Máscaras</t>
  </si>
  <si>
    <t>Elementos de protección</t>
  </si>
  <si>
    <t>Materiales p/ lavado de contenedores</t>
  </si>
  <si>
    <t>Camiones</t>
  </si>
  <si>
    <t>Recorridos promedio</t>
  </si>
  <si>
    <t>Combustible promedio</t>
  </si>
  <si>
    <t>litros</t>
  </si>
  <si>
    <t xml:space="preserve">frecuencia </t>
  </si>
  <si>
    <t>Combustible Recol recicl</t>
  </si>
  <si>
    <t>semanas</t>
  </si>
  <si>
    <t>Litros Totales</t>
  </si>
  <si>
    <t>9 camiones, tomado de Moreno</t>
  </si>
  <si>
    <t>Aceite hidráulico compactadores</t>
  </si>
  <si>
    <t>kms por ruta</t>
  </si>
  <si>
    <t>kms</t>
  </si>
  <si>
    <t>camiones</t>
  </si>
  <si>
    <t>recorridos diarios</t>
  </si>
  <si>
    <t>Aceite Recolección</t>
  </si>
  <si>
    <t>kms totales</t>
  </si>
  <si>
    <t>cambios de aceite cada 10 mil</t>
  </si>
  <si>
    <t>litros de cambio</t>
  </si>
  <si>
    <t>costo aceite 20L</t>
  </si>
  <si>
    <t>costo aceite 24L</t>
  </si>
  <si>
    <t>Grasa para camiones</t>
  </si>
  <si>
    <t>Consumo neumáticos:</t>
  </si>
  <si>
    <t>kms de uso</t>
  </si>
  <si>
    <t>ruedas</t>
  </si>
  <si>
    <t>Kms Recorrido promedio</t>
  </si>
  <si>
    <t>Cambio Cubiertas Recolección</t>
  </si>
  <si>
    <t>Kms totales anuales</t>
  </si>
  <si>
    <t>Consumo cubiertas</t>
  </si>
  <si>
    <t>Mantenimiento Recolectores</t>
  </si>
  <si>
    <t>Mantenimiento camiones</t>
  </si>
  <si>
    <t>s/combustible</t>
  </si>
  <si>
    <t>Recolectores y Choferes</t>
  </si>
  <si>
    <t>juegos por persona</t>
  </si>
  <si>
    <t>juegos por año</t>
  </si>
  <si>
    <t>Ropa de trabajo p/Recolección</t>
  </si>
  <si>
    <t>seguro recolector</t>
  </si>
  <si>
    <t>Seguro de camiones recolectores</t>
  </si>
  <si>
    <t>Rastreo satelital recolectores</t>
  </si>
  <si>
    <t>Cambio sistema eléctrico camiones Recolectores</t>
  </si>
  <si>
    <t>ropa promotores</t>
  </si>
  <si>
    <t>Elementos de protección promotores</t>
  </si>
  <si>
    <t>operadores</t>
  </si>
  <si>
    <t>Costo Anual GIRSU Total</t>
  </si>
  <si>
    <t>Ropa personal Planta</t>
  </si>
  <si>
    <t>combustible diario</t>
  </si>
  <si>
    <t>uso semanal</t>
  </si>
  <si>
    <t>Combustible minicargdora</t>
  </si>
  <si>
    <t>hs de uso diario</t>
  </si>
  <si>
    <t>frecuencia semanal</t>
  </si>
  <si>
    <t>horas anuales</t>
  </si>
  <si>
    <t>Aceite Minicargadora</t>
  </si>
  <si>
    <t xml:space="preserve">cambio cada </t>
  </si>
  <si>
    <t>Cambios de aceite</t>
  </si>
  <si>
    <t>10 Lts</t>
  </si>
  <si>
    <t>Gasto anual</t>
  </si>
  <si>
    <t>Cambio Cubiertas Minicargadora</t>
  </si>
  <si>
    <t>Electricidad Planta</t>
  </si>
  <si>
    <t>Actividad</t>
  </si>
  <si>
    <t>Elementos de limpieza Planta</t>
  </si>
  <si>
    <t>Mantenimiento Minicargadora</t>
  </si>
  <si>
    <t>Seguro  Minicargadora</t>
  </si>
  <si>
    <t>Aceite hidráulico minicargadora</t>
  </si>
  <si>
    <t>Comedor</t>
  </si>
  <si>
    <t>Etapa 2</t>
  </si>
  <si>
    <t>Etapa 3</t>
  </si>
  <si>
    <t>Serv. Gral Disposic Inicial</t>
  </si>
  <si>
    <t>Disposición Final gral</t>
  </si>
  <si>
    <t>Servicio de Recolección Gral.</t>
  </si>
  <si>
    <t>Servicio de Barrido Gral</t>
  </si>
  <si>
    <t>Servicio de limpieza Microbasurales Gral</t>
  </si>
  <si>
    <t>Costos Bienes consumibles 1 a 23:</t>
  </si>
  <si>
    <t>Costos Bienes consumibles 24 a 46:</t>
  </si>
  <si>
    <t>Total de Costos de Bienes consumibles:</t>
  </si>
  <si>
    <t>Costo Anual GIRSU x Programa</t>
  </si>
  <si>
    <t>Indicadores GIRSU</t>
  </si>
  <si>
    <t>Otros Indicadores</t>
  </si>
  <si>
    <t>Indicadores Económicos Básicos</t>
  </si>
  <si>
    <t>Tasas Mensuales de Sustentabilidad</t>
  </si>
  <si>
    <t>Costo Recuperación anual</t>
  </si>
  <si>
    <t>Tasa Mensual de Sustentabilidad por Habitante</t>
  </si>
  <si>
    <t>Costo GIRSU por tonelada Recolectada</t>
  </si>
  <si>
    <t>Tasa Mensual de Sustentabilidad por Hogar</t>
  </si>
  <si>
    <t>Tasa Mensual de Sustentabilidad por Comercio</t>
  </si>
  <si>
    <t>Costo GIRSU por tonelada Recuperada</t>
  </si>
  <si>
    <t>Tasa Mensual de Sustentabilidad por Hoteles y alojamiento</t>
  </si>
  <si>
    <t>Ingresos por Tasas específicas de RSU / Ingresos Totales Municipales</t>
  </si>
  <si>
    <t>Tasa Mensual de Sustentabilidad por Restaurantes y Bares</t>
  </si>
  <si>
    <t>Sustentabilidad GIRSU (Ingresos por Tasas especif. RSU/Costo GIRSU)</t>
  </si>
  <si>
    <t>Tasa Mensual de Sustentabilidad por Industria</t>
  </si>
  <si>
    <t>Sustentabilidad Mensual Condicional por Hogar</t>
  </si>
  <si>
    <t>Costo total por Tonelada  Generada</t>
  </si>
  <si>
    <t>Cumplimiento de Pago de Tasas por Generador</t>
  </si>
  <si>
    <t>% de Hogares que pagan la tasa al día</t>
  </si>
  <si>
    <t>% de Comercios que pagan la tasa al día</t>
  </si>
  <si>
    <t>% de Hoteles y alojamiento que pagan la tasa al día</t>
  </si>
  <si>
    <t>% de Restaurantes y Bares que pagan la tasa al día</t>
  </si>
  <si>
    <t>% de Industrias que pagan la tasa al día</t>
  </si>
  <si>
    <t>(Ingresos Específicos de RSU /Costos GIRSU) por Generador</t>
  </si>
  <si>
    <t>Costos GIRSU por Fase</t>
  </si>
  <si>
    <t>Costo de Recolección por tonelada recolectada</t>
  </si>
  <si>
    <t>Costo de Transporte y Transferencia por tonelada transportada</t>
  </si>
  <si>
    <t>Costo de Disposición Final por tonelada dispuesta</t>
  </si>
  <si>
    <t>Costo de Recuperación por tonelada recuperada</t>
  </si>
  <si>
    <t>Costo de Compostaje por tonelada compostada</t>
  </si>
  <si>
    <t>Costo GIRSU por Generador</t>
  </si>
  <si>
    <t>Costo de Barrido y Limpieza por tonelada barrida</t>
  </si>
  <si>
    <t>Costo anual GIRSU por Hogares</t>
  </si>
  <si>
    <t>Costos por cuadra servida</t>
  </si>
  <si>
    <t>Costo anual GIRSU por Comercios</t>
  </si>
  <si>
    <t>Costo de Recolección por cuadra servida</t>
  </si>
  <si>
    <t>Costo anual GIRSU por Hoteles</t>
  </si>
  <si>
    <t>Costo de Barrido y Limpieza por cuadra servida</t>
  </si>
  <si>
    <t>Costo anual GIRSU por Restaurantes y Bares</t>
  </si>
  <si>
    <t>Costo anual GIRSU por Industrias</t>
  </si>
  <si>
    <t>Generación Total (Tns. anuales)</t>
  </si>
  <si>
    <t>Costo GIRSU por Generador-Valor Unitario</t>
  </si>
  <si>
    <t xml:space="preserve">Toneladas Recuperadas </t>
  </si>
  <si>
    <t>Costo anual GIRSU por Hogar</t>
  </si>
  <si>
    <t>Toneladas Compostadas</t>
  </si>
  <si>
    <t>Costo anual GIRSU por Restaurant y Bar</t>
  </si>
  <si>
    <t>Toneladas Dispuestas</t>
  </si>
  <si>
    <t>Costo anual GIRSU por Comercio</t>
  </si>
  <si>
    <t>Sustentabilidad de la planta de recuperación</t>
  </si>
  <si>
    <t>Costo anual GIRSU por Hotel</t>
  </si>
  <si>
    <t>Costo anual GIRSU por Industria</t>
  </si>
  <si>
    <t>Información acerca del financiamiento externo al Municipio</t>
  </si>
  <si>
    <t xml:space="preserve">Origen y finalidad de los fondos </t>
  </si>
  <si>
    <t>Fase</t>
  </si>
  <si>
    <t>Esta lista de chequeos es útil para detectar posibles errores en el cargado de la matriz. Debe utilizarse durante el ejercicio y una vez finalizado el mismo.</t>
  </si>
  <si>
    <t xml:space="preserve">Lista de Chequeos </t>
  </si>
  <si>
    <t>1. Asegurarse de haber incluído TODAS las fases que realiza el municipio y todas las actividades dentro de las mismas.</t>
  </si>
  <si>
    <t>2. Chequear en la pestaña ¨14 - Costo GIRSU x Categorías¨ si se ha contabilizado el costo de combustibles y lubricantes para los vehículos incorporados.</t>
  </si>
  <si>
    <t xml:space="preserve">         Fijarse si en cada fase (columna) donde se imputó costo en la categoría de vehículos (fila),  también se incluyó el costo de la categoría combustibles y lubricantes (fila).</t>
  </si>
  <si>
    <t>3. Chequear que la pestaña ¨11 - Costo de Personal x Categ¨ tiene valores mayores a cero únicamente en la fila correspondiente a la categoría ¨Personal¨.</t>
  </si>
  <si>
    <t>4. Chequear que los valores totales que aparecen en las pestañas 13, 14 y 15 coinciden entre sí.</t>
  </si>
  <si>
    <t>Modelo</t>
  </si>
  <si>
    <t>Marca</t>
  </si>
  <si>
    <t>Tipo</t>
  </si>
  <si>
    <t>Nivel de Cobrabilidad de Tasas</t>
  </si>
  <si>
    <t>Hogares</t>
  </si>
  <si>
    <t>Comercios</t>
  </si>
  <si>
    <t>Industrias</t>
  </si>
  <si>
    <t>Hoteles y alojamientos</t>
  </si>
  <si>
    <t>Restaurantes y Bares</t>
  </si>
  <si>
    <t xml:space="preserve">Ingresos Específicos de RSU /Costos GIRSU </t>
  </si>
  <si>
    <t>Terrenos, Edif., Const. Y Mat.</t>
  </si>
  <si>
    <t>Comb.y Lub.</t>
  </si>
  <si>
    <t>Maq. y Equipos</t>
  </si>
  <si>
    <t>Com. y Otros</t>
  </si>
  <si>
    <t>Disp. Inicial</t>
  </si>
  <si>
    <t>Microbasurales</t>
  </si>
  <si>
    <t>Resid. de Poda y A.V.</t>
  </si>
  <si>
    <t>Educ. y Comun.</t>
  </si>
  <si>
    <t>Recuperación</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</si>
</sst>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quot;$&quot;\ #,##0.00"/>
    <numFmt numFmtId="165" formatCode="[$$-2C0A]\ #,##0.00"/>
    <numFmt numFmtId="166" formatCode="0.0%"/>
    <numFmt numFmtId="167" formatCode="_ &quot;$&quot;\ * #,##0_ ;_ &quot;$&quot;\ * \-#,##0_ ;_ &quot;$&quot;\ * &quot;-&quot;??_ ;_ @_ "/>
    <numFmt numFmtId="168" formatCode="[$EUR]\ #,##0.00"/>
    <numFmt numFmtId="169" formatCode="_ &quot;$&quot;\ * #,##0.00_ ;_ &quot;$&quot;\ * \-#,##0.00_ ;_ &quot;$&quot;\ * &quot;-&quot;??_ ;_ @_ "/>
    <numFmt numFmtId="170" formatCode="#,##0.0"/>
    <numFmt numFmtId="171" formatCode="_-&quot;$&quot;\ * #,##0.00_-;\-&quot;$&quot;\ * #,##0.00_-;_-&quot;$&quot;\ * &quot;-&quot;??_-;_-@"/>
    <numFmt numFmtId="172" formatCode="&quot;$&quot;\ #,##0"/>
    <numFmt numFmtId="173" formatCode="&quot;$&quot;\ #,##0.0"/>
    <numFmt numFmtId="174" formatCode="_ [$USD]\ * #,##0.000_ ;_ [$USD]\ * \-#,##0.000_ ;_ [$USD]\ * &quot;-&quot;??_ ;_ @_ "/>
  </numFmts>
  <fonts count="33">
    <font>
      <sz val="11.0"/>
      <color theme="1"/>
      <name val="Calibri"/>
      <scheme val="minor"/>
    </font>
    <font>
      <b/>
      <u/>
      <sz val="14.0"/>
      <color rgb="FF000099"/>
      <name val="Calibri"/>
    </font>
    <font>
      <sz val="11.0"/>
      <color theme="1"/>
      <name val="Calibri"/>
    </font>
    <font>
      <b/>
      <sz val="11.0"/>
      <color theme="0"/>
      <name val="Calibri"/>
    </font>
    <font>
      <u/>
      <sz val="11.0"/>
      <color theme="10"/>
      <name val="Calibri"/>
    </font>
    <font>
      <sz val="11.0"/>
      <color rgb="FF000000"/>
      <name val="Calibri"/>
    </font>
    <font>
      <b/>
      <sz val="18.0"/>
      <color rgb="FFFFFFFF"/>
      <name val="Calibri"/>
    </font>
    <font>
      <b/>
      <sz val="14.0"/>
      <color rgb="FF000000"/>
      <name val="Calibri"/>
    </font>
    <font>
      <b/>
      <sz val="12.0"/>
      <color rgb="FF000000"/>
      <name val="Calibri"/>
    </font>
    <font>
      <sz val="12.0"/>
      <color rgb="FF000000"/>
      <name val="Calibri"/>
    </font>
    <font/>
    <font>
      <b/>
      <sz val="16.0"/>
      <color rgb="FFFFFFFF"/>
      <name val="Calibri"/>
    </font>
    <font>
      <b/>
      <u/>
      <sz val="11.0"/>
      <color theme="1"/>
      <name val="Calibri"/>
    </font>
    <font>
      <b/>
      <sz val="11.0"/>
      <color theme="1"/>
      <name val="Calibri"/>
    </font>
    <font>
      <b/>
      <sz val="11.0"/>
      <color rgb="FF000000"/>
      <name val="Calibri"/>
    </font>
    <font>
      <i/>
      <u/>
      <sz val="16.0"/>
      <color theme="1"/>
      <name val="Calibri"/>
    </font>
    <font>
      <color theme="1"/>
      <name val="Calibri"/>
      <scheme val="minor"/>
    </font>
    <font>
      <b/>
      <sz val="18.0"/>
      <color theme="1"/>
      <name val="Calibri"/>
    </font>
    <font>
      <sz val="14.0"/>
      <color rgb="FF000000"/>
      <name val="Calibri"/>
    </font>
    <font>
      <b/>
      <sz val="16.0"/>
      <color theme="1"/>
      <name val="Calibri"/>
    </font>
    <font>
      <sz val="14.0"/>
      <color theme="1"/>
      <name val="Calibri"/>
    </font>
    <font>
      <b/>
      <sz val="14.0"/>
      <color theme="1"/>
      <name val="Calibri"/>
    </font>
    <font>
      <b/>
      <sz val="14.0"/>
      <color rgb="FFFFFF00"/>
      <name val="Calibri"/>
    </font>
    <font>
      <sz val="12.0"/>
      <color theme="1"/>
      <name val="Calibri"/>
    </font>
    <font>
      <b/>
      <sz val="20.0"/>
      <color rgb="FFFFFFFF"/>
      <name val="Calibri"/>
    </font>
    <font>
      <b/>
      <sz val="18.0"/>
      <color theme="0"/>
      <name val="Calibri"/>
    </font>
    <font>
      <b/>
      <sz val="14.0"/>
      <color rgb="FFFFFFFF"/>
      <name val="Calibri"/>
    </font>
    <font>
      <b/>
      <sz val="14.0"/>
      <color theme="0"/>
      <name val="Calibri"/>
    </font>
    <font>
      <i/>
      <sz val="14.0"/>
      <color theme="1"/>
      <name val="Calibri"/>
    </font>
    <font>
      <sz val="11.0"/>
      <color theme="0"/>
      <name val="Calibri"/>
    </font>
    <font>
      <i/>
      <sz val="11.0"/>
      <color theme="1"/>
      <name val="Calibri"/>
    </font>
    <font>
      <b/>
      <u/>
      <sz val="18.0"/>
      <color theme="1"/>
      <name val="Calibri"/>
    </font>
    <font>
      <b/>
      <sz val="20.0"/>
      <color theme="0"/>
      <name val="Calibri"/>
    </font>
  </fonts>
  <fills count="53">
    <fill>
      <patternFill patternType="none"/>
    </fill>
    <fill>
      <patternFill patternType="lightGray"/>
    </fill>
    <fill>
      <patternFill patternType="solid">
        <fgColor theme="0"/>
        <bgColor theme="0"/>
      </patternFill>
    </fill>
    <fill>
      <patternFill patternType="solid">
        <fgColor rgb="FFE33961"/>
        <bgColor rgb="FFE33961"/>
      </patternFill>
    </fill>
    <fill>
      <patternFill patternType="solid">
        <fgColor rgb="FFFFFFFF"/>
        <bgColor rgb="FFFFFFFF"/>
      </patternFill>
    </fill>
    <fill>
      <patternFill patternType="solid">
        <fgColor rgb="FFD8D8D8"/>
        <bgColor rgb="FFD8D8D8"/>
      </patternFill>
    </fill>
    <fill>
      <patternFill patternType="solid">
        <fgColor rgb="FFFFFF00"/>
        <bgColor rgb="FFFFFF00"/>
      </patternFill>
    </fill>
    <fill>
      <patternFill patternType="solid">
        <fgColor rgb="FF92D050"/>
        <bgColor rgb="FF92D050"/>
      </patternFill>
    </fill>
    <fill>
      <patternFill patternType="solid">
        <fgColor rgb="FF99CC00"/>
        <bgColor rgb="FF99CC00"/>
      </patternFill>
    </fill>
    <fill>
      <patternFill patternType="solid">
        <fgColor rgb="FFC0C0C0"/>
        <bgColor rgb="FFC0C0C0"/>
      </patternFill>
    </fill>
    <fill>
      <patternFill patternType="solid">
        <fgColor theme="6"/>
        <bgColor theme="6"/>
      </patternFill>
    </fill>
    <fill>
      <patternFill patternType="solid">
        <fgColor rgb="FFFFCC00"/>
        <bgColor rgb="FFFFCC00"/>
      </patternFill>
    </fill>
    <fill>
      <patternFill patternType="solid">
        <fgColor rgb="FF00B050"/>
        <bgColor rgb="FF00B050"/>
      </patternFill>
    </fill>
    <fill>
      <patternFill patternType="solid">
        <fgColor rgb="FFFFC000"/>
        <bgColor rgb="FFFFC000"/>
      </patternFill>
    </fill>
    <fill>
      <patternFill patternType="solid">
        <fgColor rgb="FF548DD4"/>
        <bgColor rgb="FF548DD4"/>
      </patternFill>
    </fill>
    <fill>
      <patternFill patternType="solid">
        <fgColor rgb="FF92CDDC"/>
        <bgColor rgb="FF92CDDC"/>
      </patternFill>
    </fill>
    <fill>
      <patternFill patternType="solid">
        <fgColor rgb="FFFABF8F"/>
        <bgColor rgb="FFFABF8F"/>
      </patternFill>
    </fill>
    <fill>
      <patternFill patternType="solid">
        <fgColor rgb="FF99CCFF"/>
        <bgColor rgb="FF99CCFF"/>
      </patternFill>
    </fill>
    <fill>
      <patternFill patternType="solid">
        <fgColor rgb="FFB6DDE8"/>
        <bgColor rgb="FFB6DDE8"/>
      </patternFill>
    </fill>
    <fill>
      <patternFill patternType="solid">
        <fgColor rgb="FFFFFF99"/>
        <bgColor rgb="FFFFFF99"/>
      </patternFill>
    </fill>
    <fill>
      <patternFill patternType="solid">
        <fgColor rgb="FFCC99FF"/>
        <bgColor rgb="FFCC99FF"/>
      </patternFill>
    </fill>
    <fill>
      <patternFill patternType="solid">
        <fgColor rgb="FFD6E3BC"/>
        <bgColor rgb="FFD6E3BC"/>
      </patternFill>
    </fill>
    <fill>
      <patternFill patternType="solid">
        <fgColor rgb="FF1EF670"/>
        <bgColor rgb="FF1EF670"/>
      </patternFill>
    </fill>
    <fill>
      <patternFill patternType="solid">
        <fgColor rgb="FFDAEEF3"/>
        <bgColor rgb="FFDAEEF3"/>
      </patternFill>
    </fill>
    <fill>
      <patternFill patternType="solid">
        <fgColor rgb="FFFDE9D9"/>
        <bgColor rgb="FFFDE9D9"/>
      </patternFill>
    </fill>
    <fill>
      <patternFill patternType="solid">
        <fgColor rgb="FFF2DBDB"/>
        <bgColor rgb="FFF2DBDB"/>
      </patternFill>
    </fill>
    <fill>
      <patternFill patternType="solid">
        <fgColor rgb="FFEAF1DD"/>
        <bgColor rgb="FFEAF1DD"/>
      </patternFill>
    </fill>
    <fill>
      <patternFill patternType="solid">
        <fgColor rgb="FF00CCFF"/>
        <bgColor rgb="FF00CCFF"/>
      </patternFill>
    </fill>
    <fill>
      <patternFill patternType="solid">
        <fgColor rgb="FFCCFFFF"/>
        <bgColor rgb="FFCCFFFF"/>
      </patternFill>
    </fill>
    <fill>
      <patternFill patternType="solid">
        <fgColor rgb="FFCCCCFF"/>
        <bgColor rgb="FFCCCCFF"/>
      </patternFill>
    </fill>
    <fill>
      <patternFill patternType="solid">
        <fgColor rgb="FFFF99CC"/>
        <bgColor rgb="FFFF99CC"/>
      </patternFill>
    </fill>
    <fill>
      <patternFill patternType="solid">
        <fgColor rgb="FFFF8080"/>
        <bgColor rgb="FFFF8080"/>
      </patternFill>
    </fill>
    <fill>
      <patternFill patternType="solid">
        <fgColor rgb="FFFF6600"/>
        <bgColor rgb="FFFF6600"/>
      </patternFill>
    </fill>
    <fill>
      <patternFill patternType="solid">
        <fgColor rgb="FFFFCC99"/>
        <bgColor rgb="FFFFCC99"/>
      </patternFill>
    </fill>
    <fill>
      <patternFill patternType="solid">
        <fgColor rgb="FFFDDDC3"/>
        <bgColor rgb="FFFDDDC3"/>
      </patternFill>
    </fill>
    <fill>
      <patternFill patternType="solid">
        <fgColor rgb="FF993300"/>
        <bgColor rgb="FF993300"/>
      </patternFill>
    </fill>
    <fill>
      <patternFill patternType="solid">
        <fgColor rgb="FF333399"/>
        <bgColor rgb="FF333399"/>
      </patternFill>
    </fill>
    <fill>
      <patternFill patternType="solid">
        <fgColor rgb="FF00FF00"/>
        <bgColor rgb="FF00FF00"/>
      </patternFill>
    </fill>
    <fill>
      <patternFill patternType="solid">
        <fgColor rgb="FFCCFFCC"/>
        <bgColor rgb="FFCCFFCC"/>
      </patternFill>
    </fill>
    <fill>
      <patternFill patternType="solid">
        <fgColor rgb="FF800080"/>
        <bgColor rgb="FF800080"/>
      </patternFill>
    </fill>
    <fill>
      <patternFill patternType="solid">
        <fgColor rgb="FF33CCCC"/>
        <bgColor rgb="FF33CCCC"/>
      </patternFill>
    </fill>
    <fill>
      <patternFill patternType="solid">
        <fgColor rgb="FF953734"/>
        <bgColor rgb="FF953734"/>
      </patternFill>
    </fill>
    <fill>
      <patternFill patternType="solid">
        <fgColor rgb="FF0000FF"/>
        <bgColor rgb="FF0000FF"/>
      </patternFill>
    </fill>
    <fill>
      <patternFill patternType="solid">
        <fgColor theme="1"/>
        <bgColor theme="1"/>
      </patternFill>
    </fill>
    <fill>
      <patternFill patternType="solid">
        <fgColor rgb="FFFF9900"/>
        <bgColor rgb="FFFF9900"/>
      </patternFill>
    </fill>
    <fill>
      <patternFill patternType="solid">
        <fgColor rgb="FF777777"/>
        <bgColor rgb="FF777777"/>
      </patternFill>
    </fill>
    <fill>
      <patternFill patternType="solid">
        <fgColor rgb="FF990099"/>
        <bgColor rgb="FF990099"/>
      </patternFill>
    </fill>
    <fill>
      <patternFill patternType="solid">
        <fgColor rgb="FF00B0F0"/>
        <bgColor rgb="FF00B0F0"/>
      </patternFill>
    </fill>
    <fill>
      <patternFill patternType="solid">
        <fgColor rgb="FF42DE81"/>
        <bgColor rgb="FF42DE81"/>
      </patternFill>
    </fill>
    <fill>
      <patternFill patternType="solid">
        <fgColor rgb="FFBFBFBF"/>
        <bgColor rgb="FFBFBFBF"/>
      </patternFill>
    </fill>
    <fill>
      <patternFill patternType="solid">
        <fgColor rgb="FF3FD5E5"/>
        <bgColor rgb="FF3FD5E5"/>
      </patternFill>
    </fill>
    <fill>
      <patternFill patternType="solid">
        <fgColor rgb="FFF34747"/>
        <bgColor rgb="FFF34747"/>
      </patternFill>
    </fill>
    <fill>
      <patternFill patternType="solid">
        <fgColor rgb="FFC00000"/>
        <bgColor rgb="FFC00000"/>
      </patternFill>
    </fill>
  </fills>
  <borders count="107">
    <border/>
    <border>
      <left/>
      <right/>
      <top/>
      <bottom/>
    </border>
    <border>
      <left style="thin">
        <color rgb="FFE33961"/>
      </left>
      <right style="thin">
        <color rgb="FFE33961"/>
      </right>
      <top style="thin">
        <color rgb="FFE33961"/>
      </top>
      <bottom style="thin">
        <color rgb="FFE33961"/>
      </bottom>
    </border>
    <border>
      <left style="thin">
        <color rgb="FFE33961"/>
      </left>
      <right/>
      <top style="thin">
        <color rgb="FFE33961"/>
      </top>
      <bottom style="thin">
        <color rgb="FFE33961"/>
      </bottom>
    </border>
    <border>
      <left/>
      <right/>
      <top style="thin">
        <color rgb="FFE33961"/>
      </top>
      <bottom style="thin">
        <color rgb="FFE33961"/>
      </bottom>
    </border>
    <border>
      <left/>
      <right style="thin">
        <color rgb="FFE33961"/>
      </right>
      <top style="thin">
        <color rgb="FFE33961"/>
      </top>
      <bottom style="thin">
        <color rgb="FFE33961"/>
      </bottom>
    </border>
    <border>
      <left/>
      <top/>
      <bottom/>
    </border>
    <border>
      <top/>
      <bottom/>
    </border>
    <border>
      <right/>
      <top/>
      <bottom/>
    </border>
    <border>
      <left style="thin">
        <color rgb="FFE33961"/>
      </left>
      <top style="thin">
        <color rgb="FFE33961"/>
      </top>
      <bottom style="thin">
        <color rgb="FFE33961"/>
      </bottom>
    </border>
    <border>
      <top style="thin">
        <color rgb="FFE33961"/>
      </top>
      <bottom style="thin">
        <color rgb="FFE33961"/>
      </bottom>
    </border>
    <border>
      <right style="thin">
        <color rgb="FFE33961"/>
      </right>
      <top style="thin">
        <color rgb="FFE33961"/>
      </top>
      <bottom style="thin">
        <color rgb="FFE33961"/>
      </bottom>
    </border>
    <border>
      <left style="medium">
        <color rgb="FF000000"/>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style="medium">
        <color rgb="FF000000"/>
      </left>
      <right style="medium">
        <color rgb="FF000000"/>
      </right>
      <top style="medium">
        <color rgb="FF000000"/>
      </top>
      <bottom style="thin">
        <color rgb="FF000000"/>
      </bottom>
    </border>
    <border>
      <right style="medium">
        <color rgb="FF000000"/>
      </right>
      <top style="thin">
        <color rgb="FF000000"/>
      </top>
      <bottom style="thin">
        <color rgb="FF000000"/>
      </bottom>
    </border>
    <border>
      <left style="medium">
        <color rgb="FF000000"/>
      </left>
      <right style="medium">
        <color rgb="FF000000"/>
      </right>
      <top/>
      <bottom/>
    </border>
    <border>
      <left style="medium">
        <color rgb="FF000000"/>
      </left>
      <right style="medium">
        <color rgb="FF000000"/>
      </right>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medium">
        <color rgb="FF000000"/>
      </right>
      <top style="medium">
        <color rgb="FF000000"/>
      </top>
      <bottom/>
    </border>
    <border>
      <right style="medium">
        <color rgb="FF000000"/>
      </right>
      <top style="medium">
        <color rgb="FF000000"/>
      </top>
    </border>
    <border>
      <left style="medium">
        <color rgb="FF000000"/>
      </left>
      <top style="medium">
        <color rgb="FF000000"/>
      </top>
      <bottom style="thin">
        <color rgb="FF000000"/>
      </bottom>
    </border>
    <border>
      <left style="medium">
        <color rgb="FF000000"/>
      </left>
      <bottom style="thin">
        <color rgb="FF000000"/>
      </bottom>
    </border>
    <border>
      <left style="medium">
        <color rgb="FF000000"/>
      </left>
      <right style="medium">
        <color rgb="FF000000"/>
      </right>
      <top/>
      <bottom style="thin">
        <color rgb="FF000000"/>
      </bottom>
    </border>
    <border>
      <left style="medium">
        <color rgb="FF000000"/>
      </left>
      <right style="medium">
        <color rgb="FF000000"/>
      </right>
      <top style="thin">
        <color rgb="FF000000"/>
      </top>
    </border>
    <border>
      <left style="medium">
        <color rgb="FF000000"/>
      </left>
      <top style="thin">
        <color rgb="FF000000"/>
      </top>
      <bottom style="medium">
        <color rgb="FF000000"/>
      </bottom>
    </border>
    <border>
      <left style="medium">
        <color rgb="FF000000"/>
      </left>
      <right/>
      <top style="medium">
        <color rgb="FF000000"/>
      </top>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thin">
        <color rgb="FF000000"/>
      </top>
      <bottom/>
    </border>
    <border>
      <left style="medium">
        <color rgb="FF000000"/>
      </left>
    </border>
    <border>
      <left style="thin">
        <color rgb="FF000000"/>
      </left>
      <right style="thin">
        <color rgb="FF000000"/>
      </right>
      <top style="thin">
        <color rgb="FF000000"/>
      </top>
      <bottom style="medium">
        <color rgb="FF000000"/>
      </bottom>
    </border>
    <border>
      <left style="medium">
        <color rgb="FF000000"/>
      </left>
      <right style="medium">
        <color rgb="FF000000"/>
      </right>
      <bottom style="thin">
        <color rgb="FF000000"/>
      </bottom>
    </border>
    <border>
      <left style="medium">
        <color rgb="FF000000"/>
      </left>
      <right style="thin">
        <color rgb="FF000000"/>
      </right>
      <top style="thin">
        <color rgb="FF000000"/>
      </top>
    </border>
    <border>
      <left style="thin">
        <color rgb="FF000000"/>
      </left>
      <bottom style="thin">
        <color rgb="FF000000"/>
      </bottom>
    </border>
    <border>
      <left style="thin">
        <color rgb="FF000000"/>
      </left>
      <right/>
      <top style="thin">
        <color rgb="FF000000"/>
      </top>
      <bottom style="thin">
        <color rgb="FF000000"/>
      </bottom>
    </border>
    <border>
      <left style="thin">
        <color rgb="FF000000"/>
      </left>
      <top style="thin">
        <color rgb="FF000000"/>
      </top>
    </border>
    <border>
      <left style="thin">
        <color rgb="FF000000"/>
      </left>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top style="medium">
        <color rgb="FF000000"/>
      </top>
      <bottom/>
    </border>
    <border>
      <left style="medium">
        <color rgb="FF000000"/>
      </left>
      <right style="medium">
        <color rgb="FF000000"/>
      </right>
      <top style="medium">
        <color rgb="FF000000"/>
      </top>
    </border>
    <border>
      <left style="medium">
        <color rgb="FF000000"/>
      </left>
      <bottom style="medium">
        <color rgb="FF000000"/>
      </bottom>
    </border>
    <border>
      <left style="medium">
        <color rgb="FF000000"/>
      </left>
      <right style="medium">
        <color rgb="FF000000"/>
      </right>
      <top/>
      <bottom style="medium">
        <color rgb="FF000000"/>
      </bottom>
    </border>
    <border>
      <left/>
      <right/>
      <top/>
    </border>
    <border>
      <left/>
      <right/>
      <bottom/>
    </border>
    <border>
      <left style="medium">
        <color rgb="FF000000"/>
      </left>
      <right style="thin">
        <color rgb="FF000000"/>
      </right>
      <top style="medium">
        <color rgb="FF000000"/>
      </top>
    </border>
    <border>
      <left/>
      <right style="medium">
        <color rgb="FF000000"/>
      </right>
      <top style="medium">
        <color rgb="FF000000"/>
      </top>
      <bottom style="medium">
        <color rgb="FF000000"/>
      </bottom>
    </border>
    <border>
      <top style="medium">
        <color rgb="FF000000"/>
      </top>
    </border>
    <border>
      <left style="medium">
        <color rgb="FF000000"/>
      </left>
      <right style="thin">
        <color rgb="FF000000"/>
      </right>
    </border>
    <border>
      <right style="medium">
        <color rgb="FF000000"/>
      </right>
    </border>
    <border>
      <left style="medium">
        <color rgb="FF000000"/>
      </left>
      <right style="thin">
        <color rgb="FF000000"/>
      </right>
      <bottom style="thin">
        <color rgb="FF000000"/>
      </bottom>
    </border>
    <border>
      <left style="thin">
        <color rgb="FF000000"/>
      </left>
      <right style="thin">
        <color rgb="FF000000"/>
      </right>
      <top style="thin">
        <color rgb="FF000000"/>
      </top>
    </border>
    <border>
      <top style="thin">
        <color rgb="FF000000"/>
      </top>
    </border>
    <border>
      <bottom style="thin">
        <color rgb="FF000000"/>
      </bottom>
    </border>
    <border>
      <left style="thick">
        <color rgb="FF993300"/>
      </left>
      <top style="thick">
        <color rgb="FF993300"/>
      </top>
      <bottom style="thick">
        <color rgb="FF993300"/>
      </bottom>
    </border>
    <border>
      <top style="thick">
        <color rgb="FF993300"/>
      </top>
      <bottom style="thick">
        <color rgb="FF993300"/>
      </bottom>
    </border>
    <border>
      <right style="thick">
        <color rgb="FF993300"/>
      </right>
      <top style="thick">
        <color rgb="FF993300"/>
      </top>
      <bottom style="thick">
        <color rgb="FF993300"/>
      </bottom>
    </border>
    <border>
      <left style="thin">
        <color rgb="FF000000"/>
      </left>
      <top style="thin">
        <color rgb="FF000000"/>
      </top>
      <bottom style="thin">
        <color rgb="FF000000"/>
      </bottom>
    </border>
    <border>
      <left style="thin">
        <color rgb="FF000000"/>
      </left>
      <top style="thin">
        <color rgb="FF000000"/>
      </top>
      <bottom style="medium">
        <color rgb="FF000000"/>
      </bottom>
    </border>
    <border>
      <left style="thick">
        <color rgb="FF800080"/>
      </left>
      <top style="thick">
        <color rgb="FF800080"/>
      </top>
      <bottom style="thick">
        <color rgb="FF800080"/>
      </bottom>
    </border>
    <border>
      <right style="thick">
        <color rgb="FF800080"/>
      </right>
      <top style="thick">
        <color rgb="FF800080"/>
      </top>
      <bottom style="thick">
        <color rgb="FF800080"/>
      </bottom>
    </border>
    <border>
      <top style="thick">
        <color rgb="FF800080"/>
      </top>
      <bottom style="thick">
        <color rgb="FF80008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right style="thin">
        <color rgb="FF000000"/>
      </right>
      <top/>
      <bottom/>
    </border>
    <border>
      <left/>
      <right style="thin">
        <color rgb="FF000000"/>
      </right>
      <top/>
      <bottom/>
    </border>
    <border>
      <left style="thin">
        <color rgb="FF000000"/>
      </left>
      <right style="medium">
        <color rgb="FF000000"/>
      </right>
      <top/>
      <bottom/>
    </border>
    <border>
      <left style="thin">
        <color rgb="FF000000"/>
      </left>
      <right style="thin">
        <color rgb="FF000000"/>
      </right>
      <top/>
      <bottom style="thin">
        <color rgb="FF000000"/>
      </bottom>
    </border>
    <border>
      <left style="thin">
        <color rgb="FF000000"/>
      </left>
      <right style="medium">
        <color rgb="FF000000"/>
      </right>
      <top/>
      <bottom style="thin">
        <color rgb="FF000000"/>
      </bottom>
    </border>
    <border>
      <left style="medium">
        <color rgb="FF000000"/>
      </left>
      <right style="thin">
        <color rgb="FF000000"/>
      </right>
      <top/>
      <bottom style="medium">
        <color rgb="FF000000"/>
      </bottom>
    </border>
    <border>
      <left/>
      <right style="thin">
        <color rgb="FF000000"/>
      </right>
      <top/>
      <bottom style="medium">
        <color rgb="FF000000"/>
      </bottom>
    </border>
    <border>
      <left style="thin">
        <color rgb="FF000000"/>
      </left>
      <right style="medium">
        <color rgb="FF000000"/>
      </right>
      <top/>
      <bottom style="medium">
        <color rgb="FF000000"/>
      </bottom>
    </border>
    <border>
      <left style="thick">
        <color rgb="FF008000"/>
      </left>
      <top style="thick">
        <color rgb="FF008000"/>
      </top>
      <bottom style="thick">
        <color rgb="FF008000"/>
      </bottom>
    </border>
    <border>
      <top style="thick">
        <color rgb="FF008000"/>
      </top>
      <bottom style="thick">
        <color rgb="FF008000"/>
      </bottom>
    </border>
    <border>
      <right style="thick">
        <color rgb="FF008000"/>
      </right>
      <top style="thick">
        <color rgb="FF008000"/>
      </top>
      <bottom style="thick">
        <color rgb="FF008000"/>
      </bottom>
    </border>
    <border>
      <left style="medium">
        <color rgb="FF000000"/>
      </left>
      <top/>
      <bottom/>
    </border>
    <border>
      <right style="medium">
        <color rgb="FF000000"/>
      </right>
      <top/>
      <bottom/>
    </border>
    <border>
      <left/>
      <right style="medium">
        <color rgb="FF000000"/>
      </right>
      <top/>
      <bottom/>
    </border>
    <border>
      <left style="medium">
        <color rgb="FF000000"/>
      </left>
      <top style="thick">
        <color rgb="FF0000FF"/>
      </top>
      <bottom/>
    </border>
    <border>
      <right style="medium">
        <color rgb="FF000000"/>
      </right>
      <top style="thick">
        <color rgb="FF0000FF"/>
      </top>
      <bottom/>
    </border>
    <border>
      <left/>
      <right/>
      <top style="medium">
        <color rgb="FF000000"/>
      </top>
      <bottom/>
    </border>
    <border>
      <left/>
      <right style="medium">
        <color rgb="FF000000"/>
      </right>
      <top style="medium">
        <color rgb="FF000000"/>
      </top>
      <bottom/>
    </border>
    <border>
      <bottom style="medium">
        <color rgb="FF000000"/>
      </bottom>
    </border>
    <border>
      <left style="medium">
        <color rgb="FF000000"/>
      </left>
      <right/>
      <top style="medium">
        <color rgb="FF000000"/>
      </top>
      <bottom style="thin">
        <color rgb="FF000000"/>
      </bottom>
    </border>
    <border>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top/>
      <bottom/>
    </border>
    <border>
      <left style="thin">
        <color rgb="FF000000"/>
      </left>
      <right style="thin">
        <color rgb="FF000000"/>
      </right>
      <top/>
      <bottom/>
    </border>
    <border>
      <left style="thin">
        <color rgb="FF000000"/>
      </left>
      <right style="thin">
        <color rgb="FF000000"/>
      </right>
    </border>
    <border>
      <left style="thin">
        <color rgb="FF000000"/>
      </left>
      <right style="medium">
        <color rgb="FF000000"/>
      </right>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style="thin">
        <color rgb="FFC00000"/>
      </left>
      <right style="thin">
        <color rgb="FFC00000"/>
      </right>
      <top style="thin">
        <color rgb="FFC00000"/>
      </top>
      <bottom style="thin">
        <color rgb="FFC00000"/>
      </bottom>
    </border>
    <border>
      <right style="thin">
        <color rgb="FF000000"/>
      </right>
      <top style="thin">
        <color rgb="FF000000"/>
      </top>
      <bottom style="thin">
        <color rgb="FF000000"/>
      </bottom>
    </border>
  </borders>
  <cellStyleXfs count="1">
    <xf borderId="0" fillId="0" fontId="0" numFmtId="0" applyAlignment="1" applyFont="1"/>
  </cellStyleXfs>
  <cellXfs count="364">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2" fillId="3" fontId="3" numFmtId="0" xfId="0" applyAlignment="1" applyBorder="1" applyFill="1" applyFont="1">
      <alignment horizontal="center" vertical="center"/>
    </xf>
    <xf borderId="1" fillId="2" fontId="3" numFmtId="0" xfId="0" applyBorder="1" applyFont="1"/>
    <xf borderId="2" fillId="2" fontId="2" numFmtId="0" xfId="0" applyBorder="1" applyFont="1"/>
    <xf borderId="2" fillId="2" fontId="4" numFmtId="0" xfId="0" applyBorder="1" applyFont="1"/>
    <xf borderId="1" fillId="4" fontId="5" numFmtId="0" xfId="0" applyBorder="1" applyFill="1" applyFont="1"/>
    <xf borderId="3" fillId="3" fontId="6" numFmtId="0" xfId="0" applyBorder="1" applyFont="1"/>
    <xf borderId="4" fillId="3" fontId="6" numFmtId="0" xfId="0" applyBorder="1" applyFont="1"/>
    <xf borderId="5" fillId="3" fontId="6" numFmtId="0" xfId="0" applyBorder="1" applyFont="1"/>
    <xf borderId="1" fillId="4" fontId="7" numFmtId="0" xfId="0" applyBorder="1" applyFont="1"/>
    <xf borderId="1" fillId="4" fontId="8" numFmtId="0" xfId="0" applyBorder="1" applyFont="1"/>
    <xf borderId="1" fillId="4" fontId="9" numFmtId="0" xfId="0" applyBorder="1" applyFont="1"/>
    <xf borderId="6" fillId="4" fontId="9" numFmtId="0" xfId="0" applyAlignment="1" applyBorder="1" applyFont="1">
      <alignment horizontal="left" shrinkToFit="0" vertical="center" wrapText="1"/>
    </xf>
    <xf borderId="7" fillId="0" fontId="10" numFmtId="0" xfId="0" applyBorder="1" applyFont="1"/>
    <xf borderId="8" fillId="0" fontId="10" numFmtId="0" xfId="0" applyBorder="1" applyFont="1"/>
    <xf borderId="9" fillId="3" fontId="11" numFmtId="0" xfId="0" applyAlignment="1" applyBorder="1" applyFont="1">
      <alignment horizontal="center" vertical="center"/>
    </xf>
    <xf borderId="10" fillId="0" fontId="10" numFmtId="0" xfId="0" applyBorder="1" applyFont="1"/>
    <xf borderId="11" fillId="0" fontId="10" numFmtId="0" xfId="0" applyBorder="1" applyFont="1"/>
    <xf borderId="9" fillId="4" fontId="8" numFmtId="0" xfId="0" applyAlignment="1" applyBorder="1" applyFont="1">
      <alignment horizontal="center" shrinkToFit="0" vertical="center" wrapText="1"/>
    </xf>
    <xf borderId="2" fillId="4" fontId="8" numFmtId="0" xfId="0" applyAlignment="1" applyBorder="1" applyFont="1">
      <alignment horizontal="center" shrinkToFit="0" vertical="center" wrapText="1"/>
    </xf>
    <xf borderId="9" fillId="4" fontId="5" numFmtId="0" xfId="0" applyAlignment="1" applyBorder="1" applyFont="1">
      <alignment horizontal="center"/>
    </xf>
    <xf borderId="2" fillId="4" fontId="5" numFmtId="0" xfId="0" applyAlignment="1" applyBorder="1" applyFont="1">
      <alignment horizontal="center"/>
    </xf>
    <xf borderId="9" fillId="4" fontId="8" numFmtId="0" xfId="0" applyAlignment="1" applyBorder="1" applyFont="1">
      <alignment horizontal="center" vertical="center"/>
    </xf>
    <xf borderId="2" fillId="4" fontId="8" numFmtId="0" xfId="0" applyAlignment="1" applyBorder="1" applyFont="1">
      <alignment horizontal="center" vertical="center"/>
    </xf>
    <xf borderId="0" fillId="0" fontId="12" numFmtId="0" xfId="0" applyFont="1"/>
    <xf borderId="12" fillId="0" fontId="13" numFmtId="0" xfId="0" applyAlignment="1" applyBorder="1" applyFont="1">
      <alignment horizontal="right"/>
    </xf>
    <xf borderId="13" fillId="0" fontId="2" numFmtId="0" xfId="0" applyBorder="1" applyFont="1"/>
    <xf borderId="14" fillId="5" fontId="13" numFmtId="0" xfId="0" applyBorder="1" applyFill="1" applyFont="1"/>
    <xf borderId="15" fillId="5" fontId="2" numFmtId="0" xfId="0" applyBorder="1" applyFont="1"/>
    <xf borderId="16" fillId="0" fontId="2" numFmtId="0" xfId="0" applyBorder="1" applyFont="1"/>
    <xf borderId="17" fillId="0" fontId="2" numFmtId="3" xfId="0" applyBorder="1" applyFont="1" applyNumberFormat="1"/>
    <xf borderId="17" fillId="6" fontId="2" numFmtId="0" xfId="0" applyBorder="1" applyFill="1" applyFont="1"/>
    <xf borderId="17" fillId="0" fontId="2" numFmtId="4" xfId="0" applyBorder="1" applyFont="1" applyNumberFormat="1"/>
    <xf borderId="16" fillId="7" fontId="2" numFmtId="0" xfId="0" applyBorder="1" applyFill="1" applyFont="1"/>
    <xf borderId="17" fillId="7" fontId="2" numFmtId="0" xfId="0" applyBorder="1" applyFont="1"/>
    <xf borderId="16" fillId="5" fontId="13" numFmtId="0" xfId="0" applyBorder="1" applyFont="1"/>
    <xf borderId="17" fillId="5" fontId="2" numFmtId="0" xfId="0" applyBorder="1" applyFont="1"/>
    <xf borderId="17" fillId="0" fontId="2" numFmtId="164" xfId="0" applyBorder="1" applyFont="1" applyNumberFormat="1"/>
    <xf borderId="17" fillId="6" fontId="2" numFmtId="164" xfId="0" applyBorder="1" applyFont="1" applyNumberFormat="1"/>
    <xf borderId="18" fillId="0" fontId="2" numFmtId="0" xfId="0" applyBorder="1" applyFont="1"/>
    <xf borderId="16" fillId="8" fontId="2" numFmtId="0" xfId="0" applyBorder="1" applyFill="1" applyFont="1"/>
    <xf borderId="17" fillId="8" fontId="2" numFmtId="0" xfId="0" applyBorder="1" applyFont="1"/>
    <xf borderId="0" fillId="0" fontId="2" numFmtId="0" xfId="0" applyFont="1"/>
    <xf borderId="16" fillId="9" fontId="14" numFmtId="0" xfId="0" applyBorder="1" applyFill="1" applyFont="1"/>
    <xf borderId="17" fillId="9" fontId="2" numFmtId="0" xfId="0" applyBorder="1" applyFont="1"/>
    <xf borderId="0" fillId="0" fontId="13" numFmtId="0" xfId="0" applyFont="1"/>
    <xf borderId="17" fillId="0" fontId="2" numFmtId="165" xfId="0" applyBorder="1" applyFont="1" applyNumberFormat="1"/>
    <xf borderId="17" fillId="0" fontId="2" numFmtId="0" xfId="0" applyBorder="1" applyFont="1"/>
    <xf borderId="17" fillId="0" fontId="2" numFmtId="10" xfId="0" applyBorder="1" applyFont="1" applyNumberFormat="1"/>
    <xf borderId="17" fillId="0" fontId="2" numFmtId="9" xfId="0" applyBorder="1" applyFont="1" applyNumberFormat="1"/>
    <xf borderId="19" fillId="0" fontId="2" numFmtId="0" xfId="0" applyBorder="1" applyFont="1"/>
    <xf borderId="20" fillId="0" fontId="2" numFmtId="0" xfId="0" applyBorder="1" applyFont="1"/>
    <xf borderId="17" fillId="0" fontId="2" numFmtId="166" xfId="0" applyBorder="1" applyFont="1" applyNumberFormat="1"/>
    <xf borderId="0" fillId="0" fontId="15" numFmtId="0" xfId="0" applyFont="1"/>
    <xf borderId="0" fillId="0" fontId="16" numFmtId="0" xfId="0" applyFont="1"/>
    <xf borderId="0" fillId="0" fontId="2" numFmtId="167" xfId="0" applyFont="1" applyNumberFormat="1"/>
    <xf borderId="0" fillId="0" fontId="2" numFmtId="166" xfId="0" applyFont="1" applyNumberFormat="1"/>
    <xf borderId="12" fillId="0" fontId="17" numFmtId="0" xfId="0" applyAlignment="1" applyBorder="1" applyFont="1">
      <alignment horizontal="right"/>
    </xf>
    <xf borderId="13" fillId="6" fontId="13" numFmtId="0" xfId="0" applyBorder="1" applyFont="1"/>
    <xf borderId="0" fillId="0" fontId="18" numFmtId="0" xfId="0" applyAlignment="1" applyFont="1">
      <alignment horizontal="center"/>
    </xf>
    <xf borderId="6" fillId="10" fontId="13" numFmtId="0" xfId="0" applyAlignment="1" applyBorder="1" applyFill="1" applyFont="1">
      <alignment horizontal="center"/>
    </xf>
    <xf borderId="13" fillId="11" fontId="9" numFmtId="0" xfId="0" applyAlignment="1" applyBorder="1" applyFill="1" applyFont="1">
      <alignment horizontal="center"/>
    </xf>
    <xf borderId="13" fillId="0" fontId="2" numFmtId="0" xfId="0" applyAlignment="1" applyBorder="1" applyFont="1">
      <alignment horizontal="center"/>
    </xf>
    <xf borderId="21" fillId="0" fontId="2" numFmtId="0" xfId="0" applyAlignment="1" applyBorder="1" applyFont="1">
      <alignment horizontal="center"/>
    </xf>
    <xf borderId="0" fillId="0" fontId="2" numFmtId="0" xfId="0" applyAlignment="1" applyFont="1">
      <alignment horizontal="center"/>
    </xf>
    <xf borderId="22" fillId="2" fontId="2" numFmtId="0" xfId="0" applyBorder="1" applyFont="1"/>
    <xf borderId="23" fillId="6" fontId="2" numFmtId="0" xfId="0" applyAlignment="1" applyBorder="1" applyFont="1">
      <alignment horizontal="center" readingOrder="0"/>
    </xf>
    <xf borderId="18" fillId="0" fontId="2" numFmtId="4" xfId="0" applyBorder="1" applyFont="1" applyNumberFormat="1"/>
    <xf borderId="24" fillId="0" fontId="2" numFmtId="4" xfId="0" applyBorder="1" applyFont="1" applyNumberFormat="1"/>
    <xf borderId="1" fillId="12" fontId="2" numFmtId="0" xfId="0" applyBorder="1" applyFill="1" applyFont="1"/>
    <xf borderId="1" fillId="12" fontId="2" numFmtId="167" xfId="0" applyBorder="1" applyFont="1" applyNumberFormat="1"/>
    <xf borderId="18" fillId="6" fontId="2" numFmtId="0" xfId="0" applyAlignment="1" applyBorder="1" applyFont="1">
      <alignment horizontal="center"/>
    </xf>
    <xf borderId="1" fillId="13" fontId="2" numFmtId="0" xfId="0" applyBorder="1" applyFill="1" applyFont="1"/>
    <xf borderId="1" fillId="13" fontId="2" numFmtId="167" xfId="0" applyBorder="1" applyFont="1" applyNumberFormat="1"/>
    <xf borderId="25" fillId="6" fontId="2" numFmtId="0" xfId="0" applyAlignment="1" applyBorder="1" applyFont="1">
      <alignment horizontal="center"/>
    </xf>
    <xf borderId="1" fillId="14" fontId="2" numFmtId="0" xfId="0" applyBorder="1" applyFill="1" applyFont="1"/>
    <xf borderId="1" fillId="14" fontId="2" numFmtId="167" xfId="0" applyBorder="1" applyFont="1" applyNumberFormat="1"/>
    <xf borderId="18" fillId="6" fontId="2" numFmtId="4" xfId="0" applyBorder="1" applyFont="1" applyNumberFormat="1"/>
    <xf borderId="0" fillId="0" fontId="2" numFmtId="166" xfId="0" applyAlignment="1" applyFont="1" applyNumberFormat="1">
      <alignment horizontal="center"/>
    </xf>
    <xf borderId="1" fillId="15" fontId="2" numFmtId="0" xfId="0" applyBorder="1" applyFill="1" applyFont="1"/>
    <xf borderId="1" fillId="15" fontId="2" numFmtId="166" xfId="0" applyAlignment="1" applyBorder="1" applyFont="1" applyNumberFormat="1">
      <alignment horizontal="center"/>
    </xf>
    <xf borderId="0" fillId="0" fontId="2" numFmtId="168" xfId="0" applyAlignment="1" applyFont="1" applyNumberFormat="1">
      <alignment horizontal="center"/>
    </xf>
    <xf borderId="26" fillId="0" fontId="2" numFmtId="0" xfId="0" applyBorder="1" applyFont="1"/>
    <xf borderId="26" fillId="6" fontId="2" numFmtId="4" xfId="0" applyBorder="1" applyFont="1" applyNumberFormat="1"/>
    <xf borderId="26" fillId="0" fontId="2" numFmtId="4" xfId="0" applyBorder="1" applyFont="1" applyNumberFormat="1"/>
    <xf borderId="27" fillId="0" fontId="2" numFmtId="4" xfId="0" applyBorder="1" applyFont="1" applyNumberFormat="1"/>
    <xf borderId="0" fillId="0" fontId="2" numFmtId="169" xfId="0" applyAlignment="1" applyFont="1" applyNumberFormat="1">
      <alignment horizontal="center"/>
    </xf>
    <xf borderId="0" fillId="0" fontId="2" numFmtId="4" xfId="0" applyFont="1" applyNumberFormat="1"/>
    <xf borderId="1" fillId="16" fontId="2" numFmtId="169" xfId="0" applyAlignment="1" applyBorder="1" applyFill="1" applyFont="1" applyNumberFormat="1">
      <alignment horizontal="center"/>
    </xf>
    <xf borderId="28" fillId="17" fontId="9" numFmtId="0" xfId="0" applyAlignment="1" applyBorder="1" applyFill="1" applyFont="1">
      <alignment horizontal="center"/>
    </xf>
    <xf borderId="29" fillId="0" fontId="2" numFmtId="0" xfId="0" applyAlignment="1" applyBorder="1" applyFont="1">
      <alignment horizontal="center"/>
    </xf>
    <xf borderId="30" fillId="0" fontId="2" numFmtId="0" xfId="0" applyBorder="1" applyFont="1"/>
    <xf borderId="23" fillId="6" fontId="2" numFmtId="3" xfId="0" applyBorder="1" applyFont="1" applyNumberFormat="1"/>
    <xf borderId="0" fillId="0" fontId="2" numFmtId="3" xfId="0" applyFont="1" applyNumberFormat="1"/>
    <xf borderId="18" fillId="6" fontId="2" numFmtId="3" xfId="0" applyBorder="1" applyFont="1" applyNumberFormat="1"/>
    <xf borderId="1" fillId="18" fontId="2" numFmtId="0" xfId="0" applyBorder="1" applyFill="1" applyFont="1"/>
    <xf borderId="1" fillId="18" fontId="13" numFmtId="167" xfId="0" applyBorder="1" applyFont="1" applyNumberFormat="1"/>
    <xf borderId="1" fillId="6" fontId="13" numFmtId="0" xfId="0" applyAlignment="1" applyBorder="1" applyFont="1">
      <alignment horizontal="center"/>
    </xf>
    <xf borderId="1" fillId="6" fontId="13" numFmtId="167" xfId="0" applyAlignment="1" applyBorder="1" applyFont="1" applyNumberFormat="1">
      <alignment horizontal="center"/>
    </xf>
    <xf borderId="1" fillId="6" fontId="13" numFmtId="166" xfId="0" applyAlignment="1" applyBorder="1" applyFont="1" applyNumberFormat="1">
      <alignment horizontal="center"/>
    </xf>
    <xf borderId="31" fillId="0" fontId="2" numFmtId="0" xfId="0" applyBorder="1" applyFont="1"/>
    <xf borderId="32" fillId="6" fontId="2" numFmtId="3" xfId="0" applyBorder="1" applyFont="1" applyNumberFormat="1"/>
    <xf borderId="33" fillId="0" fontId="2" numFmtId="0" xfId="0" applyBorder="1" applyFont="1"/>
    <xf borderId="1" fillId="13" fontId="13" numFmtId="167" xfId="0" applyBorder="1" applyFont="1" applyNumberFormat="1"/>
    <xf borderId="25" fillId="6" fontId="2" numFmtId="3" xfId="0" applyBorder="1" applyFont="1" applyNumberFormat="1"/>
    <xf borderId="34" fillId="0" fontId="2" numFmtId="0" xfId="0" applyBorder="1" applyFont="1"/>
    <xf borderId="26" fillId="6" fontId="2" numFmtId="3" xfId="0" applyBorder="1" applyFont="1" applyNumberFormat="1"/>
    <xf borderId="6" fillId="14" fontId="2" numFmtId="0" xfId="0" applyAlignment="1" applyBorder="1" applyFont="1">
      <alignment horizontal="center"/>
    </xf>
    <xf borderId="35" fillId="19" fontId="2" numFmtId="0" xfId="0" applyBorder="1" applyFill="1" applyFont="1"/>
    <xf borderId="13" fillId="0" fontId="2" numFmtId="3" xfId="0" applyAlignment="1" applyBorder="1" applyFont="1" applyNumberFormat="1">
      <alignment horizontal="center"/>
    </xf>
    <xf borderId="12" fillId="0" fontId="2" numFmtId="0" xfId="0" applyAlignment="1" applyBorder="1" applyFont="1">
      <alignment horizontal="center"/>
    </xf>
    <xf borderId="1" fillId="15" fontId="2" numFmtId="0" xfId="0" applyAlignment="1" applyBorder="1" applyFont="1">
      <alignment horizontal="center"/>
    </xf>
    <xf borderId="14" fillId="0" fontId="2" numFmtId="3" xfId="0" applyBorder="1" applyFont="1" applyNumberFormat="1"/>
    <xf borderId="36" fillId="0" fontId="2" numFmtId="4" xfId="0" applyBorder="1" applyFont="1" applyNumberFormat="1"/>
    <xf borderId="37" fillId="0" fontId="2" numFmtId="4" xfId="0" applyBorder="1" applyFont="1" applyNumberFormat="1"/>
    <xf borderId="38" fillId="0" fontId="2" numFmtId="0" xfId="0" applyBorder="1" applyFont="1"/>
    <xf borderId="16" fillId="6" fontId="2" numFmtId="3" xfId="0" applyBorder="1" applyFont="1" applyNumberFormat="1"/>
    <xf borderId="0" fillId="0" fontId="2" numFmtId="9" xfId="0" applyAlignment="1" applyFont="1" applyNumberFormat="1">
      <alignment horizontal="center"/>
    </xf>
    <xf borderId="39" fillId="0" fontId="2" numFmtId="4" xfId="0" applyBorder="1" applyFont="1" applyNumberFormat="1"/>
    <xf borderId="40" fillId="6" fontId="2" numFmtId="3" xfId="0" applyBorder="1" applyFont="1" applyNumberFormat="1"/>
    <xf borderId="41" fillId="0" fontId="13" numFmtId="0" xfId="0" applyAlignment="1" applyBorder="1" applyFont="1">
      <alignment horizontal="center"/>
    </xf>
    <xf borderId="0" fillId="0" fontId="13" numFmtId="3" xfId="0" applyAlignment="1" applyFont="1" applyNumberFormat="1">
      <alignment horizontal="center"/>
    </xf>
    <xf borderId="0" fillId="0" fontId="13" numFmtId="0" xfId="0" applyAlignment="1" applyFont="1">
      <alignment horizontal="center"/>
    </xf>
    <xf borderId="1" fillId="6" fontId="13" numFmtId="10" xfId="0" applyAlignment="1" applyBorder="1" applyFont="1" applyNumberFormat="1">
      <alignment horizontal="center"/>
    </xf>
    <xf borderId="1" fillId="13" fontId="13" numFmtId="3" xfId="0" applyAlignment="1" applyBorder="1" applyFont="1" applyNumberFormat="1">
      <alignment horizontal="center"/>
    </xf>
    <xf borderId="19" fillId="6" fontId="2" numFmtId="3" xfId="0" applyBorder="1" applyFont="1" applyNumberFormat="1"/>
    <xf borderId="42" fillId="0" fontId="2" numFmtId="4" xfId="0" applyBorder="1" applyFont="1" applyNumberFormat="1"/>
    <xf borderId="20" fillId="0" fontId="2" numFmtId="4" xfId="0" applyBorder="1" applyFont="1" applyNumberFormat="1"/>
    <xf borderId="1" fillId="12" fontId="2" numFmtId="169" xfId="0" applyBorder="1" applyFont="1" applyNumberFormat="1"/>
    <xf borderId="13" fillId="20" fontId="9" numFmtId="0" xfId="0" applyAlignment="1" applyBorder="1" applyFill="1" applyFont="1">
      <alignment horizontal="center"/>
    </xf>
    <xf borderId="0" fillId="0" fontId="2" numFmtId="169" xfId="0" applyFont="1" applyNumberFormat="1"/>
    <xf borderId="43" fillId="0" fontId="2" numFmtId="0" xfId="0" applyBorder="1" applyFont="1"/>
    <xf borderId="18" fillId="6" fontId="2" numFmtId="3" xfId="0" applyAlignment="1" applyBorder="1" applyFont="1" applyNumberFormat="1">
      <alignment horizontal="center"/>
    </xf>
    <xf borderId="1" fillId="12" fontId="2" numFmtId="3" xfId="0" applyBorder="1" applyFont="1" applyNumberFormat="1"/>
    <xf borderId="1" fillId="13" fontId="2" numFmtId="3" xfId="0" applyBorder="1" applyFont="1" applyNumberFormat="1"/>
    <xf borderId="1" fillId="15" fontId="13" numFmtId="166" xfId="0" applyAlignment="1" applyBorder="1" applyFont="1" applyNumberFormat="1">
      <alignment horizontal="center"/>
    </xf>
    <xf borderId="1" fillId="15" fontId="13" numFmtId="0" xfId="0" applyAlignment="1" applyBorder="1" applyFont="1">
      <alignment horizontal="center"/>
    </xf>
    <xf borderId="1" fillId="15" fontId="13" numFmtId="167" xfId="0" applyBorder="1" applyFont="1" applyNumberFormat="1"/>
    <xf borderId="44" fillId="0" fontId="2" numFmtId="0" xfId="0" applyAlignment="1" applyBorder="1" applyFont="1">
      <alignment horizontal="center"/>
    </xf>
    <xf borderId="45" fillId="0" fontId="2" numFmtId="0" xfId="0" applyBorder="1" applyFont="1"/>
    <xf borderId="16" fillId="0" fontId="2" numFmtId="9" xfId="0" applyAlignment="1" applyBorder="1" applyFont="1" applyNumberFormat="1">
      <alignment horizontal="center"/>
    </xf>
    <xf borderId="46" fillId="21" fontId="2" numFmtId="0" xfId="0" applyBorder="1" applyFill="1" applyFont="1"/>
    <xf borderId="16" fillId="21" fontId="5" numFmtId="9" xfId="0" applyAlignment="1" applyBorder="1" applyFont="1" applyNumberFormat="1">
      <alignment horizontal="center"/>
    </xf>
    <xf borderId="1" fillId="21" fontId="2" numFmtId="9" xfId="0" applyBorder="1" applyFont="1" applyNumberFormat="1"/>
    <xf borderId="1" fillId="21" fontId="2" numFmtId="170" xfId="0" applyAlignment="1" applyBorder="1" applyFont="1" applyNumberFormat="1">
      <alignment horizontal="center"/>
    </xf>
    <xf borderId="1" fillId="21" fontId="2" numFmtId="169" xfId="0" applyBorder="1" applyFont="1" applyNumberFormat="1"/>
    <xf borderId="1" fillId="22" fontId="2" numFmtId="169" xfId="0" applyBorder="1" applyFill="1" applyFont="1" applyNumberFormat="1"/>
    <xf borderId="0" fillId="0" fontId="2" numFmtId="171" xfId="0" applyFont="1" applyNumberFormat="1"/>
    <xf borderId="46" fillId="23" fontId="2" numFmtId="0" xfId="0" applyBorder="1" applyFill="1" applyFont="1"/>
    <xf borderId="16" fillId="23" fontId="2" numFmtId="9" xfId="0" applyAlignment="1" applyBorder="1" applyFont="1" applyNumberFormat="1">
      <alignment horizontal="center"/>
    </xf>
    <xf borderId="1" fillId="23" fontId="2" numFmtId="9" xfId="0" applyBorder="1" applyFont="1" applyNumberFormat="1"/>
    <xf borderId="1" fillId="23" fontId="2" numFmtId="170" xfId="0" applyAlignment="1" applyBorder="1" applyFont="1" applyNumberFormat="1">
      <alignment horizontal="center"/>
    </xf>
    <xf borderId="1" fillId="23" fontId="2" numFmtId="169" xfId="0" applyBorder="1" applyFont="1" applyNumberFormat="1"/>
    <xf borderId="46" fillId="24" fontId="2" numFmtId="0" xfId="0" applyBorder="1" applyFill="1" applyFont="1"/>
    <xf borderId="16" fillId="24" fontId="2" numFmtId="9" xfId="0" applyAlignment="1" applyBorder="1" applyFont="1" applyNumberFormat="1">
      <alignment horizontal="center"/>
    </xf>
    <xf borderId="1" fillId="24" fontId="2" numFmtId="9" xfId="0" applyBorder="1" applyFont="1" applyNumberFormat="1"/>
    <xf borderId="1" fillId="24" fontId="2" numFmtId="170" xfId="0" applyAlignment="1" applyBorder="1" applyFont="1" applyNumberFormat="1">
      <alignment horizontal="center"/>
    </xf>
    <xf borderId="1" fillId="24" fontId="2" numFmtId="169" xfId="0" applyBorder="1" applyFont="1" applyNumberFormat="1"/>
    <xf borderId="46" fillId="25" fontId="2" numFmtId="0" xfId="0" applyBorder="1" applyFill="1" applyFont="1"/>
    <xf borderId="16" fillId="25" fontId="2" numFmtId="9" xfId="0" applyAlignment="1" applyBorder="1" applyFont="1" applyNumberFormat="1">
      <alignment horizontal="center"/>
    </xf>
    <xf borderId="1" fillId="25" fontId="2" numFmtId="9" xfId="0" applyBorder="1" applyFont="1" applyNumberFormat="1"/>
    <xf borderId="1" fillId="25" fontId="2" numFmtId="170" xfId="0" applyAlignment="1" applyBorder="1" applyFont="1" applyNumberFormat="1">
      <alignment horizontal="center"/>
    </xf>
    <xf borderId="1" fillId="25" fontId="2" numFmtId="169" xfId="0" applyBorder="1" applyFont="1" applyNumberFormat="1"/>
    <xf borderId="46" fillId="26" fontId="2" numFmtId="0" xfId="0" applyBorder="1" applyFill="1" applyFont="1"/>
    <xf borderId="16" fillId="26" fontId="2" numFmtId="9" xfId="0" applyAlignment="1" applyBorder="1" applyFont="1" applyNumberFormat="1">
      <alignment horizontal="center"/>
    </xf>
    <xf borderId="1" fillId="26" fontId="2" numFmtId="9" xfId="0" applyBorder="1" applyFont="1" applyNumberFormat="1"/>
    <xf borderId="1" fillId="26" fontId="2" numFmtId="170" xfId="0" applyAlignment="1" applyBorder="1" applyFont="1" applyNumberFormat="1">
      <alignment horizontal="center"/>
    </xf>
    <xf borderId="1" fillId="26" fontId="2" numFmtId="169" xfId="0" applyBorder="1" applyFont="1" applyNumberFormat="1"/>
    <xf borderId="18" fillId="2" fontId="2" numFmtId="3" xfId="0" applyAlignment="1" applyBorder="1" applyFont="1" applyNumberFormat="1">
      <alignment horizontal="center"/>
    </xf>
    <xf borderId="47" fillId="0" fontId="2" numFmtId="0" xfId="0" applyBorder="1" applyFont="1"/>
    <xf borderId="48" fillId="0" fontId="2" numFmtId="0" xfId="0" applyBorder="1" applyFont="1"/>
    <xf borderId="0" fillId="0" fontId="2" numFmtId="9" xfId="0" applyFont="1" applyNumberFormat="1"/>
    <xf borderId="1" fillId="16" fontId="13" numFmtId="170" xfId="0" applyAlignment="1" applyBorder="1" applyFont="1" applyNumberFormat="1">
      <alignment horizontal="center"/>
    </xf>
    <xf borderId="1" fillId="16" fontId="2" numFmtId="169" xfId="0" applyBorder="1" applyFont="1" applyNumberFormat="1"/>
    <xf borderId="1" fillId="4" fontId="2" numFmtId="3" xfId="0" applyBorder="1" applyFont="1" applyNumberFormat="1"/>
    <xf borderId="28" fillId="11" fontId="9" numFmtId="0" xfId="0" applyAlignment="1" applyBorder="1" applyFont="1">
      <alignment horizontal="center"/>
    </xf>
    <xf borderId="23" fillId="0" fontId="2" numFmtId="0" xfId="0" applyBorder="1" applyFont="1"/>
    <xf borderId="23" fillId="6" fontId="2" numFmtId="166" xfId="0" applyBorder="1" applyFont="1" applyNumberFormat="1"/>
    <xf borderId="18" fillId="6" fontId="2" numFmtId="166" xfId="0" applyBorder="1" applyFont="1" applyNumberFormat="1"/>
    <xf borderId="49" fillId="0" fontId="2" numFmtId="0" xfId="0" applyBorder="1" applyFont="1"/>
    <xf borderId="50" fillId="0" fontId="2" numFmtId="166" xfId="0" applyAlignment="1" applyBorder="1" applyFont="1" applyNumberFormat="1">
      <alignment horizontal="center"/>
    </xf>
    <xf borderId="51" fillId="11" fontId="9" numFmtId="0" xfId="0" applyAlignment="1" applyBorder="1" applyFont="1">
      <alignment horizontal="center"/>
    </xf>
    <xf borderId="52" fillId="0" fontId="2" numFmtId="0" xfId="0" applyAlignment="1" applyBorder="1" applyFont="1">
      <alignment horizontal="center"/>
    </xf>
    <xf borderId="43" fillId="0" fontId="2" numFmtId="3" xfId="0" applyAlignment="1" applyBorder="1" applyFont="1" applyNumberFormat="1">
      <alignment horizontal="center"/>
    </xf>
    <xf borderId="53" fillId="0" fontId="2" numFmtId="0" xfId="0" applyBorder="1" applyFont="1"/>
    <xf borderId="54" fillId="6" fontId="2" numFmtId="3" xfId="0" applyBorder="1" applyFont="1" applyNumberFormat="1"/>
    <xf borderId="52" fillId="0" fontId="2" numFmtId="0" xfId="0" applyAlignment="1" applyBorder="1" applyFont="1">
      <alignment horizontal="center" shrinkToFit="0" wrapText="1"/>
    </xf>
    <xf borderId="6" fillId="27" fontId="19" numFmtId="0" xfId="0" applyAlignment="1" applyBorder="1" applyFill="1" applyFont="1">
      <alignment horizontal="center"/>
    </xf>
    <xf borderId="55" fillId="28" fontId="20" numFmtId="0" xfId="0" applyAlignment="1" applyBorder="1" applyFill="1" applyFont="1">
      <alignment horizontal="center" vertical="center"/>
    </xf>
    <xf borderId="6" fillId="29" fontId="21" numFmtId="0" xfId="0" applyAlignment="1" applyBorder="1" applyFill="1" applyFont="1">
      <alignment horizontal="center"/>
    </xf>
    <xf borderId="56" fillId="0" fontId="10" numFmtId="0" xfId="0" applyBorder="1" applyFont="1"/>
    <xf borderId="1" fillId="29" fontId="20" numFmtId="0" xfId="0" applyAlignment="1" applyBorder="1" applyFont="1">
      <alignment horizontal="center" shrinkToFit="0" vertical="center" wrapText="1"/>
    </xf>
    <xf borderId="6" fillId="29" fontId="20" numFmtId="0" xfId="0" applyAlignment="1" applyBorder="1" applyFont="1">
      <alignment horizontal="center" shrinkToFit="0" vertical="center" wrapText="1"/>
    </xf>
    <xf borderId="0" fillId="0" fontId="20" numFmtId="0" xfId="0" applyFont="1"/>
    <xf borderId="0" fillId="0" fontId="20" numFmtId="172" xfId="0" applyAlignment="1" applyFont="1" applyNumberFormat="1">
      <alignment horizontal="center"/>
    </xf>
    <xf borderId="1" fillId="30" fontId="7" numFmtId="172" xfId="0" applyAlignment="1" applyBorder="1" applyFill="1" applyFont="1" applyNumberFormat="1">
      <alignment horizontal="center"/>
    </xf>
    <xf borderId="1" fillId="30" fontId="7" numFmtId="10" xfId="0" applyAlignment="1" applyBorder="1" applyFont="1" applyNumberFormat="1">
      <alignment horizontal="center"/>
    </xf>
    <xf borderId="1" fillId="30" fontId="7" numFmtId="0" xfId="0" applyAlignment="1" applyBorder="1" applyFont="1">
      <alignment horizontal="center"/>
    </xf>
    <xf borderId="1" fillId="31" fontId="7" numFmtId="172" xfId="0" applyAlignment="1" applyBorder="1" applyFill="1" applyFont="1" applyNumberFormat="1">
      <alignment horizontal="center"/>
    </xf>
    <xf borderId="1" fillId="31" fontId="7" numFmtId="10" xfId="0" applyAlignment="1" applyBorder="1" applyFont="1" applyNumberFormat="1">
      <alignment horizontal="center"/>
    </xf>
    <xf borderId="0" fillId="0" fontId="2" numFmtId="172" xfId="0" applyFont="1" applyNumberFormat="1"/>
    <xf borderId="1" fillId="27" fontId="18" numFmtId="0" xfId="0" applyAlignment="1" applyBorder="1" applyFont="1">
      <alignment horizontal="center"/>
    </xf>
    <xf borderId="1" fillId="32" fontId="18" numFmtId="0" xfId="0" applyAlignment="1" applyBorder="1" applyFill="1" applyFont="1">
      <alignment horizontal="center"/>
    </xf>
    <xf borderId="1" fillId="11" fontId="18" numFmtId="0" xfId="0" applyAlignment="1" applyBorder="1" applyFont="1">
      <alignment horizontal="center"/>
    </xf>
    <xf borderId="1" fillId="23" fontId="2" numFmtId="0" xfId="0" applyAlignment="1" applyBorder="1" applyFont="1">
      <alignment horizontal="center"/>
    </xf>
    <xf borderId="1" fillId="33" fontId="2" numFmtId="0" xfId="0" applyBorder="1" applyFill="1" applyFont="1"/>
    <xf borderId="1" fillId="34" fontId="2" numFmtId="0" xfId="0" applyAlignment="1" applyBorder="1" applyFill="1" applyFont="1">
      <alignment horizontal="center"/>
    </xf>
    <xf borderId="6" fillId="35" fontId="22" numFmtId="0" xfId="0" applyAlignment="1" applyBorder="1" applyFill="1" applyFont="1">
      <alignment horizontal="center"/>
    </xf>
    <xf borderId="57" fillId="0" fontId="2" numFmtId="0" xfId="0" applyAlignment="1" applyBorder="1" applyFont="1">
      <alignment horizontal="center" vertical="center"/>
    </xf>
    <xf borderId="29" fillId="0" fontId="2" numFmtId="0" xfId="0" applyAlignment="1" applyBorder="1" applyFont="1">
      <alignment horizontal="center" vertical="center"/>
    </xf>
    <xf borderId="35" fillId="6" fontId="2" numFmtId="0" xfId="0" applyBorder="1" applyFont="1"/>
    <xf borderId="58" fillId="19" fontId="2" numFmtId="0" xfId="0" applyAlignment="1" applyBorder="1" applyFont="1">
      <alignment horizontal="left"/>
    </xf>
    <xf borderId="59" fillId="0" fontId="2" numFmtId="0" xfId="0" applyBorder="1" applyFont="1"/>
    <xf borderId="29" fillId="0" fontId="2" numFmtId="0" xfId="0" applyBorder="1" applyFont="1"/>
    <xf borderId="60" fillId="0" fontId="10" numFmtId="0" xfId="0" applyBorder="1" applyFont="1"/>
    <xf borderId="61" fillId="0" fontId="2" numFmtId="0" xfId="0" applyAlignment="1" applyBorder="1" applyFont="1">
      <alignment horizontal="center" vertical="center"/>
    </xf>
    <xf borderId="35" fillId="27" fontId="2" numFmtId="0" xfId="0" applyBorder="1" applyFont="1"/>
    <xf borderId="61" fillId="0" fontId="2" numFmtId="0" xfId="0" applyBorder="1" applyFont="1"/>
    <xf borderId="62" fillId="0" fontId="10" numFmtId="0" xfId="0" applyBorder="1" applyFont="1"/>
    <xf borderId="63" fillId="0" fontId="14" numFmtId="0" xfId="0" applyAlignment="1" applyBorder="1" applyFont="1">
      <alignment horizontal="center" shrinkToFit="1" vertical="center" wrapText="0"/>
    </xf>
    <xf borderId="35" fillId="11" fontId="2" numFmtId="0" xfId="0" applyBorder="1" applyFont="1"/>
    <xf borderId="38" fillId="0" fontId="14" numFmtId="0" xfId="0" applyAlignment="1" applyBorder="1" applyFont="1">
      <alignment horizontal="center"/>
    </xf>
    <xf borderId="36" fillId="0" fontId="10" numFmtId="0" xfId="0" applyBorder="1" applyFont="1"/>
    <xf borderId="36" fillId="0" fontId="14" numFmtId="0" xfId="0" applyAlignment="1" applyBorder="1" applyFont="1">
      <alignment horizontal="center"/>
    </xf>
    <xf borderId="39" fillId="0" fontId="14" numFmtId="0" xfId="0" applyAlignment="1" applyBorder="1" applyFont="1">
      <alignment horizontal="center"/>
    </xf>
    <xf borderId="17" fillId="0" fontId="14" numFmtId="0" xfId="0" applyAlignment="1" applyBorder="1" applyFont="1">
      <alignment horizontal="center"/>
    </xf>
    <xf borderId="0" fillId="0" fontId="14" numFmtId="0" xfId="0" applyAlignment="1" applyFont="1">
      <alignment horizontal="center"/>
    </xf>
    <xf borderId="19" fillId="19" fontId="2" numFmtId="0" xfId="0" applyAlignment="1" applyBorder="1" applyFont="1">
      <alignment horizontal="center"/>
    </xf>
    <xf borderId="42" fillId="19" fontId="2" numFmtId="9" xfId="0" applyAlignment="1" applyBorder="1" applyFont="1" applyNumberFormat="1">
      <alignment horizontal="center"/>
    </xf>
    <xf borderId="42" fillId="19" fontId="2" numFmtId="0" xfId="0" applyAlignment="1" applyBorder="1" applyFont="1">
      <alignment horizontal="center"/>
    </xf>
    <xf borderId="42" fillId="19" fontId="2" numFmtId="172" xfId="0" applyAlignment="1" applyBorder="1" applyFont="1" applyNumberFormat="1">
      <alignment horizontal="center"/>
    </xf>
    <xf borderId="42" fillId="0" fontId="2" numFmtId="172" xfId="0" applyAlignment="1" applyBorder="1" applyFont="1" applyNumberFormat="1">
      <alignment horizontal="center"/>
    </xf>
    <xf borderId="20" fillId="0" fontId="2" numFmtId="172" xfId="0" applyAlignment="1" applyBorder="1" applyFont="1" applyNumberFormat="1">
      <alignment horizontal="center"/>
    </xf>
    <xf borderId="64" fillId="0" fontId="14" numFmtId="0" xfId="0" applyAlignment="1" applyBorder="1" applyFont="1">
      <alignment horizontal="center" shrinkToFit="1" vertical="center" wrapText="0"/>
    </xf>
    <xf borderId="16" fillId="0" fontId="14" numFmtId="0" xfId="0" applyAlignment="1" applyBorder="1" applyFont="1">
      <alignment horizontal="center"/>
    </xf>
    <xf borderId="65" fillId="0" fontId="10" numFmtId="0" xfId="0" applyBorder="1" applyFont="1"/>
    <xf borderId="19" fillId="19" fontId="2" numFmtId="0" xfId="0" applyAlignment="1" applyBorder="1" applyFont="1">
      <alignment horizontal="left"/>
    </xf>
    <xf borderId="42" fillId="6" fontId="2" numFmtId="172" xfId="0" applyAlignment="1" applyBorder="1" applyFont="1" applyNumberFormat="1">
      <alignment horizontal="center"/>
    </xf>
    <xf borderId="1" fillId="6" fontId="2" numFmtId="0" xfId="0" applyBorder="1" applyFont="1"/>
    <xf borderId="0" fillId="0" fontId="2" numFmtId="172" xfId="0" applyAlignment="1" applyFont="1" applyNumberFormat="1">
      <alignment horizontal="center"/>
    </xf>
    <xf borderId="66" fillId="0" fontId="2" numFmtId="0" xfId="0" applyBorder="1" applyFont="1"/>
    <xf borderId="67" fillId="0" fontId="2" numFmtId="0" xfId="0" applyBorder="1" applyFont="1"/>
    <xf borderId="68" fillId="0" fontId="2" numFmtId="172" xfId="0" applyBorder="1" applyFont="1" applyNumberFormat="1"/>
    <xf borderId="6" fillId="36" fontId="22" numFmtId="0" xfId="0" applyAlignment="1" applyBorder="1" applyFill="1" applyFont="1">
      <alignment horizontal="center"/>
    </xf>
    <xf borderId="59" fillId="0" fontId="2" numFmtId="0" xfId="0" applyAlignment="1" applyBorder="1" applyFont="1">
      <alignment horizontal="center" vertical="center"/>
    </xf>
    <xf borderId="0" fillId="0" fontId="2" numFmtId="0" xfId="0" applyAlignment="1" applyFont="1">
      <alignment horizontal="center" vertical="center"/>
    </xf>
    <xf borderId="69" fillId="0" fontId="14" numFmtId="0" xfId="0" applyAlignment="1" applyBorder="1" applyFont="1">
      <alignment horizontal="center"/>
    </xf>
    <xf borderId="70" fillId="0" fontId="2" numFmtId="172" xfId="0" applyAlignment="1" applyBorder="1" applyFont="1" applyNumberFormat="1">
      <alignment horizontal="center"/>
    </xf>
    <xf borderId="39" fillId="19" fontId="2" numFmtId="0" xfId="0" applyAlignment="1" applyBorder="1" applyFont="1">
      <alignment horizontal="left"/>
    </xf>
    <xf borderId="39" fillId="0" fontId="2" numFmtId="172" xfId="0" applyAlignment="1" applyBorder="1" applyFont="1" applyNumberFormat="1">
      <alignment horizontal="center"/>
    </xf>
    <xf borderId="39" fillId="0" fontId="2" numFmtId="166" xfId="0" applyAlignment="1" applyBorder="1" applyFont="1" applyNumberFormat="1">
      <alignment horizontal="center"/>
    </xf>
    <xf borderId="39" fillId="6" fontId="13" numFmtId="0" xfId="0" applyAlignment="1" applyBorder="1" applyFont="1">
      <alignment horizontal="center"/>
    </xf>
    <xf borderId="39" fillId="6" fontId="13" numFmtId="172" xfId="0" applyAlignment="1" applyBorder="1" applyFont="1" applyNumberFormat="1">
      <alignment horizontal="center"/>
    </xf>
    <xf borderId="39" fillId="6" fontId="2" numFmtId="166" xfId="0" applyAlignment="1" applyBorder="1" applyFont="1" applyNumberFormat="1">
      <alignment horizontal="center"/>
    </xf>
    <xf borderId="42" fillId="19" fontId="2" numFmtId="3" xfId="0" applyAlignment="1" applyBorder="1" applyFont="1" applyNumberFormat="1">
      <alignment horizontal="center"/>
    </xf>
    <xf borderId="71" fillId="0" fontId="2" numFmtId="0" xfId="0" applyBorder="1" applyFont="1"/>
    <xf borderId="72" fillId="0" fontId="2" numFmtId="3" xfId="0" applyBorder="1" applyFont="1" applyNumberFormat="1"/>
    <xf borderId="73" fillId="0" fontId="2" numFmtId="0" xfId="0" applyBorder="1" applyFont="1"/>
    <xf borderId="72" fillId="0" fontId="2" numFmtId="172" xfId="0" applyBorder="1" applyFont="1" applyNumberFormat="1"/>
    <xf borderId="55" fillId="28" fontId="2" numFmtId="0" xfId="0" applyAlignment="1" applyBorder="1" applyFont="1">
      <alignment horizontal="center" vertical="center"/>
    </xf>
    <xf borderId="6" fillId="17" fontId="2" numFmtId="0" xfId="0" applyAlignment="1" applyBorder="1" applyFont="1">
      <alignment horizontal="center"/>
    </xf>
    <xf borderId="1" fillId="29" fontId="2" numFmtId="0" xfId="0" applyBorder="1" applyFont="1"/>
    <xf borderId="1" fillId="29" fontId="2" numFmtId="0" xfId="0" applyAlignment="1" applyBorder="1" applyFont="1">
      <alignment horizontal="center"/>
    </xf>
    <xf borderId="1" fillId="30" fontId="14" numFmtId="172" xfId="0" applyBorder="1" applyFont="1" applyNumberFormat="1"/>
    <xf borderId="1" fillId="30" fontId="14" numFmtId="0" xfId="0" applyAlignment="1" applyBorder="1" applyFont="1">
      <alignment horizontal="center"/>
    </xf>
    <xf borderId="1" fillId="31" fontId="14" numFmtId="172" xfId="0" applyBorder="1" applyFont="1" applyNumberFormat="1"/>
    <xf borderId="6" fillId="6" fontId="21" numFmtId="0" xfId="0" applyAlignment="1" applyBorder="1" applyFont="1">
      <alignment horizontal="center"/>
    </xf>
    <xf borderId="6" fillId="37" fontId="2" numFmtId="0" xfId="0" applyAlignment="1" applyBorder="1" applyFill="1" applyFont="1">
      <alignment horizontal="center"/>
    </xf>
    <xf borderId="1" fillId="38" fontId="2" numFmtId="0" xfId="0" applyAlignment="1" applyBorder="1" applyFill="1" applyFont="1">
      <alignment horizontal="center"/>
    </xf>
    <xf borderId="1" fillId="30" fontId="14" numFmtId="3" xfId="0" applyBorder="1" applyFont="1" applyNumberFormat="1"/>
    <xf borderId="1" fillId="31" fontId="14" numFmtId="3" xfId="0" applyBorder="1" applyFont="1" applyNumberFormat="1"/>
    <xf borderId="6" fillId="39" fontId="2" numFmtId="0" xfId="0" applyAlignment="1" applyBorder="1" applyFill="1" applyFont="1">
      <alignment horizontal="center"/>
    </xf>
    <xf borderId="1" fillId="20" fontId="2" numFmtId="0" xfId="0" applyAlignment="1" applyBorder="1" applyFont="1">
      <alignment horizontal="center"/>
    </xf>
    <xf borderId="6" fillId="40" fontId="22" numFmtId="0" xfId="0" applyAlignment="1" applyBorder="1" applyFill="1" applyFont="1">
      <alignment horizontal="center"/>
    </xf>
    <xf borderId="74" fillId="11" fontId="21" numFmtId="0" xfId="0" applyAlignment="1" applyBorder="1" applyFont="1">
      <alignment horizontal="center"/>
    </xf>
    <xf borderId="75" fillId="0" fontId="10" numFmtId="0" xfId="0" applyBorder="1" applyFont="1"/>
    <xf borderId="76" fillId="0" fontId="10" numFmtId="0" xfId="0" applyBorder="1" applyFont="1"/>
    <xf borderId="77" fillId="4" fontId="23" numFmtId="0" xfId="0" applyAlignment="1" applyBorder="1" applyFont="1">
      <alignment shrinkToFit="0" vertical="center" wrapText="1"/>
    </xf>
    <xf borderId="78" fillId="4" fontId="23" numFmtId="0" xfId="0" applyAlignment="1" applyBorder="1" applyFont="1">
      <alignment shrinkToFit="0" vertical="center" wrapText="1"/>
    </xf>
    <xf borderId="79" fillId="4" fontId="23" numFmtId="0" xfId="0" applyAlignment="1" applyBorder="1" applyFont="1">
      <alignment horizontal="center" shrinkToFit="0" vertical="center" wrapText="1"/>
    </xf>
    <xf borderId="22" fillId="30" fontId="8" numFmtId="172" xfId="0" applyAlignment="1" applyBorder="1" applyFont="1" applyNumberFormat="1">
      <alignment horizontal="center" vertical="center"/>
    </xf>
    <xf borderId="80" fillId="30" fontId="8" numFmtId="172" xfId="0" applyAlignment="1" applyBorder="1" applyFont="1" applyNumberFormat="1">
      <alignment horizontal="center" vertical="center"/>
    </xf>
    <xf borderId="81" fillId="31" fontId="8" numFmtId="172" xfId="0" applyAlignment="1" applyBorder="1" applyFont="1" applyNumberFormat="1">
      <alignment horizontal="center" vertical="center"/>
    </xf>
    <xf borderId="82" fillId="30" fontId="8" numFmtId="10" xfId="0" applyAlignment="1" applyBorder="1" applyFont="1" applyNumberFormat="1">
      <alignment horizontal="center" vertical="center"/>
    </xf>
    <xf borderId="83" fillId="30" fontId="8" numFmtId="10" xfId="0" applyAlignment="1" applyBorder="1" applyFont="1" applyNumberFormat="1">
      <alignment horizontal="center" vertical="center"/>
    </xf>
    <xf borderId="84" fillId="31" fontId="8" numFmtId="10" xfId="0" applyAlignment="1" applyBorder="1" applyFont="1" applyNumberFormat="1">
      <alignment horizontal="center" vertical="center"/>
    </xf>
    <xf borderId="6" fillId="39" fontId="22" numFmtId="0" xfId="0" applyAlignment="1" applyBorder="1" applyFont="1">
      <alignment horizontal="center"/>
    </xf>
    <xf borderId="42" fillId="19" fontId="2" numFmtId="173" xfId="0" applyAlignment="1" applyBorder="1" applyFont="1" applyNumberFormat="1">
      <alignment horizontal="center"/>
    </xf>
    <xf borderId="0" fillId="0" fontId="2" numFmtId="174" xfId="0" applyFont="1" applyNumberFormat="1"/>
    <xf borderId="1" fillId="41" fontId="2" numFmtId="167" xfId="0" applyBorder="1" applyFill="1" applyFont="1" applyNumberFormat="1"/>
    <xf borderId="19" fillId="19" fontId="2" numFmtId="9" xfId="0" applyAlignment="1" applyBorder="1" applyFont="1" applyNumberFormat="1">
      <alignment horizontal="center"/>
    </xf>
    <xf borderId="1" fillId="16" fontId="2" numFmtId="0" xfId="0" applyAlignment="1" applyBorder="1" applyFont="1">
      <alignment horizontal="center"/>
    </xf>
    <xf borderId="85" fillId="0" fontId="2" numFmtId="0" xfId="0" applyBorder="1" applyFont="1"/>
    <xf borderId="86" fillId="0" fontId="2" numFmtId="0" xfId="0" applyBorder="1" applyFont="1"/>
    <xf borderId="87" fillId="0" fontId="2" numFmtId="172" xfId="0" applyBorder="1" applyFont="1" applyNumberFormat="1"/>
    <xf borderId="6" fillId="38" fontId="2" numFmtId="0" xfId="0" applyAlignment="1" applyBorder="1" applyFont="1">
      <alignment horizontal="center"/>
    </xf>
    <xf borderId="1" fillId="30" fontId="14" numFmtId="10" xfId="0" applyBorder="1" applyFont="1" applyNumberFormat="1"/>
    <xf borderId="1" fillId="31" fontId="14" numFmtId="10" xfId="0" applyBorder="1" applyFont="1" applyNumberFormat="1"/>
    <xf borderId="6" fillId="42" fontId="24" numFmtId="0" xfId="0" applyAlignment="1" applyBorder="1" applyFill="1" applyFont="1">
      <alignment horizontal="center" vertical="center"/>
    </xf>
    <xf borderId="74" fillId="43" fontId="6" numFmtId="0" xfId="0" applyAlignment="1" applyBorder="1" applyFill="1" applyFont="1">
      <alignment horizontal="center"/>
    </xf>
    <xf borderId="12" fillId="43" fontId="25" numFmtId="0" xfId="0" applyAlignment="1" applyBorder="1" applyFont="1">
      <alignment horizontal="center"/>
    </xf>
    <xf borderId="21" fillId="0" fontId="10" numFmtId="0" xfId="0" applyBorder="1" applyFont="1"/>
    <xf borderId="88" fillId="42" fontId="26" numFmtId="0" xfId="0" applyAlignment="1" applyBorder="1" applyFont="1">
      <alignment horizontal="center"/>
    </xf>
    <xf borderId="89" fillId="0" fontId="10" numFmtId="0" xfId="0" applyBorder="1" applyFont="1"/>
    <xf borderId="41" fillId="0" fontId="2" numFmtId="0" xfId="0" applyBorder="1" applyFont="1"/>
    <xf borderId="0" fillId="0" fontId="2" numFmtId="164" xfId="0" applyFont="1" applyNumberFormat="1"/>
    <xf borderId="61" fillId="0" fontId="2" numFmtId="10" xfId="0" applyBorder="1" applyFont="1" applyNumberFormat="1"/>
    <xf borderId="0" fillId="0" fontId="2" numFmtId="10" xfId="0" applyFont="1" applyNumberFormat="1"/>
    <xf borderId="61" fillId="0" fontId="2" numFmtId="164" xfId="0" applyBorder="1" applyFont="1" applyNumberFormat="1"/>
    <xf borderId="61" fillId="0" fontId="2" numFmtId="164" xfId="0" applyAlignment="1" applyBorder="1" applyFont="1" applyNumberFormat="1">
      <alignment vertical="center"/>
    </xf>
    <xf borderId="88" fillId="12" fontId="26" numFmtId="0" xfId="0" applyAlignment="1" applyBorder="1" applyFont="1">
      <alignment horizontal="center"/>
    </xf>
    <xf borderId="41" fillId="0" fontId="2" numFmtId="0" xfId="0" applyAlignment="1" applyBorder="1" applyFont="1">
      <alignment horizontal="left" shrinkToFit="1" wrapText="0"/>
    </xf>
    <xf borderId="90" fillId="2" fontId="2" numFmtId="164" xfId="0" applyAlignment="1" applyBorder="1" applyFont="1" applyNumberFormat="1">
      <alignment vertical="center"/>
    </xf>
    <xf borderId="91" fillId="42" fontId="26" numFmtId="0" xfId="0" applyAlignment="1" applyBorder="1" applyFont="1">
      <alignment horizontal="center" vertical="center"/>
    </xf>
    <xf borderId="92" fillId="0" fontId="10" numFmtId="0" xfId="0" applyBorder="1" applyFont="1"/>
    <xf borderId="61" fillId="0" fontId="2" numFmtId="9" xfId="0" applyBorder="1" applyFont="1" applyNumberFormat="1"/>
    <xf borderId="61" fillId="0" fontId="5" numFmtId="9" xfId="0" applyBorder="1" applyFont="1" applyNumberFormat="1"/>
    <xf borderId="88" fillId="44" fontId="27" numFmtId="0" xfId="0" applyAlignment="1" applyBorder="1" applyFill="1" applyFont="1">
      <alignment horizontal="center"/>
    </xf>
    <xf borderId="61" fillId="0" fontId="2" numFmtId="166" xfId="0" applyBorder="1" applyFont="1" applyNumberFormat="1"/>
    <xf borderId="51" fillId="42" fontId="26" numFmtId="0" xfId="0" applyAlignment="1" applyBorder="1" applyFont="1">
      <alignment horizontal="center" vertical="center"/>
    </xf>
    <xf borderId="93" fillId="42" fontId="26" numFmtId="0" xfId="0" applyAlignment="1" applyBorder="1" applyFont="1">
      <alignment horizontal="center" vertical="center"/>
    </xf>
    <xf borderId="94" fillId="42" fontId="26" numFmtId="0" xfId="0" applyAlignment="1" applyBorder="1" applyFont="1">
      <alignment horizontal="center" vertical="center"/>
    </xf>
    <xf borderId="88" fillId="45" fontId="27" numFmtId="0" xfId="0" applyAlignment="1" applyBorder="1" applyFill="1" applyFont="1">
      <alignment horizontal="center"/>
    </xf>
    <xf borderId="88" fillId="46" fontId="26" numFmtId="0" xfId="0" applyAlignment="1" applyBorder="1" applyFill="1" applyFont="1">
      <alignment horizontal="center"/>
    </xf>
    <xf borderId="95" fillId="0" fontId="2" numFmtId="164" xfId="0" applyBorder="1" applyFont="1" applyNumberFormat="1"/>
    <xf borderId="50" fillId="0" fontId="2" numFmtId="10" xfId="0" applyBorder="1" applyFont="1" applyNumberFormat="1"/>
    <xf borderId="95" fillId="0" fontId="2" numFmtId="9" xfId="0" applyBorder="1" applyFont="1" applyNumberFormat="1"/>
    <xf borderId="50" fillId="0" fontId="2" numFmtId="0" xfId="0" applyBorder="1" applyFont="1"/>
    <xf borderId="50" fillId="0" fontId="2" numFmtId="164" xfId="0" applyBorder="1" applyFont="1" applyNumberFormat="1"/>
    <xf borderId="96" fillId="47" fontId="27" numFmtId="0" xfId="0" applyAlignment="1" applyBorder="1" applyFill="1" applyFont="1">
      <alignment horizontal="center"/>
    </xf>
    <xf borderId="97" fillId="47" fontId="27" numFmtId="0" xfId="0" applyAlignment="1" applyBorder="1" applyFont="1">
      <alignment horizontal="center"/>
    </xf>
    <xf borderId="98" fillId="47" fontId="27" numFmtId="0" xfId="0" applyAlignment="1" applyBorder="1" applyFont="1">
      <alignment horizontal="center"/>
    </xf>
    <xf borderId="99" fillId="47" fontId="3" numFmtId="0" xfId="0" applyAlignment="1" applyBorder="1" applyFont="1">
      <alignment horizontal="center"/>
    </xf>
    <xf borderId="100" fillId="47" fontId="3" numFmtId="0" xfId="0" applyAlignment="1" applyBorder="1" applyFont="1">
      <alignment horizontal="center" vertical="center"/>
    </xf>
    <xf borderId="79" fillId="47" fontId="3" numFmtId="0" xfId="0" applyAlignment="1" applyBorder="1" applyFont="1">
      <alignment horizontal="center" vertical="center"/>
    </xf>
    <xf borderId="41" fillId="0" fontId="13" numFmtId="0" xfId="0" applyBorder="1" applyFont="1"/>
    <xf borderId="101" fillId="0" fontId="13" numFmtId="0" xfId="0" applyBorder="1" applyFont="1"/>
    <xf borderId="102" fillId="0" fontId="2" numFmtId="0" xfId="0" applyBorder="1" applyFont="1"/>
    <xf borderId="101" fillId="0" fontId="2" numFmtId="0" xfId="0" applyBorder="1" applyFont="1"/>
    <xf borderId="103" fillId="0" fontId="2" numFmtId="0" xfId="0" applyBorder="1" applyFont="1"/>
    <xf borderId="104" fillId="0" fontId="2" numFmtId="0" xfId="0" applyBorder="1" applyFont="1"/>
    <xf borderId="1" fillId="17" fontId="28" numFmtId="0" xfId="0" applyBorder="1" applyFont="1"/>
    <xf borderId="1" fillId="17" fontId="29" numFmtId="0" xfId="0" applyBorder="1" applyFont="1"/>
    <xf borderId="1" fillId="2" fontId="30" numFmtId="0" xfId="0" applyBorder="1" applyFont="1"/>
    <xf borderId="1" fillId="2" fontId="31" numFmtId="0" xfId="0" applyBorder="1" applyFont="1"/>
    <xf borderId="1" fillId="48" fontId="2" numFmtId="0" xfId="0" applyBorder="1" applyFill="1" applyFont="1"/>
    <xf borderId="1" fillId="49" fontId="2" numFmtId="0" xfId="0" applyBorder="1" applyFill="1" applyFont="1"/>
    <xf borderId="1" fillId="50" fontId="2" numFmtId="0" xfId="0" applyBorder="1" applyFill="1" applyFont="1"/>
    <xf borderId="1" fillId="51" fontId="2" numFmtId="0" xfId="0" applyBorder="1" applyFill="1" applyFont="1"/>
    <xf borderId="6" fillId="52" fontId="32" numFmtId="0" xfId="0" applyAlignment="1" applyBorder="1" applyFill="1" applyFont="1">
      <alignment horizontal="center" vertical="center"/>
    </xf>
    <xf borderId="105" fillId="2" fontId="13" numFmtId="0" xfId="0" applyAlignment="1" applyBorder="1" applyFont="1">
      <alignment horizontal="center"/>
    </xf>
    <xf borderId="105" fillId="2" fontId="2" numFmtId="0" xfId="0" applyBorder="1" applyFont="1"/>
    <xf borderId="69" fillId="42" fontId="26" numFmtId="0" xfId="0" applyAlignment="1" applyBorder="1" applyFont="1">
      <alignment horizontal="center" vertical="center"/>
    </xf>
    <xf borderId="106" fillId="0" fontId="10" numFmtId="0" xfId="0" applyBorder="1" applyFont="1"/>
    <xf borderId="39" fillId="0" fontId="2" numFmtId="0" xfId="0" applyBorder="1" applyFont="1"/>
    <xf borderId="39" fillId="0" fontId="5" numFmtId="9" xfId="0" applyBorder="1" applyFont="1" applyNumberFormat="1"/>
    <xf borderId="39" fillId="0" fontId="2" numFmtId="9" xfId="0" applyBorder="1" applyFont="1" applyNumberFormat="1"/>
    <xf borderId="0" fillId="0" fontId="5" numFmtId="9" xfId="0" applyFont="1" applyNumberFormat="1"/>
    <xf borderId="39" fillId="0" fontId="2" numFmtId="166" xfId="0" applyBorder="1" applyFont="1" applyNumberFormat="1"/>
    <xf borderId="39" fillId="7" fontId="2" numFmtId="0" xfId="0" applyBorder="1" applyFont="1"/>
    <xf borderId="39" fillId="0" fontId="2" numFmtId="169" xfId="0" applyBorder="1" applyFont="1" applyNumberFormat="1"/>
    <xf borderId="1" fillId="7" fontId="2"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40" Type="http://schemas.openxmlformats.org/officeDocument/2006/relationships/externalLink" Target="externalLinks/externalLink1.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Graficos!$B$46</c:f>
            </c:strRef>
          </c:tx>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Pt>
            <c:idx val="5"/>
            <c:spPr>
              <a:solidFill>
                <a:srgbClr val="F79646"/>
              </a:solidFill>
            </c:spPr>
          </c:dPt>
          <c:dPt>
            <c:idx val="6"/>
            <c:spPr>
              <a:solidFill>
                <a:srgbClr val="84A7D1"/>
              </a:solidFill>
            </c:spPr>
          </c:dPt>
          <c:dPt>
            <c:idx val="7"/>
            <c:spPr>
              <a:solidFill>
                <a:srgbClr val="D38582"/>
              </a:solidFill>
            </c:spPr>
          </c:dPt>
          <c:dPt>
            <c:idx val="8"/>
            <c:spPr>
              <a:solidFill>
                <a:srgbClr val="B9CF8B"/>
              </a:solidFill>
            </c:spPr>
          </c:dPt>
          <c:dLbls>
            <c:showLegendKey val="0"/>
            <c:showVal val="1"/>
            <c:showCatName val="0"/>
            <c:showSerName val="0"/>
            <c:showPercent val="0"/>
            <c:showBubbleSize val="0"/>
            <c:showLeaderLines val="1"/>
          </c:dLbls>
          <c:cat>
            <c:strRef>
              <c:f>Graficos!$A$47:$A$55</c:f>
            </c:strRef>
          </c:cat>
          <c:val>
            <c:numRef>
              <c:f>Graficos!$B$47:$B$55</c:f>
              <c:numCache/>
            </c:numRef>
          </c:val>
        </c:ser>
        <c:dLbls>
          <c:showLegendKey val="0"/>
          <c:showVal val="0"/>
          <c:showCatName val="0"/>
          <c:showSerName val="0"/>
          <c:showPercent val="0"/>
          <c:showBubbleSize val="0"/>
        </c:dLbls>
        <c:firstSliceAng val="0"/>
      </c:pieChart>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Graficos!$B$59</c:f>
            </c:strRef>
          </c:tx>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Pt>
            <c:idx val="5"/>
            <c:spPr>
              <a:solidFill>
                <a:srgbClr val="F79646"/>
              </a:solidFill>
            </c:spPr>
          </c:dPt>
          <c:dPt>
            <c:idx val="6"/>
            <c:spPr>
              <a:solidFill>
                <a:srgbClr val="84A7D1"/>
              </a:solidFill>
            </c:spPr>
          </c:dPt>
          <c:dPt>
            <c:idx val="7"/>
            <c:spPr>
              <a:solidFill>
                <a:srgbClr val="D38582"/>
              </a:solidFill>
            </c:spPr>
          </c:dPt>
          <c:dPt>
            <c:idx val="8"/>
            <c:spPr>
              <a:solidFill>
                <a:srgbClr val="B9CF8B"/>
              </a:solidFill>
            </c:spPr>
          </c:dPt>
          <c:dPt>
            <c:idx val="9"/>
            <c:spPr>
              <a:solidFill>
                <a:srgbClr val="A693BE"/>
              </a:solidFill>
            </c:spPr>
          </c:dPt>
          <c:dPt>
            <c:idx val="10"/>
            <c:spPr>
              <a:solidFill>
                <a:srgbClr val="81C5D7"/>
              </a:solidFill>
            </c:spPr>
          </c:dPt>
          <c:dPt>
            <c:idx val="11"/>
            <c:spPr>
              <a:solidFill>
                <a:srgbClr val="F9B67E"/>
              </a:solidFill>
            </c:spPr>
          </c:dPt>
          <c:dPt>
            <c:idx val="12"/>
            <c:spPr>
              <a:solidFill>
                <a:srgbClr val="B9CDE5"/>
              </a:solidFill>
            </c:spPr>
          </c:dPt>
          <c:dPt>
            <c:idx val="13"/>
            <c:spPr>
              <a:solidFill>
                <a:srgbClr val="E6B9B8"/>
              </a:solidFill>
            </c:spPr>
          </c:dPt>
          <c:dLbls>
            <c:showLegendKey val="0"/>
            <c:showVal val="0"/>
            <c:showCatName val="1"/>
            <c:showSerName val="0"/>
            <c:showPercent val="0"/>
            <c:showBubbleSize val="0"/>
            <c:showLeaderLines val="1"/>
          </c:dLbls>
          <c:cat>
            <c:strRef>
              <c:f>Graficos!$A$60:$A$73</c:f>
            </c:strRef>
          </c:cat>
          <c:val>
            <c:numRef>
              <c:f>Graficos!$B$60:$B$73</c:f>
              <c:numCache/>
            </c:numRef>
          </c:val>
        </c:ser>
        <c:dLbls>
          <c:showLegendKey val="0"/>
          <c:showVal val="0"/>
          <c:showCatName val="0"/>
          <c:showSerName val="0"/>
          <c:showPercent val="0"/>
          <c:showBubbleSize val="0"/>
        </c:dLbls>
        <c:firstSliceAng val="0"/>
      </c:pieChart>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000000"/>
                </a:solidFill>
                <a:latin typeface="Calibri"/>
              </a:defRPr>
            </a:pPr>
            <a:r>
              <a:rPr b="1" i="0" sz="1400">
                <a:solidFill>
                  <a:srgbClr val="000000"/>
                </a:solidFill>
                <a:latin typeface="Calibri"/>
              </a:rPr>
              <a:t>Nivel de Cobrabilidad</a:t>
            </a:r>
          </a:p>
        </c:rich>
      </c:tx>
      <c:overlay val="0"/>
    </c:title>
    <c:plotArea>
      <c:layout/>
      <c:barChart>
        <c:barDir val="col"/>
        <c:grouping val="stacked"/>
        <c:ser>
          <c:idx val="0"/>
          <c:order val="0"/>
          <c:spPr>
            <a:solidFill>
              <a:schemeClr val="accent1"/>
            </a:solidFill>
            <a:ln cmpd="sng">
              <a:solidFill>
                <a:srgbClr val="000000"/>
              </a:solidFill>
            </a:ln>
          </c:spPr>
          <c:dLbls>
            <c:numFmt formatCode="General" sourceLinked="1"/>
            <c:txPr>
              <a:bodyPr/>
              <a:lstStyle/>
              <a:p>
                <a:pPr lvl="0">
                  <a:defRPr b="0" i="0" sz="1000">
                    <a:solidFill>
                      <a:srgbClr val="000000"/>
                    </a:solidFill>
                    <a:latin typeface="Calibri"/>
                  </a:defRPr>
                </a:pPr>
              </a:p>
            </c:txPr>
            <c:showLegendKey val="0"/>
            <c:showVal val="1"/>
            <c:showCatName val="0"/>
            <c:showSerName val="0"/>
            <c:showPercent val="0"/>
            <c:showBubbleSize val="0"/>
          </c:dLbls>
          <c:cat>
            <c:strRef>
              <c:f>Graficos!$A$6:$A$10</c:f>
            </c:strRef>
          </c:cat>
          <c:val>
            <c:numRef>
              <c:f>Graficos!$B$6:$B$10</c:f>
              <c:numCache/>
            </c:numRef>
          </c:val>
        </c:ser>
        <c:ser>
          <c:idx val="1"/>
          <c:order val="1"/>
          <c:cat>
            <c:strRef>
              <c:f>Graficos!$A$6:$A$10</c:f>
            </c:strRef>
          </c:cat>
          <c:val>
            <c:numRef>
              <c:f>Graficos!$C$6:$C$10</c:f>
              <c:numCache/>
            </c:numRef>
          </c:val>
        </c:ser>
        <c:overlap val="100"/>
        <c:axId val="647967275"/>
        <c:axId val="269080155"/>
      </c:barChart>
      <c:catAx>
        <c:axId val="6479672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rot="-2700000"/>
          <a:lstStyle/>
          <a:p>
            <a:pPr lvl="0">
              <a:defRPr b="0" i="0" sz="1000">
                <a:solidFill>
                  <a:srgbClr val="000000"/>
                </a:solidFill>
                <a:latin typeface="Calibri"/>
              </a:defRPr>
            </a:pPr>
          </a:p>
        </c:txPr>
        <c:crossAx val="269080155"/>
      </c:catAx>
      <c:valAx>
        <c:axId val="26908015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rot="0"/>
          <a:lstStyle/>
          <a:p>
            <a:pPr lvl="0">
              <a:defRPr b="0" i="0" sz="1000">
                <a:solidFill>
                  <a:srgbClr val="000000"/>
                </a:solidFill>
                <a:latin typeface="Calibri"/>
              </a:defRPr>
            </a:pPr>
          </a:p>
        </c:txPr>
        <c:crossAx val="647967275"/>
      </c:valAx>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000000"/>
                </a:solidFill>
                <a:latin typeface="Calibri"/>
              </a:defRPr>
            </a:pPr>
            <a:r>
              <a:rPr b="1" i="0" sz="1400">
                <a:solidFill>
                  <a:srgbClr val="000000"/>
                </a:solidFill>
                <a:latin typeface="Calibri"/>
              </a:rPr>
              <a:t>Ingresos RSU/Costos GIRSU</a:t>
            </a:r>
          </a:p>
        </c:rich>
      </c:tx>
      <c:overlay val="0"/>
    </c:title>
    <c:plotArea>
      <c:layout/>
      <c:barChart>
        <c:barDir val="col"/>
        <c:grouping val="stacked"/>
        <c:ser>
          <c:idx val="0"/>
          <c:order val="0"/>
          <c:spPr>
            <a:solidFill>
              <a:schemeClr val="accent1"/>
            </a:solidFill>
            <a:ln cmpd="sng">
              <a:solidFill>
                <a:srgbClr val="000000"/>
              </a:solidFill>
            </a:ln>
          </c:spPr>
          <c:dLbls>
            <c:numFmt formatCode="General" sourceLinked="1"/>
            <c:txPr>
              <a:bodyPr/>
              <a:lstStyle/>
              <a:p>
                <a:pPr lvl="0">
                  <a:defRPr b="0" i="0" sz="1000">
                    <a:solidFill>
                      <a:srgbClr val="000000"/>
                    </a:solidFill>
                    <a:latin typeface="Calibri"/>
                  </a:defRPr>
                </a:pPr>
              </a:p>
            </c:txPr>
            <c:showLegendKey val="0"/>
            <c:showVal val="1"/>
            <c:showCatName val="0"/>
            <c:showSerName val="0"/>
            <c:showPercent val="0"/>
            <c:showBubbleSize val="0"/>
          </c:dLbls>
          <c:cat>
            <c:strRef>
              <c:f>Graficos!$A$6:$A$10</c:f>
            </c:strRef>
          </c:cat>
          <c:val>
            <c:numRef>
              <c:f>Graficos!$B$6:$B$10</c:f>
              <c:numCache/>
            </c:numRef>
          </c:val>
        </c:ser>
        <c:ser>
          <c:idx val="1"/>
          <c:order val="1"/>
          <c:spPr>
            <a:solidFill>
              <a:schemeClr val="accent2"/>
            </a:solidFill>
            <a:ln cmpd="sng">
              <a:solidFill>
                <a:srgbClr val="000000"/>
              </a:solidFill>
            </a:ln>
          </c:spPr>
          <c:dLbls>
            <c:numFmt formatCode="0.00%" sourceLinked="0"/>
            <c:txPr>
              <a:bodyPr/>
              <a:lstStyle/>
              <a:p>
                <a:pPr lvl="0">
                  <a:defRPr b="0" i="0" sz="1000">
                    <a:solidFill>
                      <a:srgbClr val="000000"/>
                    </a:solidFill>
                    <a:latin typeface="Calibri"/>
                  </a:defRPr>
                </a:pPr>
              </a:p>
            </c:txPr>
            <c:showLegendKey val="0"/>
            <c:showVal val="1"/>
            <c:showCatName val="0"/>
            <c:showSerName val="0"/>
            <c:showPercent val="0"/>
            <c:showBubbleSize val="0"/>
          </c:dLbls>
          <c:cat>
            <c:strRef>
              <c:f>Graficos!$A$6:$A$10</c:f>
            </c:strRef>
          </c:cat>
          <c:val>
            <c:numRef>
              <c:f>Graficos!$C$6:$C$10</c:f>
              <c:numCache/>
            </c:numRef>
          </c:val>
        </c:ser>
        <c:ser>
          <c:idx val="2"/>
          <c:order val="2"/>
          <c:cat>
            <c:strRef>
              <c:f>Graficos!$A$6:$A$10</c:f>
            </c:strRef>
          </c:cat>
          <c:val>
            <c:numRef>
              <c:f>Graficos!$B$29:$B$33</c:f>
              <c:numCache/>
            </c:numRef>
          </c:val>
        </c:ser>
        <c:ser>
          <c:idx val="3"/>
          <c:order val="3"/>
          <c:cat>
            <c:strRef>
              <c:f>Graficos!$A$6:$A$10</c:f>
            </c:strRef>
          </c:cat>
          <c:val>
            <c:numRef>
              <c:f>Graficos!$C$29:$C$33</c:f>
              <c:numCache/>
            </c:numRef>
          </c:val>
        </c:ser>
        <c:overlap val="100"/>
        <c:axId val="1280337479"/>
        <c:axId val="1558323195"/>
      </c:barChart>
      <c:catAx>
        <c:axId val="12803374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rot="-2700000"/>
          <a:lstStyle/>
          <a:p>
            <a:pPr lvl="0">
              <a:defRPr b="0" i="0" sz="1000">
                <a:solidFill>
                  <a:srgbClr val="000000"/>
                </a:solidFill>
                <a:latin typeface="Calibri"/>
              </a:defRPr>
            </a:pPr>
          </a:p>
        </c:txPr>
        <c:crossAx val="1558323195"/>
      </c:catAx>
      <c:valAx>
        <c:axId val="155832319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rot="0"/>
          <a:lstStyle/>
          <a:p>
            <a:pPr lvl="0">
              <a:defRPr b="0" i="0" sz="1000">
                <a:solidFill>
                  <a:srgbClr val="000000"/>
                </a:solidFill>
                <a:latin typeface="Calibri"/>
              </a:defRPr>
            </a:pPr>
          </a:p>
        </c:txPr>
        <c:crossAx val="1280337479"/>
      </c:valAx>
    </c:plotArea>
    <c:plotVisOnly val="1"/>
  </c:chart>
</c:chartSpace>
</file>

<file path=xl/drawings/_rels/drawing3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666750</xdr:colOff>
      <xdr:row>42</xdr:row>
      <xdr:rowOff>161925</xdr:rowOff>
    </xdr:from>
    <xdr:ext cx="4124325" cy="2762250"/>
    <xdr:graphicFrame>
      <xdr:nvGraphicFramePr>
        <xdr:cNvPr id="1117859369"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371475</xdr:colOff>
      <xdr:row>58</xdr:row>
      <xdr:rowOff>76200</xdr:rowOff>
    </xdr:from>
    <xdr:ext cx="4086225" cy="2686050"/>
    <xdr:graphicFrame>
      <xdr:nvGraphicFramePr>
        <xdr:cNvPr id="1484516143"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485775</xdr:colOff>
      <xdr:row>0</xdr:row>
      <xdr:rowOff>142875</xdr:rowOff>
    </xdr:from>
    <xdr:ext cx="3762375" cy="3076575"/>
    <xdr:graphicFrame>
      <xdr:nvGraphicFramePr>
        <xdr:cNvPr id="1121375221"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238125</xdr:colOff>
      <xdr:row>22</xdr:row>
      <xdr:rowOff>38100</xdr:rowOff>
    </xdr:from>
    <xdr:ext cx="4410075" cy="2743200"/>
    <xdr:graphicFrame>
      <xdr:nvGraphicFramePr>
        <xdr:cNvPr id="1268403413" name="Chart 4"/>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Vmfs\girsu\girsu\Users\Usuario-Invitado\Desktop\Milagros\Matriz%20para%20el%20C&#225;lculo%20del%20Costo%20GIRSU%20Municipal%20versi&#243;n%20final%20Santa%20Cruz.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Presentación"/>
      <sheetName val="1 - Info del Municipio"/>
      <sheetName val="2 - Programas Municipales"/>
      <sheetName val="3 - Bienes Amortizables"/>
      <sheetName val="4 - Personal"/>
      <sheetName val="5 - Bienes que se Consumen"/>
      <sheetName val="6 -Costos Amortizables x Pr (1)"/>
      <sheetName val="6 -Costos Amortizables x Pr (2)"/>
      <sheetName val="6 -Costos Amortizables x Pr"/>
      <sheetName val="7 - Costos Personal x Progr (1)"/>
      <sheetName val="7 - Costos Personal x Progr (2)"/>
      <sheetName val="7 - Costos Personal x Progr"/>
      <sheetName val="8 - Personal x Programa"/>
      <sheetName val="9 - Costo Bien Cons x Prog (1)"/>
      <sheetName val="9 - Costo Bien Cons x Prog (2)"/>
      <sheetName val="9 - Costo Bien Cons x Prog"/>
      <sheetName val="10 - Costo Bien Amort x Cat (1)"/>
      <sheetName val="10 - Costo Bien Amort x Cat (2)"/>
      <sheetName val="10 - Costo Bien Amort x Categ"/>
      <sheetName val="11 - Costo de Personal x Categ"/>
      <sheetName val="12 - Costo Bienes Cons. x Categ"/>
      <sheetName val="13 - Costo GIRSU x Fase"/>
      <sheetName val="14 - Costo GIRSU x Categorías"/>
      <sheetName val="15 - Costo GIRSU x Programa"/>
      <sheetName val="16 - Indicadores RSU"/>
      <sheetName val="Indicadores para una segunda fa"/>
      <sheetName val="Contacto"/>
    </sheetNames>
    <sheetDataSet>
      <sheetData sheetId="0" refreshError="1"/>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35.0"/>
    <col customWidth="1" min="2" max="2" width="42.0"/>
    <col customWidth="1" min="3" max="3" width="31.0"/>
    <col customWidth="1" min="4" max="4" width="30.57"/>
    <col customWidth="1" min="5" max="5" width="26.86"/>
    <col customWidth="1" min="6" max="6" width="30.29"/>
    <col customWidth="1" min="7" max="26" width="11.43"/>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2" t="s">
        <v>1</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3" t="s">
        <v>2</v>
      </c>
      <c r="B5" s="3" t="s">
        <v>3</v>
      </c>
      <c r="C5" s="3" t="s">
        <v>4</v>
      </c>
      <c r="D5" s="3" t="s">
        <v>5</v>
      </c>
      <c r="E5" s="3" t="s">
        <v>6</v>
      </c>
      <c r="F5" s="3" t="s">
        <v>7</v>
      </c>
      <c r="G5" s="4"/>
      <c r="H5" s="4"/>
      <c r="I5" s="4"/>
      <c r="J5" s="4"/>
      <c r="K5" s="4"/>
      <c r="L5" s="4"/>
      <c r="M5" s="4"/>
      <c r="N5" s="4"/>
      <c r="O5" s="4"/>
      <c r="P5" s="2"/>
      <c r="Q5" s="2"/>
      <c r="R5" s="2"/>
      <c r="S5" s="2"/>
      <c r="T5" s="2"/>
      <c r="U5" s="2"/>
      <c r="V5" s="2"/>
      <c r="W5" s="2"/>
      <c r="X5" s="2"/>
      <c r="Y5" s="2"/>
      <c r="Z5" s="2"/>
    </row>
    <row r="6">
      <c r="A6" s="5"/>
      <c r="B6" s="5"/>
      <c r="C6" s="5"/>
      <c r="D6" s="5"/>
      <c r="E6" s="5"/>
      <c r="F6" s="6"/>
      <c r="G6" s="2"/>
      <c r="H6" s="2"/>
      <c r="I6" s="2"/>
      <c r="J6" s="2"/>
      <c r="K6" s="2"/>
      <c r="L6" s="2"/>
      <c r="M6" s="2"/>
      <c r="N6" s="2"/>
      <c r="O6" s="2"/>
      <c r="P6" s="2"/>
      <c r="Q6" s="2"/>
      <c r="R6" s="2"/>
      <c r="S6" s="2"/>
      <c r="T6" s="2"/>
      <c r="U6" s="2"/>
      <c r="V6" s="2"/>
      <c r="W6" s="2"/>
      <c r="X6" s="2"/>
      <c r="Y6" s="2"/>
      <c r="Z6" s="2"/>
    </row>
    <row r="7">
      <c r="A7" s="5"/>
      <c r="B7" s="5"/>
      <c r="C7" s="5"/>
      <c r="D7" s="5"/>
      <c r="E7" s="5"/>
      <c r="F7" s="6"/>
      <c r="G7" s="2"/>
      <c r="H7" s="2"/>
      <c r="I7" s="2"/>
      <c r="J7" s="2"/>
      <c r="K7" s="2"/>
      <c r="L7" s="2"/>
      <c r="M7" s="2"/>
      <c r="N7" s="2"/>
      <c r="O7" s="2"/>
      <c r="P7" s="2"/>
      <c r="Q7" s="2"/>
      <c r="R7" s="2"/>
      <c r="S7" s="2"/>
      <c r="T7" s="2"/>
      <c r="U7" s="2"/>
      <c r="V7" s="2"/>
      <c r="W7" s="2"/>
      <c r="X7" s="2"/>
      <c r="Y7" s="2"/>
      <c r="Z7" s="2"/>
    </row>
    <row r="8">
      <c r="A8" s="5"/>
      <c r="B8" s="5"/>
      <c r="C8" s="5"/>
      <c r="D8" s="5"/>
      <c r="E8" s="5"/>
      <c r="F8" s="6"/>
      <c r="G8" s="2"/>
      <c r="H8" s="2"/>
      <c r="I8" s="2"/>
      <c r="J8" s="2"/>
      <c r="K8" s="2"/>
      <c r="L8" s="2"/>
      <c r="M8" s="2"/>
      <c r="N8" s="2"/>
      <c r="O8" s="2"/>
      <c r="P8" s="2"/>
      <c r="Q8" s="2"/>
      <c r="R8" s="2"/>
      <c r="S8" s="2"/>
      <c r="T8" s="2"/>
      <c r="U8" s="2"/>
      <c r="V8" s="2"/>
      <c r="W8" s="2"/>
      <c r="X8" s="2"/>
      <c r="Y8" s="2"/>
      <c r="Z8" s="2"/>
    </row>
    <row r="9">
      <c r="A9" s="5"/>
      <c r="B9" s="5"/>
      <c r="C9" s="5"/>
      <c r="D9" s="5"/>
      <c r="E9" s="5"/>
      <c r="F9" s="5"/>
      <c r="G9" s="2"/>
      <c r="H9" s="2"/>
      <c r="I9" s="2"/>
      <c r="J9" s="2"/>
      <c r="K9" s="2"/>
      <c r="L9" s="2"/>
      <c r="M9" s="2"/>
      <c r="N9" s="2"/>
      <c r="O9" s="2"/>
      <c r="P9" s="2"/>
      <c r="Q9" s="2"/>
      <c r="R9" s="2"/>
      <c r="S9" s="2"/>
      <c r="T9" s="2"/>
      <c r="U9" s="2"/>
      <c r="V9" s="2"/>
      <c r="W9" s="2"/>
      <c r="X9" s="2"/>
      <c r="Y9" s="2"/>
      <c r="Z9" s="2"/>
    </row>
    <row r="10">
      <c r="A10" s="5"/>
      <c r="B10" s="5"/>
      <c r="C10" s="5"/>
      <c r="D10" s="5"/>
      <c r="E10" s="5"/>
      <c r="F10" s="5"/>
      <c r="G10" s="2"/>
      <c r="H10" s="2"/>
      <c r="I10" s="2"/>
      <c r="J10" s="2"/>
      <c r="K10" s="2"/>
      <c r="L10" s="2"/>
      <c r="M10" s="2"/>
      <c r="N10" s="2"/>
      <c r="O10" s="2"/>
      <c r="P10" s="2"/>
      <c r="Q10" s="2"/>
      <c r="R10" s="2"/>
      <c r="S10" s="2"/>
      <c r="T10" s="2"/>
      <c r="U10" s="2"/>
      <c r="V10" s="2"/>
      <c r="W10" s="2"/>
      <c r="X10" s="2"/>
      <c r="Y10" s="2"/>
      <c r="Z10" s="2"/>
    </row>
    <row r="11">
      <c r="A11" s="5"/>
      <c r="B11" s="5"/>
      <c r="C11" s="5"/>
      <c r="D11" s="5"/>
      <c r="E11" s="5"/>
      <c r="F11" s="5"/>
      <c r="G11" s="2"/>
      <c r="H11" s="2"/>
      <c r="I11" s="2"/>
      <c r="J11" s="2"/>
      <c r="K11" s="2"/>
      <c r="L11" s="2"/>
      <c r="M11" s="2"/>
      <c r="N11" s="2"/>
      <c r="O11" s="2"/>
      <c r="P11" s="2"/>
      <c r="Q11" s="2"/>
      <c r="R11" s="2"/>
      <c r="S11" s="2"/>
      <c r="T11" s="2"/>
      <c r="U11" s="2"/>
      <c r="V11" s="2"/>
      <c r="W11" s="2"/>
      <c r="X11" s="2"/>
      <c r="Y11" s="2"/>
      <c r="Z11" s="2"/>
    </row>
    <row r="12">
      <c r="A12" s="5"/>
      <c r="B12" s="5"/>
      <c r="C12" s="5"/>
      <c r="D12" s="5"/>
      <c r="E12" s="5"/>
      <c r="F12" s="5"/>
      <c r="G12" s="2"/>
      <c r="H12" s="2"/>
      <c r="I12" s="2"/>
      <c r="J12" s="2"/>
      <c r="K12" s="2"/>
      <c r="L12" s="2"/>
      <c r="M12" s="2"/>
      <c r="N12" s="2"/>
      <c r="O12" s="2"/>
      <c r="P12" s="2"/>
      <c r="Q12" s="2"/>
      <c r="R12" s="2"/>
      <c r="S12" s="2"/>
      <c r="T12" s="2"/>
      <c r="U12" s="2"/>
      <c r="V12" s="2"/>
      <c r="W12" s="2"/>
      <c r="X12" s="2"/>
      <c r="Y12" s="2"/>
      <c r="Z12" s="2"/>
    </row>
    <row r="13">
      <c r="A13" s="5"/>
      <c r="B13" s="5"/>
      <c r="C13" s="5"/>
      <c r="D13" s="5"/>
      <c r="E13" s="5"/>
      <c r="F13" s="5"/>
      <c r="G13" s="2"/>
      <c r="H13" s="2"/>
      <c r="I13" s="2"/>
      <c r="J13" s="2"/>
      <c r="K13" s="2"/>
      <c r="L13" s="2"/>
      <c r="M13" s="2"/>
      <c r="N13" s="2"/>
      <c r="O13" s="2"/>
      <c r="P13" s="2"/>
      <c r="Q13" s="2"/>
      <c r="R13" s="2"/>
      <c r="S13" s="2"/>
      <c r="T13" s="2"/>
      <c r="U13" s="2"/>
      <c r="V13" s="2"/>
      <c r="W13" s="2"/>
      <c r="X13" s="2"/>
      <c r="Y13" s="2"/>
      <c r="Z13" s="2"/>
    </row>
    <row r="14">
      <c r="A14" s="5"/>
      <c r="B14" s="5"/>
      <c r="C14" s="5"/>
      <c r="D14" s="5"/>
      <c r="E14" s="5"/>
      <c r="F14" s="5"/>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D69B"/>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3.14"/>
    <col customWidth="1" min="2" max="2" width="34.29"/>
    <col customWidth="1" min="3" max="16" width="12.0"/>
    <col customWidth="1" min="17" max="17" width="13.43"/>
    <col customWidth="1" min="18" max="26" width="11.43"/>
  </cols>
  <sheetData>
    <row r="1">
      <c r="B1" s="245" t="s">
        <v>341</v>
      </c>
      <c r="C1" s="15"/>
      <c r="D1" s="15"/>
      <c r="E1" s="15"/>
      <c r="F1" s="15"/>
      <c r="G1" s="15"/>
      <c r="H1" s="15"/>
      <c r="I1" s="15"/>
      <c r="J1" s="15"/>
      <c r="K1" s="15"/>
      <c r="L1" s="15"/>
      <c r="M1" s="15"/>
      <c r="N1" s="15"/>
      <c r="O1" s="15"/>
      <c r="P1" s="15"/>
      <c r="Q1" s="16"/>
    </row>
    <row r="2">
      <c r="B2" s="261" t="s">
        <v>342</v>
      </c>
      <c r="C2" s="262" t="s">
        <v>274</v>
      </c>
      <c r="D2" s="15"/>
      <c r="E2" s="15"/>
      <c r="F2" s="15"/>
      <c r="G2" s="15"/>
      <c r="H2" s="15"/>
      <c r="I2" s="15"/>
      <c r="J2" s="15"/>
      <c r="K2" s="15"/>
      <c r="L2" s="15"/>
      <c r="M2" s="15"/>
      <c r="N2" s="15"/>
      <c r="O2" s="15"/>
      <c r="P2" s="15"/>
      <c r="Q2" s="16"/>
    </row>
    <row r="3">
      <c r="B3" s="192"/>
      <c r="C3" s="263" t="str">
        <f>'2 - Programas Municipales'!C2</f>
        <v>Disposición Inicial</v>
      </c>
      <c r="D3" s="263" t="str">
        <f>'2 - Programas Municipales'!C3</f>
        <v>Barrido y Limpieza</v>
      </c>
      <c r="E3" s="263" t="str">
        <f>'2 - Programas Municipales'!C4</f>
        <v>Limp. Microbasurales</v>
      </c>
      <c r="F3" s="263" t="str">
        <f>'2 - Programas Municipales'!C5</f>
        <v>Resid. de Poda y Áreas Verdes</v>
      </c>
      <c r="G3" s="263" t="str">
        <f>'2 - Programas Municipales'!C6</f>
        <v>Educación y Comunicación</v>
      </c>
      <c r="H3" s="263" t="str">
        <f>'2 - Programas Municipales'!C7</f>
        <v>Compostaje</v>
      </c>
      <c r="I3" s="263" t="str">
        <f>'2 - Programas Municipales'!C8</f>
        <v>Recuperación de Materiales</v>
      </c>
      <c r="J3" s="263" t="str">
        <f>'2 - Programas Municipales'!C9</f>
        <v>Administración</v>
      </c>
      <c r="K3" s="263" t="str">
        <f>'2 - Programas Municipales'!C10</f>
        <v>Planific. y Control</v>
      </c>
      <c r="L3" s="263" t="str">
        <f>'2 - Programas Municipales'!C11</f>
        <v>Recolección</v>
      </c>
      <c r="M3" s="263" t="str">
        <f>'2 - Programas Municipales'!C12</f>
        <v>Est. Transferencia</v>
      </c>
      <c r="N3" s="263" t="str">
        <f>'2 - Programas Municipales'!C13</f>
        <v>Dispos. Final</v>
      </c>
      <c r="O3" s="263" t="str">
        <f>'2 - Programas Municipales'!C14</f>
        <v>Cierre Basural</v>
      </c>
      <c r="P3" s="263" t="str">
        <f>'2 - Programas Municipales'!C15</f>
        <v>Transporte</v>
      </c>
      <c r="Q3" s="264" t="s">
        <v>161</v>
      </c>
    </row>
    <row r="4">
      <c r="B4" s="44" t="str">
        <f>'2 - Programas Municipales'!B2</f>
        <v>Progs. de Recup. Mat. Orgánico</v>
      </c>
      <c r="C4" s="202">
        <f>IF('3 - Bienes Amortizables'!$E$142='2 - Programas Municipales'!$B2,(IF('3 - Bienes Amortizables'!$E$144='2 - Programas Municipales'!$C$2,'3 - Bienes Amortizables'!$H$146,0)),0)+IF('3 - Bienes Amortizables'!$E$148='2 - Programas Municipales'!$B2,(IF('3 - Bienes Amortizables'!$E$150='2 - Programas Municipales'!$C$2,'3 - Bienes Amortizables'!$H$152,0)),0)+IF('3 - Bienes Amortizables'!$E$154='2 - Programas Municipales'!$B2,(IF('3 - Bienes Amortizables'!$E$156='2 - Programas Municipales'!$C$2,'3 - Bienes Amortizables'!$H$158,0)),0)+IF('3 - Bienes Amortizables'!$E$160='2 - Programas Municipales'!$B2,(IF('3 - Bienes Amortizables'!$E$162='2 - Programas Municipales'!$C$2,'3 - Bienes Amortizables'!$H$164,0)),0)+IF('3 - Bienes Amortizables'!$E$166='2 - Programas Municipales'!$B2,(IF('3 - Bienes Amortizables'!$E$168='2 - Programas Municipales'!$C$2,'3 - Bienes Amortizables'!$H$170,0)),0)+IF('3 - Bienes Amortizables'!$E$172='2 - Programas Municipales'!$B2,(IF('3 - Bienes Amortizables'!$E$174='2 - Programas Municipales'!$C$2,'3 - Bienes Amortizables'!$H$176,0)),0)+IF('3 - Bienes Amortizables'!$E$178='2 - Programas Municipales'!$B2,(IF('3 - Bienes Amortizables'!$E$180='2 - Programas Municipales'!$C$2,'3 - Bienes Amortizables'!$H$182,0)),0)+IF('3 - Bienes Amortizables'!$E$184='2 - Programas Municipales'!$B2,(IF('3 - Bienes Amortizables'!$E$186='2 - Programas Municipales'!$C$2,'3 - Bienes Amortizables'!$H$188,0)),0)+IF('3 - Bienes Amortizables'!$E$190='2 - Programas Municipales'!$B2,(IF('3 - Bienes Amortizables'!$E$192='2 - Programas Municipales'!$C$2,'3 - Bienes Amortizables'!$H$194,0)),0)+IF('3 - Bienes Amortizables'!$E$196='2 - Programas Municipales'!$B2,(IF('3 - Bienes Amortizables'!$E$198='2 - Programas Municipales'!$C$2,'3 - Bienes Amortizables'!$H$200,0)),0)+IF('3 - Bienes Amortizables'!$E$202='2 - Programas Municipales'!$B2,(IF('3 - Bienes Amortizables'!$E$204='2 - Programas Municipales'!$C$2,'3 - Bienes Amortizables'!$H$206,0)),0)+IF('3 - Bienes Amortizables'!$E$208='2 - Programas Municipales'!$B2,(IF('3 - Bienes Amortizables'!$E$210='2 - Programas Municipales'!$C$2,'3 - Bienes Amortizables'!$H$212,0)),0)+IF('3 - Bienes Amortizables'!$E$214='2 - Programas Municipales'!$B2,(IF('3 - Bienes Amortizables'!$E$216='2 - Programas Municipales'!$C$2,'3 - Bienes Amortizables'!$H$218,0)),0)+IF('3 - Bienes Amortizables'!$E$220='2 - Programas Municipales'!$B2,(IF('3 - Bienes Amortizables'!$E$222='2 - Programas Municipales'!$C$2,'3 - Bienes Amortizables'!$H$224,0)),0)+IF('3 - Bienes Amortizables'!$E$226='2 - Programas Municipales'!$B2,(IF('3 - Bienes Amortizables'!$E$228='2 - Programas Municipales'!$C$2,'3 - Bienes Amortizables'!$H$230,0)),0)+IF('3 - Bienes Amortizables'!$E$232='2 - Programas Municipales'!$B2,(IF('3 - Bienes Amortizables'!$E$234='2 - Programas Municipales'!$C$2,'3 - Bienes Amortizables'!$H$236,0)),0)+IF('3 - Bienes Amortizables'!$E$238='2 - Programas Municipales'!$B2,(IF('3 - Bienes Amortizables'!$E$240='2 - Programas Municipales'!$C$2,'3 - Bienes Amortizables'!$H$242,0)),0)+IF('3 - Bienes Amortizables'!$E$244='2 - Programas Municipales'!$B2,(IF('3 - Bienes Amortizables'!$E$246='2 - Programas Municipales'!$C$2,'3 - Bienes Amortizables'!$H$248,0)),0)+IF('3 - Bienes Amortizables'!$E$250='2 - Programas Municipales'!$B2,(IF('3 - Bienes Amortizables'!$E$252='2 - Programas Municipales'!$C$2,'3 - Bienes Amortizables'!$H$254,0)),0)+IF('3 - Bienes Amortizables'!$E$256='2 - Programas Municipales'!$B2,(IF('3 - Bienes Amortizables'!$E$258='2 - Programas Municipales'!$C$2,'3 - Bienes Amortizables'!$H$260,0)),0)+IF('3 - Bienes Amortizables'!$E$262='2 - Programas Municipales'!$B2,(IF('3 - Bienes Amortizables'!$E$264='2 - Programas Municipales'!$C$2,'3 - Bienes Amortizables'!$H$266,0)),0)+IF('3 - Bienes Amortizables'!$E$268='2 - Programas Municipales'!$B2,(IF('3 - Bienes Amortizables'!$E$270='2 - Programas Municipales'!$C$2,'3 - Bienes Amortizables'!$H$272,0)),0)+IF('3 - Bienes Amortizables'!$E$274='2 - Programas Municipales'!$B2,(IF('3 - Bienes Amortizables'!$E$276='2 - Programas Municipales'!$C$2,'3 - Bienes Amortizables'!$H$278,0)),0)</f>
        <v>0</v>
      </c>
      <c r="D4" s="202">
        <f>IF('3 - Bienes Amortizables'!$E$142='2 - Programas Municipales'!$B2,(IF('3 - Bienes Amortizables'!$E$144='2 - Programas Municipales'!$C$3,'3 - Bienes Amortizables'!$H$146,0)),0)+IF('3 - Bienes Amortizables'!$E$148='2 - Programas Municipales'!$B2,(IF('3 - Bienes Amortizables'!$E$150='2 - Programas Municipales'!$C$3,'3 - Bienes Amortizables'!$H$152,0)),0)+IF('3 - Bienes Amortizables'!$E$154='2 - Programas Municipales'!$B2,(IF('3 - Bienes Amortizables'!$E$156='2 - Programas Municipales'!$C$3,'3 - Bienes Amortizables'!$H$158,0)),0)+IF('3 - Bienes Amortizables'!$E$160='2 - Programas Municipales'!$B2,(IF('3 - Bienes Amortizables'!$E$162='2 - Programas Municipales'!$C$3,'3 - Bienes Amortizables'!$H$164,0)),0)+IF('3 - Bienes Amortizables'!$E$166='2 - Programas Municipales'!$B2,(IF('3 - Bienes Amortizables'!$E$168='2 - Programas Municipales'!$C$3,'3 - Bienes Amortizables'!$H$170,0)),0)+IF('3 - Bienes Amortizables'!$E$172='2 - Programas Municipales'!$B2,(IF('3 - Bienes Amortizables'!$E$174='2 - Programas Municipales'!$C$3,'3 - Bienes Amortizables'!$H$176,0)),0)+IF('3 - Bienes Amortizables'!$E$178='2 - Programas Municipales'!$B2,(IF('3 - Bienes Amortizables'!$E$180='2 - Programas Municipales'!$C$3,'3 - Bienes Amortizables'!$H$182,0)),0)+IF('3 - Bienes Amortizables'!$E$184='2 - Programas Municipales'!$B2,(IF('3 - Bienes Amortizables'!$E$186='2 - Programas Municipales'!$C$3,'3 - Bienes Amortizables'!$H$188,0)),0)+IF('3 - Bienes Amortizables'!$E$190='2 - Programas Municipales'!$B2,(IF('3 - Bienes Amortizables'!$E$192='2 - Programas Municipales'!$C$3,'3 - Bienes Amortizables'!$H$194,0)),0)+IF('3 - Bienes Amortizables'!$E$196='2 - Programas Municipales'!$B2,(IF('3 - Bienes Amortizables'!$E$198='2 - Programas Municipales'!$C$3,'3 - Bienes Amortizables'!$H$200,0)),0)+IF('3 - Bienes Amortizables'!$E$202='2 - Programas Municipales'!$B2,(IF('3 - Bienes Amortizables'!$E$204='2 - Programas Municipales'!$C$3,'3 - Bienes Amortizables'!$H$206,0)),0)+IF('3 - Bienes Amortizables'!$E$208='2 - Programas Municipales'!$B2,(IF('3 - Bienes Amortizables'!$E$210='2 - Programas Municipales'!$C$3,'3 - Bienes Amortizables'!$H$212,0)),0)+IF('3 - Bienes Amortizables'!$E$214='2 - Programas Municipales'!$B2,(IF('3 - Bienes Amortizables'!$E$216='2 - Programas Municipales'!$C$3,'3 - Bienes Amortizables'!$H$218,0)),0)+IF('3 - Bienes Amortizables'!$E$220='2 - Programas Municipales'!$B2,(IF('3 - Bienes Amortizables'!$E$222='2 - Programas Municipales'!$C$3,'3 - Bienes Amortizables'!$H$224,0)),0)+IF('3 - Bienes Amortizables'!$E$226='2 - Programas Municipales'!$B2,(IF('3 - Bienes Amortizables'!$E$228='2 - Programas Municipales'!$C$3,'3 - Bienes Amortizables'!$H$230,0)),0)+IF('3 - Bienes Amortizables'!$E$232='2 - Programas Municipales'!$B2,(IF('3 - Bienes Amortizables'!$E$234='2 - Programas Municipales'!$C$3,'3 - Bienes Amortizables'!$H$236,0)),0)+IF('3 - Bienes Amortizables'!$E$238='2 - Programas Municipales'!$B2,(IF('3 - Bienes Amortizables'!$E$240='2 - Programas Municipales'!$C$3,'3 - Bienes Amortizables'!$H$242,0)),0)+IF('3 - Bienes Amortizables'!$E$244='2 - Programas Municipales'!$B2,(IF('3 - Bienes Amortizables'!$E$246='2 - Programas Municipales'!$C$3,'3 - Bienes Amortizables'!$H$248,0)),0)+IF('3 - Bienes Amortizables'!$E$250='2 - Programas Municipales'!$B2,(IF('3 - Bienes Amortizables'!$E$252='2 - Programas Municipales'!$C$3,'3 - Bienes Amortizables'!$H$254,0)),0)+IF('3 - Bienes Amortizables'!$E$256='2 - Programas Municipales'!$B2,(IF('3 - Bienes Amortizables'!$E$258='2 - Programas Municipales'!$C$3,'3 - Bienes Amortizables'!$H$260,0)),0)+IF('3 - Bienes Amortizables'!$E$262='2 - Programas Municipales'!$B2,(IF('3 - Bienes Amortizables'!$E$264='2 - Programas Municipales'!$C$3,'3 - Bienes Amortizables'!$H$266,0)),0)+IF('3 - Bienes Amortizables'!$E$268='2 - Programas Municipales'!$B2,(IF('3 - Bienes Amortizables'!$E$270='2 - Programas Municipales'!$C$3,'3 - Bienes Amortizables'!$H$272,0)),0)+IF('3 - Bienes Amortizables'!$E$274='2 - Programas Municipales'!$B2,(IF('3 - Bienes Amortizables'!$E$276='2 - Programas Municipales'!$C$3,'3 - Bienes Amortizables'!$H$278,0)),0)</f>
        <v>0</v>
      </c>
      <c r="E4" s="202">
        <f>IF('3 - Bienes Amortizables'!$E$142='2 - Programas Municipales'!$B2,(IF('3 - Bienes Amortizables'!$E$144='2 - Programas Municipales'!$C$4,'3 - Bienes Amortizables'!$H$146,0)),0)+IF('3 - Bienes Amortizables'!$E$148='2 - Programas Municipales'!$B2,(IF('3 - Bienes Amortizables'!$E$150='2 - Programas Municipales'!$C$4,'3 - Bienes Amortizables'!$H$152,0)),0)+IF('3 - Bienes Amortizables'!$E$154='2 - Programas Municipales'!$B2,(IF('3 - Bienes Amortizables'!$E$156='2 - Programas Municipales'!$C$4,'3 - Bienes Amortizables'!$H$158,0)),0)+IF('3 - Bienes Amortizables'!$E$160='2 - Programas Municipales'!$B2,(IF('3 - Bienes Amortizables'!$E$162='2 - Programas Municipales'!$C$4,'3 - Bienes Amortizables'!$H$164,0)),0)+IF('3 - Bienes Amortizables'!$E$166='2 - Programas Municipales'!$B2,(IF('3 - Bienes Amortizables'!$E$168='2 - Programas Municipales'!$C$4,'3 - Bienes Amortizables'!$H$170,0)),0)+IF('3 - Bienes Amortizables'!$E$172='2 - Programas Municipales'!$B2,(IF('3 - Bienes Amortizables'!$E$174='2 - Programas Municipales'!$C$4,'3 - Bienes Amortizables'!$H$176,0)),0)+IF('3 - Bienes Amortizables'!$E$178='2 - Programas Municipales'!$B2,(IF('3 - Bienes Amortizables'!$E$180='2 - Programas Municipales'!$C$4,'3 - Bienes Amortizables'!$H$182,0)),0)+IF('3 - Bienes Amortizables'!$E$184='2 - Programas Municipales'!$B2,(IF('3 - Bienes Amortizables'!$E$186='2 - Programas Municipales'!$C$4,'3 - Bienes Amortizables'!$H$188,0)),0)+IF('3 - Bienes Amortizables'!$E$190='2 - Programas Municipales'!$B2,(IF('3 - Bienes Amortizables'!$E$192='2 - Programas Municipales'!$C$4,'3 - Bienes Amortizables'!$H$194,0)),0)+IF('3 - Bienes Amortizables'!$E$196='2 - Programas Municipales'!$B2,(IF('3 - Bienes Amortizables'!$E$198='2 - Programas Municipales'!$C$4,'3 - Bienes Amortizables'!$H$200,0)),0)+IF('3 - Bienes Amortizables'!$E$202='2 - Programas Municipales'!$B2,(IF('3 - Bienes Amortizables'!$E$204='2 - Programas Municipales'!$C$4,'3 - Bienes Amortizables'!$H$206,0)),0)+IF('3 - Bienes Amortizables'!$E$208='2 - Programas Municipales'!$B2,(IF('3 - Bienes Amortizables'!$E$210='2 - Programas Municipales'!$C$4,'3 - Bienes Amortizables'!$H$212,0)),0)+IF('3 - Bienes Amortizables'!$E$214='2 - Programas Municipales'!$B2,(IF('3 - Bienes Amortizables'!$E$216='2 - Programas Municipales'!$C$4,'3 - Bienes Amortizables'!$H$218,0)),0)+IF('3 - Bienes Amortizables'!$E$220='2 - Programas Municipales'!$B2,(IF('3 - Bienes Amortizables'!$E$222='2 - Programas Municipales'!$C$4,'3 - Bienes Amortizables'!$H$224,0)),0)+IF('3 - Bienes Amortizables'!$E$226='2 - Programas Municipales'!$B2,(IF('3 - Bienes Amortizables'!$E$228='2 - Programas Municipales'!$C$4,'3 - Bienes Amortizables'!$H$230,0)),0)+IF('3 - Bienes Amortizables'!$E$232='2 - Programas Municipales'!$B2,(IF('3 - Bienes Amortizables'!$E$234='2 - Programas Municipales'!$C$4,'3 - Bienes Amortizables'!$H$236,0)),0)+IF('3 - Bienes Amortizables'!$E$238='2 - Programas Municipales'!$B2,(IF('3 - Bienes Amortizables'!$E$240='2 - Programas Municipales'!$C$4,'3 - Bienes Amortizables'!$H$242,0)),0)+IF('3 - Bienes Amortizables'!$E$244='2 - Programas Municipales'!$B2,(IF('3 - Bienes Amortizables'!$E$246='2 - Programas Municipales'!$C$4,'3 - Bienes Amortizables'!$H$248,0)),0)+IF('3 - Bienes Amortizables'!$E$250='2 - Programas Municipales'!$B2,(IF('3 - Bienes Amortizables'!$E$252='2 - Programas Municipales'!$C$4,'3 - Bienes Amortizables'!$H$254,0)),0)+IF('3 - Bienes Amortizables'!$E$256='2 - Programas Municipales'!$B2,(IF('3 - Bienes Amortizables'!$E$258='2 - Programas Municipales'!$C$4,'3 - Bienes Amortizables'!$H$260,0)),0)+IF('3 - Bienes Amortizables'!$E$262='2 - Programas Municipales'!$B2,(IF('3 - Bienes Amortizables'!$E$264='2 - Programas Municipales'!$C$4,'3 - Bienes Amortizables'!$H$266,0)),0)+IF('3 - Bienes Amortizables'!$E$268='2 - Programas Municipales'!$B2,(IF('3 - Bienes Amortizables'!$E$270='2 - Programas Municipales'!$C$4,'3 - Bienes Amortizables'!$H$272,0)),0)+IF('3 - Bienes Amortizables'!$E$274='2 - Programas Municipales'!$B2,(IF('3 - Bienes Amortizables'!$E$276='2 - Programas Municipales'!$C$4,'3 - Bienes Amortizables'!$H$278,0)),0)</f>
        <v>0</v>
      </c>
      <c r="F4" s="202">
        <f>IF('3 - Bienes Amortizables'!$E$142='2 - Programas Municipales'!$B2,(IF('3 - Bienes Amortizables'!$E$144='2 - Programas Municipales'!$C$5,'3 - Bienes Amortizables'!$H$146,0)),0)+IF('3 - Bienes Amortizables'!$E$148='2 - Programas Municipales'!$B2,(IF('3 - Bienes Amortizables'!$E$150='2 - Programas Municipales'!$C$5,'3 - Bienes Amortizables'!$H$152,0)),0)+IF('3 - Bienes Amortizables'!$E$154='2 - Programas Municipales'!$B2,(IF('3 - Bienes Amortizables'!$E$156='2 - Programas Municipales'!$C$5,'3 - Bienes Amortizables'!$H$158,0)),0)+IF('3 - Bienes Amortizables'!$E$160='2 - Programas Municipales'!$B2,(IF('3 - Bienes Amortizables'!$E$162='2 - Programas Municipales'!$C$5,'3 - Bienes Amortizables'!$H$164,0)),0)+IF('3 - Bienes Amortizables'!$E$166='2 - Programas Municipales'!$B2,(IF('3 - Bienes Amortizables'!$E$168='2 - Programas Municipales'!$C$5,'3 - Bienes Amortizables'!$H$170,0)),0)+IF('3 - Bienes Amortizables'!$E$172='2 - Programas Municipales'!$B2,(IF('3 - Bienes Amortizables'!$E$174='2 - Programas Municipales'!$C$5,'3 - Bienes Amortizables'!$H$176,0)),0)+IF('3 - Bienes Amortizables'!$E$178='2 - Programas Municipales'!$B2,(IF('3 - Bienes Amortizables'!$E$180='2 - Programas Municipales'!$C$5,'3 - Bienes Amortizables'!$H$182,0)),0)+IF('3 - Bienes Amortizables'!$E$184='2 - Programas Municipales'!$B2,(IF('3 - Bienes Amortizables'!$E$186='2 - Programas Municipales'!$C$5,'3 - Bienes Amortizables'!$H$188,0)),0)+IF('3 - Bienes Amortizables'!$E$190='2 - Programas Municipales'!$B2,(IF('3 - Bienes Amortizables'!$E$192='2 - Programas Municipales'!$C$5,'3 - Bienes Amortizables'!$H$194,0)),0)+IF('3 - Bienes Amortizables'!$E$196='2 - Programas Municipales'!$B2,(IF('3 - Bienes Amortizables'!$E$198='2 - Programas Municipales'!$C$5,'3 - Bienes Amortizables'!$H$200,0)),0)+IF('3 - Bienes Amortizables'!$E$202='2 - Programas Municipales'!$B2,(IF('3 - Bienes Amortizables'!$E$204='2 - Programas Municipales'!$C$5,'3 - Bienes Amortizables'!$H$206,0)),0)+IF('3 - Bienes Amortizables'!$E$208='2 - Programas Municipales'!$B2,(IF('3 - Bienes Amortizables'!$E$210='2 - Programas Municipales'!$C$5,'3 - Bienes Amortizables'!$H$212,0)),0)+IF('3 - Bienes Amortizables'!$E$214='2 - Programas Municipales'!$B2,(IF('3 - Bienes Amortizables'!$E$216='2 - Programas Municipales'!$C$5,'3 - Bienes Amortizables'!$H$218,0)),0)+IF('3 - Bienes Amortizables'!$E$220='2 - Programas Municipales'!$B2,(IF('3 - Bienes Amortizables'!$E$222='2 - Programas Municipales'!$C$5,'3 - Bienes Amortizables'!$H$224,0)),0)+IF('3 - Bienes Amortizables'!$E$226='2 - Programas Municipales'!$B2,(IF('3 - Bienes Amortizables'!$E$228='2 - Programas Municipales'!$C$5,'3 - Bienes Amortizables'!$H$230,0)),0)+IF('3 - Bienes Amortizables'!$E$232='2 - Programas Municipales'!$B2,(IF('3 - Bienes Amortizables'!$E$234='2 - Programas Municipales'!$C$5,'3 - Bienes Amortizables'!$H$236,0)),0)+IF('3 - Bienes Amortizables'!$E$238='2 - Programas Municipales'!$B2,(IF('3 - Bienes Amortizables'!$E$240='2 - Programas Municipales'!$C$5,'3 - Bienes Amortizables'!$H$242,0)),0)+IF('3 - Bienes Amortizables'!$E$244='2 - Programas Municipales'!$B2,(IF('3 - Bienes Amortizables'!$E$246='2 - Programas Municipales'!$C$5,'3 - Bienes Amortizables'!$H$248,0)),0)+IF('3 - Bienes Amortizables'!$E$250='2 - Programas Municipales'!$B2,(IF('3 - Bienes Amortizables'!$E$252='2 - Programas Municipales'!$C$5,'3 - Bienes Amortizables'!$H$254,0)),0)+IF('3 - Bienes Amortizables'!$E$256='2 - Programas Municipales'!$B2,(IF('3 - Bienes Amortizables'!$E$258='2 - Programas Municipales'!$C$5,'3 - Bienes Amortizables'!$H$260,0)),0)+IF('3 - Bienes Amortizables'!$E$262='2 - Programas Municipales'!$B2,(IF('3 - Bienes Amortizables'!$E$264='2 - Programas Municipales'!$C$5,'3 - Bienes Amortizables'!$H$266,0)),0)+IF('3 - Bienes Amortizables'!$E$268='2 - Programas Municipales'!$B2,(IF('3 - Bienes Amortizables'!$E$270='2 - Programas Municipales'!$C$5,'3 - Bienes Amortizables'!$H$272,0)),0)+IF('3 - Bienes Amortizables'!$E$274='2 - Programas Municipales'!$B2,(IF('3 - Bienes Amortizables'!$E$276='2 - Programas Municipales'!$C$5,'3 - Bienes Amortizables'!$H$278,0)),0)</f>
        <v>0</v>
      </c>
      <c r="G4" s="202">
        <f>IF('3 - Bienes Amortizables'!$E$142='2 - Programas Municipales'!$B2,(IF('3 - Bienes Amortizables'!$E$144='2 - Programas Municipales'!$C$6,'3 - Bienes Amortizables'!$H$146,0)),0)+IF('3 - Bienes Amortizables'!$E$148='2 - Programas Municipales'!$B2,(IF('3 - Bienes Amortizables'!$E$150='2 - Programas Municipales'!$C$6,'3 - Bienes Amortizables'!$H$152,0)),0)+IF('3 - Bienes Amortizables'!$E$154='2 - Programas Municipales'!$B2,(IF('3 - Bienes Amortizables'!$E$156='2 - Programas Municipales'!$C$6,'3 - Bienes Amortizables'!$H$158,0)),0)+IF('3 - Bienes Amortizables'!$E$160='2 - Programas Municipales'!$B2,(IF('3 - Bienes Amortizables'!$E$162='2 - Programas Municipales'!$C$6,'3 - Bienes Amortizables'!$H$164,0)),0)+IF('3 - Bienes Amortizables'!$E$166='2 - Programas Municipales'!$B2,(IF('3 - Bienes Amortizables'!$E$168='2 - Programas Municipales'!$C$6,'3 - Bienes Amortizables'!$H$170,0)),0)+IF('3 - Bienes Amortizables'!$E$172='2 - Programas Municipales'!$B2,(IF('3 - Bienes Amortizables'!$E$174='2 - Programas Municipales'!$C$6,'3 - Bienes Amortizables'!$H$176,0)),0)+IF('3 - Bienes Amortizables'!$E$178='2 - Programas Municipales'!$B2,(IF('3 - Bienes Amortizables'!$E$180='2 - Programas Municipales'!$C$6,'3 - Bienes Amortizables'!$H$182,0)),0)+IF('3 - Bienes Amortizables'!$E$184='2 - Programas Municipales'!$B2,(IF('3 - Bienes Amortizables'!$E$186='2 - Programas Municipales'!$C$6,'3 - Bienes Amortizables'!$H$188,0)),0)+IF('3 - Bienes Amortizables'!$E$190='2 - Programas Municipales'!$B2,(IF('3 - Bienes Amortizables'!$E$192='2 - Programas Municipales'!$C$6,'3 - Bienes Amortizables'!$H$194,0)),0)+IF('3 - Bienes Amortizables'!$E$196='2 - Programas Municipales'!$B2,(IF('3 - Bienes Amortizables'!$E$198='2 - Programas Municipales'!$C$6,'3 - Bienes Amortizables'!$H$200,0)),0)+IF('3 - Bienes Amortizables'!$E$202='2 - Programas Municipales'!$B2,(IF('3 - Bienes Amortizables'!$E$204='2 - Programas Municipales'!$C$6,'3 - Bienes Amortizables'!$H$206,0)),0)+IF('3 - Bienes Amortizables'!$E$208='2 - Programas Municipales'!$B2,(IF('3 - Bienes Amortizables'!$E$210='2 - Programas Municipales'!$C$6,'3 - Bienes Amortizables'!$H$212,0)),0)+IF('3 - Bienes Amortizables'!$E$214='2 - Programas Municipales'!$B2,(IF('3 - Bienes Amortizables'!$E$216='2 - Programas Municipales'!$C$6,'3 - Bienes Amortizables'!$H$218,0)),0)+IF('3 - Bienes Amortizables'!$E$220='2 - Programas Municipales'!$B2,(IF('3 - Bienes Amortizables'!$E$222='2 - Programas Municipales'!$C$6,'3 - Bienes Amortizables'!$H$224,0)),0)+IF('3 - Bienes Amortizables'!$E$226='2 - Programas Municipales'!$B2,(IF('3 - Bienes Amortizables'!$E$228='2 - Programas Municipales'!$C$6,'3 - Bienes Amortizables'!$H$230,0)),0)+IF('3 - Bienes Amortizables'!$E$232='2 - Programas Municipales'!$B2,(IF('3 - Bienes Amortizables'!$E$234='2 - Programas Municipales'!$C$6,'3 - Bienes Amortizables'!$H$236,0)),0)+IF('3 - Bienes Amortizables'!$E$238='2 - Programas Municipales'!$B2,(IF('3 - Bienes Amortizables'!$E$240='2 - Programas Municipales'!$C$6,'3 - Bienes Amortizables'!$H$242,0)),0)+IF('3 - Bienes Amortizables'!$E$244='2 - Programas Municipales'!$B2,(IF('3 - Bienes Amortizables'!$E$246='2 - Programas Municipales'!$C$6,'3 - Bienes Amortizables'!$H$248,0)),0)+IF('3 - Bienes Amortizables'!$E$250='2 - Programas Municipales'!$B2,(IF('3 - Bienes Amortizables'!$E$252='2 - Programas Municipales'!$C$6,'3 - Bienes Amortizables'!$H$254,0)),0)+IF('3 - Bienes Amortizables'!$E$256='2 - Programas Municipales'!$B2,(IF('3 - Bienes Amortizables'!$E$258='2 - Programas Municipales'!$C$6,'3 - Bienes Amortizables'!$H$260,0)),0)+IF('3 - Bienes Amortizables'!$E$262='2 - Programas Municipales'!$B2,(IF('3 - Bienes Amortizables'!$E$264='2 - Programas Municipales'!$C$6,'3 - Bienes Amortizables'!$H$266,0)),0)+IF('3 - Bienes Amortizables'!$E$268='2 - Programas Municipales'!$B2,(IF('3 - Bienes Amortizables'!$E$270='2 - Programas Municipales'!$C$6,'3 - Bienes Amortizables'!$H$272,0)),0)+IF('3 - Bienes Amortizables'!$E$274='2 - Programas Municipales'!$B2,(IF('3 - Bienes Amortizables'!$E$276='2 - Programas Municipales'!$C$6,'3 - Bienes Amortizables'!$H$278,0)),0)</f>
        <v>0</v>
      </c>
      <c r="H4" s="202">
        <f>IF('3 - Bienes Amortizables'!$E$142='2 - Programas Municipales'!$B2,(IF('3 - Bienes Amortizables'!$E$144='2 - Programas Municipales'!$C$7,'3 - Bienes Amortizables'!$H$146,0)),0)+IF('3 - Bienes Amortizables'!$E$148='2 - Programas Municipales'!$B2,(IF('3 - Bienes Amortizables'!$E$150='2 - Programas Municipales'!$C$7,'3 - Bienes Amortizables'!$H$152,0)),0)+IF('3 - Bienes Amortizables'!$E$154='2 - Programas Municipales'!$B2,(IF('3 - Bienes Amortizables'!$E$156='2 - Programas Municipales'!$C$7,'3 - Bienes Amortizables'!$H$158,0)),0)+IF('3 - Bienes Amortizables'!$E$160='2 - Programas Municipales'!$B2,(IF('3 - Bienes Amortizables'!$E$162='2 - Programas Municipales'!$C$7,'3 - Bienes Amortizables'!$H$164,0)),0)+IF('3 - Bienes Amortizables'!$E$166='2 - Programas Municipales'!$B2,(IF('3 - Bienes Amortizables'!$E$168='2 - Programas Municipales'!$C$7,'3 - Bienes Amortizables'!$H$170,0)),0)+IF('3 - Bienes Amortizables'!$E$172='2 - Programas Municipales'!$B2,(IF('3 - Bienes Amortizables'!$E$174='2 - Programas Municipales'!$C$7,'3 - Bienes Amortizables'!$H$176,0)),0)+IF('3 - Bienes Amortizables'!$E$178='2 - Programas Municipales'!$B2,(IF('3 - Bienes Amortizables'!$E$180='2 - Programas Municipales'!$C$7,'3 - Bienes Amortizables'!$H$182,0)),0)+IF('3 - Bienes Amortizables'!$E$184='2 - Programas Municipales'!$B2,(IF('3 - Bienes Amortizables'!$E$186='2 - Programas Municipales'!$C$7,'3 - Bienes Amortizables'!$H$188,0)),0)+IF('3 - Bienes Amortizables'!$E$190='2 - Programas Municipales'!$B2,(IF('3 - Bienes Amortizables'!$E$192='2 - Programas Municipales'!$C$7,'3 - Bienes Amortizables'!$H$194,0)),0)+IF('3 - Bienes Amortizables'!$E$196='2 - Programas Municipales'!$B2,(IF('3 - Bienes Amortizables'!$E$198='2 - Programas Municipales'!$C$7,'3 - Bienes Amortizables'!$H$200,0)),0)+IF('3 - Bienes Amortizables'!$E$202='2 - Programas Municipales'!$B2,(IF('3 - Bienes Amortizables'!$E$204='2 - Programas Municipales'!$C$7,'3 - Bienes Amortizables'!$H$206,0)),0)+IF('3 - Bienes Amortizables'!$E$208='2 - Programas Municipales'!$B2,(IF('3 - Bienes Amortizables'!$E$210='2 - Programas Municipales'!$C$7,'3 - Bienes Amortizables'!$H$212,0)),0)+IF('3 - Bienes Amortizables'!$E$214='2 - Programas Municipales'!$B2,(IF('3 - Bienes Amortizables'!$E$216='2 - Programas Municipales'!$C$7,'3 - Bienes Amortizables'!$H$218,0)),0)+IF('3 - Bienes Amortizables'!$E$220='2 - Programas Municipales'!$B2,(IF('3 - Bienes Amortizables'!$E$222='2 - Programas Municipales'!$C$7,'3 - Bienes Amortizables'!$H$224,0)),0)+IF('3 - Bienes Amortizables'!$E$226='2 - Programas Municipales'!$B2,(IF('3 - Bienes Amortizables'!$E$228='2 - Programas Municipales'!$C$7,'3 - Bienes Amortizables'!$H$230,0)),0)+IF('3 - Bienes Amortizables'!$E$232='2 - Programas Municipales'!$B2,(IF('3 - Bienes Amortizables'!$E$234='2 - Programas Municipales'!$C$7,'3 - Bienes Amortizables'!$H$236,0)),0)+IF('3 - Bienes Amortizables'!$E$238='2 - Programas Municipales'!$B2,(IF('3 - Bienes Amortizables'!$E$240='2 - Programas Municipales'!$C$7,'3 - Bienes Amortizables'!$H$242,0)),0)+IF('3 - Bienes Amortizables'!$E$244='2 - Programas Municipales'!$B2,(IF('3 - Bienes Amortizables'!$E$246='2 - Programas Municipales'!$C$7,'3 - Bienes Amortizables'!$H$248,0)),0)+IF('3 - Bienes Amortizables'!$E$250='2 - Programas Municipales'!$B2,(IF('3 - Bienes Amortizables'!$E$252='2 - Programas Municipales'!$C$7,'3 - Bienes Amortizables'!$H$254,0)),0)+IF('3 - Bienes Amortizables'!$E$256='2 - Programas Municipales'!$B2,(IF('3 - Bienes Amortizables'!$E$258='2 - Programas Municipales'!$C$7,'3 - Bienes Amortizables'!$H$260,0)),0)+IF('3 - Bienes Amortizables'!$E$262='2 - Programas Municipales'!$B2,(IF('3 - Bienes Amortizables'!$E$264='2 - Programas Municipales'!$C$7,'3 - Bienes Amortizables'!$H$266,0)),0)+IF('3 - Bienes Amortizables'!$E$268='2 - Programas Municipales'!$B2,(IF('3 - Bienes Amortizables'!$E$270='2 - Programas Municipales'!$C$7,'3 - Bienes Amortizables'!$H$272,0)),0)+IF('3 - Bienes Amortizables'!$E$274='2 - Programas Municipales'!$B2,(IF('3 - Bienes Amortizables'!$E$276='2 - Programas Municipales'!$C$7,'3 - Bienes Amortizables'!$H$278,0)),0)</f>
        <v>0</v>
      </c>
      <c r="I4" s="202">
        <f>IF('3 - Bienes Amortizables'!$E$142='2 - Programas Municipales'!$B2,(IF('3 - Bienes Amortizables'!$E$144='2 - Programas Municipales'!$C$8,'3 - Bienes Amortizables'!$H$146,0)),0)+IF('3 - Bienes Amortizables'!$E$148='2 - Programas Municipales'!$B2,(IF('3 - Bienes Amortizables'!$E$150='2 - Programas Municipales'!$C$8,'3 - Bienes Amortizables'!$H$152,0)),0)+IF('3 - Bienes Amortizables'!$E$154='2 - Programas Municipales'!$B2,(IF('3 - Bienes Amortizables'!$E$156='2 - Programas Municipales'!$C$8,'3 - Bienes Amortizables'!$H$158,0)),0)+IF('3 - Bienes Amortizables'!$E$160='2 - Programas Municipales'!$B2,(IF('3 - Bienes Amortizables'!$E$162='2 - Programas Municipales'!$C$8,'3 - Bienes Amortizables'!$H$164,0)),0)+IF('3 - Bienes Amortizables'!$E$166='2 - Programas Municipales'!$B2,(IF('3 - Bienes Amortizables'!$E$168='2 - Programas Municipales'!$C$8,'3 - Bienes Amortizables'!$H$170,0)),0)+IF('3 - Bienes Amortizables'!$E$172='2 - Programas Municipales'!$B2,(IF('3 - Bienes Amortizables'!$E$174='2 - Programas Municipales'!$C$8,'3 - Bienes Amortizables'!$H$176,0)),0)+IF('3 - Bienes Amortizables'!$E$178='2 - Programas Municipales'!$B2,(IF('3 - Bienes Amortizables'!$E$180='2 - Programas Municipales'!$C$8,'3 - Bienes Amortizables'!$H$182,0)),0)+IF('3 - Bienes Amortizables'!$E$184='2 - Programas Municipales'!$B2,(IF('3 - Bienes Amortizables'!$E$186='2 - Programas Municipales'!$C$8,'3 - Bienes Amortizables'!$H$188,0)),0)+IF('3 - Bienes Amortizables'!$E$190='2 - Programas Municipales'!$B2,(IF('3 - Bienes Amortizables'!$E$192='2 - Programas Municipales'!$C$8,'3 - Bienes Amortizables'!$H$194,0)),0)+IF('3 - Bienes Amortizables'!$E$196='2 - Programas Municipales'!$B2,(IF('3 - Bienes Amortizables'!$E$198='2 - Programas Municipales'!$C$8,'3 - Bienes Amortizables'!$H$200,0)),0)+IF('3 - Bienes Amortizables'!$E$202='2 - Programas Municipales'!$B2,(IF('3 - Bienes Amortizables'!$E$204='2 - Programas Municipales'!$C$8,'3 - Bienes Amortizables'!$H$206,0)),0)+IF('3 - Bienes Amortizables'!$E$208='2 - Programas Municipales'!$B2,(IF('3 - Bienes Amortizables'!$E$210='2 - Programas Municipales'!$C$8,'3 - Bienes Amortizables'!$H$212,0)),0)+IF('3 - Bienes Amortizables'!$E$214='2 - Programas Municipales'!$B2,(IF('3 - Bienes Amortizables'!$E$216='2 - Programas Municipales'!$C$8,'3 - Bienes Amortizables'!$H$218,0)),0)+IF('3 - Bienes Amortizables'!$E$220='2 - Programas Municipales'!$B2,(IF('3 - Bienes Amortizables'!$E$222='2 - Programas Municipales'!$C$8,'3 - Bienes Amortizables'!$H$224,0)),0)+IF('3 - Bienes Amortizables'!$E$226='2 - Programas Municipales'!$B2,(IF('3 - Bienes Amortizables'!$E$228='2 - Programas Municipales'!$C$8,'3 - Bienes Amortizables'!$H$230,0)),0)+IF('3 - Bienes Amortizables'!$E$232='2 - Programas Municipales'!$B2,(IF('3 - Bienes Amortizables'!$E$234='2 - Programas Municipales'!$C$8,'3 - Bienes Amortizables'!$H$236,0)),0)+IF('3 - Bienes Amortizables'!$E$238='2 - Programas Municipales'!$B2,(IF('3 - Bienes Amortizables'!$E$240='2 - Programas Municipales'!$C$8,'3 - Bienes Amortizables'!$H$242,0)),0)+IF('3 - Bienes Amortizables'!$E$244='2 - Programas Municipales'!$B2,(IF('3 - Bienes Amortizables'!$E$246='2 - Programas Municipales'!$C$8,'3 - Bienes Amortizables'!$H$248,0)),0)+IF('3 - Bienes Amortizables'!$E$250='2 - Programas Municipales'!$B2,(IF('3 - Bienes Amortizables'!$E$252='2 - Programas Municipales'!$C$8,'3 - Bienes Amortizables'!$H$254,0)),0)+IF('3 - Bienes Amortizables'!$E$256='2 - Programas Municipales'!$B2,(IF('3 - Bienes Amortizables'!$E$258='2 - Programas Municipales'!$C$8,'3 - Bienes Amortizables'!$H$260,0)),0)+IF('3 - Bienes Amortizables'!$E$262='2 - Programas Municipales'!$B2,(IF('3 - Bienes Amortizables'!$E$264='2 - Programas Municipales'!$C$8,'3 - Bienes Amortizables'!$H$266,0)),0)+IF('3 - Bienes Amortizables'!$E$268='2 - Programas Municipales'!$B2,(IF('3 - Bienes Amortizables'!$E$270='2 - Programas Municipales'!$C$8,'3 - Bienes Amortizables'!$H$272,0)),0)+IF('3 - Bienes Amortizables'!$E$274='2 - Programas Municipales'!$B2,(IF('3 - Bienes Amortizables'!$E$276='2 - Programas Municipales'!$C$8,'3 - Bienes Amortizables'!$H$278,0)),0)</f>
        <v>0</v>
      </c>
      <c r="J4" s="202">
        <f>IF('3 - Bienes Amortizables'!$E$142='2 - Programas Municipales'!$B2,(IF('3 - Bienes Amortizables'!$E$144='2 - Programas Municipales'!$C$9,'3 - Bienes Amortizables'!$H$146,0)),0)+IF('3 - Bienes Amortizables'!$E$148='2 - Programas Municipales'!$B2,(IF('3 - Bienes Amortizables'!$E$150='2 - Programas Municipales'!$C$9,'3 - Bienes Amortizables'!$H$152,0)),0)+IF('3 - Bienes Amortizables'!$E$154='2 - Programas Municipales'!$B2,(IF('3 - Bienes Amortizables'!$E$156='2 - Programas Municipales'!$C$9,'3 - Bienes Amortizables'!$H$158,0)),0)+IF('3 - Bienes Amortizables'!$E$160='2 - Programas Municipales'!$B2,(IF('3 - Bienes Amortizables'!$E$162='2 - Programas Municipales'!$C$9,'3 - Bienes Amortizables'!$H$164,0)),0)+IF('3 - Bienes Amortizables'!$E$166='2 - Programas Municipales'!$B2,(IF('3 - Bienes Amortizables'!$E$168='2 - Programas Municipales'!$C$9,'3 - Bienes Amortizables'!$H$170,0)),0)+IF('3 - Bienes Amortizables'!$E$172='2 - Programas Municipales'!$B2,(IF('3 - Bienes Amortizables'!$E$174='2 - Programas Municipales'!$C$9,'3 - Bienes Amortizables'!$H$176,0)),0)+IF('3 - Bienes Amortizables'!$E$178='2 - Programas Municipales'!$B2,(IF('3 - Bienes Amortizables'!$E$180='2 - Programas Municipales'!$C$9,'3 - Bienes Amortizables'!$H$182,0)),0)+IF('3 - Bienes Amortizables'!$E$184='2 - Programas Municipales'!$B2,(IF('3 - Bienes Amortizables'!$E$186='2 - Programas Municipales'!$C$9,'3 - Bienes Amortizables'!$H$188,0)),0)+IF('3 - Bienes Amortizables'!$E$190='2 - Programas Municipales'!$B2,(IF('3 - Bienes Amortizables'!$E$192='2 - Programas Municipales'!$C$9,'3 - Bienes Amortizables'!$H$194,0)),0)+IF('3 - Bienes Amortizables'!$E$196='2 - Programas Municipales'!$B2,(IF('3 - Bienes Amortizables'!$E$198='2 - Programas Municipales'!$C$9,'3 - Bienes Amortizables'!$H$200,0)),0)+IF('3 - Bienes Amortizables'!$E$202='2 - Programas Municipales'!$B2,(IF('3 - Bienes Amortizables'!$E$204='2 - Programas Municipales'!$C$9,'3 - Bienes Amortizables'!$H$206,0)),0)+IF('3 - Bienes Amortizables'!$E$208='2 - Programas Municipales'!$B2,(IF('3 - Bienes Amortizables'!$E$210='2 - Programas Municipales'!$C$9,'3 - Bienes Amortizables'!$H$212,0)),0)+IF('3 - Bienes Amortizables'!$E$214='2 - Programas Municipales'!$B2,(IF('3 - Bienes Amortizables'!$E$216='2 - Programas Municipales'!$C$9,'3 - Bienes Amortizables'!$H$218,0)),0)+IF('3 - Bienes Amortizables'!$E$220='2 - Programas Municipales'!$B2,(IF('3 - Bienes Amortizables'!$E$222='2 - Programas Municipales'!$C$9,'3 - Bienes Amortizables'!$H$224,0)),0)+IF('3 - Bienes Amortizables'!$E$226='2 - Programas Municipales'!$B2,(IF('3 - Bienes Amortizables'!$E$228='2 - Programas Municipales'!$C$9,'3 - Bienes Amortizables'!$H$230,0)),0)+IF('3 - Bienes Amortizables'!$E$232='2 - Programas Municipales'!$B2,(IF('3 - Bienes Amortizables'!$E$234='2 - Programas Municipales'!$C$9,'3 - Bienes Amortizables'!$H$236,0)),0)+IF('3 - Bienes Amortizables'!$E$238='2 - Programas Municipales'!$B2,(IF('3 - Bienes Amortizables'!$E$240='2 - Programas Municipales'!$C$9,'3 - Bienes Amortizables'!$H$242,0)),0)+IF('3 - Bienes Amortizables'!$E$244='2 - Programas Municipales'!$B2,(IF('3 - Bienes Amortizables'!$E$246='2 - Programas Municipales'!$C$9,'3 - Bienes Amortizables'!$H$248,0)),0)+IF('3 - Bienes Amortizables'!$E$250='2 - Programas Municipales'!$B2,(IF('3 - Bienes Amortizables'!$E$252='2 - Programas Municipales'!$C$9,'3 - Bienes Amortizables'!$H$254,0)),0)+IF('3 - Bienes Amortizables'!$E$256='2 - Programas Municipales'!$B2,(IF('3 - Bienes Amortizables'!$E$258='2 - Programas Municipales'!$C$9,'3 - Bienes Amortizables'!$H$260,0)),0)+IF('3 - Bienes Amortizables'!$E$262='2 - Programas Municipales'!$B2,(IF('3 - Bienes Amortizables'!$E$264='2 - Programas Municipales'!$C$9,'3 - Bienes Amortizables'!$H$266,0)),0)+IF('3 - Bienes Amortizables'!$E$268='2 - Programas Municipales'!$B2,(IF('3 - Bienes Amortizables'!$E$270='2 - Programas Municipales'!$C$9,'3 - Bienes Amortizables'!$H$272,0)),0)+IF('3 - Bienes Amortizables'!$E$274='2 - Programas Municipales'!$B2,(IF('3 - Bienes Amortizables'!$E$276='2 - Programas Municipales'!$C$9,'3 - Bienes Amortizables'!$H$278,0)),0)</f>
        <v>0</v>
      </c>
      <c r="K4" s="202">
        <f>IF('3 - Bienes Amortizables'!$E$142='2 - Programas Municipales'!$B2,(IF('3 - Bienes Amortizables'!$E$144='2 - Programas Municipales'!$C$10,'3 - Bienes Amortizables'!$H$146,0)),0)+IF('3 - Bienes Amortizables'!$E$148='2 - Programas Municipales'!$B2,(IF('3 - Bienes Amortizables'!$E$150='2 - Programas Municipales'!$C$10,'3 - Bienes Amortizables'!$H$152,0)),0)+IF('3 - Bienes Amortizables'!$E$154='2 - Programas Municipales'!$B2,(IF('3 - Bienes Amortizables'!$E$156='2 - Programas Municipales'!$C$10,'3 - Bienes Amortizables'!$H$158,0)),0)+IF('3 - Bienes Amortizables'!$E$160='2 - Programas Municipales'!$B2,(IF('3 - Bienes Amortizables'!$E$162='2 - Programas Municipales'!$C$10,'3 - Bienes Amortizables'!$H$164,0)),0)+IF('3 - Bienes Amortizables'!$E$166='2 - Programas Municipales'!$B2,(IF('3 - Bienes Amortizables'!$E$168='2 - Programas Municipales'!$C$10,'3 - Bienes Amortizables'!$H$170,0)),0)+IF('3 - Bienes Amortizables'!$E$172='2 - Programas Municipales'!$B2,(IF('3 - Bienes Amortizables'!$E$174='2 - Programas Municipales'!$C$10,'3 - Bienes Amortizables'!$H$176,0)),0)+IF('3 - Bienes Amortizables'!$E$178='2 - Programas Municipales'!$B2,(IF('3 - Bienes Amortizables'!$E$180='2 - Programas Municipales'!$C$10,'3 - Bienes Amortizables'!$H$182,0)),0)+IF('3 - Bienes Amortizables'!$E$184='2 - Programas Municipales'!$B2,(IF('3 - Bienes Amortizables'!$E$186='2 - Programas Municipales'!$C$10,'3 - Bienes Amortizables'!$H$188,0)),0)+IF('3 - Bienes Amortizables'!$E$190='2 - Programas Municipales'!$B2,(IF('3 - Bienes Amortizables'!$E$192='2 - Programas Municipales'!$C$10,'3 - Bienes Amortizables'!$H$194,0)),0)+IF('3 - Bienes Amortizables'!$E$196='2 - Programas Municipales'!$B2,(IF('3 - Bienes Amortizables'!$E$198='2 - Programas Municipales'!$C$10,'3 - Bienes Amortizables'!$H$200,0)),0)+IF('3 - Bienes Amortizables'!$E$202='2 - Programas Municipales'!$B2,(IF('3 - Bienes Amortizables'!$E$204='2 - Programas Municipales'!$C$10,'3 - Bienes Amortizables'!$H$206,0)),0)+IF('3 - Bienes Amortizables'!$E$208='2 - Programas Municipales'!$B2,(IF('3 - Bienes Amortizables'!$E$210='2 - Programas Municipales'!$C$10,'3 - Bienes Amortizables'!$H$212,0)),0)+IF('3 - Bienes Amortizables'!$E$214='2 - Programas Municipales'!$B2,(IF('3 - Bienes Amortizables'!$E$216='2 - Programas Municipales'!$C$10,'3 - Bienes Amortizables'!$H$218,0)),0)+IF('3 - Bienes Amortizables'!$E$220='2 - Programas Municipales'!$B2,(IF('3 - Bienes Amortizables'!$E$222='2 - Programas Municipales'!$C$10,'3 - Bienes Amortizables'!$H$224,0)),0)+IF('3 - Bienes Amortizables'!$E$226='2 - Programas Municipales'!$B2,(IF('3 - Bienes Amortizables'!$E$228='2 - Programas Municipales'!$C$10,'3 - Bienes Amortizables'!$H$230,0)),0)+IF('3 - Bienes Amortizables'!$E$232='2 - Programas Municipales'!$B2,(IF('3 - Bienes Amortizables'!$E$234='2 - Programas Municipales'!$C$10,'3 - Bienes Amortizables'!$H$236,0)),0)+IF('3 - Bienes Amortizables'!$E$238='2 - Programas Municipales'!$B2,(IF('3 - Bienes Amortizables'!$E$240='2 - Programas Municipales'!$C$10,'3 - Bienes Amortizables'!$H$242,0)),0)+IF('3 - Bienes Amortizables'!$E$244='2 - Programas Municipales'!$B2,(IF('3 - Bienes Amortizables'!$E$246='2 - Programas Municipales'!$C$10,'3 - Bienes Amortizables'!$H$248,0)),0)+IF('3 - Bienes Amortizables'!$E$250='2 - Programas Municipales'!$B2,(IF('3 - Bienes Amortizables'!$E$252='2 - Programas Municipales'!$C$10,'3 - Bienes Amortizables'!$H$254,0)),0)+IF('3 - Bienes Amortizables'!$E$256='2 - Programas Municipales'!$B2,(IF('3 - Bienes Amortizables'!$E$258='2 - Programas Municipales'!$C$10,'3 - Bienes Amortizables'!$H$260,0)),0)+IF('3 - Bienes Amortizables'!$E$262='2 - Programas Municipales'!$B2,(IF('3 - Bienes Amortizables'!$E$264='2 - Programas Municipales'!$C$10,'3 - Bienes Amortizables'!$H$266,0)),0)+IF('3 - Bienes Amortizables'!$E$268='2 - Programas Municipales'!$B2,(IF('3 - Bienes Amortizables'!$E$270='2 - Programas Municipales'!$C$10,'3 - Bienes Amortizables'!$H$272,0)),0)+IF('3 - Bienes Amortizables'!$E$274='2 - Programas Municipales'!$B2,(IF('3 - Bienes Amortizables'!$E$276='2 - Programas Municipales'!$C$10,'3 - Bienes Amortizables'!$H$278,0)),0)</f>
        <v>0</v>
      </c>
      <c r="L4" s="202">
        <f>IF('3 - Bienes Amortizables'!$E$142='2 - Programas Municipales'!$B2,(IF('3 - Bienes Amortizables'!$E$144='2 - Programas Municipales'!$C$11,'3 - Bienes Amortizables'!$H$146,0)),0)+IF('3 - Bienes Amortizables'!$E$148='2 - Programas Municipales'!$B2,(IF('3 - Bienes Amortizables'!$E$150='2 - Programas Municipales'!$C$11,'3 - Bienes Amortizables'!$H$152,0)),0)+IF('3 - Bienes Amortizables'!$E$154='2 - Programas Municipales'!$B2,(IF('3 - Bienes Amortizables'!$E$156='2 - Programas Municipales'!$C$11,'3 - Bienes Amortizables'!$H$158,0)),0)+IF('3 - Bienes Amortizables'!$E$160='2 - Programas Municipales'!$B2,(IF('3 - Bienes Amortizables'!$E$162='2 - Programas Municipales'!$C$11,'3 - Bienes Amortizables'!$H$164,0)),0)+IF('3 - Bienes Amortizables'!$E$166='2 - Programas Municipales'!$B2,(IF('3 - Bienes Amortizables'!$E$168='2 - Programas Municipales'!$C$11,'3 - Bienes Amortizables'!$H$170,0)),0)+IF('3 - Bienes Amortizables'!$E$172='2 - Programas Municipales'!$B2,(IF('3 - Bienes Amortizables'!$E$174='2 - Programas Municipales'!$C$11,'3 - Bienes Amortizables'!$H$176,0)),0)+IF('3 - Bienes Amortizables'!$E$178='2 - Programas Municipales'!$B2,(IF('3 - Bienes Amortizables'!$E$180='2 - Programas Municipales'!$C$11,'3 - Bienes Amortizables'!$H$182,0)),0)+IF('3 - Bienes Amortizables'!$E$184='2 - Programas Municipales'!$B2,(IF('3 - Bienes Amortizables'!$E$186='2 - Programas Municipales'!$C$11,'3 - Bienes Amortizables'!$H$188,0)),0)+IF('3 - Bienes Amortizables'!$E$190='2 - Programas Municipales'!$B2,(IF('3 - Bienes Amortizables'!$E$192='2 - Programas Municipales'!$C$11,'3 - Bienes Amortizables'!$H$194,0)),0)+IF('3 - Bienes Amortizables'!$E$196='2 - Programas Municipales'!$B2,(IF('3 - Bienes Amortizables'!$E$198='2 - Programas Municipales'!$C$11,'3 - Bienes Amortizables'!$H$200,0)),0)+IF('3 - Bienes Amortizables'!$E$202='2 - Programas Municipales'!$B2,(IF('3 - Bienes Amortizables'!$E$204='2 - Programas Municipales'!$C$11,'3 - Bienes Amortizables'!$H$206,0)),0)+IF('3 - Bienes Amortizables'!$E$208='2 - Programas Municipales'!$B2,(IF('3 - Bienes Amortizables'!$E$210='2 - Programas Municipales'!$C$11,'3 - Bienes Amortizables'!$H$212,0)),0)+IF('3 - Bienes Amortizables'!$E$214='2 - Programas Municipales'!$B2,(IF('3 - Bienes Amortizables'!$E$216='2 - Programas Municipales'!$C$11,'3 - Bienes Amortizables'!$H$218,0)),0)+IF('3 - Bienes Amortizables'!$E$220='2 - Programas Municipales'!$B2,(IF('3 - Bienes Amortizables'!$E$222='2 - Programas Municipales'!$C$11,'3 - Bienes Amortizables'!$H$224,0)),0)+IF('3 - Bienes Amortizables'!$E$226='2 - Programas Municipales'!$B2,(IF('3 - Bienes Amortizables'!$E$228='2 - Programas Municipales'!$C$11,'3 - Bienes Amortizables'!$H$230,0)),0)+IF('3 - Bienes Amortizables'!$E$232='2 - Programas Municipales'!$B2,(IF('3 - Bienes Amortizables'!$E$234='2 - Programas Municipales'!$C$11,'3 - Bienes Amortizables'!$H$236,0)),0)+IF('3 - Bienes Amortizables'!$E$238='2 - Programas Municipales'!$B2,(IF('3 - Bienes Amortizables'!$E$240='2 - Programas Municipales'!$C$11,'3 - Bienes Amortizables'!$H$242,0)),0)+IF('3 - Bienes Amortizables'!$E$244='2 - Programas Municipales'!$B2,(IF('3 - Bienes Amortizables'!$E$246='2 - Programas Municipales'!$C$11,'3 - Bienes Amortizables'!$H$248,0)),0)+IF('3 - Bienes Amortizables'!$E$250='2 - Programas Municipales'!$B2,(IF('3 - Bienes Amortizables'!$E$252='2 - Programas Municipales'!$C$11,'3 - Bienes Amortizables'!$H$254,0)),0)+IF('3 - Bienes Amortizables'!$E$256='2 - Programas Municipales'!$B2,(IF('3 - Bienes Amortizables'!$E$258='2 - Programas Municipales'!$C$11,'3 - Bienes Amortizables'!$H$260,0)),0)+IF('3 - Bienes Amortizables'!$E$262='2 - Programas Municipales'!$B2,(IF('3 - Bienes Amortizables'!$E$264='2 - Programas Municipales'!$C$11,'3 - Bienes Amortizables'!$H$266,0)),0)+IF('3 - Bienes Amortizables'!$E$268='2 - Programas Municipales'!$B2,(IF('3 - Bienes Amortizables'!$E$270='2 - Programas Municipales'!$C$11,'3 - Bienes Amortizables'!$H$272,0)),0)+IF('3 - Bienes Amortizables'!$E$274='2 - Programas Municipales'!$B2,(IF('3 - Bienes Amortizables'!$E$276='2 - Programas Municipales'!$C$11,'3 - Bienes Amortizables'!$H$278,0)),0)</f>
        <v>0</v>
      </c>
      <c r="M4" s="202">
        <f>IF('3 - Bienes Amortizables'!$E$142='2 - Programas Municipales'!$B2,(IF('3 - Bienes Amortizables'!$E$144='2 - Programas Municipales'!$C$12,'3 - Bienes Amortizables'!$H$146,0)),0)+IF('3 - Bienes Amortizables'!$E$148='2 - Programas Municipales'!$B2,(IF('3 - Bienes Amortizables'!$E$150='2 - Programas Municipales'!$C$12,'3 - Bienes Amortizables'!$H$152,0)),0)+IF('3 - Bienes Amortizables'!$E$154='2 - Programas Municipales'!$B2,(IF('3 - Bienes Amortizables'!$E$156='2 - Programas Municipales'!$C$12,'3 - Bienes Amortizables'!$H$158,0)),0)+IF('3 - Bienes Amortizables'!$E$160='2 - Programas Municipales'!$B2,(IF('3 - Bienes Amortizables'!$E$162='2 - Programas Municipales'!$C$12,'3 - Bienes Amortizables'!$H$164,0)),0)+IF('3 - Bienes Amortizables'!$E$166='2 - Programas Municipales'!$B2,(IF('3 - Bienes Amortizables'!$E$168='2 - Programas Municipales'!$C$12,'3 - Bienes Amortizables'!$H$170,0)),0)+IF('3 - Bienes Amortizables'!$E$172='2 - Programas Municipales'!$B2,(IF('3 - Bienes Amortizables'!$E$174='2 - Programas Municipales'!$C$12,'3 - Bienes Amortizables'!$H$176,0)),0)+IF('3 - Bienes Amortizables'!$E$178='2 - Programas Municipales'!$B2,(IF('3 - Bienes Amortizables'!$E$180='2 - Programas Municipales'!$C$12,'3 - Bienes Amortizables'!$H$182,0)),0)+IF('3 - Bienes Amortizables'!$E$184='2 - Programas Municipales'!$B2,(IF('3 - Bienes Amortizables'!$E$186='2 - Programas Municipales'!$C$12,'3 - Bienes Amortizables'!$H$188,0)),0)+IF('3 - Bienes Amortizables'!$E$190='2 - Programas Municipales'!$B2,(IF('3 - Bienes Amortizables'!$E$192='2 - Programas Municipales'!$C$12,'3 - Bienes Amortizables'!$H$194,0)),0)+IF('3 - Bienes Amortizables'!$E$196='2 - Programas Municipales'!$B2,(IF('3 - Bienes Amortizables'!$E$198='2 - Programas Municipales'!$C$12,'3 - Bienes Amortizables'!$H$200,0)),0)+IF('3 - Bienes Amortizables'!$E$202='2 - Programas Municipales'!$B2,(IF('3 - Bienes Amortizables'!$E$204='2 - Programas Municipales'!$C$12,'3 - Bienes Amortizables'!$H$206,0)),0)+IF('3 - Bienes Amortizables'!$E$208='2 - Programas Municipales'!$B2,(IF('3 - Bienes Amortizables'!$E$210='2 - Programas Municipales'!$C$12,'3 - Bienes Amortizables'!$H$212,0)),0)+IF('3 - Bienes Amortizables'!$E$214='2 - Programas Municipales'!$B2,(IF('3 - Bienes Amortizables'!$E$216='2 - Programas Municipales'!$C$12,'3 - Bienes Amortizables'!$H$218,0)),0)+IF('3 - Bienes Amortizables'!$E$220='2 - Programas Municipales'!$B2,(IF('3 - Bienes Amortizables'!$E$222='2 - Programas Municipales'!$C$12,'3 - Bienes Amortizables'!$H$224,0)),0)+IF('3 - Bienes Amortizables'!$E$226='2 - Programas Municipales'!$B2,(IF('3 - Bienes Amortizables'!$E$228='2 - Programas Municipales'!$C$12,'3 - Bienes Amortizables'!$H$230,0)),0)+IF('3 - Bienes Amortizables'!$E$232='2 - Programas Municipales'!$B2,(IF('3 - Bienes Amortizables'!$E$234='2 - Programas Municipales'!$C$12,'3 - Bienes Amortizables'!$H$236,0)),0)+IF('3 - Bienes Amortizables'!$E$238='2 - Programas Municipales'!$B2,(IF('3 - Bienes Amortizables'!$E$240='2 - Programas Municipales'!$C$12,'3 - Bienes Amortizables'!$H$242,0)),0)+IF('3 - Bienes Amortizables'!$E$244='2 - Programas Municipales'!$B2,(IF('3 - Bienes Amortizables'!$E$246='2 - Programas Municipales'!$C$12,'3 - Bienes Amortizables'!$H$248,0)),0)+IF('3 - Bienes Amortizables'!$E$250='2 - Programas Municipales'!$B2,(IF('3 - Bienes Amortizables'!$E$252='2 - Programas Municipales'!$C$12,'3 - Bienes Amortizables'!$H$254,0)),0)+IF('3 - Bienes Amortizables'!$E$256='2 - Programas Municipales'!$B2,(IF('3 - Bienes Amortizables'!$E$258='2 - Programas Municipales'!$C$12,'3 - Bienes Amortizables'!$H$260,0)),0)+IF('3 - Bienes Amortizables'!$E$262='2 - Programas Municipales'!$B2,(IF('3 - Bienes Amortizables'!$E$264='2 - Programas Municipales'!$C$12,'3 - Bienes Amortizables'!$H$266,0)),0)+IF('3 - Bienes Amortizables'!$E$268='2 - Programas Municipales'!$B2,(IF('3 - Bienes Amortizables'!$E$270='2 - Programas Municipales'!$C$12,'3 - Bienes Amortizables'!$H$272,0)),0)+IF('3 - Bienes Amortizables'!$E$274='2 - Programas Municipales'!$B2,(IF('3 - Bienes Amortizables'!$E$276='2 - Programas Municipales'!$C$12,'3 - Bienes Amortizables'!$H$278,0)),0)</f>
        <v>0</v>
      </c>
      <c r="N4" s="202">
        <f>IF('3 - Bienes Amortizables'!$E$142='2 - Programas Municipales'!$B2,(IF('3 - Bienes Amortizables'!$E$144='2 - Programas Municipales'!$C$13,'3 - Bienes Amortizables'!$H$146,0)),0)+IF('3 - Bienes Amortizables'!$E$148='2 - Programas Municipales'!$B2,(IF('3 - Bienes Amortizables'!$E$150='2 - Programas Municipales'!$C$13,'3 - Bienes Amortizables'!$H$152,0)),0)+IF('3 - Bienes Amortizables'!$E$154='2 - Programas Municipales'!$B2,(IF('3 - Bienes Amortizables'!$E$156='2 - Programas Municipales'!$C$13,'3 - Bienes Amortizables'!$H$158,0)),0)+IF('3 - Bienes Amortizables'!$E$160='2 - Programas Municipales'!$B2,(IF('3 - Bienes Amortizables'!$E$162='2 - Programas Municipales'!$C$13,'3 - Bienes Amortizables'!$H$164,0)),0)+IF('3 - Bienes Amortizables'!$E$166='2 - Programas Municipales'!$B2,(IF('3 - Bienes Amortizables'!$E$168='2 - Programas Municipales'!$C$13,'3 - Bienes Amortizables'!$H$170,0)),0)+IF('3 - Bienes Amortizables'!$E$172='2 - Programas Municipales'!$B2,(IF('3 - Bienes Amortizables'!$E$174='2 - Programas Municipales'!$C$13,'3 - Bienes Amortizables'!$H$176,0)),0)+IF('3 - Bienes Amortizables'!$E$178='2 - Programas Municipales'!$B2,(IF('3 - Bienes Amortizables'!$E$180='2 - Programas Municipales'!$C$13,'3 - Bienes Amortizables'!$H$182,0)),0)+IF('3 - Bienes Amortizables'!$E$184='2 - Programas Municipales'!$B2,(IF('3 - Bienes Amortizables'!$E$186='2 - Programas Municipales'!$C$13,'3 - Bienes Amortizables'!$H$188,0)),0)+IF('3 - Bienes Amortizables'!$E$190='2 - Programas Municipales'!$B2,(IF('3 - Bienes Amortizables'!$E$192='2 - Programas Municipales'!$C$13,'3 - Bienes Amortizables'!$H$194,0)),0)+IF('3 - Bienes Amortizables'!$E$196='2 - Programas Municipales'!$B2,(IF('3 - Bienes Amortizables'!$E$198='2 - Programas Municipales'!$C$13,'3 - Bienes Amortizables'!$H$200,0)),0)+IF('3 - Bienes Amortizables'!$E$202='2 - Programas Municipales'!$B2,(IF('3 - Bienes Amortizables'!$E$204='2 - Programas Municipales'!$C$13,'3 - Bienes Amortizables'!$H$206,0)),0)+IF('3 - Bienes Amortizables'!$E$208='2 - Programas Municipales'!$B2,(IF('3 - Bienes Amortizables'!$E$210='2 - Programas Municipales'!$C$13,'3 - Bienes Amortizables'!$H$212,0)),0)+IF('3 - Bienes Amortizables'!$E$214='2 - Programas Municipales'!$B2,(IF('3 - Bienes Amortizables'!$E$216='2 - Programas Municipales'!$C$13,'3 - Bienes Amortizables'!$H$218,0)),0)+IF('3 - Bienes Amortizables'!$E$220='2 - Programas Municipales'!$B2,(IF('3 - Bienes Amortizables'!$E$222='2 - Programas Municipales'!$C$13,'3 - Bienes Amortizables'!$H$224,0)),0)+IF('3 - Bienes Amortizables'!$E$226='2 - Programas Municipales'!$B2,(IF('3 - Bienes Amortizables'!$E$228='2 - Programas Municipales'!$C$13,'3 - Bienes Amortizables'!$H$230,0)),0)+IF('3 - Bienes Amortizables'!$E$232='2 - Programas Municipales'!$B2,(IF('3 - Bienes Amortizables'!$E$234='2 - Programas Municipales'!$C$13,'3 - Bienes Amortizables'!$H$236,0)),0)+IF('3 - Bienes Amortizables'!$E$238='2 - Programas Municipales'!$B2,(IF('3 - Bienes Amortizables'!$E$240='2 - Programas Municipales'!$C$13,'3 - Bienes Amortizables'!$H$242,0)),0)+IF('3 - Bienes Amortizables'!$E$244='2 - Programas Municipales'!$B2,(IF('3 - Bienes Amortizables'!$E$246='2 - Programas Municipales'!$C$13,'3 - Bienes Amortizables'!$H$248,0)),0)+IF('3 - Bienes Amortizables'!$E$250='2 - Programas Municipales'!$B2,(IF('3 - Bienes Amortizables'!$E$252='2 - Programas Municipales'!$C$13,'3 - Bienes Amortizables'!$H$254,0)),0)+IF('3 - Bienes Amortizables'!$E$256='2 - Programas Municipales'!$B2,(IF('3 - Bienes Amortizables'!$E$258='2 - Programas Municipales'!$C$13,'3 - Bienes Amortizables'!$H$260,0)),0)+IF('3 - Bienes Amortizables'!$E$262='2 - Programas Municipales'!$B2,(IF('3 - Bienes Amortizables'!$E$264='2 - Programas Municipales'!$C$13,'3 - Bienes Amortizables'!$H$266,0)),0)+IF('3 - Bienes Amortizables'!$E$268='2 - Programas Municipales'!$B2,(IF('3 - Bienes Amortizables'!$E$270='2 - Programas Municipales'!$C$13,'3 - Bienes Amortizables'!$H$272,0)),0)+IF('3 - Bienes Amortizables'!$E$274='2 - Programas Municipales'!$B2,(IF('3 - Bienes Amortizables'!$E$276='2 - Programas Municipales'!$C$13,'3 - Bienes Amortizables'!$H$278,0)),0)</f>
        <v>0</v>
      </c>
      <c r="O4" s="202">
        <f>IF('3 - Bienes Amortizables'!$E$142='2 - Programas Municipales'!$B2,(IF('3 - Bienes Amortizables'!$E$144='2 - Programas Municipales'!$C$14,'3 - Bienes Amortizables'!$H$146,0)),0)+IF('3 - Bienes Amortizables'!$E$148='2 - Programas Municipales'!$B2,(IF('3 - Bienes Amortizables'!$E$150='2 - Programas Municipales'!$C$14,'3 - Bienes Amortizables'!$H$152,0)),0)+IF('3 - Bienes Amortizables'!$E$154='2 - Programas Municipales'!$B2,(IF('3 - Bienes Amortizables'!$E$156='2 - Programas Municipales'!$C$14,'3 - Bienes Amortizables'!$H$158,0)),0)+IF('3 - Bienes Amortizables'!$E$160='2 - Programas Municipales'!$B2,(IF('3 - Bienes Amortizables'!$E$162='2 - Programas Municipales'!$C$14,'3 - Bienes Amortizables'!$H$164,0)),0)+IF('3 - Bienes Amortizables'!$E$166='2 - Programas Municipales'!$B2,(IF('3 - Bienes Amortizables'!$E$168='2 - Programas Municipales'!$C$14,'3 - Bienes Amortizables'!$H$170,0)),0)+IF('3 - Bienes Amortizables'!$E$172='2 - Programas Municipales'!$B2,(IF('3 - Bienes Amortizables'!$E$174='2 - Programas Municipales'!$C$14,'3 - Bienes Amortizables'!$H$176,0)),0)+IF('3 - Bienes Amortizables'!$E$178='2 - Programas Municipales'!$B2,(IF('3 - Bienes Amortizables'!$E$180='2 - Programas Municipales'!$C$14,'3 - Bienes Amortizables'!$H$182,0)),0)+IF('3 - Bienes Amortizables'!$E$184='2 - Programas Municipales'!$B2,(IF('3 - Bienes Amortizables'!$E$186='2 - Programas Municipales'!$C$14,'3 - Bienes Amortizables'!$H$188,0)),0)+IF('3 - Bienes Amortizables'!$E$190='2 - Programas Municipales'!$B2,(IF('3 - Bienes Amortizables'!$E$192='2 - Programas Municipales'!$C$14,'3 - Bienes Amortizables'!$H$194,0)),0)+IF('3 - Bienes Amortizables'!$E$196='2 - Programas Municipales'!$B2,(IF('3 - Bienes Amortizables'!$E$198='2 - Programas Municipales'!$C$14,'3 - Bienes Amortizables'!$H$200,0)),0)+IF('3 - Bienes Amortizables'!$E$202='2 - Programas Municipales'!$B2,(IF('3 - Bienes Amortizables'!$E$204='2 - Programas Municipales'!$C$14,'3 - Bienes Amortizables'!$H$206,0)),0)+IF('3 - Bienes Amortizables'!$E$208='2 - Programas Municipales'!$B2,(IF('3 - Bienes Amortizables'!$E$210='2 - Programas Municipales'!$C$14,'3 - Bienes Amortizables'!$H$212,0)),0)+IF('3 - Bienes Amortizables'!$E$214='2 - Programas Municipales'!$B2,(IF('3 - Bienes Amortizables'!$E$216='2 - Programas Municipales'!$C$14,'3 - Bienes Amortizables'!$H$218,0)),0)+IF('3 - Bienes Amortizables'!$E$220='2 - Programas Municipales'!$B2,(IF('3 - Bienes Amortizables'!$E$222='2 - Programas Municipales'!$C$14,'3 - Bienes Amortizables'!$H$224,0)),0)+IF('3 - Bienes Amortizables'!$E$226='2 - Programas Municipales'!$B2,(IF('3 - Bienes Amortizables'!$E$228='2 - Programas Municipales'!$C$14,'3 - Bienes Amortizables'!$H$230,0)),0)+IF('3 - Bienes Amortizables'!$E$232='2 - Programas Municipales'!$B2,(IF('3 - Bienes Amortizables'!$E$234='2 - Programas Municipales'!$C$14,'3 - Bienes Amortizables'!$H$236,0)),0)+IF('3 - Bienes Amortizables'!$E$238='2 - Programas Municipales'!$B2,(IF('3 - Bienes Amortizables'!$E$240='2 - Programas Municipales'!$C$14,'3 - Bienes Amortizables'!$H$242,0)),0)+IF('3 - Bienes Amortizables'!$E$244='2 - Programas Municipales'!$B2,(IF('3 - Bienes Amortizables'!$E$246='2 - Programas Municipales'!$C$14,'3 - Bienes Amortizables'!$H$248,0)),0)+IF('3 - Bienes Amortizables'!$E$250='2 - Programas Municipales'!$B2,(IF('3 - Bienes Amortizables'!$E$252='2 - Programas Municipales'!$C$14,'3 - Bienes Amortizables'!$H$254,0)),0)+IF('3 - Bienes Amortizables'!$E$256='2 - Programas Municipales'!$B2,(IF('3 - Bienes Amortizables'!$E$258='2 - Programas Municipales'!$C$14,'3 - Bienes Amortizables'!$H$260,0)),0)+IF('3 - Bienes Amortizables'!$E$262='2 - Programas Municipales'!$B2,(IF('3 - Bienes Amortizables'!$E$264='2 - Programas Municipales'!$C$14,'3 - Bienes Amortizables'!$H$266,0)),0)+IF('3 - Bienes Amortizables'!$E$268='2 - Programas Municipales'!$B2,(IF('3 - Bienes Amortizables'!$E$270='2 - Programas Municipales'!$C$14,'3 - Bienes Amortizables'!$H$272,0)),0)+IF('3 - Bienes Amortizables'!$E$274='2 - Programas Municipales'!$B2,(IF('3 - Bienes Amortizables'!$E$276='2 - Programas Municipales'!$C$14,'3 - Bienes Amortizables'!$H$278,0)),0)</f>
        <v>0</v>
      </c>
      <c r="P4" s="202">
        <f>IF('3 - Bienes Amortizables'!$E$142='2 - Programas Municipales'!$B2,(IF('3 - Bienes Amortizables'!$E$144='2 - Programas Municipales'!$C$15,'3 - Bienes Amortizables'!$H$146,0)),0)+IF('3 - Bienes Amortizables'!$E$148='2 - Programas Municipales'!$B2,(IF('3 - Bienes Amortizables'!$E$150='2 - Programas Municipales'!$C$15,'3 - Bienes Amortizables'!$H$152,0)),0)+IF('3 - Bienes Amortizables'!$E$154='2 - Programas Municipales'!$B2,(IF('3 - Bienes Amortizables'!$E$156='2 - Programas Municipales'!$C$15,'3 - Bienes Amortizables'!$H$158,0)),0)+IF('3 - Bienes Amortizables'!$E$160='2 - Programas Municipales'!$B2,(IF('3 - Bienes Amortizables'!$E$162='2 - Programas Municipales'!$C$15,'3 - Bienes Amortizables'!$H$164,0)),0)+IF('3 - Bienes Amortizables'!$E$166='2 - Programas Municipales'!$B2,(IF('3 - Bienes Amortizables'!$E$168='2 - Programas Municipales'!$C$15,'3 - Bienes Amortizables'!$H$170,0)),0)+IF('3 - Bienes Amortizables'!$E$172='2 - Programas Municipales'!$B2,(IF('3 - Bienes Amortizables'!$E$174='2 - Programas Municipales'!$C$15,'3 - Bienes Amortizables'!$H$176,0)),0)+IF('3 - Bienes Amortizables'!$E$178='2 - Programas Municipales'!$B2,(IF('3 - Bienes Amortizables'!$E$180='2 - Programas Municipales'!$C$15,'3 - Bienes Amortizables'!$H$182,0)),0)+IF('3 - Bienes Amortizables'!$E$184='2 - Programas Municipales'!$B2,(IF('3 - Bienes Amortizables'!$E$186='2 - Programas Municipales'!$C$15,'3 - Bienes Amortizables'!$H$188,0)),0)+IF('3 - Bienes Amortizables'!$E$190='2 - Programas Municipales'!$B2,(IF('3 - Bienes Amortizables'!$E$192='2 - Programas Municipales'!$C$15,'3 - Bienes Amortizables'!$H$194,0)),0)+IF('3 - Bienes Amortizables'!$E$196='2 - Programas Municipales'!$B2,(IF('3 - Bienes Amortizables'!$E$198='2 - Programas Municipales'!$C$15,'3 - Bienes Amortizables'!$H$200,0)),0)+IF('3 - Bienes Amortizables'!$E$202='2 - Programas Municipales'!$B2,(IF('3 - Bienes Amortizables'!$E$204='2 - Programas Municipales'!$C$15,'3 - Bienes Amortizables'!$H$206,0)),0)+IF('3 - Bienes Amortizables'!$E$208='2 - Programas Municipales'!$B2,(IF('3 - Bienes Amortizables'!$E$210='2 - Programas Municipales'!$C$15,'3 - Bienes Amortizables'!$H$212,0)),0)+IF('3 - Bienes Amortizables'!$E$214='2 - Programas Municipales'!$B2,(IF('3 - Bienes Amortizables'!$E$216='2 - Programas Municipales'!$C$15,'3 - Bienes Amortizables'!$H$218,0)),0)+IF('3 - Bienes Amortizables'!$E$220='2 - Programas Municipales'!$B2,(IF('3 - Bienes Amortizables'!$E$222='2 - Programas Municipales'!$C$15,'3 - Bienes Amortizables'!$H$224,0)),0)+IF('3 - Bienes Amortizables'!$E$226='2 - Programas Municipales'!$B2,(IF('3 - Bienes Amortizables'!$E$228='2 - Programas Municipales'!$C$15,'3 - Bienes Amortizables'!$H$230,0)),0)+IF('3 - Bienes Amortizables'!$E$232='2 - Programas Municipales'!$B2,(IF('3 - Bienes Amortizables'!$E$234='2 - Programas Municipales'!$C$15,'3 - Bienes Amortizables'!$H$236,0)),0)+IF('3 - Bienes Amortizables'!$E$238='2 - Programas Municipales'!$B2,(IF('3 - Bienes Amortizables'!$E$240='2 - Programas Municipales'!$C$15,'3 - Bienes Amortizables'!$H$242,0)),0)+IF('3 - Bienes Amortizables'!$E$244='2 - Programas Municipales'!$B2,(IF('3 - Bienes Amortizables'!$E$246='2 - Programas Municipales'!$C$15,'3 - Bienes Amortizables'!$H$248,0)),0)+IF('3 - Bienes Amortizables'!$E$250='2 - Programas Municipales'!$B2,(IF('3 - Bienes Amortizables'!$E$252='2 - Programas Municipales'!$C$15,'3 - Bienes Amortizables'!$H$254,0)),0)+IF('3 - Bienes Amortizables'!$E$256='2 - Programas Municipales'!$B2,(IF('3 - Bienes Amortizables'!$E$258='2 - Programas Municipales'!$C$15,'3 - Bienes Amortizables'!$H$260,0)),0)+IF('3 - Bienes Amortizables'!$E$262='2 - Programas Municipales'!$B2,(IF('3 - Bienes Amortizables'!$E$264='2 - Programas Municipales'!$C$15,'3 - Bienes Amortizables'!$H$266,0)),0)+IF('3 - Bienes Amortizables'!$E$268='2 - Programas Municipales'!$B2,(IF('3 - Bienes Amortizables'!$E$270='2 - Programas Municipales'!$C$15,'3 - Bienes Amortizables'!$H$272,0)),0)+IF('3 - Bienes Amortizables'!$E$274='2 - Programas Municipales'!$B2,(IF('3 - Bienes Amortizables'!$E$276='2 - Programas Municipales'!$C$15,'3 - Bienes Amortizables'!$H$278,0)),0)</f>
        <v>0</v>
      </c>
      <c r="Q4" s="265">
        <f t="shared" ref="Q4:Q12" si="1">SUM(C4:P4)</f>
        <v>0</v>
      </c>
    </row>
    <row r="5">
      <c r="B5" s="44" t="str">
        <f>'2 - Programas Municipales'!B3</f>
        <v>Progs. de Recup. Mat. Reciclables</v>
      </c>
      <c r="C5" s="202">
        <f>IF('3 - Bienes Amortizables'!$E$142='2 - Programas Municipales'!$B3,(IF('3 - Bienes Amortizables'!$E$144='2 - Programas Municipales'!$C$2,'3 - Bienes Amortizables'!$H$146,0)),0)+IF('3 - Bienes Amortizables'!$E$148='2 - Programas Municipales'!$B3,(IF('3 - Bienes Amortizables'!$E$150='2 - Programas Municipales'!$C$2,'3 - Bienes Amortizables'!$H$152,0)),0)+IF('3 - Bienes Amortizables'!$E$154='2 - Programas Municipales'!$B3,(IF('3 - Bienes Amortizables'!$E$156='2 - Programas Municipales'!$C$2,'3 - Bienes Amortizables'!$H$158,0)),0)+IF('3 - Bienes Amortizables'!$E$160='2 - Programas Municipales'!$B3,(IF('3 - Bienes Amortizables'!$E$162='2 - Programas Municipales'!$C$2,'3 - Bienes Amortizables'!$H$164,0)),0)+IF('3 - Bienes Amortizables'!$E$166='2 - Programas Municipales'!$B3,(IF('3 - Bienes Amortizables'!$E$168='2 - Programas Municipales'!$C$2,'3 - Bienes Amortizables'!$H$170,0)),0)+IF('3 - Bienes Amortizables'!$E$172='2 - Programas Municipales'!$B3,(IF('3 - Bienes Amortizables'!$E$174='2 - Programas Municipales'!$C$2,'3 - Bienes Amortizables'!$H$176,0)),0)+IF('3 - Bienes Amortizables'!$E$178='2 - Programas Municipales'!$B3,(IF('3 - Bienes Amortizables'!$E$180='2 - Programas Municipales'!$C$2,'3 - Bienes Amortizables'!$H$182,0)),0)+IF('3 - Bienes Amortizables'!$E$184='2 - Programas Municipales'!$B3,(IF('3 - Bienes Amortizables'!$E$186='2 - Programas Municipales'!$C$2,'3 - Bienes Amortizables'!$H$188,0)),0)+IF('3 - Bienes Amortizables'!$E$190='2 - Programas Municipales'!$B3,(IF('3 - Bienes Amortizables'!$E$192='2 - Programas Municipales'!$C$2,'3 - Bienes Amortizables'!$H$194,0)),0)+IF('3 - Bienes Amortizables'!$E$196='2 - Programas Municipales'!$B3,(IF('3 - Bienes Amortizables'!$E$198='2 - Programas Municipales'!$C$2,'3 - Bienes Amortizables'!$H$200,0)),0)+IF('3 - Bienes Amortizables'!$E$202='2 - Programas Municipales'!$B3,(IF('3 - Bienes Amortizables'!$E$204='2 - Programas Municipales'!$C$2,'3 - Bienes Amortizables'!$H$206,0)),0)+IF('3 - Bienes Amortizables'!$E$208='2 - Programas Municipales'!$B3,(IF('3 - Bienes Amortizables'!$E$210='2 - Programas Municipales'!$C$2,'3 - Bienes Amortizables'!$H$212,0)),0)+IF('3 - Bienes Amortizables'!$E$214='2 - Programas Municipales'!$B3,(IF('3 - Bienes Amortizables'!$E$216='2 - Programas Municipales'!$C$2,'3 - Bienes Amortizables'!$H$218,0)),0)+IF('3 - Bienes Amortizables'!$E$220='2 - Programas Municipales'!$B3,(IF('3 - Bienes Amortizables'!$E$222='2 - Programas Municipales'!$C$2,'3 - Bienes Amortizables'!$H$224,0)),0)+IF('3 - Bienes Amortizables'!$E$226='2 - Programas Municipales'!$B3,(IF('3 - Bienes Amortizables'!$E$228='2 - Programas Municipales'!$C$2,'3 - Bienes Amortizables'!$H$230,0)),0)+IF('3 - Bienes Amortizables'!$E$232='2 - Programas Municipales'!$B3,(IF('3 - Bienes Amortizables'!$E$234='2 - Programas Municipales'!$C$2,'3 - Bienes Amortizables'!$H$236,0)),0)+IF('3 - Bienes Amortizables'!$E$238='2 - Programas Municipales'!$B3,(IF('3 - Bienes Amortizables'!$E$240='2 - Programas Municipales'!$C$2,'3 - Bienes Amortizables'!$H$242,0)),0)+IF('3 - Bienes Amortizables'!$E$244='2 - Programas Municipales'!$B3,(IF('3 - Bienes Amortizables'!$E$246='2 - Programas Municipales'!$C$2,'3 - Bienes Amortizables'!$H$248,0)),0)+IF('3 - Bienes Amortizables'!$E$250='2 - Programas Municipales'!$B3,(IF('3 - Bienes Amortizables'!$E$252='2 - Programas Municipales'!$C$2,'3 - Bienes Amortizables'!$H$254,0)),0)+IF('3 - Bienes Amortizables'!$E$256='2 - Programas Municipales'!$B3,(IF('3 - Bienes Amortizables'!$E$258='2 - Programas Municipales'!$C$2,'3 - Bienes Amortizables'!$H$260,0)),0)+IF('3 - Bienes Amortizables'!$E$262='2 - Programas Municipales'!$B3,(IF('3 - Bienes Amortizables'!$E$264='2 - Programas Municipales'!$C$2,'3 - Bienes Amortizables'!$H$266,0)),0)+IF('3 - Bienes Amortizables'!$E$268='2 - Programas Municipales'!$B3,(IF('3 - Bienes Amortizables'!$E$270='2 - Programas Municipales'!$C$2,'3 - Bienes Amortizables'!$H$272,0)),0)+IF('3 - Bienes Amortizables'!$E$274='2 - Programas Municipales'!$B3,(IF('3 - Bienes Amortizables'!$E$276='2 - Programas Municipales'!$C$2,'3 - Bienes Amortizables'!$H$278,0)),0)</f>
        <v>0</v>
      </c>
      <c r="D5" s="202">
        <f>IF('3 - Bienes Amortizables'!$E$142='2 - Programas Municipales'!$B3,(IF('3 - Bienes Amortizables'!$E$144='2 - Programas Municipales'!$C$3,'3 - Bienes Amortizables'!$H$146,0)),0)+IF('3 - Bienes Amortizables'!$E$148='2 - Programas Municipales'!$B3,(IF('3 - Bienes Amortizables'!$E$150='2 - Programas Municipales'!$C$3,'3 - Bienes Amortizables'!$H$152,0)),0)+IF('3 - Bienes Amortizables'!$E$154='2 - Programas Municipales'!$B3,(IF('3 - Bienes Amortizables'!$E$156='2 - Programas Municipales'!$C$3,'3 - Bienes Amortizables'!$H$158,0)),0)+IF('3 - Bienes Amortizables'!$E$160='2 - Programas Municipales'!$B3,(IF('3 - Bienes Amortizables'!$E$162='2 - Programas Municipales'!$C$3,'3 - Bienes Amortizables'!$H$164,0)),0)+IF('3 - Bienes Amortizables'!$E$166='2 - Programas Municipales'!$B3,(IF('3 - Bienes Amortizables'!$E$168='2 - Programas Municipales'!$C$3,'3 - Bienes Amortizables'!$H$170,0)),0)+IF('3 - Bienes Amortizables'!$E$172='2 - Programas Municipales'!$B3,(IF('3 - Bienes Amortizables'!$E$174='2 - Programas Municipales'!$C$3,'3 - Bienes Amortizables'!$H$176,0)),0)+IF('3 - Bienes Amortizables'!$E$178='2 - Programas Municipales'!$B3,(IF('3 - Bienes Amortizables'!$E$180='2 - Programas Municipales'!$C$3,'3 - Bienes Amortizables'!$H$182,0)),0)+IF('3 - Bienes Amortizables'!$E$184='2 - Programas Municipales'!$B3,(IF('3 - Bienes Amortizables'!$E$186='2 - Programas Municipales'!$C$3,'3 - Bienes Amortizables'!$H$188,0)),0)+IF('3 - Bienes Amortizables'!$E$190='2 - Programas Municipales'!$B3,(IF('3 - Bienes Amortizables'!$E$192='2 - Programas Municipales'!$C$3,'3 - Bienes Amortizables'!$H$194,0)),0)+IF('3 - Bienes Amortizables'!$E$196='2 - Programas Municipales'!$B3,(IF('3 - Bienes Amortizables'!$E$198='2 - Programas Municipales'!$C$3,'3 - Bienes Amortizables'!$H$200,0)),0)+IF('3 - Bienes Amortizables'!$E$202='2 - Programas Municipales'!$B3,(IF('3 - Bienes Amortizables'!$E$204='2 - Programas Municipales'!$C$3,'3 - Bienes Amortizables'!$H$206,0)),0)+IF('3 - Bienes Amortizables'!$E$208='2 - Programas Municipales'!$B3,(IF('3 - Bienes Amortizables'!$E$210='2 - Programas Municipales'!$C$3,'3 - Bienes Amortizables'!$H$212,0)),0)+IF('3 - Bienes Amortizables'!$E$214='2 - Programas Municipales'!$B3,(IF('3 - Bienes Amortizables'!$E$216='2 - Programas Municipales'!$C$3,'3 - Bienes Amortizables'!$H$218,0)),0)+IF('3 - Bienes Amortizables'!$E$220='2 - Programas Municipales'!$B3,(IF('3 - Bienes Amortizables'!$E$222='2 - Programas Municipales'!$C$3,'3 - Bienes Amortizables'!$H$224,0)),0)+IF('3 - Bienes Amortizables'!$E$226='2 - Programas Municipales'!$B3,(IF('3 - Bienes Amortizables'!$E$228='2 - Programas Municipales'!$C$3,'3 - Bienes Amortizables'!$H$230,0)),0)+IF('3 - Bienes Amortizables'!$E$232='2 - Programas Municipales'!$B3,(IF('3 - Bienes Amortizables'!$E$234='2 - Programas Municipales'!$C$3,'3 - Bienes Amortizables'!$H$236,0)),0)+IF('3 - Bienes Amortizables'!$E$238='2 - Programas Municipales'!$B3,(IF('3 - Bienes Amortizables'!$E$240='2 - Programas Municipales'!$C$3,'3 - Bienes Amortizables'!$H$242,0)),0)+IF('3 - Bienes Amortizables'!$E$244='2 - Programas Municipales'!$B3,(IF('3 - Bienes Amortizables'!$E$246='2 - Programas Municipales'!$C$3,'3 - Bienes Amortizables'!$H$248,0)),0)+IF('3 - Bienes Amortizables'!$E$250='2 - Programas Municipales'!$B3,(IF('3 - Bienes Amortizables'!$E$252='2 - Programas Municipales'!$C$3,'3 - Bienes Amortizables'!$H$254,0)),0)+IF('3 - Bienes Amortizables'!$E$256='2 - Programas Municipales'!$B3,(IF('3 - Bienes Amortizables'!$E$258='2 - Programas Municipales'!$C$3,'3 - Bienes Amortizables'!$H$260,0)),0)+IF('3 - Bienes Amortizables'!$E$262='2 - Programas Municipales'!$B3,(IF('3 - Bienes Amortizables'!$E$264='2 - Programas Municipales'!$C$3,'3 - Bienes Amortizables'!$H$266,0)),0)+IF('3 - Bienes Amortizables'!$E$268='2 - Programas Municipales'!$B3,(IF('3 - Bienes Amortizables'!$E$270='2 - Programas Municipales'!$C$3,'3 - Bienes Amortizables'!$H$272,0)),0)+IF('3 - Bienes Amortizables'!$E$274='2 - Programas Municipales'!$B3,(IF('3 - Bienes Amortizables'!$E$276='2 - Programas Municipales'!$C$3,'3 - Bienes Amortizables'!$H$278,0)),0)</f>
        <v>0</v>
      </c>
      <c r="E5" s="202">
        <f>IF('3 - Bienes Amortizables'!$E$142='2 - Programas Municipales'!$B3,(IF('3 - Bienes Amortizables'!$E$144='2 - Programas Municipales'!$C$4,'3 - Bienes Amortizables'!$H$146,0)),0)+IF('3 - Bienes Amortizables'!$E$148='2 - Programas Municipales'!$B3,(IF('3 - Bienes Amortizables'!$E$150='2 - Programas Municipales'!$C$4,'3 - Bienes Amortizables'!$H$152,0)),0)+IF('3 - Bienes Amortizables'!$E$154='2 - Programas Municipales'!$B3,(IF('3 - Bienes Amortizables'!$E$156='2 - Programas Municipales'!$C$4,'3 - Bienes Amortizables'!$H$158,0)),0)+IF('3 - Bienes Amortizables'!$E$160='2 - Programas Municipales'!$B3,(IF('3 - Bienes Amortizables'!$E$162='2 - Programas Municipales'!$C$4,'3 - Bienes Amortizables'!$H$164,0)),0)+IF('3 - Bienes Amortizables'!$E$166='2 - Programas Municipales'!$B3,(IF('3 - Bienes Amortizables'!$E$168='2 - Programas Municipales'!$C$4,'3 - Bienes Amortizables'!$H$170,0)),0)+IF('3 - Bienes Amortizables'!$E$172='2 - Programas Municipales'!$B3,(IF('3 - Bienes Amortizables'!$E$174='2 - Programas Municipales'!$C$4,'3 - Bienes Amortizables'!$H$176,0)),0)+IF('3 - Bienes Amortizables'!$E$178='2 - Programas Municipales'!$B3,(IF('3 - Bienes Amortizables'!$E$180='2 - Programas Municipales'!$C$4,'3 - Bienes Amortizables'!$H$182,0)),0)+IF('3 - Bienes Amortizables'!$E$184='2 - Programas Municipales'!$B3,(IF('3 - Bienes Amortizables'!$E$186='2 - Programas Municipales'!$C$4,'3 - Bienes Amortizables'!$H$188,0)),0)+IF('3 - Bienes Amortizables'!$E$190='2 - Programas Municipales'!$B3,(IF('3 - Bienes Amortizables'!$E$192='2 - Programas Municipales'!$C$4,'3 - Bienes Amortizables'!$H$194,0)),0)+IF('3 - Bienes Amortizables'!$E$196='2 - Programas Municipales'!$B3,(IF('3 - Bienes Amortizables'!$E$198='2 - Programas Municipales'!$C$4,'3 - Bienes Amortizables'!$H$200,0)),0)+IF('3 - Bienes Amortizables'!$E$202='2 - Programas Municipales'!$B3,(IF('3 - Bienes Amortizables'!$E$204='2 - Programas Municipales'!$C$4,'3 - Bienes Amortizables'!$H$206,0)),0)+IF('3 - Bienes Amortizables'!$E$208='2 - Programas Municipales'!$B3,(IF('3 - Bienes Amortizables'!$E$210='2 - Programas Municipales'!$C$4,'3 - Bienes Amortizables'!$H$212,0)),0)+IF('3 - Bienes Amortizables'!$E$214='2 - Programas Municipales'!$B3,(IF('3 - Bienes Amortizables'!$E$216='2 - Programas Municipales'!$C$4,'3 - Bienes Amortizables'!$H$218,0)),0)+IF('3 - Bienes Amortizables'!$E$220='2 - Programas Municipales'!$B3,(IF('3 - Bienes Amortizables'!$E$222='2 - Programas Municipales'!$C$4,'3 - Bienes Amortizables'!$H$224,0)),0)+IF('3 - Bienes Amortizables'!$E$226='2 - Programas Municipales'!$B3,(IF('3 - Bienes Amortizables'!$E$228='2 - Programas Municipales'!$C$4,'3 - Bienes Amortizables'!$H$230,0)),0)+IF('3 - Bienes Amortizables'!$E$232='2 - Programas Municipales'!$B3,(IF('3 - Bienes Amortizables'!$E$234='2 - Programas Municipales'!$C$4,'3 - Bienes Amortizables'!$H$236,0)),0)+IF('3 - Bienes Amortizables'!$E$238='2 - Programas Municipales'!$B3,(IF('3 - Bienes Amortizables'!$E$240='2 - Programas Municipales'!$C$4,'3 - Bienes Amortizables'!$H$242,0)),0)+IF('3 - Bienes Amortizables'!$E$244='2 - Programas Municipales'!$B3,(IF('3 - Bienes Amortizables'!$E$246='2 - Programas Municipales'!$C$4,'3 - Bienes Amortizables'!$H$248,0)),0)+IF('3 - Bienes Amortizables'!$E$250='2 - Programas Municipales'!$B3,(IF('3 - Bienes Amortizables'!$E$252='2 - Programas Municipales'!$C$4,'3 - Bienes Amortizables'!$H$254,0)),0)+IF('3 - Bienes Amortizables'!$E$256='2 - Programas Municipales'!$B3,(IF('3 - Bienes Amortizables'!$E$258='2 - Programas Municipales'!$C$4,'3 - Bienes Amortizables'!$H$260,0)),0)+IF('3 - Bienes Amortizables'!$E$262='2 - Programas Municipales'!$B3,(IF('3 - Bienes Amortizables'!$E$264='2 - Programas Municipales'!$C$4,'3 - Bienes Amortizables'!$H$266,0)),0)+IF('3 - Bienes Amortizables'!$E$268='2 - Programas Municipales'!$B3,(IF('3 - Bienes Amortizables'!$E$270='2 - Programas Municipales'!$C$4,'3 - Bienes Amortizables'!$H$272,0)),0)+IF('3 - Bienes Amortizables'!$E$274='2 - Programas Municipales'!$B3,(IF('3 - Bienes Amortizables'!$E$276='2 - Programas Municipales'!$C$4,'3 - Bienes Amortizables'!$H$278,0)),0)</f>
        <v>0</v>
      </c>
      <c r="F5" s="202">
        <f>IF('3 - Bienes Amortizables'!$E$142='2 - Programas Municipales'!$B3,(IF('3 - Bienes Amortizables'!$E$144='2 - Programas Municipales'!$C$5,'3 - Bienes Amortizables'!$H$146,0)),0)+IF('3 - Bienes Amortizables'!$E$148='2 - Programas Municipales'!$B3,(IF('3 - Bienes Amortizables'!$E$150='2 - Programas Municipales'!$C$5,'3 - Bienes Amortizables'!$H$152,0)),0)+IF('3 - Bienes Amortizables'!$E$154='2 - Programas Municipales'!$B3,(IF('3 - Bienes Amortizables'!$E$156='2 - Programas Municipales'!$C$5,'3 - Bienes Amortizables'!$H$158,0)),0)+IF('3 - Bienes Amortizables'!$E$160='2 - Programas Municipales'!$B3,(IF('3 - Bienes Amortizables'!$E$162='2 - Programas Municipales'!$C$5,'3 - Bienes Amortizables'!$H$164,0)),0)+IF('3 - Bienes Amortizables'!$E$166='2 - Programas Municipales'!$B3,(IF('3 - Bienes Amortizables'!$E$168='2 - Programas Municipales'!$C$5,'3 - Bienes Amortizables'!$H$170,0)),0)+IF('3 - Bienes Amortizables'!$E$172='2 - Programas Municipales'!$B3,(IF('3 - Bienes Amortizables'!$E$174='2 - Programas Municipales'!$C$5,'3 - Bienes Amortizables'!$H$176,0)),0)+IF('3 - Bienes Amortizables'!$E$178='2 - Programas Municipales'!$B3,(IF('3 - Bienes Amortizables'!$E$180='2 - Programas Municipales'!$C$5,'3 - Bienes Amortizables'!$H$182,0)),0)+IF('3 - Bienes Amortizables'!$E$184='2 - Programas Municipales'!$B3,(IF('3 - Bienes Amortizables'!$E$186='2 - Programas Municipales'!$C$5,'3 - Bienes Amortizables'!$H$188,0)),0)+IF('3 - Bienes Amortizables'!$E$190='2 - Programas Municipales'!$B3,(IF('3 - Bienes Amortizables'!$E$192='2 - Programas Municipales'!$C$5,'3 - Bienes Amortizables'!$H$194,0)),0)+IF('3 - Bienes Amortizables'!$E$196='2 - Programas Municipales'!$B3,(IF('3 - Bienes Amortizables'!$E$198='2 - Programas Municipales'!$C$5,'3 - Bienes Amortizables'!$H$200,0)),0)+IF('3 - Bienes Amortizables'!$E$202='2 - Programas Municipales'!$B3,(IF('3 - Bienes Amortizables'!$E$204='2 - Programas Municipales'!$C$5,'3 - Bienes Amortizables'!$H$206,0)),0)+IF('3 - Bienes Amortizables'!$E$208='2 - Programas Municipales'!$B3,(IF('3 - Bienes Amortizables'!$E$210='2 - Programas Municipales'!$C$5,'3 - Bienes Amortizables'!$H$212,0)),0)+IF('3 - Bienes Amortizables'!$E$214='2 - Programas Municipales'!$B3,(IF('3 - Bienes Amortizables'!$E$216='2 - Programas Municipales'!$C$5,'3 - Bienes Amortizables'!$H$218,0)),0)+IF('3 - Bienes Amortizables'!$E$220='2 - Programas Municipales'!$B3,(IF('3 - Bienes Amortizables'!$E$222='2 - Programas Municipales'!$C$5,'3 - Bienes Amortizables'!$H$224,0)),0)+IF('3 - Bienes Amortizables'!$E$226='2 - Programas Municipales'!$B3,(IF('3 - Bienes Amortizables'!$E$228='2 - Programas Municipales'!$C$5,'3 - Bienes Amortizables'!$H$230,0)),0)+IF('3 - Bienes Amortizables'!$E$232='2 - Programas Municipales'!$B3,(IF('3 - Bienes Amortizables'!$E$234='2 - Programas Municipales'!$C$5,'3 - Bienes Amortizables'!$H$236,0)),0)+IF('3 - Bienes Amortizables'!$E$238='2 - Programas Municipales'!$B3,(IF('3 - Bienes Amortizables'!$E$240='2 - Programas Municipales'!$C$5,'3 - Bienes Amortizables'!$H$242,0)),0)+IF('3 - Bienes Amortizables'!$E$244='2 - Programas Municipales'!$B3,(IF('3 - Bienes Amortizables'!$E$246='2 - Programas Municipales'!$C$5,'3 - Bienes Amortizables'!$H$248,0)),0)+IF('3 - Bienes Amortizables'!$E$250='2 - Programas Municipales'!$B3,(IF('3 - Bienes Amortizables'!$E$252='2 - Programas Municipales'!$C$5,'3 - Bienes Amortizables'!$H$254,0)),0)+IF('3 - Bienes Amortizables'!$E$256='2 - Programas Municipales'!$B3,(IF('3 - Bienes Amortizables'!$E$258='2 - Programas Municipales'!$C$5,'3 - Bienes Amortizables'!$H$260,0)),0)+IF('3 - Bienes Amortizables'!$E$262='2 - Programas Municipales'!$B3,(IF('3 - Bienes Amortizables'!$E$264='2 - Programas Municipales'!$C$5,'3 - Bienes Amortizables'!$H$266,0)),0)+IF('3 - Bienes Amortizables'!$E$268='2 - Programas Municipales'!$B3,(IF('3 - Bienes Amortizables'!$E$270='2 - Programas Municipales'!$C$5,'3 - Bienes Amortizables'!$H$272,0)),0)+IF('3 - Bienes Amortizables'!$E$274='2 - Programas Municipales'!$B3,(IF('3 - Bienes Amortizables'!$E$276='2 - Programas Municipales'!$C$5,'3 - Bienes Amortizables'!$H$278,0)),0)</f>
        <v>0</v>
      </c>
      <c r="G5" s="202">
        <f>IF('3 - Bienes Amortizables'!$E$142='2 - Programas Municipales'!$B3,(IF('3 - Bienes Amortizables'!$E$144='2 - Programas Municipales'!$C$6,'3 - Bienes Amortizables'!$H$146,0)),0)+IF('3 - Bienes Amortizables'!$E$148='2 - Programas Municipales'!$B3,(IF('3 - Bienes Amortizables'!$E$150='2 - Programas Municipales'!$C$6,'3 - Bienes Amortizables'!$H$152,0)),0)+IF('3 - Bienes Amortizables'!$E$154='2 - Programas Municipales'!$B3,(IF('3 - Bienes Amortizables'!$E$156='2 - Programas Municipales'!$C$6,'3 - Bienes Amortizables'!$H$158,0)),0)+IF('3 - Bienes Amortizables'!$E$160='2 - Programas Municipales'!$B3,(IF('3 - Bienes Amortizables'!$E$162='2 - Programas Municipales'!$C$6,'3 - Bienes Amortizables'!$H$164,0)),0)+IF('3 - Bienes Amortizables'!$E$166='2 - Programas Municipales'!$B3,(IF('3 - Bienes Amortizables'!$E$168='2 - Programas Municipales'!$C$6,'3 - Bienes Amortizables'!$H$170,0)),0)+IF('3 - Bienes Amortizables'!$E$172='2 - Programas Municipales'!$B3,(IF('3 - Bienes Amortizables'!$E$174='2 - Programas Municipales'!$C$6,'3 - Bienes Amortizables'!$H$176,0)),0)+IF('3 - Bienes Amortizables'!$E$178='2 - Programas Municipales'!$B3,(IF('3 - Bienes Amortizables'!$E$180='2 - Programas Municipales'!$C$6,'3 - Bienes Amortizables'!$H$182,0)),0)+IF('3 - Bienes Amortizables'!$E$184='2 - Programas Municipales'!$B3,(IF('3 - Bienes Amortizables'!$E$186='2 - Programas Municipales'!$C$6,'3 - Bienes Amortizables'!$H$188,0)),0)+IF('3 - Bienes Amortizables'!$E$190='2 - Programas Municipales'!$B3,(IF('3 - Bienes Amortizables'!$E$192='2 - Programas Municipales'!$C$6,'3 - Bienes Amortizables'!$H$194,0)),0)+IF('3 - Bienes Amortizables'!$E$196='2 - Programas Municipales'!$B3,(IF('3 - Bienes Amortizables'!$E$198='2 - Programas Municipales'!$C$6,'3 - Bienes Amortizables'!$H$200,0)),0)+IF('3 - Bienes Amortizables'!$E$202='2 - Programas Municipales'!$B3,(IF('3 - Bienes Amortizables'!$E$204='2 - Programas Municipales'!$C$6,'3 - Bienes Amortizables'!$H$206,0)),0)+IF('3 - Bienes Amortizables'!$E$208='2 - Programas Municipales'!$B3,(IF('3 - Bienes Amortizables'!$E$210='2 - Programas Municipales'!$C$6,'3 - Bienes Amortizables'!$H$212,0)),0)+IF('3 - Bienes Amortizables'!$E$214='2 - Programas Municipales'!$B3,(IF('3 - Bienes Amortizables'!$E$216='2 - Programas Municipales'!$C$6,'3 - Bienes Amortizables'!$H$218,0)),0)+IF('3 - Bienes Amortizables'!$E$220='2 - Programas Municipales'!$B3,(IF('3 - Bienes Amortizables'!$E$222='2 - Programas Municipales'!$C$6,'3 - Bienes Amortizables'!$H$224,0)),0)+IF('3 - Bienes Amortizables'!$E$226='2 - Programas Municipales'!$B3,(IF('3 - Bienes Amortizables'!$E$228='2 - Programas Municipales'!$C$6,'3 - Bienes Amortizables'!$H$230,0)),0)+IF('3 - Bienes Amortizables'!$E$232='2 - Programas Municipales'!$B3,(IF('3 - Bienes Amortizables'!$E$234='2 - Programas Municipales'!$C$6,'3 - Bienes Amortizables'!$H$236,0)),0)+IF('3 - Bienes Amortizables'!$E$238='2 - Programas Municipales'!$B3,(IF('3 - Bienes Amortizables'!$E$240='2 - Programas Municipales'!$C$6,'3 - Bienes Amortizables'!$H$242,0)),0)+IF('3 - Bienes Amortizables'!$E$244='2 - Programas Municipales'!$B3,(IF('3 - Bienes Amortizables'!$E$246='2 - Programas Municipales'!$C$6,'3 - Bienes Amortizables'!$H$248,0)),0)+IF('3 - Bienes Amortizables'!$E$250='2 - Programas Municipales'!$B3,(IF('3 - Bienes Amortizables'!$E$252='2 - Programas Municipales'!$C$6,'3 - Bienes Amortizables'!$H$254,0)),0)+IF('3 - Bienes Amortizables'!$E$256='2 - Programas Municipales'!$B3,(IF('3 - Bienes Amortizables'!$E$258='2 - Programas Municipales'!$C$6,'3 - Bienes Amortizables'!$H$260,0)),0)+IF('3 - Bienes Amortizables'!$E$262='2 - Programas Municipales'!$B3,(IF('3 - Bienes Amortizables'!$E$264='2 - Programas Municipales'!$C$6,'3 - Bienes Amortizables'!$H$266,0)),0)+IF('3 - Bienes Amortizables'!$E$268='2 - Programas Municipales'!$B3,(IF('3 - Bienes Amortizables'!$E$270='2 - Programas Municipales'!$C$6,'3 - Bienes Amortizables'!$H$272,0)),0)+IF('3 - Bienes Amortizables'!$E$274='2 - Programas Municipales'!$B3,(IF('3 - Bienes Amortizables'!$E$276='2 - Programas Municipales'!$C$6,'3 - Bienes Amortizables'!$H$278,0)),0)</f>
        <v>0</v>
      </c>
      <c r="H5" s="202">
        <f>IF('3 - Bienes Amortizables'!$E$142='2 - Programas Municipales'!$B3,(IF('3 - Bienes Amortizables'!$E$144='2 - Programas Municipales'!$C$7,'3 - Bienes Amortizables'!$H$146,0)),0)+IF('3 - Bienes Amortizables'!$E$148='2 - Programas Municipales'!$B3,(IF('3 - Bienes Amortizables'!$E$150='2 - Programas Municipales'!$C$7,'3 - Bienes Amortizables'!$H$152,0)),0)+IF('3 - Bienes Amortizables'!$E$154='2 - Programas Municipales'!$B3,(IF('3 - Bienes Amortizables'!$E$156='2 - Programas Municipales'!$C$7,'3 - Bienes Amortizables'!$H$158,0)),0)+IF('3 - Bienes Amortizables'!$E$160='2 - Programas Municipales'!$B3,(IF('3 - Bienes Amortizables'!$E$162='2 - Programas Municipales'!$C$7,'3 - Bienes Amortizables'!$H$164,0)),0)+IF('3 - Bienes Amortizables'!$E$166='2 - Programas Municipales'!$B3,(IF('3 - Bienes Amortizables'!$E$168='2 - Programas Municipales'!$C$7,'3 - Bienes Amortizables'!$H$170,0)),0)+IF('3 - Bienes Amortizables'!$E$172='2 - Programas Municipales'!$B3,(IF('3 - Bienes Amortizables'!$E$174='2 - Programas Municipales'!$C$7,'3 - Bienes Amortizables'!$H$176,0)),0)+IF('3 - Bienes Amortizables'!$E$178='2 - Programas Municipales'!$B3,(IF('3 - Bienes Amortizables'!$E$180='2 - Programas Municipales'!$C$7,'3 - Bienes Amortizables'!$H$182,0)),0)+IF('3 - Bienes Amortizables'!$E$184='2 - Programas Municipales'!$B3,(IF('3 - Bienes Amortizables'!$E$186='2 - Programas Municipales'!$C$7,'3 - Bienes Amortizables'!$H$188,0)),0)+IF('3 - Bienes Amortizables'!$E$190='2 - Programas Municipales'!$B3,(IF('3 - Bienes Amortizables'!$E$192='2 - Programas Municipales'!$C$7,'3 - Bienes Amortizables'!$H$194,0)),0)+IF('3 - Bienes Amortizables'!$E$196='2 - Programas Municipales'!$B3,(IF('3 - Bienes Amortizables'!$E$198='2 - Programas Municipales'!$C$7,'3 - Bienes Amortizables'!$H$200,0)),0)+IF('3 - Bienes Amortizables'!$E$202='2 - Programas Municipales'!$B3,(IF('3 - Bienes Amortizables'!$E$204='2 - Programas Municipales'!$C$7,'3 - Bienes Amortizables'!$H$206,0)),0)+IF('3 - Bienes Amortizables'!$E$208='2 - Programas Municipales'!$B3,(IF('3 - Bienes Amortizables'!$E$210='2 - Programas Municipales'!$C$7,'3 - Bienes Amortizables'!$H$212,0)),0)+IF('3 - Bienes Amortizables'!$E$214='2 - Programas Municipales'!$B3,(IF('3 - Bienes Amortizables'!$E$216='2 - Programas Municipales'!$C$7,'3 - Bienes Amortizables'!$H$218,0)),0)+IF('3 - Bienes Amortizables'!$E$220='2 - Programas Municipales'!$B3,(IF('3 - Bienes Amortizables'!$E$222='2 - Programas Municipales'!$C$7,'3 - Bienes Amortizables'!$H$224,0)),0)+IF('3 - Bienes Amortizables'!$E$226='2 - Programas Municipales'!$B3,(IF('3 - Bienes Amortizables'!$E$228='2 - Programas Municipales'!$C$7,'3 - Bienes Amortizables'!$H$230,0)),0)+IF('3 - Bienes Amortizables'!$E$232='2 - Programas Municipales'!$B3,(IF('3 - Bienes Amortizables'!$E$234='2 - Programas Municipales'!$C$7,'3 - Bienes Amortizables'!$H$236,0)),0)+IF('3 - Bienes Amortizables'!$E$238='2 - Programas Municipales'!$B3,(IF('3 - Bienes Amortizables'!$E$240='2 - Programas Municipales'!$C$7,'3 - Bienes Amortizables'!$H$242,0)),0)+IF('3 - Bienes Amortizables'!$E$244='2 - Programas Municipales'!$B3,(IF('3 - Bienes Amortizables'!$E$246='2 - Programas Municipales'!$C$7,'3 - Bienes Amortizables'!$H$248,0)),0)+IF('3 - Bienes Amortizables'!$E$250='2 - Programas Municipales'!$B3,(IF('3 - Bienes Amortizables'!$E$252='2 - Programas Municipales'!$C$7,'3 - Bienes Amortizables'!$H$254,0)),0)+IF('3 - Bienes Amortizables'!$E$256='2 - Programas Municipales'!$B3,(IF('3 - Bienes Amortizables'!$E$258='2 - Programas Municipales'!$C$7,'3 - Bienes Amortizables'!$H$260,0)),0)+IF('3 - Bienes Amortizables'!$E$262='2 - Programas Municipales'!$B3,(IF('3 - Bienes Amortizables'!$E$264='2 - Programas Municipales'!$C$7,'3 - Bienes Amortizables'!$H$266,0)),0)+IF('3 - Bienes Amortizables'!$E$268='2 - Programas Municipales'!$B3,(IF('3 - Bienes Amortizables'!$E$270='2 - Programas Municipales'!$C$7,'3 - Bienes Amortizables'!$H$272,0)),0)+IF('3 - Bienes Amortizables'!$E$274='2 - Programas Municipales'!$B3,(IF('3 - Bienes Amortizables'!$E$276='2 - Programas Municipales'!$C$7,'3 - Bienes Amortizables'!$H$278,0)),0)</f>
        <v>0</v>
      </c>
      <c r="I5" s="202">
        <f>IF('3 - Bienes Amortizables'!$E$142='2 - Programas Municipales'!$B3,(IF('3 - Bienes Amortizables'!$E$144='2 - Programas Municipales'!$C$8,'3 - Bienes Amortizables'!$H$146,0)),0)+IF('3 - Bienes Amortizables'!$E$148='2 - Programas Municipales'!$B3,(IF('3 - Bienes Amortizables'!$E$150='2 - Programas Municipales'!$C$8,'3 - Bienes Amortizables'!$H$152,0)),0)+IF('3 - Bienes Amortizables'!$E$154='2 - Programas Municipales'!$B3,(IF('3 - Bienes Amortizables'!$E$156='2 - Programas Municipales'!$C$8,'3 - Bienes Amortizables'!$H$158,0)),0)+IF('3 - Bienes Amortizables'!$E$160='2 - Programas Municipales'!$B3,(IF('3 - Bienes Amortizables'!$E$162='2 - Programas Municipales'!$C$8,'3 - Bienes Amortizables'!$H$164,0)),0)+IF('3 - Bienes Amortizables'!$E$166='2 - Programas Municipales'!$B3,(IF('3 - Bienes Amortizables'!$E$168='2 - Programas Municipales'!$C$8,'3 - Bienes Amortizables'!$H$170,0)),0)+IF('3 - Bienes Amortizables'!$E$172='2 - Programas Municipales'!$B3,(IF('3 - Bienes Amortizables'!$E$174='2 - Programas Municipales'!$C$8,'3 - Bienes Amortizables'!$H$176,0)),0)+IF('3 - Bienes Amortizables'!$E$178='2 - Programas Municipales'!$B3,(IF('3 - Bienes Amortizables'!$E$180='2 - Programas Municipales'!$C$8,'3 - Bienes Amortizables'!$H$182,0)),0)+IF('3 - Bienes Amortizables'!$E$184='2 - Programas Municipales'!$B3,(IF('3 - Bienes Amortizables'!$E$186='2 - Programas Municipales'!$C$8,'3 - Bienes Amortizables'!$H$188,0)),0)+IF('3 - Bienes Amortizables'!$E$190='2 - Programas Municipales'!$B3,(IF('3 - Bienes Amortizables'!$E$192='2 - Programas Municipales'!$C$8,'3 - Bienes Amortizables'!$H$194,0)),0)+IF('3 - Bienes Amortizables'!$E$196='2 - Programas Municipales'!$B3,(IF('3 - Bienes Amortizables'!$E$198='2 - Programas Municipales'!$C$8,'3 - Bienes Amortizables'!$H$200,0)),0)+IF('3 - Bienes Amortizables'!$E$202='2 - Programas Municipales'!$B3,(IF('3 - Bienes Amortizables'!$E$204='2 - Programas Municipales'!$C$8,'3 - Bienes Amortizables'!$H$206,0)),0)+IF('3 - Bienes Amortizables'!$E$208='2 - Programas Municipales'!$B3,(IF('3 - Bienes Amortizables'!$E$210='2 - Programas Municipales'!$C$8,'3 - Bienes Amortizables'!$H$212,0)),0)+IF('3 - Bienes Amortizables'!$E$214='2 - Programas Municipales'!$B3,(IF('3 - Bienes Amortizables'!$E$216='2 - Programas Municipales'!$C$8,'3 - Bienes Amortizables'!$H$218,0)),0)+IF('3 - Bienes Amortizables'!$E$220='2 - Programas Municipales'!$B3,(IF('3 - Bienes Amortizables'!$E$222='2 - Programas Municipales'!$C$8,'3 - Bienes Amortizables'!$H$224,0)),0)+IF('3 - Bienes Amortizables'!$E$226='2 - Programas Municipales'!$B3,(IF('3 - Bienes Amortizables'!$E$228='2 - Programas Municipales'!$C$8,'3 - Bienes Amortizables'!$H$230,0)),0)+IF('3 - Bienes Amortizables'!$E$232='2 - Programas Municipales'!$B3,(IF('3 - Bienes Amortizables'!$E$234='2 - Programas Municipales'!$C$8,'3 - Bienes Amortizables'!$H$236,0)),0)+IF('3 - Bienes Amortizables'!$E$238='2 - Programas Municipales'!$B3,(IF('3 - Bienes Amortizables'!$E$240='2 - Programas Municipales'!$C$8,'3 - Bienes Amortizables'!$H$242,0)),0)+IF('3 - Bienes Amortizables'!$E$244='2 - Programas Municipales'!$B3,(IF('3 - Bienes Amortizables'!$E$246='2 - Programas Municipales'!$C$8,'3 - Bienes Amortizables'!$H$248,0)),0)+IF('3 - Bienes Amortizables'!$E$250='2 - Programas Municipales'!$B3,(IF('3 - Bienes Amortizables'!$E$252='2 - Programas Municipales'!$C$8,'3 - Bienes Amortizables'!$H$254,0)),0)+IF('3 - Bienes Amortizables'!$E$256='2 - Programas Municipales'!$B3,(IF('3 - Bienes Amortizables'!$E$258='2 - Programas Municipales'!$C$8,'3 - Bienes Amortizables'!$H$260,0)),0)+IF('3 - Bienes Amortizables'!$E$262='2 - Programas Municipales'!$B3,(IF('3 - Bienes Amortizables'!$E$264='2 - Programas Municipales'!$C$8,'3 - Bienes Amortizables'!$H$266,0)),0)+IF('3 - Bienes Amortizables'!$E$268='2 - Programas Municipales'!$B3,(IF('3 - Bienes Amortizables'!$E$270='2 - Programas Municipales'!$C$8,'3 - Bienes Amortizables'!$H$272,0)),0)+IF('3 - Bienes Amortizables'!$E$274='2 - Programas Municipales'!$B3,(IF('3 - Bienes Amortizables'!$E$276='2 - Programas Municipales'!$C$8,'3 - Bienes Amortizables'!$H$278,0)),0)</f>
        <v>0</v>
      </c>
      <c r="J5" s="202">
        <f>IF('3 - Bienes Amortizables'!$E$142='2 - Programas Municipales'!$B3,(IF('3 - Bienes Amortizables'!$E$144='2 - Programas Municipales'!$C$9,'3 - Bienes Amortizables'!$H$146,0)),0)+IF('3 - Bienes Amortizables'!$E$148='2 - Programas Municipales'!$B3,(IF('3 - Bienes Amortizables'!$E$150='2 - Programas Municipales'!$C$9,'3 - Bienes Amortizables'!$H$152,0)),0)+IF('3 - Bienes Amortizables'!$E$154='2 - Programas Municipales'!$B3,(IF('3 - Bienes Amortizables'!$E$156='2 - Programas Municipales'!$C$9,'3 - Bienes Amortizables'!$H$158,0)),0)+IF('3 - Bienes Amortizables'!$E$160='2 - Programas Municipales'!$B3,(IF('3 - Bienes Amortizables'!$E$162='2 - Programas Municipales'!$C$9,'3 - Bienes Amortizables'!$H$164,0)),0)+IF('3 - Bienes Amortizables'!$E$166='2 - Programas Municipales'!$B3,(IF('3 - Bienes Amortizables'!$E$168='2 - Programas Municipales'!$C$9,'3 - Bienes Amortizables'!$H$170,0)),0)+IF('3 - Bienes Amortizables'!$E$172='2 - Programas Municipales'!$B3,(IF('3 - Bienes Amortizables'!$E$174='2 - Programas Municipales'!$C$9,'3 - Bienes Amortizables'!$H$176,0)),0)+IF('3 - Bienes Amortizables'!$E$178='2 - Programas Municipales'!$B3,(IF('3 - Bienes Amortizables'!$E$180='2 - Programas Municipales'!$C$9,'3 - Bienes Amortizables'!$H$182,0)),0)+IF('3 - Bienes Amortizables'!$E$184='2 - Programas Municipales'!$B3,(IF('3 - Bienes Amortizables'!$E$186='2 - Programas Municipales'!$C$9,'3 - Bienes Amortizables'!$H$188,0)),0)+IF('3 - Bienes Amortizables'!$E$190='2 - Programas Municipales'!$B3,(IF('3 - Bienes Amortizables'!$E$192='2 - Programas Municipales'!$C$9,'3 - Bienes Amortizables'!$H$194,0)),0)+IF('3 - Bienes Amortizables'!$E$196='2 - Programas Municipales'!$B3,(IF('3 - Bienes Amortizables'!$E$198='2 - Programas Municipales'!$C$9,'3 - Bienes Amortizables'!$H$200,0)),0)+IF('3 - Bienes Amortizables'!$E$202='2 - Programas Municipales'!$B3,(IF('3 - Bienes Amortizables'!$E$204='2 - Programas Municipales'!$C$9,'3 - Bienes Amortizables'!$H$206,0)),0)+IF('3 - Bienes Amortizables'!$E$208='2 - Programas Municipales'!$B3,(IF('3 - Bienes Amortizables'!$E$210='2 - Programas Municipales'!$C$9,'3 - Bienes Amortizables'!$H$212,0)),0)+IF('3 - Bienes Amortizables'!$E$214='2 - Programas Municipales'!$B3,(IF('3 - Bienes Amortizables'!$E$216='2 - Programas Municipales'!$C$9,'3 - Bienes Amortizables'!$H$218,0)),0)+IF('3 - Bienes Amortizables'!$E$220='2 - Programas Municipales'!$B3,(IF('3 - Bienes Amortizables'!$E$222='2 - Programas Municipales'!$C$9,'3 - Bienes Amortizables'!$H$224,0)),0)+IF('3 - Bienes Amortizables'!$E$226='2 - Programas Municipales'!$B3,(IF('3 - Bienes Amortizables'!$E$228='2 - Programas Municipales'!$C$9,'3 - Bienes Amortizables'!$H$230,0)),0)+IF('3 - Bienes Amortizables'!$E$232='2 - Programas Municipales'!$B3,(IF('3 - Bienes Amortizables'!$E$234='2 - Programas Municipales'!$C$9,'3 - Bienes Amortizables'!$H$236,0)),0)+IF('3 - Bienes Amortizables'!$E$238='2 - Programas Municipales'!$B3,(IF('3 - Bienes Amortizables'!$E$240='2 - Programas Municipales'!$C$9,'3 - Bienes Amortizables'!$H$242,0)),0)+IF('3 - Bienes Amortizables'!$E$244='2 - Programas Municipales'!$B3,(IF('3 - Bienes Amortizables'!$E$246='2 - Programas Municipales'!$C$9,'3 - Bienes Amortizables'!$H$248,0)),0)+IF('3 - Bienes Amortizables'!$E$250='2 - Programas Municipales'!$B3,(IF('3 - Bienes Amortizables'!$E$252='2 - Programas Municipales'!$C$9,'3 - Bienes Amortizables'!$H$254,0)),0)+IF('3 - Bienes Amortizables'!$E$256='2 - Programas Municipales'!$B3,(IF('3 - Bienes Amortizables'!$E$258='2 - Programas Municipales'!$C$9,'3 - Bienes Amortizables'!$H$260,0)),0)+IF('3 - Bienes Amortizables'!$E$262='2 - Programas Municipales'!$B3,(IF('3 - Bienes Amortizables'!$E$264='2 - Programas Municipales'!$C$9,'3 - Bienes Amortizables'!$H$266,0)),0)+IF('3 - Bienes Amortizables'!$E$268='2 - Programas Municipales'!$B3,(IF('3 - Bienes Amortizables'!$E$270='2 - Programas Municipales'!$C$9,'3 - Bienes Amortizables'!$H$272,0)),0)+IF('3 - Bienes Amortizables'!$E$274='2 - Programas Municipales'!$B3,(IF('3 - Bienes Amortizables'!$E$276='2 - Programas Municipales'!$C$9,'3 - Bienes Amortizables'!$H$278,0)),0)</f>
        <v>0</v>
      </c>
      <c r="K5" s="202">
        <f>IF('3 - Bienes Amortizables'!$E$142='2 - Programas Municipales'!$B3,(IF('3 - Bienes Amortizables'!$E$144='2 - Programas Municipales'!$C$10,'3 - Bienes Amortizables'!$H$146,0)),0)+IF('3 - Bienes Amortizables'!$E$148='2 - Programas Municipales'!$B3,(IF('3 - Bienes Amortizables'!$E$150='2 - Programas Municipales'!$C$10,'3 - Bienes Amortizables'!$H$152,0)),0)+IF('3 - Bienes Amortizables'!$E$154='2 - Programas Municipales'!$B3,(IF('3 - Bienes Amortizables'!$E$156='2 - Programas Municipales'!$C$10,'3 - Bienes Amortizables'!$H$158,0)),0)+IF('3 - Bienes Amortizables'!$E$160='2 - Programas Municipales'!$B3,(IF('3 - Bienes Amortizables'!$E$162='2 - Programas Municipales'!$C$10,'3 - Bienes Amortizables'!$H$164,0)),0)+IF('3 - Bienes Amortizables'!$E$166='2 - Programas Municipales'!$B3,(IF('3 - Bienes Amortizables'!$E$168='2 - Programas Municipales'!$C$10,'3 - Bienes Amortizables'!$H$170,0)),0)+IF('3 - Bienes Amortizables'!$E$172='2 - Programas Municipales'!$B3,(IF('3 - Bienes Amortizables'!$E$174='2 - Programas Municipales'!$C$10,'3 - Bienes Amortizables'!$H$176,0)),0)+IF('3 - Bienes Amortizables'!$E$178='2 - Programas Municipales'!$B3,(IF('3 - Bienes Amortizables'!$E$180='2 - Programas Municipales'!$C$10,'3 - Bienes Amortizables'!$H$182,0)),0)+IF('3 - Bienes Amortizables'!$E$184='2 - Programas Municipales'!$B3,(IF('3 - Bienes Amortizables'!$E$186='2 - Programas Municipales'!$C$10,'3 - Bienes Amortizables'!$H$188,0)),0)+IF('3 - Bienes Amortizables'!$E$190='2 - Programas Municipales'!$B3,(IF('3 - Bienes Amortizables'!$E$192='2 - Programas Municipales'!$C$10,'3 - Bienes Amortizables'!$H$194,0)),0)+IF('3 - Bienes Amortizables'!$E$196='2 - Programas Municipales'!$B3,(IF('3 - Bienes Amortizables'!$E$198='2 - Programas Municipales'!$C$10,'3 - Bienes Amortizables'!$H$200,0)),0)+IF('3 - Bienes Amortizables'!$E$202='2 - Programas Municipales'!$B3,(IF('3 - Bienes Amortizables'!$E$204='2 - Programas Municipales'!$C$10,'3 - Bienes Amortizables'!$H$206,0)),0)+IF('3 - Bienes Amortizables'!$E$208='2 - Programas Municipales'!$B3,(IF('3 - Bienes Amortizables'!$E$210='2 - Programas Municipales'!$C$10,'3 - Bienes Amortizables'!$H$212,0)),0)+IF('3 - Bienes Amortizables'!$E$214='2 - Programas Municipales'!$B3,(IF('3 - Bienes Amortizables'!$E$216='2 - Programas Municipales'!$C$10,'3 - Bienes Amortizables'!$H$218,0)),0)+IF('3 - Bienes Amortizables'!$E$220='2 - Programas Municipales'!$B3,(IF('3 - Bienes Amortizables'!$E$222='2 - Programas Municipales'!$C$10,'3 - Bienes Amortizables'!$H$224,0)),0)+IF('3 - Bienes Amortizables'!$E$226='2 - Programas Municipales'!$B3,(IF('3 - Bienes Amortizables'!$E$228='2 - Programas Municipales'!$C$10,'3 - Bienes Amortizables'!$H$230,0)),0)+IF('3 - Bienes Amortizables'!$E$232='2 - Programas Municipales'!$B3,(IF('3 - Bienes Amortizables'!$E$234='2 - Programas Municipales'!$C$10,'3 - Bienes Amortizables'!$H$236,0)),0)+IF('3 - Bienes Amortizables'!$E$238='2 - Programas Municipales'!$B3,(IF('3 - Bienes Amortizables'!$E$240='2 - Programas Municipales'!$C$10,'3 - Bienes Amortizables'!$H$242,0)),0)+IF('3 - Bienes Amortizables'!$E$244='2 - Programas Municipales'!$B3,(IF('3 - Bienes Amortizables'!$E$246='2 - Programas Municipales'!$C$10,'3 - Bienes Amortizables'!$H$248,0)),0)+IF('3 - Bienes Amortizables'!$E$250='2 - Programas Municipales'!$B3,(IF('3 - Bienes Amortizables'!$E$252='2 - Programas Municipales'!$C$10,'3 - Bienes Amortizables'!$H$254,0)),0)+IF('3 - Bienes Amortizables'!$E$256='2 - Programas Municipales'!$B3,(IF('3 - Bienes Amortizables'!$E$258='2 - Programas Municipales'!$C$10,'3 - Bienes Amortizables'!$H$260,0)),0)+IF('3 - Bienes Amortizables'!$E$262='2 - Programas Municipales'!$B3,(IF('3 - Bienes Amortizables'!$E$264='2 - Programas Municipales'!$C$10,'3 - Bienes Amortizables'!$H$266,0)),0)+IF('3 - Bienes Amortizables'!$E$268='2 - Programas Municipales'!$B3,(IF('3 - Bienes Amortizables'!$E$270='2 - Programas Municipales'!$C$10,'3 - Bienes Amortizables'!$H$272,0)),0)+IF('3 - Bienes Amortizables'!$E$274='2 - Programas Municipales'!$B3,(IF('3 - Bienes Amortizables'!$E$276='2 - Programas Municipales'!$C$10,'3 - Bienes Amortizables'!$H$278,0)),0)</f>
        <v>0</v>
      </c>
      <c r="L5" s="202">
        <f>IF('3 - Bienes Amortizables'!$E$142='2 - Programas Municipales'!$B3,(IF('3 - Bienes Amortizables'!$E$144='2 - Programas Municipales'!$C$11,'3 - Bienes Amortizables'!$H$146,0)),0)+IF('3 - Bienes Amortizables'!$E$148='2 - Programas Municipales'!$B3,(IF('3 - Bienes Amortizables'!$E$150='2 - Programas Municipales'!$C$11,'3 - Bienes Amortizables'!$H$152,0)),0)+IF('3 - Bienes Amortizables'!$E$154='2 - Programas Municipales'!$B3,(IF('3 - Bienes Amortizables'!$E$156='2 - Programas Municipales'!$C$11,'3 - Bienes Amortizables'!$H$158,0)),0)+IF('3 - Bienes Amortizables'!$E$160='2 - Programas Municipales'!$B3,(IF('3 - Bienes Amortizables'!$E$162='2 - Programas Municipales'!$C$11,'3 - Bienes Amortizables'!$H$164,0)),0)+IF('3 - Bienes Amortizables'!$E$166='2 - Programas Municipales'!$B3,(IF('3 - Bienes Amortizables'!$E$168='2 - Programas Municipales'!$C$11,'3 - Bienes Amortizables'!$H$170,0)),0)+IF('3 - Bienes Amortizables'!$E$172='2 - Programas Municipales'!$B3,(IF('3 - Bienes Amortizables'!$E$174='2 - Programas Municipales'!$C$11,'3 - Bienes Amortizables'!$H$176,0)),0)+IF('3 - Bienes Amortizables'!$E$178='2 - Programas Municipales'!$B3,(IF('3 - Bienes Amortizables'!$E$180='2 - Programas Municipales'!$C$11,'3 - Bienes Amortizables'!$H$182,0)),0)+IF('3 - Bienes Amortizables'!$E$184='2 - Programas Municipales'!$B3,(IF('3 - Bienes Amortizables'!$E$186='2 - Programas Municipales'!$C$11,'3 - Bienes Amortizables'!$H$188,0)),0)+IF('3 - Bienes Amortizables'!$E$190='2 - Programas Municipales'!$B3,(IF('3 - Bienes Amortizables'!$E$192='2 - Programas Municipales'!$C$11,'3 - Bienes Amortizables'!$H$194,0)),0)+IF('3 - Bienes Amortizables'!$E$196='2 - Programas Municipales'!$B3,(IF('3 - Bienes Amortizables'!$E$198='2 - Programas Municipales'!$C$11,'3 - Bienes Amortizables'!$H$200,0)),0)+IF('3 - Bienes Amortizables'!$E$202='2 - Programas Municipales'!$B3,(IF('3 - Bienes Amortizables'!$E$204='2 - Programas Municipales'!$C$11,'3 - Bienes Amortizables'!$H$206,0)),0)+IF('3 - Bienes Amortizables'!$E$208='2 - Programas Municipales'!$B3,(IF('3 - Bienes Amortizables'!$E$210='2 - Programas Municipales'!$C$11,'3 - Bienes Amortizables'!$H$212,0)),0)+IF('3 - Bienes Amortizables'!$E$214='2 - Programas Municipales'!$B3,(IF('3 - Bienes Amortizables'!$E$216='2 - Programas Municipales'!$C$11,'3 - Bienes Amortizables'!$H$218,0)),0)+IF('3 - Bienes Amortizables'!$E$220='2 - Programas Municipales'!$B3,(IF('3 - Bienes Amortizables'!$E$222='2 - Programas Municipales'!$C$11,'3 - Bienes Amortizables'!$H$224,0)),0)+IF('3 - Bienes Amortizables'!$E$226='2 - Programas Municipales'!$B3,(IF('3 - Bienes Amortizables'!$E$228='2 - Programas Municipales'!$C$11,'3 - Bienes Amortizables'!$H$230,0)),0)+IF('3 - Bienes Amortizables'!$E$232='2 - Programas Municipales'!$B3,(IF('3 - Bienes Amortizables'!$E$234='2 - Programas Municipales'!$C$11,'3 - Bienes Amortizables'!$H$236,0)),0)+IF('3 - Bienes Amortizables'!$E$238='2 - Programas Municipales'!$B3,(IF('3 - Bienes Amortizables'!$E$240='2 - Programas Municipales'!$C$11,'3 - Bienes Amortizables'!$H$242,0)),0)+IF('3 - Bienes Amortizables'!$E$244='2 - Programas Municipales'!$B3,(IF('3 - Bienes Amortizables'!$E$246='2 - Programas Municipales'!$C$11,'3 - Bienes Amortizables'!$H$248,0)),0)+IF('3 - Bienes Amortizables'!$E$250='2 - Programas Municipales'!$B3,(IF('3 - Bienes Amortizables'!$E$252='2 - Programas Municipales'!$C$11,'3 - Bienes Amortizables'!$H$254,0)),0)+IF('3 - Bienes Amortizables'!$E$256='2 - Programas Municipales'!$B3,(IF('3 - Bienes Amortizables'!$E$258='2 - Programas Municipales'!$C$11,'3 - Bienes Amortizables'!$H$260,0)),0)+IF('3 - Bienes Amortizables'!$E$262='2 - Programas Municipales'!$B3,(IF('3 - Bienes Amortizables'!$E$264='2 - Programas Municipales'!$C$11,'3 - Bienes Amortizables'!$H$266,0)),0)+IF('3 - Bienes Amortizables'!$E$268='2 - Programas Municipales'!$B3,(IF('3 - Bienes Amortizables'!$E$270='2 - Programas Municipales'!$C$11,'3 - Bienes Amortizables'!$H$272,0)),0)+IF('3 - Bienes Amortizables'!$E$274='2 - Programas Municipales'!$B3,(IF('3 - Bienes Amortizables'!$E$276='2 - Programas Municipales'!$C$11,'3 - Bienes Amortizables'!$H$278,0)),0)</f>
        <v>0</v>
      </c>
      <c r="M5" s="202">
        <f>IF('3 - Bienes Amortizables'!$E$142='2 - Programas Municipales'!$B3,(IF('3 - Bienes Amortizables'!$E$144='2 - Programas Municipales'!$C$12,'3 - Bienes Amortizables'!$H$146,0)),0)+IF('3 - Bienes Amortizables'!$E$148='2 - Programas Municipales'!$B3,(IF('3 - Bienes Amortizables'!$E$150='2 - Programas Municipales'!$C$12,'3 - Bienes Amortizables'!$H$152,0)),0)+IF('3 - Bienes Amortizables'!$E$154='2 - Programas Municipales'!$B3,(IF('3 - Bienes Amortizables'!$E$156='2 - Programas Municipales'!$C$12,'3 - Bienes Amortizables'!$H$158,0)),0)+IF('3 - Bienes Amortizables'!$E$160='2 - Programas Municipales'!$B3,(IF('3 - Bienes Amortizables'!$E$162='2 - Programas Municipales'!$C$12,'3 - Bienes Amortizables'!$H$164,0)),0)+IF('3 - Bienes Amortizables'!$E$166='2 - Programas Municipales'!$B3,(IF('3 - Bienes Amortizables'!$E$168='2 - Programas Municipales'!$C$12,'3 - Bienes Amortizables'!$H$170,0)),0)+IF('3 - Bienes Amortizables'!$E$172='2 - Programas Municipales'!$B3,(IF('3 - Bienes Amortizables'!$E$174='2 - Programas Municipales'!$C$12,'3 - Bienes Amortizables'!$H$176,0)),0)+IF('3 - Bienes Amortizables'!$E$178='2 - Programas Municipales'!$B3,(IF('3 - Bienes Amortizables'!$E$180='2 - Programas Municipales'!$C$12,'3 - Bienes Amortizables'!$H$182,0)),0)+IF('3 - Bienes Amortizables'!$E$184='2 - Programas Municipales'!$B3,(IF('3 - Bienes Amortizables'!$E$186='2 - Programas Municipales'!$C$12,'3 - Bienes Amortizables'!$H$188,0)),0)+IF('3 - Bienes Amortizables'!$E$190='2 - Programas Municipales'!$B3,(IF('3 - Bienes Amortizables'!$E$192='2 - Programas Municipales'!$C$12,'3 - Bienes Amortizables'!$H$194,0)),0)+IF('3 - Bienes Amortizables'!$E$196='2 - Programas Municipales'!$B3,(IF('3 - Bienes Amortizables'!$E$198='2 - Programas Municipales'!$C$12,'3 - Bienes Amortizables'!$H$200,0)),0)+IF('3 - Bienes Amortizables'!$E$202='2 - Programas Municipales'!$B3,(IF('3 - Bienes Amortizables'!$E$204='2 - Programas Municipales'!$C$12,'3 - Bienes Amortizables'!$H$206,0)),0)+IF('3 - Bienes Amortizables'!$E$208='2 - Programas Municipales'!$B3,(IF('3 - Bienes Amortizables'!$E$210='2 - Programas Municipales'!$C$12,'3 - Bienes Amortizables'!$H$212,0)),0)+IF('3 - Bienes Amortizables'!$E$214='2 - Programas Municipales'!$B3,(IF('3 - Bienes Amortizables'!$E$216='2 - Programas Municipales'!$C$12,'3 - Bienes Amortizables'!$H$218,0)),0)+IF('3 - Bienes Amortizables'!$E$220='2 - Programas Municipales'!$B3,(IF('3 - Bienes Amortizables'!$E$222='2 - Programas Municipales'!$C$12,'3 - Bienes Amortizables'!$H$224,0)),0)+IF('3 - Bienes Amortizables'!$E$226='2 - Programas Municipales'!$B3,(IF('3 - Bienes Amortizables'!$E$228='2 - Programas Municipales'!$C$12,'3 - Bienes Amortizables'!$H$230,0)),0)+IF('3 - Bienes Amortizables'!$E$232='2 - Programas Municipales'!$B3,(IF('3 - Bienes Amortizables'!$E$234='2 - Programas Municipales'!$C$12,'3 - Bienes Amortizables'!$H$236,0)),0)+IF('3 - Bienes Amortizables'!$E$238='2 - Programas Municipales'!$B3,(IF('3 - Bienes Amortizables'!$E$240='2 - Programas Municipales'!$C$12,'3 - Bienes Amortizables'!$H$242,0)),0)+IF('3 - Bienes Amortizables'!$E$244='2 - Programas Municipales'!$B3,(IF('3 - Bienes Amortizables'!$E$246='2 - Programas Municipales'!$C$12,'3 - Bienes Amortizables'!$H$248,0)),0)+IF('3 - Bienes Amortizables'!$E$250='2 - Programas Municipales'!$B3,(IF('3 - Bienes Amortizables'!$E$252='2 - Programas Municipales'!$C$12,'3 - Bienes Amortizables'!$H$254,0)),0)+IF('3 - Bienes Amortizables'!$E$256='2 - Programas Municipales'!$B3,(IF('3 - Bienes Amortizables'!$E$258='2 - Programas Municipales'!$C$12,'3 - Bienes Amortizables'!$H$260,0)),0)+IF('3 - Bienes Amortizables'!$E$262='2 - Programas Municipales'!$B3,(IF('3 - Bienes Amortizables'!$E$264='2 - Programas Municipales'!$C$12,'3 - Bienes Amortizables'!$H$266,0)),0)+IF('3 - Bienes Amortizables'!$E$268='2 - Programas Municipales'!$B3,(IF('3 - Bienes Amortizables'!$E$270='2 - Programas Municipales'!$C$12,'3 - Bienes Amortizables'!$H$272,0)),0)+IF('3 - Bienes Amortizables'!$E$274='2 - Programas Municipales'!$B3,(IF('3 - Bienes Amortizables'!$E$276='2 - Programas Municipales'!$C$12,'3 - Bienes Amortizables'!$H$278,0)),0)</f>
        <v>0</v>
      </c>
      <c r="N5" s="202">
        <f>IF('3 - Bienes Amortizables'!$E$142='2 - Programas Municipales'!$B3,(IF('3 - Bienes Amortizables'!$E$144='2 - Programas Municipales'!$C$13,'3 - Bienes Amortizables'!$H$146,0)),0)+IF('3 - Bienes Amortizables'!$E$148='2 - Programas Municipales'!$B3,(IF('3 - Bienes Amortizables'!$E$150='2 - Programas Municipales'!$C$13,'3 - Bienes Amortizables'!$H$152,0)),0)+IF('3 - Bienes Amortizables'!$E$154='2 - Programas Municipales'!$B3,(IF('3 - Bienes Amortizables'!$E$156='2 - Programas Municipales'!$C$13,'3 - Bienes Amortizables'!$H$158,0)),0)+IF('3 - Bienes Amortizables'!$E$160='2 - Programas Municipales'!$B3,(IF('3 - Bienes Amortizables'!$E$162='2 - Programas Municipales'!$C$13,'3 - Bienes Amortizables'!$H$164,0)),0)+IF('3 - Bienes Amortizables'!$E$166='2 - Programas Municipales'!$B3,(IF('3 - Bienes Amortizables'!$E$168='2 - Programas Municipales'!$C$13,'3 - Bienes Amortizables'!$H$170,0)),0)+IF('3 - Bienes Amortizables'!$E$172='2 - Programas Municipales'!$B3,(IF('3 - Bienes Amortizables'!$E$174='2 - Programas Municipales'!$C$13,'3 - Bienes Amortizables'!$H$176,0)),0)+IF('3 - Bienes Amortizables'!$E$178='2 - Programas Municipales'!$B3,(IF('3 - Bienes Amortizables'!$E$180='2 - Programas Municipales'!$C$13,'3 - Bienes Amortizables'!$H$182,0)),0)+IF('3 - Bienes Amortizables'!$E$184='2 - Programas Municipales'!$B3,(IF('3 - Bienes Amortizables'!$E$186='2 - Programas Municipales'!$C$13,'3 - Bienes Amortizables'!$H$188,0)),0)+IF('3 - Bienes Amortizables'!$E$190='2 - Programas Municipales'!$B3,(IF('3 - Bienes Amortizables'!$E$192='2 - Programas Municipales'!$C$13,'3 - Bienes Amortizables'!$H$194,0)),0)+IF('3 - Bienes Amortizables'!$E$196='2 - Programas Municipales'!$B3,(IF('3 - Bienes Amortizables'!$E$198='2 - Programas Municipales'!$C$13,'3 - Bienes Amortizables'!$H$200,0)),0)+IF('3 - Bienes Amortizables'!$E$202='2 - Programas Municipales'!$B3,(IF('3 - Bienes Amortizables'!$E$204='2 - Programas Municipales'!$C$13,'3 - Bienes Amortizables'!$H$206,0)),0)+IF('3 - Bienes Amortizables'!$E$208='2 - Programas Municipales'!$B3,(IF('3 - Bienes Amortizables'!$E$210='2 - Programas Municipales'!$C$13,'3 - Bienes Amortizables'!$H$212,0)),0)+IF('3 - Bienes Amortizables'!$E$214='2 - Programas Municipales'!$B3,(IF('3 - Bienes Amortizables'!$E$216='2 - Programas Municipales'!$C$13,'3 - Bienes Amortizables'!$H$218,0)),0)+IF('3 - Bienes Amortizables'!$E$220='2 - Programas Municipales'!$B3,(IF('3 - Bienes Amortizables'!$E$222='2 - Programas Municipales'!$C$13,'3 - Bienes Amortizables'!$H$224,0)),0)+IF('3 - Bienes Amortizables'!$E$226='2 - Programas Municipales'!$B3,(IF('3 - Bienes Amortizables'!$E$228='2 - Programas Municipales'!$C$13,'3 - Bienes Amortizables'!$H$230,0)),0)+IF('3 - Bienes Amortizables'!$E$232='2 - Programas Municipales'!$B3,(IF('3 - Bienes Amortizables'!$E$234='2 - Programas Municipales'!$C$13,'3 - Bienes Amortizables'!$H$236,0)),0)+IF('3 - Bienes Amortizables'!$E$238='2 - Programas Municipales'!$B3,(IF('3 - Bienes Amortizables'!$E$240='2 - Programas Municipales'!$C$13,'3 - Bienes Amortizables'!$H$242,0)),0)+IF('3 - Bienes Amortizables'!$E$244='2 - Programas Municipales'!$B3,(IF('3 - Bienes Amortizables'!$E$246='2 - Programas Municipales'!$C$13,'3 - Bienes Amortizables'!$H$248,0)),0)+IF('3 - Bienes Amortizables'!$E$250='2 - Programas Municipales'!$B3,(IF('3 - Bienes Amortizables'!$E$252='2 - Programas Municipales'!$C$13,'3 - Bienes Amortizables'!$H$254,0)),0)+IF('3 - Bienes Amortizables'!$E$256='2 - Programas Municipales'!$B3,(IF('3 - Bienes Amortizables'!$E$258='2 - Programas Municipales'!$C$13,'3 - Bienes Amortizables'!$H$260,0)),0)+IF('3 - Bienes Amortizables'!$E$262='2 - Programas Municipales'!$B3,(IF('3 - Bienes Amortizables'!$E$264='2 - Programas Municipales'!$C$13,'3 - Bienes Amortizables'!$H$266,0)),0)+IF('3 - Bienes Amortizables'!$E$268='2 - Programas Municipales'!$B3,(IF('3 - Bienes Amortizables'!$E$270='2 - Programas Municipales'!$C$13,'3 - Bienes Amortizables'!$H$272,0)),0)+IF('3 - Bienes Amortizables'!$E$274='2 - Programas Municipales'!$B3,(IF('3 - Bienes Amortizables'!$E$276='2 - Programas Municipales'!$C$13,'3 - Bienes Amortizables'!$H$278,0)),0)</f>
        <v>0</v>
      </c>
      <c r="O5" s="202">
        <f>IF('3 - Bienes Amortizables'!$E$142='2 - Programas Municipales'!$B3,(IF('3 - Bienes Amortizables'!$E$144='2 - Programas Municipales'!$C$14,'3 - Bienes Amortizables'!$H$146,0)),0)+IF('3 - Bienes Amortizables'!$E$148='2 - Programas Municipales'!$B3,(IF('3 - Bienes Amortizables'!$E$150='2 - Programas Municipales'!$C$14,'3 - Bienes Amortizables'!$H$152,0)),0)+IF('3 - Bienes Amortizables'!$E$154='2 - Programas Municipales'!$B3,(IF('3 - Bienes Amortizables'!$E$156='2 - Programas Municipales'!$C$14,'3 - Bienes Amortizables'!$H$158,0)),0)+IF('3 - Bienes Amortizables'!$E$160='2 - Programas Municipales'!$B3,(IF('3 - Bienes Amortizables'!$E$162='2 - Programas Municipales'!$C$14,'3 - Bienes Amortizables'!$H$164,0)),0)+IF('3 - Bienes Amortizables'!$E$166='2 - Programas Municipales'!$B3,(IF('3 - Bienes Amortizables'!$E$168='2 - Programas Municipales'!$C$14,'3 - Bienes Amortizables'!$H$170,0)),0)+IF('3 - Bienes Amortizables'!$E$172='2 - Programas Municipales'!$B3,(IF('3 - Bienes Amortizables'!$E$174='2 - Programas Municipales'!$C$14,'3 - Bienes Amortizables'!$H$176,0)),0)+IF('3 - Bienes Amortizables'!$E$178='2 - Programas Municipales'!$B3,(IF('3 - Bienes Amortizables'!$E$180='2 - Programas Municipales'!$C$14,'3 - Bienes Amortizables'!$H$182,0)),0)+IF('3 - Bienes Amortizables'!$E$184='2 - Programas Municipales'!$B3,(IF('3 - Bienes Amortizables'!$E$186='2 - Programas Municipales'!$C$14,'3 - Bienes Amortizables'!$H$188,0)),0)+IF('3 - Bienes Amortizables'!$E$190='2 - Programas Municipales'!$B3,(IF('3 - Bienes Amortizables'!$E$192='2 - Programas Municipales'!$C$14,'3 - Bienes Amortizables'!$H$194,0)),0)+IF('3 - Bienes Amortizables'!$E$196='2 - Programas Municipales'!$B3,(IF('3 - Bienes Amortizables'!$E$198='2 - Programas Municipales'!$C$14,'3 - Bienes Amortizables'!$H$200,0)),0)+IF('3 - Bienes Amortizables'!$E$202='2 - Programas Municipales'!$B3,(IF('3 - Bienes Amortizables'!$E$204='2 - Programas Municipales'!$C$14,'3 - Bienes Amortizables'!$H$206,0)),0)+IF('3 - Bienes Amortizables'!$E$208='2 - Programas Municipales'!$B3,(IF('3 - Bienes Amortizables'!$E$210='2 - Programas Municipales'!$C$14,'3 - Bienes Amortizables'!$H$212,0)),0)+IF('3 - Bienes Amortizables'!$E$214='2 - Programas Municipales'!$B3,(IF('3 - Bienes Amortizables'!$E$216='2 - Programas Municipales'!$C$14,'3 - Bienes Amortizables'!$H$218,0)),0)+IF('3 - Bienes Amortizables'!$E$220='2 - Programas Municipales'!$B3,(IF('3 - Bienes Amortizables'!$E$222='2 - Programas Municipales'!$C$14,'3 - Bienes Amortizables'!$H$224,0)),0)+IF('3 - Bienes Amortizables'!$E$226='2 - Programas Municipales'!$B3,(IF('3 - Bienes Amortizables'!$E$228='2 - Programas Municipales'!$C$14,'3 - Bienes Amortizables'!$H$230,0)),0)+IF('3 - Bienes Amortizables'!$E$232='2 - Programas Municipales'!$B3,(IF('3 - Bienes Amortizables'!$E$234='2 - Programas Municipales'!$C$14,'3 - Bienes Amortizables'!$H$236,0)),0)+IF('3 - Bienes Amortizables'!$E$238='2 - Programas Municipales'!$B3,(IF('3 - Bienes Amortizables'!$E$240='2 - Programas Municipales'!$C$14,'3 - Bienes Amortizables'!$H$242,0)),0)+IF('3 - Bienes Amortizables'!$E$244='2 - Programas Municipales'!$B3,(IF('3 - Bienes Amortizables'!$E$246='2 - Programas Municipales'!$C$14,'3 - Bienes Amortizables'!$H$248,0)),0)+IF('3 - Bienes Amortizables'!$E$250='2 - Programas Municipales'!$B3,(IF('3 - Bienes Amortizables'!$E$252='2 - Programas Municipales'!$C$14,'3 - Bienes Amortizables'!$H$254,0)),0)+IF('3 - Bienes Amortizables'!$E$256='2 - Programas Municipales'!$B3,(IF('3 - Bienes Amortizables'!$E$258='2 - Programas Municipales'!$C$14,'3 - Bienes Amortizables'!$H$260,0)),0)+IF('3 - Bienes Amortizables'!$E$262='2 - Programas Municipales'!$B3,(IF('3 - Bienes Amortizables'!$E$264='2 - Programas Municipales'!$C$14,'3 - Bienes Amortizables'!$H$266,0)),0)+IF('3 - Bienes Amortizables'!$E$268='2 - Programas Municipales'!$B3,(IF('3 - Bienes Amortizables'!$E$270='2 - Programas Municipales'!$C$14,'3 - Bienes Amortizables'!$H$272,0)),0)+IF('3 - Bienes Amortizables'!$E$274='2 - Programas Municipales'!$B3,(IF('3 - Bienes Amortizables'!$E$276='2 - Programas Municipales'!$C$14,'3 - Bienes Amortizables'!$H$278,0)),0)</f>
        <v>0</v>
      </c>
      <c r="P5" s="202">
        <f>IF('3 - Bienes Amortizables'!$E$142='2 - Programas Municipales'!$B3,(IF('3 - Bienes Amortizables'!$E$144='2 - Programas Municipales'!$C$15,'3 - Bienes Amortizables'!$H$146,0)),0)+IF('3 - Bienes Amortizables'!$E$148='2 - Programas Municipales'!$B3,(IF('3 - Bienes Amortizables'!$E$150='2 - Programas Municipales'!$C$15,'3 - Bienes Amortizables'!$H$152,0)),0)+IF('3 - Bienes Amortizables'!$E$154='2 - Programas Municipales'!$B3,(IF('3 - Bienes Amortizables'!$E$156='2 - Programas Municipales'!$C$15,'3 - Bienes Amortizables'!$H$158,0)),0)+IF('3 - Bienes Amortizables'!$E$160='2 - Programas Municipales'!$B3,(IF('3 - Bienes Amortizables'!$E$162='2 - Programas Municipales'!$C$15,'3 - Bienes Amortizables'!$H$164,0)),0)+IF('3 - Bienes Amortizables'!$E$166='2 - Programas Municipales'!$B3,(IF('3 - Bienes Amortizables'!$E$168='2 - Programas Municipales'!$C$15,'3 - Bienes Amortizables'!$H$170,0)),0)+IF('3 - Bienes Amortizables'!$E$172='2 - Programas Municipales'!$B3,(IF('3 - Bienes Amortizables'!$E$174='2 - Programas Municipales'!$C$15,'3 - Bienes Amortizables'!$H$176,0)),0)+IF('3 - Bienes Amortizables'!$E$178='2 - Programas Municipales'!$B3,(IF('3 - Bienes Amortizables'!$E$180='2 - Programas Municipales'!$C$15,'3 - Bienes Amortizables'!$H$182,0)),0)+IF('3 - Bienes Amortizables'!$E$184='2 - Programas Municipales'!$B3,(IF('3 - Bienes Amortizables'!$E$186='2 - Programas Municipales'!$C$15,'3 - Bienes Amortizables'!$H$188,0)),0)+IF('3 - Bienes Amortizables'!$E$190='2 - Programas Municipales'!$B3,(IF('3 - Bienes Amortizables'!$E$192='2 - Programas Municipales'!$C$15,'3 - Bienes Amortizables'!$H$194,0)),0)+IF('3 - Bienes Amortizables'!$E$196='2 - Programas Municipales'!$B3,(IF('3 - Bienes Amortizables'!$E$198='2 - Programas Municipales'!$C$15,'3 - Bienes Amortizables'!$H$200,0)),0)+IF('3 - Bienes Amortizables'!$E$202='2 - Programas Municipales'!$B3,(IF('3 - Bienes Amortizables'!$E$204='2 - Programas Municipales'!$C$15,'3 - Bienes Amortizables'!$H$206,0)),0)+IF('3 - Bienes Amortizables'!$E$208='2 - Programas Municipales'!$B3,(IF('3 - Bienes Amortizables'!$E$210='2 - Programas Municipales'!$C$15,'3 - Bienes Amortizables'!$H$212,0)),0)+IF('3 - Bienes Amortizables'!$E$214='2 - Programas Municipales'!$B3,(IF('3 - Bienes Amortizables'!$E$216='2 - Programas Municipales'!$C$15,'3 - Bienes Amortizables'!$H$218,0)),0)+IF('3 - Bienes Amortizables'!$E$220='2 - Programas Municipales'!$B3,(IF('3 - Bienes Amortizables'!$E$222='2 - Programas Municipales'!$C$15,'3 - Bienes Amortizables'!$H$224,0)),0)+IF('3 - Bienes Amortizables'!$E$226='2 - Programas Municipales'!$B3,(IF('3 - Bienes Amortizables'!$E$228='2 - Programas Municipales'!$C$15,'3 - Bienes Amortizables'!$H$230,0)),0)+IF('3 - Bienes Amortizables'!$E$232='2 - Programas Municipales'!$B3,(IF('3 - Bienes Amortizables'!$E$234='2 - Programas Municipales'!$C$15,'3 - Bienes Amortizables'!$H$236,0)),0)+IF('3 - Bienes Amortizables'!$E$238='2 - Programas Municipales'!$B3,(IF('3 - Bienes Amortizables'!$E$240='2 - Programas Municipales'!$C$15,'3 - Bienes Amortizables'!$H$242,0)),0)+IF('3 - Bienes Amortizables'!$E$244='2 - Programas Municipales'!$B3,(IF('3 - Bienes Amortizables'!$E$246='2 - Programas Municipales'!$C$15,'3 - Bienes Amortizables'!$H$248,0)),0)+IF('3 - Bienes Amortizables'!$E$250='2 - Programas Municipales'!$B3,(IF('3 - Bienes Amortizables'!$E$252='2 - Programas Municipales'!$C$15,'3 - Bienes Amortizables'!$H$254,0)),0)+IF('3 - Bienes Amortizables'!$E$256='2 - Programas Municipales'!$B3,(IF('3 - Bienes Amortizables'!$E$258='2 - Programas Municipales'!$C$15,'3 - Bienes Amortizables'!$H$260,0)),0)+IF('3 - Bienes Amortizables'!$E$262='2 - Programas Municipales'!$B3,(IF('3 - Bienes Amortizables'!$E$264='2 - Programas Municipales'!$C$15,'3 - Bienes Amortizables'!$H$266,0)),0)+IF('3 - Bienes Amortizables'!$E$268='2 - Programas Municipales'!$B3,(IF('3 - Bienes Amortizables'!$E$270='2 - Programas Municipales'!$C$15,'3 - Bienes Amortizables'!$H$272,0)),0)+IF('3 - Bienes Amortizables'!$E$274='2 - Programas Municipales'!$B3,(IF('3 - Bienes Amortizables'!$E$276='2 - Programas Municipales'!$C$15,'3 - Bienes Amortizables'!$H$278,0)),0)</f>
        <v>0</v>
      </c>
      <c r="Q5" s="265">
        <f t="shared" si="1"/>
        <v>0</v>
      </c>
    </row>
    <row r="6">
      <c r="B6" s="44" t="str">
        <f>'2 - Programas Municipales'!B4</f>
        <v>Programas de Limpieza</v>
      </c>
      <c r="C6" s="202">
        <f>IF('3 - Bienes Amortizables'!$E$142='2 - Programas Municipales'!$B4,(IF('3 - Bienes Amortizables'!$E$144='2 - Programas Municipales'!$C$2,'3 - Bienes Amortizables'!$H$146,0)),0)+IF('3 - Bienes Amortizables'!$E$148='2 - Programas Municipales'!$B4,(IF('3 - Bienes Amortizables'!$E$150='2 - Programas Municipales'!$C$2,'3 - Bienes Amortizables'!$H$152,0)),0)+IF('3 - Bienes Amortizables'!$E$154='2 - Programas Municipales'!$B4,(IF('3 - Bienes Amortizables'!$E$156='2 - Programas Municipales'!$C$2,'3 - Bienes Amortizables'!$H$158,0)),0)+IF('3 - Bienes Amortizables'!$E$160='2 - Programas Municipales'!$B4,(IF('3 - Bienes Amortizables'!$E$162='2 - Programas Municipales'!$C$2,'3 - Bienes Amortizables'!$H$164,0)),0)+IF('3 - Bienes Amortizables'!$E$166='2 - Programas Municipales'!$B4,(IF('3 - Bienes Amortizables'!$E$168='2 - Programas Municipales'!$C$2,'3 - Bienes Amortizables'!$H$170,0)),0)+IF('3 - Bienes Amortizables'!$E$172='2 - Programas Municipales'!$B4,(IF('3 - Bienes Amortizables'!$E$174='2 - Programas Municipales'!$C$2,'3 - Bienes Amortizables'!$H$176,0)),0)+IF('3 - Bienes Amortizables'!$E$178='2 - Programas Municipales'!$B4,(IF('3 - Bienes Amortizables'!$E$180='2 - Programas Municipales'!$C$2,'3 - Bienes Amortizables'!$H$182,0)),0)+IF('3 - Bienes Amortizables'!$E$184='2 - Programas Municipales'!$B4,(IF('3 - Bienes Amortizables'!$E$186='2 - Programas Municipales'!$C$2,'3 - Bienes Amortizables'!$H$188,0)),0)+IF('3 - Bienes Amortizables'!$E$190='2 - Programas Municipales'!$B4,(IF('3 - Bienes Amortizables'!$E$192='2 - Programas Municipales'!$C$2,'3 - Bienes Amortizables'!$H$194,0)),0)+IF('3 - Bienes Amortizables'!$E$196='2 - Programas Municipales'!$B4,(IF('3 - Bienes Amortizables'!$E$198='2 - Programas Municipales'!$C$2,'3 - Bienes Amortizables'!$H$200,0)),0)+IF('3 - Bienes Amortizables'!$E$202='2 - Programas Municipales'!$B4,(IF('3 - Bienes Amortizables'!$E$204='2 - Programas Municipales'!$C$2,'3 - Bienes Amortizables'!$H$206,0)),0)+IF('3 - Bienes Amortizables'!$E$208='2 - Programas Municipales'!$B4,(IF('3 - Bienes Amortizables'!$E$210='2 - Programas Municipales'!$C$2,'3 - Bienes Amortizables'!$H$212,0)),0)+IF('3 - Bienes Amortizables'!$E$214='2 - Programas Municipales'!$B4,(IF('3 - Bienes Amortizables'!$E$216='2 - Programas Municipales'!$C$2,'3 - Bienes Amortizables'!$H$218,0)),0)+IF('3 - Bienes Amortizables'!$E$220='2 - Programas Municipales'!$B4,(IF('3 - Bienes Amortizables'!$E$222='2 - Programas Municipales'!$C$2,'3 - Bienes Amortizables'!$H$224,0)),0)+IF('3 - Bienes Amortizables'!$E$226='2 - Programas Municipales'!$B4,(IF('3 - Bienes Amortizables'!$E$228='2 - Programas Municipales'!$C$2,'3 - Bienes Amortizables'!$H$230,0)),0)+IF('3 - Bienes Amortizables'!$E$232='2 - Programas Municipales'!$B4,(IF('3 - Bienes Amortizables'!$E$234='2 - Programas Municipales'!$C$2,'3 - Bienes Amortizables'!$H$236,0)),0)+IF('3 - Bienes Amortizables'!$E$238='2 - Programas Municipales'!$B4,(IF('3 - Bienes Amortizables'!$E$240='2 - Programas Municipales'!$C$2,'3 - Bienes Amortizables'!$H$242,0)),0)+IF('3 - Bienes Amortizables'!$E$244='2 - Programas Municipales'!$B4,(IF('3 - Bienes Amortizables'!$E$246='2 - Programas Municipales'!$C$2,'3 - Bienes Amortizables'!$H$248,0)),0)+IF('3 - Bienes Amortizables'!$E$250='2 - Programas Municipales'!$B4,(IF('3 - Bienes Amortizables'!$E$252='2 - Programas Municipales'!$C$2,'3 - Bienes Amortizables'!$H$254,0)),0)+IF('3 - Bienes Amortizables'!$E$256='2 - Programas Municipales'!$B4,(IF('3 - Bienes Amortizables'!$E$258='2 - Programas Municipales'!$C$2,'3 - Bienes Amortizables'!$H$260,0)),0)+IF('3 - Bienes Amortizables'!$E$262='2 - Programas Municipales'!$B4,(IF('3 - Bienes Amortizables'!$E$264='2 - Programas Municipales'!$C$2,'3 - Bienes Amortizables'!$H$266,0)),0)+IF('3 - Bienes Amortizables'!$E$268='2 - Programas Municipales'!$B4,(IF('3 - Bienes Amortizables'!$E$270='2 - Programas Municipales'!$C$2,'3 - Bienes Amortizables'!$H$272,0)),0)+IF('3 - Bienes Amortizables'!$E$274='2 - Programas Municipales'!$B4,(IF('3 - Bienes Amortizables'!$E$276='2 - Programas Municipales'!$C$2,'3 - Bienes Amortizables'!$H$278,0)),0)</f>
        <v>0</v>
      </c>
      <c r="D6" s="202">
        <f>IF('3 - Bienes Amortizables'!$E$142='2 - Programas Municipales'!$B4,(IF('3 - Bienes Amortizables'!$E$144='2 - Programas Municipales'!$C$3,'3 - Bienes Amortizables'!$H$146,0)),0)+IF('3 - Bienes Amortizables'!$E$148='2 - Programas Municipales'!$B4,(IF('3 - Bienes Amortizables'!$E$150='2 - Programas Municipales'!$C$3,'3 - Bienes Amortizables'!$H$152,0)),0)+IF('3 - Bienes Amortizables'!$E$154='2 - Programas Municipales'!$B4,(IF('3 - Bienes Amortizables'!$E$156='2 - Programas Municipales'!$C$3,'3 - Bienes Amortizables'!$H$158,0)),0)+IF('3 - Bienes Amortizables'!$E$160='2 - Programas Municipales'!$B4,(IF('3 - Bienes Amortizables'!$E$162='2 - Programas Municipales'!$C$3,'3 - Bienes Amortizables'!$H$164,0)),0)+IF('3 - Bienes Amortizables'!$E$166='2 - Programas Municipales'!$B4,(IF('3 - Bienes Amortizables'!$E$168='2 - Programas Municipales'!$C$3,'3 - Bienes Amortizables'!$H$170,0)),0)+IF('3 - Bienes Amortizables'!$E$172='2 - Programas Municipales'!$B4,(IF('3 - Bienes Amortizables'!$E$174='2 - Programas Municipales'!$C$3,'3 - Bienes Amortizables'!$H$176,0)),0)+IF('3 - Bienes Amortizables'!$E$178='2 - Programas Municipales'!$B4,(IF('3 - Bienes Amortizables'!$E$180='2 - Programas Municipales'!$C$3,'3 - Bienes Amortizables'!$H$182,0)),0)+IF('3 - Bienes Amortizables'!$E$184='2 - Programas Municipales'!$B4,(IF('3 - Bienes Amortizables'!$E$186='2 - Programas Municipales'!$C$3,'3 - Bienes Amortizables'!$H$188,0)),0)+IF('3 - Bienes Amortizables'!$E$190='2 - Programas Municipales'!$B4,(IF('3 - Bienes Amortizables'!$E$192='2 - Programas Municipales'!$C$3,'3 - Bienes Amortizables'!$H$194,0)),0)+IF('3 - Bienes Amortizables'!$E$196='2 - Programas Municipales'!$B4,(IF('3 - Bienes Amortizables'!$E$198='2 - Programas Municipales'!$C$3,'3 - Bienes Amortizables'!$H$200,0)),0)+IF('3 - Bienes Amortizables'!$E$202='2 - Programas Municipales'!$B4,(IF('3 - Bienes Amortizables'!$E$204='2 - Programas Municipales'!$C$3,'3 - Bienes Amortizables'!$H$206,0)),0)+IF('3 - Bienes Amortizables'!$E$208='2 - Programas Municipales'!$B4,(IF('3 - Bienes Amortizables'!$E$210='2 - Programas Municipales'!$C$3,'3 - Bienes Amortizables'!$H$212,0)),0)+IF('3 - Bienes Amortizables'!$E$214='2 - Programas Municipales'!$B4,(IF('3 - Bienes Amortizables'!$E$216='2 - Programas Municipales'!$C$3,'3 - Bienes Amortizables'!$H$218,0)),0)+IF('3 - Bienes Amortizables'!$E$220='2 - Programas Municipales'!$B4,(IF('3 - Bienes Amortizables'!$E$222='2 - Programas Municipales'!$C$3,'3 - Bienes Amortizables'!$H$224,0)),0)+IF('3 - Bienes Amortizables'!$E$226='2 - Programas Municipales'!$B4,(IF('3 - Bienes Amortizables'!$E$228='2 - Programas Municipales'!$C$3,'3 - Bienes Amortizables'!$H$230,0)),0)+IF('3 - Bienes Amortizables'!$E$232='2 - Programas Municipales'!$B4,(IF('3 - Bienes Amortizables'!$E$234='2 - Programas Municipales'!$C$3,'3 - Bienes Amortizables'!$H$236,0)),0)+IF('3 - Bienes Amortizables'!$E$238='2 - Programas Municipales'!$B4,(IF('3 - Bienes Amortizables'!$E$240='2 - Programas Municipales'!$C$3,'3 - Bienes Amortizables'!$H$242,0)),0)+IF('3 - Bienes Amortizables'!$E$244='2 - Programas Municipales'!$B4,(IF('3 - Bienes Amortizables'!$E$246='2 - Programas Municipales'!$C$3,'3 - Bienes Amortizables'!$H$248,0)),0)+IF('3 - Bienes Amortizables'!$E$250='2 - Programas Municipales'!$B4,(IF('3 - Bienes Amortizables'!$E$252='2 - Programas Municipales'!$C$3,'3 - Bienes Amortizables'!$H$254,0)),0)+IF('3 - Bienes Amortizables'!$E$256='2 - Programas Municipales'!$B4,(IF('3 - Bienes Amortizables'!$E$258='2 - Programas Municipales'!$C$3,'3 - Bienes Amortizables'!$H$260,0)),0)+IF('3 - Bienes Amortizables'!$E$262='2 - Programas Municipales'!$B4,(IF('3 - Bienes Amortizables'!$E$264='2 - Programas Municipales'!$C$3,'3 - Bienes Amortizables'!$H$266,0)),0)+IF('3 - Bienes Amortizables'!$E$268='2 - Programas Municipales'!$B4,(IF('3 - Bienes Amortizables'!$E$270='2 - Programas Municipales'!$C$3,'3 - Bienes Amortizables'!$H$272,0)),0)+IF('3 - Bienes Amortizables'!$E$274='2 - Programas Municipales'!$B4,(IF('3 - Bienes Amortizables'!$E$276='2 - Programas Municipales'!$C$3,'3 - Bienes Amortizables'!$H$278,0)),0)</f>
        <v>0</v>
      </c>
      <c r="E6" s="202">
        <f>IF('3 - Bienes Amortizables'!$E$142='2 - Programas Municipales'!$B4,(IF('3 - Bienes Amortizables'!$E$144='2 - Programas Municipales'!$C$4,'3 - Bienes Amortizables'!$H$146,0)),0)+IF('3 - Bienes Amortizables'!$E$148='2 - Programas Municipales'!$B4,(IF('3 - Bienes Amortizables'!$E$150='2 - Programas Municipales'!$C$4,'3 - Bienes Amortizables'!$H$152,0)),0)+IF('3 - Bienes Amortizables'!$E$154='2 - Programas Municipales'!$B4,(IF('3 - Bienes Amortizables'!$E$156='2 - Programas Municipales'!$C$4,'3 - Bienes Amortizables'!$H$158,0)),0)+IF('3 - Bienes Amortizables'!$E$160='2 - Programas Municipales'!$B4,(IF('3 - Bienes Amortizables'!$E$162='2 - Programas Municipales'!$C$4,'3 - Bienes Amortizables'!$H$164,0)),0)+IF('3 - Bienes Amortizables'!$E$166='2 - Programas Municipales'!$B4,(IF('3 - Bienes Amortizables'!$E$168='2 - Programas Municipales'!$C$4,'3 - Bienes Amortizables'!$H$170,0)),0)+IF('3 - Bienes Amortizables'!$E$172='2 - Programas Municipales'!$B4,(IF('3 - Bienes Amortizables'!$E$174='2 - Programas Municipales'!$C$4,'3 - Bienes Amortizables'!$H$176,0)),0)+IF('3 - Bienes Amortizables'!$E$178='2 - Programas Municipales'!$B4,(IF('3 - Bienes Amortizables'!$E$180='2 - Programas Municipales'!$C$4,'3 - Bienes Amortizables'!$H$182,0)),0)+IF('3 - Bienes Amortizables'!$E$184='2 - Programas Municipales'!$B4,(IF('3 - Bienes Amortizables'!$E$186='2 - Programas Municipales'!$C$4,'3 - Bienes Amortizables'!$H$188,0)),0)+IF('3 - Bienes Amortizables'!$E$190='2 - Programas Municipales'!$B4,(IF('3 - Bienes Amortizables'!$E$192='2 - Programas Municipales'!$C$4,'3 - Bienes Amortizables'!$H$194,0)),0)+IF('3 - Bienes Amortizables'!$E$196='2 - Programas Municipales'!$B4,(IF('3 - Bienes Amortizables'!$E$198='2 - Programas Municipales'!$C$4,'3 - Bienes Amortizables'!$H$200,0)),0)+IF('3 - Bienes Amortizables'!$E$202='2 - Programas Municipales'!$B4,(IF('3 - Bienes Amortizables'!$E$204='2 - Programas Municipales'!$C$4,'3 - Bienes Amortizables'!$H$206,0)),0)+IF('3 - Bienes Amortizables'!$E$208='2 - Programas Municipales'!$B4,(IF('3 - Bienes Amortizables'!$E$210='2 - Programas Municipales'!$C$4,'3 - Bienes Amortizables'!$H$212,0)),0)+IF('3 - Bienes Amortizables'!$E$214='2 - Programas Municipales'!$B4,(IF('3 - Bienes Amortizables'!$E$216='2 - Programas Municipales'!$C$4,'3 - Bienes Amortizables'!$H$218,0)),0)+IF('3 - Bienes Amortizables'!$E$220='2 - Programas Municipales'!$B4,(IF('3 - Bienes Amortizables'!$E$222='2 - Programas Municipales'!$C$4,'3 - Bienes Amortizables'!$H$224,0)),0)+IF('3 - Bienes Amortizables'!$E$226='2 - Programas Municipales'!$B4,(IF('3 - Bienes Amortizables'!$E$228='2 - Programas Municipales'!$C$4,'3 - Bienes Amortizables'!$H$230,0)),0)+IF('3 - Bienes Amortizables'!$E$232='2 - Programas Municipales'!$B4,(IF('3 - Bienes Amortizables'!$E$234='2 - Programas Municipales'!$C$4,'3 - Bienes Amortizables'!$H$236,0)),0)+IF('3 - Bienes Amortizables'!$E$238='2 - Programas Municipales'!$B4,(IF('3 - Bienes Amortizables'!$E$240='2 - Programas Municipales'!$C$4,'3 - Bienes Amortizables'!$H$242,0)),0)+IF('3 - Bienes Amortizables'!$E$244='2 - Programas Municipales'!$B4,(IF('3 - Bienes Amortizables'!$E$246='2 - Programas Municipales'!$C$4,'3 - Bienes Amortizables'!$H$248,0)),0)+IF('3 - Bienes Amortizables'!$E$250='2 - Programas Municipales'!$B4,(IF('3 - Bienes Amortizables'!$E$252='2 - Programas Municipales'!$C$4,'3 - Bienes Amortizables'!$H$254,0)),0)+IF('3 - Bienes Amortizables'!$E$256='2 - Programas Municipales'!$B4,(IF('3 - Bienes Amortizables'!$E$258='2 - Programas Municipales'!$C$4,'3 - Bienes Amortizables'!$H$260,0)),0)+IF('3 - Bienes Amortizables'!$E$262='2 - Programas Municipales'!$B4,(IF('3 - Bienes Amortizables'!$E$264='2 - Programas Municipales'!$C$4,'3 - Bienes Amortizables'!$H$266,0)),0)+IF('3 - Bienes Amortizables'!$E$268='2 - Programas Municipales'!$B4,(IF('3 - Bienes Amortizables'!$E$270='2 - Programas Municipales'!$C$4,'3 - Bienes Amortizables'!$H$272,0)),0)+IF('3 - Bienes Amortizables'!$E$274='2 - Programas Municipales'!$B4,(IF('3 - Bienes Amortizables'!$E$276='2 - Programas Municipales'!$C$4,'3 - Bienes Amortizables'!$H$278,0)),0)</f>
        <v>0</v>
      </c>
      <c r="F6" s="202">
        <f>IF('3 - Bienes Amortizables'!$E$142='2 - Programas Municipales'!$B4,(IF('3 - Bienes Amortizables'!$E$144='2 - Programas Municipales'!$C$5,'3 - Bienes Amortizables'!$H$146,0)),0)+IF('3 - Bienes Amortizables'!$E$148='2 - Programas Municipales'!$B4,(IF('3 - Bienes Amortizables'!$E$150='2 - Programas Municipales'!$C$5,'3 - Bienes Amortizables'!$H$152,0)),0)+IF('3 - Bienes Amortizables'!$E$154='2 - Programas Municipales'!$B4,(IF('3 - Bienes Amortizables'!$E$156='2 - Programas Municipales'!$C$5,'3 - Bienes Amortizables'!$H$158,0)),0)+IF('3 - Bienes Amortizables'!$E$160='2 - Programas Municipales'!$B4,(IF('3 - Bienes Amortizables'!$E$162='2 - Programas Municipales'!$C$5,'3 - Bienes Amortizables'!$H$164,0)),0)+IF('3 - Bienes Amortizables'!$E$166='2 - Programas Municipales'!$B4,(IF('3 - Bienes Amortizables'!$E$168='2 - Programas Municipales'!$C$5,'3 - Bienes Amortizables'!$H$170,0)),0)+IF('3 - Bienes Amortizables'!$E$172='2 - Programas Municipales'!$B4,(IF('3 - Bienes Amortizables'!$E$174='2 - Programas Municipales'!$C$5,'3 - Bienes Amortizables'!$H$176,0)),0)+IF('3 - Bienes Amortizables'!$E$178='2 - Programas Municipales'!$B4,(IF('3 - Bienes Amortizables'!$E$180='2 - Programas Municipales'!$C$5,'3 - Bienes Amortizables'!$H$182,0)),0)+IF('3 - Bienes Amortizables'!$E$184='2 - Programas Municipales'!$B4,(IF('3 - Bienes Amortizables'!$E$186='2 - Programas Municipales'!$C$5,'3 - Bienes Amortizables'!$H$188,0)),0)+IF('3 - Bienes Amortizables'!$E$190='2 - Programas Municipales'!$B4,(IF('3 - Bienes Amortizables'!$E$192='2 - Programas Municipales'!$C$5,'3 - Bienes Amortizables'!$H$194,0)),0)+IF('3 - Bienes Amortizables'!$E$196='2 - Programas Municipales'!$B4,(IF('3 - Bienes Amortizables'!$E$198='2 - Programas Municipales'!$C$5,'3 - Bienes Amortizables'!$H$200,0)),0)+IF('3 - Bienes Amortizables'!$E$202='2 - Programas Municipales'!$B4,(IF('3 - Bienes Amortizables'!$E$204='2 - Programas Municipales'!$C$5,'3 - Bienes Amortizables'!$H$206,0)),0)+IF('3 - Bienes Amortizables'!$E$208='2 - Programas Municipales'!$B4,(IF('3 - Bienes Amortizables'!$E$210='2 - Programas Municipales'!$C$5,'3 - Bienes Amortizables'!$H$212,0)),0)+IF('3 - Bienes Amortizables'!$E$214='2 - Programas Municipales'!$B4,(IF('3 - Bienes Amortizables'!$E$216='2 - Programas Municipales'!$C$5,'3 - Bienes Amortizables'!$H$218,0)),0)+IF('3 - Bienes Amortizables'!$E$220='2 - Programas Municipales'!$B4,(IF('3 - Bienes Amortizables'!$E$222='2 - Programas Municipales'!$C$5,'3 - Bienes Amortizables'!$H$224,0)),0)+IF('3 - Bienes Amortizables'!$E$226='2 - Programas Municipales'!$B4,(IF('3 - Bienes Amortizables'!$E$228='2 - Programas Municipales'!$C$5,'3 - Bienes Amortizables'!$H$230,0)),0)+IF('3 - Bienes Amortizables'!$E$232='2 - Programas Municipales'!$B4,(IF('3 - Bienes Amortizables'!$E$234='2 - Programas Municipales'!$C$5,'3 - Bienes Amortizables'!$H$236,0)),0)+IF('3 - Bienes Amortizables'!$E$238='2 - Programas Municipales'!$B4,(IF('3 - Bienes Amortizables'!$E$240='2 - Programas Municipales'!$C$5,'3 - Bienes Amortizables'!$H$242,0)),0)+IF('3 - Bienes Amortizables'!$E$244='2 - Programas Municipales'!$B4,(IF('3 - Bienes Amortizables'!$E$246='2 - Programas Municipales'!$C$5,'3 - Bienes Amortizables'!$H$248,0)),0)+IF('3 - Bienes Amortizables'!$E$250='2 - Programas Municipales'!$B4,(IF('3 - Bienes Amortizables'!$E$252='2 - Programas Municipales'!$C$5,'3 - Bienes Amortizables'!$H$254,0)),0)+IF('3 - Bienes Amortizables'!$E$256='2 - Programas Municipales'!$B4,(IF('3 - Bienes Amortizables'!$E$258='2 - Programas Municipales'!$C$5,'3 - Bienes Amortizables'!$H$260,0)),0)+IF('3 - Bienes Amortizables'!$E$262='2 - Programas Municipales'!$B4,(IF('3 - Bienes Amortizables'!$E$264='2 - Programas Municipales'!$C$5,'3 - Bienes Amortizables'!$H$266,0)),0)+IF('3 - Bienes Amortizables'!$E$268='2 - Programas Municipales'!$B4,(IF('3 - Bienes Amortizables'!$E$270='2 - Programas Municipales'!$C$5,'3 - Bienes Amortizables'!$H$272,0)),0)+IF('3 - Bienes Amortizables'!$E$274='2 - Programas Municipales'!$B4,(IF('3 - Bienes Amortizables'!$E$276='2 - Programas Municipales'!$C$5,'3 - Bienes Amortizables'!$H$278,0)),0)</f>
        <v>0</v>
      </c>
      <c r="G6" s="202">
        <f>IF('3 - Bienes Amortizables'!$E$142='2 - Programas Municipales'!$B4,(IF('3 - Bienes Amortizables'!$E$144='2 - Programas Municipales'!$C$6,'3 - Bienes Amortizables'!$H$146,0)),0)+IF('3 - Bienes Amortizables'!$E$148='2 - Programas Municipales'!$B4,(IF('3 - Bienes Amortizables'!$E$150='2 - Programas Municipales'!$C$6,'3 - Bienes Amortizables'!$H$152,0)),0)+IF('3 - Bienes Amortizables'!$E$154='2 - Programas Municipales'!$B4,(IF('3 - Bienes Amortizables'!$E$156='2 - Programas Municipales'!$C$6,'3 - Bienes Amortizables'!$H$158,0)),0)+IF('3 - Bienes Amortizables'!$E$160='2 - Programas Municipales'!$B4,(IF('3 - Bienes Amortizables'!$E$162='2 - Programas Municipales'!$C$6,'3 - Bienes Amortizables'!$H$164,0)),0)+IF('3 - Bienes Amortizables'!$E$166='2 - Programas Municipales'!$B4,(IF('3 - Bienes Amortizables'!$E$168='2 - Programas Municipales'!$C$6,'3 - Bienes Amortizables'!$H$170,0)),0)+IF('3 - Bienes Amortizables'!$E$172='2 - Programas Municipales'!$B4,(IF('3 - Bienes Amortizables'!$E$174='2 - Programas Municipales'!$C$6,'3 - Bienes Amortizables'!$H$176,0)),0)+IF('3 - Bienes Amortizables'!$E$178='2 - Programas Municipales'!$B4,(IF('3 - Bienes Amortizables'!$E$180='2 - Programas Municipales'!$C$6,'3 - Bienes Amortizables'!$H$182,0)),0)+IF('3 - Bienes Amortizables'!$E$184='2 - Programas Municipales'!$B4,(IF('3 - Bienes Amortizables'!$E$186='2 - Programas Municipales'!$C$6,'3 - Bienes Amortizables'!$H$188,0)),0)+IF('3 - Bienes Amortizables'!$E$190='2 - Programas Municipales'!$B4,(IF('3 - Bienes Amortizables'!$E$192='2 - Programas Municipales'!$C$6,'3 - Bienes Amortizables'!$H$194,0)),0)+IF('3 - Bienes Amortizables'!$E$196='2 - Programas Municipales'!$B4,(IF('3 - Bienes Amortizables'!$E$198='2 - Programas Municipales'!$C$6,'3 - Bienes Amortizables'!$H$200,0)),0)+IF('3 - Bienes Amortizables'!$E$202='2 - Programas Municipales'!$B4,(IF('3 - Bienes Amortizables'!$E$204='2 - Programas Municipales'!$C$6,'3 - Bienes Amortizables'!$H$206,0)),0)+IF('3 - Bienes Amortizables'!$E$208='2 - Programas Municipales'!$B4,(IF('3 - Bienes Amortizables'!$E$210='2 - Programas Municipales'!$C$6,'3 - Bienes Amortizables'!$H$212,0)),0)+IF('3 - Bienes Amortizables'!$E$214='2 - Programas Municipales'!$B4,(IF('3 - Bienes Amortizables'!$E$216='2 - Programas Municipales'!$C$6,'3 - Bienes Amortizables'!$H$218,0)),0)+IF('3 - Bienes Amortizables'!$E$220='2 - Programas Municipales'!$B4,(IF('3 - Bienes Amortizables'!$E$222='2 - Programas Municipales'!$C$6,'3 - Bienes Amortizables'!$H$224,0)),0)+IF('3 - Bienes Amortizables'!$E$226='2 - Programas Municipales'!$B4,(IF('3 - Bienes Amortizables'!$E$228='2 - Programas Municipales'!$C$6,'3 - Bienes Amortizables'!$H$230,0)),0)+IF('3 - Bienes Amortizables'!$E$232='2 - Programas Municipales'!$B4,(IF('3 - Bienes Amortizables'!$E$234='2 - Programas Municipales'!$C$6,'3 - Bienes Amortizables'!$H$236,0)),0)+IF('3 - Bienes Amortizables'!$E$238='2 - Programas Municipales'!$B4,(IF('3 - Bienes Amortizables'!$E$240='2 - Programas Municipales'!$C$6,'3 - Bienes Amortizables'!$H$242,0)),0)+IF('3 - Bienes Amortizables'!$E$244='2 - Programas Municipales'!$B4,(IF('3 - Bienes Amortizables'!$E$246='2 - Programas Municipales'!$C$6,'3 - Bienes Amortizables'!$H$248,0)),0)+IF('3 - Bienes Amortizables'!$E$250='2 - Programas Municipales'!$B4,(IF('3 - Bienes Amortizables'!$E$252='2 - Programas Municipales'!$C$6,'3 - Bienes Amortizables'!$H$254,0)),0)+IF('3 - Bienes Amortizables'!$E$256='2 - Programas Municipales'!$B4,(IF('3 - Bienes Amortizables'!$E$258='2 - Programas Municipales'!$C$6,'3 - Bienes Amortizables'!$H$260,0)),0)+IF('3 - Bienes Amortizables'!$E$262='2 - Programas Municipales'!$B4,(IF('3 - Bienes Amortizables'!$E$264='2 - Programas Municipales'!$C$6,'3 - Bienes Amortizables'!$H$266,0)),0)+IF('3 - Bienes Amortizables'!$E$268='2 - Programas Municipales'!$B4,(IF('3 - Bienes Amortizables'!$E$270='2 - Programas Municipales'!$C$6,'3 - Bienes Amortizables'!$H$272,0)),0)+IF('3 - Bienes Amortizables'!$E$274='2 - Programas Municipales'!$B4,(IF('3 - Bienes Amortizables'!$E$276='2 - Programas Municipales'!$C$6,'3 - Bienes Amortizables'!$H$278,0)),0)</f>
        <v>0</v>
      </c>
      <c r="H6" s="202">
        <f>IF('3 - Bienes Amortizables'!$E$142='2 - Programas Municipales'!$B4,(IF('3 - Bienes Amortizables'!$E$144='2 - Programas Municipales'!$C$7,'3 - Bienes Amortizables'!$H$146,0)),0)+IF('3 - Bienes Amortizables'!$E$148='2 - Programas Municipales'!$B4,(IF('3 - Bienes Amortizables'!$E$150='2 - Programas Municipales'!$C$7,'3 - Bienes Amortizables'!$H$152,0)),0)+IF('3 - Bienes Amortizables'!$E$154='2 - Programas Municipales'!$B4,(IF('3 - Bienes Amortizables'!$E$156='2 - Programas Municipales'!$C$7,'3 - Bienes Amortizables'!$H$158,0)),0)+IF('3 - Bienes Amortizables'!$E$160='2 - Programas Municipales'!$B4,(IF('3 - Bienes Amortizables'!$E$162='2 - Programas Municipales'!$C$7,'3 - Bienes Amortizables'!$H$164,0)),0)+IF('3 - Bienes Amortizables'!$E$166='2 - Programas Municipales'!$B4,(IF('3 - Bienes Amortizables'!$E$168='2 - Programas Municipales'!$C$7,'3 - Bienes Amortizables'!$H$170,0)),0)+IF('3 - Bienes Amortizables'!$E$172='2 - Programas Municipales'!$B4,(IF('3 - Bienes Amortizables'!$E$174='2 - Programas Municipales'!$C$7,'3 - Bienes Amortizables'!$H$176,0)),0)+IF('3 - Bienes Amortizables'!$E$178='2 - Programas Municipales'!$B4,(IF('3 - Bienes Amortizables'!$E$180='2 - Programas Municipales'!$C$7,'3 - Bienes Amortizables'!$H$182,0)),0)+IF('3 - Bienes Amortizables'!$E$184='2 - Programas Municipales'!$B4,(IF('3 - Bienes Amortizables'!$E$186='2 - Programas Municipales'!$C$7,'3 - Bienes Amortizables'!$H$188,0)),0)+IF('3 - Bienes Amortizables'!$E$190='2 - Programas Municipales'!$B4,(IF('3 - Bienes Amortizables'!$E$192='2 - Programas Municipales'!$C$7,'3 - Bienes Amortizables'!$H$194,0)),0)+IF('3 - Bienes Amortizables'!$E$196='2 - Programas Municipales'!$B4,(IF('3 - Bienes Amortizables'!$E$198='2 - Programas Municipales'!$C$7,'3 - Bienes Amortizables'!$H$200,0)),0)+IF('3 - Bienes Amortizables'!$E$202='2 - Programas Municipales'!$B4,(IF('3 - Bienes Amortizables'!$E$204='2 - Programas Municipales'!$C$7,'3 - Bienes Amortizables'!$H$206,0)),0)+IF('3 - Bienes Amortizables'!$E$208='2 - Programas Municipales'!$B4,(IF('3 - Bienes Amortizables'!$E$210='2 - Programas Municipales'!$C$7,'3 - Bienes Amortizables'!$H$212,0)),0)+IF('3 - Bienes Amortizables'!$E$214='2 - Programas Municipales'!$B4,(IF('3 - Bienes Amortizables'!$E$216='2 - Programas Municipales'!$C$7,'3 - Bienes Amortizables'!$H$218,0)),0)+IF('3 - Bienes Amortizables'!$E$220='2 - Programas Municipales'!$B4,(IF('3 - Bienes Amortizables'!$E$222='2 - Programas Municipales'!$C$7,'3 - Bienes Amortizables'!$H$224,0)),0)+IF('3 - Bienes Amortizables'!$E$226='2 - Programas Municipales'!$B4,(IF('3 - Bienes Amortizables'!$E$228='2 - Programas Municipales'!$C$7,'3 - Bienes Amortizables'!$H$230,0)),0)+IF('3 - Bienes Amortizables'!$E$232='2 - Programas Municipales'!$B4,(IF('3 - Bienes Amortizables'!$E$234='2 - Programas Municipales'!$C$7,'3 - Bienes Amortizables'!$H$236,0)),0)+IF('3 - Bienes Amortizables'!$E$238='2 - Programas Municipales'!$B4,(IF('3 - Bienes Amortizables'!$E$240='2 - Programas Municipales'!$C$7,'3 - Bienes Amortizables'!$H$242,0)),0)+IF('3 - Bienes Amortizables'!$E$244='2 - Programas Municipales'!$B4,(IF('3 - Bienes Amortizables'!$E$246='2 - Programas Municipales'!$C$7,'3 - Bienes Amortizables'!$H$248,0)),0)+IF('3 - Bienes Amortizables'!$E$250='2 - Programas Municipales'!$B4,(IF('3 - Bienes Amortizables'!$E$252='2 - Programas Municipales'!$C$7,'3 - Bienes Amortizables'!$H$254,0)),0)+IF('3 - Bienes Amortizables'!$E$256='2 - Programas Municipales'!$B4,(IF('3 - Bienes Amortizables'!$E$258='2 - Programas Municipales'!$C$7,'3 - Bienes Amortizables'!$H$260,0)),0)+IF('3 - Bienes Amortizables'!$E$262='2 - Programas Municipales'!$B4,(IF('3 - Bienes Amortizables'!$E$264='2 - Programas Municipales'!$C$7,'3 - Bienes Amortizables'!$H$266,0)),0)+IF('3 - Bienes Amortizables'!$E$268='2 - Programas Municipales'!$B4,(IF('3 - Bienes Amortizables'!$E$270='2 - Programas Municipales'!$C$7,'3 - Bienes Amortizables'!$H$272,0)),0)+IF('3 - Bienes Amortizables'!$E$274='2 - Programas Municipales'!$B4,(IF('3 - Bienes Amortizables'!$E$276='2 - Programas Municipales'!$C$7,'3 - Bienes Amortizables'!$H$278,0)),0)</f>
        <v>0</v>
      </c>
      <c r="I6" s="202">
        <f>IF('3 - Bienes Amortizables'!$E$142='2 - Programas Municipales'!$B4,(IF('3 - Bienes Amortizables'!$E$144='2 - Programas Municipales'!$C$8,'3 - Bienes Amortizables'!$H$146,0)),0)+IF('3 - Bienes Amortizables'!$E$148='2 - Programas Municipales'!$B4,(IF('3 - Bienes Amortizables'!$E$150='2 - Programas Municipales'!$C$8,'3 - Bienes Amortizables'!$H$152,0)),0)+IF('3 - Bienes Amortizables'!$E$154='2 - Programas Municipales'!$B4,(IF('3 - Bienes Amortizables'!$E$156='2 - Programas Municipales'!$C$8,'3 - Bienes Amortizables'!$H$158,0)),0)+IF('3 - Bienes Amortizables'!$E$160='2 - Programas Municipales'!$B4,(IF('3 - Bienes Amortizables'!$E$162='2 - Programas Municipales'!$C$8,'3 - Bienes Amortizables'!$H$164,0)),0)+IF('3 - Bienes Amortizables'!$E$166='2 - Programas Municipales'!$B4,(IF('3 - Bienes Amortizables'!$E$168='2 - Programas Municipales'!$C$8,'3 - Bienes Amortizables'!$H$170,0)),0)+IF('3 - Bienes Amortizables'!$E$172='2 - Programas Municipales'!$B4,(IF('3 - Bienes Amortizables'!$E$174='2 - Programas Municipales'!$C$8,'3 - Bienes Amortizables'!$H$176,0)),0)+IF('3 - Bienes Amortizables'!$E$178='2 - Programas Municipales'!$B4,(IF('3 - Bienes Amortizables'!$E$180='2 - Programas Municipales'!$C$8,'3 - Bienes Amortizables'!$H$182,0)),0)+IF('3 - Bienes Amortizables'!$E$184='2 - Programas Municipales'!$B4,(IF('3 - Bienes Amortizables'!$E$186='2 - Programas Municipales'!$C$8,'3 - Bienes Amortizables'!$H$188,0)),0)+IF('3 - Bienes Amortizables'!$E$190='2 - Programas Municipales'!$B4,(IF('3 - Bienes Amortizables'!$E$192='2 - Programas Municipales'!$C$8,'3 - Bienes Amortizables'!$H$194,0)),0)+IF('3 - Bienes Amortizables'!$E$196='2 - Programas Municipales'!$B4,(IF('3 - Bienes Amortizables'!$E$198='2 - Programas Municipales'!$C$8,'3 - Bienes Amortizables'!$H$200,0)),0)+IF('3 - Bienes Amortizables'!$E$202='2 - Programas Municipales'!$B4,(IF('3 - Bienes Amortizables'!$E$204='2 - Programas Municipales'!$C$8,'3 - Bienes Amortizables'!$H$206,0)),0)+IF('3 - Bienes Amortizables'!$E$208='2 - Programas Municipales'!$B4,(IF('3 - Bienes Amortizables'!$E$210='2 - Programas Municipales'!$C$8,'3 - Bienes Amortizables'!$H$212,0)),0)+IF('3 - Bienes Amortizables'!$E$214='2 - Programas Municipales'!$B4,(IF('3 - Bienes Amortizables'!$E$216='2 - Programas Municipales'!$C$8,'3 - Bienes Amortizables'!$H$218,0)),0)+IF('3 - Bienes Amortizables'!$E$220='2 - Programas Municipales'!$B4,(IF('3 - Bienes Amortizables'!$E$222='2 - Programas Municipales'!$C$8,'3 - Bienes Amortizables'!$H$224,0)),0)+IF('3 - Bienes Amortizables'!$E$226='2 - Programas Municipales'!$B4,(IF('3 - Bienes Amortizables'!$E$228='2 - Programas Municipales'!$C$8,'3 - Bienes Amortizables'!$H$230,0)),0)+IF('3 - Bienes Amortizables'!$E$232='2 - Programas Municipales'!$B4,(IF('3 - Bienes Amortizables'!$E$234='2 - Programas Municipales'!$C$8,'3 - Bienes Amortizables'!$H$236,0)),0)+IF('3 - Bienes Amortizables'!$E$238='2 - Programas Municipales'!$B4,(IF('3 - Bienes Amortizables'!$E$240='2 - Programas Municipales'!$C$8,'3 - Bienes Amortizables'!$H$242,0)),0)+IF('3 - Bienes Amortizables'!$E$244='2 - Programas Municipales'!$B4,(IF('3 - Bienes Amortizables'!$E$246='2 - Programas Municipales'!$C$8,'3 - Bienes Amortizables'!$H$248,0)),0)+IF('3 - Bienes Amortizables'!$E$250='2 - Programas Municipales'!$B4,(IF('3 - Bienes Amortizables'!$E$252='2 - Programas Municipales'!$C$8,'3 - Bienes Amortizables'!$H$254,0)),0)+IF('3 - Bienes Amortizables'!$E$256='2 - Programas Municipales'!$B4,(IF('3 - Bienes Amortizables'!$E$258='2 - Programas Municipales'!$C$8,'3 - Bienes Amortizables'!$H$260,0)),0)+IF('3 - Bienes Amortizables'!$E$262='2 - Programas Municipales'!$B4,(IF('3 - Bienes Amortizables'!$E$264='2 - Programas Municipales'!$C$8,'3 - Bienes Amortizables'!$H$266,0)),0)+IF('3 - Bienes Amortizables'!$E$268='2 - Programas Municipales'!$B4,(IF('3 - Bienes Amortizables'!$E$270='2 - Programas Municipales'!$C$8,'3 - Bienes Amortizables'!$H$272,0)),0)+IF('3 - Bienes Amortizables'!$E$274='2 - Programas Municipales'!$B4,(IF('3 - Bienes Amortizables'!$E$276='2 - Programas Municipales'!$C$8,'3 - Bienes Amortizables'!$H$278,0)),0)</f>
        <v>0</v>
      </c>
      <c r="J6" s="202">
        <f>IF('3 - Bienes Amortizables'!$E$142='2 - Programas Municipales'!$B4,(IF('3 - Bienes Amortizables'!$E$144='2 - Programas Municipales'!$C$9,'3 - Bienes Amortizables'!$H$146,0)),0)+IF('3 - Bienes Amortizables'!$E$148='2 - Programas Municipales'!$B4,(IF('3 - Bienes Amortizables'!$E$150='2 - Programas Municipales'!$C$9,'3 - Bienes Amortizables'!$H$152,0)),0)+IF('3 - Bienes Amortizables'!$E$154='2 - Programas Municipales'!$B4,(IF('3 - Bienes Amortizables'!$E$156='2 - Programas Municipales'!$C$9,'3 - Bienes Amortizables'!$H$158,0)),0)+IF('3 - Bienes Amortizables'!$E$160='2 - Programas Municipales'!$B4,(IF('3 - Bienes Amortizables'!$E$162='2 - Programas Municipales'!$C$9,'3 - Bienes Amortizables'!$H$164,0)),0)+IF('3 - Bienes Amortizables'!$E$166='2 - Programas Municipales'!$B4,(IF('3 - Bienes Amortizables'!$E$168='2 - Programas Municipales'!$C$9,'3 - Bienes Amortizables'!$H$170,0)),0)+IF('3 - Bienes Amortizables'!$E$172='2 - Programas Municipales'!$B4,(IF('3 - Bienes Amortizables'!$E$174='2 - Programas Municipales'!$C$9,'3 - Bienes Amortizables'!$H$176,0)),0)+IF('3 - Bienes Amortizables'!$E$178='2 - Programas Municipales'!$B4,(IF('3 - Bienes Amortizables'!$E$180='2 - Programas Municipales'!$C$9,'3 - Bienes Amortizables'!$H$182,0)),0)+IF('3 - Bienes Amortizables'!$E$184='2 - Programas Municipales'!$B4,(IF('3 - Bienes Amortizables'!$E$186='2 - Programas Municipales'!$C$9,'3 - Bienes Amortizables'!$H$188,0)),0)+IF('3 - Bienes Amortizables'!$E$190='2 - Programas Municipales'!$B4,(IF('3 - Bienes Amortizables'!$E$192='2 - Programas Municipales'!$C$9,'3 - Bienes Amortizables'!$H$194,0)),0)+IF('3 - Bienes Amortizables'!$E$196='2 - Programas Municipales'!$B4,(IF('3 - Bienes Amortizables'!$E$198='2 - Programas Municipales'!$C$9,'3 - Bienes Amortizables'!$H$200,0)),0)+IF('3 - Bienes Amortizables'!$E$202='2 - Programas Municipales'!$B4,(IF('3 - Bienes Amortizables'!$E$204='2 - Programas Municipales'!$C$9,'3 - Bienes Amortizables'!$H$206,0)),0)+IF('3 - Bienes Amortizables'!$E$208='2 - Programas Municipales'!$B4,(IF('3 - Bienes Amortizables'!$E$210='2 - Programas Municipales'!$C$9,'3 - Bienes Amortizables'!$H$212,0)),0)+IF('3 - Bienes Amortizables'!$E$214='2 - Programas Municipales'!$B4,(IF('3 - Bienes Amortizables'!$E$216='2 - Programas Municipales'!$C$9,'3 - Bienes Amortizables'!$H$218,0)),0)+IF('3 - Bienes Amortizables'!$E$220='2 - Programas Municipales'!$B4,(IF('3 - Bienes Amortizables'!$E$222='2 - Programas Municipales'!$C$9,'3 - Bienes Amortizables'!$H$224,0)),0)+IF('3 - Bienes Amortizables'!$E$226='2 - Programas Municipales'!$B4,(IF('3 - Bienes Amortizables'!$E$228='2 - Programas Municipales'!$C$9,'3 - Bienes Amortizables'!$H$230,0)),0)+IF('3 - Bienes Amortizables'!$E$232='2 - Programas Municipales'!$B4,(IF('3 - Bienes Amortizables'!$E$234='2 - Programas Municipales'!$C$9,'3 - Bienes Amortizables'!$H$236,0)),0)+IF('3 - Bienes Amortizables'!$E$238='2 - Programas Municipales'!$B4,(IF('3 - Bienes Amortizables'!$E$240='2 - Programas Municipales'!$C$9,'3 - Bienes Amortizables'!$H$242,0)),0)+IF('3 - Bienes Amortizables'!$E$244='2 - Programas Municipales'!$B4,(IF('3 - Bienes Amortizables'!$E$246='2 - Programas Municipales'!$C$9,'3 - Bienes Amortizables'!$H$248,0)),0)+IF('3 - Bienes Amortizables'!$E$250='2 - Programas Municipales'!$B4,(IF('3 - Bienes Amortizables'!$E$252='2 - Programas Municipales'!$C$9,'3 - Bienes Amortizables'!$H$254,0)),0)+IF('3 - Bienes Amortizables'!$E$256='2 - Programas Municipales'!$B4,(IF('3 - Bienes Amortizables'!$E$258='2 - Programas Municipales'!$C$9,'3 - Bienes Amortizables'!$H$260,0)),0)+IF('3 - Bienes Amortizables'!$E$262='2 - Programas Municipales'!$B4,(IF('3 - Bienes Amortizables'!$E$264='2 - Programas Municipales'!$C$9,'3 - Bienes Amortizables'!$H$266,0)),0)+IF('3 - Bienes Amortizables'!$E$268='2 - Programas Municipales'!$B4,(IF('3 - Bienes Amortizables'!$E$270='2 - Programas Municipales'!$C$9,'3 - Bienes Amortizables'!$H$272,0)),0)+IF('3 - Bienes Amortizables'!$E$274='2 - Programas Municipales'!$B4,(IF('3 - Bienes Amortizables'!$E$276='2 - Programas Municipales'!$C$9,'3 - Bienes Amortizables'!$H$278,0)),0)</f>
        <v>0</v>
      </c>
      <c r="K6" s="202">
        <f>IF('3 - Bienes Amortizables'!$E$142='2 - Programas Municipales'!$B4,(IF('3 - Bienes Amortizables'!$E$144='2 - Programas Municipales'!$C$10,'3 - Bienes Amortizables'!$H$146,0)),0)+IF('3 - Bienes Amortizables'!$E$148='2 - Programas Municipales'!$B4,(IF('3 - Bienes Amortizables'!$E$150='2 - Programas Municipales'!$C$10,'3 - Bienes Amortizables'!$H$152,0)),0)+IF('3 - Bienes Amortizables'!$E$154='2 - Programas Municipales'!$B4,(IF('3 - Bienes Amortizables'!$E$156='2 - Programas Municipales'!$C$10,'3 - Bienes Amortizables'!$H$158,0)),0)+IF('3 - Bienes Amortizables'!$E$160='2 - Programas Municipales'!$B4,(IF('3 - Bienes Amortizables'!$E$162='2 - Programas Municipales'!$C$10,'3 - Bienes Amortizables'!$H$164,0)),0)+IF('3 - Bienes Amortizables'!$E$166='2 - Programas Municipales'!$B4,(IF('3 - Bienes Amortizables'!$E$168='2 - Programas Municipales'!$C$10,'3 - Bienes Amortizables'!$H$170,0)),0)+IF('3 - Bienes Amortizables'!$E$172='2 - Programas Municipales'!$B4,(IF('3 - Bienes Amortizables'!$E$174='2 - Programas Municipales'!$C$10,'3 - Bienes Amortizables'!$H$176,0)),0)+IF('3 - Bienes Amortizables'!$E$178='2 - Programas Municipales'!$B4,(IF('3 - Bienes Amortizables'!$E$180='2 - Programas Municipales'!$C$10,'3 - Bienes Amortizables'!$H$182,0)),0)+IF('3 - Bienes Amortizables'!$E$184='2 - Programas Municipales'!$B4,(IF('3 - Bienes Amortizables'!$E$186='2 - Programas Municipales'!$C$10,'3 - Bienes Amortizables'!$H$188,0)),0)+IF('3 - Bienes Amortizables'!$E$190='2 - Programas Municipales'!$B4,(IF('3 - Bienes Amortizables'!$E$192='2 - Programas Municipales'!$C$10,'3 - Bienes Amortizables'!$H$194,0)),0)+IF('3 - Bienes Amortizables'!$E$196='2 - Programas Municipales'!$B4,(IF('3 - Bienes Amortizables'!$E$198='2 - Programas Municipales'!$C$10,'3 - Bienes Amortizables'!$H$200,0)),0)+IF('3 - Bienes Amortizables'!$E$202='2 - Programas Municipales'!$B4,(IF('3 - Bienes Amortizables'!$E$204='2 - Programas Municipales'!$C$10,'3 - Bienes Amortizables'!$H$206,0)),0)+IF('3 - Bienes Amortizables'!$E$208='2 - Programas Municipales'!$B4,(IF('3 - Bienes Amortizables'!$E$210='2 - Programas Municipales'!$C$10,'3 - Bienes Amortizables'!$H$212,0)),0)+IF('3 - Bienes Amortizables'!$E$214='2 - Programas Municipales'!$B4,(IF('3 - Bienes Amortizables'!$E$216='2 - Programas Municipales'!$C$10,'3 - Bienes Amortizables'!$H$218,0)),0)+IF('3 - Bienes Amortizables'!$E$220='2 - Programas Municipales'!$B4,(IF('3 - Bienes Amortizables'!$E$222='2 - Programas Municipales'!$C$10,'3 - Bienes Amortizables'!$H$224,0)),0)+IF('3 - Bienes Amortizables'!$E$226='2 - Programas Municipales'!$B4,(IF('3 - Bienes Amortizables'!$E$228='2 - Programas Municipales'!$C$10,'3 - Bienes Amortizables'!$H$230,0)),0)+IF('3 - Bienes Amortizables'!$E$232='2 - Programas Municipales'!$B4,(IF('3 - Bienes Amortizables'!$E$234='2 - Programas Municipales'!$C$10,'3 - Bienes Amortizables'!$H$236,0)),0)+IF('3 - Bienes Amortizables'!$E$238='2 - Programas Municipales'!$B4,(IF('3 - Bienes Amortizables'!$E$240='2 - Programas Municipales'!$C$10,'3 - Bienes Amortizables'!$H$242,0)),0)+IF('3 - Bienes Amortizables'!$E$244='2 - Programas Municipales'!$B4,(IF('3 - Bienes Amortizables'!$E$246='2 - Programas Municipales'!$C$10,'3 - Bienes Amortizables'!$H$248,0)),0)+IF('3 - Bienes Amortizables'!$E$250='2 - Programas Municipales'!$B4,(IF('3 - Bienes Amortizables'!$E$252='2 - Programas Municipales'!$C$10,'3 - Bienes Amortizables'!$H$254,0)),0)+IF('3 - Bienes Amortizables'!$E$256='2 - Programas Municipales'!$B4,(IF('3 - Bienes Amortizables'!$E$258='2 - Programas Municipales'!$C$10,'3 - Bienes Amortizables'!$H$260,0)),0)+IF('3 - Bienes Amortizables'!$E$262='2 - Programas Municipales'!$B4,(IF('3 - Bienes Amortizables'!$E$264='2 - Programas Municipales'!$C$10,'3 - Bienes Amortizables'!$H$266,0)),0)+IF('3 - Bienes Amortizables'!$E$268='2 - Programas Municipales'!$B4,(IF('3 - Bienes Amortizables'!$E$270='2 - Programas Municipales'!$C$10,'3 - Bienes Amortizables'!$H$272,0)),0)+IF('3 - Bienes Amortizables'!$E$274='2 - Programas Municipales'!$B4,(IF('3 - Bienes Amortizables'!$E$276='2 - Programas Municipales'!$C$10,'3 - Bienes Amortizables'!$H$278,0)),0)</f>
        <v>0</v>
      </c>
      <c r="L6" s="202">
        <f>IF('3 - Bienes Amortizables'!$E$142='2 - Programas Municipales'!$B4,(IF('3 - Bienes Amortizables'!$E$144='2 - Programas Municipales'!$C$11,'3 - Bienes Amortizables'!$H$146,0)),0)+IF('3 - Bienes Amortizables'!$E$148='2 - Programas Municipales'!$B4,(IF('3 - Bienes Amortizables'!$E$150='2 - Programas Municipales'!$C$11,'3 - Bienes Amortizables'!$H$152,0)),0)+IF('3 - Bienes Amortizables'!$E$154='2 - Programas Municipales'!$B4,(IF('3 - Bienes Amortizables'!$E$156='2 - Programas Municipales'!$C$11,'3 - Bienes Amortizables'!$H$158,0)),0)+IF('3 - Bienes Amortizables'!$E$160='2 - Programas Municipales'!$B4,(IF('3 - Bienes Amortizables'!$E$162='2 - Programas Municipales'!$C$11,'3 - Bienes Amortizables'!$H$164,0)),0)+IF('3 - Bienes Amortizables'!$E$166='2 - Programas Municipales'!$B4,(IF('3 - Bienes Amortizables'!$E$168='2 - Programas Municipales'!$C$11,'3 - Bienes Amortizables'!$H$170,0)),0)+IF('3 - Bienes Amortizables'!$E$172='2 - Programas Municipales'!$B4,(IF('3 - Bienes Amortizables'!$E$174='2 - Programas Municipales'!$C$11,'3 - Bienes Amortizables'!$H$176,0)),0)+IF('3 - Bienes Amortizables'!$E$178='2 - Programas Municipales'!$B4,(IF('3 - Bienes Amortizables'!$E$180='2 - Programas Municipales'!$C$11,'3 - Bienes Amortizables'!$H$182,0)),0)+IF('3 - Bienes Amortizables'!$E$184='2 - Programas Municipales'!$B4,(IF('3 - Bienes Amortizables'!$E$186='2 - Programas Municipales'!$C$11,'3 - Bienes Amortizables'!$H$188,0)),0)+IF('3 - Bienes Amortizables'!$E$190='2 - Programas Municipales'!$B4,(IF('3 - Bienes Amortizables'!$E$192='2 - Programas Municipales'!$C$11,'3 - Bienes Amortizables'!$H$194,0)),0)+IF('3 - Bienes Amortizables'!$E$196='2 - Programas Municipales'!$B4,(IF('3 - Bienes Amortizables'!$E$198='2 - Programas Municipales'!$C$11,'3 - Bienes Amortizables'!$H$200,0)),0)+IF('3 - Bienes Amortizables'!$E$202='2 - Programas Municipales'!$B4,(IF('3 - Bienes Amortizables'!$E$204='2 - Programas Municipales'!$C$11,'3 - Bienes Amortizables'!$H$206,0)),0)+IF('3 - Bienes Amortizables'!$E$208='2 - Programas Municipales'!$B4,(IF('3 - Bienes Amortizables'!$E$210='2 - Programas Municipales'!$C$11,'3 - Bienes Amortizables'!$H$212,0)),0)+IF('3 - Bienes Amortizables'!$E$214='2 - Programas Municipales'!$B4,(IF('3 - Bienes Amortizables'!$E$216='2 - Programas Municipales'!$C$11,'3 - Bienes Amortizables'!$H$218,0)),0)+IF('3 - Bienes Amortizables'!$E$220='2 - Programas Municipales'!$B4,(IF('3 - Bienes Amortizables'!$E$222='2 - Programas Municipales'!$C$11,'3 - Bienes Amortizables'!$H$224,0)),0)+IF('3 - Bienes Amortizables'!$E$226='2 - Programas Municipales'!$B4,(IF('3 - Bienes Amortizables'!$E$228='2 - Programas Municipales'!$C$11,'3 - Bienes Amortizables'!$H$230,0)),0)+IF('3 - Bienes Amortizables'!$E$232='2 - Programas Municipales'!$B4,(IF('3 - Bienes Amortizables'!$E$234='2 - Programas Municipales'!$C$11,'3 - Bienes Amortizables'!$H$236,0)),0)+IF('3 - Bienes Amortizables'!$E$238='2 - Programas Municipales'!$B4,(IF('3 - Bienes Amortizables'!$E$240='2 - Programas Municipales'!$C$11,'3 - Bienes Amortizables'!$H$242,0)),0)+IF('3 - Bienes Amortizables'!$E$244='2 - Programas Municipales'!$B4,(IF('3 - Bienes Amortizables'!$E$246='2 - Programas Municipales'!$C$11,'3 - Bienes Amortizables'!$H$248,0)),0)+IF('3 - Bienes Amortizables'!$E$250='2 - Programas Municipales'!$B4,(IF('3 - Bienes Amortizables'!$E$252='2 - Programas Municipales'!$C$11,'3 - Bienes Amortizables'!$H$254,0)),0)+IF('3 - Bienes Amortizables'!$E$256='2 - Programas Municipales'!$B4,(IF('3 - Bienes Amortizables'!$E$258='2 - Programas Municipales'!$C$11,'3 - Bienes Amortizables'!$H$260,0)),0)+IF('3 - Bienes Amortizables'!$E$262='2 - Programas Municipales'!$B4,(IF('3 - Bienes Amortizables'!$E$264='2 - Programas Municipales'!$C$11,'3 - Bienes Amortizables'!$H$266,0)),0)+IF('3 - Bienes Amortizables'!$E$268='2 - Programas Municipales'!$B4,(IF('3 - Bienes Amortizables'!$E$270='2 - Programas Municipales'!$C$11,'3 - Bienes Amortizables'!$H$272,0)),0)+IF('3 - Bienes Amortizables'!$E$274='2 - Programas Municipales'!$B4,(IF('3 - Bienes Amortizables'!$E$276='2 - Programas Municipales'!$C$11,'3 - Bienes Amortizables'!$H$278,0)),0)</f>
        <v>0</v>
      </c>
      <c r="M6" s="202">
        <f>IF('3 - Bienes Amortizables'!$E$142='2 - Programas Municipales'!$B4,(IF('3 - Bienes Amortizables'!$E$144='2 - Programas Municipales'!$C$12,'3 - Bienes Amortizables'!$H$146,0)),0)+IF('3 - Bienes Amortizables'!$E$148='2 - Programas Municipales'!$B4,(IF('3 - Bienes Amortizables'!$E$150='2 - Programas Municipales'!$C$12,'3 - Bienes Amortizables'!$H$152,0)),0)+IF('3 - Bienes Amortizables'!$E$154='2 - Programas Municipales'!$B4,(IF('3 - Bienes Amortizables'!$E$156='2 - Programas Municipales'!$C$12,'3 - Bienes Amortizables'!$H$158,0)),0)+IF('3 - Bienes Amortizables'!$E$160='2 - Programas Municipales'!$B4,(IF('3 - Bienes Amortizables'!$E$162='2 - Programas Municipales'!$C$12,'3 - Bienes Amortizables'!$H$164,0)),0)+IF('3 - Bienes Amortizables'!$E$166='2 - Programas Municipales'!$B4,(IF('3 - Bienes Amortizables'!$E$168='2 - Programas Municipales'!$C$12,'3 - Bienes Amortizables'!$H$170,0)),0)+IF('3 - Bienes Amortizables'!$E$172='2 - Programas Municipales'!$B4,(IF('3 - Bienes Amortizables'!$E$174='2 - Programas Municipales'!$C$12,'3 - Bienes Amortizables'!$H$176,0)),0)+IF('3 - Bienes Amortizables'!$E$178='2 - Programas Municipales'!$B4,(IF('3 - Bienes Amortizables'!$E$180='2 - Programas Municipales'!$C$12,'3 - Bienes Amortizables'!$H$182,0)),0)+IF('3 - Bienes Amortizables'!$E$184='2 - Programas Municipales'!$B4,(IF('3 - Bienes Amortizables'!$E$186='2 - Programas Municipales'!$C$12,'3 - Bienes Amortizables'!$H$188,0)),0)+IF('3 - Bienes Amortizables'!$E$190='2 - Programas Municipales'!$B4,(IF('3 - Bienes Amortizables'!$E$192='2 - Programas Municipales'!$C$12,'3 - Bienes Amortizables'!$H$194,0)),0)+IF('3 - Bienes Amortizables'!$E$196='2 - Programas Municipales'!$B4,(IF('3 - Bienes Amortizables'!$E$198='2 - Programas Municipales'!$C$12,'3 - Bienes Amortizables'!$H$200,0)),0)+IF('3 - Bienes Amortizables'!$E$202='2 - Programas Municipales'!$B4,(IF('3 - Bienes Amortizables'!$E$204='2 - Programas Municipales'!$C$12,'3 - Bienes Amortizables'!$H$206,0)),0)+IF('3 - Bienes Amortizables'!$E$208='2 - Programas Municipales'!$B4,(IF('3 - Bienes Amortizables'!$E$210='2 - Programas Municipales'!$C$12,'3 - Bienes Amortizables'!$H$212,0)),0)+IF('3 - Bienes Amortizables'!$E$214='2 - Programas Municipales'!$B4,(IF('3 - Bienes Amortizables'!$E$216='2 - Programas Municipales'!$C$12,'3 - Bienes Amortizables'!$H$218,0)),0)+IF('3 - Bienes Amortizables'!$E$220='2 - Programas Municipales'!$B4,(IF('3 - Bienes Amortizables'!$E$222='2 - Programas Municipales'!$C$12,'3 - Bienes Amortizables'!$H$224,0)),0)+IF('3 - Bienes Amortizables'!$E$226='2 - Programas Municipales'!$B4,(IF('3 - Bienes Amortizables'!$E$228='2 - Programas Municipales'!$C$12,'3 - Bienes Amortizables'!$H$230,0)),0)+IF('3 - Bienes Amortizables'!$E$232='2 - Programas Municipales'!$B4,(IF('3 - Bienes Amortizables'!$E$234='2 - Programas Municipales'!$C$12,'3 - Bienes Amortizables'!$H$236,0)),0)+IF('3 - Bienes Amortizables'!$E$238='2 - Programas Municipales'!$B4,(IF('3 - Bienes Amortizables'!$E$240='2 - Programas Municipales'!$C$12,'3 - Bienes Amortizables'!$H$242,0)),0)+IF('3 - Bienes Amortizables'!$E$244='2 - Programas Municipales'!$B4,(IF('3 - Bienes Amortizables'!$E$246='2 - Programas Municipales'!$C$12,'3 - Bienes Amortizables'!$H$248,0)),0)+IF('3 - Bienes Amortizables'!$E$250='2 - Programas Municipales'!$B4,(IF('3 - Bienes Amortizables'!$E$252='2 - Programas Municipales'!$C$12,'3 - Bienes Amortizables'!$H$254,0)),0)+IF('3 - Bienes Amortizables'!$E$256='2 - Programas Municipales'!$B4,(IF('3 - Bienes Amortizables'!$E$258='2 - Programas Municipales'!$C$12,'3 - Bienes Amortizables'!$H$260,0)),0)+IF('3 - Bienes Amortizables'!$E$262='2 - Programas Municipales'!$B4,(IF('3 - Bienes Amortizables'!$E$264='2 - Programas Municipales'!$C$12,'3 - Bienes Amortizables'!$H$266,0)),0)+IF('3 - Bienes Amortizables'!$E$268='2 - Programas Municipales'!$B4,(IF('3 - Bienes Amortizables'!$E$270='2 - Programas Municipales'!$C$12,'3 - Bienes Amortizables'!$H$272,0)),0)+IF('3 - Bienes Amortizables'!$E$274='2 - Programas Municipales'!$B4,(IF('3 - Bienes Amortizables'!$E$276='2 - Programas Municipales'!$C$12,'3 - Bienes Amortizables'!$H$278,0)),0)</f>
        <v>0</v>
      </c>
      <c r="N6" s="202">
        <f>IF('3 - Bienes Amortizables'!$E$142='2 - Programas Municipales'!$B4,(IF('3 - Bienes Amortizables'!$E$144='2 - Programas Municipales'!$C$13,'3 - Bienes Amortizables'!$H$146,0)),0)+IF('3 - Bienes Amortizables'!$E$148='2 - Programas Municipales'!$B4,(IF('3 - Bienes Amortizables'!$E$150='2 - Programas Municipales'!$C$13,'3 - Bienes Amortizables'!$H$152,0)),0)+IF('3 - Bienes Amortizables'!$E$154='2 - Programas Municipales'!$B4,(IF('3 - Bienes Amortizables'!$E$156='2 - Programas Municipales'!$C$13,'3 - Bienes Amortizables'!$H$158,0)),0)+IF('3 - Bienes Amortizables'!$E$160='2 - Programas Municipales'!$B4,(IF('3 - Bienes Amortizables'!$E$162='2 - Programas Municipales'!$C$13,'3 - Bienes Amortizables'!$H$164,0)),0)+IF('3 - Bienes Amortizables'!$E$166='2 - Programas Municipales'!$B4,(IF('3 - Bienes Amortizables'!$E$168='2 - Programas Municipales'!$C$13,'3 - Bienes Amortizables'!$H$170,0)),0)+IF('3 - Bienes Amortizables'!$E$172='2 - Programas Municipales'!$B4,(IF('3 - Bienes Amortizables'!$E$174='2 - Programas Municipales'!$C$13,'3 - Bienes Amortizables'!$H$176,0)),0)+IF('3 - Bienes Amortizables'!$E$178='2 - Programas Municipales'!$B4,(IF('3 - Bienes Amortizables'!$E$180='2 - Programas Municipales'!$C$13,'3 - Bienes Amortizables'!$H$182,0)),0)+IF('3 - Bienes Amortizables'!$E$184='2 - Programas Municipales'!$B4,(IF('3 - Bienes Amortizables'!$E$186='2 - Programas Municipales'!$C$13,'3 - Bienes Amortizables'!$H$188,0)),0)+IF('3 - Bienes Amortizables'!$E$190='2 - Programas Municipales'!$B4,(IF('3 - Bienes Amortizables'!$E$192='2 - Programas Municipales'!$C$13,'3 - Bienes Amortizables'!$H$194,0)),0)+IF('3 - Bienes Amortizables'!$E$196='2 - Programas Municipales'!$B4,(IF('3 - Bienes Amortizables'!$E$198='2 - Programas Municipales'!$C$13,'3 - Bienes Amortizables'!$H$200,0)),0)+IF('3 - Bienes Amortizables'!$E$202='2 - Programas Municipales'!$B4,(IF('3 - Bienes Amortizables'!$E$204='2 - Programas Municipales'!$C$13,'3 - Bienes Amortizables'!$H$206,0)),0)+IF('3 - Bienes Amortizables'!$E$208='2 - Programas Municipales'!$B4,(IF('3 - Bienes Amortizables'!$E$210='2 - Programas Municipales'!$C$13,'3 - Bienes Amortizables'!$H$212,0)),0)+IF('3 - Bienes Amortizables'!$E$214='2 - Programas Municipales'!$B4,(IF('3 - Bienes Amortizables'!$E$216='2 - Programas Municipales'!$C$13,'3 - Bienes Amortizables'!$H$218,0)),0)+IF('3 - Bienes Amortizables'!$E$220='2 - Programas Municipales'!$B4,(IF('3 - Bienes Amortizables'!$E$222='2 - Programas Municipales'!$C$13,'3 - Bienes Amortizables'!$H$224,0)),0)+IF('3 - Bienes Amortizables'!$E$226='2 - Programas Municipales'!$B4,(IF('3 - Bienes Amortizables'!$E$228='2 - Programas Municipales'!$C$13,'3 - Bienes Amortizables'!$H$230,0)),0)+IF('3 - Bienes Amortizables'!$E$232='2 - Programas Municipales'!$B4,(IF('3 - Bienes Amortizables'!$E$234='2 - Programas Municipales'!$C$13,'3 - Bienes Amortizables'!$H$236,0)),0)+IF('3 - Bienes Amortizables'!$E$238='2 - Programas Municipales'!$B4,(IF('3 - Bienes Amortizables'!$E$240='2 - Programas Municipales'!$C$13,'3 - Bienes Amortizables'!$H$242,0)),0)+IF('3 - Bienes Amortizables'!$E$244='2 - Programas Municipales'!$B4,(IF('3 - Bienes Amortizables'!$E$246='2 - Programas Municipales'!$C$13,'3 - Bienes Amortizables'!$H$248,0)),0)+IF('3 - Bienes Amortizables'!$E$250='2 - Programas Municipales'!$B4,(IF('3 - Bienes Amortizables'!$E$252='2 - Programas Municipales'!$C$13,'3 - Bienes Amortizables'!$H$254,0)),0)+IF('3 - Bienes Amortizables'!$E$256='2 - Programas Municipales'!$B4,(IF('3 - Bienes Amortizables'!$E$258='2 - Programas Municipales'!$C$13,'3 - Bienes Amortizables'!$H$260,0)),0)+IF('3 - Bienes Amortizables'!$E$262='2 - Programas Municipales'!$B4,(IF('3 - Bienes Amortizables'!$E$264='2 - Programas Municipales'!$C$13,'3 - Bienes Amortizables'!$H$266,0)),0)+IF('3 - Bienes Amortizables'!$E$268='2 - Programas Municipales'!$B4,(IF('3 - Bienes Amortizables'!$E$270='2 - Programas Municipales'!$C$13,'3 - Bienes Amortizables'!$H$272,0)),0)+IF('3 - Bienes Amortizables'!$E$274='2 - Programas Municipales'!$B4,(IF('3 - Bienes Amortizables'!$E$276='2 - Programas Municipales'!$C$13,'3 - Bienes Amortizables'!$H$278,0)),0)</f>
        <v>0</v>
      </c>
      <c r="O6" s="202">
        <f>IF('3 - Bienes Amortizables'!$E$142='2 - Programas Municipales'!$B4,(IF('3 - Bienes Amortizables'!$E$144='2 - Programas Municipales'!$C$14,'3 - Bienes Amortizables'!$H$146,0)),0)+IF('3 - Bienes Amortizables'!$E$148='2 - Programas Municipales'!$B4,(IF('3 - Bienes Amortizables'!$E$150='2 - Programas Municipales'!$C$14,'3 - Bienes Amortizables'!$H$152,0)),0)+IF('3 - Bienes Amortizables'!$E$154='2 - Programas Municipales'!$B4,(IF('3 - Bienes Amortizables'!$E$156='2 - Programas Municipales'!$C$14,'3 - Bienes Amortizables'!$H$158,0)),0)+IF('3 - Bienes Amortizables'!$E$160='2 - Programas Municipales'!$B4,(IF('3 - Bienes Amortizables'!$E$162='2 - Programas Municipales'!$C$14,'3 - Bienes Amortizables'!$H$164,0)),0)+IF('3 - Bienes Amortizables'!$E$166='2 - Programas Municipales'!$B4,(IF('3 - Bienes Amortizables'!$E$168='2 - Programas Municipales'!$C$14,'3 - Bienes Amortizables'!$H$170,0)),0)+IF('3 - Bienes Amortizables'!$E$172='2 - Programas Municipales'!$B4,(IF('3 - Bienes Amortizables'!$E$174='2 - Programas Municipales'!$C$14,'3 - Bienes Amortizables'!$H$176,0)),0)+IF('3 - Bienes Amortizables'!$E$178='2 - Programas Municipales'!$B4,(IF('3 - Bienes Amortizables'!$E$180='2 - Programas Municipales'!$C$14,'3 - Bienes Amortizables'!$H$182,0)),0)+IF('3 - Bienes Amortizables'!$E$184='2 - Programas Municipales'!$B4,(IF('3 - Bienes Amortizables'!$E$186='2 - Programas Municipales'!$C$14,'3 - Bienes Amortizables'!$H$188,0)),0)+IF('3 - Bienes Amortizables'!$E$190='2 - Programas Municipales'!$B4,(IF('3 - Bienes Amortizables'!$E$192='2 - Programas Municipales'!$C$14,'3 - Bienes Amortizables'!$H$194,0)),0)+IF('3 - Bienes Amortizables'!$E$196='2 - Programas Municipales'!$B4,(IF('3 - Bienes Amortizables'!$E$198='2 - Programas Municipales'!$C$14,'3 - Bienes Amortizables'!$H$200,0)),0)+IF('3 - Bienes Amortizables'!$E$202='2 - Programas Municipales'!$B4,(IF('3 - Bienes Amortizables'!$E$204='2 - Programas Municipales'!$C$14,'3 - Bienes Amortizables'!$H$206,0)),0)+IF('3 - Bienes Amortizables'!$E$208='2 - Programas Municipales'!$B4,(IF('3 - Bienes Amortizables'!$E$210='2 - Programas Municipales'!$C$14,'3 - Bienes Amortizables'!$H$212,0)),0)+IF('3 - Bienes Amortizables'!$E$214='2 - Programas Municipales'!$B4,(IF('3 - Bienes Amortizables'!$E$216='2 - Programas Municipales'!$C$14,'3 - Bienes Amortizables'!$H$218,0)),0)+IF('3 - Bienes Amortizables'!$E$220='2 - Programas Municipales'!$B4,(IF('3 - Bienes Amortizables'!$E$222='2 - Programas Municipales'!$C$14,'3 - Bienes Amortizables'!$H$224,0)),0)+IF('3 - Bienes Amortizables'!$E$226='2 - Programas Municipales'!$B4,(IF('3 - Bienes Amortizables'!$E$228='2 - Programas Municipales'!$C$14,'3 - Bienes Amortizables'!$H$230,0)),0)+IF('3 - Bienes Amortizables'!$E$232='2 - Programas Municipales'!$B4,(IF('3 - Bienes Amortizables'!$E$234='2 - Programas Municipales'!$C$14,'3 - Bienes Amortizables'!$H$236,0)),0)+IF('3 - Bienes Amortizables'!$E$238='2 - Programas Municipales'!$B4,(IF('3 - Bienes Amortizables'!$E$240='2 - Programas Municipales'!$C$14,'3 - Bienes Amortizables'!$H$242,0)),0)+IF('3 - Bienes Amortizables'!$E$244='2 - Programas Municipales'!$B4,(IF('3 - Bienes Amortizables'!$E$246='2 - Programas Municipales'!$C$14,'3 - Bienes Amortizables'!$H$248,0)),0)+IF('3 - Bienes Amortizables'!$E$250='2 - Programas Municipales'!$B4,(IF('3 - Bienes Amortizables'!$E$252='2 - Programas Municipales'!$C$14,'3 - Bienes Amortizables'!$H$254,0)),0)+IF('3 - Bienes Amortizables'!$E$256='2 - Programas Municipales'!$B4,(IF('3 - Bienes Amortizables'!$E$258='2 - Programas Municipales'!$C$14,'3 - Bienes Amortizables'!$H$260,0)),0)+IF('3 - Bienes Amortizables'!$E$262='2 - Programas Municipales'!$B4,(IF('3 - Bienes Amortizables'!$E$264='2 - Programas Municipales'!$C$14,'3 - Bienes Amortizables'!$H$266,0)),0)+IF('3 - Bienes Amortizables'!$E$268='2 - Programas Municipales'!$B4,(IF('3 - Bienes Amortizables'!$E$270='2 - Programas Municipales'!$C$14,'3 - Bienes Amortizables'!$H$272,0)),0)+IF('3 - Bienes Amortizables'!$E$274='2 - Programas Municipales'!$B4,(IF('3 - Bienes Amortizables'!$E$276='2 - Programas Municipales'!$C$14,'3 - Bienes Amortizables'!$H$278,0)),0)</f>
        <v>0</v>
      </c>
      <c r="P6" s="202">
        <f>IF('3 - Bienes Amortizables'!$E$142='2 - Programas Municipales'!$B4,(IF('3 - Bienes Amortizables'!$E$144='2 - Programas Municipales'!$C$15,'3 - Bienes Amortizables'!$H$146,0)),0)+IF('3 - Bienes Amortizables'!$E$148='2 - Programas Municipales'!$B4,(IF('3 - Bienes Amortizables'!$E$150='2 - Programas Municipales'!$C$15,'3 - Bienes Amortizables'!$H$152,0)),0)+IF('3 - Bienes Amortizables'!$E$154='2 - Programas Municipales'!$B4,(IF('3 - Bienes Amortizables'!$E$156='2 - Programas Municipales'!$C$15,'3 - Bienes Amortizables'!$H$158,0)),0)+IF('3 - Bienes Amortizables'!$E$160='2 - Programas Municipales'!$B4,(IF('3 - Bienes Amortizables'!$E$162='2 - Programas Municipales'!$C$15,'3 - Bienes Amortizables'!$H$164,0)),0)+IF('3 - Bienes Amortizables'!$E$166='2 - Programas Municipales'!$B4,(IF('3 - Bienes Amortizables'!$E$168='2 - Programas Municipales'!$C$15,'3 - Bienes Amortizables'!$H$170,0)),0)+IF('3 - Bienes Amortizables'!$E$172='2 - Programas Municipales'!$B4,(IF('3 - Bienes Amortizables'!$E$174='2 - Programas Municipales'!$C$15,'3 - Bienes Amortizables'!$H$176,0)),0)+IF('3 - Bienes Amortizables'!$E$178='2 - Programas Municipales'!$B4,(IF('3 - Bienes Amortizables'!$E$180='2 - Programas Municipales'!$C$15,'3 - Bienes Amortizables'!$H$182,0)),0)+IF('3 - Bienes Amortizables'!$E$184='2 - Programas Municipales'!$B4,(IF('3 - Bienes Amortizables'!$E$186='2 - Programas Municipales'!$C$15,'3 - Bienes Amortizables'!$H$188,0)),0)+IF('3 - Bienes Amortizables'!$E$190='2 - Programas Municipales'!$B4,(IF('3 - Bienes Amortizables'!$E$192='2 - Programas Municipales'!$C$15,'3 - Bienes Amortizables'!$H$194,0)),0)+IF('3 - Bienes Amortizables'!$E$196='2 - Programas Municipales'!$B4,(IF('3 - Bienes Amortizables'!$E$198='2 - Programas Municipales'!$C$15,'3 - Bienes Amortizables'!$H$200,0)),0)+IF('3 - Bienes Amortizables'!$E$202='2 - Programas Municipales'!$B4,(IF('3 - Bienes Amortizables'!$E$204='2 - Programas Municipales'!$C$15,'3 - Bienes Amortizables'!$H$206,0)),0)+IF('3 - Bienes Amortizables'!$E$208='2 - Programas Municipales'!$B4,(IF('3 - Bienes Amortizables'!$E$210='2 - Programas Municipales'!$C$15,'3 - Bienes Amortizables'!$H$212,0)),0)+IF('3 - Bienes Amortizables'!$E$214='2 - Programas Municipales'!$B4,(IF('3 - Bienes Amortizables'!$E$216='2 - Programas Municipales'!$C$15,'3 - Bienes Amortizables'!$H$218,0)),0)+IF('3 - Bienes Amortizables'!$E$220='2 - Programas Municipales'!$B4,(IF('3 - Bienes Amortizables'!$E$222='2 - Programas Municipales'!$C$15,'3 - Bienes Amortizables'!$H$224,0)),0)+IF('3 - Bienes Amortizables'!$E$226='2 - Programas Municipales'!$B4,(IF('3 - Bienes Amortizables'!$E$228='2 - Programas Municipales'!$C$15,'3 - Bienes Amortizables'!$H$230,0)),0)+IF('3 - Bienes Amortizables'!$E$232='2 - Programas Municipales'!$B4,(IF('3 - Bienes Amortizables'!$E$234='2 - Programas Municipales'!$C$15,'3 - Bienes Amortizables'!$H$236,0)),0)+IF('3 - Bienes Amortizables'!$E$238='2 - Programas Municipales'!$B4,(IF('3 - Bienes Amortizables'!$E$240='2 - Programas Municipales'!$C$15,'3 - Bienes Amortizables'!$H$242,0)),0)+IF('3 - Bienes Amortizables'!$E$244='2 - Programas Municipales'!$B4,(IF('3 - Bienes Amortizables'!$E$246='2 - Programas Municipales'!$C$15,'3 - Bienes Amortizables'!$H$248,0)),0)+IF('3 - Bienes Amortizables'!$E$250='2 - Programas Municipales'!$B4,(IF('3 - Bienes Amortizables'!$E$252='2 - Programas Municipales'!$C$15,'3 - Bienes Amortizables'!$H$254,0)),0)+IF('3 - Bienes Amortizables'!$E$256='2 - Programas Municipales'!$B4,(IF('3 - Bienes Amortizables'!$E$258='2 - Programas Municipales'!$C$15,'3 - Bienes Amortizables'!$H$260,0)),0)+IF('3 - Bienes Amortizables'!$E$262='2 - Programas Municipales'!$B4,(IF('3 - Bienes Amortizables'!$E$264='2 - Programas Municipales'!$C$15,'3 - Bienes Amortizables'!$H$266,0)),0)+IF('3 - Bienes Amortizables'!$E$268='2 - Programas Municipales'!$B4,(IF('3 - Bienes Amortizables'!$E$270='2 - Programas Municipales'!$C$15,'3 - Bienes Amortizables'!$H$272,0)),0)+IF('3 - Bienes Amortizables'!$E$274='2 - Programas Municipales'!$B4,(IF('3 - Bienes Amortizables'!$E$276='2 - Programas Municipales'!$C$15,'3 - Bienes Amortizables'!$H$278,0)),0)</f>
        <v>0</v>
      </c>
      <c r="Q6" s="265">
        <f t="shared" si="1"/>
        <v>0</v>
      </c>
    </row>
    <row r="7">
      <c r="B7" s="44" t="str">
        <f>'2 - Programas Municipales'!B5</f>
        <v>Progs. de Recol, Transf. y Disp. Final</v>
      </c>
      <c r="C7" s="202">
        <f>IF('3 - Bienes Amortizables'!$E$142='2 - Programas Municipales'!$B5,(IF('3 - Bienes Amortizables'!$E$144='2 - Programas Municipales'!$C$2,'3 - Bienes Amortizables'!$H$146,0)),0)+IF('3 - Bienes Amortizables'!$E$148='2 - Programas Municipales'!$B5,(IF('3 - Bienes Amortizables'!$E$150='2 - Programas Municipales'!$C$2,'3 - Bienes Amortizables'!$H$152,0)),0)+IF('3 - Bienes Amortizables'!$E$154='2 - Programas Municipales'!$B5,(IF('3 - Bienes Amortizables'!$E$156='2 - Programas Municipales'!$C$2,'3 - Bienes Amortizables'!$H$158,0)),0)+IF('3 - Bienes Amortizables'!$E$160='2 - Programas Municipales'!$B5,(IF('3 - Bienes Amortizables'!$E$162='2 - Programas Municipales'!$C$2,'3 - Bienes Amortizables'!$H$164,0)),0)+IF('3 - Bienes Amortizables'!$E$166='2 - Programas Municipales'!$B5,(IF('3 - Bienes Amortizables'!$E$168='2 - Programas Municipales'!$C$2,'3 - Bienes Amortizables'!$H$170,0)),0)+IF('3 - Bienes Amortizables'!$E$172='2 - Programas Municipales'!$B5,(IF('3 - Bienes Amortizables'!$E$174='2 - Programas Municipales'!$C$2,'3 - Bienes Amortizables'!$H$176,0)),0)+IF('3 - Bienes Amortizables'!$E$178='2 - Programas Municipales'!$B5,(IF('3 - Bienes Amortizables'!$E$180='2 - Programas Municipales'!$C$2,'3 - Bienes Amortizables'!$H$182,0)),0)+IF('3 - Bienes Amortizables'!$E$184='2 - Programas Municipales'!$B5,(IF('3 - Bienes Amortizables'!$E$186='2 - Programas Municipales'!$C$2,'3 - Bienes Amortizables'!$H$188,0)),0)+IF('3 - Bienes Amortizables'!$E$190='2 - Programas Municipales'!$B5,(IF('3 - Bienes Amortizables'!$E$192='2 - Programas Municipales'!$C$2,'3 - Bienes Amortizables'!$H$194,0)),0)+IF('3 - Bienes Amortizables'!$E$196='2 - Programas Municipales'!$B5,(IF('3 - Bienes Amortizables'!$E$198='2 - Programas Municipales'!$C$2,'3 - Bienes Amortizables'!$H$200,0)),0)+IF('3 - Bienes Amortizables'!$E$202='2 - Programas Municipales'!$B5,(IF('3 - Bienes Amortizables'!$E$204='2 - Programas Municipales'!$C$2,'3 - Bienes Amortizables'!$H$206,0)),0)+IF('3 - Bienes Amortizables'!$E$208='2 - Programas Municipales'!$B5,(IF('3 - Bienes Amortizables'!$E$210='2 - Programas Municipales'!$C$2,'3 - Bienes Amortizables'!$H$212,0)),0)+IF('3 - Bienes Amortizables'!$E$214='2 - Programas Municipales'!$B5,(IF('3 - Bienes Amortizables'!$E$216='2 - Programas Municipales'!$C$2,'3 - Bienes Amortizables'!$H$218,0)),0)+IF('3 - Bienes Amortizables'!$E$220='2 - Programas Municipales'!$B5,(IF('3 - Bienes Amortizables'!$E$222='2 - Programas Municipales'!$C$2,'3 - Bienes Amortizables'!$H$224,0)),0)+IF('3 - Bienes Amortizables'!$E$226='2 - Programas Municipales'!$B5,(IF('3 - Bienes Amortizables'!$E$228='2 - Programas Municipales'!$C$2,'3 - Bienes Amortizables'!$H$230,0)),0)+IF('3 - Bienes Amortizables'!$E$232='2 - Programas Municipales'!$B5,(IF('3 - Bienes Amortizables'!$E$234='2 - Programas Municipales'!$C$2,'3 - Bienes Amortizables'!$H$236,0)),0)+IF('3 - Bienes Amortizables'!$E$238='2 - Programas Municipales'!$B5,(IF('3 - Bienes Amortizables'!$E$240='2 - Programas Municipales'!$C$2,'3 - Bienes Amortizables'!$H$242,0)),0)+IF('3 - Bienes Amortizables'!$E$244='2 - Programas Municipales'!$B5,(IF('3 - Bienes Amortizables'!$E$246='2 - Programas Municipales'!$C$2,'3 - Bienes Amortizables'!$H$248,0)),0)+IF('3 - Bienes Amortizables'!$E$250='2 - Programas Municipales'!$B5,(IF('3 - Bienes Amortizables'!$E$252='2 - Programas Municipales'!$C$2,'3 - Bienes Amortizables'!$H$254,0)),0)+IF('3 - Bienes Amortizables'!$E$256='2 - Programas Municipales'!$B5,(IF('3 - Bienes Amortizables'!$E$258='2 - Programas Municipales'!$C$2,'3 - Bienes Amortizables'!$H$260,0)),0)+IF('3 - Bienes Amortizables'!$E$262='2 - Programas Municipales'!$B5,(IF('3 - Bienes Amortizables'!$E$264='2 - Programas Municipales'!$C$2,'3 - Bienes Amortizables'!$H$266,0)),0)+IF('3 - Bienes Amortizables'!$E$268='2 - Programas Municipales'!$B5,(IF('3 - Bienes Amortizables'!$E$270='2 - Programas Municipales'!$C$2,'3 - Bienes Amortizables'!$H$272,0)),0)+IF('3 - Bienes Amortizables'!$E$274='2 - Programas Municipales'!$B5,(IF('3 - Bienes Amortizables'!$E$276='2 - Programas Municipales'!$C$2,'3 - Bienes Amortizables'!$H$278,0)),0)</f>
        <v>0</v>
      </c>
      <c r="D7" s="202">
        <f>IF('3 - Bienes Amortizables'!$E$142='2 - Programas Municipales'!$B5,(IF('3 - Bienes Amortizables'!$E$144='2 - Programas Municipales'!$C$3,'3 - Bienes Amortizables'!$H$146,0)),0)+IF('3 - Bienes Amortizables'!$E$148='2 - Programas Municipales'!$B5,(IF('3 - Bienes Amortizables'!$E$150='2 - Programas Municipales'!$C$3,'3 - Bienes Amortizables'!$H$152,0)),0)+IF('3 - Bienes Amortizables'!$E$154='2 - Programas Municipales'!$B5,(IF('3 - Bienes Amortizables'!$E$156='2 - Programas Municipales'!$C$3,'3 - Bienes Amortizables'!$H$158,0)),0)+IF('3 - Bienes Amortizables'!$E$160='2 - Programas Municipales'!$B5,(IF('3 - Bienes Amortizables'!$E$162='2 - Programas Municipales'!$C$3,'3 - Bienes Amortizables'!$H$164,0)),0)+IF('3 - Bienes Amortizables'!$E$166='2 - Programas Municipales'!$B5,(IF('3 - Bienes Amortizables'!$E$168='2 - Programas Municipales'!$C$3,'3 - Bienes Amortizables'!$H$170,0)),0)+IF('3 - Bienes Amortizables'!$E$172='2 - Programas Municipales'!$B5,(IF('3 - Bienes Amortizables'!$E$174='2 - Programas Municipales'!$C$3,'3 - Bienes Amortizables'!$H$176,0)),0)+IF('3 - Bienes Amortizables'!$E$178='2 - Programas Municipales'!$B5,(IF('3 - Bienes Amortizables'!$E$180='2 - Programas Municipales'!$C$3,'3 - Bienes Amortizables'!$H$182,0)),0)+IF('3 - Bienes Amortizables'!$E$184='2 - Programas Municipales'!$B5,(IF('3 - Bienes Amortizables'!$E$186='2 - Programas Municipales'!$C$3,'3 - Bienes Amortizables'!$H$188,0)),0)+IF('3 - Bienes Amortizables'!$E$190='2 - Programas Municipales'!$B5,(IF('3 - Bienes Amortizables'!$E$192='2 - Programas Municipales'!$C$3,'3 - Bienes Amortizables'!$H$194,0)),0)+IF('3 - Bienes Amortizables'!$E$196='2 - Programas Municipales'!$B5,(IF('3 - Bienes Amortizables'!$E$198='2 - Programas Municipales'!$C$3,'3 - Bienes Amortizables'!$H$200,0)),0)+IF('3 - Bienes Amortizables'!$E$202='2 - Programas Municipales'!$B5,(IF('3 - Bienes Amortizables'!$E$204='2 - Programas Municipales'!$C$3,'3 - Bienes Amortizables'!$H$206,0)),0)+IF('3 - Bienes Amortizables'!$E$208='2 - Programas Municipales'!$B5,(IF('3 - Bienes Amortizables'!$E$210='2 - Programas Municipales'!$C$3,'3 - Bienes Amortizables'!$H$212,0)),0)+IF('3 - Bienes Amortizables'!$E$214='2 - Programas Municipales'!$B5,(IF('3 - Bienes Amortizables'!$E$216='2 - Programas Municipales'!$C$3,'3 - Bienes Amortizables'!$H$218,0)),0)+IF('3 - Bienes Amortizables'!$E$220='2 - Programas Municipales'!$B5,(IF('3 - Bienes Amortizables'!$E$222='2 - Programas Municipales'!$C$3,'3 - Bienes Amortizables'!$H$224,0)),0)+IF('3 - Bienes Amortizables'!$E$226='2 - Programas Municipales'!$B5,(IF('3 - Bienes Amortizables'!$E$228='2 - Programas Municipales'!$C$3,'3 - Bienes Amortizables'!$H$230,0)),0)+IF('3 - Bienes Amortizables'!$E$232='2 - Programas Municipales'!$B5,(IF('3 - Bienes Amortizables'!$E$234='2 - Programas Municipales'!$C$3,'3 - Bienes Amortizables'!$H$236,0)),0)+IF('3 - Bienes Amortizables'!$E$238='2 - Programas Municipales'!$B5,(IF('3 - Bienes Amortizables'!$E$240='2 - Programas Municipales'!$C$3,'3 - Bienes Amortizables'!$H$242,0)),0)+IF('3 - Bienes Amortizables'!$E$244='2 - Programas Municipales'!$B5,(IF('3 - Bienes Amortizables'!$E$246='2 - Programas Municipales'!$C$3,'3 - Bienes Amortizables'!$H$248,0)),0)+IF('3 - Bienes Amortizables'!$E$250='2 - Programas Municipales'!$B5,(IF('3 - Bienes Amortizables'!$E$252='2 - Programas Municipales'!$C$3,'3 - Bienes Amortizables'!$H$254,0)),0)+IF('3 - Bienes Amortizables'!$E$256='2 - Programas Municipales'!$B5,(IF('3 - Bienes Amortizables'!$E$258='2 - Programas Municipales'!$C$3,'3 - Bienes Amortizables'!$H$260,0)),0)+IF('3 - Bienes Amortizables'!$E$262='2 - Programas Municipales'!$B5,(IF('3 - Bienes Amortizables'!$E$264='2 - Programas Municipales'!$C$3,'3 - Bienes Amortizables'!$H$266,0)),0)+IF('3 - Bienes Amortizables'!$E$268='2 - Programas Municipales'!$B5,(IF('3 - Bienes Amortizables'!$E$270='2 - Programas Municipales'!$C$3,'3 - Bienes Amortizables'!$H$272,0)),0)+IF('3 - Bienes Amortizables'!$E$274='2 - Programas Municipales'!$B5,(IF('3 - Bienes Amortizables'!$E$276='2 - Programas Municipales'!$C$3,'3 - Bienes Amortizables'!$H$278,0)),0)</f>
        <v>0</v>
      </c>
      <c r="E7" s="202">
        <f>IF('3 - Bienes Amortizables'!$E$142='2 - Programas Municipales'!$B5,(IF('3 - Bienes Amortizables'!$E$144='2 - Programas Municipales'!$C$4,'3 - Bienes Amortizables'!$H$146,0)),0)+IF('3 - Bienes Amortizables'!$E$148='2 - Programas Municipales'!$B5,(IF('3 - Bienes Amortizables'!$E$150='2 - Programas Municipales'!$C$4,'3 - Bienes Amortizables'!$H$152,0)),0)+IF('3 - Bienes Amortizables'!$E$154='2 - Programas Municipales'!$B5,(IF('3 - Bienes Amortizables'!$E$156='2 - Programas Municipales'!$C$4,'3 - Bienes Amortizables'!$H$158,0)),0)+IF('3 - Bienes Amortizables'!$E$160='2 - Programas Municipales'!$B5,(IF('3 - Bienes Amortizables'!$E$162='2 - Programas Municipales'!$C$4,'3 - Bienes Amortizables'!$H$164,0)),0)+IF('3 - Bienes Amortizables'!$E$166='2 - Programas Municipales'!$B5,(IF('3 - Bienes Amortizables'!$E$168='2 - Programas Municipales'!$C$4,'3 - Bienes Amortizables'!$H$170,0)),0)+IF('3 - Bienes Amortizables'!$E$172='2 - Programas Municipales'!$B5,(IF('3 - Bienes Amortizables'!$E$174='2 - Programas Municipales'!$C$4,'3 - Bienes Amortizables'!$H$176,0)),0)+IF('3 - Bienes Amortizables'!$E$178='2 - Programas Municipales'!$B5,(IF('3 - Bienes Amortizables'!$E$180='2 - Programas Municipales'!$C$4,'3 - Bienes Amortizables'!$H$182,0)),0)+IF('3 - Bienes Amortizables'!$E$184='2 - Programas Municipales'!$B5,(IF('3 - Bienes Amortizables'!$E$186='2 - Programas Municipales'!$C$4,'3 - Bienes Amortizables'!$H$188,0)),0)+IF('3 - Bienes Amortizables'!$E$190='2 - Programas Municipales'!$B5,(IF('3 - Bienes Amortizables'!$E$192='2 - Programas Municipales'!$C$4,'3 - Bienes Amortizables'!$H$194,0)),0)+IF('3 - Bienes Amortizables'!$E$196='2 - Programas Municipales'!$B5,(IF('3 - Bienes Amortizables'!$E$198='2 - Programas Municipales'!$C$4,'3 - Bienes Amortizables'!$H$200,0)),0)+IF('3 - Bienes Amortizables'!$E$202='2 - Programas Municipales'!$B5,(IF('3 - Bienes Amortizables'!$E$204='2 - Programas Municipales'!$C$4,'3 - Bienes Amortizables'!$H$206,0)),0)+IF('3 - Bienes Amortizables'!$E$208='2 - Programas Municipales'!$B5,(IF('3 - Bienes Amortizables'!$E$210='2 - Programas Municipales'!$C$4,'3 - Bienes Amortizables'!$H$212,0)),0)+IF('3 - Bienes Amortizables'!$E$214='2 - Programas Municipales'!$B5,(IF('3 - Bienes Amortizables'!$E$216='2 - Programas Municipales'!$C$4,'3 - Bienes Amortizables'!$H$218,0)),0)+IF('3 - Bienes Amortizables'!$E$220='2 - Programas Municipales'!$B5,(IF('3 - Bienes Amortizables'!$E$222='2 - Programas Municipales'!$C$4,'3 - Bienes Amortizables'!$H$224,0)),0)+IF('3 - Bienes Amortizables'!$E$226='2 - Programas Municipales'!$B5,(IF('3 - Bienes Amortizables'!$E$228='2 - Programas Municipales'!$C$4,'3 - Bienes Amortizables'!$H$230,0)),0)+IF('3 - Bienes Amortizables'!$E$232='2 - Programas Municipales'!$B5,(IF('3 - Bienes Amortizables'!$E$234='2 - Programas Municipales'!$C$4,'3 - Bienes Amortizables'!$H$236,0)),0)+IF('3 - Bienes Amortizables'!$E$238='2 - Programas Municipales'!$B5,(IF('3 - Bienes Amortizables'!$E$240='2 - Programas Municipales'!$C$4,'3 - Bienes Amortizables'!$H$242,0)),0)+IF('3 - Bienes Amortizables'!$E$244='2 - Programas Municipales'!$B5,(IF('3 - Bienes Amortizables'!$E$246='2 - Programas Municipales'!$C$4,'3 - Bienes Amortizables'!$H$248,0)),0)+IF('3 - Bienes Amortizables'!$E$250='2 - Programas Municipales'!$B5,(IF('3 - Bienes Amortizables'!$E$252='2 - Programas Municipales'!$C$4,'3 - Bienes Amortizables'!$H$254,0)),0)+IF('3 - Bienes Amortizables'!$E$256='2 - Programas Municipales'!$B5,(IF('3 - Bienes Amortizables'!$E$258='2 - Programas Municipales'!$C$4,'3 - Bienes Amortizables'!$H$260,0)),0)+IF('3 - Bienes Amortizables'!$E$262='2 - Programas Municipales'!$B5,(IF('3 - Bienes Amortizables'!$E$264='2 - Programas Municipales'!$C$4,'3 - Bienes Amortizables'!$H$266,0)),0)+IF('3 - Bienes Amortizables'!$E$268='2 - Programas Municipales'!$B5,(IF('3 - Bienes Amortizables'!$E$270='2 - Programas Municipales'!$C$4,'3 - Bienes Amortizables'!$H$272,0)),0)+IF('3 - Bienes Amortizables'!$E$274='2 - Programas Municipales'!$B5,(IF('3 - Bienes Amortizables'!$E$276='2 - Programas Municipales'!$C$4,'3 - Bienes Amortizables'!$H$278,0)),0)</f>
        <v>0</v>
      </c>
      <c r="F7" s="202">
        <f>IF('3 - Bienes Amortizables'!$E$142='2 - Programas Municipales'!$B5,(IF('3 - Bienes Amortizables'!$E$144='2 - Programas Municipales'!$C$5,'3 - Bienes Amortizables'!$H$146,0)),0)+IF('3 - Bienes Amortizables'!$E$148='2 - Programas Municipales'!$B5,(IF('3 - Bienes Amortizables'!$E$150='2 - Programas Municipales'!$C$5,'3 - Bienes Amortizables'!$H$152,0)),0)+IF('3 - Bienes Amortizables'!$E$154='2 - Programas Municipales'!$B5,(IF('3 - Bienes Amortizables'!$E$156='2 - Programas Municipales'!$C$5,'3 - Bienes Amortizables'!$H$158,0)),0)+IF('3 - Bienes Amortizables'!$E$160='2 - Programas Municipales'!$B5,(IF('3 - Bienes Amortizables'!$E$162='2 - Programas Municipales'!$C$5,'3 - Bienes Amortizables'!$H$164,0)),0)+IF('3 - Bienes Amortizables'!$E$166='2 - Programas Municipales'!$B5,(IF('3 - Bienes Amortizables'!$E$168='2 - Programas Municipales'!$C$5,'3 - Bienes Amortizables'!$H$170,0)),0)+IF('3 - Bienes Amortizables'!$E$172='2 - Programas Municipales'!$B5,(IF('3 - Bienes Amortizables'!$E$174='2 - Programas Municipales'!$C$5,'3 - Bienes Amortizables'!$H$176,0)),0)+IF('3 - Bienes Amortizables'!$E$178='2 - Programas Municipales'!$B5,(IF('3 - Bienes Amortizables'!$E$180='2 - Programas Municipales'!$C$5,'3 - Bienes Amortizables'!$H$182,0)),0)+IF('3 - Bienes Amortizables'!$E$184='2 - Programas Municipales'!$B5,(IF('3 - Bienes Amortizables'!$E$186='2 - Programas Municipales'!$C$5,'3 - Bienes Amortizables'!$H$188,0)),0)+IF('3 - Bienes Amortizables'!$E$190='2 - Programas Municipales'!$B5,(IF('3 - Bienes Amortizables'!$E$192='2 - Programas Municipales'!$C$5,'3 - Bienes Amortizables'!$H$194,0)),0)+IF('3 - Bienes Amortizables'!$E$196='2 - Programas Municipales'!$B5,(IF('3 - Bienes Amortizables'!$E$198='2 - Programas Municipales'!$C$5,'3 - Bienes Amortizables'!$H$200,0)),0)+IF('3 - Bienes Amortizables'!$E$202='2 - Programas Municipales'!$B5,(IF('3 - Bienes Amortizables'!$E$204='2 - Programas Municipales'!$C$5,'3 - Bienes Amortizables'!$H$206,0)),0)+IF('3 - Bienes Amortizables'!$E$208='2 - Programas Municipales'!$B5,(IF('3 - Bienes Amortizables'!$E$210='2 - Programas Municipales'!$C$5,'3 - Bienes Amortizables'!$H$212,0)),0)+IF('3 - Bienes Amortizables'!$E$214='2 - Programas Municipales'!$B5,(IF('3 - Bienes Amortizables'!$E$216='2 - Programas Municipales'!$C$5,'3 - Bienes Amortizables'!$H$218,0)),0)+IF('3 - Bienes Amortizables'!$E$220='2 - Programas Municipales'!$B5,(IF('3 - Bienes Amortizables'!$E$222='2 - Programas Municipales'!$C$5,'3 - Bienes Amortizables'!$H$224,0)),0)+IF('3 - Bienes Amortizables'!$E$226='2 - Programas Municipales'!$B5,(IF('3 - Bienes Amortizables'!$E$228='2 - Programas Municipales'!$C$5,'3 - Bienes Amortizables'!$H$230,0)),0)+IF('3 - Bienes Amortizables'!$E$232='2 - Programas Municipales'!$B5,(IF('3 - Bienes Amortizables'!$E$234='2 - Programas Municipales'!$C$5,'3 - Bienes Amortizables'!$H$236,0)),0)+IF('3 - Bienes Amortizables'!$E$238='2 - Programas Municipales'!$B5,(IF('3 - Bienes Amortizables'!$E$240='2 - Programas Municipales'!$C$5,'3 - Bienes Amortizables'!$H$242,0)),0)+IF('3 - Bienes Amortizables'!$E$244='2 - Programas Municipales'!$B5,(IF('3 - Bienes Amortizables'!$E$246='2 - Programas Municipales'!$C$5,'3 - Bienes Amortizables'!$H$248,0)),0)+IF('3 - Bienes Amortizables'!$E$250='2 - Programas Municipales'!$B5,(IF('3 - Bienes Amortizables'!$E$252='2 - Programas Municipales'!$C$5,'3 - Bienes Amortizables'!$H$254,0)),0)+IF('3 - Bienes Amortizables'!$E$256='2 - Programas Municipales'!$B5,(IF('3 - Bienes Amortizables'!$E$258='2 - Programas Municipales'!$C$5,'3 - Bienes Amortizables'!$H$260,0)),0)+IF('3 - Bienes Amortizables'!$E$262='2 - Programas Municipales'!$B5,(IF('3 - Bienes Amortizables'!$E$264='2 - Programas Municipales'!$C$5,'3 - Bienes Amortizables'!$H$266,0)),0)+IF('3 - Bienes Amortizables'!$E$268='2 - Programas Municipales'!$B5,(IF('3 - Bienes Amortizables'!$E$270='2 - Programas Municipales'!$C$5,'3 - Bienes Amortizables'!$H$272,0)),0)+IF('3 - Bienes Amortizables'!$E$274='2 - Programas Municipales'!$B5,(IF('3 - Bienes Amortizables'!$E$276='2 - Programas Municipales'!$C$5,'3 - Bienes Amortizables'!$H$278,0)),0)</f>
        <v>0</v>
      </c>
      <c r="G7" s="202">
        <f>IF('3 - Bienes Amortizables'!$E$142='2 - Programas Municipales'!$B5,(IF('3 - Bienes Amortizables'!$E$144='2 - Programas Municipales'!$C$6,'3 - Bienes Amortizables'!$H$146,0)),0)+IF('3 - Bienes Amortizables'!$E$148='2 - Programas Municipales'!$B5,(IF('3 - Bienes Amortizables'!$E$150='2 - Programas Municipales'!$C$6,'3 - Bienes Amortizables'!$H$152,0)),0)+IF('3 - Bienes Amortizables'!$E$154='2 - Programas Municipales'!$B5,(IF('3 - Bienes Amortizables'!$E$156='2 - Programas Municipales'!$C$6,'3 - Bienes Amortizables'!$H$158,0)),0)+IF('3 - Bienes Amortizables'!$E$160='2 - Programas Municipales'!$B5,(IF('3 - Bienes Amortizables'!$E$162='2 - Programas Municipales'!$C$6,'3 - Bienes Amortizables'!$H$164,0)),0)+IF('3 - Bienes Amortizables'!$E$166='2 - Programas Municipales'!$B5,(IF('3 - Bienes Amortizables'!$E$168='2 - Programas Municipales'!$C$6,'3 - Bienes Amortizables'!$H$170,0)),0)+IF('3 - Bienes Amortizables'!$E$172='2 - Programas Municipales'!$B5,(IF('3 - Bienes Amortizables'!$E$174='2 - Programas Municipales'!$C$6,'3 - Bienes Amortizables'!$H$176,0)),0)+IF('3 - Bienes Amortizables'!$E$178='2 - Programas Municipales'!$B5,(IF('3 - Bienes Amortizables'!$E$180='2 - Programas Municipales'!$C$6,'3 - Bienes Amortizables'!$H$182,0)),0)+IF('3 - Bienes Amortizables'!$E$184='2 - Programas Municipales'!$B5,(IF('3 - Bienes Amortizables'!$E$186='2 - Programas Municipales'!$C$6,'3 - Bienes Amortizables'!$H$188,0)),0)+IF('3 - Bienes Amortizables'!$E$190='2 - Programas Municipales'!$B5,(IF('3 - Bienes Amortizables'!$E$192='2 - Programas Municipales'!$C$6,'3 - Bienes Amortizables'!$H$194,0)),0)+IF('3 - Bienes Amortizables'!$E$196='2 - Programas Municipales'!$B5,(IF('3 - Bienes Amortizables'!$E$198='2 - Programas Municipales'!$C$6,'3 - Bienes Amortizables'!$H$200,0)),0)+IF('3 - Bienes Amortizables'!$E$202='2 - Programas Municipales'!$B5,(IF('3 - Bienes Amortizables'!$E$204='2 - Programas Municipales'!$C$6,'3 - Bienes Amortizables'!$H$206,0)),0)+IF('3 - Bienes Amortizables'!$E$208='2 - Programas Municipales'!$B5,(IF('3 - Bienes Amortizables'!$E$210='2 - Programas Municipales'!$C$6,'3 - Bienes Amortizables'!$H$212,0)),0)+IF('3 - Bienes Amortizables'!$E$214='2 - Programas Municipales'!$B5,(IF('3 - Bienes Amortizables'!$E$216='2 - Programas Municipales'!$C$6,'3 - Bienes Amortizables'!$H$218,0)),0)+IF('3 - Bienes Amortizables'!$E$220='2 - Programas Municipales'!$B5,(IF('3 - Bienes Amortizables'!$E$222='2 - Programas Municipales'!$C$6,'3 - Bienes Amortizables'!$H$224,0)),0)+IF('3 - Bienes Amortizables'!$E$226='2 - Programas Municipales'!$B5,(IF('3 - Bienes Amortizables'!$E$228='2 - Programas Municipales'!$C$6,'3 - Bienes Amortizables'!$H$230,0)),0)+IF('3 - Bienes Amortizables'!$E$232='2 - Programas Municipales'!$B5,(IF('3 - Bienes Amortizables'!$E$234='2 - Programas Municipales'!$C$6,'3 - Bienes Amortizables'!$H$236,0)),0)+IF('3 - Bienes Amortizables'!$E$238='2 - Programas Municipales'!$B5,(IF('3 - Bienes Amortizables'!$E$240='2 - Programas Municipales'!$C$6,'3 - Bienes Amortizables'!$H$242,0)),0)+IF('3 - Bienes Amortizables'!$E$244='2 - Programas Municipales'!$B5,(IF('3 - Bienes Amortizables'!$E$246='2 - Programas Municipales'!$C$6,'3 - Bienes Amortizables'!$H$248,0)),0)+IF('3 - Bienes Amortizables'!$E$250='2 - Programas Municipales'!$B5,(IF('3 - Bienes Amortizables'!$E$252='2 - Programas Municipales'!$C$6,'3 - Bienes Amortizables'!$H$254,0)),0)+IF('3 - Bienes Amortizables'!$E$256='2 - Programas Municipales'!$B5,(IF('3 - Bienes Amortizables'!$E$258='2 - Programas Municipales'!$C$6,'3 - Bienes Amortizables'!$H$260,0)),0)+IF('3 - Bienes Amortizables'!$E$262='2 - Programas Municipales'!$B5,(IF('3 - Bienes Amortizables'!$E$264='2 - Programas Municipales'!$C$6,'3 - Bienes Amortizables'!$H$266,0)),0)+IF('3 - Bienes Amortizables'!$E$268='2 - Programas Municipales'!$B5,(IF('3 - Bienes Amortizables'!$E$270='2 - Programas Municipales'!$C$6,'3 - Bienes Amortizables'!$H$272,0)),0)+IF('3 - Bienes Amortizables'!$E$274='2 - Programas Municipales'!$B5,(IF('3 - Bienes Amortizables'!$E$276='2 - Programas Municipales'!$C$6,'3 - Bienes Amortizables'!$H$278,0)),0)</f>
        <v>0</v>
      </c>
      <c r="H7" s="202">
        <f>IF('3 - Bienes Amortizables'!$E$142='2 - Programas Municipales'!$B5,(IF('3 - Bienes Amortizables'!$E$144='2 - Programas Municipales'!$C$7,'3 - Bienes Amortizables'!$H$146,0)),0)+IF('3 - Bienes Amortizables'!$E$148='2 - Programas Municipales'!$B5,(IF('3 - Bienes Amortizables'!$E$150='2 - Programas Municipales'!$C$7,'3 - Bienes Amortizables'!$H$152,0)),0)+IF('3 - Bienes Amortizables'!$E$154='2 - Programas Municipales'!$B5,(IF('3 - Bienes Amortizables'!$E$156='2 - Programas Municipales'!$C$7,'3 - Bienes Amortizables'!$H$158,0)),0)+IF('3 - Bienes Amortizables'!$E$160='2 - Programas Municipales'!$B5,(IF('3 - Bienes Amortizables'!$E$162='2 - Programas Municipales'!$C$7,'3 - Bienes Amortizables'!$H$164,0)),0)+IF('3 - Bienes Amortizables'!$E$166='2 - Programas Municipales'!$B5,(IF('3 - Bienes Amortizables'!$E$168='2 - Programas Municipales'!$C$7,'3 - Bienes Amortizables'!$H$170,0)),0)+IF('3 - Bienes Amortizables'!$E$172='2 - Programas Municipales'!$B5,(IF('3 - Bienes Amortizables'!$E$174='2 - Programas Municipales'!$C$7,'3 - Bienes Amortizables'!$H$176,0)),0)+IF('3 - Bienes Amortizables'!$E$178='2 - Programas Municipales'!$B5,(IF('3 - Bienes Amortizables'!$E$180='2 - Programas Municipales'!$C$7,'3 - Bienes Amortizables'!$H$182,0)),0)+IF('3 - Bienes Amortizables'!$E$184='2 - Programas Municipales'!$B5,(IF('3 - Bienes Amortizables'!$E$186='2 - Programas Municipales'!$C$7,'3 - Bienes Amortizables'!$H$188,0)),0)+IF('3 - Bienes Amortizables'!$E$190='2 - Programas Municipales'!$B5,(IF('3 - Bienes Amortizables'!$E$192='2 - Programas Municipales'!$C$7,'3 - Bienes Amortizables'!$H$194,0)),0)+IF('3 - Bienes Amortizables'!$E$196='2 - Programas Municipales'!$B5,(IF('3 - Bienes Amortizables'!$E$198='2 - Programas Municipales'!$C$7,'3 - Bienes Amortizables'!$H$200,0)),0)+IF('3 - Bienes Amortizables'!$E$202='2 - Programas Municipales'!$B5,(IF('3 - Bienes Amortizables'!$E$204='2 - Programas Municipales'!$C$7,'3 - Bienes Amortizables'!$H$206,0)),0)+IF('3 - Bienes Amortizables'!$E$208='2 - Programas Municipales'!$B5,(IF('3 - Bienes Amortizables'!$E$210='2 - Programas Municipales'!$C$7,'3 - Bienes Amortizables'!$H$212,0)),0)+IF('3 - Bienes Amortizables'!$E$214='2 - Programas Municipales'!$B5,(IF('3 - Bienes Amortizables'!$E$216='2 - Programas Municipales'!$C$7,'3 - Bienes Amortizables'!$H$218,0)),0)+IF('3 - Bienes Amortizables'!$E$220='2 - Programas Municipales'!$B5,(IF('3 - Bienes Amortizables'!$E$222='2 - Programas Municipales'!$C$7,'3 - Bienes Amortizables'!$H$224,0)),0)+IF('3 - Bienes Amortizables'!$E$226='2 - Programas Municipales'!$B5,(IF('3 - Bienes Amortizables'!$E$228='2 - Programas Municipales'!$C$7,'3 - Bienes Amortizables'!$H$230,0)),0)+IF('3 - Bienes Amortizables'!$E$232='2 - Programas Municipales'!$B5,(IF('3 - Bienes Amortizables'!$E$234='2 - Programas Municipales'!$C$7,'3 - Bienes Amortizables'!$H$236,0)),0)+IF('3 - Bienes Amortizables'!$E$238='2 - Programas Municipales'!$B5,(IF('3 - Bienes Amortizables'!$E$240='2 - Programas Municipales'!$C$7,'3 - Bienes Amortizables'!$H$242,0)),0)+IF('3 - Bienes Amortizables'!$E$244='2 - Programas Municipales'!$B5,(IF('3 - Bienes Amortizables'!$E$246='2 - Programas Municipales'!$C$7,'3 - Bienes Amortizables'!$H$248,0)),0)+IF('3 - Bienes Amortizables'!$E$250='2 - Programas Municipales'!$B5,(IF('3 - Bienes Amortizables'!$E$252='2 - Programas Municipales'!$C$7,'3 - Bienes Amortizables'!$H$254,0)),0)+IF('3 - Bienes Amortizables'!$E$256='2 - Programas Municipales'!$B5,(IF('3 - Bienes Amortizables'!$E$258='2 - Programas Municipales'!$C$7,'3 - Bienes Amortizables'!$H$260,0)),0)+IF('3 - Bienes Amortizables'!$E$262='2 - Programas Municipales'!$B5,(IF('3 - Bienes Amortizables'!$E$264='2 - Programas Municipales'!$C$7,'3 - Bienes Amortizables'!$H$266,0)),0)+IF('3 - Bienes Amortizables'!$E$268='2 - Programas Municipales'!$B5,(IF('3 - Bienes Amortizables'!$E$270='2 - Programas Municipales'!$C$7,'3 - Bienes Amortizables'!$H$272,0)),0)+IF('3 - Bienes Amortizables'!$E$274='2 - Programas Municipales'!$B5,(IF('3 - Bienes Amortizables'!$E$276='2 - Programas Municipales'!$C$7,'3 - Bienes Amortizables'!$H$278,0)),0)</f>
        <v>0</v>
      </c>
      <c r="I7" s="202">
        <f>IF('3 - Bienes Amortizables'!$E$142='2 - Programas Municipales'!$B5,(IF('3 - Bienes Amortizables'!$E$144='2 - Programas Municipales'!$C$8,'3 - Bienes Amortizables'!$H$146,0)),0)+IF('3 - Bienes Amortizables'!$E$148='2 - Programas Municipales'!$B5,(IF('3 - Bienes Amortizables'!$E$150='2 - Programas Municipales'!$C$8,'3 - Bienes Amortizables'!$H$152,0)),0)+IF('3 - Bienes Amortizables'!$E$154='2 - Programas Municipales'!$B5,(IF('3 - Bienes Amortizables'!$E$156='2 - Programas Municipales'!$C$8,'3 - Bienes Amortizables'!$H$158,0)),0)+IF('3 - Bienes Amortizables'!$E$160='2 - Programas Municipales'!$B5,(IF('3 - Bienes Amortizables'!$E$162='2 - Programas Municipales'!$C$8,'3 - Bienes Amortizables'!$H$164,0)),0)+IF('3 - Bienes Amortizables'!$E$166='2 - Programas Municipales'!$B5,(IF('3 - Bienes Amortizables'!$E$168='2 - Programas Municipales'!$C$8,'3 - Bienes Amortizables'!$H$170,0)),0)+IF('3 - Bienes Amortizables'!$E$172='2 - Programas Municipales'!$B5,(IF('3 - Bienes Amortizables'!$E$174='2 - Programas Municipales'!$C$8,'3 - Bienes Amortizables'!$H$176,0)),0)+IF('3 - Bienes Amortizables'!$E$178='2 - Programas Municipales'!$B5,(IF('3 - Bienes Amortizables'!$E$180='2 - Programas Municipales'!$C$8,'3 - Bienes Amortizables'!$H$182,0)),0)+IF('3 - Bienes Amortizables'!$E$184='2 - Programas Municipales'!$B5,(IF('3 - Bienes Amortizables'!$E$186='2 - Programas Municipales'!$C$8,'3 - Bienes Amortizables'!$H$188,0)),0)+IF('3 - Bienes Amortizables'!$E$190='2 - Programas Municipales'!$B5,(IF('3 - Bienes Amortizables'!$E$192='2 - Programas Municipales'!$C$8,'3 - Bienes Amortizables'!$H$194,0)),0)+IF('3 - Bienes Amortizables'!$E$196='2 - Programas Municipales'!$B5,(IF('3 - Bienes Amortizables'!$E$198='2 - Programas Municipales'!$C$8,'3 - Bienes Amortizables'!$H$200,0)),0)+IF('3 - Bienes Amortizables'!$E$202='2 - Programas Municipales'!$B5,(IF('3 - Bienes Amortizables'!$E$204='2 - Programas Municipales'!$C$8,'3 - Bienes Amortizables'!$H$206,0)),0)+IF('3 - Bienes Amortizables'!$E$208='2 - Programas Municipales'!$B5,(IF('3 - Bienes Amortizables'!$E$210='2 - Programas Municipales'!$C$8,'3 - Bienes Amortizables'!$H$212,0)),0)+IF('3 - Bienes Amortizables'!$E$214='2 - Programas Municipales'!$B5,(IF('3 - Bienes Amortizables'!$E$216='2 - Programas Municipales'!$C$8,'3 - Bienes Amortizables'!$H$218,0)),0)+IF('3 - Bienes Amortizables'!$E$220='2 - Programas Municipales'!$B5,(IF('3 - Bienes Amortizables'!$E$222='2 - Programas Municipales'!$C$8,'3 - Bienes Amortizables'!$H$224,0)),0)+IF('3 - Bienes Amortizables'!$E$226='2 - Programas Municipales'!$B5,(IF('3 - Bienes Amortizables'!$E$228='2 - Programas Municipales'!$C$8,'3 - Bienes Amortizables'!$H$230,0)),0)+IF('3 - Bienes Amortizables'!$E$232='2 - Programas Municipales'!$B5,(IF('3 - Bienes Amortizables'!$E$234='2 - Programas Municipales'!$C$8,'3 - Bienes Amortizables'!$H$236,0)),0)+IF('3 - Bienes Amortizables'!$E$238='2 - Programas Municipales'!$B5,(IF('3 - Bienes Amortizables'!$E$240='2 - Programas Municipales'!$C$8,'3 - Bienes Amortizables'!$H$242,0)),0)+IF('3 - Bienes Amortizables'!$E$244='2 - Programas Municipales'!$B5,(IF('3 - Bienes Amortizables'!$E$246='2 - Programas Municipales'!$C$8,'3 - Bienes Amortizables'!$H$248,0)),0)+IF('3 - Bienes Amortizables'!$E$250='2 - Programas Municipales'!$B5,(IF('3 - Bienes Amortizables'!$E$252='2 - Programas Municipales'!$C$8,'3 - Bienes Amortizables'!$H$254,0)),0)+IF('3 - Bienes Amortizables'!$E$256='2 - Programas Municipales'!$B5,(IF('3 - Bienes Amortizables'!$E$258='2 - Programas Municipales'!$C$8,'3 - Bienes Amortizables'!$H$260,0)),0)+IF('3 - Bienes Amortizables'!$E$262='2 - Programas Municipales'!$B5,(IF('3 - Bienes Amortizables'!$E$264='2 - Programas Municipales'!$C$8,'3 - Bienes Amortizables'!$H$266,0)),0)+IF('3 - Bienes Amortizables'!$E$268='2 - Programas Municipales'!$B5,(IF('3 - Bienes Amortizables'!$E$270='2 - Programas Municipales'!$C$8,'3 - Bienes Amortizables'!$H$272,0)),0)+IF('3 - Bienes Amortizables'!$E$274='2 - Programas Municipales'!$B5,(IF('3 - Bienes Amortizables'!$E$276='2 - Programas Municipales'!$C$8,'3 - Bienes Amortizables'!$H$278,0)),0)</f>
        <v>0</v>
      </c>
      <c r="J7" s="202">
        <f>IF('3 - Bienes Amortizables'!$E$142='2 - Programas Municipales'!$B5,(IF('3 - Bienes Amortizables'!$E$144='2 - Programas Municipales'!$C$9,'3 - Bienes Amortizables'!$H$146,0)),0)+IF('3 - Bienes Amortizables'!$E$148='2 - Programas Municipales'!$B5,(IF('3 - Bienes Amortizables'!$E$150='2 - Programas Municipales'!$C$9,'3 - Bienes Amortizables'!$H$152,0)),0)+IF('3 - Bienes Amortizables'!$E$154='2 - Programas Municipales'!$B5,(IF('3 - Bienes Amortizables'!$E$156='2 - Programas Municipales'!$C$9,'3 - Bienes Amortizables'!$H$158,0)),0)+IF('3 - Bienes Amortizables'!$E$160='2 - Programas Municipales'!$B5,(IF('3 - Bienes Amortizables'!$E$162='2 - Programas Municipales'!$C$9,'3 - Bienes Amortizables'!$H$164,0)),0)+IF('3 - Bienes Amortizables'!$E$166='2 - Programas Municipales'!$B5,(IF('3 - Bienes Amortizables'!$E$168='2 - Programas Municipales'!$C$9,'3 - Bienes Amortizables'!$H$170,0)),0)+IF('3 - Bienes Amortizables'!$E$172='2 - Programas Municipales'!$B5,(IF('3 - Bienes Amortizables'!$E$174='2 - Programas Municipales'!$C$9,'3 - Bienes Amortizables'!$H$176,0)),0)+IF('3 - Bienes Amortizables'!$E$178='2 - Programas Municipales'!$B5,(IF('3 - Bienes Amortizables'!$E$180='2 - Programas Municipales'!$C$9,'3 - Bienes Amortizables'!$H$182,0)),0)+IF('3 - Bienes Amortizables'!$E$184='2 - Programas Municipales'!$B5,(IF('3 - Bienes Amortizables'!$E$186='2 - Programas Municipales'!$C$9,'3 - Bienes Amortizables'!$H$188,0)),0)+IF('3 - Bienes Amortizables'!$E$190='2 - Programas Municipales'!$B5,(IF('3 - Bienes Amortizables'!$E$192='2 - Programas Municipales'!$C$9,'3 - Bienes Amortizables'!$H$194,0)),0)+IF('3 - Bienes Amortizables'!$E$196='2 - Programas Municipales'!$B5,(IF('3 - Bienes Amortizables'!$E$198='2 - Programas Municipales'!$C$9,'3 - Bienes Amortizables'!$H$200,0)),0)+IF('3 - Bienes Amortizables'!$E$202='2 - Programas Municipales'!$B5,(IF('3 - Bienes Amortizables'!$E$204='2 - Programas Municipales'!$C$9,'3 - Bienes Amortizables'!$H$206,0)),0)+IF('3 - Bienes Amortizables'!$E$208='2 - Programas Municipales'!$B5,(IF('3 - Bienes Amortizables'!$E$210='2 - Programas Municipales'!$C$9,'3 - Bienes Amortizables'!$H$212,0)),0)+IF('3 - Bienes Amortizables'!$E$214='2 - Programas Municipales'!$B5,(IF('3 - Bienes Amortizables'!$E$216='2 - Programas Municipales'!$C$9,'3 - Bienes Amortizables'!$H$218,0)),0)+IF('3 - Bienes Amortizables'!$E$220='2 - Programas Municipales'!$B5,(IF('3 - Bienes Amortizables'!$E$222='2 - Programas Municipales'!$C$9,'3 - Bienes Amortizables'!$H$224,0)),0)+IF('3 - Bienes Amortizables'!$E$226='2 - Programas Municipales'!$B5,(IF('3 - Bienes Amortizables'!$E$228='2 - Programas Municipales'!$C$9,'3 - Bienes Amortizables'!$H$230,0)),0)+IF('3 - Bienes Amortizables'!$E$232='2 - Programas Municipales'!$B5,(IF('3 - Bienes Amortizables'!$E$234='2 - Programas Municipales'!$C$9,'3 - Bienes Amortizables'!$H$236,0)),0)+IF('3 - Bienes Amortizables'!$E$238='2 - Programas Municipales'!$B5,(IF('3 - Bienes Amortizables'!$E$240='2 - Programas Municipales'!$C$9,'3 - Bienes Amortizables'!$H$242,0)),0)+IF('3 - Bienes Amortizables'!$E$244='2 - Programas Municipales'!$B5,(IF('3 - Bienes Amortizables'!$E$246='2 - Programas Municipales'!$C$9,'3 - Bienes Amortizables'!$H$248,0)),0)+IF('3 - Bienes Amortizables'!$E$250='2 - Programas Municipales'!$B5,(IF('3 - Bienes Amortizables'!$E$252='2 - Programas Municipales'!$C$9,'3 - Bienes Amortizables'!$H$254,0)),0)+IF('3 - Bienes Amortizables'!$E$256='2 - Programas Municipales'!$B5,(IF('3 - Bienes Amortizables'!$E$258='2 - Programas Municipales'!$C$9,'3 - Bienes Amortizables'!$H$260,0)),0)+IF('3 - Bienes Amortizables'!$E$262='2 - Programas Municipales'!$B5,(IF('3 - Bienes Amortizables'!$E$264='2 - Programas Municipales'!$C$9,'3 - Bienes Amortizables'!$H$266,0)),0)+IF('3 - Bienes Amortizables'!$E$268='2 - Programas Municipales'!$B5,(IF('3 - Bienes Amortizables'!$E$270='2 - Programas Municipales'!$C$9,'3 - Bienes Amortizables'!$H$272,0)),0)+IF('3 - Bienes Amortizables'!$E$274='2 - Programas Municipales'!$B5,(IF('3 - Bienes Amortizables'!$E$276='2 - Programas Municipales'!$C$9,'3 - Bienes Amortizables'!$H$278,0)),0)</f>
        <v>0</v>
      </c>
      <c r="K7" s="202">
        <f>IF('3 - Bienes Amortizables'!$E$142='2 - Programas Municipales'!$B5,(IF('3 - Bienes Amortizables'!$E$144='2 - Programas Municipales'!$C$10,'3 - Bienes Amortizables'!$H$146,0)),0)+IF('3 - Bienes Amortizables'!$E$148='2 - Programas Municipales'!$B5,(IF('3 - Bienes Amortizables'!$E$150='2 - Programas Municipales'!$C$10,'3 - Bienes Amortizables'!$H$152,0)),0)+IF('3 - Bienes Amortizables'!$E$154='2 - Programas Municipales'!$B5,(IF('3 - Bienes Amortizables'!$E$156='2 - Programas Municipales'!$C$10,'3 - Bienes Amortizables'!$H$158,0)),0)+IF('3 - Bienes Amortizables'!$E$160='2 - Programas Municipales'!$B5,(IF('3 - Bienes Amortizables'!$E$162='2 - Programas Municipales'!$C$10,'3 - Bienes Amortizables'!$H$164,0)),0)+IF('3 - Bienes Amortizables'!$E$166='2 - Programas Municipales'!$B5,(IF('3 - Bienes Amortizables'!$E$168='2 - Programas Municipales'!$C$10,'3 - Bienes Amortizables'!$H$170,0)),0)+IF('3 - Bienes Amortizables'!$E$172='2 - Programas Municipales'!$B5,(IF('3 - Bienes Amortizables'!$E$174='2 - Programas Municipales'!$C$10,'3 - Bienes Amortizables'!$H$176,0)),0)+IF('3 - Bienes Amortizables'!$E$178='2 - Programas Municipales'!$B5,(IF('3 - Bienes Amortizables'!$E$180='2 - Programas Municipales'!$C$10,'3 - Bienes Amortizables'!$H$182,0)),0)+IF('3 - Bienes Amortizables'!$E$184='2 - Programas Municipales'!$B5,(IF('3 - Bienes Amortizables'!$E$186='2 - Programas Municipales'!$C$10,'3 - Bienes Amortizables'!$H$188,0)),0)+IF('3 - Bienes Amortizables'!$E$190='2 - Programas Municipales'!$B5,(IF('3 - Bienes Amortizables'!$E$192='2 - Programas Municipales'!$C$10,'3 - Bienes Amortizables'!$H$194,0)),0)+IF('3 - Bienes Amortizables'!$E$196='2 - Programas Municipales'!$B5,(IF('3 - Bienes Amortizables'!$E$198='2 - Programas Municipales'!$C$10,'3 - Bienes Amortizables'!$H$200,0)),0)+IF('3 - Bienes Amortizables'!$E$202='2 - Programas Municipales'!$B5,(IF('3 - Bienes Amortizables'!$E$204='2 - Programas Municipales'!$C$10,'3 - Bienes Amortizables'!$H$206,0)),0)+IF('3 - Bienes Amortizables'!$E$208='2 - Programas Municipales'!$B5,(IF('3 - Bienes Amortizables'!$E$210='2 - Programas Municipales'!$C$10,'3 - Bienes Amortizables'!$H$212,0)),0)+IF('3 - Bienes Amortizables'!$E$214='2 - Programas Municipales'!$B5,(IF('3 - Bienes Amortizables'!$E$216='2 - Programas Municipales'!$C$10,'3 - Bienes Amortizables'!$H$218,0)),0)+IF('3 - Bienes Amortizables'!$E$220='2 - Programas Municipales'!$B5,(IF('3 - Bienes Amortizables'!$E$222='2 - Programas Municipales'!$C$10,'3 - Bienes Amortizables'!$H$224,0)),0)+IF('3 - Bienes Amortizables'!$E$226='2 - Programas Municipales'!$B5,(IF('3 - Bienes Amortizables'!$E$228='2 - Programas Municipales'!$C$10,'3 - Bienes Amortizables'!$H$230,0)),0)+IF('3 - Bienes Amortizables'!$E$232='2 - Programas Municipales'!$B5,(IF('3 - Bienes Amortizables'!$E$234='2 - Programas Municipales'!$C$10,'3 - Bienes Amortizables'!$H$236,0)),0)+IF('3 - Bienes Amortizables'!$E$238='2 - Programas Municipales'!$B5,(IF('3 - Bienes Amortizables'!$E$240='2 - Programas Municipales'!$C$10,'3 - Bienes Amortizables'!$H$242,0)),0)+IF('3 - Bienes Amortizables'!$E$244='2 - Programas Municipales'!$B5,(IF('3 - Bienes Amortizables'!$E$246='2 - Programas Municipales'!$C$10,'3 - Bienes Amortizables'!$H$248,0)),0)+IF('3 - Bienes Amortizables'!$E$250='2 - Programas Municipales'!$B5,(IF('3 - Bienes Amortizables'!$E$252='2 - Programas Municipales'!$C$10,'3 - Bienes Amortizables'!$H$254,0)),0)+IF('3 - Bienes Amortizables'!$E$256='2 - Programas Municipales'!$B5,(IF('3 - Bienes Amortizables'!$E$258='2 - Programas Municipales'!$C$10,'3 - Bienes Amortizables'!$H$260,0)),0)+IF('3 - Bienes Amortizables'!$E$262='2 - Programas Municipales'!$B5,(IF('3 - Bienes Amortizables'!$E$264='2 - Programas Municipales'!$C$10,'3 - Bienes Amortizables'!$H$266,0)),0)+IF('3 - Bienes Amortizables'!$E$268='2 - Programas Municipales'!$B5,(IF('3 - Bienes Amortizables'!$E$270='2 - Programas Municipales'!$C$10,'3 - Bienes Amortizables'!$H$272,0)),0)+IF('3 - Bienes Amortizables'!$E$274='2 - Programas Municipales'!$B5,(IF('3 - Bienes Amortizables'!$E$276='2 - Programas Municipales'!$C$10,'3 - Bienes Amortizables'!$H$278,0)),0)</f>
        <v>0</v>
      </c>
      <c r="L7" s="202">
        <f>IF('3 - Bienes Amortizables'!$E$142='2 - Programas Municipales'!$B5,(IF('3 - Bienes Amortizables'!$E$144='2 - Programas Municipales'!$C$11,'3 - Bienes Amortizables'!$H$146,0)),0)+IF('3 - Bienes Amortizables'!$E$148='2 - Programas Municipales'!$B5,(IF('3 - Bienes Amortizables'!$E$150='2 - Programas Municipales'!$C$11,'3 - Bienes Amortizables'!$H$152,0)),0)+IF('3 - Bienes Amortizables'!$E$154='2 - Programas Municipales'!$B5,(IF('3 - Bienes Amortizables'!$E$156='2 - Programas Municipales'!$C$11,'3 - Bienes Amortizables'!$H$158,0)),0)+IF('3 - Bienes Amortizables'!$E$160='2 - Programas Municipales'!$B5,(IF('3 - Bienes Amortizables'!$E$162='2 - Programas Municipales'!$C$11,'3 - Bienes Amortizables'!$H$164,0)),0)+IF('3 - Bienes Amortizables'!$E$166='2 - Programas Municipales'!$B5,(IF('3 - Bienes Amortizables'!$E$168='2 - Programas Municipales'!$C$11,'3 - Bienes Amortizables'!$H$170,0)),0)+IF('3 - Bienes Amortizables'!$E$172='2 - Programas Municipales'!$B5,(IF('3 - Bienes Amortizables'!$E$174='2 - Programas Municipales'!$C$11,'3 - Bienes Amortizables'!$H$176,0)),0)+IF('3 - Bienes Amortizables'!$E$178='2 - Programas Municipales'!$B5,(IF('3 - Bienes Amortizables'!$E$180='2 - Programas Municipales'!$C$11,'3 - Bienes Amortizables'!$H$182,0)),0)+IF('3 - Bienes Amortizables'!$E$184='2 - Programas Municipales'!$B5,(IF('3 - Bienes Amortizables'!$E$186='2 - Programas Municipales'!$C$11,'3 - Bienes Amortizables'!$H$188,0)),0)+IF('3 - Bienes Amortizables'!$E$190='2 - Programas Municipales'!$B5,(IF('3 - Bienes Amortizables'!$E$192='2 - Programas Municipales'!$C$11,'3 - Bienes Amortizables'!$H$194,0)),0)+IF('3 - Bienes Amortizables'!$E$196='2 - Programas Municipales'!$B5,(IF('3 - Bienes Amortizables'!$E$198='2 - Programas Municipales'!$C$11,'3 - Bienes Amortizables'!$H$200,0)),0)+IF('3 - Bienes Amortizables'!$E$202='2 - Programas Municipales'!$B5,(IF('3 - Bienes Amortizables'!$E$204='2 - Programas Municipales'!$C$11,'3 - Bienes Amortizables'!$H$206,0)),0)+IF('3 - Bienes Amortizables'!$E$208='2 - Programas Municipales'!$B5,(IF('3 - Bienes Amortizables'!$E$210='2 - Programas Municipales'!$C$11,'3 - Bienes Amortizables'!$H$212,0)),0)+IF('3 - Bienes Amortizables'!$E$214='2 - Programas Municipales'!$B5,(IF('3 - Bienes Amortizables'!$E$216='2 - Programas Municipales'!$C$11,'3 - Bienes Amortizables'!$H$218,0)),0)+IF('3 - Bienes Amortizables'!$E$220='2 - Programas Municipales'!$B5,(IF('3 - Bienes Amortizables'!$E$222='2 - Programas Municipales'!$C$11,'3 - Bienes Amortizables'!$H$224,0)),0)+IF('3 - Bienes Amortizables'!$E$226='2 - Programas Municipales'!$B5,(IF('3 - Bienes Amortizables'!$E$228='2 - Programas Municipales'!$C$11,'3 - Bienes Amortizables'!$H$230,0)),0)+IF('3 - Bienes Amortizables'!$E$232='2 - Programas Municipales'!$B5,(IF('3 - Bienes Amortizables'!$E$234='2 - Programas Municipales'!$C$11,'3 - Bienes Amortizables'!$H$236,0)),0)+IF('3 - Bienes Amortizables'!$E$238='2 - Programas Municipales'!$B5,(IF('3 - Bienes Amortizables'!$E$240='2 - Programas Municipales'!$C$11,'3 - Bienes Amortizables'!$H$242,0)),0)+IF('3 - Bienes Amortizables'!$E$244='2 - Programas Municipales'!$B5,(IF('3 - Bienes Amortizables'!$E$246='2 - Programas Municipales'!$C$11,'3 - Bienes Amortizables'!$H$248,0)),0)+IF('3 - Bienes Amortizables'!$E$250='2 - Programas Municipales'!$B5,(IF('3 - Bienes Amortizables'!$E$252='2 - Programas Municipales'!$C$11,'3 - Bienes Amortizables'!$H$254,0)),0)+IF('3 - Bienes Amortizables'!$E$256='2 - Programas Municipales'!$B5,(IF('3 - Bienes Amortizables'!$E$258='2 - Programas Municipales'!$C$11,'3 - Bienes Amortizables'!$H$260,0)),0)+IF('3 - Bienes Amortizables'!$E$262='2 - Programas Municipales'!$B5,(IF('3 - Bienes Amortizables'!$E$264='2 - Programas Municipales'!$C$11,'3 - Bienes Amortizables'!$H$266,0)),0)+IF('3 - Bienes Amortizables'!$E$268='2 - Programas Municipales'!$B5,(IF('3 - Bienes Amortizables'!$E$270='2 - Programas Municipales'!$C$11,'3 - Bienes Amortizables'!$H$272,0)),0)+IF('3 - Bienes Amortizables'!$E$274='2 - Programas Municipales'!$B5,(IF('3 - Bienes Amortizables'!$E$276='2 - Programas Municipales'!$C$11,'3 - Bienes Amortizables'!$H$278,0)),0)</f>
        <v>0</v>
      </c>
      <c r="M7" s="202">
        <f>IF('3 - Bienes Amortizables'!$E$142='2 - Programas Municipales'!$B5,(IF('3 - Bienes Amortizables'!$E$144='2 - Programas Municipales'!$C$12,'3 - Bienes Amortizables'!$H$146,0)),0)+IF('3 - Bienes Amortizables'!$E$148='2 - Programas Municipales'!$B5,(IF('3 - Bienes Amortizables'!$E$150='2 - Programas Municipales'!$C$12,'3 - Bienes Amortizables'!$H$152,0)),0)+IF('3 - Bienes Amortizables'!$E$154='2 - Programas Municipales'!$B5,(IF('3 - Bienes Amortizables'!$E$156='2 - Programas Municipales'!$C$12,'3 - Bienes Amortizables'!$H$158,0)),0)+IF('3 - Bienes Amortizables'!$E$160='2 - Programas Municipales'!$B5,(IF('3 - Bienes Amortizables'!$E$162='2 - Programas Municipales'!$C$12,'3 - Bienes Amortizables'!$H$164,0)),0)+IF('3 - Bienes Amortizables'!$E$166='2 - Programas Municipales'!$B5,(IF('3 - Bienes Amortizables'!$E$168='2 - Programas Municipales'!$C$12,'3 - Bienes Amortizables'!$H$170,0)),0)+IF('3 - Bienes Amortizables'!$E$172='2 - Programas Municipales'!$B5,(IF('3 - Bienes Amortizables'!$E$174='2 - Programas Municipales'!$C$12,'3 - Bienes Amortizables'!$H$176,0)),0)+IF('3 - Bienes Amortizables'!$E$178='2 - Programas Municipales'!$B5,(IF('3 - Bienes Amortizables'!$E$180='2 - Programas Municipales'!$C$12,'3 - Bienes Amortizables'!$H$182,0)),0)+IF('3 - Bienes Amortizables'!$E$184='2 - Programas Municipales'!$B5,(IF('3 - Bienes Amortizables'!$E$186='2 - Programas Municipales'!$C$12,'3 - Bienes Amortizables'!$H$188,0)),0)+IF('3 - Bienes Amortizables'!$E$190='2 - Programas Municipales'!$B5,(IF('3 - Bienes Amortizables'!$E$192='2 - Programas Municipales'!$C$12,'3 - Bienes Amortizables'!$H$194,0)),0)+IF('3 - Bienes Amortizables'!$E$196='2 - Programas Municipales'!$B5,(IF('3 - Bienes Amortizables'!$E$198='2 - Programas Municipales'!$C$12,'3 - Bienes Amortizables'!$H$200,0)),0)+IF('3 - Bienes Amortizables'!$E$202='2 - Programas Municipales'!$B5,(IF('3 - Bienes Amortizables'!$E$204='2 - Programas Municipales'!$C$12,'3 - Bienes Amortizables'!$H$206,0)),0)+IF('3 - Bienes Amortizables'!$E$208='2 - Programas Municipales'!$B5,(IF('3 - Bienes Amortizables'!$E$210='2 - Programas Municipales'!$C$12,'3 - Bienes Amortizables'!$H$212,0)),0)+IF('3 - Bienes Amortizables'!$E$214='2 - Programas Municipales'!$B5,(IF('3 - Bienes Amortizables'!$E$216='2 - Programas Municipales'!$C$12,'3 - Bienes Amortizables'!$H$218,0)),0)+IF('3 - Bienes Amortizables'!$E$220='2 - Programas Municipales'!$B5,(IF('3 - Bienes Amortizables'!$E$222='2 - Programas Municipales'!$C$12,'3 - Bienes Amortizables'!$H$224,0)),0)+IF('3 - Bienes Amortizables'!$E$226='2 - Programas Municipales'!$B5,(IF('3 - Bienes Amortizables'!$E$228='2 - Programas Municipales'!$C$12,'3 - Bienes Amortizables'!$H$230,0)),0)+IF('3 - Bienes Amortizables'!$E$232='2 - Programas Municipales'!$B5,(IF('3 - Bienes Amortizables'!$E$234='2 - Programas Municipales'!$C$12,'3 - Bienes Amortizables'!$H$236,0)),0)+IF('3 - Bienes Amortizables'!$E$238='2 - Programas Municipales'!$B5,(IF('3 - Bienes Amortizables'!$E$240='2 - Programas Municipales'!$C$12,'3 - Bienes Amortizables'!$H$242,0)),0)+IF('3 - Bienes Amortizables'!$E$244='2 - Programas Municipales'!$B5,(IF('3 - Bienes Amortizables'!$E$246='2 - Programas Municipales'!$C$12,'3 - Bienes Amortizables'!$H$248,0)),0)+IF('3 - Bienes Amortizables'!$E$250='2 - Programas Municipales'!$B5,(IF('3 - Bienes Amortizables'!$E$252='2 - Programas Municipales'!$C$12,'3 - Bienes Amortizables'!$H$254,0)),0)+IF('3 - Bienes Amortizables'!$E$256='2 - Programas Municipales'!$B5,(IF('3 - Bienes Amortizables'!$E$258='2 - Programas Municipales'!$C$12,'3 - Bienes Amortizables'!$H$260,0)),0)+IF('3 - Bienes Amortizables'!$E$262='2 - Programas Municipales'!$B5,(IF('3 - Bienes Amortizables'!$E$264='2 - Programas Municipales'!$C$12,'3 - Bienes Amortizables'!$H$266,0)),0)+IF('3 - Bienes Amortizables'!$E$268='2 - Programas Municipales'!$B5,(IF('3 - Bienes Amortizables'!$E$270='2 - Programas Municipales'!$C$12,'3 - Bienes Amortizables'!$H$272,0)),0)+IF('3 - Bienes Amortizables'!$E$274='2 - Programas Municipales'!$B5,(IF('3 - Bienes Amortizables'!$E$276='2 - Programas Municipales'!$C$12,'3 - Bienes Amortizables'!$H$278,0)),0)</f>
        <v>0</v>
      </c>
      <c r="N7" s="202">
        <f>IF('3 - Bienes Amortizables'!$E$142='2 - Programas Municipales'!$B5,(IF('3 - Bienes Amortizables'!$E$144='2 - Programas Municipales'!$C$13,'3 - Bienes Amortizables'!$H$146,0)),0)+IF('3 - Bienes Amortizables'!$E$148='2 - Programas Municipales'!$B5,(IF('3 - Bienes Amortizables'!$E$150='2 - Programas Municipales'!$C$13,'3 - Bienes Amortizables'!$H$152,0)),0)+IF('3 - Bienes Amortizables'!$E$154='2 - Programas Municipales'!$B5,(IF('3 - Bienes Amortizables'!$E$156='2 - Programas Municipales'!$C$13,'3 - Bienes Amortizables'!$H$158,0)),0)+IF('3 - Bienes Amortizables'!$E$160='2 - Programas Municipales'!$B5,(IF('3 - Bienes Amortizables'!$E$162='2 - Programas Municipales'!$C$13,'3 - Bienes Amortizables'!$H$164,0)),0)+IF('3 - Bienes Amortizables'!$E$166='2 - Programas Municipales'!$B5,(IF('3 - Bienes Amortizables'!$E$168='2 - Programas Municipales'!$C$13,'3 - Bienes Amortizables'!$H$170,0)),0)+IF('3 - Bienes Amortizables'!$E$172='2 - Programas Municipales'!$B5,(IF('3 - Bienes Amortizables'!$E$174='2 - Programas Municipales'!$C$13,'3 - Bienes Amortizables'!$H$176,0)),0)+IF('3 - Bienes Amortizables'!$E$178='2 - Programas Municipales'!$B5,(IF('3 - Bienes Amortizables'!$E$180='2 - Programas Municipales'!$C$13,'3 - Bienes Amortizables'!$H$182,0)),0)+IF('3 - Bienes Amortizables'!$E$184='2 - Programas Municipales'!$B5,(IF('3 - Bienes Amortizables'!$E$186='2 - Programas Municipales'!$C$13,'3 - Bienes Amortizables'!$H$188,0)),0)+IF('3 - Bienes Amortizables'!$E$190='2 - Programas Municipales'!$B5,(IF('3 - Bienes Amortizables'!$E$192='2 - Programas Municipales'!$C$13,'3 - Bienes Amortizables'!$H$194,0)),0)+IF('3 - Bienes Amortizables'!$E$196='2 - Programas Municipales'!$B5,(IF('3 - Bienes Amortizables'!$E$198='2 - Programas Municipales'!$C$13,'3 - Bienes Amortizables'!$H$200,0)),0)+IF('3 - Bienes Amortizables'!$E$202='2 - Programas Municipales'!$B5,(IF('3 - Bienes Amortizables'!$E$204='2 - Programas Municipales'!$C$13,'3 - Bienes Amortizables'!$H$206,0)),0)+IF('3 - Bienes Amortizables'!$E$208='2 - Programas Municipales'!$B5,(IF('3 - Bienes Amortizables'!$E$210='2 - Programas Municipales'!$C$13,'3 - Bienes Amortizables'!$H$212,0)),0)+IF('3 - Bienes Amortizables'!$E$214='2 - Programas Municipales'!$B5,(IF('3 - Bienes Amortizables'!$E$216='2 - Programas Municipales'!$C$13,'3 - Bienes Amortizables'!$H$218,0)),0)+IF('3 - Bienes Amortizables'!$E$220='2 - Programas Municipales'!$B5,(IF('3 - Bienes Amortizables'!$E$222='2 - Programas Municipales'!$C$13,'3 - Bienes Amortizables'!$H$224,0)),0)+IF('3 - Bienes Amortizables'!$E$226='2 - Programas Municipales'!$B5,(IF('3 - Bienes Amortizables'!$E$228='2 - Programas Municipales'!$C$13,'3 - Bienes Amortizables'!$H$230,0)),0)+IF('3 - Bienes Amortizables'!$E$232='2 - Programas Municipales'!$B5,(IF('3 - Bienes Amortizables'!$E$234='2 - Programas Municipales'!$C$13,'3 - Bienes Amortizables'!$H$236,0)),0)+IF('3 - Bienes Amortizables'!$E$238='2 - Programas Municipales'!$B5,(IF('3 - Bienes Amortizables'!$E$240='2 - Programas Municipales'!$C$13,'3 - Bienes Amortizables'!$H$242,0)),0)+IF('3 - Bienes Amortizables'!$E$244='2 - Programas Municipales'!$B5,(IF('3 - Bienes Amortizables'!$E$246='2 - Programas Municipales'!$C$13,'3 - Bienes Amortizables'!$H$248,0)),0)+IF('3 - Bienes Amortizables'!$E$250='2 - Programas Municipales'!$B5,(IF('3 - Bienes Amortizables'!$E$252='2 - Programas Municipales'!$C$13,'3 - Bienes Amortizables'!$H$254,0)),0)+IF('3 - Bienes Amortizables'!$E$256='2 - Programas Municipales'!$B5,(IF('3 - Bienes Amortizables'!$E$258='2 - Programas Municipales'!$C$13,'3 - Bienes Amortizables'!$H$260,0)),0)+IF('3 - Bienes Amortizables'!$E$262='2 - Programas Municipales'!$B5,(IF('3 - Bienes Amortizables'!$E$264='2 - Programas Municipales'!$C$13,'3 - Bienes Amortizables'!$H$266,0)),0)+IF('3 - Bienes Amortizables'!$E$268='2 - Programas Municipales'!$B5,(IF('3 - Bienes Amortizables'!$E$270='2 - Programas Municipales'!$C$13,'3 - Bienes Amortizables'!$H$272,0)),0)+IF('3 - Bienes Amortizables'!$E$274='2 - Programas Municipales'!$B5,(IF('3 - Bienes Amortizables'!$E$276='2 - Programas Municipales'!$C$13,'3 - Bienes Amortizables'!$H$278,0)),0)</f>
        <v>0</v>
      </c>
      <c r="O7" s="202">
        <f>IF('3 - Bienes Amortizables'!$E$142='2 - Programas Municipales'!$B5,(IF('3 - Bienes Amortizables'!$E$144='2 - Programas Municipales'!$C$14,'3 - Bienes Amortizables'!$H$146,0)),0)+IF('3 - Bienes Amortizables'!$E$148='2 - Programas Municipales'!$B5,(IF('3 - Bienes Amortizables'!$E$150='2 - Programas Municipales'!$C$14,'3 - Bienes Amortizables'!$H$152,0)),0)+IF('3 - Bienes Amortizables'!$E$154='2 - Programas Municipales'!$B5,(IF('3 - Bienes Amortizables'!$E$156='2 - Programas Municipales'!$C$14,'3 - Bienes Amortizables'!$H$158,0)),0)+IF('3 - Bienes Amortizables'!$E$160='2 - Programas Municipales'!$B5,(IF('3 - Bienes Amortizables'!$E$162='2 - Programas Municipales'!$C$14,'3 - Bienes Amortizables'!$H$164,0)),0)+IF('3 - Bienes Amortizables'!$E$166='2 - Programas Municipales'!$B5,(IF('3 - Bienes Amortizables'!$E$168='2 - Programas Municipales'!$C$14,'3 - Bienes Amortizables'!$H$170,0)),0)+IF('3 - Bienes Amortizables'!$E$172='2 - Programas Municipales'!$B5,(IF('3 - Bienes Amortizables'!$E$174='2 - Programas Municipales'!$C$14,'3 - Bienes Amortizables'!$H$176,0)),0)+IF('3 - Bienes Amortizables'!$E$178='2 - Programas Municipales'!$B5,(IF('3 - Bienes Amortizables'!$E$180='2 - Programas Municipales'!$C$14,'3 - Bienes Amortizables'!$H$182,0)),0)+IF('3 - Bienes Amortizables'!$E$184='2 - Programas Municipales'!$B5,(IF('3 - Bienes Amortizables'!$E$186='2 - Programas Municipales'!$C$14,'3 - Bienes Amortizables'!$H$188,0)),0)+IF('3 - Bienes Amortizables'!$E$190='2 - Programas Municipales'!$B5,(IF('3 - Bienes Amortizables'!$E$192='2 - Programas Municipales'!$C$14,'3 - Bienes Amortizables'!$H$194,0)),0)+IF('3 - Bienes Amortizables'!$E$196='2 - Programas Municipales'!$B5,(IF('3 - Bienes Amortizables'!$E$198='2 - Programas Municipales'!$C$14,'3 - Bienes Amortizables'!$H$200,0)),0)+IF('3 - Bienes Amortizables'!$E$202='2 - Programas Municipales'!$B5,(IF('3 - Bienes Amortizables'!$E$204='2 - Programas Municipales'!$C$14,'3 - Bienes Amortizables'!$H$206,0)),0)+IF('3 - Bienes Amortizables'!$E$208='2 - Programas Municipales'!$B5,(IF('3 - Bienes Amortizables'!$E$210='2 - Programas Municipales'!$C$14,'3 - Bienes Amortizables'!$H$212,0)),0)+IF('3 - Bienes Amortizables'!$E$214='2 - Programas Municipales'!$B5,(IF('3 - Bienes Amortizables'!$E$216='2 - Programas Municipales'!$C$14,'3 - Bienes Amortizables'!$H$218,0)),0)+IF('3 - Bienes Amortizables'!$E$220='2 - Programas Municipales'!$B5,(IF('3 - Bienes Amortizables'!$E$222='2 - Programas Municipales'!$C$14,'3 - Bienes Amortizables'!$H$224,0)),0)+IF('3 - Bienes Amortizables'!$E$226='2 - Programas Municipales'!$B5,(IF('3 - Bienes Amortizables'!$E$228='2 - Programas Municipales'!$C$14,'3 - Bienes Amortizables'!$H$230,0)),0)+IF('3 - Bienes Amortizables'!$E$232='2 - Programas Municipales'!$B5,(IF('3 - Bienes Amortizables'!$E$234='2 - Programas Municipales'!$C$14,'3 - Bienes Amortizables'!$H$236,0)),0)+IF('3 - Bienes Amortizables'!$E$238='2 - Programas Municipales'!$B5,(IF('3 - Bienes Amortizables'!$E$240='2 - Programas Municipales'!$C$14,'3 - Bienes Amortizables'!$H$242,0)),0)+IF('3 - Bienes Amortizables'!$E$244='2 - Programas Municipales'!$B5,(IF('3 - Bienes Amortizables'!$E$246='2 - Programas Municipales'!$C$14,'3 - Bienes Amortizables'!$H$248,0)),0)+IF('3 - Bienes Amortizables'!$E$250='2 - Programas Municipales'!$B5,(IF('3 - Bienes Amortizables'!$E$252='2 - Programas Municipales'!$C$14,'3 - Bienes Amortizables'!$H$254,0)),0)+IF('3 - Bienes Amortizables'!$E$256='2 - Programas Municipales'!$B5,(IF('3 - Bienes Amortizables'!$E$258='2 - Programas Municipales'!$C$14,'3 - Bienes Amortizables'!$H$260,0)),0)+IF('3 - Bienes Amortizables'!$E$262='2 - Programas Municipales'!$B5,(IF('3 - Bienes Amortizables'!$E$264='2 - Programas Municipales'!$C$14,'3 - Bienes Amortizables'!$H$266,0)),0)+IF('3 - Bienes Amortizables'!$E$268='2 - Programas Municipales'!$B5,(IF('3 - Bienes Amortizables'!$E$270='2 - Programas Municipales'!$C$14,'3 - Bienes Amortizables'!$H$272,0)),0)+IF('3 - Bienes Amortizables'!$E$274='2 - Programas Municipales'!$B5,(IF('3 - Bienes Amortizables'!$E$276='2 - Programas Municipales'!$C$14,'3 - Bienes Amortizables'!$H$278,0)),0)</f>
        <v>0</v>
      </c>
      <c r="P7" s="202">
        <f>IF('3 - Bienes Amortizables'!$E$142='2 - Programas Municipales'!$B5,(IF('3 - Bienes Amortizables'!$E$144='2 - Programas Municipales'!$C$15,'3 - Bienes Amortizables'!$H$146,0)),0)+IF('3 - Bienes Amortizables'!$E$148='2 - Programas Municipales'!$B5,(IF('3 - Bienes Amortizables'!$E$150='2 - Programas Municipales'!$C$15,'3 - Bienes Amortizables'!$H$152,0)),0)+IF('3 - Bienes Amortizables'!$E$154='2 - Programas Municipales'!$B5,(IF('3 - Bienes Amortizables'!$E$156='2 - Programas Municipales'!$C$15,'3 - Bienes Amortizables'!$H$158,0)),0)+IF('3 - Bienes Amortizables'!$E$160='2 - Programas Municipales'!$B5,(IF('3 - Bienes Amortizables'!$E$162='2 - Programas Municipales'!$C$15,'3 - Bienes Amortizables'!$H$164,0)),0)+IF('3 - Bienes Amortizables'!$E$166='2 - Programas Municipales'!$B5,(IF('3 - Bienes Amortizables'!$E$168='2 - Programas Municipales'!$C$15,'3 - Bienes Amortizables'!$H$170,0)),0)+IF('3 - Bienes Amortizables'!$E$172='2 - Programas Municipales'!$B5,(IF('3 - Bienes Amortizables'!$E$174='2 - Programas Municipales'!$C$15,'3 - Bienes Amortizables'!$H$176,0)),0)+IF('3 - Bienes Amortizables'!$E$178='2 - Programas Municipales'!$B5,(IF('3 - Bienes Amortizables'!$E$180='2 - Programas Municipales'!$C$15,'3 - Bienes Amortizables'!$H$182,0)),0)+IF('3 - Bienes Amortizables'!$E$184='2 - Programas Municipales'!$B5,(IF('3 - Bienes Amortizables'!$E$186='2 - Programas Municipales'!$C$15,'3 - Bienes Amortizables'!$H$188,0)),0)+IF('3 - Bienes Amortizables'!$E$190='2 - Programas Municipales'!$B5,(IF('3 - Bienes Amortizables'!$E$192='2 - Programas Municipales'!$C$15,'3 - Bienes Amortizables'!$H$194,0)),0)+IF('3 - Bienes Amortizables'!$E$196='2 - Programas Municipales'!$B5,(IF('3 - Bienes Amortizables'!$E$198='2 - Programas Municipales'!$C$15,'3 - Bienes Amortizables'!$H$200,0)),0)+IF('3 - Bienes Amortizables'!$E$202='2 - Programas Municipales'!$B5,(IF('3 - Bienes Amortizables'!$E$204='2 - Programas Municipales'!$C$15,'3 - Bienes Amortizables'!$H$206,0)),0)+IF('3 - Bienes Amortizables'!$E$208='2 - Programas Municipales'!$B5,(IF('3 - Bienes Amortizables'!$E$210='2 - Programas Municipales'!$C$15,'3 - Bienes Amortizables'!$H$212,0)),0)+IF('3 - Bienes Amortizables'!$E$214='2 - Programas Municipales'!$B5,(IF('3 - Bienes Amortizables'!$E$216='2 - Programas Municipales'!$C$15,'3 - Bienes Amortizables'!$H$218,0)),0)+IF('3 - Bienes Amortizables'!$E$220='2 - Programas Municipales'!$B5,(IF('3 - Bienes Amortizables'!$E$222='2 - Programas Municipales'!$C$15,'3 - Bienes Amortizables'!$H$224,0)),0)+IF('3 - Bienes Amortizables'!$E$226='2 - Programas Municipales'!$B5,(IF('3 - Bienes Amortizables'!$E$228='2 - Programas Municipales'!$C$15,'3 - Bienes Amortizables'!$H$230,0)),0)+IF('3 - Bienes Amortizables'!$E$232='2 - Programas Municipales'!$B5,(IF('3 - Bienes Amortizables'!$E$234='2 - Programas Municipales'!$C$15,'3 - Bienes Amortizables'!$H$236,0)),0)+IF('3 - Bienes Amortizables'!$E$238='2 - Programas Municipales'!$B5,(IF('3 - Bienes Amortizables'!$E$240='2 - Programas Municipales'!$C$15,'3 - Bienes Amortizables'!$H$242,0)),0)+IF('3 - Bienes Amortizables'!$E$244='2 - Programas Municipales'!$B5,(IF('3 - Bienes Amortizables'!$E$246='2 - Programas Municipales'!$C$15,'3 - Bienes Amortizables'!$H$248,0)),0)+IF('3 - Bienes Amortizables'!$E$250='2 - Programas Municipales'!$B5,(IF('3 - Bienes Amortizables'!$E$252='2 - Programas Municipales'!$C$15,'3 - Bienes Amortizables'!$H$254,0)),0)+IF('3 - Bienes Amortizables'!$E$256='2 - Programas Municipales'!$B5,(IF('3 - Bienes Amortizables'!$E$258='2 - Programas Municipales'!$C$15,'3 - Bienes Amortizables'!$H$260,0)),0)+IF('3 - Bienes Amortizables'!$E$262='2 - Programas Municipales'!$B5,(IF('3 - Bienes Amortizables'!$E$264='2 - Programas Municipales'!$C$15,'3 - Bienes Amortizables'!$H$266,0)),0)+IF('3 - Bienes Amortizables'!$E$268='2 - Programas Municipales'!$B5,(IF('3 - Bienes Amortizables'!$E$270='2 - Programas Municipales'!$C$15,'3 - Bienes Amortizables'!$H$272,0)),0)+IF('3 - Bienes Amortizables'!$E$274='2 - Programas Municipales'!$B5,(IF('3 - Bienes Amortizables'!$E$276='2 - Programas Municipales'!$C$15,'3 - Bienes Amortizables'!$H$278,0)),0)</f>
        <v>0</v>
      </c>
      <c r="Q7" s="265">
        <f t="shared" si="1"/>
        <v>0</v>
      </c>
    </row>
    <row r="8">
      <c r="B8" s="44" t="str">
        <f>'2 - Programas Municipales'!B6</f>
        <v>Progs. de Organiz. Planif y Control</v>
      </c>
      <c r="C8" s="202">
        <f>IF('3 - Bienes Amortizables'!$E$142='2 - Programas Municipales'!$B6,(IF('3 - Bienes Amortizables'!$E$144='2 - Programas Municipales'!$C$2,'3 - Bienes Amortizables'!$H$146,0)),0)+IF('3 - Bienes Amortizables'!$E$148='2 - Programas Municipales'!$B6,(IF('3 - Bienes Amortizables'!$E$150='2 - Programas Municipales'!$C$2,'3 - Bienes Amortizables'!$H$152,0)),0)+IF('3 - Bienes Amortizables'!$E$154='2 - Programas Municipales'!$B6,(IF('3 - Bienes Amortizables'!$E$156='2 - Programas Municipales'!$C$2,'3 - Bienes Amortizables'!$H$158,0)),0)+IF('3 - Bienes Amortizables'!$E$160='2 - Programas Municipales'!$B6,(IF('3 - Bienes Amortizables'!$E$162='2 - Programas Municipales'!$C$2,'3 - Bienes Amortizables'!$H$164,0)),0)+IF('3 - Bienes Amortizables'!$E$166='2 - Programas Municipales'!$B6,(IF('3 - Bienes Amortizables'!$E$168='2 - Programas Municipales'!$C$2,'3 - Bienes Amortizables'!$H$170,0)),0)+IF('3 - Bienes Amortizables'!$E$172='2 - Programas Municipales'!$B6,(IF('3 - Bienes Amortizables'!$E$174='2 - Programas Municipales'!$C$2,'3 - Bienes Amortizables'!$H$176,0)),0)+IF('3 - Bienes Amortizables'!$E$178='2 - Programas Municipales'!$B6,(IF('3 - Bienes Amortizables'!$E$180='2 - Programas Municipales'!$C$2,'3 - Bienes Amortizables'!$H$182,0)),0)+IF('3 - Bienes Amortizables'!$E$184='2 - Programas Municipales'!$B6,(IF('3 - Bienes Amortizables'!$E$186='2 - Programas Municipales'!$C$2,'3 - Bienes Amortizables'!$H$188,0)),0)+IF('3 - Bienes Amortizables'!$E$190='2 - Programas Municipales'!$B6,(IF('3 - Bienes Amortizables'!$E$192='2 - Programas Municipales'!$C$2,'3 - Bienes Amortizables'!$H$194,0)),0)+IF('3 - Bienes Amortizables'!$E$196='2 - Programas Municipales'!$B6,(IF('3 - Bienes Amortizables'!$E$198='2 - Programas Municipales'!$C$2,'3 - Bienes Amortizables'!$H$200,0)),0)+IF('3 - Bienes Amortizables'!$E$202='2 - Programas Municipales'!$B6,(IF('3 - Bienes Amortizables'!$E$204='2 - Programas Municipales'!$C$2,'3 - Bienes Amortizables'!$H$206,0)),0)+IF('3 - Bienes Amortizables'!$E$208='2 - Programas Municipales'!$B6,(IF('3 - Bienes Amortizables'!$E$210='2 - Programas Municipales'!$C$2,'3 - Bienes Amortizables'!$H$212,0)),0)+IF('3 - Bienes Amortizables'!$E$214='2 - Programas Municipales'!$B6,(IF('3 - Bienes Amortizables'!$E$216='2 - Programas Municipales'!$C$2,'3 - Bienes Amortizables'!$H$218,0)),0)+IF('3 - Bienes Amortizables'!$E$220='2 - Programas Municipales'!$B6,(IF('3 - Bienes Amortizables'!$E$222='2 - Programas Municipales'!$C$2,'3 - Bienes Amortizables'!$H$224,0)),0)+IF('3 - Bienes Amortizables'!$E$226='2 - Programas Municipales'!$B6,(IF('3 - Bienes Amortizables'!$E$228='2 - Programas Municipales'!$C$2,'3 - Bienes Amortizables'!$H$230,0)),0)+IF('3 - Bienes Amortizables'!$E$232='2 - Programas Municipales'!$B6,(IF('3 - Bienes Amortizables'!$E$234='2 - Programas Municipales'!$C$2,'3 - Bienes Amortizables'!$H$236,0)),0)+IF('3 - Bienes Amortizables'!$E$238='2 - Programas Municipales'!$B6,(IF('3 - Bienes Amortizables'!$E$240='2 - Programas Municipales'!$C$2,'3 - Bienes Amortizables'!$H$242,0)),0)+IF('3 - Bienes Amortizables'!$E$244='2 - Programas Municipales'!$B6,(IF('3 - Bienes Amortizables'!$E$246='2 - Programas Municipales'!$C$2,'3 - Bienes Amortizables'!$H$248,0)),0)+IF('3 - Bienes Amortizables'!$E$250='2 - Programas Municipales'!$B6,(IF('3 - Bienes Amortizables'!$E$252='2 - Programas Municipales'!$C$2,'3 - Bienes Amortizables'!$H$254,0)),0)+IF('3 - Bienes Amortizables'!$E$256='2 - Programas Municipales'!$B6,(IF('3 - Bienes Amortizables'!$E$258='2 - Programas Municipales'!$C$2,'3 - Bienes Amortizables'!$H$260,0)),0)+IF('3 - Bienes Amortizables'!$E$262='2 - Programas Municipales'!$B6,(IF('3 - Bienes Amortizables'!$E$264='2 - Programas Municipales'!$C$2,'3 - Bienes Amortizables'!$H$266,0)),0)+IF('3 - Bienes Amortizables'!$E$268='2 - Programas Municipales'!$B6,(IF('3 - Bienes Amortizables'!$E$270='2 - Programas Municipales'!$C$2,'3 - Bienes Amortizables'!$H$272,0)),0)+IF('3 - Bienes Amortizables'!$E$274='2 - Programas Municipales'!$B6,(IF('3 - Bienes Amortizables'!$E$276='2 - Programas Municipales'!$C$2,'3 - Bienes Amortizables'!$H$278,0)),0)</f>
        <v>0</v>
      </c>
      <c r="D8" s="202">
        <f>IF('3 - Bienes Amortizables'!$E$142='2 - Programas Municipales'!$B6,(IF('3 - Bienes Amortizables'!$E$144='2 - Programas Municipales'!$C$3,'3 - Bienes Amortizables'!$H$146,0)),0)+IF('3 - Bienes Amortizables'!$E$148='2 - Programas Municipales'!$B6,(IF('3 - Bienes Amortizables'!$E$150='2 - Programas Municipales'!$C$3,'3 - Bienes Amortizables'!$H$152,0)),0)+IF('3 - Bienes Amortizables'!$E$154='2 - Programas Municipales'!$B6,(IF('3 - Bienes Amortizables'!$E$156='2 - Programas Municipales'!$C$3,'3 - Bienes Amortizables'!$H$158,0)),0)+IF('3 - Bienes Amortizables'!$E$160='2 - Programas Municipales'!$B6,(IF('3 - Bienes Amortizables'!$E$162='2 - Programas Municipales'!$C$3,'3 - Bienes Amortizables'!$H$164,0)),0)+IF('3 - Bienes Amortizables'!$E$166='2 - Programas Municipales'!$B6,(IF('3 - Bienes Amortizables'!$E$168='2 - Programas Municipales'!$C$3,'3 - Bienes Amortizables'!$H$170,0)),0)+IF('3 - Bienes Amortizables'!$E$172='2 - Programas Municipales'!$B6,(IF('3 - Bienes Amortizables'!$E$174='2 - Programas Municipales'!$C$3,'3 - Bienes Amortizables'!$H$176,0)),0)+IF('3 - Bienes Amortizables'!$E$178='2 - Programas Municipales'!$B6,(IF('3 - Bienes Amortizables'!$E$180='2 - Programas Municipales'!$C$3,'3 - Bienes Amortizables'!$H$182,0)),0)+IF('3 - Bienes Amortizables'!$E$184='2 - Programas Municipales'!$B6,(IF('3 - Bienes Amortizables'!$E$186='2 - Programas Municipales'!$C$3,'3 - Bienes Amortizables'!$H$188,0)),0)+IF('3 - Bienes Amortizables'!$E$190='2 - Programas Municipales'!$B6,(IF('3 - Bienes Amortizables'!$E$192='2 - Programas Municipales'!$C$3,'3 - Bienes Amortizables'!$H$194,0)),0)+IF('3 - Bienes Amortizables'!$E$196='2 - Programas Municipales'!$B6,(IF('3 - Bienes Amortizables'!$E$198='2 - Programas Municipales'!$C$3,'3 - Bienes Amortizables'!$H$200,0)),0)+IF('3 - Bienes Amortizables'!$E$202='2 - Programas Municipales'!$B6,(IF('3 - Bienes Amortizables'!$E$204='2 - Programas Municipales'!$C$3,'3 - Bienes Amortizables'!$H$206,0)),0)+IF('3 - Bienes Amortizables'!$E$208='2 - Programas Municipales'!$B6,(IF('3 - Bienes Amortizables'!$E$210='2 - Programas Municipales'!$C$3,'3 - Bienes Amortizables'!$H$212,0)),0)+IF('3 - Bienes Amortizables'!$E$214='2 - Programas Municipales'!$B6,(IF('3 - Bienes Amortizables'!$E$216='2 - Programas Municipales'!$C$3,'3 - Bienes Amortizables'!$H$218,0)),0)+IF('3 - Bienes Amortizables'!$E$220='2 - Programas Municipales'!$B6,(IF('3 - Bienes Amortizables'!$E$222='2 - Programas Municipales'!$C$3,'3 - Bienes Amortizables'!$H$224,0)),0)+IF('3 - Bienes Amortizables'!$E$226='2 - Programas Municipales'!$B6,(IF('3 - Bienes Amortizables'!$E$228='2 - Programas Municipales'!$C$3,'3 - Bienes Amortizables'!$H$230,0)),0)+IF('3 - Bienes Amortizables'!$E$232='2 - Programas Municipales'!$B6,(IF('3 - Bienes Amortizables'!$E$234='2 - Programas Municipales'!$C$3,'3 - Bienes Amortizables'!$H$236,0)),0)+IF('3 - Bienes Amortizables'!$E$238='2 - Programas Municipales'!$B6,(IF('3 - Bienes Amortizables'!$E$240='2 - Programas Municipales'!$C$3,'3 - Bienes Amortizables'!$H$242,0)),0)+IF('3 - Bienes Amortizables'!$E$244='2 - Programas Municipales'!$B6,(IF('3 - Bienes Amortizables'!$E$246='2 - Programas Municipales'!$C$3,'3 - Bienes Amortizables'!$H$248,0)),0)+IF('3 - Bienes Amortizables'!$E$250='2 - Programas Municipales'!$B6,(IF('3 - Bienes Amortizables'!$E$252='2 - Programas Municipales'!$C$3,'3 - Bienes Amortizables'!$H$254,0)),0)+IF('3 - Bienes Amortizables'!$E$256='2 - Programas Municipales'!$B6,(IF('3 - Bienes Amortizables'!$E$258='2 - Programas Municipales'!$C$3,'3 - Bienes Amortizables'!$H$260,0)),0)+IF('3 - Bienes Amortizables'!$E$262='2 - Programas Municipales'!$B6,(IF('3 - Bienes Amortizables'!$E$264='2 - Programas Municipales'!$C$3,'3 - Bienes Amortizables'!$H$266,0)),0)+IF('3 - Bienes Amortizables'!$E$268='2 - Programas Municipales'!$B6,(IF('3 - Bienes Amortizables'!$E$270='2 - Programas Municipales'!$C$3,'3 - Bienes Amortizables'!$H$272,0)),0)+IF('3 - Bienes Amortizables'!$E$274='2 - Programas Municipales'!$B6,(IF('3 - Bienes Amortizables'!$E$276='2 - Programas Municipales'!$C$3,'3 - Bienes Amortizables'!$H$278,0)),0)</f>
        <v>0</v>
      </c>
      <c r="E8" s="202">
        <f>IF('3 - Bienes Amortizables'!$E$142='2 - Programas Municipales'!$B6,(IF('3 - Bienes Amortizables'!$E$144='2 - Programas Municipales'!$C$4,'3 - Bienes Amortizables'!$H$146,0)),0)+IF('3 - Bienes Amortizables'!$E$148='2 - Programas Municipales'!$B6,(IF('3 - Bienes Amortizables'!$E$150='2 - Programas Municipales'!$C$4,'3 - Bienes Amortizables'!$H$152,0)),0)+IF('3 - Bienes Amortizables'!$E$154='2 - Programas Municipales'!$B6,(IF('3 - Bienes Amortizables'!$E$156='2 - Programas Municipales'!$C$4,'3 - Bienes Amortizables'!$H$158,0)),0)+IF('3 - Bienes Amortizables'!$E$160='2 - Programas Municipales'!$B6,(IF('3 - Bienes Amortizables'!$E$162='2 - Programas Municipales'!$C$4,'3 - Bienes Amortizables'!$H$164,0)),0)+IF('3 - Bienes Amortizables'!$E$166='2 - Programas Municipales'!$B6,(IF('3 - Bienes Amortizables'!$E$168='2 - Programas Municipales'!$C$4,'3 - Bienes Amortizables'!$H$170,0)),0)+IF('3 - Bienes Amortizables'!$E$172='2 - Programas Municipales'!$B6,(IF('3 - Bienes Amortizables'!$E$174='2 - Programas Municipales'!$C$4,'3 - Bienes Amortizables'!$H$176,0)),0)+IF('3 - Bienes Amortizables'!$E$178='2 - Programas Municipales'!$B6,(IF('3 - Bienes Amortizables'!$E$180='2 - Programas Municipales'!$C$4,'3 - Bienes Amortizables'!$H$182,0)),0)+IF('3 - Bienes Amortizables'!$E$184='2 - Programas Municipales'!$B6,(IF('3 - Bienes Amortizables'!$E$186='2 - Programas Municipales'!$C$4,'3 - Bienes Amortizables'!$H$188,0)),0)+IF('3 - Bienes Amortizables'!$E$190='2 - Programas Municipales'!$B6,(IF('3 - Bienes Amortizables'!$E$192='2 - Programas Municipales'!$C$4,'3 - Bienes Amortizables'!$H$194,0)),0)+IF('3 - Bienes Amortizables'!$E$196='2 - Programas Municipales'!$B6,(IF('3 - Bienes Amortizables'!$E$198='2 - Programas Municipales'!$C$4,'3 - Bienes Amortizables'!$H$200,0)),0)+IF('3 - Bienes Amortizables'!$E$202='2 - Programas Municipales'!$B6,(IF('3 - Bienes Amortizables'!$E$204='2 - Programas Municipales'!$C$4,'3 - Bienes Amortizables'!$H$206,0)),0)+IF('3 - Bienes Amortizables'!$E$208='2 - Programas Municipales'!$B6,(IF('3 - Bienes Amortizables'!$E$210='2 - Programas Municipales'!$C$4,'3 - Bienes Amortizables'!$H$212,0)),0)+IF('3 - Bienes Amortizables'!$E$214='2 - Programas Municipales'!$B6,(IF('3 - Bienes Amortizables'!$E$216='2 - Programas Municipales'!$C$4,'3 - Bienes Amortizables'!$H$218,0)),0)+IF('3 - Bienes Amortizables'!$E$220='2 - Programas Municipales'!$B6,(IF('3 - Bienes Amortizables'!$E$222='2 - Programas Municipales'!$C$4,'3 - Bienes Amortizables'!$H$224,0)),0)+IF('3 - Bienes Amortizables'!$E$226='2 - Programas Municipales'!$B6,(IF('3 - Bienes Amortizables'!$E$228='2 - Programas Municipales'!$C$4,'3 - Bienes Amortizables'!$H$230,0)),0)+IF('3 - Bienes Amortizables'!$E$232='2 - Programas Municipales'!$B6,(IF('3 - Bienes Amortizables'!$E$234='2 - Programas Municipales'!$C$4,'3 - Bienes Amortizables'!$H$236,0)),0)+IF('3 - Bienes Amortizables'!$E$238='2 - Programas Municipales'!$B6,(IF('3 - Bienes Amortizables'!$E$240='2 - Programas Municipales'!$C$4,'3 - Bienes Amortizables'!$H$242,0)),0)+IF('3 - Bienes Amortizables'!$E$244='2 - Programas Municipales'!$B6,(IF('3 - Bienes Amortizables'!$E$246='2 - Programas Municipales'!$C$4,'3 - Bienes Amortizables'!$H$248,0)),0)+IF('3 - Bienes Amortizables'!$E$250='2 - Programas Municipales'!$B6,(IF('3 - Bienes Amortizables'!$E$252='2 - Programas Municipales'!$C$4,'3 - Bienes Amortizables'!$H$254,0)),0)+IF('3 - Bienes Amortizables'!$E$256='2 - Programas Municipales'!$B6,(IF('3 - Bienes Amortizables'!$E$258='2 - Programas Municipales'!$C$4,'3 - Bienes Amortizables'!$H$260,0)),0)+IF('3 - Bienes Amortizables'!$E$262='2 - Programas Municipales'!$B6,(IF('3 - Bienes Amortizables'!$E$264='2 - Programas Municipales'!$C$4,'3 - Bienes Amortizables'!$H$266,0)),0)+IF('3 - Bienes Amortizables'!$E$268='2 - Programas Municipales'!$B6,(IF('3 - Bienes Amortizables'!$E$270='2 - Programas Municipales'!$C$4,'3 - Bienes Amortizables'!$H$272,0)),0)+IF('3 - Bienes Amortizables'!$E$274='2 - Programas Municipales'!$B6,(IF('3 - Bienes Amortizables'!$E$276='2 - Programas Municipales'!$C$4,'3 - Bienes Amortizables'!$H$278,0)),0)</f>
        <v>0</v>
      </c>
      <c r="F8" s="202">
        <f>IF('3 - Bienes Amortizables'!$E$142='2 - Programas Municipales'!$B6,(IF('3 - Bienes Amortizables'!$E$144='2 - Programas Municipales'!$C$5,'3 - Bienes Amortizables'!$H$146,0)),0)+IF('3 - Bienes Amortizables'!$E$148='2 - Programas Municipales'!$B6,(IF('3 - Bienes Amortizables'!$E$150='2 - Programas Municipales'!$C$5,'3 - Bienes Amortizables'!$H$152,0)),0)+IF('3 - Bienes Amortizables'!$E$154='2 - Programas Municipales'!$B6,(IF('3 - Bienes Amortizables'!$E$156='2 - Programas Municipales'!$C$5,'3 - Bienes Amortizables'!$H$158,0)),0)+IF('3 - Bienes Amortizables'!$E$160='2 - Programas Municipales'!$B6,(IF('3 - Bienes Amortizables'!$E$162='2 - Programas Municipales'!$C$5,'3 - Bienes Amortizables'!$H$164,0)),0)+IF('3 - Bienes Amortizables'!$E$166='2 - Programas Municipales'!$B6,(IF('3 - Bienes Amortizables'!$E$168='2 - Programas Municipales'!$C$5,'3 - Bienes Amortizables'!$H$170,0)),0)+IF('3 - Bienes Amortizables'!$E$172='2 - Programas Municipales'!$B6,(IF('3 - Bienes Amortizables'!$E$174='2 - Programas Municipales'!$C$5,'3 - Bienes Amortizables'!$H$176,0)),0)+IF('3 - Bienes Amortizables'!$E$178='2 - Programas Municipales'!$B6,(IF('3 - Bienes Amortizables'!$E$180='2 - Programas Municipales'!$C$5,'3 - Bienes Amortizables'!$H$182,0)),0)+IF('3 - Bienes Amortizables'!$E$184='2 - Programas Municipales'!$B6,(IF('3 - Bienes Amortizables'!$E$186='2 - Programas Municipales'!$C$5,'3 - Bienes Amortizables'!$H$188,0)),0)+IF('3 - Bienes Amortizables'!$E$190='2 - Programas Municipales'!$B6,(IF('3 - Bienes Amortizables'!$E$192='2 - Programas Municipales'!$C$5,'3 - Bienes Amortizables'!$H$194,0)),0)+IF('3 - Bienes Amortizables'!$E$196='2 - Programas Municipales'!$B6,(IF('3 - Bienes Amortizables'!$E$198='2 - Programas Municipales'!$C$5,'3 - Bienes Amortizables'!$H$200,0)),0)+IF('3 - Bienes Amortizables'!$E$202='2 - Programas Municipales'!$B6,(IF('3 - Bienes Amortizables'!$E$204='2 - Programas Municipales'!$C$5,'3 - Bienes Amortizables'!$H$206,0)),0)+IF('3 - Bienes Amortizables'!$E$208='2 - Programas Municipales'!$B6,(IF('3 - Bienes Amortizables'!$E$210='2 - Programas Municipales'!$C$5,'3 - Bienes Amortizables'!$H$212,0)),0)+IF('3 - Bienes Amortizables'!$E$214='2 - Programas Municipales'!$B6,(IF('3 - Bienes Amortizables'!$E$216='2 - Programas Municipales'!$C$5,'3 - Bienes Amortizables'!$H$218,0)),0)+IF('3 - Bienes Amortizables'!$E$220='2 - Programas Municipales'!$B6,(IF('3 - Bienes Amortizables'!$E$222='2 - Programas Municipales'!$C$5,'3 - Bienes Amortizables'!$H$224,0)),0)+IF('3 - Bienes Amortizables'!$E$226='2 - Programas Municipales'!$B6,(IF('3 - Bienes Amortizables'!$E$228='2 - Programas Municipales'!$C$5,'3 - Bienes Amortizables'!$H$230,0)),0)+IF('3 - Bienes Amortizables'!$E$232='2 - Programas Municipales'!$B6,(IF('3 - Bienes Amortizables'!$E$234='2 - Programas Municipales'!$C$5,'3 - Bienes Amortizables'!$H$236,0)),0)+IF('3 - Bienes Amortizables'!$E$238='2 - Programas Municipales'!$B6,(IF('3 - Bienes Amortizables'!$E$240='2 - Programas Municipales'!$C$5,'3 - Bienes Amortizables'!$H$242,0)),0)+IF('3 - Bienes Amortizables'!$E$244='2 - Programas Municipales'!$B6,(IF('3 - Bienes Amortizables'!$E$246='2 - Programas Municipales'!$C$5,'3 - Bienes Amortizables'!$H$248,0)),0)+IF('3 - Bienes Amortizables'!$E$250='2 - Programas Municipales'!$B6,(IF('3 - Bienes Amortizables'!$E$252='2 - Programas Municipales'!$C$5,'3 - Bienes Amortizables'!$H$254,0)),0)+IF('3 - Bienes Amortizables'!$E$256='2 - Programas Municipales'!$B6,(IF('3 - Bienes Amortizables'!$E$258='2 - Programas Municipales'!$C$5,'3 - Bienes Amortizables'!$H$260,0)),0)+IF('3 - Bienes Amortizables'!$E$262='2 - Programas Municipales'!$B6,(IF('3 - Bienes Amortizables'!$E$264='2 - Programas Municipales'!$C$5,'3 - Bienes Amortizables'!$H$266,0)),0)+IF('3 - Bienes Amortizables'!$E$268='2 - Programas Municipales'!$B6,(IF('3 - Bienes Amortizables'!$E$270='2 - Programas Municipales'!$C$5,'3 - Bienes Amortizables'!$H$272,0)),0)+IF('3 - Bienes Amortizables'!$E$274='2 - Programas Municipales'!$B6,(IF('3 - Bienes Amortizables'!$E$276='2 - Programas Municipales'!$C$5,'3 - Bienes Amortizables'!$H$278,0)),0)</f>
        <v>0</v>
      </c>
      <c r="G8" s="202">
        <f>IF('3 - Bienes Amortizables'!$E$142='2 - Programas Municipales'!$B6,(IF('3 - Bienes Amortizables'!$E$144='2 - Programas Municipales'!$C$6,'3 - Bienes Amortizables'!$H$146,0)),0)+IF('3 - Bienes Amortizables'!$E$148='2 - Programas Municipales'!$B6,(IF('3 - Bienes Amortizables'!$E$150='2 - Programas Municipales'!$C$6,'3 - Bienes Amortizables'!$H$152,0)),0)+IF('3 - Bienes Amortizables'!$E$154='2 - Programas Municipales'!$B6,(IF('3 - Bienes Amortizables'!$E$156='2 - Programas Municipales'!$C$6,'3 - Bienes Amortizables'!$H$158,0)),0)+IF('3 - Bienes Amortizables'!$E$160='2 - Programas Municipales'!$B6,(IF('3 - Bienes Amortizables'!$E$162='2 - Programas Municipales'!$C$6,'3 - Bienes Amortizables'!$H$164,0)),0)+IF('3 - Bienes Amortizables'!$E$166='2 - Programas Municipales'!$B6,(IF('3 - Bienes Amortizables'!$E$168='2 - Programas Municipales'!$C$6,'3 - Bienes Amortizables'!$H$170,0)),0)+IF('3 - Bienes Amortizables'!$E$172='2 - Programas Municipales'!$B6,(IF('3 - Bienes Amortizables'!$E$174='2 - Programas Municipales'!$C$6,'3 - Bienes Amortizables'!$H$176,0)),0)+IF('3 - Bienes Amortizables'!$E$178='2 - Programas Municipales'!$B6,(IF('3 - Bienes Amortizables'!$E$180='2 - Programas Municipales'!$C$6,'3 - Bienes Amortizables'!$H$182,0)),0)+IF('3 - Bienes Amortizables'!$E$184='2 - Programas Municipales'!$B6,(IF('3 - Bienes Amortizables'!$E$186='2 - Programas Municipales'!$C$6,'3 - Bienes Amortizables'!$H$188,0)),0)+IF('3 - Bienes Amortizables'!$E$190='2 - Programas Municipales'!$B6,(IF('3 - Bienes Amortizables'!$E$192='2 - Programas Municipales'!$C$6,'3 - Bienes Amortizables'!$H$194,0)),0)+IF('3 - Bienes Amortizables'!$E$196='2 - Programas Municipales'!$B6,(IF('3 - Bienes Amortizables'!$E$198='2 - Programas Municipales'!$C$6,'3 - Bienes Amortizables'!$H$200,0)),0)+IF('3 - Bienes Amortizables'!$E$202='2 - Programas Municipales'!$B6,(IF('3 - Bienes Amortizables'!$E$204='2 - Programas Municipales'!$C$6,'3 - Bienes Amortizables'!$H$206,0)),0)+IF('3 - Bienes Amortizables'!$E$208='2 - Programas Municipales'!$B6,(IF('3 - Bienes Amortizables'!$E$210='2 - Programas Municipales'!$C$6,'3 - Bienes Amortizables'!$H$212,0)),0)+IF('3 - Bienes Amortizables'!$E$214='2 - Programas Municipales'!$B6,(IF('3 - Bienes Amortizables'!$E$216='2 - Programas Municipales'!$C$6,'3 - Bienes Amortizables'!$H$218,0)),0)+IF('3 - Bienes Amortizables'!$E$220='2 - Programas Municipales'!$B6,(IF('3 - Bienes Amortizables'!$E$222='2 - Programas Municipales'!$C$6,'3 - Bienes Amortizables'!$H$224,0)),0)+IF('3 - Bienes Amortizables'!$E$226='2 - Programas Municipales'!$B6,(IF('3 - Bienes Amortizables'!$E$228='2 - Programas Municipales'!$C$6,'3 - Bienes Amortizables'!$H$230,0)),0)+IF('3 - Bienes Amortizables'!$E$232='2 - Programas Municipales'!$B6,(IF('3 - Bienes Amortizables'!$E$234='2 - Programas Municipales'!$C$6,'3 - Bienes Amortizables'!$H$236,0)),0)+IF('3 - Bienes Amortizables'!$E$238='2 - Programas Municipales'!$B6,(IF('3 - Bienes Amortizables'!$E$240='2 - Programas Municipales'!$C$6,'3 - Bienes Amortizables'!$H$242,0)),0)+IF('3 - Bienes Amortizables'!$E$244='2 - Programas Municipales'!$B6,(IF('3 - Bienes Amortizables'!$E$246='2 - Programas Municipales'!$C$6,'3 - Bienes Amortizables'!$H$248,0)),0)+IF('3 - Bienes Amortizables'!$E$250='2 - Programas Municipales'!$B6,(IF('3 - Bienes Amortizables'!$E$252='2 - Programas Municipales'!$C$6,'3 - Bienes Amortizables'!$H$254,0)),0)+IF('3 - Bienes Amortizables'!$E$256='2 - Programas Municipales'!$B6,(IF('3 - Bienes Amortizables'!$E$258='2 - Programas Municipales'!$C$6,'3 - Bienes Amortizables'!$H$260,0)),0)+IF('3 - Bienes Amortizables'!$E$262='2 - Programas Municipales'!$B6,(IF('3 - Bienes Amortizables'!$E$264='2 - Programas Municipales'!$C$6,'3 - Bienes Amortizables'!$H$266,0)),0)+IF('3 - Bienes Amortizables'!$E$268='2 - Programas Municipales'!$B6,(IF('3 - Bienes Amortizables'!$E$270='2 - Programas Municipales'!$C$6,'3 - Bienes Amortizables'!$H$272,0)),0)+IF('3 - Bienes Amortizables'!$E$274='2 - Programas Municipales'!$B6,(IF('3 - Bienes Amortizables'!$E$276='2 - Programas Municipales'!$C$6,'3 - Bienes Amortizables'!$H$278,0)),0)</f>
        <v>0</v>
      </c>
      <c r="H8" s="202">
        <f>IF('3 - Bienes Amortizables'!$E$142='2 - Programas Municipales'!$B6,(IF('3 - Bienes Amortizables'!$E$144='2 - Programas Municipales'!$C$7,'3 - Bienes Amortizables'!$H$146,0)),0)+IF('3 - Bienes Amortizables'!$E$148='2 - Programas Municipales'!$B6,(IF('3 - Bienes Amortizables'!$E$150='2 - Programas Municipales'!$C$7,'3 - Bienes Amortizables'!$H$152,0)),0)+IF('3 - Bienes Amortizables'!$E$154='2 - Programas Municipales'!$B6,(IF('3 - Bienes Amortizables'!$E$156='2 - Programas Municipales'!$C$7,'3 - Bienes Amortizables'!$H$158,0)),0)+IF('3 - Bienes Amortizables'!$E$160='2 - Programas Municipales'!$B6,(IF('3 - Bienes Amortizables'!$E$162='2 - Programas Municipales'!$C$7,'3 - Bienes Amortizables'!$H$164,0)),0)+IF('3 - Bienes Amortizables'!$E$166='2 - Programas Municipales'!$B6,(IF('3 - Bienes Amortizables'!$E$168='2 - Programas Municipales'!$C$7,'3 - Bienes Amortizables'!$H$170,0)),0)+IF('3 - Bienes Amortizables'!$E$172='2 - Programas Municipales'!$B6,(IF('3 - Bienes Amortizables'!$E$174='2 - Programas Municipales'!$C$7,'3 - Bienes Amortizables'!$H$176,0)),0)+IF('3 - Bienes Amortizables'!$E$178='2 - Programas Municipales'!$B6,(IF('3 - Bienes Amortizables'!$E$180='2 - Programas Municipales'!$C$7,'3 - Bienes Amortizables'!$H$182,0)),0)+IF('3 - Bienes Amortizables'!$E$184='2 - Programas Municipales'!$B6,(IF('3 - Bienes Amortizables'!$E$186='2 - Programas Municipales'!$C$7,'3 - Bienes Amortizables'!$H$188,0)),0)+IF('3 - Bienes Amortizables'!$E$190='2 - Programas Municipales'!$B6,(IF('3 - Bienes Amortizables'!$E$192='2 - Programas Municipales'!$C$7,'3 - Bienes Amortizables'!$H$194,0)),0)+IF('3 - Bienes Amortizables'!$E$196='2 - Programas Municipales'!$B6,(IF('3 - Bienes Amortizables'!$E$198='2 - Programas Municipales'!$C$7,'3 - Bienes Amortizables'!$H$200,0)),0)+IF('3 - Bienes Amortizables'!$E$202='2 - Programas Municipales'!$B6,(IF('3 - Bienes Amortizables'!$E$204='2 - Programas Municipales'!$C$7,'3 - Bienes Amortizables'!$H$206,0)),0)+IF('3 - Bienes Amortizables'!$E$208='2 - Programas Municipales'!$B6,(IF('3 - Bienes Amortizables'!$E$210='2 - Programas Municipales'!$C$7,'3 - Bienes Amortizables'!$H$212,0)),0)+IF('3 - Bienes Amortizables'!$E$214='2 - Programas Municipales'!$B6,(IF('3 - Bienes Amortizables'!$E$216='2 - Programas Municipales'!$C$7,'3 - Bienes Amortizables'!$H$218,0)),0)+IF('3 - Bienes Amortizables'!$E$220='2 - Programas Municipales'!$B6,(IF('3 - Bienes Amortizables'!$E$222='2 - Programas Municipales'!$C$7,'3 - Bienes Amortizables'!$H$224,0)),0)+IF('3 - Bienes Amortizables'!$E$226='2 - Programas Municipales'!$B6,(IF('3 - Bienes Amortizables'!$E$228='2 - Programas Municipales'!$C$7,'3 - Bienes Amortizables'!$H$230,0)),0)+IF('3 - Bienes Amortizables'!$E$232='2 - Programas Municipales'!$B6,(IF('3 - Bienes Amortizables'!$E$234='2 - Programas Municipales'!$C$7,'3 - Bienes Amortizables'!$H$236,0)),0)+IF('3 - Bienes Amortizables'!$E$238='2 - Programas Municipales'!$B6,(IF('3 - Bienes Amortizables'!$E$240='2 - Programas Municipales'!$C$7,'3 - Bienes Amortizables'!$H$242,0)),0)+IF('3 - Bienes Amortizables'!$E$244='2 - Programas Municipales'!$B6,(IF('3 - Bienes Amortizables'!$E$246='2 - Programas Municipales'!$C$7,'3 - Bienes Amortizables'!$H$248,0)),0)+IF('3 - Bienes Amortizables'!$E$250='2 - Programas Municipales'!$B6,(IF('3 - Bienes Amortizables'!$E$252='2 - Programas Municipales'!$C$7,'3 - Bienes Amortizables'!$H$254,0)),0)+IF('3 - Bienes Amortizables'!$E$256='2 - Programas Municipales'!$B6,(IF('3 - Bienes Amortizables'!$E$258='2 - Programas Municipales'!$C$7,'3 - Bienes Amortizables'!$H$260,0)),0)+IF('3 - Bienes Amortizables'!$E$262='2 - Programas Municipales'!$B6,(IF('3 - Bienes Amortizables'!$E$264='2 - Programas Municipales'!$C$7,'3 - Bienes Amortizables'!$H$266,0)),0)+IF('3 - Bienes Amortizables'!$E$268='2 - Programas Municipales'!$B6,(IF('3 - Bienes Amortizables'!$E$270='2 - Programas Municipales'!$C$7,'3 - Bienes Amortizables'!$H$272,0)),0)+IF('3 - Bienes Amortizables'!$E$274='2 - Programas Municipales'!$B6,(IF('3 - Bienes Amortizables'!$E$276='2 - Programas Municipales'!$C$7,'3 - Bienes Amortizables'!$H$278,0)),0)</f>
        <v>0</v>
      </c>
      <c r="I8" s="202">
        <f>IF('3 - Bienes Amortizables'!$E$142='2 - Programas Municipales'!$B6,(IF('3 - Bienes Amortizables'!$E$144='2 - Programas Municipales'!$C$8,'3 - Bienes Amortizables'!$H$146,0)),0)+IF('3 - Bienes Amortizables'!$E$148='2 - Programas Municipales'!$B6,(IF('3 - Bienes Amortizables'!$E$150='2 - Programas Municipales'!$C$8,'3 - Bienes Amortizables'!$H$152,0)),0)+IF('3 - Bienes Amortizables'!$E$154='2 - Programas Municipales'!$B6,(IF('3 - Bienes Amortizables'!$E$156='2 - Programas Municipales'!$C$8,'3 - Bienes Amortizables'!$H$158,0)),0)+IF('3 - Bienes Amortizables'!$E$160='2 - Programas Municipales'!$B6,(IF('3 - Bienes Amortizables'!$E$162='2 - Programas Municipales'!$C$8,'3 - Bienes Amortizables'!$H$164,0)),0)+IF('3 - Bienes Amortizables'!$E$166='2 - Programas Municipales'!$B6,(IF('3 - Bienes Amortizables'!$E$168='2 - Programas Municipales'!$C$8,'3 - Bienes Amortizables'!$H$170,0)),0)+IF('3 - Bienes Amortizables'!$E$172='2 - Programas Municipales'!$B6,(IF('3 - Bienes Amortizables'!$E$174='2 - Programas Municipales'!$C$8,'3 - Bienes Amortizables'!$H$176,0)),0)+IF('3 - Bienes Amortizables'!$E$178='2 - Programas Municipales'!$B6,(IF('3 - Bienes Amortizables'!$E$180='2 - Programas Municipales'!$C$8,'3 - Bienes Amortizables'!$H$182,0)),0)+IF('3 - Bienes Amortizables'!$E$184='2 - Programas Municipales'!$B6,(IF('3 - Bienes Amortizables'!$E$186='2 - Programas Municipales'!$C$8,'3 - Bienes Amortizables'!$H$188,0)),0)+IF('3 - Bienes Amortizables'!$E$190='2 - Programas Municipales'!$B6,(IF('3 - Bienes Amortizables'!$E$192='2 - Programas Municipales'!$C$8,'3 - Bienes Amortizables'!$H$194,0)),0)+IF('3 - Bienes Amortizables'!$E$196='2 - Programas Municipales'!$B6,(IF('3 - Bienes Amortizables'!$E$198='2 - Programas Municipales'!$C$8,'3 - Bienes Amortizables'!$H$200,0)),0)+IF('3 - Bienes Amortizables'!$E$202='2 - Programas Municipales'!$B6,(IF('3 - Bienes Amortizables'!$E$204='2 - Programas Municipales'!$C$8,'3 - Bienes Amortizables'!$H$206,0)),0)+IF('3 - Bienes Amortizables'!$E$208='2 - Programas Municipales'!$B6,(IF('3 - Bienes Amortizables'!$E$210='2 - Programas Municipales'!$C$8,'3 - Bienes Amortizables'!$H$212,0)),0)+IF('3 - Bienes Amortizables'!$E$214='2 - Programas Municipales'!$B6,(IF('3 - Bienes Amortizables'!$E$216='2 - Programas Municipales'!$C$8,'3 - Bienes Amortizables'!$H$218,0)),0)+IF('3 - Bienes Amortizables'!$E$220='2 - Programas Municipales'!$B6,(IF('3 - Bienes Amortizables'!$E$222='2 - Programas Municipales'!$C$8,'3 - Bienes Amortizables'!$H$224,0)),0)+IF('3 - Bienes Amortizables'!$E$226='2 - Programas Municipales'!$B6,(IF('3 - Bienes Amortizables'!$E$228='2 - Programas Municipales'!$C$8,'3 - Bienes Amortizables'!$H$230,0)),0)+IF('3 - Bienes Amortizables'!$E$232='2 - Programas Municipales'!$B6,(IF('3 - Bienes Amortizables'!$E$234='2 - Programas Municipales'!$C$8,'3 - Bienes Amortizables'!$H$236,0)),0)+IF('3 - Bienes Amortizables'!$E$238='2 - Programas Municipales'!$B6,(IF('3 - Bienes Amortizables'!$E$240='2 - Programas Municipales'!$C$8,'3 - Bienes Amortizables'!$H$242,0)),0)+IF('3 - Bienes Amortizables'!$E$244='2 - Programas Municipales'!$B6,(IF('3 - Bienes Amortizables'!$E$246='2 - Programas Municipales'!$C$8,'3 - Bienes Amortizables'!$H$248,0)),0)+IF('3 - Bienes Amortizables'!$E$250='2 - Programas Municipales'!$B6,(IF('3 - Bienes Amortizables'!$E$252='2 - Programas Municipales'!$C$8,'3 - Bienes Amortizables'!$H$254,0)),0)+IF('3 - Bienes Amortizables'!$E$256='2 - Programas Municipales'!$B6,(IF('3 - Bienes Amortizables'!$E$258='2 - Programas Municipales'!$C$8,'3 - Bienes Amortizables'!$H$260,0)),0)+IF('3 - Bienes Amortizables'!$E$262='2 - Programas Municipales'!$B6,(IF('3 - Bienes Amortizables'!$E$264='2 - Programas Municipales'!$C$8,'3 - Bienes Amortizables'!$H$266,0)),0)+IF('3 - Bienes Amortizables'!$E$268='2 - Programas Municipales'!$B6,(IF('3 - Bienes Amortizables'!$E$270='2 - Programas Municipales'!$C$8,'3 - Bienes Amortizables'!$H$272,0)),0)+IF('3 - Bienes Amortizables'!$E$274='2 - Programas Municipales'!$B6,(IF('3 - Bienes Amortizables'!$E$276='2 - Programas Municipales'!$C$8,'3 - Bienes Amortizables'!$H$278,0)),0)</f>
        <v>0</v>
      </c>
      <c r="J8" s="202">
        <f>IF('3 - Bienes Amortizables'!$E$142='2 - Programas Municipales'!$B6,(IF('3 - Bienes Amortizables'!$E$144='2 - Programas Municipales'!$C$9,'3 - Bienes Amortizables'!$H$146,0)),0)+IF('3 - Bienes Amortizables'!$E$148='2 - Programas Municipales'!$B6,(IF('3 - Bienes Amortizables'!$E$150='2 - Programas Municipales'!$C$9,'3 - Bienes Amortizables'!$H$152,0)),0)+IF('3 - Bienes Amortizables'!$E$154='2 - Programas Municipales'!$B6,(IF('3 - Bienes Amortizables'!$E$156='2 - Programas Municipales'!$C$9,'3 - Bienes Amortizables'!$H$158,0)),0)+IF('3 - Bienes Amortizables'!$E$160='2 - Programas Municipales'!$B6,(IF('3 - Bienes Amortizables'!$E$162='2 - Programas Municipales'!$C$9,'3 - Bienes Amortizables'!$H$164,0)),0)+IF('3 - Bienes Amortizables'!$E$166='2 - Programas Municipales'!$B6,(IF('3 - Bienes Amortizables'!$E$168='2 - Programas Municipales'!$C$9,'3 - Bienes Amortizables'!$H$170,0)),0)+IF('3 - Bienes Amortizables'!$E$172='2 - Programas Municipales'!$B6,(IF('3 - Bienes Amortizables'!$E$174='2 - Programas Municipales'!$C$9,'3 - Bienes Amortizables'!$H$176,0)),0)+IF('3 - Bienes Amortizables'!$E$178='2 - Programas Municipales'!$B6,(IF('3 - Bienes Amortizables'!$E$180='2 - Programas Municipales'!$C$9,'3 - Bienes Amortizables'!$H$182,0)),0)+IF('3 - Bienes Amortizables'!$E$184='2 - Programas Municipales'!$B6,(IF('3 - Bienes Amortizables'!$E$186='2 - Programas Municipales'!$C$9,'3 - Bienes Amortizables'!$H$188,0)),0)+IF('3 - Bienes Amortizables'!$E$190='2 - Programas Municipales'!$B6,(IF('3 - Bienes Amortizables'!$E$192='2 - Programas Municipales'!$C$9,'3 - Bienes Amortizables'!$H$194,0)),0)+IF('3 - Bienes Amortizables'!$E$196='2 - Programas Municipales'!$B6,(IF('3 - Bienes Amortizables'!$E$198='2 - Programas Municipales'!$C$9,'3 - Bienes Amortizables'!$H$200,0)),0)+IF('3 - Bienes Amortizables'!$E$202='2 - Programas Municipales'!$B6,(IF('3 - Bienes Amortizables'!$E$204='2 - Programas Municipales'!$C$9,'3 - Bienes Amortizables'!$H$206,0)),0)+IF('3 - Bienes Amortizables'!$E$208='2 - Programas Municipales'!$B6,(IF('3 - Bienes Amortizables'!$E$210='2 - Programas Municipales'!$C$9,'3 - Bienes Amortizables'!$H$212,0)),0)+IF('3 - Bienes Amortizables'!$E$214='2 - Programas Municipales'!$B6,(IF('3 - Bienes Amortizables'!$E$216='2 - Programas Municipales'!$C$9,'3 - Bienes Amortizables'!$H$218,0)),0)+IF('3 - Bienes Amortizables'!$E$220='2 - Programas Municipales'!$B6,(IF('3 - Bienes Amortizables'!$E$222='2 - Programas Municipales'!$C$9,'3 - Bienes Amortizables'!$H$224,0)),0)+IF('3 - Bienes Amortizables'!$E$226='2 - Programas Municipales'!$B6,(IF('3 - Bienes Amortizables'!$E$228='2 - Programas Municipales'!$C$9,'3 - Bienes Amortizables'!$H$230,0)),0)+IF('3 - Bienes Amortizables'!$E$232='2 - Programas Municipales'!$B6,(IF('3 - Bienes Amortizables'!$E$234='2 - Programas Municipales'!$C$9,'3 - Bienes Amortizables'!$H$236,0)),0)+IF('3 - Bienes Amortizables'!$E$238='2 - Programas Municipales'!$B6,(IF('3 - Bienes Amortizables'!$E$240='2 - Programas Municipales'!$C$9,'3 - Bienes Amortizables'!$H$242,0)),0)+IF('3 - Bienes Amortizables'!$E$244='2 - Programas Municipales'!$B6,(IF('3 - Bienes Amortizables'!$E$246='2 - Programas Municipales'!$C$9,'3 - Bienes Amortizables'!$H$248,0)),0)+IF('3 - Bienes Amortizables'!$E$250='2 - Programas Municipales'!$B6,(IF('3 - Bienes Amortizables'!$E$252='2 - Programas Municipales'!$C$9,'3 - Bienes Amortizables'!$H$254,0)),0)+IF('3 - Bienes Amortizables'!$E$256='2 - Programas Municipales'!$B6,(IF('3 - Bienes Amortizables'!$E$258='2 - Programas Municipales'!$C$9,'3 - Bienes Amortizables'!$H$260,0)),0)+IF('3 - Bienes Amortizables'!$E$262='2 - Programas Municipales'!$B6,(IF('3 - Bienes Amortizables'!$E$264='2 - Programas Municipales'!$C$9,'3 - Bienes Amortizables'!$H$266,0)),0)+IF('3 - Bienes Amortizables'!$E$268='2 - Programas Municipales'!$B6,(IF('3 - Bienes Amortizables'!$E$270='2 - Programas Municipales'!$C$9,'3 - Bienes Amortizables'!$H$272,0)),0)+IF('3 - Bienes Amortizables'!$E$274='2 - Programas Municipales'!$B6,(IF('3 - Bienes Amortizables'!$E$276='2 - Programas Municipales'!$C$9,'3 - Bienes Amortizables'!$H$278,0)),0)</f>
        <v>0</v>
      </c>
      <c r="K8" s="202">
        <f>IF('3 - Bienes Amortizables'!$E$142='2 - Programas Municipales'!$B6,(IF('3 - Bienes Amortizables'!$E$144='2 - Programas Municipales'!$C$10,'3 - Bienes Amortizables'!$H$146,0)),0)+IF('3 - Bienes Amortizables'!$E$148='2 - Programas Municipales'!$B6,(IF('3 - Bienes Amortizables'!$E$150='2 - Programas Municipales'!$C$10,'3 - Bienes Amortizables'!$H$152,0)),0)+IF('3 - Bienes Amortizables'!$E$154='2 - Programas Municipales'!$B6,(IF('3 - Bienes Amortizables'!$E$156='2 - Programas Municipales'!$C$10,'3 - Bienes Amortizables'!$H$158,0)),0)+IF('3 - Bienes Amortizables'!$E$160='2 - Programas Municipales'!$B6,(IF('3 - Bienes Amortizables'!$E$162='2 - Programas Municipales'!$C$10,'3 - Bienes Amortizables'!$H$164,0)),0)+IF('3 - Bienes Amortizables'!$E$166='2 - Programas Municipales'!$B6,(IF('3 - Bienes Amortizables'!$E$168='2 - Programas Municipales'!$C$10,'3 - Bienes Amortizables'!$H$170,0)),0)+IF('3 - Bienes Amortizables'!$E$172='2 - Programas Municipales'!$B6,(IF('3 - Bienes Amortizables'!$E$174='2 - Programas Municipales'!$C$10,'3 - Bienes Amortizables'!$H$176,0)),0)+IF('3 - Bienes Amortizables'!$E$178='2 - Programas Municipales'!$B6,(IF('3 - Bienes Amortizables'!$E$180='2 - Programas Municipales'!$C$10,'3 - Bienes Amortizables'!$H$182,0)),0)+IF('3 - Bienes Amortizables'!$E$184='2 - Programas Municipales'!$B6,(IF('3 - Bienes Amortizables'!$E$186='2 - Programas Municipales'!$C$10,'3 - Bienes Amortizables'!$H$188,0)),0)+IF('3 - Bienes Amortizables'!$E$190='2 - Programas Municipales'!$B6,(IF('3 - Bienes Amortizables'!$E$192='2 - Programas Municipales'!$C$10,'3 - Bienes Amortizables'!$H$194,0)),0)+IF('3 - Bienes Amortizables'!$E$196='2 - Programas Municipales'!$B6,(IF('3 - Bienes Amortizables'!$E$198='2 - Programas Municipales'!$C$10,'3 - Bienes Amortizables'!$H$200,0)),0)+IF('3 - Bienes Amortizables'!$E$202='2 - Programas Municipales'!$B6,(IF('3 - Bienes Amortizables'!$E$204='2 - Programas Municipales'!$C$10,'3 - Bienes Amortizables'!$H$206,0)),0)+IF('3 - Bienes Amortizables'!$E$208='2 - Programas Municipales'!$B6,(IF('3 - Bienes Amortizables'!$E$210='2 - Programas Municipales'!$C$10,'3 - Bienes Amortizables'!$H$212,0)),0)+IF('3 - Bienes Amortizables'!$E$214='2 - Programas Municipales'!$B6,(IF('3 - Bienes Amortizables'!$E$216='2 - Programas Municipales'!$C$10,'3 - Bienes Amortizables'!$H$218,0)),0)+IF('3 - Bienes Amortizables'!$E$220='2 - Programas Municipales'!$B6,(IF('3 - Bienes Amortizables'!$E$222='2 - Programas Municipales'!$C$10,'3 - Bienes Amortizables'!$H$224,0)),0)+IF('3 - Bienes Amortizables'!$E$226='2 - Programas Municipales'!$B6,(IF('3 - Bienes Amortizables'!$E$228='2 - Programas Municipales'!$C$10,'3 - Bienes Amortizables'!$H$230,0)),0)+IF('3 - Bienes Amortizables'!$E$232='2 - Programas Municipales'!$B6,(IF('3 - Bienes Amortizables'!$E$234='2 - Programas Municipales'!$C$10,'3 - Bienes Amortizables'!$H$236,0)),0)+IF('3 - Bienes Amortizables'!$E$238='2 - Programas Municipales'!$B6,(IF('3 - Bienes Amortizables'!$E$240='2 - Programas Municipales'!$C$10,'3 - Bienes Amortizables'!$H$242,0)),0)+IF('3 - Bienes Amortizables'!$E$244='2 - Programas Municipales'!$B6,(IF('3 - Bienes Amortizables'!$E$246='2 - Programas Municipales'!$C$10,'3 - Bienes Amortizables'!$H$248,0)),0)+IF('3 - Bienes Amortizables'!$E$250='2 - Programas Municipales'!$B6,(IF('3 - Bienes Amortizables'!$E$252='2 - Programas Municipales'!$C$10,'3 - Bienes Amortizables'!$H$254,0)),0)+IF('3 - Bienes Amortizables'!$E$256='2 - Programas Municipales'!$B6,(IF('3 - Bienes Amortizables'!$E$258='2 - Programas Municipales'!$C$10,'3 - Bienes Amortizables'!$H$260,0)),0)+IF('3 - Bienes Amortizables'!$E$262='2 - Programas Municipales'!$B6,(IF('3 - Bienes Amortizables'!$E$264='2 - Programas Municipales'!$C$10,'3 - Bienes Amortizables'!$H$266,0)),0)+IF('3 - Bienes Amortizables'!$E$268='2 - Programas Municipales'!$B6,(IF('3 - Bienes Amortizables'!$E$270='2 - Programas Municipales'!$C$10,'3 - Bienes Amortizables'!$H$272,0)),0)+IF('3 - Bienes Amortizables'!$E$274='2 - Programas Municipales'!$B6,(IF('3 - Bienes Amortizables'!$E$276='2 - Programas Municipales'!$C$10,'3 - Bienes Amortizables'!$H$278,0)),0)</f>
        <v>0</v>
      </c>
      <c r="L8" s="202">
        <f>IF('3 - Bienes Amortizables'!$E$142='2 - Programas Municipales'!$B6,(IF('3 - Bienes Amortizables'!$E$144='2 - Programas Municipales'!$C$11,'3 - Bienes Amortizables'!$H$146,0)),0)+IF('3 - Bienes Amortizables'!$E$148='2 - Programas Municipales'!$B6,(IF('3 - Bienes Amortizables'!$E$150='2 - Programas Municipales'!$C$11,'3 - Bienes Amortizables'!$H$152,0)),0)+IF('3 - Bienes Amortizables'!$E$154='2 - Programas Municipales'!$B6,(IF('3 - Bienes Amortizables'!$E$156='2 - Programas Municipales'!$C$11,'3 - Bienes Amortizables'!$H$158,0)),0)+IF('3 - Bienes Amortizables'!$E$160='2 - Programas Municipales'!$B6,(IF('3 - Bienes Amortizables'!$E$162='2 - Programas Municipales'!$C$11,'3 - Bienes Amortizables'!$H$164,0)),0)+IF('3 - Bienes Amortizables'!$E$166='2 - Programas Municipales'!$B6,(IF('3 - Bienes Amortizables'!$E$168='2 - Programas Municipales'!$C$11,'3 - Bienes Amortizables'!$H$170,0)),0)+IF('3 - Bienes Amortizables'!$E$172='2 - Programas Municipales'!$B6,(IF('3 - Bienes Amortizables'!$E$174='2 - Programas Municipales'!$C$11,'3 - Bienes Amortizables'!$H$176,0)),0)+IF('3 - Bienes Amortizables'!$E$178='2 - Programas Municipales'!$B6,(IF('3 - Bienes Amortizables'!$E$180='2 - Programas Municipales'!$C$11,'3 - Bienes Amortizables'!$H$182,0)),0)+IF('3 - Bienes Amortizables'!$E$184='2 - Programas Municipales'!$B6,(IF('3 - Bienes Amortizables'!$E$186='2 - Programas Municipales'!$C$11,'3 - Bienes Amortizables'!$H$188,0)),0)+IF('3 - Bienes Amortizables'!$E$190='2 - Programas Municipales'!$B6,(IF('3 - Bienes Amortizables'!$E$192='2 - Programas Municipales'!$C$11,'3 - Bienes Amortizables'!$H$194,0)),0)+IF('3 - Bienes Amortizables'!$E$196='2 - Programas Municipales'!$B6,(IF('3 - Bienes Amortizables'!$E$198='2 - Programas Municipales'!$C$11,'3 - Bienes Amortizables'!$H$200,0)),0)+IF('3 - Bienes Amortizables'!$E$202='2 - Programas Municipales'!$B6,(IF('3 - Bienes Amortizables'!$E$204='2 - Programas Municipales'!$C$11,'3 - Bienes Amortizables'!$H$206,0)),0)+IF('3 - Bienes Amortizables'!$E$208='2 - Programas Municipales'!$B6,(IF('3 - Bienes Amortizables'!$E$210='2 - Programas Municipales'!$C$11,'3 - Bienes Amortizables'!$H$212,0)),0)+IF('3 - Bienes Amortizables'!$E$214='2 - Programas Municipales'!$B6,(IF('3 - Bienes Amortizables'!$E$216='2 - Programas Municipales'!$C$11,'3 - Bienes Amortizables'!$H$218,0)),0)+IF('3 - Bienes Amortizables'!$E$220='2 - Programas Municipales'!$B6,(IF('3 - Bienes Amortizables'!$E$222='2 - Programas Municipales'!$C$11,'3 - Bienes Amortizables'!$H$224,0)),0)+IF('3 - Bienes Amortizables'!$E$226='2 - Programas Municipales'!$B6,(IF('3 - Bienes Amortizables'!$E$228='2 - Programas Municipales'!$C$11,'3 - Bienes Amortizables'!$H$230,0)),0)+IF('3 - Bienes Amortizables'!$E$232='2 - Programas Municipales'!$B6,(IF('3 - Bienes Amortizables'!$E$234='2 - Programas Municipales'!$C$11,'3 - Bienes Amortizables'!$H$236,0)),0)+IF('3 - Bienes Amortizables'!$E$238='2 - Programas Municipales'!$B6,(IF('3 - Bienes Amortizables'!$E$240='2 - Programas Municipales'!$C$11,'3 - Bienes Amortizables'!$H$242,0)),0)+IF('3 - Bienes Amortizables'!$E$244='2 - Programas Municipales'!$B6,(IF('3 - Bienes Amortizables'!$E$246='2 - Programas Municipales'!$C$11,'3 - Bienes Amortizables'!$H$248,0)),0)+IF('3 - Bienes Amortizables'!$E$250='2 - Programas Municipales'!$B6,(IF('3 - Bienes Amortizables'!$E$252='2 - Programas Municipales'!$C$11,'3 - Bienes Amortizables'!$H$254,0)),0)+IF('3 - Bienes Amortizables'!$E$256='2 - Programas Municipales'!$B6,(IF('3 - Bienes Amortizables'!$E$258='2 - Programas Municipales'!$C$11,'3 - Bienes Amortizables'!$H$260,0)),0)+IF('3 - Bienes Amortizables'!$E$262='2 - Programas Municipales'!$B6,(IF('3 - Bienes Amortizables'!$E$264='2 - Programas Municipales'!$C$11,'3 - Bienes Amortizables'!$H$266,0)),0)+IF('3 - Bienes Amortizables'!$E$268='2 - Programas Municipales'!$B6,(IF('3 - Bienes Amortizables'!$E$270='2 - Programas Municipales'!$C$11,'3 - Bienes Amortizables'!$H$272,0)),0)+IF('3 - Bienes Amortizables'!$E$274='2 - Programas Municipales'!$B6,(IF('3 - Bienes Amortizables'!$E$276='2 - Programas Municipales'!$C$11,'3 - Bienes Amortizables'!$H$278,0)),0)</f>
        <v>0</v>
      </c>
      <c r="M8" s="202">
        <f>IF('3 - Bienes Amortizables'!$E$142='2 - Programas Municipales'!$B6,(IF('3 - Bienes Amortizables'!$E$144='2 - Programas Municipales'!$C$12,'3 - Bienes Amortizables'!$H$146,0)),0)+IF('3 - Bienes Amortizables'!$E$148='2 - Programas Municipales'!$B6,(IF('3 - Bienes Amortizables'!$E$150='2 - Programas Municipales'!$C$12,'3 - Bienes Amortizables'!$H$152,0)),0)+IF('3 - Bienes Amortizables'!$E$154='2 - Programas Municipales'!$B6,(IF('3 - Bienes Amortizables'!$E$156='2 - Programas Municipales'!$C$12,'3 - Bienes Amortizables'!$H$158,0)),0)+IF('3 - Bienes Amortizables'!$E$160='2 - Programas Municipales'!$B6,(IF('3 - Bienes Amortizables'!$E$162='2 - Programas Municipales'!$C$12,'3 - Bienes Amortizables'!$H$164,0)),0)+IF('3 - Bienes Amortizables'!$E$166='2 - Programas Municipales'!$B6,(IF('3 - Bienes Amortizables'!$E$168='2 - Programas Municipales'!$C$12,'3 - Bienes Amortizables'!$H$170,0)),0)+IF('3 - Bienes Amortizables'!$E$172='2 - Programas Municipales'!$B6,(IF('3 - Bienes Amortizables'!$E$174='2 - Programas Municipales'!$C$12,'3 - Bienes Amortizables'!$H$176,0)),0)+IF('3 - Bienes Amortizables'!$E$178='2 - Programas Municipales'!$B6,(IF('3 - Bienes Amortizables'!$E$180='2 - Programas Municipales'!$C$12,'3 - Bienes Amortizables'!$H$182,0)),0)+IF('3 - Bienes Amortizables'!$E$184='2 - Programas Municipales'!$B6,(IF('3 - Bienes Amortizables'!$E$186='2 - Programas Municipales'!$C$12,'3 - Bienes Amortizables'!$H$188,0)),0)+IF('3 - Bienes Amortizables'!$E$190='2 - Programas Municipales'!$B6,(IF('3 - Bienes Amortizables'!$E$192='2 - Programas Municipales'!$C$12,'3 - Bienes Amortizables'!$H$194,0)),0)+IF('3 - Bienes Amortizables'!$E$196='2 - Programas Municipales'!$B6,(IF('3 - Bienes Amortizables'!$E$198='2 - Programas Municipales'!$C$12,'3 - Bienes Amortizables'!$H$200,0)),0)+IF('3 - Bienes Amortizables'!$E$202='2 - Programas Municipales'!$B6,(IF('3 - Bienes Amortizables'!$E$204='2 - Programas Municipales'!$C$12,'3 - Bienes Amortizables'!$H$206,0)),0)+IF('3 - Bienes Amortizables'!$E$208='2 - Programas Municipales'!$B6,(IF('3 - Bienes Amortizables'!$E$210='2 - Programas Municipales'!$C$12,'3 - Bienes Amortizables'!$H$212,0)),0)+IF('3 - Bienes Amortizables'!$E$214='2 - Programas Municipales'!$B6,(IF('3 - Bienes Amortizables'!$E$216='2 - Programas Municipales'!$C$12,'3 - Bienes Amortizables'!$H$218,0)),0)+IF('3 - Bienes Amortizables'!$E$220='2 - Programas Municipales'!$B6,(IF('3 - Bienes Amortizables'!$E$222='2 - Programas Municipales'!$C$12,'3 - Bienes Amortizables'!$H$224,0)),0)+IF('3 - Bienes Amortizables'!$E$226='2 - Programas Municipales'!$B6,(IF('3 - Bienes Amortizables'!$E$228='2 - Programas Municipales'!$C$12,'3 - Bienes Amortizables'!$H$230,0)),0)+IF('3 - Bienes Amortizables'!$E$232='2 - Programas Municipales'!$B6,(IF('3 - Bienes Amortizables'!$E$234='2 - Programas Municipales'!$C$12,'3 - Bienes Amortizables'!$H$236,0)),0)+IF('3 - Bienes Amortizables'!$E$238='2 - Programas Municipales'!$B6,(IF('3 - Bienes Amortizables'!$E$240='2 - Programas Municipales'!$C$12,'3 - Bienes Amortizables'!$H$242,0)),0)+IF('3 - Bienes Amortizables'!$E$244='2 - Programas Municipales'!$B6,(IF('3 - Bienes Amortizables'!$E$246='2 - Programas Municipales'!$C$12,'3 - Bienes Amortizables'!$H$248,0)),0)+IF('3 - Bienes Amortizables'!$E$250='2 - Programas Municipales'!$B6,(IF('3 - Bienes Amortizables'!$E$252='2 - Programas Municipales'!$C$12,'3 - Bienes Amortizables'!$H$254,0)),0)+IF('3 - Bienes Amortizables'!$E$256='2 - Programas Municipales'!$B6,(IF('3 - Bienes Amortizables'!$E$258='2 - Programas Municipales'!$C$12,'3 - Bienes Amortizables'!$H$260,0)),0)+IF('3 - Bienes Amortizables'!$E$262='2 - Programas Municipales'!$B6,(IF('3 - Bienes Amortizables'!$E$264='2 - Programas Municipales'!$C$12,'3 - Bienes Amortizables'!$H$266,0)),0)+IF('3 - Bienes Amortizables'!$E$268='2 - Programas Municipales'!$B6,(IF('3 - Bienes Amortizables'!$E$270='2 - Programas Municipales'!$C$12,'3 - Bienes Amortizables'!$H$272,0)),0)+IF('3 - Bienes Amortizables'!$E$274='2 - Programas Municipales'!$B6,(IF('3 - Bienes Amortizables'!$E$276='2 - Programas Municipales'!$C$12,'3 - Bienes Amortizables'!$H$278,0)),0)</f>
        <v>0</v>
      </c>
      <c r="N8" s="202">
        <f>IF('3 - Bienes Amortizables'!$E$142='2 - Programas Municipales'!$B6,(IF('3 - Bienes Amortizables'!$E$144='2 - Programas Municipales'!$C$13,'3 - Bienes Amortizables'!$H$146,0)),0)+IF('3 - Bienes Amortizables'!$E$148='2 - Programas Municipales'!$B6,(IF('3 - Bienes Amortizables'!$E$150='2 - Programas Municipales'!$C$13,'3 - Bienes Amortizables'!$H$152,0)),0)+IF('3 - Bienes Amortizables'!$E$154='2 - Programas Municipales'!$B6,(IF('3 - Bienes Amortizables'!$E$156='2 - Programas Municipales'!$C$13,'3 - Bienes Amortizables'!$H$158,0)),0)+IF('3 - Bienes Amortizables'!$E$160='2 - Programas Municipales'!$B6,(IF('3 - Bienes Amortizables'!$E$162='2 - Programas Municipales'!$C$13,'3 - Bienes Amortizables'!$H$164,0)),0)+IF('3 - Bienes Amortizables'!$E$166='2 - Programas Municipales'!$B6,(IF('3 - Bienes Amortizables'!$E$168='2 - Programas Municipales'!$C$13,'3 - Bienes Amortizables'!$H$170,0)),0)+IF('3 - Bienes Amortizables'!$E$172='2 - Programas Municipales'!$B6,(IF('3 - Bienes Amortizables'!$E$174='2 - Programas Municipales'!$C$13,'3 - Bienes Amortizables'!$H$176,0)),0)+IF('3 - Bienes Amortizables'!$E$178='2 - Programas Municipales'!$B6,(IF('3 - Bienes Amortizables'!$E$180='2 - Programas Municipales'!$C$13,'3 - Bienes Amortizables'!$H$182,0)),0)+IF('3 - Bienes Amortizables'!$E$184='2 - Programas Municipales'!$B6,(IF('3 - Bienes Amortizables'!$E$186='2 - Programas Municipales'!$C$13,'3 - Bienes Amortizables'!$H$188,0)),0)+IF('3 - Bienes Amortizables'!$E$190='2 - Programas Municipales'!$B6,(IF('3 - Bienes Amortizables'!$E$192='2 - Programas Municipales'!$C$13,'3 - Bienes Amortizables'!$H$194,0)),0)+IF('3 - Bienes Amortizables'!$E$196='2 - Programas Municipales'!$B6,(IF('3 - Bienes Amortizables'!$E$198='2 - Programas Municipales'!$C$13,'3 - Bienes Amortizables'!$H$200,0)),0)+IF('3 - Bienes Amortizables'!$E$202='2 - Programas Municipales'!$B6,(IF('3 - Bienes Amortizables'!$E$204='2 - Programas Municipales'!$C$13,'3 - Bienes Amortizables'!$H$206,0)),0)+IF('3 - Bienes Amortizables'!$E$208='2 - Programas Municipales'!$B6,(IF('3 - Bienes Amortizables'!$E$210='2 - Programas Municipales'!$C$13,'3 - Bienes Amortizables'!$H$212,0)),0)+IF('3 - Bienes Amortizables'!$E$214='2 - Programas Municipales'!$B6,(IF('3 - Bienes Amortizables'!$E$216='2 - Programas Municipales'!$C$13,'3 - Bienes Amortizables'!$H$218,0)),0)+IF('3 - Bienes Amortizables'!$E$220='2 - Programas Municipales'!$B6,(IF('3 - Bienes Amortizables'!$E$222='2 - Programas Municipales'!$C$13,'3 - Bienes Amortizables'!$H$224,0)),0)+IF('3 - Bienes Amortizables'!$E$226='2 - Programas Municipales'!$B6,(IF('3 - Bienes Amortizables'!$E$228='2 - Programas Municipales'!$C$13,'3 - Bienes Amortizables'!$H$230,0)),0)+IF('3 - Bienes Amortizables'!$E$232='2 - Programas Municipales'!$B6,(IF('3 - Bienes Amortizables'!$E$234='2 - Programas Municipales'!$C$13,'3 - Bienes Amortizables'!$H$236,0)),0)+IF('3 - Bienes Amortizables'!$E$238='2 - Programas Municipales'!$B6,(IF('3 - Bienes Amortizables'!$E$240='2 - Programas Municipales'!$C$13,'3 - Bienes Amortizables'!$H$242,0)),0)+IF('3 - Bienes Amortizables'!$E$244='2 - Programas Municipales'!$B6,(IF('3 - Bienes Amortizables'!$E$246='2 - Programas Municipales'!$C$13,'3 - Bienes Amortizables'!$H$248,0)),0)+IF('3 - Bienes Amortizables'!$E$250='2 - Programas Municipales'!$B6,(IF('3 - Bienes Amortizables'!$E$252='2 - Programas Municipales'!$C$13,'3 - Bienes Amortizables'!$H$254,0)),0)+IF('3 - Bienes Amortizables'!$E$256='2 - Programas Municipales'!$B6,(IF('3 - Bienes Amortizables'!$E$258='2 - Programas Municipales'!$C$13,'3 - Bienes Amortizables'!$H$260,0)),0)+IF('3 - Bienes Amortizables'!$E$262='2 - Programas Municipales'!$B6,(IF('3 - Bienes Amortizables'!$E$264='2 - Programas Municipales'!$C$13,'3 - Bienes Amortizables'!$H$266,0)),0)+IF('3 - Bienes Amortizables'!$E$268='2 - Programas Municipales'!$B6,(IF('3 - Bienes Amortizables'!$E$270='2 - Programas Municipales'!$C$13,'3 - Bienes Amortizables'!$H$272,0)),0)+IF('3 - Bienes Amortizables'!$E$274='2 - Programas Municipales'!$B6,(IF('3 - Bienes Amortizables'!$E$276='2 - Programas Municipales'!$C$13,'3 - Bienes Amortizables'!$H$278,0)),0)</f>
        <v>0</v>
      </c>
      <c r="O8" s="202">
        <f>IF('3 - Bienes Amortizables'!$E$142='2 - Programas Municipales'!$B6,(IF('3 - Bienes Amortizables'!$E$144='2 - Programas Municipales'!$C$14,'3 - Bienes Amortizables'!$H$146,0)),0)+IF('3 - Bienes Amortizables'!$E$148='2 - Programas Municipales'!$B6,(IF('3 - Bienes Amortizables'!$E$150='2 - Programas Municipales'!$C$14,'3 - Bienes Amortizables'!$H$152,0)),0)+IF('3 - Bienes Amortizables'!$E$154='2 - Programas Municipales'!$B6,(IF('3 - Bienes Amortizables'!$E$156='2 - Programas Municipales'!$C$14,'3 - Bienes Amortizables'!$H$158,0)),0)+IF('3 - Bienes Amortizables'!$E$160='2 - Programas Municipales'!$B6,(IF('3 - Bienes Amortizables'!$E$162='2 - Programas Municipales'!$C$14,'3 - Bienes Amortizables'!$H$164,0)),0)+IF('3 - Bienes Amortizables'!$E$166='2 - Programas Municipales'!$B6,(IF('3 - Bienes Amortizables'!$E$168='2 - Programas Municipales'!$C$14,'3 - Bienes Amortizables'!$H$170,0)),0)+IF('3 - Bienes Amortizables'!$E$172='2 - Programas Municipales'!$B6,(IF('3 - Bienes Amortizables'!$E$174='2 - Programas Municipales'!$C$14,'3 - Bienes Amortizables'!$H$176,0)),0)+IF('3 - Bienes Amortizables'!$E$178='2 - Programas Municipales'!$B6,(IF('3 - Bienes Amortizables'!$E$180='2 - Programas Municipales'!$C$14,'3 - Bienes Amortizables'!$H$182,0)),0)+IF('3 - Bienes Amortizables'!$E$184='2 - Programas Municipales'!$B6,(IF('3 - Bienes Amortizables'!$E$186='2 - Programas Municipales'!$C$14,'3 - Bienes Amortizables'!$H$188,0)),0)+IF('3 - Bienes Amortizables'!$E$190='2 - Programas Municipales'!$B6,(IF('3 - Bienes Amortizables'!$E$192='2 - Programas Municipales'!$C$14,'3 - Bienes Amortizables'!$H$194,0)),0)+IF('3 - Bienes Amortizables'!$E$196='2 - Programas Municipales'!$B6,(IF('3 - Bienes Amortizables'!$E$198='2 - Programas Municipales'!$C$14,'3 - Bienes Amortizables'!$H$200,0)),0)+IF('3 - Bienes Amortizables'!$E$202='2 - Programas Municipales'!$B6,(IF('3 - Bienes Amortizables'!$E$204='2 - Programas Municipales'!$C$14,'3 - Bienes Amortizables'!$H$206,0)),0)+IF('3 - Bienes Amortizables'!$E$208='2 - Programas Municipales'!$B6,(IF('3 - Bienes Amortizables'!$E$210='2 - Programas Municipales'!$C$14,'3 - Bienes Amortizables'!$H$212,0)),0)+IF('3 - Bienes Amortizables'!$E$214='2 - Programas Municipales'!$B6,(IF('3 - Bienes Amortizables'!$E$216='2 - Programas Municipales'!$C$14,'3 - Bienes Amortizables'!$H$218,0)),0)+IF('3 - Bienes Amortizables'!$E$220='2 - Programas Municipales'!$B6,(IF('3 - Bienes Amortizables'!$E$222='2 - Programas Municipales'!$C$14,'3 - Bienes Amortizables'!$H$224,0)),0)+IF('3 - Bienes Amortizables'!$E$226='2 - Programas Municipales'!$B6,(IF('3 - Bienes Amortizables'!$E$228='2 - Programas Municipales'!$C$14,'3 - Bienes Amortizables'!$H$230,0)),0)+IF('3 - Bienes Amortizables'!$E$232='2 - Programas Municipales'!$B6,(IF('3 - Bienes Amortizables'!$E$234='2 - Programas Municipales'!$C$14,'3 - Bienes Amortizables'!$H$236,0)),0)+IF('3 - Bienes Amortizables'!$E$238='2 - Programas Municipales'!$B6,(IF('3 - Bienes Amortizables'!$E$240='2 - Programas Municipales'!$C$14,'3 - Bienes Amortizables'!$H$242,0)),0)+IF('3 - Bienes Amortizables'!$E$244='2 - Programas Municipales'!$B6,(IF('3 - Bienes Amortizables'!$E$246='2 - Programas Municipales'!$C$14,'3 - Bienes Amortizables'!$H$248,0)),0)+IF('3 - Bienes Amortizables'!$E$250='2 - Programas Municipales'!$B6,(IF('3 - Bienes Amortizables'!$E$252='2 - Programas Municipales'!$C$14,'3 - Bienes Amortizables'!$H$254,0)),0)+IF('3 - Bienes Amortizables'!$E$256='2 - Programas Municipales'!$B6,(IF('3 - Bienes Amortizables'!$E$258='2 - Programas Municipales'!$C$14,'3 - Bienes Amortizables'!$H$260,0)),0)+IF('3 - Bienes Amortizables'!$E$262='2 - Programas Municipales'!$B6,(IF('3 - Bienes Amortizables'!$E$264='2 - Programas Municipales'!$C$14,'3 - Bienes Amortizables'!$H$266,0)),0)+IF('3 - Bienes Amortizables'!$E$268='2 - Programas Municipales'!$B6,(IF('3 - Bienes Amortizables'!$E$270='2 - Programas Municipales'!$C$14,'3 - Bienes Amortizables'!$H$272,0)),0)+IF('3 - Bienes Amortizables'!$E$274='2 - Programas Municipales'!$B6,(IF('3 - Bienes Amortizables'!$E$276='2 - Programas Municipales'!$C$14,'3 - Bienes Amortizables'!$H$278,0)),0)</f>
        <v>0</v>
      </c>
      <c r="P8" s="202">
        <f>IF('3 - Bienes Amortizables'!$E$142='2 - Programas Municipales'!$B6,(IF('3 - Bienes Amortizables'!$E$144='2 - Programas Municipales'!$C$15,'3 - Bienes Amortizables'!$H$146,0)),0)+IF('3 - Bienes Amortizables'!$E$148='2 - Programas Municipales'!$B6,(IF('3 - Bienes Amortizables'!$E$150='2 - Programas Municipales'!$C$15,'3 - Bienes Amortizables'!$H$152,0)),0)+IF('3 - Bienes Amortizables'!$E$154='2 - Programas Municipales'!$B6,(IF('3 - Bienes Amortizables'!$E$156='2 - Programas Municipales'!$C$15,'3 - Bienes Amortizables'!$H$158,0)),0)+IF('3 - Bienes Amortizables'!$E$160='2 - Programas Municipales'!$B6,(IF('3 - Bienes Amortizables'!$E$162='2 - Programas Municipales'!$C$15,'3 - Bienes Amortizables'!$H$164,0)),0)+IF('3 - Bienes Amortizables'!$E$166='2 - Programas Municipales'!$B6,(IF('3 - Bienes Amortizables'!$E$168='2 - Programas Municipales'!$C$15,'3 - Bienes Amortizables'!$H$170,0)),0)+IF('3 - Bienes Amortizables'!$E$172='2 - Programas Municipales'!$B6,(IF('3 - Bienes Amortizables'!$E$174='2 - Programas Municipales'!$C$15,'3 - Bienes Amortizables'!$H$176,0)),0)+IF('3 - Bienes Amortizables'!$E$178='2 - Programas Municipales'!$B6,(IF('3 - Bienes Amortizables'!$E$180='2 - Programas Municipales'!$C$15,'3 - Bienes Amortizables'!$H$182,0)),0)+IF('3 - Bienes Amortizables'!$E$184='2 - Programas Municipales'!$B6,(IF('3 - Bienes Amortizables'!$E$186='2 - Programas Municipales'!$C$15,'3 - Bienes Amortizables'!$H$188,0)),0)+IF('3 - Bienes Amortizables'!$E$190='2 - Programas Municipales'!$B6,(IF('3 - Bienes Amortizables'!$E$192='2 - Programas Municipales'!$C$15,'3 - Bienes Amortizables'!$H$194,0)),0)+IF('3 - Bienes Amortizables'!$E$196='2 - Programas Municipales'!$B6,(IF('3 - Bienes Amortizables'!$E$198='2 - Programas Municipales'!$C$15,'3 - Bienes Amortizables'!$H$200,0)),0)+IF('3 - Bienes Amortizables'!$E$202='2 - Programas Municipales'!$B6,(IF('3 - Bienes Amortizables'!$E$204='2 - Programas Municipales'!$C$15,'3 - Bienes Amortizables'!$H$206,0)),0)+IF('3 - Bienes Amortizables'!$E$208='2 - Programas Municipales'!$B6,(IF('3 - Bienes Amortizables'!$E$210='2 - Programas Municipales'!$C$15,'3 - Bienes Amortizables'!$H$212,0)),0)+IF('3 - Bienes Amortizables'!$E$214='2 - Programas Municipales'!$B6,(IF('3 - Bienes Amortizables'!$E$216='2 - Programas Municipales'!$C$15,'3 - Bienes Amortizables'!$H$218,0)),0)+IF('3 - Bienes Amortizables'!$E$220='2 - Programas Municipales'!$B6,(IF('3 - Bienes Amortizables'!$E$222='2 - Programas Municipales'!$C$15,'3 - Bienes Amortizables'!$H$224,0)),0)+IF('3 - Bienes Amortizables'!$E$226='2 - Programas Municipales'!$B6,(IF('3 - Bienes Amortizables'!$E$228='2 - Programas Municipales'!$C$15,'3 - Bienes Amortizables'!$H$230,0)),0)+IF('3 - Bienes Amortizables'!$E$232='2 - Programas Municipales'!$B6,(IF('3 - Bienes Amortizables'!$E$234='2 - Programas Municipales'!$C$15,'3 - Bienes Amortizables'!$H$236,0)),0)+IF('3 - Bienes Amortizables'!$E$238='2 - Programas Municipales'!$B6,(IF('3 - Bienes Amortizables'!$E$240='2 - Programas Municipales'!$C$15,'3 - Bienes Amortizables'!$H$242,0)),0)+IF('3 - Bienes Amortizables'!$E$244='2 - Programas Municipales'!$B6,(IF('3 - Bienes Amortizables'!$E$246='2 - Programas Municipales'!$C$15,'3 - Bienes Amortizables'!$H$248,0)),0)+IF('3 - Bienes Amortizables'!$E$250='2 - Programas Municipales'!$B6,(IF('3 - Bienes Amortizables'!$E$252='2 - Programas Municipales'!$C$15,'3 - Bienes Amortizables'!$H$254,0)),0)+IF('3 - Bienes Amortizables'!$E$256='2 - Programas Municipales'!$B6,(IF('3 - Bienes Amortizables'!$E$258='2 - Programas Municipales'!$C$15,'3 - Bienes Amortizables'!$H$260,0)),0)+IF('3 - Bienes Amortizables'!$E$262='2 - Programas Municipales'!$B6,(IF('3 - Bienes Amortizables'!$E$264='2 - Programas Municipales'!$C$15,'3 - Bienes Amortizables'!$H$266,0)),0)+IF('3 - Bienes Amortizables'!$E$268='2 - Programas Municipales'!$B6,(IF('3 - Bienes Amortizables'!$E$270='2 - Programas Municipales'!$C$15,'3 - Bienes Amortizables'!$H$272,0)),0)+IF('3 - Bienes Amortizables'!$E$274='2 - Programas Municipales'!$B6,(IF('3 - Bienes Amortizables'!$E$276='2 - Programas Municipales'!$C$15,'3 - Bienes Amortizables'!$H$278,0)),0)</f>
        <v>0</v>
      </c>
      <c r="Q8" s="265">
        <f t="shared" si="1"/>
        <v>0</v>
      </c>
    </row>
    <row r="9">
      <c r="B9" s="44" t="str">
        <f>'2 - Programas Municipales'!B7</f>
        <v>Progs. de Desarrollo e Incl. Social</v>
      </c>
      <c r="C9" s="202">
        <f>IF('3 - Bienes Amortizables'!$E$142='2 - Programas Municipales'!$B7,(IF('3 - Bienes Amortizables'!$E$144='2 - Programas Municipales'!$C$2,'3 - Bienes Amortizables'!$H$146,0)),0)+IF('3 - Bienes Amortizables'!$E$148='2 - Programas Municipales'!$B7,(IF('3 - Bienes Amortizables'!$E$150='2 - Programas Municipales'!$C$2,'3 - Bienes Amortizables'!$H$152,0)),0)+IF('3 - Bienes Amortizables'!$E$154='2 - Programas Municipales'!$B7,(IF('3 - Bienes Amortizables'!$E$156='2 - Programas Municipales'!$C$2,'3 - Bienes Amortizables'!$H$158,0)),0)+IF('3 - Bienes Amortizables'!$E$160='2 - Programas Municipales'!$B7,(IF('3 - Bienes Amortizables'!$E$162='2 - Programas Municipales'!$C$2,'3 - Bienes Amortizables'!$H$164,0)),0)+IF('3 - Bienes Amortizables'!$E$166='2 - Programas Municipales'!$B7,(IF('3 - Bienes Amortizables'!$E$168='2 - Programas Municipales'!$C$2,'3 - Bienes Amortizables'!$H$170,0)),0)+IF('3 - Bienes Amortizables'!$E$172='2 - Programas Municipales'!$B7,(IF('3 - Bienes Amortizables'!$E$174='2 - Programas Municipales'!$C$2,'3 - Bienes Amortizables'!$H$176,0)),0)+IF('3 - Bienes Amortizables'!$E$178='2 - Programas Municipales'!$B7,(IF('3 - Bienes Amortizables'!$E$180='2 - Programas Municipales'!$C$2,'3 - Bienes Amortizables'!$H$182,0)),0)+IF('3 - Bienes Amortizables'!$E$184='2 - Programas Municipales'!$B7,(IF('3 - Bienes Amortizables'!$E$186='2 - Programas Municipales'!$C$2,'3 - Bienes Amortizables'!$H$188,0)),0)+IF('3 - Bienes Amortizables'!$E$190='2 - Programas Municipales'!$B7,(IF('3 - Bienes Amortizables'!$E$192='2 - Programas Municipales'!$C$2,'3 - Bienes Amortizables'!$H$194,0)),0)+IF('3 - Bienes Amortizables'!$E$196='2 - Programas Municipales'!$B7,(IF('3 - Bienes Amortizables'!$E$198='2 - Programas Municipales'!$C$2,'3 - Bienes Amortizables'!$H$200,0)),0)+IF('3 - Bienes Amortizables'!$E$202='2 - Programas Municipales'!$B7,(IF('3 - Bienes Amortizables'!$E$204='2 - Programas Municipales'!$C$2,'3 - Bienes Amortizables'!$H$206,0)),0)+IF('3 - Bienes Amortizables'!$E$208='2 - Programas Municipales'!$B7,(IF('3 - Bienes Amortizables'!$E$210='2 - Programas Municipales'!$C$2,'3 - Bienes Amortizables'!$H$212,0)),0)+IF('3 - Bienes Amortizables'!$E$214='2 - Programas Municipales'!$B7,(IF('3 - Bienes Amortizables'!$E$216='2 - Programas Municipales'!$C$2,'3 - Bienes Amortizables'!$H$218,0)),0)+IF('3 - Bienes Amortizables'!$E$220='2 - Programas Municipales'!$B7,(IF('3 - Bienes Amortizables'!$E$222='2 - Programas Municipales'!$C$2,'3 - Bienes Amortizables'!$H$224,0)),0)+IF('3 - Bienes Amortizables'!$E$226='2 - Programas Municipales'!$B7,(IF('3 - Bienes Amortizables'!$E$228='2 - Programas Municipales'!$C$2,'3 - Bienes Amortizables'!$H$230,0)),0)+IF('3 - Bienes Amortizables'!$E$232='2 - Programas Municipales'!$B7,(IF('3 - Bienes Amortizables'!$E$234='2 - Programas Municipales'!$C$2,'3 - Bienes Amortizables'!$H$236,0)),0)+IF('3 - Bienes Amortizables'!$E$238='2 - Programas Municipales'!$B7,(IF('3 - Bienes Amortizables'!$E$240='2 - Programas Municipales'!$C$2,'3 - Bienes Amortizables'!$H$242,0)),0)+IF('3 - Bienes Amortizables'!$E$244='2 - Programas Municipales'!$B7,(IF('3 - Bienes Amortizables'!$E$246='2 - Programas Municipales'!$C$2,'3 - Bienes Amortizables'!$H$248,0)),0)+IF('3 - Bienes Amortizables'!$E$250='2 - Programas Municipales'!$B7,(IF('3 - Bienes Amortizables'!$E$252='2 - Programas Municipales'!$C$2,'3 - Bienes Amortizables'!$H$254,0)),0)+IF('3 - Bienes Amortizables'!$E$256='2 - Programas Municipales'!$B7,(IF('3 - Bienes Amortizables'!$E$258='2 - Programas Municipales'!$C$2,'3 - Bienes Amortizables'!$H$260,0)),0)+IF('3 - Bienes Amortizables'!$E$262='2 - Programas Municipales'!$B7,(IF('3 - Bienes Amortizables'!$E$264='2 - Programas Municipales'!$C$2,'3 - Bienes Amortizables'!$H$266,0)),0)+IF('3 - Bienes Amortizables'!$E$268='2 - Programas Municipales'!$B7,(IF('3 - Bienes Amortizables'!$E$270='2 - Programas Municipales'!$C$2,'3 - Bienes Amortizables'!$H$272,0)),0)+IF('3 - Bienes Amortizables'!$E$274='2 - Programas Municipales'!$B7,(IF('3 - Bienes Amortizables'!$E$276='2 - Programas Municipales'!$C$2,'3 - Bienes Amortizables'!$H$278,0)),0)</f>
        <v>0</v>
      </c>
      <c r="D9" s="202">
        <f>IF('3 - Bienes Amortizables'!$E$142='2 - Programas Municipales'!$B7,(IF('3 - Bienes Amortizables'!$E$144='2 - Programas Municipales'!$C$3,'3 - Bienes Amortizables'!$H$146,0)),0)+IF('3 - Bienes Amortizables'!$E$148='2 - Programas Municipales'!$B7,(IF('3 - Bienes Amortizables'!$E$150='2 - Programas Municipales'!$C$3,'3 - Bienes Amortizables'!$H$152,0)),0)+IF('3 - Bienes Amortizables'!$E$154='2 - Programas Municipales'!$B7,(IF('3 - Bienes Amortizables'!$E$156='2 - Programas Municipales'!$C$3,'3 - Bienes Amortizables'!$H$158,0)),0)+IF('3 - Bienes Amortizables'!$E$160='2 - Programas Municipales'!$B7,(IF('3 - Bienes Amortizables'!$E$162='2 - Programas Municipales'!$C$3,'3 - Bienes Amortizables'!$H$164,0)),0)+IF('3 - Bienes Amortizables'!$E$166='2 - Programas Municipales'!$B7,(IF('3 - Bienes Amortizables'!$E$168='2 - Programas Municipales'!$C$3,'3 - Bienes Amortizables'!$H$170,0)),0)+IF('3 - Bienes Amortizables'!$E$172='2 - Programas Municipales'!$B7,(IF('3 - Bienes Amortizables'!$E$174='2 - Programas Municipales'!$C$3,'3 - Bienes Amortizables'!$H$176,0)),0)+IF('3 - Bienes Amortizables'!$E$178='2 - Programas Municipales'!$B7,(IF('3 - Bienes Amortizables'!$E$180='2 - Programas Municipales'!$C$3,'3 - Bienes Amortizables'!$H$182,0)),0)+IF('3 - Bienes Amortizables'!$E$184='2 - Programas Municipales'!$B7,(IF('3 - Bienes Amortizables'!$E$186='2 - Programas Municipales'!$C$3,'3 - Bienes Amortizables'!$H$188,0)),0)+IF('3 - Bienes Amortizables'!$E$190='2 - Programas Municipales'!$B7,(IF('3 - Bienes Amortizables'!$E$192='2 - Programas Municipales'!$C$3,'3 - Bienes Amortizables'!$H$194,0)),0)+IF('3 - Bienes Amortizables'!$E$196='2 - Programas Municipales'!$B7,(IF('3 - Bienes Amortizables'!$E$198='2 - Programas Municipales'!$C$3,'3 - Bienes Amortizables'!$H$200,0)),0)+IF('3 - Bienes Amortizables'!$E$202='2 - Programas Municipales'!$B7,(IF('3 - Bienes Amortizables'!$E$204='2 - Programas Municipales'!$C$3,'3 - Bienes Amortizables'!$H$206,0)),0)+IF('3 - Bienes Amortizables'!$E$208='2 - Programas Municipales'!$B7,(IF('3 - Bienes Amortizables'!$E$210='2 - Programas Municipales'!$C$3,'3 - Bienes Amortizables'!$H$212,0)),0)+IF('3 - Bienes Amortizables'!$E$214='2 - Programas Municipales'!$B7,(IF('3 - Bienes Amortizables'!$E$216='2 - Programas Municipales'!$C$3,'3 - Bienes Amortizables'!$H$218,0)),0)+IF('3 - Bienes Amortizables'!$E$220='2 - Programas Municipales'!$B7,(IF('3 - Bienes Amortizables'!$E$222='2 - Programas Municipales'!$C$3,'3 - Bienes Amortizables'!$H$224,0)),0)+IF('3 - Bienes Amortizables'!$E$226='2 - Programas Municipales'!$B7,(IF('3 - Bienes Amortizables'!$E$228='2 - Programas Municipales'!$C$3,'3 - Bienes Amortizables'!$H$230,0)),0)+IF('3 - Bienes Amortizables'!$E$232='2 - Programas Municipales'!$B7,(IF('3 - Bienes Amortizables'!$E$234='2 - Programas Municipales'!$C$3,'3 - Bienes Amortizables'!$H$236,0)),0)+IF('3 - Bienes Amortizables'!$E$238='2 - Programas Municipales'!$B7,(IF('3 - Bienes Amortizables'!$E$240='2 - Programas Municipales'!$C$3,'3 - Bienes Amortizables'!$H$242,0)),0)+IF('3 - Bienes Amortizables'!$E$244='2 - Programas Municipales'!$B7,(IF('3 - Bienes Amortizables'!$E$246='2 - Programas Municipales'!$C$3,'3 - Bienes Amortizables'!$H$248,0)),0)+IF('3 - Bienes Amortizables'!$E$250='2 - Programas Municipales'!$B7,(IF('3 - Bienes Amortizables'!$E$252='2 - Programas Municipales'!$C$3,'3 - Bienes Amortizables'!$H$254,0)),0)+IF('3 - Bienes Amortizables'!$E$256='2 - Programas Municipales'!$B7,(IF('3 - Bienes Amortizables'!$E$258='2 - Programas Municipales'!$C$3,'3 - Bienes Amortizables'!$H$260,0)),0)+IF('3 - Bienes Amortizables'!$E$262='2 - Programas Municipales'!$B7,(IF('3 - Bienes Amortizables'!$E$264='2 - Programas Municipales'!$C$3,'3 - Bienes Amortizables'!$H$266,0)),0)+IF('3 - Bienes Amortizables'!$E$268='2 - Programas Municipales'!$B7,(IF('3 - Bienes Amortizables'!$E$270='2 - Programas Municipales'!$C$3,'3 - Bienes Amortizables'!$H$272,0)),0)+IF('3 - Bienes Amortizables'!$E$274='2 - Programas Municipales'!$B7,(IF('3 - Bienes Amortizables'!$E$276='2 - Programas Municipales'!$C$3,'3 - Bienes Amortizables'!$H$278,0)),0)</f>
        <v>0</v>
      </c>
      <c r="E9" s="202">
        <f>IF('3 - Bienes Amortizables'!$E$142='2 - Programas Municipales'!$B7,(IF('3 - Bienes Amortizables'!$E$144='2 - Programas Municipales'!$C$4,'3 - Bienes Amortizables'!$H$146,0)),0)+IF('3 - Bienes Amortizables'!$E$148='2 - Programas Municipales'!$B7,(IF('3 - Bienes Amortizables'!$E$150='2 - Programas Municipales'!$C$4,'3 - Bienes Amortizables'!$H$152,0)),0)+IF('3 - Bienes Amortizables'!$E$154='2 - Programas Municipales'!$B7,(IF('3 - Bienes Amortizables'!$E$156='2 - Programas Municipales'!$C$4,'3 - Bienes Amortizables'!$H$158,0)),0)+IF('3 - Bienes Amortizables'!$E$160='2 - Programas Municipales'!$B7,(IF('3 - Bienes Amortizables'!$E$162='2 - Programas Municipales'!$C$4,'3 - Bienes Amortizables'!$H$164,0)),0)+IF('3 - Bienes Amortizables'!$E$166='2 - Programas Municipales'!$B7,(IF('3 - Bienes Amortizables'!$E$168='2 - Programas Municipales'!$C$4,'3 - Bienes Amortizables'!$H$170,0)),0)+IF('3 - Bienes Amortizables'!$E$172='2 - Programas Municipales'!$B7,(IF('3 - Bienes Amortizables'!$E$174='2 - Programas Municipales'!$C$4,'3 - Bienes Amortizables'!$H$176,0)),0)+IF('3 - Bienes Amortizables'!$E$178='2 - Programas Municipales'!$B7,(IF('3 - Bienes Amortizables'!$E$180='2 - Programas Municipales'!$C$4,'3 - Bienes Amortizables'!$H$182,0)),0)+IF('3 - Bienes Amortizables'!$E$184='2 - Programas Municipales'!$B7,(IF('3 - Bienes Amortizables'!$E$186='2 - Programas Municipales'!$C$4,'3 - Bienes Amortizables'!$H$188,0)),0)+IF('3 - Bienes Amortizables'!$E$190='2 - Programas Municipales'!$B7,(IF('3 - Bienes Amortizables'!$E$192='2 - Programas Municipales'!$C$4,'3 - Bienes Amortizables'!$H$194,0)),0)+IF('3 - Bienes Amortizables'!$E$196='2 - Programas Municipales'!$B7,(IF('3 - Bienes Amortizables'!$E$198='2 - Programas Municipales'!$C$4,'3 - Bienes Amortizables'!$H$200,0)),0)+IF('3 - Bienes Amortizables'!$E$202='2 - Programas Municipales'!$B7,(IF('3 - Bienes Amortizables'!$E$204='2 - Programas Municipales'!$C$4,'3 - Bienes Amortizables'!$H$206,0)),0)+IF('3 - Bienes Amortizables'!$E$208='2 - Programas Municipales'!$B7,(IF('3 - Bienes Amortizables'!$E$210='2 - Programas Municipales'!$C$4,'3 - Bienes Amortizables'!$H$212,0)),0)+IF('3 - Bienes Amortizables'!$E$214='2 - Programas Municipales'!$B7,(IF('3 - Bienes Amortizables'!$E$216='2 - Programas Municipales'!$C$4,'3 - Bienes Amortizables'!$H$218,0)),0)+IF('3 - Bienes Amortizables'!$E$220='2 - Programas Municipales'!$B7,(IF('3 - Bienes Amortizables'!$E$222='2 - Programas Municipales'!$C$4,'3 - Bienes Amortizables'!$H$224,0)),0)+IF('3 - Bienes Amortizables'!$E$226='2 - Programas Municipales'!$B7,(IF('3 - Bienes Amortizables'!$E$228='2 - Programas Municipales'!$C$4,'3 - Bienes Amortizables'!$H$230,0)),0)+IF('3 - Bienes Amortizables'!$E$232='2 - Programas Municipales'!$B7,(IF('3 - Bienes Amortizables'!$E$234='2 - Programas Municipales'!$C$4,'3 - Bienes Amortizables'!$H$236,0)),0)+IF('3 - Bienes Amortizables'!$E$238='2 - Programas Municipales'!$B7,(IF('3 - Bienes Amortizables'!$E$240='2 - Programas Municipales'!$C$4,'3 - Bienes Amortizables'!$H$242,0)),0)+IF('3 - Bienes Amortizables'!$E$244='2 - Programas Municipales'!$B7,(IF('3 - Bienes Amortizables'!$E$246='2 - Programas Municipales'!$C$4,'3 - Bienes Amortizables'!$H$248,0)),0)+IF('3 - Bienes Amortizables'!$E$250='2 - Programas Municipales'!$B7,(IF('3 - Bienes Amortizables'!$E$252='2 - Programas Municipales'!$C$4,'3 - Bienes Amortizables'!$H$254,0)),0)+IF('3 - Bienes Amortizables'!$E$256='2 - Programas Municipales'!$B7,(IF('3 - Bienes Amortizables'!$E$258='2 - Programas Municipales'!$C$4,'3 - Bienes Amortizables'!$H$260,0)),0)+IF('3 - Bienes Amortizables'!$E$262='2 - Programas Municipales'!$B7,(IF('3 - Bienes Amortizables'!$E$264='2 - Programas Municipales'!$C$4,'3 - Bienes Amortizables'!$H$266,0)),0)+IF('3 - Bienes Amortizables'!$E$268='2 - Programas Municipales'!$B7,(IF('3 - Bienes Amortizables'!$E$270='2 - Programas Municipales'!$C$4,'3 - Bienes Amortizables'!$H$272,0)),0)+IF('3 - Bienes Amortizables'!$E$274='2 - Programas Municipales'!$B7,(IF('3 - Bienes Amortizables'!$E$276='2 - Programas Municipales'!$C$4,'3 - Bienes Amortizables'!$H$278,0)),0)</f>
        <v>0</v>
      </c>
      <c r="F9" s="202">
        <f>IF('3 - Bienes Amortizables'!$E$142='2 - Programas Municipales'!$B7,(IF('3 - Bienes Amortizables'!$E$144='2 - Programas Municipales'!$C$5,'3 - Bienes Amortizables'!$H$146,0)),0)+IF('3 - Bienes Amortizables'!$E$148='2 - Programas Municipales'!$B7,(IF('3 - Bienes Amortizables'!$E$150='2 - Programas Municipales'!$C$5,'3 - Bienes Amortizables'!$H$152,0)),0)+IF('3 - Bienes Amortizables'!$E$154='2 - Programas Municipales'!$B7,(IF('3 - Bienes Amortizables'!$E$156='2 - Programas Municipales'!$C$5,'3 - Bienes Amortizables'!$H$158,0)),0)+IF('3 - Bienes Amortizables'!$E$160='2 - Programas Municipales'!$B7,(IF('3 - Bienes Amortizables'!$E$162='2 - Programas Municipales'!$C$5,'3 - Bienes Amortizables'!$H$164,0)),0)+IF('3 - Bienes Amortizables'!$E$166='2 - Programas Municipales'!$B7,(IF('3 - Bienes Amortizables'!$E$168='2 - Programas Municipales'!$C$5,'3 - Bienes Amortizables'!$H$170,0)),0)+IF('3 - Bienes Amortizables'!$E$172='2 - Programas Municipales'!$B7,(IF('3 - Bienes Amortizables'!$E$174='2 - Programas Municipales'!$C$5,'3 - Bienes Amortizables'!$H$176,0)),0)+IF('3 - Bienes Amortizables'!$E$178='2 - Programas Municipales'!$B7,(IF('3 - Bienes Amortizables'!$E$180='2 - Programas Municipales'!$C$5,'3 - Bienes Amortizables'!$H$182,0)),0)+IF('3 - Bienes Amortizables'!$E$184='2 - Programas Municipales'!$B7,(IF('3 - Bienes Amortizables'!$E$186='2 - Programas Municipales'!$C$5,'3 - Bienes Amortizables'!$H$188,0)),0)+IF('3 - Bienes Amortizables'!$E$190='2 - Programas Municipales'!$B7,(IF('3 - Bienes Amortizables'!$E$192='2 - Programas Municipales'!$C$5,'3 - Bienes Amortizables'!$H$194,0)),0)+IF('3 - Bienes Amortizables'!$E$196='2 - Programas Municipales'!$B7,(IF('3 - Bienes Amortizables'!$E$198='2 - Programas Municipales'!$C$5,'3 - Bienes Amortizables'!$H$200,0)),0)+IF('3 - Bienes Amortizables'!$E$202='2 - Programas Municipales'!$B7,(IF('3 - Bienes Amortizables'!$E$204='2 - Programas Municipales'!$C$5,'3 - Bienes Amortizables'!$H$206,0)),0)+IF('3 - Bienes Amortizables'!$E$208='2 - Programas Municipales'!$B7,(IF('3 - Bienes Amortizables'!$E$210='2 - Programas Municipales'!$C$5,'3 - Bienes Amortizables'!$H$212,0)),0)+IF('3 - Bienes Amortizables'!$E$214='2 - Programas Municipales'!$B7,(IF('3 - Bienes Amortizables'!$E$216='2 - Programas Municipales'!$C$5,'3 - Bienes Amortizables'!$H$218,0)),0)+IF('3 - Bienes Amortizables'!$E$220='2 - Programas Municipales'!$B7,(IF('3 - Bienes Amortizables'!$E$222='2 - Programas Municipales'!$C$5,'3 - Bienes Amortizables'!$H$224,0)),0)+IF('3 - Bienes Amortizables'!$E$226='2 - Programas Municipales'!$B7,(IF('3 - Bienes Amortizables'!$E$228='2 - Programas Municipales'!$C$5,'3 - Bienes Amortizables'!$H$230,0)),0)+IF('3 - Bienes Amortizables'!$E$232='2 - Programas Municipales'!$B7,(IF('3 - Bienes Amortizables'!$E$234='2 - Programas Municipales'!$C$5,'3 - Bienes Amortizables'!$H$236,0)),0)+IF('3 - Bienes Amortizables'!$E$238='2 - Programas Municipales'!$B7,(IF('3 - Bienes Amortizables'!$E$240='2 - Programas Municipales'!$C$5,'3 - Bienes Amortizables'!$H$242,0)),0)+IF('3 - Bienes Amortizables'!$E$244='2 - Programas Municipales'!$B7,(IF('3 - Bienes Amortizables'!$E$246='2 - Programas Municipales'!$C$5,'3 - Bienes Amortizables'!$H$248,0)),0)+IF('3 - Bienes Amortizables'!$E$250='2 - Programas Municipales'!$B7,(IF('3 - Bienes Amortizables'!$E$252='2 - Programas Municipales'!$C$5,'3 - Bienes Amortizables'!$H$254,0)),0)+IF('3 - Bienes Amortizables'!$E$256='2 - Programas Municipales'!$B7,(IF('3 - Bienes Amortizables'!$E$258='2 - Programas Municipales'!$C$5,'3 - Bienes Amortizables'!$H$260,0)),0)+IF('3 - Bienes Amortizables'!$E$262='2 - Programas Municipales'!$B7,(IF('3 - Bienes Amortizables'!$E$264='2 - Programas Municipales'!$C$5,'3 - Bienes Amortizables'!$H$266,0)),0)+IF('3 - Bienes Amortizables'!$E$268='2 - Programas Municipales'!$B7,(IF('3 - Bienes Amortizables'!$E$270='2 - Programas Municipales'!$C$5,'3 - Bienes Amortizables'!$H$272,0)),0)+IF('3 - Bienes Amortizables'!$E$274='2 - Programas Municipales'!$B7,(IF('3 - Bienes Amortizables'!$E$276='2 - Programas Municipales'!$C$5,'3 - Bienes Amortizables'!$H$278,0)),0)</f>
        <v>0</v>
      </c>
      <c r="G9" s="202">
        <f>IF('3 - Bienes Amortizables'!$E$142='2 - Programas Municipales'!$B7,(IF('3 - Bienes Amortizables'!$E$144='2 - Programas Municipales'!$C$6,'3 - Bienes Amortizables'!$H$146,0)),0)+IF('3 - Bienes Amortizables'!$E$148='2 - Programas Municipales'!$B7,(IF('3 - Bienes Amortizables'!$E$150='2 - Programas Municipales'!$C$6,'3 - Bienes Amortizables'!$H$152,0)),0)+IF('3 - Bienes Amortizables'!$E$154='2 - Programas Municipales'!$B7,(IF('3 - Bienes Amortizables'!$E$156='2 - Programas Municipales'!$C$6,'3 - Bienes Amortizables'!$H$158,0)),0)+IF('3 - Bienes Amortizables'!$E$160='2 - Programas Municipales'!$B7,(IF('3 - Bienes Amortizables'!$E$162='2 - Programas Municipales'!$C$6,'3 - Bienes Amortizables'!$H$164,0)),0)+IF('3 - Bienes Amortizables'!$E$166='2 - Programas Municipales'!$B7,(IF('3 - Bienes Amortizables'!$E$168='2 - Programas Municipales'!$C$6,'3 - Bienes Amortizables'!$H$170,0)),0)+IF('3 - Bienes Amortizables'!$E$172='2 - Programas Municipales'!$B7,(IF('3 - Bienes Amortizables'!$E$174='2 - Programas Municipales'!$C$6,'3 - Bienes Amortizables'!$H$176,0)),0)+IF('3 - Bienes Amortizables'!$E$178='2 - Programas Municipales'!$B7,(IF('3 - Bienes Amortizables'!$E$180='2 - Programas Municipales'!$C$6,'3 - Bienes Amortizables'!$H$182,0)),0)+IF('3 - Bienes Amortizables'!$E$184='2 - Programas Municipales'!$B7,(IF('3 - Bienes Amortizables'!$E$186='2 - Programas Municipales'!$C$6,'3 - Bienes Amortizables'!$H$188,0)),0)+IF('3 - Bienes Amortizables'!$E$190='2 - Programas Municipales'!$B7,(IF('3 - Bienes Amortizables'!$E$192='2 - Programas Municipales'!$C$6,'3 - Bienes Amortizables'!$H$194,0)),0)+IF('3 - Bienes Amortizables'!$E$196='2 - Programas Municipales'!$B7,(IF('3 - Bienes Amortizables'!$E$198='2 - Programas Municipales'!$C$6,'3 - Bienes Amortizables'!$H$200,0)),0)+IF('3 - Bienes Amortizables'!$E$202='2 - Programas Municipales'!$B7,(IF('3 - Bienes Amortizables'!$E$204='2 - Programas Municipales'!$C$6,'3 - Bienes Amortizables'!$H$206,0)),0)+IF('3 - Bienes Amortizables'!$E$208='2 - Programas Municipales'!$B7,(IF('3 - Bienes Amortizables'!$E$210='2 - Programas Municipales'!$C$6,'3 - Bienes Amortizables'!$H$212,0)),0)+IF('3 - Bienes Amortizables'!$E$214='2 - Programas Municipales'!$B7,(IF('3 - Bienes Amortizables'!$E$216='2 - Programas Municipales'!$C$6,'3 - Bienes Amortizables'!$H$218,0)),0)+IF('3 - Bienes Amortizables'!$E$220='2 - Programas Municipales'!$B7,(IF('3 - Bienes Amortizables'!$E$222='2 - Programas Municipales'!$C$6,'3 - Bienes Amortizables'!$H$224,0)),0)+IF('3 - Bienes Amortizables'!$E$226='2 - Programas Municipales'!$B7,(IF('3 - Bienes Amortizables'!$E$228='2 - Programas Municipales'!$C$6,'3 - Bienes Amortizables'!$H$230,0)),0)+IF('3 - Bienes Amortizables'!$E$232='2 - Programas Municipales'!$B7,(IF('3 - Bienes Amortizables'!$E$234='2 - Programas Municipales'!$C$6,'3 - Bienes Amortizables'!$H$236,0)),0)+IF('3 - Bienes Amortizables'!$E$238='2 - Programas Municipales'!$B7,(IF('3 - Bienes Amortizables'!$E$240='2 - Programas Municipales'!$C$6,'3 - Bienes Amortizables'!$H$242,0)),0)+IF('3 - Bienes Amortizables'!$E$244='2 - Programas Municipales'!$B7,(IF('3 - Bienes Amortizables'!$E$246='2 - Programas Municipales'!$C$6,'3 - Bienes Amortizables'!$H$248,0)),0)+IF('3 - Bienes Amortizables'!$E$250='2 - Programas Municipales'!$B7,(IF('3 - Bienes Amortizables'!$E$252='2 - Programas Municipales'!$C$6,'3 - Bienes Amortizables'!$H$254,0)),0)+IF('3 - Bienes Amortizables'!$E$256='2 - Programas Municipales'!$B7,(IF('3 - Bienes Amortizables'!$E$258='2 - Programas Municipales'!$C$6,'3 - Bienes Amortizables'!$H$260,0)),0)+IF('3 - Bienes Amortizables'!$E$262='2 - Programas Municipales'!$B7,(IF('3 - Bienes Amortizables'!$E$264='2 - Programas Municipales'!$C$6,'3 - Bienes Amortizables'!$H$266,0)),0)+IF('3 - Bienes Amortizables'!$E$268='2 - Programas Municipales'!$B7,(IF('3 - Bienes Amortizables'!$E$270='2 - Programas Municipales'!$C$6,'3 - Bienes Amortizables'!$H$272,0)),0)+IF('3 - Bienes Amortizables'!$E$274='2 - Programas Municipales'!$B7,(IF('3 - Bienes Amortizables'!$E$276='2 - Programas Municipales'!$C$6,'3 - Bienes Amortizables'!$H$278,0)),0)</f>
        <v>0</v>
      </c>
      <c r="H9" s="202">
        <f>IF('3 - Bienes Amortizables'!$E$142='2 - Programas Municipales'!$B7,(IF('3 - Bienes Amortizables'!$E$144='2 - Programas Municipales'!$C$7,'3 - Bienes Amortizables'!$H$146,0)),0)+IF('3 - Bienes Amortizables'!$E$148='2 - Programas Municipales'!$B7,(IF('3 - Bienes Amortizables'!$E$150='2 - Programas Municipales'!$C$7,'3 - Bienes Amortizables'!$H$152,0)),0)+IF('3 - Bienes Amortizables'!$E$154='2 - Programas Municipales'!$B7,(IF('3 - Bienes Amortizables'!$E$156='2 - Programas Municipales'!$C$7,'3 - Bienes Amortizables'!$H$158,0)),0)+IF('3 - Bienes Amortizables'!$E$160='2 - Programas Municipales'!$B7,(IF('3 - Bienes Amortizables'!$E$162='2 - Programas Municipales'!$C$7,'3 - Bienes Amortizables'!$H$164,0)),0)+IF('3 - Bienes Amortizables'!$E$166='2 - Programas Municipales'!$B7,(IF('3 - Bienes Amortizables'!$E$168='2 - Programas Municipales'!$C$7,'3 - Bienes Amortizables'!$H$170,0)),0)+IF('3 - Bienes Amortizables'!$E$172='2 - Programas Municipales'!$B7,(IF('3 - Bienes Amortizables'!$E$174='2 - Programas Municipales'!$C$7,'3 - Bienes Amortizables'!$H$176,0)),0)+IF('3 - Bienes Amortizables'!$E$178='2 - Programas Municipales'!$B7,(IF('3 - Bienes Amortizables'!$E$180='2 - Programas Municipales'!$C$7,'3 - Bienes Amortizables'!$H$182,0)),0)+IF('3 - Bienes Amortizables'!$E$184='2 - Programas Municipales'!$B7,(IF('3 - Bienes Amortizables'!$E$186='2 - Programas Municipales'!$C$7,'3 - Bienes Amortizables'!$H$188,0)),0)+IF('3 - Bienes Amortizables'!$E$190='2 - Programas Municipales'!$B7,(IF('3 - Bienes Amortizables'!$E$192='2 - Programas Municipales'!$C$7,'3 - Bienes Amortizables'!$H$194,0)),0)+IF('3 - Bienes Amortizables'!$E$196='2 - Programas Municipales'!$B7,(IF('3 - Bienes Amortizables'!$E$198='2 - Programas Municipales'!$C$7,'3 - Bienes Amortizables'!$H$200,0)),0)+IF('3 - Bienes Amortizables'!$E$202='2 - Programas Municipales'!$B7,(IF('3 - Bienes Amortizables'!$E$204='2 - Programas Municipales'!$C$7,'3 - Bienes Amortizables'!$H$206,0)),0)+IF('3 - Bienes Amortizables'!$E$208='2 - Programas Municipales'!$B7,(IF('3 - Bienes Amortizables'!$E$210='2 - Programas Municipales'!$C$7,'3 - Bienes Amortizables'!$H$212,0)),0)+IF('3 - Bienes Amortizables'!$E$214='2 - Programas Municipales'!$B7,(IF('3 - Bienes Amortizables'!$E$216='2 - Programas Municipales'!$C$7,'3 - Bienes Amortizables'!$H$218,0)),0)+IF('3 - Bienes Amortizables'!$E$220='2 - Programas Municipales'!$B7,(IF('3 - Bienes Amortizables'!$E$222='2 - Programas Municipales'!$C$7,'3 - Bienes Amortizables'!$H$224,0)),0)+IF('3 - Bienes Amortizables'!$E$226='2 - Programas Municipales'!$B7,(IF('3 - Bienes Amortizables'!$E$228='2 - Programas Municipales'!$C$7,'3 - Bienes Amortizables'!$H$230,0)),0)+IF('3 - Bienes Amortizables'!$E$232='2 - Programas Municipales'!$B7,(IF('3 - Bienes Amortizables'!$E$234='2 - Programas Municipales'!$C$7,'3 - Bienes Amortizables'!$H$236,0)),0)+IF('3 - Bienes Amortizables'!$E$238='2 - Programas Municipales'!$B7,(IF('3 - Bienes Amortizables'!$E$240='2 - Programas Municipales'!$C$7,'3 - Bienes Amortizables'!$H$242,0)),0)+IF('3 - Bienes Amortizables'!$E$244='2 - Programas Municipales'!$B7,(IF('3 - Bienes Amortizables'!$E$246='2 - Programas Municipales'!$C$7,'3 - Bienes Amortizables'!$H$248,0)),0)+IF('3 - Bienes Amortizables'!$E$250='2 - Programas Municipales'!$B7,(IF('3 - Bienes Amortizables'!$E$252='2 - Programas Municipales'!$C$7,'3 - Bienes Amortizables'!$H$254,0)),0)+IF('3 - Bienes Amortizables'!$E$256='2 - Programas Municipales'!$B7,(IF('3 - Bienes Amortizables'!$E$258='2 - Programas Municipales'!$C$7,'3 - Bienes Amortizables'!$H$260,0)),0)+IF('3 - Bienes Amortizables'!$E$262='2 - Programas Municipales'!$B7,(IF('3 - Bienes Amortizables'!$E$264='2 - Programas Municipales'!$C$7,'3 - Bienes Amortizables'!$H$266,0)),0)+IF('3 - Bienes Amortizables'!$E$268='2 - Programas Municipales'!$B7,(IF('3 - Bienes Amortizables'!$E$270='2 - Programas Municipales'!$C$7,'3 - Bienes Amortizables'!$H$272,0)),0)+IF('3 - Bienes Amortizables'!$E$274='2 - Programas Municipales'!$B7,(IF('3 - Bienes Amortizables'!$E$276='2 - Programas Municipales'!$C$7,'3 - Bienes Amortizables'!$H$278,0)),0)</f>
        <v>0</v>
      </c>
      <c r="I9" s="202">
        <f>IF('3 - Bienes Amortizables'!$E$142='2 - Programas Municipales'!$B7,(IF('3 - Bienes Amortizables'!$E$144='2 - Programas Municipales'!$C$8,'3 - Bienes Amortizables'!$H$146,0)),0)+IF('3 - Bienes Amortizables'!$E$148='2 - Programas Municipales'!$B7,(IF('3 - Bienes Amortizables'!$E$150='2 - Programas Municipales'!$C$8,'3 - Bienes Amortizables'!$H$152,0)),0)+IF('3 - Bienes Amortizables'!$E$154='2 - Programas Municipales'!$B7,(IF('3 - Bienes Amortizables'!$E$156='2 - Programas Municipales'!$C$8,'3 - Bienes Amortizables'!$H$158,0)),0)+IF('3 - Bienes Amortizables'!$E$160='2 - Programas Municipales'!$B7,(IF('3 - Bienes Amortizables'!$E$162='2 - Programas Municipales'!$C$8,'3 - Bienes Amortizables'!$H$164,0)),0)+IF('3 - Bienes Amortizables'!$E$166='2 - Programas Municipales'!$B7,(IF('3 - Bienes Amortizables'!$E$168='2 - Programas Municipales'!$C$8,'3 - Bienes Amortizables'!$H$170,0)),0)+IF('3 - Bienes Amortizables'!$E$172='2 - Programas Municipales'!$B7,(IF('3 - Bienes Amortizables'!$E$174='2 - Programas Municipales'!$C$8,'3 - Bienes Amortizables'!$H$176,0)),0)+IF('3 - Bienes Amortizables'!$E$178='2 - Programas Municipales'!$B7,(IF('3 - Bienes Amortizables'!$E$180='2 - Programas Municipales'!$C$8,'3 - Bienes Amortizables'!$H$182,0)),0)+IF('3 - Bienes Amortizables'!$E$184='2 - Programas Municipales'!$B7,(IF('3 - Bienes Amortizables'!$E$186='2 - Programas Municipales'!$C$8,'3 - Bienes Amortizables'!$H$188,0)),0)+IF('3 - Bienes Amortizables'!$E$190='2 - Programas Municipales'!$B7,(IF('3 - Bienes Amortizables'!$E$192='2 - Programas Municipales'!$C$8,'3 - Bienes Amortizables'!$H$194,0)),0)+IF('3 - Bienes Amortizables'!$E$196='2 - Programas Municipales'!$B7,(IF('3 - Bienes Amortizables'!$E$198='2 - Programas Municipales'!$C$8,'3 - Bienes Amortizables'!$H$200,0)),0)+IF('3 - Bienes Amortizables'!$E$202='2 - Programas Municipales'!$B7,(IF('3 - Bienes Amortizables'!$E$204='2 - Programas Municipales'!$C$8,'3 - Bienes Amortizables'!$H$206,0)),0)+IF('3 - Bienes Amortizables'!$E$208='2 - Programas Municipales'!$B7,(IF('3 - Bienes Amortizables'!$E$210='2 - Programas Municipales'!$C$8,'3 - Bienes Amortizables'!$H$212,0)),0)+IF('3 - Bienes Amortizables'!$E$214='2 - Programas Municipales'!$B7,(IF('3 - Bienes Amortizables'!$E$216='2 - Programas Municipales'!$C$8,'3 - Bienes Amortizables'!$H$218,0)),0)+IF('3 - Bienes Amortizables'!$E$220='2 - Programas Municipales'!$B7,(IF('3 - Bienes Amortizables'!$E$222='2 - Programas Municipales'!$C$8,'3 - Bienes Amortizables'!$H$224,0)),0)+IF('3 - Bienes Amortizables'!$E$226='2 - Programas Municipales'!$B7,(IF('3 - Bienes Amortizables'!$E$228='2 - Programas Municipales'!$C$8,'3 - Bienes Amortizables'!$H$230,0)),0)+IF('3 - Bienes Amortizables'!$E$232='2 - Programas Municipales'!$B7,(IF('3 - Bienes Amortizables'!$E$234='2 - Programas Municipales'!$C$8,'3 - Bienes Amortizables'!$H$236,0)),0)+IF('3 - Bienes Amortizables'!$E$238='2 - Programas Municipales'!$B7,(IF('3 - Bienes Amortizables'!$E$240='2 - Programas Municipales'!$C$8,'3 - Bienes Amortizables'!$H$242,0)),0)+IF('3 - Bienes Amortizables'!$E$244='2 - Programas Municipales'!$B7,(IF('3 - Bienes Amortizables'!$E$246='2 - Programas Municipales'!$C$8,'3 - Bienes Amortizables'!$H$248,0)),0)+IF('3 - Bienes Amortizables'!$E$250='2 - Programas Municipales'!$B7,(IF('3 - Bienes Amortizables'!$E$252='2 - Programas Municipales'!$C$8,'3 - Bienes Amortizables'!$H$254,0)),0)+IF('3 - Bienes Amortizables'!$E$256='2 - Programas Municipales'!$B7,(IF('3 - Bienes Amortizables'!$E$258='2 - Programas Municipales'!$C$8,'3 - Bienes Amortizables'!$H$260,0)),0)+IF('3 - Bienes Amortizables'!$E$262='2 - Programas Municipales'!$B7,(IF('3 - Bienes Amortizables'!$E$264='2 - Programas Municipales'!$C$8,'3 - Bienes Amortizables'!$H$266,0)),0)+IF('3 - Bienes Amortizables'!$E$268='2 - Programas Municipales'!$B7,(IF('3 - Bienes Amortizables'!$E$270='2 - Programas Municipales'!$C$8,'3 - Bienes Amortizables'!$H$272,0)),0)+IF('3 - Bienes Amortizables'!$E$274='2 - Programas Municipales'!$B7,(IF('3 - Bienes Amortizables'!$E$276='2 - Programas Municipales'!$C$8,'3 - Bienes Amortizables'!$H$278,0)),0)</f>
        <v>0</v>
      </c>
      <c r="J9" s="202">
        <f>IF('3 - Bienes Amortizables'!$E$142='2 - Programas Municipales'!$B7,(IF('3 - Bienes Amortizables'!$E$144='2 - Programas Municipales'!$C$9,'3 - Bienes Amortizables'!$H$146,0)),0)+IF('3 - Bienes Amortizables'!$E$148='2 - Programas Municipales'!$B7,(IF('3 - Bienes Amortizables'!$E$150='2 - Programas Municipales'!$C$9,'3 - Bienes Amortizables'!$H$152,0)),0)+IF('3 - Bienes Amortizables'!$E$154='2 - Programas Municipales'!$B7,(IF('3 - Bienes Amortizables'!$E$156='2 - Programas Municipales'!$C$9,'3 - Bienes Amortizables'!$H$158,0)),0)+IF('3 - Bienes Amortizables'!$E$160='2 - Programas Municipales'!$B7,(IF('3 - Bienes Amortizables'!$E$162='2 - Programas Municipales'!$C$9,'3 - Bienes Amortizables'!$H$164,0)),0)+IF('3 - Bienes Amortizables'!$E$166='2 - Programas Municipales'!$B7,(IF('3 - Bienes Amortizables'!$E$168='2 - Programas Municipales'!$C$9,'3 - Bienes Amortizables'!$H$170,0)),0)+IF('3 - Bienes Amortizables'!$E$172='2 - Programas Municipales'!$B7,(IF('3 - Bienes Amortizables'!$E$174='2 - Programas Municipales'!$C$9,'3 - Bienes Amortizables'!$H$176,0)),0)+IF('3 - Bienes Amortizables'!$E$178='2 - Programas Municipales'!$B7,(IF('3 - Bienes Amortizables'!$E$180='2 - Programas Municipales'!$C$9,'3 - Bienes Amortizables'!$H$182,0)),0)+IF('3 - Bienes Amortizables'!$E$184='2 - Programas Municipales'!$B7,(IF('3 - Bienes Amortizables'!$E$186='2 - Programas Municipales'!$C$9,'3 - Bienes Amortizables'!$H$188,0)),0)+IF('3 - Bienes Amortizables'!$E$190='2 - Programas Municipales'!$B7,(IF('3 - Bienes Amortizables'!$E$192='2 - Programas Municipales'!$C$9,'3 - Bienes Amortizables'!$H$194,0)),0)+IF('3 - Bienes Amortizables'!$E$196='2 - Programas Municipales'!$B7,(IF('3 - Bienes Amortizables'!$E$198='2 - Programas Municipales'!$C$9,'3 - Bienes Amortizables'!$H$200,0)),0)+IF('3 - Bienes Amortizables'!$E$202='2 - Programas Municipales'!$B7,(IF('3 - Bienes Amortizables'!$E$204='2 - Programas Municipales'!$C$9,'3 - Bienes Amortizables'!$H$206,0)),0)+IF('3 - Bienes Amortizables'!$E$208='2 - Programas Municipales'!$B7,(IF('3 - Bienes Amortizables'!$E$210='2 - Programas Municipales'!$C$9,'3 - Bienes Amortizables'!$H$212,0)),0)+IF('3 - Bienes Amortizables'!$E$214='2 - Programas Municipales'!$B7,(IF('3 - Bienes Amortizables'!$E$216='2 - Programas Municipales'!$C$9,'3 - Bienes Amortizables'!$H$218,0)),0)+IF('3 - Bienes Amortizables'!$E$220='2 - Programas Municipales'!$B7,(IF('3 - Bienes Amortizables'!$E$222='2 - Programas Municipales'!$C$9,'3 - Bienes Amortizables'!$H$224,0)),0)+IF('3 - Bienes Amortizables'!$E$226='2 - Programas Municipales'!$B7,(IF('3 - Bienes Amortizables'!$E$228='2 - Programas Municipales'!$C$9,'3 - Bienes Amortizables'!$H$230,0)),0)+IF('3 - Bienes Amortizables'!$E$232='2 - Programas Municipales'!$B7,(IF('3 - Bienes Amortizables'!$E$234='2 - Programas Municipales'!$C$9,'3 - Bienes Amortizables'!$H$236,0)),0)+IF('3 - Bienes Amortizables'!$E$238='2 - Programas Municipales'!$B7,(IF('3 - Bienes Amortizables'!$E$240='2 - Programas Municipales'!$C$9,'3 - Bienes Amortizables'!$H$242,0)),0)+IF('3 - Bienes Amortizables'!$E$244='2 - Programas Municipales'!$B7,(IF('3 - Bienes Amortizables'!$E$246='2 - Programas Municipales'!$C$9,'3 - Bienes Amortizables'!$H$248,0)),0)+IF('3 - Bienes Amortizables'!$E$250='2 - Programas Municipales'!$B7,(IF('3 - Bienes Amortizables'!$E$252='2 - Programas Municipales'!$C$9,'3 - Bienes Amortizables'!$H$254,0)),0)+IF('3 - Bienes Amortizables'!$E$256='2 - Programas Municipales'!$B7,(IF('3 - Bienes Amortizables'!$E$258='2 - Programas Municipales'!$C$9,'3 - Bienes Amortizables'!$H$260,0)),0)+IF('3 - Bienes Amortizables'!$E$262='2 - Programas Municipales'!$B7,(IF('3 - Bienes Amortizables'!$E$264='2 - Programas Municipales'!$C$9,'3 - Bienes Amortizables'!$H$266,0)),0)+IF('3 - Bienes Amortizables'!$E$268='2 - Programas Municipales'!$B7,(IF('3 - Bienes Amortizables'!$E$270='2 - Programas Municipales'!$C$9,'3 - Bienes Amortizables'!$H$272,0)),0)+IF('3 - Bienes Amortizables'!$E$274='2 - Programas Municipales'!$B7,(IF('3 - Bienes Amortizables'!$E$276='2 - Programas Municipales'!$C$9,'3 - Bienes Amortizables'!$H$278,0)),0)</f>
        <v>0</v>
      </c>
      <c r="K9" s="202">
        <f>IF('3 - Bienes Amortizables'!$E$142='2 - Programas Municipales'!$B7,(IF('3 - Bienes Amortizables'!$E$144='2 - Programas Municipales'!$C$10,'3 - Bienes Amortizables'!$H$146,0)),0)+IF('3 - Bienes Amortizables'!$E$148='2 - Programas Municipales'!$B7,(IF('3 - Bienes Amortizables'!$E$150='2 - Programas Municipales'!$C$10,'3 - Bienes Amortizables'!$H$152,0)),0)+IF('3 - Bienes Amortizables'!$E$154='2 - Programas Municipales'!$B7,(IF('3 - Bienes Amortizables'!$E$156='2 - Programas Municipales'!$C$10,'3 - Bienes Amortizables'!$H$158,0)),0)+IF('3 - Bienes Amortizables'!$E$160='2 - Programas Municipales'!$B7,(IF('3 - Bienes Amortizables'!$E$162='2 - Programas Municipales'!$C$10,'3 - Bienes Amortizables'!$H$164,0)),0)+IF('3 - Bienes Amortizables'!$E$166='2 - Programas Municipales'!$B7,(IF('3 - Bienes Amortizables'!$E$168='2 - Programas Municipales'!$C$10,'3 - Bienes Amortizables'!$H$170,0)),0)+IF('3 - Bienes Amortizables'!$E$172='2 - Programas Municipales'!$B7,(IF('3 - Bienes Amortizables'!$E$174='2 - Programas Municipales'!$C$10,'3 - Bienes Amortizables'!$H$176,0)),0)+IF('3 - Bienes Amortizables'!$E$178='2 - Programas Municipales'!$B7,(IF('3 - Bienes Amortizables'!$E$180='2 - Programas Municipales'!$C$10,'3 - Bienes Amortizables'!$H$182,0)),0)+IF('3 - Bienes Amortizables'!$E$184='2 - Programas Municipales'!$B7,(IF('3 - Bienes Amortizables'!$E$186='2 - Programas Municipales'!$C$10,'3 - Bienes Amortizables'!$H$188,0)),0)+IF('3 - Bienes Amortizables'!$E$190='2 - Programas Municipales'!$B7,(IF('3 - Bienes Amortizables'!$E$192='2 - Programas Municipales'!$C$10,'3 - Bienes Amortizables'!$H$194,0)),0)+IF('3 - Bienes Amortizables'!$E$196='2 - Programas Municipales'!$B7,(IF('3 - Bienes Amortizables'!$E$198='2 - Programas Municipales'!$C$10,'3 - Bienes Amortizables'!$H$200,0)),0)+IF('3 - Bienes Amortizables'!$E$202='2 - Programas Municipales'!$B7,(IF('3 - Bienes Amortizables'!$E$204='2 - Programas Municipales'!$C$10,'3 - Bienes Amortizables'!$H$206,0)),0)+IF('3 - Bienes Amortizables'!$E$208='2 - Programas Municipales'!$B7,(IF('3 - Bienes Amortizables'!$E$210='2 - Programas Municipales'!$C$10,'3 - Bienes Amortizables'!$H$212,0)),0)+IF('3 - Bienes Amortizables'!$E$214='2 - Programas Municipales'!$B7,(IF('3 - Bienes Amortizables'!$E$216='2 - Programas Municipales'!$C$10,'3 - Bienes Amortizables'!$H$218,0)),0)+IF('3 - Bienes Amortizables'!$E$220='2 - Programas Municipales'!$B7,(IF('3 - Bienes Amortizables'!$E$222='2 - Programas Municipales'!$C$10,'3 - Bienes Amortizables'!$H$224,0)),0)+IF('3 - Bienes Amortizables'!$E$226='2 - Programas Municipales'!$B7,(IF('3 - Bienes Amortizables'!$E$228='2 - Programas Municipales'!$C$10,'3 - Bienes Amortizables'!$H$230,0)),0)+IF('3 - Bienes Amortizables'!$E$232='2 - Programas Municipales'!$B7,(IF('3 - Bienes Amortizables'!$E$234='2 - Programas Municipales'!$C$10,'3 - Bienes Amortizables'!$H$236,0)),0)+IF('3 - Bienes Amortizables'!$E$238='2 - Programas Municipales'!$B7,(IF('3 - Bienes Amortizables'!$E$240='2 - Programas Municipales'!$C$10,'3 - Bienes Amortizables'!$H$242,0)),0)+IF('3 - Bienes Amortizables'!$E$244='2 - Programas Municipales'!$B7,(IF('3 - Bienes Amortizables'!$E$246='2 - Programas Municipales'!$C$10,'3 - Bienes Amortizables'!$H$248,0)),0)+IF('3 - Bienes Amortizables'!$E$250='2 - Programas Municipales'!$B7,(IF('3 - Bienes Amortizables'!$E$252='2 - Programas Municipales'!$C$10,'3 - Bienes Amortizables'!$H$254,0)),0)+IF('3 - Bienes Amortizables'!$E$256='2 - Programas Municipales'!$B7,(IF('3 - Bienes Amortizables'!$E$258='2 - Programas Municipales'!$C$10,'3 - Bienes Amortizables'!$H$260,0)),0)+IF('3 - Bienes Amortizables'!$E$262='2 - Programas Municipales'!$B7,(IF('3 - Bienes Amortizables'!$E$264='2 - Programas Municipales'!$C$10,'3 - Bienes Amortizables'!$H$266,0)),0)+IF('3 - Bienes Amortizables'!$E$268='2 - Programas Municipales'!$B7,(IF('3 - Bienes Amortizables'!$E$270='2 - Programas Municipales'!$C$10,'3 - Bienes Amortizables'!$H$272,0)),0)+IF('3 - Bienes Amortizables'!$E$274='2 - Programas Municipales'!$B7,(IF('3 - Bienes Amortizables'!$E$276='2 - Programas Municipales'!$C$10,'3 - Bienes Amortizables'!$H$278,0)),0)</f>
        <v>0</v>
      </c>
      <c r="L9" s="202">
        <f>IF('3 - Bienes Amortizables'!$E$142='2 - Programas Municipales'!$B7,(IF('3 - Bienes Amortizables'!$E$144='2 - Programas Municipales'!$C$11,'3 - Bienes Amortizables'!$H$146,0)),0)+IF('3 - Bienes Amortizables'!$E$148='2 - Programas Municipales'!$B7,(IF('3 - Bienes Amortizables'!$E$150='2 - Programas Municipales'!$C$11,'3 - Bienes Amortizables'!$H$152,0)),0)+IF('3 - Bienes Amortizables'!$E$154='2 - Programas Municipales'!$B7,(IF('3 - Bienes Amortizables'!$E$156='2 - Programas Municipales'!$C$11,'3 - Bienes Amortizables'!$H$158,0)),0)+IF('3 - Bienes Amortizables'!$E$160='2 - Programas Municipales'!$B7,(IF('3 - Bienes Amortizables'!$E$162='2 - Programas Municipales'!$C$11,'3 - Bienes Amortizables'!$H$164,0)),0)+IF('3 - Bienes Amortizables'!$E$166='2 - Programas Municipales'!$B7,(IF('3 - Bienes Amortizables'!$E$168='2 - Programas Municipales'!$C$11,'3 - Bienes Amortizables'!$H$170,0)),0)+IF('3 - Bienes Amortizables'!$E$172='2 - Programas Municipales'!$B7,(IF('3 - Bienes Amortizables'!$E$174='2 - Programas Municipales'!$C$11,'3 - Bienes Amortizables'!$H$176,0)),0)+IF('3 - Bienes Amortizables'!$E$178='2 - Programas Municipales'!$B7,(IF('3 - Bienes Amortizables'!$E$180='2 - Programas Municipales'!$C$11,'3 - Bienes Amortizables'!$H$182,0)),0)+IF('3 - Bienes Amortizables'!$E$184='2 - Programas Municipales'!$B7,(IF('3 - Bienes Amortizables'!$E$186='2 - Programas Municipales'!$C$11,'3 - Bienes Amortizables'!$H$188,0)),0)+IF('3 - Bienes Amortizables'!$E$190='2 - Programas Municipales'!$B7,(IF('3 - Bienes Amortizables'!$E$192='2 - Programas Municipales'!$C$11,'3 - Bienes Amortizables'!$H$194,0)),0)+IF('3 - Bienes Amortizables'!$E$196='2 - Programas Municipales'!$B7,(IF('3 - Bienes Amortizables'!$E$198='2 - Programas Municipales'!$C$11,'3 - Bienes Amortizables'!$H$200,0)),0)+IF('3 - Bienes Amortizables'!$E$202='2 - Programas Municipales'!$B7,(IF('3 - Bienes Amortizables'!$E$204='2 - Programas Municipales'!$C$11,'3 - Bienes Amortizables'!$H$206,0)),0)+IF('3 - Bienes Amortizables'!$E$208='2 - Programas Municipales'!$B7,(IF('3 - Bienes Amortizables'!$E$210='2 - Programas Municipales'!$C$11,'3 - Bienes Amortizables'!$H$212,0)),0)+IF('3 - Bienes Amortizables'!$E$214='2 - Programas Municipales'!$B7,(IF('3 - Bienes Amortizables'!$E$216='2 - Programas Municipales'!$C$11,'3 - Bienes Amortizables'!$H$218,0)),0)+IF('3 - Bienes Amortizables'!$E$220='2 - Programas Municipales'!$B7,(IF('3 - Bienes Amortizables'!$E$222='2 - Programas Municipales'!$C$11,'3 - Bienes Amortizables'!$H$224,0)),0)+IF('3 - Bienes Amortizables'!$E$226='2 - Programas Municipales'!$B7,(IF('3 - Bienes Amortizables'!$E$228='2 - Programas Municipales'!$C$11,'3 - Bienes Amortizables'!$H$230,0)),0)+IF('3 - Bienes Amortizables'!$E$232='2 - Programas Municipales'!$B7,(IF('3 - Bienes Amortizables'!$E$234='2 - Programas Municipales'!$C$11,'3 - Bienes Amortizables'!$H$236,0)),0)+IF('3 - Bienes Amortizables'!$E$238='2 - Programas Municipales'!$B7,(IF('3 - Bienes Amortizables'!$E$240='2 - Programas Municipales'!$C$11,'3 - Bienes Amortizables'!$H$242,0)),0)+IF('3 - Bienes Amortizables'!$E$244='2 - Programas Municipales'!$B7,(IF('3 - Bienes Amortizables'!$E$246='2 - Programas Municipales'!$C$11,'3 - Bienes Amortizables'!$H$248,0)),0)+IF('3 - Bienes Amortizables'!$E$250='2 - Programas Municipales'!$B7,(IF('3 - Bienes Amortizables'!$E$252='2 - Programas Municipales'!$C$11,'3 - Bienes Amortizables'!$H$254,0)),0)+IF('3 - Bienes Amortizables'!$E$256='2 - Programas Municipales'!$B7,(IF('3 - Bienes Amortizables'!$E$258='2 - Programas Municipales'!$C$11,'3 - Bienes Amortizables'!$H$260,0)),0)+IF('3 - Bienes Amortizables'!$E$262='2 - Programas Municipales'!$B7,(IF('3 - Bienes Amortizables'!$E$264='2 - Programas Municipales'!$C$11,'3 - Bienes Amortizables'!$H$266,0)),0)+IF('3 - Bienes Amortizables'!$E$268='2 - Programas Municipales'!$B7,(IF('3 - Bienes Amortizables'!$E$270='2 - Programas Municipales'!$C$11,'3 - Bienes Amortizables'!$H$272,0)),0)+IF('3 - Bienes Amortizables'!$E$274='2 - Programas Municipales'!$B7,(IF('3 - Bienes Amortizables'!$E$276='2 - Programas Municipales'!$C$11,'3 - Bienes Amortizables'!$H$278,0)),0)</f>
        <v>0</v>
      </c>
      <c r="M9" s="202">
        <f>IF('3 - Bienes Amortizables'!$E$142='2 - Programas Municipales'!$B7,(IF('3 - Bienes Amortizables'!$E$144='2 - Programas Municipales'!$C$12,'3 - Bienes Amortizables'!$H$146,0)),0)+IF('3 - Bienes Amortizables'!$E$148='2 - Programas Municipales'!$B7,(IF('3 - Bienes Amortizables'!$E$150='2 - Programas Municipales'!$C$12,'3 - Bienes Amortizables'!$H$152,0)),0)+IF('3 - Bienes Amortizables'!$E$154='2 - Programas Municipales'!$B7,(IF('3 - Bienes Amortizables'!$E$156='2 - Programas Municipales'!$C$12,'3 - Bienes Amortizables'!$H$158,0)),0)+IF('3 - Bienes Amortizables'!$E$160='2 - Programas Municipales'!$B7,(IF('3 - Bienes Amortizables'!$E$162='2 - Programas Municipales'!$C$12,'3 - Bienes Amortizables'!$H$164,0)),0)+IF('3 - Bienes Amortizables'!$E$166='2 - Programas Municipales'!$B7,(IF('3 - Bienes Amortizables'!$E$168='2 - Programas Municipales'!$C$12,'3 - Bienes Amortizables'!$H$170,0)),0)+IF('3 - Bienes Amortizables'!$E$172='2 - Programas Municipales'!$B7,(IF('3 - Bienes Amortizables'!$E$174='2 - Programas Municipales'!$C$12,'3 - Bienes Amortizables'!$H$176,0)),0)+IF('3 - Bienes Amortizables'!$E$178='2 - Programas Municipales'!$B7,(IF('3 - Bienes Amortizables'!$E$180='2 - Programas Municipales'!$C$12,'3 - Bienes Amortizables'!$H$182,0)),0)+IF('3 - Bienes Amortizables'!$E$184='2 - Programas Municipales'!$B7,(IF('3 - Bienes Amortizables'!$E$186='2 - Programas Municipales'!$C$12,'3 - Bienes Amortizables'!$H$188,0)),0)+IF('3 - Bienes Amortizables'!$E$190='2 - Programas Municipales'!$B7,(IF('3 - Bienes Amortizables'!$E$192='2 - Programas Municipales'!$C$12,'3 - Bienes Amortizables'!$H$194,0)),0)+IF('3 - Bienes Amortizables'!$E$196='2 - Programas Municipales'!$B7,(IF('3 - Bienes Amortizables'!$E$198='2 - Programas Municipales'!$C$12,'3 - Bienes Amortizables'!$H$200,0)),0)+IF('3 - Bienes Amortizables'!$E$202='2 - Programas Municipales'!$B7,(IF('3 - Bienes Amortizables'!$E$204='2 - Programas Municipales'!$C$12,'3 - Bienes Amortizables'!$H$206,0)),0)+IF('3 - Bienes Amortizables'!$E$208='2 - Programas Municipales'!$B7,(IF('3 - Bienes Amortizables'!$E$210='2 - Programas Municipales'!$C$12,'3 - Bienes Amortizables'!$H$212,0)),0)+IF('3 - Bienes Amortizables'!$E$214='2 - Programas Municipales'!$B7,(IF('3 - Bienes Amortizables'!$E$216='2 - Programas Municipales'!$C$12,'3 - Bienes Amortizables'!$H$218,0)),0)+IF('3 - Bienes Amortizables'!$E$220='2 - Programas Municipales'!$B7,(IF('3 - Bienes Amortizables'!$E$222='2 - Programas Municipales'!$C$12,'3 - Bienes Amortizables'!$H$224,0)),0)+IF('3 - Bienes Amortizables'!$E$226='2 - Programas Municipales'!$B7,(IF('3 - Bienes Amortizables'!$E$228='2 - Programas Municipales'!$C$12,'3 - Bienes Amortizables'!$H$230,0)),0)+IF('3 - Bienes Amortizables'!$E$232='2 - Programas Municipales'!$B7,(IF('3 - Bienes Amortizables'!$E$234='2 - Programas Municipales'!$C$12,'3 - Bienes Amortizables'!$H$236,0)),0)+IF('3 - Bienes Amortizables'!$E$238='2 - Programas Municipales'!$B7,(IF('3 - Bienes Amortizables'!$E$240='2 - Programas Municipales'!$C$12,'3 - Bienes Amortizables'!$H$242,0)),0)+IF('3 - Bienes Amortizables'!$E$244='2 - Programas Municipales'!$B7,(IF('3 - Bienes Amortizables'!$E$246='2 - Programas Municipales'!$C$12,'3 - Bienes Amortizables'!$H$248,0)),0)+IF('3 - Bienes Amortizables'!$E$250='2 - Programas Municipales'!$B7,(IF('3 - Bienes Amortizables'!$E$252='2 - Programas Municipales'!$C$12,'3 - Bienes Amortizables'!$H$254,0)),0)+IF('3 - Bienes Amortizables'!$E$256='2 - Programas Municipales'!$B7,(IF('3 - Bienes Amortizables'!$E$258='2 - Programas Municipales'!$C$12,'3 - Bienes Amortizables'!$H$260,0)),0)+IF('3 - Bienes Amortizables'!$E$262='2 - Programas Municipales'!$B7,(IF('3 - Bienes Amortizables'!$E$264='2 - Programas Municipales'!$C$12,'3 - Bienes Amortizables'!$H$266,0)),0)+IF('3 - Bienes Amortizables'!$E$268='2 - Programas Municipales'!$B7,(IF('3 - Bienes Amortizables'!$E$270='2 - Programas Municipales'!$C$12,'3 - Bienes Amortizables'!$H$272,0)),0)+IF('3 - Bienes Amortizables'!$E$274='2 - Programas Municipales'!$B7,(IF('3 - Bienes Amortizables'!$E$276='2 - Programas Municipales'!$C$12,'3 - Bienes Amortizables'!$H$278,0)),0)</f>
        <v>0</v>
      </c>
      <c r="N9" s="202">
        <f>IF('3 - Bienes Amortizables'!$E$142='2 - Programas Municipales'!$B7,(IF('3 - Bienes Amortizables'!$E$144='2 - Programas Municipales'!$C$13,'3 - Bienes Amortizables'!$H$146,0)),0)+IF('3 - Bienes Amortizables'!$E$148='2 - Programas Municipales'!$B7,(IF('3 - Bienes Amortizables'!$E$150='2 - Programas Municipales'!$C$13,'3 - Bienes Amortizables'!$H$152,0)),0)+IF('3 - Bienes Amortizables'!$E$154='2 - Programas Municipales'!$B7,(IF('3 - Bienes Amortizables'!$E$156='2 - Programas Municipales'!$C$13,'3 - Bienes Amortizables'!$H$158,0)),0)+IF('3 - Bienes Amortizables'!$E$160='2 - Programas Municipales'!$B7,(IF('3 - Bienes Amortizables'!$E$162='2 - Programas Municipales'!$C$13,'3 - Bienes Amortizables'!$H$164,0)),0)+IF('3 - Bienes Amortizables'!$E$166='2 - Programas Municipales'!$B7,(IF('3 - Bienes Amortizables'!$E$168='2 - Programas Municipales'!$C$13,'3 - Bienes Amortizables'!$H$170,0)),0)+IF('3 - Bienes Amortizables'!$E$172='2 - Programas Municipales'!$B7,(IF('3 - Bienes Amortizables'!$E$174='2 - Programas Municipales'!$C$13,'3 - Bienes Amortizables'!$H$176,0)),0)+IF('3 - Bienes Amortizables'!$E$178='2 - Programas Municipales'!$B7,(IF('3 - Bienes Amortizables'!$E$180='2 - Programas Municipales'!$C$13,'3 - Bienes Amortizables'!$H$182,0)),0)+IF('3 - Bienes Amortizables'!$E$184='2 - Programas Municipales'!$B7,(IF('3 - Bienes Amortizables'!$E$186='2 - Programas Municipales'!$C$13,'3 - Bienes Amortizables'!$H$188,0)),0)+IF('3 - Bienes Amortizables'!$E$190='2 - Programas Municipales'!$B7,(IF('3 - Bienes Amortizables'!$E$192='2 - Programas Municipales'!$C$13,'3 - Bienes Amortizables'!$H$194,0)),0)+IF('3 - Bienes Amortizables'!$E$196='2 - Programas Municipales'!$B7,(IF('3 - Bienes Amortizables'!$E$198='2 - Programas Municipales'!$C$13,'3 - Bienes Amortizables'!$H$200,0)),0)+IF('3 - Bienes Amortizables'!$E$202='2 - Programas Municipales'!$B7,(IF('3 - Bienes Amortizables'!$E$204='2 - Programas Municipales'!$C$13,'3 - Bienes Amortizables'!$H$206,0)),0)+IF('3 - Bienes Amortizables'!$E$208='2 - Programas Municipales'!$B7,(IF('3 - Bienes Amortizables'!$E$210='2 - Programas Municipales'!$C$13,'3 - Bienes Amortizables'!$H$212,0)),0)+IF('3 - Bienes Amortizables'!$E$214='2 - Programas Municipales'!$B7,(IF('3 - Bienes Amortizables'!$E$216='2 - Programas Municipales'!$C$13,'3 - Bienes Amortizables'!$H$218,0)),0)+IF('3 - Bienes Amortizables'!$E$220='2 - Programas Municipales'!$B7,(IF('3 - Bienes Amortizables'!$E$222='2 - Programas Municipales'!$C$13,'3 - Bienes Amortizables'!$H$224,0)),0)+IF('3 - Bienes Amortizables'!$E$226='2 - Programas Municipales'!$B7,(IF('3 - Bienes Amortizables'!$E$228='2 - Programas Municipales'!$C$13,'3 - Bienes Amortizables'!$H$230,0)),0)+IF('3 - Bienes Amortizables'!$E$232='2 - Programas Municipales'!$B7,(IF('3 - Bienes Amortizables'!$E$234='2 - Programas Municipales'!$C$13,'3 - Bienes Amortizables'!$H$236,0)),0)+IF('3 - Bienes Amortizables'!$E$238='2 - Programas Municipales'!$B7,(IF('3 - Bienes Amortizables'!$E$240='2 - Programas Municipales'!$C$13,'3 - Bienes Amortizables'!$H$242,0)),0)+IF('3 - Bienes Amortizables'!$E$244='2 - Programas Municipales'!$B7,(IF('3 - Bienes Amortizables'!$E$246='2 - Programas Municipales'!$C$13,'3 - Bienes Amortizables'!$H$248,0)),0)+IF('3 - Bienes Amortizables'!$E$250='2 - Programas Municipales'!$B7,(IF('3 - Bienes Amortizables'!$E$252='2 - Programas Municipales'!$C$13,'3 - Bienes Amortizables'!$H$254,0)),0)+IF('3 - Bienes Amortizables'!$E$256='2 - Programas Municipales'!$B7,(IF('3 - Bienes Amortizables'!$E$258='2 - Programas Municipales'!$C$13,'3 - Bienes Amortizables'!$H$260,0)),0)+IF('3 - Bienes Amortizables'!$E$262='2 - Programas Municipales'!$B7,(IF('3 - Bienes Amortizables'!$E$264='2 - Programas Municipales'!$C$13,'3 - Bienes Amortizables'!$H$266,0)),0)+IF('3 - Bienes Amortizables'!$E$268='2 - Programas Municipales'!$B7,(IF('3 - Bienes Amortizables'!$E$270='2 - Programas Municipales'!$C$13,'3 - Bienes Amortizables'!$H$272,0)),0)+IF('3 - Bienes Amortizables'!$E$274='2 - Programas Municipales'!$B7,(IF('3 - Bienes Amortizables'!$E$276='2 - Programas Municipales'!$C$13,'3 - Bienes Amortizables'!$H$278,0)),0)</f>
        <v>0</v>
      </c>
      <c r="O9" s="202">
        <f>IF('3 - Bienes Amortizables'!$E$142='2 - Programas Municipales'!$B7,(IF('3 - Bienes Amortizables'!$E$144='2 - Programas Municipales'!$C$14,'3 - Bienes Amortizables'!$H$146,0)),0)+IF('3 - Bienes Amortizables'!$E$148='2 - Programas Municipales'!$B7,(IF('3 - Bienes Amortizables'!$E$150='2 - Programas Municipales'!$C$14,'3 - Bienes Amortizables'!$H$152,0)),0)+IF('3 - Bienes Amortizables'!$E$154='2 - Programas Municipales'!$B7,(IF('3 - Bienes Amortizables'!$E$156='2 - Programas Municipales'!$C$14,'3 - Bienes Amortizables'!$H$158,0)),0)+IF('3 - Bienes Amortizables'!$E$160='2 - Programas Municipales'!$B7,(IF('3 - Bienes Amortizables'!$E$162='2 - Programas Municipales'!$C$14,'3 - Bienes Amortizables'!$H$164,0)),0)+IF('3 - Bienes Amortizables'!$E$166='2 - Programas Municipales'!$B7,(IF('3 - Bienes Amortizables'!$E$168='2 - Programas Municipales'!$C$14,'3 - Bienes Amortizables'!$H$170,0)),0)+IF('3 - Bienes Amortizables'!$E$172='2 - Programas Municipales'!$B7,(IF('3 - Bienes Amortizables'!$E$174='2 - Programas Municipales'!$C$14,'3 - Bienes Amortizables'!$H$176,0)),0)+IF('3 - Bienes Amortizables'!$E$178='2 - Programas Municipales'!$B7,(IF('3 - Bienes Amortizables'!$E$180='2 - Programas Municipales'!$C$14,'3 - Bienes Amortizables'!$H$182,0)),0)+IF('3 - Bienes Amortizables'!$E$184='2 - Programas Municipales'!$B7,(IF('3 - Bienes Amortizables'!$E$186='2 - Programas Municipales'!$C$14,'3 - Bienes Amortizables'!$H$188,0)),0)+IF('3 - Bienes Amortizables'!$E$190='2 - Programas Municipales'!$B7,(IF('3 - Bienes Amortizables'!$E$192='2 - Programas Municipales'!$C$14,'3 - Bienes Amortizables'!$H$194,0)),0)+IF('3 - Bienes Amortizables'!$E$196='2 - Programas Municipales'!$B7,(IF('3 - Bienes Amortizables'!$E$198='2 - Programas Municipales'!$C$14,'3 - Bienes Amortizables'!$H$200,0)),0)+IF('3 - Bienes Amortizables'!$E$202='2 - Programas Municipales'!$B7,(IF('3 - Bienes Amortizables'!$E$204='2 - Programas Municipales'!$C$14,'3 - Bienes Amortizables'!$H$206,0)),0)+IF('3 - Bienes Amortizables'!$E$208='2 - Programas Municipales'!$B7,(IF('3 - Bienes Amortizables'!$E$210='2 - Programas Municipales'!$C$14,'3 - Bienes Amortizables'!$H$212,0)),0)+IF('3 - Bienes Amortizables'!$E$214='2 - Programas Municipales'!$B7,(IF('3 - Bienes Amortizables'!$E$216='2 - Programas Municipales'!$C$14,'3 - Bienes Amortizables'!$H$218,0)),0)+IF('3 - Bienes Amortizables'!$E$220='2 - Programas Municipales'!$B7,(IF('3 - Bienes Amortizables'!$E$222='2 - Programas Municipales'!$C$14,'3 - Bienes Amortizables'!$H$224,0)),0)+IF('3 - Bienes Amortizables'!$E$226='2 - Programas Municipales'!$B7,(IF('3 - Bienes Amortizables'!$E$228='2 - Programas Municipales'!$C$14,'3 - Bienes Amortizables'!$H$230,0)),0)+IF('3 - Bienes Amortizables'!$E$232='2 - Programas Municipales'!$B7,(IF('3 - Bienes Amortizables'!$E$234='2 - Programas Municipales'!$C$14,'3 - Bienes Amortizables'!$H$236,0)),0)+IF('3 - Bienes Amortizables'!$E$238='2 - Programas Municipales'!$B7,(IF('3 - Bienes Amortizables'!$E$240='2 - Programas Municipales'!$C$14,'3 - Bienes Amortizables'!$H$242,0)),0)+IF('3 - Bienes Amortizables'!$E$244='2 - Programas Municipales'!$B7,(IF('3 - Bienes Amortizables'!$E$246='2 - Programas Municipales'!$C$14,'3 - Bienes Amortizables'!$H$248,0)),0)+IF('3 - Bienes Amortizables'!$E$250='2 - Programas Municipales'!$B7,(IF('3 - Bienes Amortizables'!$E$252='2 - Programas Municipales'!$C$14,'3 - Bienes Amortizables'!$H$254,0)),0)+IF('3 - Bienes Amortizables'!$E$256='2 - Programas Municipales'!$B7,(IF('3 - Bienes Amortizables'!$E$258='2 - Programas Municipales'!$C$14,'3 - Bienes Amortizables'!$H$260,0)),0)+IF('3 - Bienes Amortizables'!$E$262='2 - Programas Municipales'!$B7,(IF('3 - Bienes Amortizables'!$E$264='2 - Programas Municipales'!$C$14,'3 - Bienes Amortizables'!$H$266,0)),0)+IF('3 - Bienes Amortizables'!$E$268='2 - Programas Municipales'!$B7,(IF('3 - Bienes Amortizables'!$E$270='2 - Programas Municipales'!$C$14,'3 - Bienes Amortizables'!$H$272,0)),0)+IF('3 - Bienes Amortizables'!$E$274='2 - Programas Municipales'!$B7,(IF('3 - Bienes Amortizables'!$E$276='2 - Programas Municipales'!$C$14,'3 - Bienes Amortizables'!$H$278,0)),0)</f>
        <v>0</v>
      </c>
      <c r="P9" s="202">
        <f>IF('3 - Bienes Amortizables'!$E$142='2 - Programas Municipales'!$B7,(IF('3 - Bienes Amortizables'!$E$144='2 - Programas Municipales'!$C$15,'3 - Bienes Amortizables'!$H$146,0)),0)+IF('3 - Bienes Amortizables'!$E$148='2 - Programas Municipales'!$B7,(IF('3 - Bienes Amortizables'!$E$150='2 - Programas Municipales'!$C$15,'3 - Bienes Amortizables'!$H$152,0)),0)+IF('3 - Bienes Amortizables'!$E$154='2 - Programas Municipales'!$B7,(IF('3 - Bienes Amortizables'!$E$156='2 - Programas Municipales'!$C$15,'3 - Bienes Amortizables'!$H$158,0)),0)+IF('3 - Bienes Amortizables'!$E$160='2 - Programas Municipales'!$B7,(IF('3 - Bienes Amortizables'!$E$162='2 - Programas Municipales'!$C$15,'3 - Bienes Amortizables'!$H$164,0)),0)+IF('3 - Bienes Amortizables'!$E$166='2 - Programas Municipales'!$B7,(IF('3 - Bienes Amortizables'!$E$168='2 - Programas Municipales'!$C$15,'3 - Bienes Amortizables'!$H$170,0)),0)+IF('3 - Bienes Amortizables'!$E$172='2 - Programas Municipales'!$B7,(IF('3 - Bienes Amortizables'!$E$174='2 - Programas Municipales'!$C$15,'3 - Bienes Amortizables'!$H$176,0)),0)+IF('3 - Bienes Amortizables'!$E$178='2 - Programas Municipales'!$B7,(IF('3 - Bienes Amortizables'!$E$180='2 - Programas Municipales'!$C$15,'3 - Bienes Amortizables'!$H$182,0)),0)+IF('3 - Bienes Amortizables'!$E$184='2 - Programas Municipales'!$B7,(IF('3 - Bienes Amortizables'!$E$186='2 - Programas Municipales'!$C$15,'3 - Bienes Amortizables'!$H$188,0)),0)+IF('3 - Bienes Amortizables'!$E$190='2 - Programas Municipales'!$B7,(IF('3 - Bienes Amortizables'!$E$192='2 - Programas Municipales'!$C$15,'3 - Bienes Amortizables'!$H$194,0)),0)+IF('3 - Bienes Amortizables'!$E$196='2 - Programas Municipales'!$B7,(IF('3 - Bienes Amortizables'!$E$198='2 - Programas Municipales'!$C$15,'3 - Bienes Amortizables'!$H$200,0)),0)+IF('3 - Bienes Amortizables'!$E$202='2 - Programas Municipales'!$B7,(IF('3 - Bienes Amortizables'!$E$204='2 - Programas Municipales'!$C$15,'3 - Bienes Amortizables'!$H$206,0)),0)+IF('3 - Bienes Amortizables'!$E$208='2 - Programas Municipales'!$B7,(IF('3 - Bienes Amortizables'!$E$210='2 - Programas Municipales'!$C$15,'3 - Bienes Amortizables'!$H$212,0)),0)+IF('3 - Bienes Amortizables'!$E$214='2 - Programas Municipales'!$B7,(IF('3 - Bienes Amortizables'!$E$216='2 - Programas Municipales'!$C$15,'3 - Bienes Amortizables'!$H$218,0)),0)+IF('3 - Bienes Amortizables'!$E$220='2 - Programas Municipales'!$B7,(IF('3 - Bienes Amortizables'!$E$222='2 - Programas Municipales'!$C$15,'3 - Bienes Amortizables'!$H$224,0)),0)+IF('3 - Bienes Amortizables'!$E$226='2 - Programas Municipales'!$B7,(IF('3 - Bienes Amortizables'!$E$228='2 - Programas Municipales'!$C$15,'3 - Bienes Amortizables'!$H$230,0)),0)+IF('3 - Bienes Amortizables'!$E$232='2 - Programas Municipales'!$B7,(IF('3 - Bienes Amortizables'!$E$234='2 - Programas Municipales'!$C$15,'3 - Bienes Amortizables'!$H$236,0)),0)+IF('3 - Bienes Amortizables'!$E$238='2 - Programas Municipales'!$B7,(IF('3 - Bienes Amortizables'!$E$240='2 - Programas Municipales'!$C$15,'3 - Bienes Amortizables'!$H$242,0)),0)+IF('3 - Bienes Amortizables'!$E$244='2 - Programas Municipales'!$B7,(IF('3 - Bienes Amortizables'!$E$246='2 - Programas Municipales'!$C$15,'3 - Bienes Amortizables'!$H$248,0)),0)+IF('3 - Bienes Amortizables'!$E$250='2 - Programas Municipales'!$B7,(IF('3 - Bienes Amortizables'!$E$252='2 - Programas Municipales'!$C$15,'3 - Bienes Amortizables'!$H$254,0)),0)+IF('3 - Bienes Amortizables'!$E$256='2 - Programas Municipales'!$B7,(IF('3 - Bienes Amortizables'!$E$258='2 - Programas Municipales'!$C$15,'3 - Bienes Amortizables'!$H$260,0)),0)+IF('3 - Bienes Amortizables'!$E$262='2 - Programas Municipales'!$B7,(IF('3 - Bienes Amortizables'!$E$264='2 - Programas Municipales'!$C$15,'3 - Bienes Amortizables'!$H$266,0)),0)+IF('3 - Bienes Amortizables'!$E$268='2 - Programas Municipales'!$B7,(IF('3 - Bienes Amortizables'!$E$270='2 - Programas Municipales'!$C$15,'3 - Bienes Amortizables'!$H$272,0)),0)+IF('3 - Bienes Amortizables'!$E$274='2 - Programas Municipales'!$B7,(IF('3 - Bienes Amortizables'!$E$276='2 - Programas Municipales'!$C$15,'3 - Bienes Amortizables'!$H$278,0)),0)</f>
        <v>0</v>
      </c>
      <c r="Q9" s="265">
        <f t="shared" si="1"/>
        <v>0</v>
      </c>
    </row>
    <row r="10">
      <c r="B10" s="44" t="str">
        <f>'2 - Programas Municipales'!B8</f>
        <v>Progs. de Mejor. del Sitio de D.F.</v>
      </c>
      <c r="C10" s="202">
        <f>IF('3 - Bienes Amortizables'!$E$142='2 - Programas Municipales'!$B8,(IF('3 - Bienes Amortizables'!$E$144='2 - Programas Municipales'!$C$2,'3 - Bienes Amortizables'!$H$146,0)),0)+IF('3 - Bienes Amortizables'!$E$148='2 - Programas Municipales'!$B8,(IF('3 - Bienes Amortizables'!$E$150='2 - Programas Municipales'!$C$2,'3 - Bienes Amortizables'!$H$152,0)),0)+IF('3 - Bienes Amortizables'!$E$154='2 - Programas Municipales'!$B8,(IF('3 - Bienes Amortizables'!$E$156='2 - Programas Municipales'!$C$2,'3 - Bienes Amortizables'!$H$158,0)),0)+IF('3 - Bienes Amortizables'!$E$160='2 - Programas Municipales'!$B8,(IF('3 - Bienes Amortizables'!$E$162='2 - Programas Municipales'!$C$2,'3 - Bienes Amortizables'!$H$164,0)),0)+IF('3 - Bienes Amortizables'!$E$166='2 - Programas Municipales'!$B8,(IF('3 - Bienes Amortizables'!$E$168='2 - Programas Municipales'!$C$2,'3 - Bienes Amortizables'!$H$170,0)),0)+IF('3 - Bienes Amortizables'!$E$172='2 - Programas Municipales'!$B8,(IF('3 - Bienes Amortizables'!$E$174='2 - Programas Municipales'!$C$2,'3 - Bienes Amortizables'!$H$176,0)),0)+IF('3 - Bienes Amortizables'!$E$178='2 - Programas Municipales'!$B8,(IF('3 - Bienes Amortizables'!$E$180='2 - Programas Municipales'!$C$2,'3 - Bienes Amortizables'!$H$182,0)),0)+IF('3 - Bienes Amortizables'!$E$184='2 - Programas Municipales'!$B8,(IF('3 - Bienes Amortizables'!$E$186='2 - Programas Municipales'!$C$2,'3 - Bienes Amortizables'!$H$188,0)),0)+IF('3 - Bienes Amortizables'!$E$190='2 - Programas Municipales'!$B8,(IF('3 - Bienes Amortizables'!$E$192='2 - Programas Municipales'!$C$2,'3 - Bienes Amortizables'!$H$194,0)),0)+IF('3 - Bienes Amortizables'!$E$196='2 - Programas Municipales'!$B8,(IF('3 - Bienes Amortizables'!$E$198='2 - Programas Municipales'!$C$2,'3 - Bienes Amortizables'!$H$200,0)),0)+IF('3 - Bienes Amortizables'!$E$202='2 - Programas Municipales'!$B8,(IF('3 - Bienes Amortizables'!$E$204='2 - Programas Municipales'!$C$2,'3 - Bienes Amortizables'!$H$206,0)),0)+IF('3 - Bienes Amortizables'!$E$208='2 - Programas Municipales'!$B8,(IF('3 - Bienes Amortizables'!$E$210='2 - Programas Municipales'!$C$2,'3 - Bienes Amortizables'!$H$212,0)),0)+IF('3 - Bienes Amortizables'!$E$214='2 - Programas Municipales'!$B8,(IF('3 - Bienes Amortizables'!$E$216='2 - Programas Municipales'!$C$2,'3 - Bienes Amortizables'!$H$218,0)),0)+IF('3 - Bienes Amortizables'!$E$220='2 - Programas Municipales'!$B8,(IF('3 - Bienes Amortizables'!$E$222='2 - Programas Municipales'!$C$2,'3 - Bienes Amortizables'!$H$224,0)),0)+IF('3 - Bienes Amortizables'!$E$226='2 - Programas Municipales'!$B8,(IF('3 - Bienes Amortizables'!$E$228='2 - Programas Municipales'!$C$2,'3 - Bienes Amortizables'!$H$230,0)),0)+IF('3 - Bienes Amortizables'!$E$232='2 - Programas Municipales'!$B8,(IF('3 - Bienes Amortizables'!$E$234='2 - Programas Municipales'!$C$2,'3 - Bienes Amortizables'!$H$236,0)),0)+IF('3 - Bienes Amortizables'!$E$238='2 - Programas Municipales'!$B8,(IF('3 - Bienes Amortizables'!$E$240='2 - Programas Municipales'!$C$2,'3 - Bienes Amortizables'!$H$242,0)),0)+IF('3 - Bienes Amortizables'!$E$244='2 - Programas Municipales'!$B8,(IF('3 - Bienes Amortizables'!$E$246='2 - Programas Municipales'!$C$2,'3 - Bienes Amortizables'!$H$248,0)),0)+IF('3 - Bienes Amortizables'!$E$250='2 - Programas Municipales'!$B8,(IF('3 - Bienes Amortizables'!$E$252='2 - Programas Municipales'!$C$2,'3 - Bienes Amortizables'!$H$254,0)),0)+IF('3 - Bienes Amortizables'!$E$256='2 - Programas Municipales'!$B8,(IF('3 - Bienes Amortizables'!$E$258='2 - Programas Municipales'!$C$2,'3 - Bienes Amortizables'!$H$260,0)),0)+IF('3 - Bienes Amortizables'!$E$262='2 - Programas Municipales'!$B8,(IF('3 - Bienes Amortizables'!$E$264='2 - Programas Municipales'!$C$2,'3 - Bienes Amortizables'!$H$266,0)),0)+IF('3 - Bienes Amortizables'!$E$268='2 - Programas Municipales'!$B8,(IF('3 - Bienes Amortizables'!$E$270='2 - Programas Municipales'!$C$2,'3 - Bienes Amortizables'!$H$272,0)),0)+IF('3 - Bienes Amortizables'!$E$274='2 - Programas Municipales'!$B8,(IF('3 - Bienes Amortizables'!$E$276='2 - Programas Municipales'!$C$2,'3 - Bienes Amortizables'!$H$278,0)),0)</f>
        <v>0</v>
      </c>
      <c r="D10" s="202">
        <f>IF('3 - Bienes Amortizables'!$E$142='2 - Programas Municipales'!$B8,(IF('3 - Bienes Amortizables'!$E$144='2 - Programas Municipales'!$C$3,'3 - Bienes Amortizables'!$H$146,0)),0)+IF('3 - Bienes Amortizables'!$E$148='2 - Programas Municipales'!$B8,(IF('3 - Bienes Amortizables'!$E$150='2 - Programas Municipales'!$C$3,'3 - Bienes Amortizables'!$H$152,0)),0)+IF('3 - Bienes Amortizables'!$E$154='2 - Programas Municipales'!$B8,(IF('3 - Bienes Amortizables'!$E$156='2 - Programas Municipales'!$C$3,'3 - Bienes Amortizables'!$H$158,0)),0)+IF('3 - Bienes Amortizables'!$E$160='2 - Programas Municipales'!$B8,(IF('3 - Bienes Amortizables'!$E$162='2 - Programas Municipales'!$C$3,'3 - Bienes Amortizables'!$H$164,0)),0)+IF('3 - Bienes Amortizables'!$E$166='2 - Programas Municipales'!$B8,(IF('3 - Bienes Amortizables'!$E$168='2 - Programas Municipales'!$C$3,'3 - Bienes Amortizables'!$H$170,0)),0)+IF('3 - Bienes Amortizables'!$E$172='2 - Programas Municipales'!$B8,(IF('3 - Bienes Amortizables'!$E$174='2 - Programas Municipales'!$C$3,'3 - Bienes Amortizables'!$H$176,0)),0)+IF('3 - Bienes Amortizables'!$E$178='2 - Programas Municipales'!$B8,(IF('3 - Bienes Amortizables'!$E$180='2 - Programas Municipales'!$C$3,'3 - Bienes Amortizables'!$H$182,0)),0)+IF('3 - Bienes Amortizables'!$E$184='2 - Programas Municipales'!$B8,(IF('3 - Bienes Amortizables'!$E$186='2 - Programas Municipales'!$C$3,'3 - Bienes Amortizables'!$H$188,0)),0)+IF('3 - Bienes Amortizables'!$E$190='2 - Programas Municipales'!$B8,(IF('3 - Bienes Amortizables'!$E$192='2 - Programas Municipales'!$C$3,'3 - Bienes Amortizables'!$H$194,0)),0)+IF('3 - Bienes Amortizables'!$E$196='2 - Programas Municipales'!$B8,(IF('3 - Bienes Amortizables'!$E$198='2 - Programas Municipales'!$C$3,'3 - Bienes Amortizables'!$H$200,0)),0)+IF('3 - Bienes Amortizables'!$E$202='2 - Programas Municipales'!$B8,(IF('3 - Bienes Amortizables'!$E$204='2 - Programas Municipales'!$C$3,'3 - Bienes Amortizables'!$H$206,0)),0)+IF('3 - Bienes Amortizables'!$E$208='2 - Programas Municipales'!$B8,(IF('3 - Bienes Amortizables'!$E$210='2 - Programas Municipales'!$C$3,'3 - Bienes Amortizables'!$H$212,0)),0)+IF('3 - Bienes Amortizables'!$E$214='2 - Programas Municipales'!$B8,(IF('3 - Bienes Amortizables'!$E$216='2 - Programas Municipales'!$C$3,'3 - Bienes Amortizables'!$H$218,0)),0)+IF('3 - Bienes Amortizables'!$E$220='2 - Programas Municipales'!$B8,(IF('3 - Bienes Amortizables'!$E$222='2 - Programas Municipales'!$C$3,'3 - Bienes Amortizables'!$H$224,0)),0)+IF('3 - Bienes Amortizables'!$E$226='2 - Programas Municipales'!$B8,(IF('3 - Bienes Amortizables'!$E$228='2 - Programas Municipales'!$C$3,'3 - Bienes Amortizables'!$H$230,0)),0)+IF('3 - Bienes Amortizables'!$E$232='2 - Programas Municipales'!$B8,(IF('3 - Bienes Amortizables'!$E$234='2 - Programas Municipales'!$C$3,'3 - Bienes Amortizables'!$H$236,0)),0)+IF('3 - Bienes Amortizables'!$E$238='2 - Programas Municipales'!$B8,(IF('3 - Bienes Amortizables'!$E$240='2 - Programas Municipales'!$C$3,'3 - Bienes Amortizables'!$H$242,0)),0)+IF('3 - Bienes Amortizables'!$E$244='2 - Programas Municipales'!$B8,(IF('3 - Bienes Amortizables'!$E$246='2 - Programas Municipales'!$C$3,'3 - Bienes Amortizables'!$H$248,0)),0)+IF('3 - Bienes Amortizables'!$E$250='2 - Programas Municipales'!$B8,(IF('3 - Bienes Amortizables'!$E$252='2 - Programas Municipales'!$C$3,'3 - Bienes Amortizables'!$H$254,0)),0)+IF('3 - Bienes Amortizables'!$E$256='2 - Programas Municipales'!$B8,(IF('3 - Bienes Amortizables'!$E$258='2 - Programas Municipales'!$C$3,'3 - Bienes Amortizables'!$H$260,0)),0)+IF('3 - Bienes Amortizables'!$E$262='2 - Programas Municipales'!$B8,(IF('3 - Bienes Amortizables'!$E$264='2 - Programas Municipales'!$C$3,'3 - Bienes Amortizables'!$H$266,0)),0)+IF('3 - Bienes Amortizables'!$E$268='2 - Programas Municipales'!$B8,(IF('3 - Bienes Amortizables'!$E$270='2 - Programas Municipales'!$C$3,'3 - Bienes Amortizables'!$H$272,0)),0)+IF('3 - Bienes Amortizables'!$E$274='2 - Programas Municipales'!$B8,(IF('3 - Bienes Amortizables'!$E$276='2 - Programas Municipales'!$C$3,'3 - Bienes Amortizables'!$H$278,0)),0)</f>
        <v>0</v>
      </c>
      <c r="E10" s="202">
        <f>IF('3 - Bienes Amortizables'!$E$142='2 - Programas Municipales'!$B8,(IF('3 - Bienes Amortizables'!$E$144='2 - Programas Municipales'!$C$4,'3 - Bienes Amortizables'!$H$146,0)),0)+IF('3 - Bienes Amortizables'!$E$148='2 - Programas Municipales'!$B8,(IF('3 - Bienes Amortizables'!$E$150='2 - Programas Municipales'!$C$4,'3 - Bienes Amortizables'!$H$152,0)),0)+IF('3 - Bienes Amortizables'!$E$154='2 - Programas Municipales'!$B8,(IF('3 - Bienes Amortizables'!$E$156='2 - Programas Municipales'!$C$4,'3 - Bienes Amortizables'!$H$158,0)),0)+IF('3 - Bienes Amortizables'!$E$160='2 - Programas Municipales'!$B8,(IF('3 - Bienes Amortizables'!$E$162='2 - Programas Municipales'!$C$4,'3 - Bienes Amortizables'!$H$164,0)),0)+IF('3 - Bienes Amortizables'!$E$166='2 - Programas Municipales'!$B8,(IF('3 - Bienes Amortizables'!$E$168='2 - Programas Municipales'!$C$4,'3 - Bienes Amortizables'!$H$170,0)),0)+IF('3 - Bienes Amortizables'!$E$172='2 - Programas Municipales'!$B8,(IF('3 - Bienes Amortizables'!$E$174='2 - Programas Municipales'!$C$4,'3 - Bienes Amortizables'!$H$176,0)),0)+IF('3 - Bienes Amortizables'!$E$178='2 - Programas Municipales'!$B8,(IF('3 - Bienes Amortizables'!$E$180='2 - Programas Municipales'!$C$4,'3 - Bienes Amortizables'!$H$182,0)),0)+IF('3 - Bienes Amortizables'!$E$184='2 - Programas Municipales'!$B8,(IF('3 - Bienes Amortizables'!$E$186='2 - Programas Municipales'!$C$4,'3 - Bienes Amortizables'!$H$188,0)),0)+IF('3 - Bienes Amortizables'!$E$190='2 - Programas Municipales'!$B8,(IF('3 - Bienes Amortizables'!$E$192='2 - Programas Municipales'!$C$4,'3 - Bienes Amortizables'!$H$194,0)),0)+IF('3 - Bienes Amortizables'!$E$196='2 - Programas Municipales'!$B8,(IF('3 - Bienes Amortizables'!$E$198='2 - Programas Municipales'!$C$4,'3 - Bienes Amortizables'!$H$200,0)),0)+IF('3 - Bienes Amortizables'!$E$202='2 - Programas Municipales'!$B8,(IF('3 - Bienes Amortizables'!$E$204='2 - Programas Municipales'!$C$4,'3 - Bienes Amortizables'!$H$206,0)),0)+IF('3 - Bienes Amortizables'!$E$208='2 - Programas Municipales'!$B8,(IF('3 - Bienes Amortizables'!$E$210='2 - Programas Municipales'!$C$4,'3 - Bienes Amortizables'!$H$212,0)),0)+IF('3 - Bienes Amortizables'!$E$214='2 - Programas Municipales'!$B8,(IF('3 - Bienes Amortizables'!$E$216='2 - Programas Municipales'!$C$4,'3 - Bienes Amortizables'!$H$218,0)),0)+IF('3 - Bienes Amortizables'!$E$220='2 - Programas Municipales'!$B8,(IF('3 - Bienes Amortizables'!$E$222='2 - Programas Municipales'!$C$4,'3 - Bienes Amortizables'!$H$224,0)),0)+IF('3 - Bienes Amortizables'!$E$226='2 - Programas Municipales'!$B8,(IF('3 - Bienes Amortizables'!$E$228='2 - Programas Municipales'!$C$4,'3 - Bienes Amortizables'!$H$230,0)),0)+IF('3 - Bienes Amortizables'!$E$232='2 - Programas Municipales'!$B8,(IF('3 - Bienes Amortizables'!$E$234='2 - Programas Municipales'!$C$4,'3 - Bienes Amortizables'!$H$236,0)),0)+IF('3 - Bienes Amortizables'!$E$238='2 - Programas Municipales'!$B8,(IF('3 - Bienes Amortizables'!$E$240='2 - Programas Municipales'!$C$4,'3 - Bienes Amortizables'!$H$242,0)),0)+IF('3 - Bienes Amortizables'!$E$244='2 - Programas Municipales'!$B8,(IF('3 - Bienes Amortizables'!$E$246='2 - Programas Municipales'!$C$4,'3 - Bienes Amortizables'!$H$248,0)),0)+IF('3 - Bienes Amortizables'!$E$250='2 - Programas Municipales'!$B8,(IF('3 - Bienes Amortizables'!$E$252='2 - Programas Municipales'!$C$4,'3 - Bienes Amortizables'!$H$254,0)),0)+IF('3 - Bienes Amortizables'!$E$256='2 - Programas Municipales'!$B8,(IF('3 - Bienes Amortizables'!$E$258='2 - Programas Municipales'!$C$4,'3 - Bienes Amortizables'!$H$260,0)),0)+IF('3 - Bienes Amortizables'!$E$262='2 - Programas Municipales'!$B8,(IF('3 - Bienes Amortizables'!$E$264='2 - Programas Municipales'!$C$4,'3 - Bienes Amortizables'!$H$266,0)),0)+IF('3 - Bienes Amortizables'!$E$268='2 - Programas Municipales'!$B8,(IF('3 - Bienes Amortizables'!$E$270='2 - Programas Municipales'!$C$4,'3 - Bienes Amortizables'!$H$272,0)),0)+IF('3 - Bienes Amortizables'!$E$274='2 - Programas Municipales'!$B8,(IF('3 - Bienes Amortizables'!$E$276='2 - Programas Municipales'!$C$4,'3 - Bienes Amortizables'!$H$278,0)),0)</f>
        <v>0</v>
      </c>
      <c r="F10" s="202">
        <f>IF('3 - Bienes Amortizables'!$E$142='2 - Programas Municipales'!$B8,(IF('3 - Bienes Amortizables'!$E$144='2 - Programas Municipales'!$C$5,'3 - Bienes Amortizables'!$H$146,0)),0)+IF('3 - Bienes Amortizables'!$E$148='2 - Programas Municipales'!$B8,(IF('3 - Bienes Amortizables'!$E$150='2 - Programas Municipales'!$C$5,'3 - Bienes Amortizables'!$H$152,0)),0)+IF('3 - Bienes Amortizables'!$E$154='2 - Programas Municipales'!$B8,(IF('3 - Bienes Amortizables'!$E$156='2 - Programas Municipales'!$C$5,'3 - Bienes Amortizables'!$H$158,0)),0)+IF('3 - Bienes Amortizables'!$E$160='2 - Programas Municipales'!$B8,(IF('3 - Bienes Amortizables'!$E$162='2 - Programas Municipales'!$C$5,'3 - Bienes Amortizables'!$H$164,0)),0)+IF('3 - Bienes Amortizables'!$E$166='2 - Programas Municipales'!$B8,(IF('3 - Bienes Amortizables'!$E$168='2 - Programas Municipales'!$C$5,'3 - Bienes Amortizables'!$H$170,0)),0)+IF('3 - Bienes Amortizables'!$E$172='2 - Programas Municipales'!$B8,(IF('3 - Bienes Amortizables'!$E$174='2 - Programas Municipales'!$C$5,'3 - Bienes Amortizables'!$H$176,0)),0)+IF('3 - Bienes Amortizables'!$E$178='2 - Programas Municipales'!$B8,(IF('3 - Bienes Amortizables'!$E$180='2 - Programas Municipales'!$C$5,'3 - Bienes Amortizables'!$H$182,0)),0)+IF('3 - Bienes Amortizables'!$E$184='2 - Programas Municipales'!$B8,(IF('3 - Bienes Amortizables'!$E$186='2 - Programas Municipales'!$C$5,'3 - Bienes Amortizables'!$H$188,0)),0)+IF('3 - Bienes Amortizables'!$E$190='2 - Programas Municipales'!$B8,(IF('3 - Bienes Amortizables'!$E$192='2 - Programas Municipales'!$C$5,'3 - Bienes Amortizables'!$H$194,0)),0)+IF('3 - Bienes Amortizables'!$E$196='2 - Programas Municipales'!$B8,(IF('3 - Bienes Amortizables'!$E$198='2 - Programas Municipales'!$C$5,'3 - Bienes Amortizables'!$H$200,0)),0)+IF('3 - Bienes Amortizables'!$E$202='2 - Programas Municipales'!$B8,(IF('3 - Bienes Amortizables'!$E$204='2 - Programas Municipales'!$C$5,'3 - Bienes Amortizables'!$H$206,0)),0)+IF('3 - Bienes Amortizables'!$E$208='2 - Programas Municipales'!$B8,(IF('3 - Bienes Amortizables'!$E$210='2 - Programas Municipales'!$C$5,'3 - Bienes Amortizables'!$H$212,0)),0)+IF('3 - Bienes Amortizables'!$E$214='2 - Programas Municipales'!$B8,(IF('3 - Bienes Amortizables'!$E$216='2 - Programas Municipales'!$C$5,'3 - Bienes Amortizables'!$H$218,0)),0)+IF('3 - Bienes Amortizables'!$E$220='2 - Programas Municipales'!$B8,(IF('3 - Bienes Amortizables'!$E$222='2 - Programas Municipales'!$C$5,'3 - Bienes Amortizables'!$H$224,0)),0)+IF('3 - Bienes Amortizables'!$E$226='2 - Programas Municipales'!$B8,(IF('3 - Bienes Amortizables'!$E$228='2 - Programas Municipales'!$C$5,'3 - Bienes Amortizables'!$H$230,0)),0)+IF('3 - Bienes Amortizables'!$E$232='2 - Programas Municipales'!$B8,(IF('3 - Bienes Amortizables'!$E$234='2 - Programas Municipales'!$C$5,'3 - Bienes Amortizables'!$H$236,0)),0)+IF('3 - Bienes Amortizables'!$E$238='2 - Programas Municipales'!$B8,(IF('3 - Bienes Amortizables'!$E$240='2 - Programas Municipales'!$C$5,'3 - Bienes Amortizables'!$H$242,0)),0)+IF('3 - Bienes Amortizables'!$E$244='2 - Programas Municipales'!$B8,(IF('3 - Bienes Amortizables'!$E$246='2 - Programas Municipales'!$C$5,'3 - Bienes Amortizables'!$H$248,0)),0)+IF('3 - Bienes Amortizables'!$E$250='2 - Programas Municipales'!$B8,(IF('3 - Bienes Amortizables'!$E$252='2 - Programas Municipales'!$C$5,'3 - Bienes Amortizables'!$H$254,0)),0)+IF('3 - Bienes Amortizables'!$E$256='2 - Programas Municipales'!$B8,(IF('3 - Bienes Amortizables'!$E$258='2 - Programas Municipales'!$C$5,'3 - Bienes Amortizables'!$H$260,0)),0)+IF('3 - Bienes Amortizables'!$E$262='2 - Programas Municipales'!$B8,(IF('3 - Bienes Amortizables'!$E$264='2 - Programas Municipales'!$C$5,'3 - Bienes Amortizables'!$H$266,0)),0)+IF('3 - Bienes Amortizables'!$E$268='2 - Programas Municipales'!$B8,(IF('3 - Bienes Amortizables'!$E$270='2 - Programas Municipales'!$C$5,'3 - Bienes Amortizables'!$H$272,0)),0)+IF('3 - Bienes Amortizables'!$E$274='2 - Programas Municipales'!$B8,(IF('3 - Bienes Amortizables'!$E$276='2 - Programas Municipales'!$C$5,'3 - Bienes Amortizables'!$H$278,0)),0)</f>
        <v>0</v>
      </c>
      <c r="G10" s="202">
        <f>IF('3 - Bienes Amortizables'!$E$142='2 - Programas Municipales'!$B8,(IF('3 - Bienes Amortizables'!$E$144='2 - Programas Municipales'!$C$6,'3 - Bienes Amortizables'!$H$146,0)),0)+IF('3 - Bienes Amortizables'!$E$148='2 - Programas Municipales'!$B8,(IF('3 - Bienes Amortizables'!$E$150='2 - Programas Municipales'!$C$6,'3 - Bienes Amortizables'!$H$152,0)),0)+IF('3 - Bienes Amortizables'!$E$154='2 - Programas Municipales'!$B8,(IF('3 - Bienes Amortizables'!$E$156='2 - Programas Municipales'!$C$6,'3 - Bienes Amortizables'!$H$158,0)),0)+IF('3 - Bienes Amortizables'!$E$160='2 - Programas Municipales'!$B8,(IF('3 - Bienes Amortizables'!$E$162='2 - Programas Municipales'!$C$6,'3 - Bienes Amortizables'!$H$164,0)),0)+IF('3 - Bienes Amortizables'!$E$166='2 - Programas Municipales'!$B8,(IF('3 - Bienes Amortizables'!$E$168='2 - Programas Municipales'!$C$6,'3 - Bienes Amortizables'!$H$170,0)),0)+IF('3 - Bienes Amortizables'!$E$172='2 - Programas Municipales'!$B8,(IF('3 - Bienes Amortizables'!$E$174='2 - Programas Municipales'!$C$6,'3 - Bienes Amortizables'!$H$176,0)),0)+IF('3 - Bienes Amortizables'!$E$178='2 - Programas Municipales'!$B8,(IF('3 - Bienes Amortizables'!$E$180='2 - Programas Municipales'!$C$6,'3 - Bienes Amortizables'!$H$182,0)),0)+IF('3 - Bienes Amortizables'!$E$184='2 - Programas Municipales'!$B8,(IF('3 - Bienes Amortizables'!$E$186='2 - Programas Municipales'!$C$6,'3 - Bienes Amortizables'!$H$188,0)),0)+IF('3 - Bienes Amortizables'!$E$190='2 - Programas Municipales'!$B8,(IF('3 - Bienes Amortizables'!$E$192='2 - Programas Municipales'!$C$6,'3 - Bienes Amortizables'!$H$194,0)),0)+IF('3 - Bienes Amortizables'!$E$196='2 - Programas Municipales'!$B8,(IF('3 - Bienes Amortizables'!$E$198='2 - Programas Municipales'!$C$6,'3 - Bienes Amortizables'!$H$200,0)),0)+IF('3 - Bienes Amortizables'!$E$202='2 - Programas Municipales'!$B8,(IF('3 - Bienes Amortizables'!$E$204='2 - Programas Municipales'!$C$6,'3 - Bienes Amortizables'!$H$206,0)),0)+IF('3 - Bienes Amortizables'!$E$208='2 - Programas Municipales'!$B8,(IF('3 - Bienes Amortizables'!$E$210='2 - Programas Municipales'!$C$6,'3 - Bienes Amortizables'!$H$212,0)),0)+IF('3 - Bienes Amortizables'!$E$214='2 - Programas Municipales'!$B8,(IF('3 - Bienes Amortizables'!$E$216='2 - Programas Municipales'!$C$6,'3 - Bienes Amortizables'!$H$218,0)),0)+IF('3 - Bienes Amortizables'!$E$220='2 - Programas Municipales'!$B8,(IF('3 - Bienes Amortizables'!$E$222='2 - Programas Municipales'!$C$6,'3 - Bienes Amortizables'!$H$224,0)),0)+IF('3 - Bienes Amortizables'!$E$226='2 - Programas Municipales'!$B8,(IF('3 - Bienes Amortizables'!$E$228='2 - Programas Municipales'!$C$6,'3 - Bienes Amortizables'!$H$230,0)),0)+IF('3 - Bienes Amortizables'!$E$232='2 - Programas Municipales'!$B8,(IF('3 - Bienes Amortizables'!$E$234='2 - Programas Municipales'!$C$6,'3 - Bienes Amortizables'!$H$236,0)),0)+IF('3 - Bienes Amortizables'!$E$238='2 - Programas Municipales'!$B8,(IF('3 - Bienes Amortizables'!$E$240='2 - Programas Municipales'!$C$6,'3 - Bienes Amortizables'!$H$242,0)),0)+IF('3 - Bienes Amortizables'!$E$244='2 - Programas Municipales'!$B8,(IF('3 - Bienes Amortizables'!$E$246='2 - Programas Municipales'!$C$6,'3 - Bienes Amortizables'!$H$248,0)),0)+IF('3 - Bienes Amortizables'!$E$250='2 - Programas Municipales'!$B8,(IF('3 - Bienes Amortizables'!$E$252='2 - Programas Municipales'!$C$6,'3 - Bienes Amortizables'!$H$254,0)),0)+IF('3 - Bienes Amortizables'!$E$256='2 - Programas Municipales'!$B8,(IF('3 - Bienes Amortizables'!$E$258='2 - Programas Municipales'!$C$6,'3 - Bienes Amortizables'!$H$260,0)),0)+IF('3 - Bienes Amortizables'!$E$262='2 - Programas Municipales'!$B8,(IF('3 - Bienes Amortizables'!$E$264='2 - Programas Municipales'!$C$6,'3 - Bienes Amortizables'!$H$266,0)),0)+IF('3 - Bienes Amortizables'!$E$268='2 - Programas Municipales'!$B8,(IF('3 - Bienes Amortizables'!$E$270='2 - Programas Municipales'!$C$6,'3 - Bienes Amortizables'!$H$272,0)),0)+IF('3 - Bienes Amortizables'!$E$274='2 - Programas Municipales'!$B8,(IF('3 - Bienes Amortizables'!$E$276='2 - Programas Municipales'!$C$6,'3 - Bienes Amortizables'!$H$278,0)),0)</f>
        <v>0</v>
      </c>
      <c r="H10" s="202">
        <f>IF('3 - Bienes Amortizables'!$E$142='2 - Programas Municipales'!$B8,(IF('3 - Bienes Amortizables'!$E$144='2 - Programas Municipales'!$C$7,'3 - Bienes Amortizables'!$H$146,0)),0)+IF('3 - Bienes Amortizables'!$E$148='2 - Programas Municipales'!$B8,(IF('3 - Bienes Amortizables'!$E$150='2 - Programas Municipales'!$C$7,'3 - Bienes Amortizables'!$H$152,0)),0)+IF('3 - Bienes Amortizables'!$E$154='2 - Programas Municipales'!$B8,(IF('3 - Bienes Amortizables'!$E$156='2 - Programas Municipales'!$C$7,'3 - Bienes Amortizables'!$H$158,0)),0)+IF('3 - Bienes Amortizables'!$E$160='2 - Programas Municipales'!$B8,(IF('3 - Bienes Amortizables'!$E$162='2 - Programas Municipales'!$C$7,'3 - Bienes Amortizables'!$H$164,0)),0)+IF('3 - Bienes Amortizables'!$E$166='2 - Programas Municipales'!$B8,(IF('3 - Bienes Amortizables'!$E$168='2 - Programas Municipales'!$C$7,'3 - Bienes Amortizables'!$H$170,0)),0)+IF('3 - Bienes Amortizables'!$E$172='2 - Programas Municipales'!$B8,(IF('3 - Bienes Amortizables'!$E$174='2 - Programas Municipales'!$C$7,'3 - Bienes Amortizables'!$H$176,0)),0)+IF('3 - Bienes Amortizables'!$E$178='2 - Programas Municipales'!$B8,(IF('3 - Bienes Amortizables'!$E$180='2 - Programas Municipales'!$C$7,'3 - Bienes Amortizables'!$H$182,0)),0)+IF('3 - Bienes Amortizables'!$E$184='2 - Programas Municipales'!$B8,(IF('3 - Bienes Amortizables'!$E$186='2 - Programas Municipales'!$C$7,'3 - Bienes Amortizables'!$H$188,0)),0)+IF('3 - Bienes Amortizables'!$E$190='2 - Programas Municipales'!$B8,(IF('3 - Bienes Amortizables'!$E$192='2 - Programas Municipales'!$C$7,'3 - Bienes Amortizables'!$H$194,0)),0)+IF('3 - Bienes Amortizables'!$E$196='2 - Programas Municipales'!$B8,(IF('3 - Bienes Amortizables'!$E$198='2 - Programas Municipales'!$C$7,'3 - Bienes Amortizables'!$H$200,0)),0)+IF('3 - Bienes Amortizables'!$E$202='2 - Programas Municipales'!$B8,(IF('3 - Bienes Amortizables'!$E$204='2 - Programas Municipales'!$C$7,'3 - Bienes Amortizables'!$H$206,0)),0)+IF('3 - Bienes Amortizables'!$E$208='2 - Programas Municipales'!$B8,(IF('3 - Bienes Amortizables'!$E$210='2 - Programas Municipales'!$C$7,'3 - Bienes Amortizables'!$H$212,0)),0)+IF('3 - Bienes Amortizables'!$E$214='2 - Programas Municipales'!$B8,(IF('3 - Bienes Amortizables'!$E$216='2 - Programas Municipales'!$C$7,'3 - Bienes Amortizables'!$H$218,0)),0)+IF('3 - Bienes Amortizables'!$E$220='2 - Programas Municipales'!$B8,(IF('3 - Bienes Amortizables'!$E$222='2 - Programas Municipales'!$C$7,'3 - Bienes Amortizables'!$H$224,0)),0)+IF('3 - Bienes Amortizables'!$E$226='2 - Programas Municipales'!$B8,(IF('3 - Bienes Amortizables'!$E$228='2 - Programas Municipales'!$C$7,'3 - Bienes Amortizables'!$H$230,0)),0)+IF('3 - Bienes Amortizables'!$E$232='2 - Programas Municipales'!$B8,(IF('3 - Bienes Amortizables'!$E$234='2 - Programas Municipales'!$C$7,'3 - Bienes Amortizables'!$H$236,0)),0)+IF('3 - Bienes Amortizables'!$E$238='2 - Programas Municipales'!$B8,(IF('3 - Bienes Amortizables'!$E$240='2 - Programas Municipales'!$C$7,'3 - Bienes Amortizables'!$H$242,0)),0)+IF('3 - Bienes Amortizables'!$E$244='2 - Programas Municipales'!$B8,(IF('3 - Bienes Amortizables'!$E$246='2 - Programas Municipales'!$C$7,'3 - Bienes Amortizables'!$H$248,0)),0)+IF('3 - Bienes Amortizables'!$E$250='2 - Programas Municipales'!$B8,(IF('3 - Bienes Amortizables'!$E$252='2 - Programas Municipales'!$C$7,'3 - Bienes Amortizables'!$H$254,0)),0)+IF('3 - Bienes Amortizables'!$E$256='2 - Programas Municipales'!$B8,(IF('3 - Bienes Amortizables'!$E$258='2 - Programas Municipales'!$C$7,'3 - Bienes Amortizables'!$H$260,0)),0)+IF('3 - Bienes Amortizables'!$E$262='2 - Programas Municipales'!$B8,(IF('3 - Bienes Amortizables'!$E$264='2 - Programas Municipales'!$C$7,'3 - Bienes Amortizables'!$H$266,0)),0)+IF('3 - Bienes Amortizables'!$E$268='2 - Programas Municipales'!$B8,(IF('3 - Bienes Amortizables'!$E$270='2 - Programas Municipales'!$C$7,'3 - Bienes Amortizables'!$H$272,0)),0)+IF('3 - Bienes Amortizables'!$E$274='2 - Programas Municipales'!$B8,(IF('3 - Bienes Amortizables'!$E$276='2 - Programas Municipales'!$C$7,'3 - Bienes Amortizables'!$H$278,0)),0)</f>
        <v>0</v>
      </c>
      <c r="I10" s="202">
        <f>IF('3 - Bienes Amortizables'!$E$142='2 - Programas Municipales'!$B8,(IF('3 - Bienes Amortizables'!$E$144='2 - Programas Municipales'!$C$8,'3 - Bienes Amortizables'!$H$146,0)),0)+IF('3 - Bienes Amortizables'!$E$148='2 - Programas Municipales'!$B8,(IF('3 - Bienes Amortizables'!$E$150='2 - Programas Municipales'!$C$8,'3 - Bienes Amortizables'!$H$152,0)),0)+IF('3 - Bienes Amortizables'!$E$154='2 - Programas Municipales'!$B8,(IF('3 - Bienes Amortizables'!$E$156='2 - Programas Municipales'!$C$8,'3 - Bienes Amortizables'!$H$158,0)),0)+IF('3 - Bienes Amortizables'!$E$160='2 - Programas Municipales'!$B8,(IF('3 - Bienes Amortizables'!$E$162='2 - Programas Municipales'!$C$8,'3 - Bienes Amortizables'!$H$164,0)),0)+IF('3 - Bienes Amortizables'!$E$166='2 - Programas Municipales'!$B8,(IF('3 - Bienes Amortizables'!$E$168='2 - Programas Municipales'!$C$8,'3 - Bienes Amortizables'!$H$170,0)),0)+IF('3 - Bienes Amortizables'!$E$172='2 - Programas Municipales'!$B8,(IF('3 - Bienes Amortizables'!$E$174='2 - Programas Municipales'!$C$8,'3 - Bienes Amortizables'!$H$176,0)),0)+IF('3 - Bienes Amortizables'!$E$178='2 - Programas Municipales'!$B8,(IF('3 - Bienes Amortizables'!$E$180='2 - Programas Municipales'!$C$8,'3 - Bienes Amortizables'!$H$182,0)),0)+IF('3 - Bienes Amortizables'!$E$184='2 - Programas Municipales'!$B8,(IF('3 - Bienes Amortizables'!$E$186='2 - Programas Municipales'!$C$8,'3 - Bienes Amortizables'!$H$188,0)),0)+IF('3 - Bienes Amortizables'!$E$190='2 - Programas Municipales'!$B8,(IF('3 - Bienes Amortizables'!$E$192='2 - Programas Municipales'!$C$8,'3 - Bienes Amortizables'!$H$194,0)),0)+IF('3 - Bienes Amortizables'!$E$196='2 - Programas Municipales'!$B8,(IF('3 - Bienes Amortizables'!$E$198='2 - Programas Municipales'!$C$8,'3 - Bienes Amortizables'!$H$200,0)),0)+IF('3 - Bienes Amortizables'!$E$202='2 - Programas Municipales'!$B8,(IF('3 - Bienes Amortizables'!$E$204='2 - Programas Municipales'!$C$8,'3 - Bienes Amortizables'!$H$206,0)),0)+IF('3 - Bienes Amortizables'!$E$208='2 - Programas Municipales'!$B8,(IF('3 - Bienes Amortizables'!$E$210='2 - Programas Municipales'!$C$8,'3 - Bienes Amortizables'!$H$212,0)),0)+IF('3 - Bienes Amortizables'!$E$214='2 - Programas Municipales'!$B8,(IF('3 - Bienes Amortizables'!$E$216='2 - Programas Municipales'!$C$8,'3 - Bienes Amortizables'!$H$218,0)),0)+IF('3 - Bienes Amortizables'!$E$220='2 - Programas Municipales'!$B8,(IF('3 - Bienes Amortizables'!$E$222='2 - Programas Municipales'!$C$8,'3 - Bienes Amortizables'!$H$224,0)),0)+IF('3 - Bienes Amortizables'!$E$226='2 - Programas Municipales'!$B8,(IF('3 - Bienes Amortizables'!$E$228='2 - Programas Municipales'!$C$8,'3 - Bienes Amortizables'!$H$230,0)),0)+IF('3 - Bienes Amortizables'!$E$232='2 - Programas Municipales'!$B8,(IF('3 - Bienes Amortizables'!$E$234='2 - Programas Municipales'!$C$8,'3 - Bienes Amortizables'!$H$236,0)),0)+IF('3 - Bienes Amortizables'!$E$238='2 - Programas Municipales'!$B8,(IF('3 - Bienes Amortizables'!$E$240='2 - Programas Municipales'!$C$8,'3 - Bienes Amortizables'!$H$242,0)),0)+IF('3 - Bienes Amortizables'!$E$244='2 - Programas Municipales'!$B8,(IF('3 - Bienes Amortizables'!$E$246='2 - Programas Municipales'!$C$8,'3 - Bienes Amortizables'!$H$248,0)),0)+IF('3 - Bienes Amortizables'!$E$250='2 - Programas Municipales'!$B8,(IF('3 - Bienes Amortizables'!$E$252='2 - Programas Municipales'!$C$8,'3 - Bienes Amortizables'!$H$254,0)),0)+IF('3 - Bienes Amortizables'!$E$256='2 - Programas Municipales'!$B8,(IF('3 - Bienes Amortizables'!$E$258='2 - Programas Municipales'!$C$8,'3 - Bienes Amortizables'!$H$260,0)),0)+IF('3 - Bienes Amortizables'!$E$262='2 - Programas Municipales'!$B8,(IF('3 - Bienes Amortizables'!$E$264='2 - Programas Municipales'!$C$8,'3 - Bienes Amortizables'!$H$266,0)),0)+IF('3 - Bienes Amortizables'!$E$268='2 - Programas Municipales'!$B8,(IF('3 - Bienes Amortizables'!$E$270='2 - Programas Municipales'!$C$8,'3 - Bienes Amortizables'!$H$272,0)),0)+IF('3 - Bienes Amortizables'!$E$274='2 - Programas Municipales'!$B8,(IF('3 - Bienes Amortizables'!$E$276='2 - Programas Municipales'!$C$8,'3 - Bienes Amortizables'!$H$278,0)),0)</f>
        <v>0</v>
      </c>
      <c r="J10" s="202">
        <f>IF('3 - Bienes Amortizables'!$E$142='2 - Programas Municipales'!$B8,(IF('3 - Bienes Amortizables'!$E$144='2 - Programas Municipales'!$C$9,'3 - Bienes Amortizables'!$H$146,0)),0)+IF('3 - Bienes Amortizables'!$E$148='2 - Programas Municipales'!$B8,(IF('3 - Bienes Amortizables'!$E$150='2 - Programas Municipales'!$C$9,'3 - Bienes Amortizables'!$H$152,0)),0)+IF('3 - Bienes Amortizables'!$E$154='2 - Programas Municipales'!$B8,(IF('3 - Bienes Amortizables'!$E$156='2 - Programas Municipales'!$C$9,'3 - Bienes Amortizables'!$H$158,0)),0)+IF('3 - Bienes Amortizables'!$E$160='2 - Programas Municipales'!$B8,(IF('3 - Bienes Amortizables'!$E$162='2 - Programas Municipales'!$C$9,'3 - Bienes Amortizables'!$H$164,0)),0)+IF('3 - Bienes Amortizables'!$E$166='2 - Programas Municipales'!$B8,(IF('3 - Bienes Amortizables'!$E$168='2 - Programas Municipales'!$C$9,'3 - Bienes Amortizables'!$H$170,0)),0)+IF('3 - Bienes Amortizables'!$E$172='2 - Programas Municipales'!$B8,(IF('3 - Bienes Amortizables'!$E$174='2 - Programas Municipales'!$C$9,'3 - Bienes Amortizables'!$H$176,0)),0)+IF('3 - Bienes Amortizables'!$E$178='2 - Programas Municipales'!$B8,(IF('3 - Bienes Amortizables'!$E$180='2 - Programas Municipales'!$C$9,'3 - Bienes Amortizables'!$H$182,0)),0)+IF('3 - Bienes Amortizables'!$E$184='2 - Programas Municipales'!$B8,(IF('3 - Bienes Amortizables'!$E$186='2 - Programas Municipales'!$C$9,'3 - Bienes Amortizables'!$H$188,0)),0)+IF('3 - Bienes Amortizables'!$E$190='2 - Programas Municipales'!$B8,(IF('3 - Bienes Amortizables'!$E$192='2 - Programas Municipales'!$C$9,'3 - Bienes Amortizables'!$H$194,0)),0)+IF('3 - Bienes Amortizables'!$E$196='2 - Programas Municipales'!$B8,(IF('3 - Bienes Amortizables'!$E$198='2 - Programas Municipales'!$C$9,'3 - Bienes Amortizables'!$H$200,0)),0)+IF('3 - Bienes Amortizables'!$E$202='2 - Programas Municipales'!$B8,(IF('3 - Bienes Amortizables'!$E$204='2 - Programas Municipales'!$C$9,'3 - Bienes Amortizables'!$H$206,0)),0)+IF('3 - Bienes Amortizables'!$E$208='2 - Programas Municipales'!$B8,(IF('3 - Bienes Amortizables'!$E$210='2 - Programas Municipales'!$C$9,'3 - Bienes Amortizables'!$H$212,0)),0)+IF('3 - Bienes Amortizables'!$E$214='2 - Programas Municipales'!$B8,(IF('3 - Bienes Amortizables'!$E$216='2 - Programas Municipales'!$C$9,'3 - Bienes Amortizables'!$H$218,0)),0)+IF('3 - Bienes Amortizables'!$E$220='2 - Programas Municipales'!$B8,(IF('3 - Bienes Amortizables'!$E$222='2 - Programas Municipales'!$C$9,'3 - Bienes Amortizables'!$H$224,0)),0)+IF('3 - Bienes Amortizables'!$E$226='2 - Programas Municipales'!$B8,(IF('3 - Bienes Amortizables'!$E$228='2 - Programas Municipales'!$C$9,'3 - Bienes Amortizables'!$H$230,0)),0)+IF('3 - Bienes Amortizables'!$E$232='2 - Programas Municipales'!$B8,(IF('3 - Bienes Amortizables'!$E$234='2 - Programas Municipales'!$C$9,'3 - Bienes Amortizables'!$H$236,0)),0)+IF('3 - Bienes Amortizables'!$E$238='2 - Programas Municipales'!$B8,(IF('3 - Bienes Amortizables'!$E$240='2 - Programas Municipales'!$C$9,'3 - Bienes Amortizables'!$H$242,0)),0)+IF('3 - Bienes Amortizables'!$E$244='2 - Programas Municipales'!$B8,(IF('3 - Bienes Amortizables'!$E$246='2 - Programas Municipales'!$C$9,'3 - Bienes Amortizables'!$H$248,0)),0)+IF('3 - Bienes Amortizables'!$E$250='2 - Programas Municipales'!$B8,(IF('3 - Bienes Amortizables'!$E$252='2 - Programas Municipales'!$C$9,'3 - Bienes Amortizables'!$H$254,0)),0)+IF('3 - Bienes Amortizables'!$E$256='2 - Programas Municipales'!$B8,(IF('3 - Bienes Amortizables'!$E$258='2 - Programas Municipales'!$C$9,'3 - Bienes Amortizables'!$H$260,0)),0)+IF('3 - Bienes Amortizables'!$E$262='2 - Programas Municipales'!$B8,(IF('3 - Bienes Amortizables'!$E$264='2 - Programas Municipales'!$C$9,'3 - Bienes Amortizables'!$H$266,0)),0)+IF('3 - Bienes Amortizables'!$E$268='2 - Programas Municipales'!$B8,(IF('3 - Bienes Amortizables'!$E$270='2 - Programas Municipales'!$C$9,'3 - Bienes Amortizables'!$H$272,0)),0)+IF('3 - Bienes Amortizables'!$E$274='2 - Programas Municipales'!$B8,(IF('3 - Bienes Amortizables'!$E$276='2 - Programas Municipales'!$C$9,'3 - Bienes Amortizables'!$H$278,0)),0)</f>
        <v>0</v>
      </c>
      <c r="K10" s="202">
        <f>IF('3 - Bienes Amortizables'!$E$142='2 - Programas Municipales'!$B8,(IF('3 - Bienes Amortizables'!$E$144='2 - Programas Municipales'!$C$10,'3 - Bienes Amortizables'!$H$146,0)),0)+IF('3 - Bienes Amortizables'!$E$148='2 - Programas Municipales'!$B8,(IF('3 - Bienes Amortizables'!$E$150='2 - Programas Municipales'!$C$10,'3 - Bienes Amortizables'!$H$152,0)),0)+IF('3 - Bienes Amortizables'!$E$154='2 - Programas Municipales'!$B8,(IF('3 - Bienes Amortizables'!$E$156='2 - Programas Municipales'!$C$10,'3 - Bienes Amortizables'!$H$158,0)),0)+IF('3 - Bienes Amortizables'!$E$160='2 - Programas Municipales'!$B8,(IF('3 - Bienes Amortizables'!$E$162='2 - Programas Municipales'!$C$10,'3 - Bienes Amortizables'!$H$164,0)),0)+IF('3 - Bienes Amortizables'!$E$166='2 - Programas Municipales'!$B8,(IF('3 - Bienes Amortizables'!$E$168='2 - Programas Municipales'!$C$10,'3 - Bienes Amortizables'!$H$170,0)),0)+IF('3 - Bienes Amortizables'!$E$172='2 - Programas Municipales'!$B8,(IF('3 - Bienes Amortizables'!$E$174='2 - Programas Municipales'!$C$10,'3 - Bienes Amortizables'!$H$176,0)),0)+IF('3 - Bienes Amortizables'!$E$178='2 - Programas Municipales'!$B8,(IF('3 - Bienes Amortizables'!$E$180='2 - Programas Municipales'!$C$10,'3 - Bienes Amortizables'!$H$182,0)),0)+IF('3 - Bienes Amortizables'!$E$184='2 - Programas Municipales'!$B8,(IF('3 - Bienes Amortizables'!$E$186='2 - Programas Municipales'!$C$10,'3 - Bienes Amortizables'!$H$188,0)),0)+IF('3 - Bienes Amortizables'!$E$190='2 - Programas Municipales'!$B8,(IF('3 - Bienes Amortizables'!$E$192='2 - Programas Municipales'!$C$10,'3 - Bienes Amortizables'!$H$194,0)),0)+IF('3 - Bienes Amortizables'!$E$196='2 - Programas Municipales'!$B8,(IF('3 - Bienes Amortizables'!$E$198='2 - Programas Municipales'!$C$10,'3 - Bienes Amortizables'!$H$200,0)),0)+IF('3 - Bienes Amortizables'!$E$202='2 - Programas Municipales'!$B8,(IF('3 - Bienes Amortizables'!$E$204='2 - Programas Municipales'!$C$10,'3 - Bienes Amortizables'!$H$206,0)),0)+IF('3 - Bienes Amortizables'!$E$208='2 - Programas Municipales'!$B8,(IF('3 - Bienes Amortizables'!$E$210='2 - Programas Municipales'!$C$10,'3 - Bienes Amortizables'!$H$212,0)),0)+IF('3 - Bienes Amortizables'!$E$214='2 - Programas Municipales'!$B8,(IF('3 - Bienes Amortizables'!$E$216='2 - Programas Municipales'!$C$10,'3 - Bienes Amortizables'!$H$218,0)),0)+IF('3 - Bienes Amortizables'!$E$220='2 - Programas Municipales'!$B8,(IF('3 - Bienes Amortizables'!$E$222='2 - Programas Municipales'!$C$10,'3 - Bienes Amortizables'!$H$224,0)),0)+IF('3 - Bienes Amortizables'!$E$226='2 - Programas Municipales'!$B8,(IF('3 - Bienes Amortizables'!$E$228='2 - Programas Municipales'!$C$10,'3 - Bienes Amortizables'!$H$230,0)),0)+IF('3 - Bienes Amortizables'!$E$232='2 - Programas Municipales'!$B8,(IF('3 - Bienes Amortizables'!$E$234='2 - Programas Municipales'!$C$10,'3 - Bienes Amortizables'!$H$236,0)),0)+IF('3 - Bienes Amortizables'!$E$238='2 - Programas Municipales'!$B8,(IF('3 - Bienes Amortizables'!$E$240='2 - Programas Municipales'!$C$10,'3 - Bienes Amortizables'!$H$242,0)),0)+IF('3 - Bienes Amortizables'!$E$244='2 - Programas Municipales'!$B8,(IF('3 - Bienes Amortizables'!$E$246='2 - Programas Municipales'!$C$10,'3 - Bienes Amortizables'!$H$248,0)),0)+IF('3 - Bienes Amortizables'!$E$250='2 - Programas Municipales'!$B8,(IF('3 - Bienes Amortizables'!$E$252='2 - Programas Municipales'!$C$10,'3 - Bienes Amortizables'!$H$254,0)),0)+IF('3 - Bienes Amortizables'!$E$256='2 - Programas Municipales'!$B8,(IF('3 - Bienes Amortizables'!$E$258='2 - Programas Municipales'!$C$10,'3 - Bienes Amortizables'!$H$260,0)),0)+IF('3 - Bienes Amortizables'!$E$262='2 - Programas Municipales'!$B8,(IF('3 - Bienes Amortizables'!$E$264='2 - Programas Municipales'!$C$10,'3 - Bienes Amortizables'!$H$266,0)),0)+IF('3 - Bienes Amortizables'!$E$268='2 - Programas Municipales'!$B8,(IF('3 - Bienes Amortizables'!$E$270='2 - Programas Municipales'!$C$10,'3 - Bienes Amortizables'!$H$272,0)),0)+IF('3 - Bienes Amortizables'!$E$274='2 - Programas Municipales'!$B8,(IF('3 - Bienes Amortizables'!$E$276='2 - Programas Municipales'!$C$10,'3 - Bienes Amortizables'!$H$278,0)),0)</f>
        <v>0</v>
      </c>
      <c r="L10" s="202">
        <f>IF('3 - Bienes Amortizables'!$E$142='2 - Programas Municipales'!$B8,(IF('3 - Bienes Amortizables'!$E$144='2 - Programas Municipales'!$C$11,'3 - Bienes Amortizables'!$H$146,0)),0)+IF('3 - Bienes Amortizables'!$E$148='2 - Programas Municipales'!$B8,(IF('3 - Bienes Amortizables'!$E$150='2 - Programas Municipales'!$C$11,'3 - Bienes Amortizables'!$H$152,0)),0)+IF('3 - Bienes Amortizables'!$E$154='2 - Programas Municipales'!$B8,(IF('3 - Bienes Amortizables'!$E$156='2 - Programas Municipales'!$C$11,'3 - Bienes Amortizables'!$H$158,0)),0)+IF('3 - Bienes Amortizables'!$E$160='2 - Programas Municipales'!$B8,(IF('3 - Bienes Amortizables'!$E$162='2 - Programas Municipales'!$C$11,'3 - Bienes Amortizables'!$H$164,0)),0)+IF('3 - Bienes Amortizables'!$E$166='2 - Programas Municipales'!$B8,(IF('3 - Bienes Amortizables'!$E$168='2 - Programas Municipales'!$C$11,'3 - Bienes Amortizables'!$H$170,0)),0)+IF('3 - Bienes Amortizables'!$E$172='2 - Programas Municipales'!$B8,(IF('3 - Bienes Amortizables'!$E$174='2 - Programas Municipales'!$C$11,'3 - Bienes Amortizables'!$H$176,0)),0)+IF('3 - Bienes Amortizables'!$E$178='2 - Programas Municipales'!$B8,(IF('3 - Bienes Amortizables'!$E$180='2 - Programas Municipales'!$C$11,'3 - Bienes Amortizables'!$H$182,0)),0)+IF('3 - Bienes Amortizables'!$E$184='2 - Programas Municipales'!$B8,(IF('3 - Bienes Amortizables'!$E$186='2 - Programas Municipales'!$C$11,'3 - Bienes Amortizables'!$H$188,0)),0)+IF('3 - Bienes Amortizables'!$E$190='2 - Programas Municipales'!$B8,(IF('3 - Bienes Amortizables'!$E$192='2 - Programas Municipales'!$C$11,'3 - Bienes Amortizables'!$H$194,0)),0)+IF('3 - Bienes Amortizables'!$E$196='2 - Programas Municipales'!$B8,(IF('3 - Bienes Amortizables'!$E$198='2 - Programas Municipales'!$C$11,'3 - Bienes Amortizables'!$H$200,0)),0)+IF('3 - Bienes Amortizables'!$E$202='2 - Programas Municipales'!$B8,(IF('3 - Bienes Amortizables'!$E$204='2 - Programas Municipales'!$C$11,'3 - Bienes Amortizables'!$H$206,0)),0)+IF('3 - Bienes Amortizables'!$E$208='2 - Programas Municipales'!$B8,(IF('3 - Bienes Amortizables'!$E$210='2 - Programas Municipales'!$C$11,'3 - Bienes Amortizables'!$H$212,0)),0)+IF('3 - Bienes Amortizables'!$E$214='2 - Programas Municipales'!$B8,(IF('3 - Bienes Amortizables'!$E$216='2 - Programas Municipales'!$C$11,'3 - Bienes Amortizables'!$H$218,0)),0)+IF('3 - Bienes Amortizables'!$E$220='2 - Programas Municipales'!$B8,(IF('3 - Bienes Amortizables'!$E$222='2 - Programas Municipales'!$C$11,'3 - Bienes Amortizables'!$H$224,0)),0)+IF('3 - Bienes Amortizables'!$E$226='2 - Programas Municipales'!$B8,(IF('3 - Bienes Amortizables'!$E$228='2 - Programas Municipales'!$C$11,'3 - Bienes Amortizables'!$H$230,0)),0)+IF('3 - Bienes Amortizables'!$E$232='2 - Programas Municipales'!$B8,(IF('3 - Bienes Amortizables'!$E$234='2 - Programas Municipales'!$C$11,'3 - Bienes Amortizables'!$H$236,0)),0)+IF('3 - Bienes Amortizables'!$E$238='2 - Programas Municipales'!$B8,(IF('3 - Bienes Amortizables'!$E$240='2 - Programas Municipales'!$C$11,'3 - Bienes Amortizables'!$H$242,0)),0)+IF('3 - Bienes Amortizables'!$E$244='2 - Programas Municipales'!$B8,(IF('3 - Bienes Amortizables'!$E$246='2 - Programas Municipales'!$C$11,'3 - Bienes Amortizables'!$H$248,0)),0)+IF('3 - Bienes Amortizables'!$E$250='2 - Programas Municipales'!$B8,(IF('3 - Bienes Amortizables'!$E$252='2 - Programas Municipales'!$C$11,'3 - Bienes Amortizables'!$H$254,0)),0)+IF('3 - Bienes Amortizables'!$E$256='2 - Programas Municipales'!$B8,(IF('3 - Bienes Amortizables'!$E$258='2 - Programas Municipales'!$C$11,'3 - Bienes Amortizables'!$H$260,0)),0)+IF('3 - Bienes Amortizables'!$E$262='2 - Programas Municipales'!$B8,(IF('3 - Bienes Amortizables'!$E$264='2 - Programas Municipales'!$C$11,'3 - Bienes Amortizables'!$H$266,0)),0)+IF('3 - Bienes Amortizables'!$E$268='2 - Programas Municipales'!$B8,(IF('3 - Bienes Amortizables'!$E$270='2 - Programas Municipales'!$C$11,'3 - Bienes Amortizables'!$H$272,0)),0)+IF('3 - Bienes Amortizables'!$E$274='2 - Programas Municipales'!$B8,(IF('3 - Bienes Amortizables'!$E$276='2 - Programas Municipales'!$C$11,'3 - Bienes Amortizables'!$H$278,0)),0)</f>
        <v>0</v>
      </c>
      <c r="M10" s="202">
        <f>IF('3 - Bienes Amortizables'!$E$142='2 - Programas Municipales'!$B8,(IF('3 - Bienes Amortizables'!$E$144='2 - Programas Municipales'!$C$12,'3 - Bienes Amortizables'!$H$146,0)),0)+IF('3 - Bienes Amortizables'!$E$148='2 - Programas Municipales'!$B8,(IF('3 - Bienes Amortizables'!$E$150='2 - Programas Municipales'!$C$12,'3 - Bienes Amortizables'!$H$152,0)),0)+IF('3 - Bienes Amortizables'!$E$154='2 - Programas Municipales'!$B8,(IF('3 - Bienes Amortizables'!$E$156='2 - Programas Municipales'!$C$12,'3 - Bienes Amortizables'!$H$158,0)),0)+IF('3 - Bienes Amortizables'!$E$160='2 - Programas Municipales'!$B8,(IF('3 - Bienes Amortizables'!$E$162='2 - Programas Municipales'!$C$12,'3 - Bienes Amortizables'!$H$164,0)),0)+IF('3 - Bienes Amortizables'!$E$166='2 - Programas Municipales'!$B8,(IF('3 - Bienes Amortizables'!$E$168='2 - Programas Municipales'!$C$12,'3 - Bienes Amortizables'!$H$170,0)),0)+IF('3 - Bienes Amortizables'!$E$172='2 - Programas Municipales'!$B8,(IF('3 - Bienes Amortizables'!$E$174='2 - Programas Municipales'!$C$12,'3 - Bienes Amortizables'!$H$176,0)),0)+IF('3 - Bienes Amortizables'!$E$178='2 - Programas Municipales'!$B8,(IF('3 - Bienes Amortizables'!$E$180='2 - Programas Municipales'!$C$12,'3 - Bienes Amortizables'!$H$182,0)),0)+IF('3 - Bienes Amortizables'!$E$184='2 - Programas Municipales'!$B8,(IF('3 - Bienes Amortizables'!$E$186='2 - Programas Municipales'!$C$12,'3 - Bienes Amortizables'!$H$188,0)),0)+IF('3 - Bienes Amortizables'!$E$190='2 - Programas Municipales'!$B8,(IF('3 - Bienes Amortizables'!$E$192='2 - Programas Municipales'!$C$12,'3 - Bienes Amortizables'!$H$194,0)),0)+IF('3 - Bienes Amortizables'!$E$196='2 - Programas Municipales'!$B8,(IF('3 - Bienes Amortizables'!$E$198='2 - Programas Municipales'!$C$12,'3 - Bienes Amortizables'!$H$200,0)),0)+IF('3 - Bienes Amortizables'!$E$202='2 - Programas Municipales'!$B8,(IF('3 - Bienes Amortizables'!$E$204='2 - Programas Municipales'!$C$12,'3 - Bienes Amortizables'!$H$206,0)),0)+IF('3 - Bienes Amortizables'!$E$208='2 - Programas Municipales'!$B8,(IF('3 - Bienes Amortizables'!$E$210='2 - Programas Municipales'!$C$12,'3 - Bienes Amortizables'!$H$212,0)),0)+IF('3 - Bienes Amortizables'!$E$214='2 - Programas Municipales'!$B8,(IF('3 - Bienes Amortizables'!$E$216='2 - Programas Municipales'!$C$12,'3 - Bienes Amortizables'!$H$218,0)),0)+IF('3 - Bienes Amortizables'!$E$220='2 - Programas Municipales'!$B8,(IF('3 - Bienes Amortizables'!$E$222='2 - Programas Municipales'!$C$12,'3 - Bienes Amortizables'!$H$224,0)),0)+IF('3 - Bienes Amortizables'!$E$226='2 - Programas Municipales'!$B8,(IF('3 - Bienes Amortizables'!$E$228='2 - Programas Municipales'!$C$12,'3 - Bienes Amortizables'!$H$230,0)),0)+IF('3 - Bienes Amortizables'!$E$232='2 - Programas Municipales'!$B8,(IF('3 - Bienes Amortizables'!$E$234='2 - Programas Municipales'!$C$12,'3 - Bienes Amortizables'!$H$236,0)),0)+IF('3 - Bienes Amortizables'!$E$238='2 - Programas Municipales'!$B8,(IF('3 - Bienes Amortizables'!$E$240='2 - Programas Municipales'!$C$12,'3 - Bienes Amortizables'!$H$242,0)),0)+IF('3 - Bienes Amortizables'!$E$244='2 - Programas Municipales'!$B8,(IF('3 - Bienes Amortizables'!$E$246='2 - Programas Municipales'!$C$12,'3 - Bienes Amortizables'!$H$248,0)),0)+IF('3 - Bienes Amortizables'!$E$250='2 - Programas Municipales'!$B8,(IF('3 - Bienes Amortizables'!$E$252='2 - Programas Municipales'!$C$12,'3 - Bienes Amortizables'!$H$254,0)),0)+IF('3 - Bienes Amortizables'!$E$256='2 - Programas Municipales'!$B8,(IF('3 - Bienes Amortizables'!$E$258='2 - Programas Municipales'!$C$12,'3 - Bienes Amortizables'!$H$260,0)),0)+IF('3 - Bienes Amortizables'!$E$262='2 - Programas Municipales'!$B8,(IF('3 - Bienes Amortizables'!$E$264='2 - Programas Municipales'!$C$12,'3 - Bienes Amortizables'!$H$266,0)),0)+IF('3 - Bienes Amortizables'!$E$268='2 - Programas Municipales'!$B8,(IF('3 - Bienes Amortizables'!$E$270='2 - Programas Municipales'!$C$12,'3 - Bienes Amortizables'!$H$272,0)),0)+IF('3 - Bienes Amortizables'!$E$274='2 - Programas Municipales'!$B8,(IF('3 - Bienes Amortizables'!$E$276='2 - Programas Municipales'!$C$12,'3 - Bienes Amortizables'!$H$278,0)),0)</f>
        <v>0</v>
      </c>
      <c r="N10" s="202">
        <f>IF('3 - Bienes Amortizables'!$E$142='2 - Programas Municipales'!$B8,(IF('3 - Bienes Amortizables'!$E$144='2 - Programas Municipales'!$C$13,'3 - Bienes Amortizables'!$H$146,0)),0)+IF('3 - Bienes Amortizables'!$E$148='2 - Programas Municipales'!$B8,(IF('3 - Bienes Amortizables'!$E$150='2 - Programas Municipales'!$C$13,'3 - Bienes Amortizables'!$H$152,0)),0)+IF('3 - Bienes Amortizables'!$E$154='2 - Programas Municipales'!$B8,(IF('3 - Bienes Amortizables'!$E$156='2 - Programas Municipales'!$C$13,'3 - Bienes Amortizables'!$H$158,0)),0)+IF('3 - Bienes Amortizables'!$E$160='2 - Programas Municipales'!$B8,(IF('3 - Bienes Amortizables'!$E$162='2 - Programas Municipales'!$C$13,'3 - Bienes Amortizables'!$H$164,0)),0)+IF('3 - Bienes Amortizables'!$E$166='2 - Programas Municipales'!$B8,(IF('3 - Bienes Amortizables'!$E$168='2 - Programas Municipales'!$C$13,'3 - Bienes Amortizables'!$H$170,0)),0)+IF('3 - Bienes Amortizables'!$E$172='2 - Programas Municipales'!$B8,(IF('3 - Bienes Amortizables'!$E$174='2 - Programas Municipales'!$C$13,'3 - Bienes Amortizables'!$H$176,0)),0)+IF('3 - Bienes Amortizables'!$E$178='2 - Programas Municipales'!$B8,(IF('3 - Bienes Amortizables'!$E$180='2 - Programas Municipales'!$C$13,'3 - Bienes Amortizables'!$H$182,0)),0)+IF('3 - Bienes Amortizables'!$E$184='2 - Programas Municipales'!$B8,(IF('3 - Bienes Amortizables'!$E$186='2 - Programas Municipales'!$C$13,'3 - Bienes Amortizables'!$H$188,0)),0)+IF('3 - Bienes Amortizables'!$E$190='2 - Programas Municipales'!$B8,(IF('3 - Bienes Amortizables'!$E$192='2 - Programas Municipales'!$C$13,'3 - Bienes Amortizables'!$H$194,0)),0)+IF('3 - Bienes Amortizables'!$E$196='2 - Programas Municipales'!$B8,(IF('3 - Bienes Amortizables'!$E$198='2 - Programas Municipales'!$C$13,'3 - Bienes Amortizables'!$H$200,0)),0)+IF('3 - Bienes Amortizables'!$E$202='2 - Programas Municipales'!$B8,(IF('3 - Bienes Amortizables'!$E$204='2 - Programas Municipales'!$C$13,'3 - Bienes Amortizables'!$H$206,0)),0)+IF('3 - Bienes Amortizables'!$E$208='2 - Programas Municipales'!$B8,(IF('3 - Bienes Amortizables'!$E$210='2 - Programas Municipales'!$C$13,'3 - Bienes Amortizables'!$H$212,0)),0)+IF('3 - Bienes Amortizables'!$E$214='2 - Programas Municipales'!$B8,(IF('3 - Bienes Amortizables'!$E$216='2 - Programas Municipales'!$C$13,'3 - Bienes Amortizables'!$H$218,0)),0)+IF('3 - Bienes Amortizables'!$E$220='2 - Programas Municipales'!$B8,(IF('3 - Bienes Amortizables'!$E$222='2 - Programas Municipales'!$C$13,'3 - Bienes Amortizables'!$H$224,0)),0)+IF('3 - Bienes Amortizables'!$E$226='2 - Programas Municipales'!$B8,(IF('3 - Bienes Amortizables'!$E$228='2 - Programas Municipales'!$C$13,'3 - Bienes Amortizables'!$H$230,0)),0)+IF('3 - Bienes Amortizables'!$E$232='2 - Programas Municipales'!$B8,(IF('3 - Bienes Amortizables'!$E$234='2 - Programas Municipales'!$C$13,'3 - Bienes Amortizables'!$H$236,0)),0)+IF('3 - Bienes Amortizables'!$E$238='2 - Programas Municipales'!$B8,(IF('3 - Bienes Amortizables'!$E$240='2 - Programas Municipales'!$C$13,'3 - Bienes Amortizables'!$H$242,0)),0)+IF('3 - Bienes Amortizables'!$E$244='2 - Programas Municipales'!$B8,(IF('3 - Bienes Amortizables'!$E$246='2 - Programas Municipales'!$C$13,'3 - Bienes Amortizables'!$H$248,0)),0)+IF('3 - Bienes Amortizables'!$E$250='2 - Programas Municipales'!$B8,(IF('3 - Bienes Amortizables'!$E$252='2 - Programas Municipales'!$C$13,'3 - Bienes Amortizables'!$H$254,0)),0)+IF('3 - Bienes Amortizables'!$E$256='2 - Programas Municipales'!$B8,(IF('3 - Bienes Amortizables'!$E$258='2 - Programas Municipales'!$C$13,'3 - Bienes Amortizables'!$H$260,0)),0)+IF('3 - Bienes Amortizables'!$E$262='2 - Programas Municipales'!$B8,(IF('3 - Bienes Amortizables'!$E$264='2 - Programas Municipales'!$C$13,'3 - Bienes Amortizables'!$H$266,0)),0)+IF('3 - Bienes Amortizables'!$E$268='2 - Programas Municipales'!$B8,(IF('3 - Bienes Amortizables'!$E$270='2 - Programas Municipales'!$C$13,'3 - Bienes Amortizables'!$H$272,0)),0)+IF('3 - Bienes Amortizables'!$E$274='2 - Programas Municipales'!$B8,(IF('3 - Bienes Amortizables'!$E$276='2 - Programas Municipales'!$C$13,'3 - Bienes Amortizables'!$H$278,0)),0)</f>
        <v>0</v>
      </c>
      <c r="O10" s="202">
        <f>IF('3 - Bienes Amortizables'!$E$142='2 - Programas Municipales'!$B8,(IF('3 - Bienes Amortizables'!$E$144='2 - Programas Municipales'!$C$14,'3 - Bienes Amortizables'!$H$146,0)),0)+IF('3 - Bienes Amortizables'!$E$148='2 - Programas Municipales'!$B8,(IF('3 - Bienes Amortizables'!$E$150='2 - Programas Municipales'!$C$14,'3 - Bienes Amortizables'!$H$152,0)),0)+IF('3 - Bienes Amortizables'!$E$154='2 - Programas Municipales'!$B8,(IF('3 - Bienes Amortizables'!$E$156='2 - Programas Municipales'!$C$14,'3 - Bienes Amortizables'!$H$158,0)),0)+IF('3 - Bienes Amortizables'!$E$160='2 - Programas Municipales'!$B8,(IF('3 - Bienes Amortizables'!$E$162='2 - Programas Municipales'!$C$14,'3 - Bienes Amortizables'!$H$164,0)),0)+IF('3 - Bienes Amortizables'!$E$166='2 - Programas Municipales'!$B8,(IF('3 - Bienes Amortizables'!$E$168='2 - Programas Municipales'!$C$14,'3 - Bienes Amortizables'!$H$170,0)),0)+IF('3 - Bienes Amortizables'!$E$172='2 - Programas Municipales'!$B8,(IF('3 - Bienes Amortizables'!$E$174='2 - Programas Municipales'!$C$14,'3 - Bienes Amortizables'!$H$176,0)),0)+IF('3 - Bienes Amortizables'!$E$178='2 - Programas Municipales'!$B8,(IF('3 - Bienes Amortizables'!$E$180='2 - Programas Municipales'!$C$14,'3 - Bienes Amortizables'!$H$182,0)),0)+IF('3 - Bienes Amortizables'!$E$184='2 - Programas Municipales'!$B8,(IF('3 - Bienes Amortizables'!$E$186='2 - Programas Municipales'!$C$14,'3 - Bienes Amortizables'!$H$188,0)),0)+IF('3 - Bienes Amortizables'!$E$190='2 - Programas Municipales'!$B8,(IF('3 - Bienes Amortizables'!$E$192='2 - Programas Municipales'!$C$14,'3 - Bienes Amortizables'!$H$194,0)),0)+IF('3 - Bienes Amortizables'!$E$196='2 - Programas Municipales'!$B8,(IF('3 - Bienes Amortizables'!$E$198='2 - Programas Municipales'!$C$14,'3 - Bienes Amortizables'!$H$200,0)),0)+IF('3 - Bienes Amortizables'!$E$202='2 - Programas Municipales'!$B8,(IF('3 - Bienes Amortizables'!$E$204='2 - Programas Municipales'!$C$14,'3 - Bienes Amortizables'!$H$206,0)),0)+IF('3 - Bienes Amortizables'!$E$208='2 - Programas Municipales'!$B8,(IF('3 - Bienes Amortizables'!$E$210='2 - Programas Municipales'!$C$14,'3 - Bienes Amortizables'!$H$212,0)),0)+IF('3 - Bienes Amortizables'!$E$214='2 - Programas Municipales'!$B8,(IF('3 - Bienes Amortizables'!$E$216='2 - Programas Municipales'!$C$14,'3 - Bienes Amortizables'!$H$218,0)),0)+IF('3 - Bienes Amortizables'!$E$220='2 - Programas Municipales'!$B8,(IF('3 - Bienes Amortizables'!$E$222='2 - Programas Municipales'!$C$14,'3 - Bienes Amortizables'!$H$224,0)),0)+IF('3 - Bienes Amortizables'!$E$226='2 - Programas Municipales'!$B8,(IF('3 - Bienes Amortizables'!$E$228='2 - Programas Municipales'!$C$14,'3 - Bienes Amortizables'!$H$230,0)),0)+IF('3 - Bienes Amortizables'!$E$232='2 - Programas Municipales'!$B8,(IF('3 - Bienes Amortizables'!$E$234='2 - Programas Municipales'!$C$14,'3 - Bienes Amortizables'!$H$236,0)),0)+IF('3 - Bienes Amortizables'!$E$238='2 - Programas Municipales'!$B8,(IF('3 - Bienes Amortizables'!$E$240='2 - Programas Municipales'!$C$14,'3 - Bienes Amortizables'!$H$242,0)),0)+IF('3 - Bienes Amortizables'!$E$244='2 - Programas Municipales'!$B8,(IF('3 - Bienes Amortizables'!$E$246='2 - Programas Municipales'!$C$14,'3 - Bienes Amortizables'!$H$248,0)),0)+IF('3 - Bienes Amortizables'!$E$250='2 - Programas Municipales'!$B8,(IF('3 - Bienes Amortizables'!$E$252='2 - Programas Municipales'!$C$14,'3 - Bienes Amortizables'!$H$254,0)),0)+IF('3 - Bienes Amortizables'!$E$256='2 - Programas Municipales'!$B8,(IF('3 - Bienes Amortizables'!$E$258='2 - Programas Municipales'!$C$14,'3 - Bienes Amortizables'!$H$260,0)),0)+IF('3 - Bienes Amortizables'!$E$262='2 - Programas Municipales'!$B8,(IF('3 - Bienes Amortizables'!$E$264='2 - Programas Municipales'!$C$14,'3 - Bienes Amortizables'!$H$266,0)),0)+IF('3 - Bienes Amortizables'!$E$268='2 - Programas Municipales'!$B8,(IF('3 - Bienes Amortizables'!$E$270='2 - Programas Municipales'!$C$14,'3 - Bienes Amortizables'!$H$272,0)),0)+IF('3 - Bienes Amortizables'!$E$274='2 - Programas Municipales'!$B8,(IF('3 - Bienes Amortizables'!$E$276='2 - Programas Municipales'!$C$14,'3 - Bienes Amortizables'!$H$278,0)),0)</f>
        <v>0</v>
      </c>
      <c r="P10" s="202">
        <f>IF('3 - Bienes Amortizables'!$E$142='2 - Programas Municipales'!$B8,(IF('3 - Bienes Amortizables'!$E$144='2 - Programas Municipales'!$C$15,'3 - Bienes Amortizables'!$H$146,0)),0)+IF('3 - Bienes Amortizables'!$E$148='2 - Programas Municipales'!$B8,(IF('3 - Bienes Amortizables'!$E$150='2 - Programas Municipales'!$C$15,'3 - Bienes Amortizables'!$H$152,0)),0)+IF('3 - Bienes Amortizables'!$E$154='2 - Programas Municipales'!$B8,(IF('3 - Bienes Amortizables'!$E$156='2 - Programas Municipales'!$C$15,'3 - Bienes Amortizables'!$H$158,0)),0)+IF('3 - Bienes Amortizables'!$E$160='2 - Programas Municipales'!$B8,(IF('3 - Bienes Amortizables'!$E$162='2 - Programas Municipales'!$C$15,'3 - Bienes Amortizables'!$H$164,0)),0)+IF('3 - Bienes Amortizables'!$E$166='2 - Programas Municipales'!$B8,(IF('3 - Bienes Amortizables'!$E$168='2 - Programas Municipales'!$C$15,'3 - Bienes Amortizables'!$H$170,0)),0)+IF('3 - Bienes Amortizables'!$E$172='2 - Programas Municipales'!$B8,(IF('3 - Bienes Amortizables'!$E$174='2 - Programas Municipales'!$C$15,'3 - Bienes Amortizables'!$H$176,0)),0)+IF('3 - Bienes Amortizables'!$E$178='2 - Programas Municipales'!$B8,(IF('3 - Bienes Amortizables'!$E$180='2 - Programas Municipales'!$C$15,'3 - Bienes Amortizables'!$H$182,0)),0)+IF('3 - Bienes Amortizables'!$E$184='2 - Programas Municipales'!$B8,(IF('3 - Bienes Amortizables'!$E$186='2 - Programas Municipales'!$C$15,'3 - Bienes Amortizables'!$H$188,0)),0)+IF('3 - Bienes Amortizables'!$E$190='2 - Programas Municipales'!$B8,(IF('3 - Bienes Amortizables'!$E$192='2 - Programas Municipales'!$C$15,'3 - Bienes Amortizables'!$H$194,0)),0)+IF('3 - Bienes Amortizables'!$E$196='2 - Programas Municipales'!$B8,(IF('3 - Bienes Amortizables'!$E$198='2 - Programas Municipales'!$C$15,'3 - Bienes Amortizables'!$H$200,0)),0)+IF('3 - Bienes Amortizables'!$E$202='2 - Programas Municipales'!$B8,(IF('3 - Bienes Amortizables'!$E$204='2 - Programas Municipales'!$C$15,'3 - Bienes Amortizables'!$H$206,0)),0)+IF('3 - Bienes Amortizables'!$E$208='2 - Programas Municipales'!$B8,(IF('3 - Bienes Amortizables'!$E$210='2 - Programas Municipales'!$C$15,'3 - Bienes Amortizables'!$H$212,0)),0)+IF('3 - Bienes Amortizables'!$E$214='2 - Programas Municipales'!$B8,(IF('3 - Bienes Amortizables'!$E$216='2 - Programas Municipales'!$C$15,'3 - Bienes Amortizables'!$H$218,0)),0)+IF('3 - Bienes Amortizables'!$E$220='2 - Programas Municipales'!$B8,(IF('3 - Bienes Amortizables'!$E$222='2 - Programas Municipales'!$C$15,'3 - Bienes Amortizables'!$H$224,0)),0)+IF('3 - Bienes Amortizables'!$E$226='2 - Programas Municipales'!$B8,(IF('3 - Bienes Amortizables'!$E$228='2 - Programas Municipales'!$C$15,'3 - Bienes Amortizables'!$H$230,0)),0)+IF('3 - Bienes Amortizables'!$E$232='2 - Programas Municipales'!$B8,(IF('3 - Bienes Amortizables'!$E$234='2 - Programas Municipales'!$C$15,'3 - Bienes Amortizables'!$H$236,0)),0)+IF('3 - Bienes Amortizables'!$E$238='2 - Programas Municipales'!$B8,(IF('3 - Bienes Amortizables'!$E$240='2 - Programas Municipales'!$C$15,'3 - Bienes Amortizables'!$H$242,0)),0)+IF('3 - Bienes Amortizables'!$E$244='2 - Programas Municipales'!$B8,(IF('3 - Bienes Amortizables'!$E$246='2 - Programas Municipales'!$C$15,'3 - Bienes Amortizables'!$H$248,0)),0)+IF('3 - Bienes Amortizables'!$E$250='2 - Programas Municipales'!$B8,(IF('3 - Bienes Amortizables'!$E$252='2 - Programas Municipales'!$C$15,'3 - Bienes Amortizables'!$H$254,0)),0)+IF('3 - Bienes Amortizables'!$E$256='2 - Programas Municipales'!$B8,(IF('3 - Bienes Amortizables'!$E$258='2 - Programas Municipales'!$C$15,'3 - Bienes Amortizables'!$H$260,0)),0)+IF('3 - Bienes Amortizables'!$E$262='2 - Programas Municipales'!$B8,(IF('3 - Bienes Amortizables'!$E$264='2 - Programas Municipales'!$C$15,'3 - Bienes Amortizables'!$H$266,0)),0)+IF('3 - Bienes Amortizables'!$E$268='2 - Programas Municipales'!$B8,(IF('3 - Bienes Amortizables'!$E$270='2 - Programas Municipales'!$C$15,'3 - Bienes Amortizables'!$H$272,0)),0)+IF('3 - Bienes Amortizables'!$E$274='2 - Programas Municipales'!$B8,(IF('3 - Bienes Amortizables'!$E$276='2 - Programas Municipales'!$C$15,'3 - Bienes Amortizables'!$H$278,0)),0)</f>
        <v>0</v>
      </c>
      <c r="Q10" s="265">
        <f t="shared" si="1"/>
        <v>0</v>
      </c>
    </row>
    <row r="11">
      <c r="B11" s="44" t="str">
        <f>'2 - Programas Municipales'!B9</f>
        <v>Progs. de Educ. Comunic. y Reutilización</v>
      </c>
      <c r="C11" s="202">
        <f>IF('3 - Bienes Amortizables'!$E$142='2 - Programas Municipales'!$B9,(IF('3 - Bienes Amortizables'!$E$144='2 - Programas Municipales'!$C$2,'3 - Bienes Amortizables'!$H$146,0)),0)+IF('3 - Bienes Amortizables'!$E$148='2 - Programas Municipales'!$B9,(IF('3 - Bienes Amortizables'!$E$150='2 - Programas Municipales'!$C$2,'3 - Bienes Amortizables'!$H$152,0)),0)+IF('3 - Bienes Amortizables'!$E$154='2 - Programas Municipales'!$B9,(IF('3 - Bienes Amortizables'!$E$156='2 - Programas Municipales'!$C$2,'3 - Bienes Amortizables'!$H$158,0)),0)+IF('3 - Bienes Amortizables'!$E$160='2 - Programas Municipales'!$B9,(IF('3 - Bienes Amortizables'!$E$162='2 - Programas Municipales'!$C$2,'3 - Bienes Amortizables'!$H$164,0)),0)+IF('3 - Bienes Amortizables'!$E$166='2 - Programas Municipales'!$B9,(IF('3 - Bienes Amortizables'!$E$168='2 - Programas Municipales'!$C$2,'3 - Bienes Amortizables'!$H$170,0)),0)+IF('3 - Bienes Amortizables'!$E$172='2 - Programas Municipales'!$B9,(IF('3 - Bienes Amortizables'!$E$174='2 - Programas Municipales'!$C$2,'3 - Bienes Amortizables'!$H$176,0)),0)+IF('3 - Bienes Amortizables'!$E$178='2 - Programas Municipales'!$B9,(IF('3 - Bienes Amortizables'!$E$180='2 - Programas Municipales'!$C$2,'3 - Bienes Amortizables'!$H$182,0)),0)+IF('3 - Bienes Amortizables'!$E$184='2 - Programas Municipales'!$B9,(IF('3 - Bienes Amortizables'!$E$186='2 - Programas Municipales'!$C$2,'3 - Bienes Amortizables'!$H$188,0)),0)+IF('3 - Bienes Amortizables'!$E$190='2 - Programas Municipales'!$B9,(IF('3 - Bienes Amortizables'!$E$192='2 - Programas Municipales'!$C$2,'3 - Bienes Amortizables'!$H$194,0)),0)+IF('3 - Bienes Amortizables'!$E$196='2 - Programas Municipales'!$B9,(IF('3 - Bienes Amortizables'!$E$198='2 - Programas Municipales'!$C$2,'3 - Bienes Amortizables'!$H$200,0)),0)+IF('3 - Bienes Amortizables'!$E$202='2 - Programas Municipales'!$B9,(IF('3 - Bienes Amortizables'!$E$204='2 - Programas Municipales'!$C$2,'3 - Bienes Amortizables'!$H$206,0)),0)+IF('3 - Bienes Amortizables'!$E$208='2 - Programas Municipales'!$B9,(IF('3 - Bienes Amortizables'!$E$210='2 - Programas Municipales'!$C$2,'3 - Bienes Amortizables'!$H$212,0)),0)+IF('3 - Bienes Amortizables'!$E$214='2 - Programas Municipales'!$B9,(IF('3 - Bienes Amortizables'!$E$216='2 - Programas Municipales'!$C$2,'3 - Bienes Amortizables'!$H$218,0)),0)+IF('3 - Bienes Amortizables'!$E$220='2 - Programas Municipales'!$B9,(IF('3 - Bienes Amortizables'!$E$222='2 - Programas Municipales'!$C$2,'3 - Bienes Amortizables'!$H$224,0)),0)+IF('3 - Bienes Amortizables'!$E$226='2 - Programas Municipales'!$B9,(IF('3 - Bienes Amortizables'!$E$228='2 - Programas Municipales'!$C$2,'3 - Bienes Amortizables'!$H$230,0)),0)+IF('3 - Bienes Amortizables'!$E$232='2 - Programas Municipales'!$B9,(IF('3 - Bienes Amortizables'!$E$234='2 - Programas Municipales'!$C$2,'3 - Bienes Amortizables'!$H$236,0)),0)+IF('3 - Bienes Amortizables'!$E$238='2 - Programas Municipales'!$B9,(IF('3 - Bienes Amortizables'!$E$240='2 - Programas Municipales'!$C$2,'3 - Bienes Amortizables'!$H$242,0)),0)+IF('3 - Bienes Amortizables'!$E$244='2 - Programas Municipales'!$B9,(IF('3 - Bienes Amortizables'!$E$246='2 - Programas Municipales'!$C$2,'3 - Bienes Amortizables'!$H$248,0)),0)+IF('3 - Bienes Amortizables'!$E$250='2 - Programas Municipales'!$B9,(IF('3 - Bienes Amortizables'!$E$252='2 - Programas Municipales'!$C$2,'3 - Bienes Amortizables'!$H$254,0)),0)+IF('3 - Bienes Amortizables'!$E$256='2 - Programas Municipales'!$B9,(IF('3 - Bienes Amortizables'!$E$258='2 - Programas Municipales'!$C$2,'3 - Bienes Amortizables'!$H$260,0)),0)+IF('3 - Bienes Amortizables'!$E$262='2 - Programas Municipales'!$B9,(IF('3 - Bienes Amortizables'!$E$264='2 - Programas Municipales'!$C$2,'3 - Bienes Amortizables'!$H$266,0)),0)+IF('3 - Bienes Amortizables'!$E$268='2 - Programas Municipales'!$B9,(IF('3 - Bienes Amortizables'!$E$270='2 - Programas Municipales'!$C$2,'3 - Bienes Amortizables'!$H$272,0)),0)+IF('3 - Bienes Amortizables'!$E$274='2 - Programas Municipales'!$B9,(IF('3 - Bienes Amortizables'!$E$276='2 - Programas Municipales'!$C$2,'3 - Bienes Amortizables'!$H$278,0)),0)</f>
        <v>0</v>
      </c>
      <c r="D11" s="202">
        <f>IF('3 - Bienes Amortizables'!$E$142='2 - Programas Municipales'!$B9,(IF('3 - Bienes Amortizables'!$E$144='2 - Programas Municipales'!$C$3,'3 - Bienes Amortizables'!$H$146,0)),0)+IF('3 - Bienes Amortizables'!$E$148='2 - Programas Municipales'!$B9,(IF('3 - Bienes Amortizables'!$E$150='2 - Programas Municipales'!$C$3,'3 - Bienes Amortizables'!$H$152,0)),0)+IF('3 - Bienes Amortizables'!$E$154='2 - Programas Municipales'!$B9,(IF('3 - Bienes Amortizables'!$E$156='2 - Programas Municipales'!$C$3,'3 - Bienes Amortizables'!$H$158,0)),0)+IF('3 - Bienes Amortizables'!$E$160='2 - Programas Municipales'!$B9,(IF('3 - Bienes Amortizables'!$E$162='2 - Programas Municipales'!$C$3,'3 - Bienes Amortizables'!$H$164,0)),0)+IF('3 - Bienes Amortizables'!$E$166='2 - Programas Municipales'!$B9,(IF('3 - Bienes Amortizables'!$E$168='2 - Programas Municipales'!$C$3,'3 - Bienes Amortizables'!$H$170,0)),0)+IF('3 - Bienes Amortizables'!$E$172='2 - Programas Municipales'!$B9,(IF('3 - Bienes Amortizables'!$E$174='2 - Programas Municipales'!$C$3,'3 - Bienes Amortizables'!$H$176,0)),0)+IF('3 - Bienes Amortizables'!$E$178='2 - Programas Municipales'!$B9,(IF('3 - Bienes Amortizables'!$E$180='2 - Programas Municipales'!$C$3,'3 - Bienes Amortizables'!$H$182,0)),0)+IF('3 - Bienes Amortizables'!$E$184='2 - Programas Municipales'!$B9,(IF('3 - Bienes Amortizables'!$E$186='2 - Programas Municipales'!$C$3,'3 - Bienes Amortizables'!$H$188,0)),0)+IF('3 - Bienes Amortizables'!$E$190='2 - Programas Municipales'!$B9,(IF('3 - Bienes Amortizables'!$E$192='2 - Programas Municipales'!$C$3,'3 - Bienes Amortizables'!$H$194,0)),0)+IF('3 - Bienes Amortizables'!$E$196='2 - Programas Municipales'!$B9,(IF('3 - Bienes Amortizables'!$E$198='2 - Programas Municipales'!$C$3,'3 - Bienes Amortizables'!$H$200,0)),0)+IF('3 - Bienes Amortizables'!$E$202='2 - Programas Municipales'!$B9,(IF('3 - Bienes Amortizables'!$E$204='2 - Programas Municipales'!$C$3,'3 - Bienes Amortizables'!$H$206,0)),0)+IF('3 - Bienes Amortizables'!$E$208='2 - Programas Municipales'!$B9,(IF('3 - Bienes Amortizables'!$E$210='2 - Programas Municipales'!$C$3,'3 - Bienes Amortizables'!$H$212,0)),0)+IF('3 - Bienes Amortizables'!$E$214='2 - Programas Municipales'!$B9,(IF('3 - Bienes Amortizables'!$E$216='2 - Programas Municipales'!$C$3,'3 - Bienes Amortizables'!$H$218,0)),0)+IF('3 - Bienes Amortizables'!$E$220='2 - Programas Municipales'!$B9,(IF('3 - Bienes Amortizables'!$E$222='2 - Programas Municipales'!$C$3,'3 - Bienes Amortizables'!$H$224,0)),0)+IF('3 - Bienes Amortizables'!$E$226='2 - Programas Municipales'!$B9,(IF('3 - Bienes Amortizables'!$E$228='2 - Programas Municipales'!$C$3,'3 - Bienes Amortizables'!$H$230,0)),0)+IF('3 - Bienes Amortizables'!$E$232='2 - Programas Municipales'!$B9,(IF('3 - Bienes Amortizables'!$E$234='2 - Programas Municipales'!$C$3,'3 - Bienes Amortizables'!$H$236,0)),0)+IF('3 - Bienes Amortizables'!$E$238='2 - Programas Municipales'!$B9,(IF('3 - Bienes Amortizables'!$E$240='2 - Programas Municipales'!$C$3,'3 - Bienes Amortizables'!$H$242,0)),0)+IF('3 - Bienes Amortizables'!$E$244='2 - Programas Municipales'!$B9,(IF('3 - Bienes Amortizables'!$E$246='2 - Programas Municipales'!$C$3,'3 - Bienes Amortizables'!$H$248,0)),0)+IF('3 - Bienes Amortizables'!$E$250='2 - Programas Municipales'!$B9,(IF('3 - Bienes Amortizables'!$E$252='2 - Programas Municipales'!$C$3,'3 - Bienes Amortizables'!$H$254,0)),0)+IF('3 - Bienes Amortizables'!$E$256='2 - Programas Municipales'!$B9,(IF('3 - Bienes Amortizables'!$E$258='2 - Programas Municipales'!$C$3,'3 - Bienes Amortizables'!$H$260,0)),0)+IF('3 - Bienes Amortizables'!$E$262='2 - Programas Municipales'!$B9,(IF('3 - Bienes Amortizables'!$E$264='2 - Programas Municipales'!$C$3,'3 - Bienes Amortizables'!$H$266,0)),0)+IF('3 - Bienes Amortizables'!$E$268='2 - Programas Municipales'!$B9,(IF('3 - Bienes Amortizables'!$E$270='2 - Programas Municipales'!$C$3,'3 - Bienes Amortizables'!$H$272,0)),0)+IF('3 - Bienes Amortizables'!$E$274='2 - Programas Municipales'!$B9,(IF('3 - Bienes Amortizables'!$E$276='2 - Programas Municipales'!$C$3,'3 - Bienes Amortizables'!$H$278,0)),0)</f>
        <v>0</v>
      </c>
      <c r="E11" s="202">
        <f>IF('3 - Bienes Amortizables'!$E$142='2 - Programas Municipales'!$B9,(IF('3 - Bienes Amortizables'!$E$144='2 - Programas Municipales'!$C$4,'3 - Bienes Amortizables'!$H$146,0)),0)+IF('3 - Bienes Amortizables'!$E$148='2 - Programas Municipales'!$B9,(IF('3 - Bienes Amortizables'!$E$150='2 - Programas Municipales'!$C$4,'3 - Bienes Amortizables'!$H$152,0)),0)+IF('3 - Bienes Amortizables'!$E$154='2 - Programas Municipales'!$B9,(IF('3 - Bienes Amortizables'!$E$156='2 - Programas Municipales'!$C$4,'3 - Bienes Amortizables'!$H$158,0)),0)+IF('3 - Bienes Amortizables'!$E$160='2 - Programas Municipales'!$B9,(IF('3 - Bienes Amortizables'!$E$162='2 - Programas Municipales'!$C$4,'3 - Bienes Amortizables'!$H$164,0)),0)+IF('3 - Bienes Amortizables'!$E$166='2 - Programas Municipales'!$B9,(IF('3 - Bienes Amortizables'!$E$168='2 - Programas Municipales'!$C$4,'3 - Bienes Amortizables'!$H$170,0)),0)+IF('3 - Bienes Amortizables'!$E$172='2 - Programas Municipales'!$B9,(IF('3 - Bienes Amortizables'!$E$174='2 - Programas Municipales'!$C$4,'3 - Bienes Amortizables'!$H$176,0)),0)+IF('3 - Bienes Amortizables'!$E$178='2 - Programas Municipales'!$B9,(IF('3 - Bienes Amortizables'!$E$180='2 - Programas Municipales'!$C$4,'3 - Bienes Amortizables'!$H$182,0)),0)+IF('3 - Bienes Amortizables'!$E$184='2 - Programas Municipales'!$B9,(IF('3 - Bienes Amortizables'!$E$186='2 - Programas Municipales'!$C$4,'3 - Bienes Amortizables'!$H$188,0)),0)+IF('3 - Bienes Amortizables'!$E$190='2 - Programas Municipales'!$B9,(IF('3 - Bienes Amortizables'!$E$192='2 - Programas Municipales'!$C$4,'3 - Bienes Amortizables'!$H$194,0)),0)+IF('3 - Bienes Amortizables'!$E$196='2 - Programas Municipales'!$B9,(IF('3 - Bienes Amortizables'!$E$198='2 - Programas Municipales'!$C$4,'3 - Bienes Amortizables'!$H$200,0)),0)+IF('3 - Bienes Amortizables'!$E$202='2 - Programas Municipales'!$B9,(IF('3 - Bienes Amortizables'!$E$204='2 - Programas Municipales'!$C$4,'3 - Bienes Amortizables'!$H$206,0)),0)+IF('3 - Bienes Amortizables'!$E$208='2 - Programas Municipales'!$B9,(IF('3 - Bienes Amortizables'!$E$210='2 - Programas Municipales'!$C$4,'3 - Bienes Amortizables'!$H$212,0)),0)+IF('3 - Bienes Amortizables'!$E$214='2 - Programas Municipales'!$B9,(IF('3 - Bienes Amortizables'!$E$216='2 - Programas Municipales'!$C$4,'3 - Bienes Amortizables'!$H$218,0)),0)+IF('3 - Bienes Amortizables'!$E$220='2 - Programas Municipales'!$B9,(IF('3 - Bienes Amortizables'!$E$222='2 - Programas Municipales'!$C$4,'3 - Bienes Amortizables'!$H$224,0)),0)+IF('3 - Bienes Amortizables'!$E$226='2 - Programas Municipales'!$B9,(IF('3 - Bienes Amortizables'!$E$228='2 - Programas Municipales'!$C$4,'3 - Bienes Amortizables'!$H$230,0)),0)+IF('3 - Bienes Amortizables'!$E$232='2 - Programas Municipales'!$B9,(IF('3 - Bienes Amortizables'!$E$234='2 - Programas Municipales'!$C$4,'3 - Bienes Amortizables'!$H$236,0)),0)+IF('3 - Bienes Amortizables'!$E$238='2 - Programas Municipales'!$B9,(IF('3 - Bienes Amortizables'!$E$240='2 - Programas Municipales'!$C$4,'3 - Bienes Amortizables'!$H$242,0)),0)+IF('3 - Bienes Amortizables'!$E$244='2 - Programas Municipales'!$B9,(IF('3 - Bienes Amortizables'!$E$246='2 - Programas Municipales'!$C$4,'3 - Bienes Amortizables'!$H$248,0)),0)+IF('3 - Bienes Amortizables'!$E$250='2 - Programas Municipales'!$B9,(IF('3 - Bienes Amortizables'!$E$252='2 - Programas Municipales'!$C$4,'3 - Bienes Amortizables'!$H$254,0)),0)+IF('3 - Bienes Amortizables'!$E$256='2 - Programas Municipales'!$B9,(IF('3 - Bienes Amortizables'!$E$258='2 - Programas Municipales'!$C$4,'3 - Bienes Amortizables'!$H$260,0)),0)+IF('3 - Bienes Amortizables'!$E$262='2 - Programas Municipales'!$B9,(IF('3 - Bienes Amortizables'!$E$264='2 - Programas Municipales'!$C$4,'3 - Bienes Amortizables'!$H$266,0)),0)+IF('3 - Bienes Amortizables'!$E$268='2 - Programas Municipales'!$B9,(IF('3 - Bienes Amortizables'!$E$270='2 - Programas Municipales'!$C$4,'3 - Bienes Amortizables'!$H$272,0)),0)+IF('3 - Bienes Amortizables'!$E$274='2 - Programas Municipales'!$B9,(IF('3 - Bienes Amortizables'!$E$276='2 - Programas Municipales'!$C$4,'3 - Bienes Amortizables'!$H$278,0)),0)</f>
        <v>0</v>
      </c>
      <c r="F11" s="202">
        <f>IF('3 - Bienes Amortizables'!$E$142='2 - Programas Municipales'!$B9,(IF('3 - Bienes Amortizables'!$E$144='2 - Programas Municipales'!$C$5,'3 - Bienes Amortizables'!$H$146,0)),0)+IF('3 - Bienes Amortizables'!$E$148='2 - Programas Municipales'!$B9,(IF('3 - Bienes Amortizables'!$E$150='2 - Programas Municipales'!$C$5,'3 - Bienes Amortizables'!$H$152,0)),0)+IF('3 - Bienes Amortizables'!$E$154='2 - Programas Municipales'!$B9,(IF('3 - Bienes Amortizables'!$E$156='2 - Programas Municipales'!$C$5,'3 - Bienes Amortizables'!$H$158,0)),0)+IF('3 - Bienes Amortizables'!$E$160='2 - Programas Municipales'!$B9,(IF('3 - Bienes Amortizables'!$E$162='2 - Programas Municipales'!$C$5,'3 - Bienes Amortizables'!$H$164,0)),0)+IF('3 - Bienes Amortizables'!$E$166='2 - Programas Municipales'!$B9,(IF('3 - Bienes Amortizables'!$E$168='2 - Programas Municipales'!$C$5,'3 - Bienes Amortizables'!$H$170,0)),0)+IF('3 - Bienes Amortizables'!$E$172='2 - Programas Municipales'!$B9,(IF('3 - Bienes Amortizables'!$E$174='2 - Programas Municipales'!$C$5,'3 - Bienes Amortizables'!$H$176,0)),0)+IF('3 - Bienes Amortizables'!$E$178='2 - Programas Municipales'!$B9,(IF('3 - Bienes Amortizables'!$E$180='2 - Programas Municipales'!$C$5,'3 - Bienes Amortizables'!$H$182,0)),0)+IF('3 - Bienes Amortizables'!$E$184='2 - Programas Municipales'!$B9,(IF('3 - Bienes Amortizables'!$E$186='2 - Programas Municipales'!$C$5,'3 - Bienes Amortizables'!$H$188,0)),0)+IF('3 - Bienes Amortizables'!$E$190='2 - Programas Municipales'!$B9,(IF('3 - Bienes Amortizables'!$E$192='2 - Programas Municipales'!$C$5,'3 - Bienes Amortizables'!$H$194,0)),0)+IF('3 - Bienes Amortizables'!$E$196='2 - Programas Municipales'!$B9,(IF('3 - Bienes Amortizables'!$E$198='2 - Programas Municipales'!$C$5,'3 - Bienes Amortizables'!$H$200,0)),0)+IF('3 - Bienes Amortizables'!$E$202='2 - Programas Municipales'!$B9,(IF('3 - Bienes Amortizables'!$E$204='2 - Programas Municipales'!$C$5,'3 - Bienes Amortizables'!$H$206,0)),0)+IF('3 - Bienes Amortizables'!$E$208='2 - Programas Municipales'!$B9,(IF('3 - Bienes Amortizables'!$E$210='2 - Programas Municipales'!$C$5,'3 - Bienes Amortizables'!$H$212,0)),0)+IF('3 - Bienes Amortizables'!$E$214='2 - Programas Municipales'!$B9,(IF('3 - Bienes Amortizables'!$E$216='2 - Programas Municipales'!$C$5,'3 - Bienes Amortizables'!$H$218,0)),0)+IF('3 - Bienes Amortizables'!$E$220='2 - Programas Municipales'!$B9,(IF('3 - Bienes Amortizables'!$E$222='2 - Programas Municipales'!$C$5,'3 - Bienes Amortizables'!$H$224,0)),0)+IF('3 - Bienes Amortizables'!$E$226='2 - Programas Municipales'!$B9,(IF('3 - Bienes Amortizables'!$E$228='2 - Programas Municipales'!$C$5,'3 - Bienes Amortizables'!$H$230,0)),0)+IF('3 - Bienes Amortizables'!$E$232='2 - Programas Municipales'!$B9,(IF('3 - Bienes Amortizables'!$E$234='2 - Programas Municipales'!$C$5,'3 - Bienes Amortizables'!$H$236,0)),0)+IF('3 - Bienes Amortizables'!$E$238='2 - Programas Municipales'!$B9,(IF('3 - Bienes Amortizables'!$E$240='2 - Programas Municipales'!$C$5,'3 - Bienes Amortizables'!$H$242,0)),0)+IF('3 - Bienes Amortizables'!$E$244='2 - Programas Municipales'!$B9,(IF('3 - Bienes Amortizables'!$E$246='2 - Programas Municipales'!$C$5,'3 - Bienes Amortizables'!$H$248,0)),0)+IF('3 - Bienes Amortizables'!$E$250='2 - Programas Municipales'!$B9,(IF('3 - Bienes Amortizables'!$E$252='2 - Programas Municipales'!$C$5,'3 - Bienes Amortizables'!$H$254,0)),0)+IF('3 - Bienes Amortizables'!$E$256='2 - Programas Municipales'!$B9,(IF('3 - Bienes Amortizables'!$E$258='2 - Programas Municipales'!$C$5,'3 - Bienes Amortizables'!$H$260,0)),0)+IF('3 - Bienes Amortizables'!$E$262='2 - Programas Municipales'!$B9,(IF('3 - Bienes Amortizables'!$E$264='2 - Programas Municipales'!$C$5,'3 - Bienes Amortizables'!$H$266,0)),0)+IF('3 - Bienes Amortizables'!$E$268='2 - Programas Municipales'!$B9,(IF('3 - Bienes Amortizables'!$E$270='2 - Programas Municipales'!$C$5,'3 - Bienes Amortizables'!$H$272,0)),0)+IF('3 - Bienes Amortizables'!$E$274='2 - Programas Municipales'!$B9,(IF('3 - Bienes Amortizables'!$E$276='2 - Programas Municipales'!$C$5,'3 - Bienes Amortizables'!$H$278,0)),0)</f>
        <v>0</v>
      </c>
      <c r="G11" s="202">
        <f>IF('3 - Bienes Amortizables'!$E$142='2 - Programas Municipales'!$B9,(IF('3 - Bienes Amortizables'!$E$144='2 - Programas Municipales'!$C$6,'3 - Bienes Amortizables'!$H$146,0)),0)+IF('3 - Bienes Amortizables'!$E$148='2 - Programas Municipales'!$B9,(IF('3 - Bienes Amortizables'!$E$150='2 - Programas Municipales'!$C$6,'3 - Bienes Amortizables'!$H$152,0)),0)+IF('3 - Bienes Amortizables'!$E$154='2 - Programas Municipales'!$B9,(IF('3 - Bienes Amortizables'!$E$156='2 - Programas Municipales'!$C$6,'3 - Bienes Amortizables'!$H$158,0)),0)+IF('3 - Bienes Amortizables'!$E$160='2 - Programas Municipales'!$B9,(IF('3 - Bienes Amortizables'!$E$162='2 - Programas Municipales'!$C$6,'3 - Bienes Amortizables'!$H$164,0)),0)+IF('3 - Bienes Amortizables'!$E$166='2 - Programas Municipales'!$B9,(IF('3 - Bienes Amortizables'!$E$168='2 - Programas Municipales'!$C$6,'3 - Bienes Amortizables'!$H$170,0)),0)+IF('3 - Bienes Amortizables'!$E$172='2 - Programas Municipales'!$B9,(IF('3 - Bienes Amortizables'!$E$174='2 - Programas Municipales'!$C$6,'3 - Bienes Amortizables'!$H$176,0)),0)+IF('3 - Bienes Amortizables'!$E$178='2 - Programas Municipales'!$B9,(IF('3 - Bienes Amortizables'!$E$180='2 - Programas Municipales'!$C$6,'3 - Bienes Amortizables'!$H$182,0)),0)+IF('3 - Bienes Amortizables'!$E$184='2 - Programas Municipales'!$B9,(IF('3 - Bienes Amortizables'!$E$186='2 - Programas Municipales'!$C$6,'3 - Bienes Amortizables'!$H$188,0)),0)+IF('3 - Bienes Amortizables'!$E$190='2 - Programas Municipales'!$B9,(IF('3 - Bienes Amortizables'!$E$192='2 - Programas Municipales'!$C$6,'3 - Bienes Amortizables'!$H$194,0)),0)+IF('3 - Bienes Amortizables'!$E$196='2 - Programas Municipales'!$B9,(IF('3 - Bienes Amortizables'!$E$198='2 - Programas Municipales'!$C$6,'3 - Bienes Amortizables'!$H$200,0)),0)+IF('3 - Bienes Amortizables'!$E$202='2 - Programas Municipales'!$B9,(IF('3 - Bienes Amortizables'!$E$204='2 - Programas Municipales'!$C$6,'3 - Bienes Amortizables'!$H$206,0)),0)+IF('3 - Bienes Amortizables'!$E$208='2 - Programas Municipales'!$B9,(IF('3 - Bienes Amortizables'!$E$210='2 - Programas Municipales'!$C$6,'3 - Bienes Amortizables'!$H$212,0)),0)+IF('3 - Bienes Amortizables'!$E$214='2 - Programas Municipales'!$B9,(IF('3 - Bienes Amortizables'!$E$216='2 - Programas Municipales'!$C$6,'3 - Bienes Amortizables'!$H$218,0)),0)+IF('3 - Bienes Amortizables'!$E$220='2 - Programas Municipales'!$B9,(IF('3 - Bienes Amortizables'!$E$222='2 - Programas Municipales'!$C$6,'3 - Bienes Amortizables'!$H$224,0)),0)+IF('3 - Bienes Amortizables'!$E$226='2 - Programas Municipales'!$B9,(IF('3 - Bienes Amortizables'!$E$228='2 - Programas Municipales'!$C$6,'3 - Bienes Amortizables'!$H$230,0)),0)+IF('3 - Bienes Amortizables'!$E$232='2 - Programas Municipales'!$B9,(IF('3 - Bienes Amortizables'!$E$234='2 - Programas Municipales'!$C$6,'3 - Bienes Amortizables'!$H$236,0)),0)+IF('3 - Bienes Amortizables'!$E$238='2 - Programas Municipales'!$B9,(IF('3 - Bienes Amortizables'!$E$240='2 - Programas Municipales'!$C$6,'3 - Bienes Amortizables'!$H$242,0)),0)+IF('3 - Bienes Amortizables'!$E$244='2 - Programas Municipales'!$B9,(IF('3 - Bienes Amortizables'!$E$246='2 - Programas Municipales'!$C$6,'3 - Bienes Amortizables'!$H$248,0)),0)+IF('3 - Bienes Amortizables'!$E$250='2 - Programas Municipales'!$B9,(IF('3 - Bienes Amortizables'!$E$252='2 - Programas Municipales'!$C$6,'3 - Bienes Amortizables'!$H$254,0)),0)+IF('3 - Bienes Amortizables'!$E$256='2 - Programas Municipales'!$B9,(IF('3 - Bienes Amortizables'!$E$258='2 - Programas Municipales'!$C$6,'3 - Bienes Amortizables'!$H$260,0)),0)+IF('3 - Bienes Amortizables'!$E$262='2 - Programas Municipales'!$B9,(IF('3 - Bienes Amortizables'!$E$264='2 - Programas Municipales'!$C$6,'3 - Bienes Amortizables'!$H$266,0)),0)+IF('3 - Bienes Amortizables'!$E$268='2 - Programas Municipales'!$B9,(IF('3 - Bienes Amortizables'!$E$270='2 - Programas Municipales'!$C$6,'3 - Bienes Amortizables'!$H$272,0)),0)+IF('3 - Bienes Amortizables'!$E$274='2 - Programas Municipales'!$B9,(IF('3 - Bienes Amortizables'!$E$276='2 - Programas Municipales'!$C$6,'3 - Bienes Amortizables'!$H$278,0)),0)</f>
        <v>0</v>
      </c>
      <c r="H11" s="202">
        <f>IF('3 - Bienes Amortizables'!$E$142='2 - Programas Municipales'!$B9,(IF('3 - Bienes Amortizables'!$E$144='2 - Programas Municipales'!$C$7,'3 - Bienes Amortizables'!$H$146,0)),0)+IF('3 - Bienes Amortizables'!$E$148='2 - Programas Municipales'!$B9,(IF('3 - Bienes Amortizables'!$E$150='2 - Programas Municipales'!$C$7,'3 - Bienes Amortizables'!$H$152,0)),0)+IF('3 - Bienes Amortizables'!$E$154='2 - Programas Municipales'!$B9,(IF('3 - Bienes Amortizables'!$E$156='2 - Programas Municipales'!$C$7,'3 - Bienes Amortizables'!$H$158,0)),0)+IF('3 - Bienes Amortizables'!$E$160='2 - Programas Municipales'!$B9,(IF('3 - Bienes Amortizables'!$E$162='2 - Programas Municipales'!$C$7,'3 - Bienes Amortizables'!$H$164,0)),0)+IF('3 - Bienes Amortizables'!$E$166='2 - Programas Municipales'!$B9,(IF('3 - Bienes Amortizables'!$E$168='2 - Programas Municipales'!$C$7,'3 - Bienes Amortizables'!$H$170,0)),0)+IF('3 - Bienes Amortizables'!$E$172='2 - Programas Municipales'!$B9,(IF('3 - Bienes Amortizables'!$E$174='2 - Programas Municipales'!$C$7,'3 - Bienes Amortizables'!$H$176,0)),0)+IF('3 - Bienes Amortizables'!$E$178='2 - Programas Municipales'!$B9,(IF('3 - Bienes Amortizables'!$E$180='2 - Programas Municipales'!$C$7,'3 - Bienes Amortizables'!$H$182,0)),0)+IF('3 - Bienes Amortizables'!$E$184='2 - Programas Municipales'!$B9,(IF('3 - Bienes Amortizables'!$E$186='2 - Programas Municipales'!$C$7,'3 - Bienes Amortizables'!$H$188,0)),0)+IF('3 - Bienes Amortizables'!$E$190='2 - Programas Municipales'!$B9,(IF('3 - Bienes Amortizables'!$E$192='2 - Programas Municipales'!$C$7,'3 - Bienes Amortizables'!$H$194,0)),0)+IF('3 - Bienes Amortizables'!$E$196='2 - Programas Municipales'!$B9,(IF('3 - Bienes Amortizables'!$E$198='2 - Programas Municipales'!$C$7,'3 - Bienes Amortizables'!$H$200,0)),0)+IF('3 - Bienes Amortizables'!$E$202='2 - Programas Municipales'!$B9,(IF('3 - Bienes Amortizables'!$E$204='2 - Programas Municipales'!$C$7,'3 - Bienes Amortizables'!$H$206,0)),0)+IF('3 - Bienes Amortizables'!$E$208='2 - Programas Municipales'!$B9,(IF('3 - Bienes Amortizables'!$E$210='2 - Programas Municipales'!$C$7,'3 - Bienes Amortizables'!$H$212,0)),0)+IF('3 - Bienes Amortizables'!$E$214='2 - Programas Municipales'!$B9,(IF('3 - Bienes Amortizables'!$E$216='2 - Programas Municipales'!$C$7,'3 - Bienes Amortizables'!$H$218,0)),0)+IF('3 - Bienes Amortizables'!$E$220='2 - Programas Municipales'!$B9,(IF('3 - Bienes Amortizables'!$E$222='2 - Programas Municipales'!$C$7,'3 - Bienes Amortizables'!$H$224,0)),0)+IF('3 - Bienes Amortizables'!$E$226='2 - Programas Municipales'!$B9,(IF('3 - Bienes Amortizables'!$E$228='2 - Programas Municipales'!$C$7,'3 - Bienes Amortizables'!$H$230,0)),0)+IF('3 - Bienes Amortizables'!$E$232='2 - Programas Municipales'!$B9,(IF('3 - Bienes Amortizables'!$E$234='2 - Programas Municipales'!$C$7,'3 - Bienes Amortizables'!$H$236,0)),0)+IF('3 - Bienes Amortizables'!$E$238='2 - Programas Municipales'!$B9,(IF('3 - Bienes Amortizables'!$E$240='2 - Programas Municipales'!$C$7,'3 - Bienes Amortizables'!$H$242,0)),0)+IF('3 - Bienes Amortizables'!$E$244='2 - Programas Municipales'!$B9,(IF('3 - Bienes Amortizables'!$E$246='2 - Programas Municipales'!$C$7,'3 - Bienes Amortizables'!$H$248,0)),0)+IF('3 - Bienes Amortizables'!$E$250='2 - Programas Municipales'!$B9,(IF('3 - Bienes Amortizables'!$E$252='2 - Programas Municipales'!$C$7,'3 - Bienes Amortizables'!$H$254,0)),0)+IF('3 - Bienes Amortizables'!$E$256='2 - Programas Municipales'!$B9,(IF('3 - Bienes Amortizables'!$E$258='2 - Programas Municipales'!$C$7,'3 - Bienes Amortizables'!$H$260,0)),0)+IF('3 - Bienes Amortizables'!$E$262='2 - Programas Municipales'!$B9,(IF('3 - Bienes Amortizables'!$E$264='2 - Programas Municipales'!$C$7,'3 - Bienes Amortizables'!$H$266,0)),0)+IF('3 - Bienes Amortizables'!$E$268='2 - Programas Municipales'!$B9,(IF('3 - Bienes Amortizables'!$E$270='2 - Programas Municipales'!$C$7,'3 - Bienes Amortizables'!$H$272,0)),0)+IF('3 - Bienes Amortizables'!$E$274='2 - Programas Municipales'!$B9,(IF('3 - Bienes Amortizables'!$E$276='2 - Programas Municipales'!$C$7,'3 - Bienes Amortizables'!$H$278,0)),0)</f>
        <v>0</v>
      </c>
      <c r="I11" s="202">
        <f>IF('3 - Bienes Amortizables'!$E$142='2 - Programas Municipales'!$B9,(IF('3 - Bienes Amortizables'!$E$144='2 - Programas Municipales'!$C$8,'3 - Bienes Amortizables'!$H$146,0)),0)+IF('3 - Bienes Amortizables'!$E$148='2 - Programas Municipales'!$B9,(IF('3 - Bienes Amortizables'!$E$150='2 - Programas Municipales'!$C$8,'3 - Bienes Amortizables'!$H$152,0)),0)+IF('3 - Bienes Amortizables'!$E$154='2 - Programas Municipales'!$B9,(IF('3 - Bienes Amortizables'!$E$156='2 - Programas Municipales'!$C$8,'3 - Bienes Amortizables'!$H$158,0)),0)+IF('3 - Bienes Amortizables'!$E$160='2 - Programas Municipales'!$B9,(IF('3 - Bienes Amortizables'!$E$162='2 - Programas Municipales'!$C$8,'3 - Bienes Amortizables'!$H$164,0)),0)+IF('3 - Bienes Amortizables'!$E$166='2 - Programas Municipales'!$B9,(IF('3 - Bienes Amortizables'!$E$168='2 - Programas Municipales'!$C$8,'3 - Bienes Amortizables'!$H$170,0)),0)+IF('3 - Bienes Amortizables'!$E$172='2 - Programas Municipales'!$B9,(IF('3 - Bienes Amortizables'!$E$174='2 - Programas Municipales'!$C$8,'3 - Bienes Amortizables'!$H$176,0)),0)+IF('3 - Bienes Amortizables'!$E$178='2 - Programas Municipales'!$B9,(IF('3 - Bienes Amortizables'!$E$180='2 - Programas Municipales'!$C$8,'3 - Bienes Amortizables'!$H$182,0)),0)+IF('3 - Bienes Amortizables'!$E$184='2 - Programas Municipales'!$B9,(IF('3 - Bienes Amortizables'!$E$186='2 - Programas Municipales'!$C$8,'3 - Bienes Amortizables'!$H$188,0)),0)+IF('3 - Bienes Amortizables'!$E$190='2 - Programas Municipales'!$B9,(IF('3 - Bienes Amortizables'!$E$192='2 - Programas Municipales'!$C$8,'3 - Bienes Amortizables'!$H$194,0)),0)+IF('3 - Bienes Amortizables'!$E$196='2 - Programas Municipales'!$B9,(IF('3 - Bienes Amortizables'!$E$198='2 - Programas Municipales'!$C$8,'3 - Bienes Amortizables'!$H$200,0)),0)+IF('3 - Bienes Amortizables'!$E$202='2 - Programas Municipales'!$B9,(IF('3 - Bienes Amortizables'!$E$204='2 - Programas Municipales'!$C$8,'3 - Bienes Amortizables'!$H$206,0)),0)+IF('3 - Bienes Amortizables'!$E$208='2 - Programas Municipales'!$B9,(IF('3 - Bienes Amortizables'!$E$210='2 - Programas Municipales'!$C$8,'3 - Bienes Amortizables'!$H$212,0)),0)+IF('3 - Bienes Amortizables'!$E$214='2 - Programas Municipales'!$B9,(IF('3 - Bienes Amortizables'!$E$216='2 - Programas Municipales'!$C$8,'3 - Bienes Amortizables'!$H$218,0)),0)+IF('3 - Bienes Amortizables'!$E$220='2 - Programas Municipales'!$B9,(IF('3 - Bienes Amortizables'!$E$222='2 - Programas Municipales'!$C$8,'3 - Bienes Amortizables'!$H$224,0)),0)+IF('3 - Bienes Amortizables'!$E$226='2 - Programas Municipales'!$B9,(IF('3 - Bienes Amortizables'!$E$228='2 - Programas Municipales'!$C$8,'3 - Bienes Amortizables'!$H$230,0)),0)+IF('3 - Bienes Amortizables'!$E$232='2 - Programas Municipales'!$B9,(IF('3 - Bienes Amortizables'!$E$234='2 - Programas Municipales'!$C$8,'3 - Bienes Amortizables'!$H$236,0)),0)+IF('3 - Bienes Amortizables'!$E$238='2 - Programas Municipales'!$B9,(IF('3 - Bienes Amortizables'!$E$240='2 - Programas Municipales'!$C$8,'3 - Bienes Amortizables'!$H$242,0)),0)+IF('3 - Bienes Amortizables'!$E$244='2 - Programas Municipales'!$B9,(IF('3 - Bienes Amortizables'!$E$246='2 - Programas Municipales'!$C$8,'3 - Bienes Amortizables'!$H$248,0)),0)+IF('3 - Bienes Amortizables'!$E$250='2 - Programas Municipales'!$B9,(IF('3 - Bienes Amortizables'!$E$252='2 - Programas Municipales'!$C$8,'3 - Bienes Amortizables'!$H$254,0)),0)+IF('3 - Bienes Amortizables'!$E$256='2 - Programas Municipales'!$B9,(IF('3 - Bienes Amortizables'!$E$258='2 - Programas Municipales'!$C$8,'3 - Bienes Amortizables'!$H$260,0)),0)+IF('3 - Bienes Amortizables'!$E$262='2 - Programas Municipales'!$B9,(IF('3 - Bienes Amortizables'!$E$264='2 - Programas Municipales'!$C$8,'3 - Bienes Amortizables'!$H$266,0)),0)+IF('3 - Bienes Amortizables'!$E$268='2 - Programas Municipales'!$B9,(IF('3 - Bienes Amortizables'!$E$270='2 - Programas Municipales'!$C$8,'3 - Bienes Amortizables'!$H$272,0)),0)+IF('3 - Bienes Amortizables'!$E$274='2 - Programas Municipales'!$B9,(IF('3 - Bienes Amortizables'!$E$276='2 - Programas Municipales'!$C$8,'3 - Bienes Amortizables'!$H$278,0)),0)</f>
        <v>0</v>
      </c>
      <c r="J11" s="202">
        <f>IF('3 - Bienes Amortizables'!$E$142='2 - Programas Municipales'!$B9,(IF('3 - Bienes Amortizables'!$E$144='2 - Programas Municipales'!$C$9,'3 - Bienes Amortizables'!$H$146,0)),0)+IF('3 - Bienes Amortizables'!$E$148='2 - Programas Municipales'!$B9,(IF('3 - Bienes Amortizables'!$E$150='2 - Programas Municipales'!$C$9,'3 - Bienes Amortizables'!$H$152,0)),0)+IF('3 - Bienes Amortizables'!$E$154='2 - Programas Municipales'!$B9,(IF('3 - Bienes Amortizables'!$E$156='2 - Programas Municipales'!$C$9,'3 - Bienes Amortizables'!$H$158,0)),0)+IF('3 - Bienes Amortizables'!$E$160='2 - Programas Municipales'!$B9,(IF('3 - Bienes Amortizables'!$E$162='2 - Programas Municipales'!$C$9,'3 - Bienes Amortizables'!$H$164,0)),0)+IF('3 - Bienes Amortizables'!$E$166='2 - Programas Municipales'!$B9,(IF('3 - Bienes Amortizables'!$E$168='2 - Programas Municipales'!$C$9,'3 - Bienes Amortizables'!$H$170,0)),0)+IF('3 - Bienes Amortizables'!$E$172='2 - Programas Municipales'!$B9,(IF('3 - Bienes Amortizables'!$E$174='2 - Programas Municipales'!$C$9,'3 - Bienes Amortizables'!$H$176,0)),0)+IF('3 - Bienes Amortizables'!$E$178='2 - Programas Municipales'!$B9,(IF('3 - Bienes Amortizables'!$E$180='2 - Programas Municipales'!$C$9,'3 - Bienes Amortizables'!$H$182,0)),0)+IF('3 - Bienes Amortizables'!$E$184='2 - Programas Municipales'!$B9,(IF('3 - Bienes Amortizables'!$E$186='2 - Programas Municipales'!$C$9,'3 - Bienes Amortizables'!$H$188,0)),0)+IF('3 - Bienes Amortizables'!$E$190='2 - Programas Municipales'!$B9,(IF('3 - Bienes Amortizables'!$E$192='2 - Programas Municipales'!$C$9,'3 - Bienes Amortizables'!$H$194,0)),0)+IF('3 - Bienes Amortizables'!$E$196='2 - Programas Municipales'!$B9,(IF('3 - Bienes Amortizables'!$E$198='2 - Programas Municipales'!$C$9,'3 - Bienes Amortizables'!$H$200,0)),0)+IF('3 - Bienes Amortizables'!$E$202='2 - Programas Municipales'!$B9,(IF('3 - Bienes Amortizables'!$E$204='2 - Programas Municipales'!$C$9,'3 - Bienes Amortizables'!$H$206,0)),0)+IF('3 - Bienes Amortizables'!$E$208='2 - Programas Municipales'!$B9,(IF('3 - Bienes Amortizables'!$E$210='2 - Programas Municipales'!$C$9,'3 - Bienes Amortizables'!$H$212,0)),0)+IF('3 - Bienes Amortizables'!$E$214='2 - Programas Municipales'!$B9,(IF('3 - Bienes Amortizables'!$E$216='2 - Programas Municipales'!$C$9,'3 - Bienes Amortizables'!$H$218,0)),0)+IF('3 - Bienes Amortizables'!$E$220='2 - Programas Municipales'!$B9,(IF('3 - Bienes Amortizables'!$E$222='2 - Programas Municipales'!$C$9,'3 - Bienes Amortizables'!$H$224,0)),0)+IF('3 - Bienes Amortizables'!$E$226='2 - Programas Municipales'!$B9,(IF('3 - Bienes Amortizables'!$E$228='2 - Programas Municipales'!$C$9,'3 - Bienes Amortizables'!$H$230,0)),0)+IF('3 - Bienes Amortizables'!$E$232='2 - Programas Municipales'!$B9,(IF('3 - Bienes Amortizables'!$E$234='2 - Programas Municipales'!$C$9,'3 - Bienes Amortizables'!$H$236,0)),0)+IF('3 - Bienes Amortizables'!$E$238='2 - Programas Municipales'!$B9,(IF('3 - Bienes Amortizables'!$E$240='2 - Programas Municipales'!$C$9,'3 - Bienes Amortizables'!$H$242,0)),0)+IF('3 - Bienes Amortizables'!$E$244='2 - Programas Municipales'!$B9,(IF('3 - Bienes Amortizables'!$E$246='2 - Programas Municipales'!$C$9,'3 - Bienes Amortizables'!$H$248,0)),0)+IF('3 - Bienes Amortizables'!$E$250='2 - Programas Municipales'!$B9,(IF('3 - Bienes Amortizables'!$E$252='2 - Programas Municipales'!$C$9,'3 - Bienes Amortizables'!$H$254,0)),0)+IF('3 - Bienes Amortizables'!$E$256='2 - Programas Municipales'!$B9,(IF('3 - Bienes Amortizables'!$E$258='2 - Programas Municipales'!$C$9,'3 - Bienes Amortizables'!$H$260,0)),0)+IF('3 - Bienes Amortizables'!$E$262='2 - Programas Municipales'!$B9,(IF('3 - Bienes Amortizables'!$E$264='2 - Programas Municipales'!$C$9,'3 - Bienes Amortizables'!$H$266,0)),0)+IF('3 - Bienes Amortizables'!$E$268='2 - Programas Municipales'!$B9,(IF('3 - Bienes Amortizables'!$E$270='2 - Programas Municipales'!$C$9,'3 - Bienes Amortizables'!$H$272,0)),0)+IF('3 - Bienes Amortizables'!$E$274='2 - Programas Municipales'!$B9,(IF('3 - Bienes Amortizables'!$E$276='2 - Programas Municipales'!$C$9,'3 - Bienes Amortizables'!$H$278,0)),0)</f>
        <v>0</v>
      </c>
      <c r="K11" s="202">
        <f>IF('3 - Bienes Amortizables'!$E$142='2 - Programas Municipales'!$B9,(IF('3 - Bienes Amortizables'!$E$144='2 - Programas Municipales'!$C$10,'3 - Bienes Amortizables'!$H$146,0)),0)+IF('3 - Bienes Amortizables'!$E$148='2 - Programas Municipales'!$B9,(IF('3 - Bienes Amortizables'!$E$150='2 - Programas Municipales'!$C$10,'3 - Bienes Amortizables'!$H$152,0)),0)+IF('3 - Bienes Amortizables'!$E$154='2 - Programas Municipales'!$B9,(IF('3 - Bienes Amortizables'!$E$156='2 - Programas Municipales'!$C$10,'3 - Bienes Amortizables'!$H$158,0)),0)+IF('3 - Bienes Amortizables'!$E$160='2 - Programas Municipales'!$B9,(IF('3 - Bienes Amortizables'!$E$162='2 - Programas Municipales'!$C$10,'3 - Bienes Amortizables'!$H$164,0)),0)+IF('3 - Bienes Amortizables'!$E$166='2 - Programas Municipales'!$B9,(IF('3 - Bienes Amortizables'!$E$168='2 - Programas Municipales'!$C$10,'3 - Bienes Amortizables'!$H$170,0)),0)+IF('3 - Bienes Amortizables'!$E$172='2 - Programas Municipales'!$B9,(IF('3 - Bienes Amortizables'!$E$174='2 - Programas Municipales'!$C$10,'3 - Bienes Amortizables'!$H$176,0)),0)+IF('3 - Bienes Amortizables'!$E$178='2 - Programas Municipales'!$B9,(IF('3 - Bienes Amortizables'!$E$180='2 - Programas Municipales'!$C$10,'3 - Bienes Amortizables'!$H$182,0)),0)+IF('3 - Bienes Amortizables'!$E$184='2 - Programas Municipales'!$B9,(IF('3 - Bienes Amortizables'!$E$186='2 - Programas Municipales'!$C$10,'3 - Bienes Amortizables'!$H$188,0)),0)+IF('3 - Bienes Amortizables'!$E$190='2 - Programas Municipales'!$B9,(IF('3 - Bienes Amortizables'!$E$192='2 - Programas Municipales'!$C$10,'3 - Bienes Amortizables'!$H$194,0)),0)+IF('3 - Bienes Amortizables'!$E$196='2 - Programas Municipales'!$B9,(IF('3 - Bienes Amortizables'!$E$198='2 - Programas Municipales'!$C$10,'3 - Bienes Amortizables'!$H$200,0)),0)+IF('3 - Bienes Amortizables'!$E$202='2 - Programas Municipales'!$B9,(IF('3 - Bienes Amortizables'!$E$204='2 - Programas Municipales'!$C$10,'3 - Bienes Amortizables'!$H$206,0)),0)+IF('3 - Bienes Amortizables'!$E$208='2 - Programas Municipales'!$B9,(IF('3 - Bienes Amortizables'!$E$210='2 - Programas Municipales'!$C$10,'3 - Bienes Amortizables'!$H$212,0)),0)+IF('3 - Bienes Amortizables'!$E$214='2 - Programas Municipales'!$B9,(IF('3 - Bienes Amortizables'!$E$216='2 - Programas Municipales'!$C$10,'3 - Bienes Amortizables'!$H$218,0)),0)+IF('3 - Bienes Amortizables'!$E$220='2 - Programas Municipales'!$B9,(IF('3 - Bienes Amortizables'!$E$222='2 - Programas Municipales'!$C$10,'3 - Bienes Amortizables'!$H$224,0)),0)+IF('3 - Bienes Amortizables'!$E$226='2 - Programas Municipales'!$B9,(IF('3 - Bienes Amortizables'!$E$228='2 - Programas Municipales'!$C$10,'3 - Bienes Amortizables'!$H$230,0)),0)+IF('3 - Bienes Amortizables'!$E$232='2 - Programas Municipales'!$B9,(IF('3 - Bienes Amortizables'!$E$234='2 - Programas Municipales'!$C$10,'3 - Bienes Amortizables'!$H$236,0)),0)+IF('3 - Bienes Amortizables'!$E$238='2 - Programas Municipales'!$B9,(IF('3 - Bienes Amortizables'!$E$240='2 - Programas Municipales'!$C$10,'3 - Bienes Amortizables'!$H$242,0)),0)+IF('3 - Bienes Amortizables'!$E$244='2 - Programas Municipales'!$B9,(IF('3 - Bienes Amortizables'!$E$246='2 - Programas Municipales'!$C$10,'3 - Bienes Amortizables'!$H$248,0)),0)+IF('3 - Bienes Amortizables'!$E$250='2 - Programas Municipales'!$B9,(IF('3 - Bienes Amortizables'!$E$252='2 - Programas Municipales'!$C$10,'3 - Bienes Amortizables'!$H$254,0)),0)+IF('3 - Bienes Amortizables'!$E$256='2 - Programas Municipales'!$B9,(IF('3 - Bienes Amortizables'!$E$258='2 - Programas Municipales'!$C$10,'3 - Bienes Amortizables'!$H$260,0)),0)+IF('3 - Bienes Amortizables'!$E$262='2 - Programas Municipales'!$B9,(IF('3 - Bienes Amortizables'!$E$264='2 - Programas Municipales'!$C$10,'3 - Bienes Amortizables'!$H$266,0)),0)+IF('3 - Bienes Amortizables'!$E$268='2 - Programas Municipales'!$B9,(IF('3 - Bienes Amortizables'!$E$270='2 - Programas Municipales'!$C$10,'3 - Bienes Amortizables'!$H$272,0)),0)+IF('3 - Bienes Amortizables'!$E$274='2 - Programas Municipales'!$B9,(IF('3 - Bienes Amortizables'!$E$276='2 - Programas Municipales'!$C$10,'3 - Bienes Amortizables'!$H$278,0)),0)</f>
        <v>0</v>
      </c>
      <c r="L11" s="202">
        <f>IF('3 - Bienes Amortizables'!$E$142='2 - Programas Municipales'!$B9,(IF('3 - Bienes Amortizables'!$E$144='2 - Programas Municipales'!$C$11,'3 - Bienes Amortizables'!$H$146,0)),0)+IF('3 - Bienes Amortizables'!$E$148='2 - Programas Municipales'!$B9,(IF('3 - Bienes Amortizables'!$E$150='2 - Programas Municipales'!$C$11,'3 - Bienes Amortizables'!$H$152,0)),0)+IF('3 - Bienes Amortizables'!$E$154='2 - Programas Municipales'!$B9,(IF('3 - Bienes Amortizables'!$E$156='2 - Programas Municipales'!$C$11,'3 - Bienes Amortizables'!$H$158,0)),0)+IF('3 - Bienes Amortizables'!$E$160='2 - Programas Municipales'!$B9,(IF('3 - Bienes Amortizables'!$E$162='2 - Programas Municipales'!$C$11,'3 - Bienes Amortizables'!$H$164,0)),0)+IF('3 - Bienes Amortizables'!$E$166='2 - Programas Municipales'!$B9,(IF('3 - Bienes Amortizables'!$E$168='2 - Programas Municipales'!$C$11,'3 - Bienes Amortizables'!$H$170,0)),0)+IF('3 - Bienes Amortizables'!$E$172='2 - Programas Municipales'!$B9,(IF('3 - Bienes Amortizables'!$E$174='2 - Programas Municipales'!$C$11,'3 - Bienes Amortizables'!$H$176,0)),0)+IF('3 - Bienes Amortizables'!$E$178='2 - Programas Municipales'!$B9,(IF('3 - Bienes Amortizables'!$E$180='2 - Programas Municipales'!$C$11,'3 - Bienes Amortizables'!$H$182,0)),0)+IF('3 - Bienes Amortizables'!$E$184='2 - Programas Municipales'!$B9,(IF('3 - Bienes Amortizables'!$E$186='2 - Programas Municipales'!$C$11,'3 - Bienes Amortizables'!$H$188,0)),0)+IF('3 - Bienes Amortizables'!$E$190='2 - Programas Municipales'!$B9,(IF('3 - Bienes Amortizables'!$E$192='2 - Programas Municipales'!$C$11,'3 - Bienes Amortizables'!$H$194,0)),0)+IF('3 - Bienes Amortizables'!$E$196='2 - Programas Municipales'!$B9,(IF('3 - Bienes Amortizables'!$E$198='2 - Programas Municipales'!$C$11,'3 - Bienes Amortizables'!$H$200,0)),0)+IF('3 - Bienes Amortizables'!$E$202='2 - Programas Municipales'!$B9,(IF('3 - Bienes Amortizables'!$E$204='2 - Programas Municipales'!$C$11,'3 - Bienes Amortizables'!$H$206,0)),0)+IF('3 - Bienes Amortizables'!$E$208='2 - Programas Municipales'!$B9,(IF('3 - Bienes Amortizables'!$E$210='2 - Programas Municipales'!$C$11,'3 - Bienes Amortizables'!$H$212,0)),0)+IF('3 - Bienes Amortizables'!$E$214='2 - Programas Municipales'!$B9,(IF('3 - Bienes Amortizables'!$E$216='2 - Programas Municipales'!$C$11,'3 - Bienes Amortizables'!$H$218,0)),0)+IF('3 - Bienes Amortizables'!$E$220='2 - Programas Municipales'!$B9,(IF('3 - Bienes Amortizables'!$E$222='2 - Programas Municipales'!$C$11,'3 - Bienes Amortizables'!$H$224,0)),0)+IF('3 - Bienes Amortizables'!$E$226='2 - Programas Municipales'!$B9,(IF('3 - Bienes Amortizables'!$E$228='2 - Programas Municipales'!$C$11,'3 - Bienes Amortizables'!$H$230,0)),0)+IF('3 - Bienes Amortizables'!$E$232='2 - Programas Municipales'!$B9,(IF('3 - Bienes Amortizables'!$E$234='2 - Programas Municipales'!$C$11,'3 - Bienes Amortizables'!$H$236,0)),0)+IF('3 - Bienes Amortizables'!$E$238='2 - Programas Municipales'!$B9,(IF('3 - Bienes Amortizables'!$E$240='2 - Programas Municipales'!$C$11,'3 - Bienes Amortizables'!$H$242,0)),0)+IF('3 - Bienes Amortizables'!$E$244='2 - Programas Municipales'!$B9,(IF('3 - Bienes Amortizables'!$E$246='2 - Programas Municipales'!$C$11,'3 - Bienes Amortizables'!$H$248,0)),0)+IF('3 - Bienes Amortizables'!$E$250='2 - Programas Municipales'!$B9,(IF('3 - Bienes Amortizables'!$E$252='2 - Programas Municipales'!$C$11,'3 - Bienes Amortizables'!$H$254,0)),0)+IF('3 - Bienes Amortizables'!$E$256='2 - Programas Municipales'!$B9,(IF('3 - Bienes Amortizables'!$E$258='2 - Programas Municipales'!$C$11,'3 - Bienes Amortizables'!$H$260,0)),0)+IF('3 - Bienes Amortizables'!$E$262='2 - Programas Municipales'!$B9,(IF('3 - Bienes Amortizables'!$E$264='2 - Programas Municipales'!$C$11,'3 - Bienes Amortizables'!$H$266,0)),0)+IF('3 - Bienes Amortizables'!$E$268='2 - Programas Municipales'!$B9,(IF('3 - Bienes Amortizables'!$E$270='2 - Programas Municipales'!$C$11,'3 - Bienes Amortizables'!$H$272,0)),0)+IF('3 - Bienes Amortizables'!$E$274='2 - Programas Municipales'!$B9,(IF('3 - Bienes Amortizables'!$E$276='2 - Programas Municipales'!$C$11,'3 - Bienes Amortizables'!$H$278,0)),0)</f>
        <v>0</v>
      </c>
      <c r="M11" s="202">
        <f>IF('3 - Bienes Amortizables'!$E$142='2 - Programas Municipales'!$B9,(IF('3 - Bienes Amortizables'!$E$144='2 - Programas Municipales'!$C$12,'3 - Bienes Amortizables'!$H$146,0)),0)+IF('3 - Bienes Amortizables'!$E$148='2 - Programas Municipales'!$B9,(IF('3 - Bienes Amortizables'!$E$150='2 - Programas Municipales'!$C$12,'3 - Bienes Amortizables'!$H$152,0)),0)+IF('3 - Bienes Amortizables'!$E$154='2 - Programas Municipales'!$B9,(IF('3 - Bienes Amortizables'!$E$156='2 - Programas Municipales'!$C$12,'3 - Bienes Amortizables'!$H$158,0)),0)+IF('3 - Bienes Amortizables'!$E$160='2 - Programas Municipales'!$B9,(IF('3 - Bienes Amortizables'!$E$162='2 - Programas Municipales'!$C$12,'3 - Bienes Amortizables'!$H$164,0)),0)+IF('3 - Bienes Amortizables'!$E$166='2 - Programas Municipales'!$B9,(IF('3 - Bienes Amortizables'!$E$168='2 - Programas Municipales'!$C$12,'3 - Bienes Amortizables'!$H$170,0)),0)+IF('3 - Bienes Amortizables'!$E$172='2 - Programas Municipales'!$B9,(IF('3 - Bienes Amortizables'!$E$174='2 - Programas Municipales'!$C$12,'3 - Bienes Amortizables'!$H$176,0)),0)+IF('3 - Bienes Amortizables'!$E$178='2 - Programas Municipales'!$B9,(IF('3 - Bienes Amortizables'!$E$180='2 - Programas Municipales'!$C$12,'3 - Bienes Amortizables'!$H$182,0)),0)+IF('3 - Bienes Amortizables'!$E$184='2 - Programas Municipales'!$B9,(IF('3 - Bienes Amortizables'!$E$186='2 - Programas Municipales'!$C$12,'3 - Bienes Amortizables'!$H$188,0)),0)+IF('3 - Bienes Amortizables'!$E$190='2 - Programas Municipales'!$B9,(IF('3 - Bienes Amortizables'!$E$192='2 - Programas Municipales'!$C$12,'3 - Bienes Amortizables'!$H$194,0)),0)+IF('3 - Bienes Amortizables'!$E$196='2 - Programas Municipales'!$B9,(IF('3 - Bienes Amortizables'!$E$198='2 - Programas Municipales'!$C$12,'3 - Bienes Amortizables'!$H$200,0)),0)+IF('3 - Bienes Amortizables'!$E$202='2 - Programas Municipales'!$B9,(IF('3 - Bienes Amortizables'!$E$204='2 - Programas Municipales'!$C$12,'3 - Bienes Amortizables'!$H$206,0)),0)+IF('3 - Bienes Amortizables'!$E$208='2 - Programas Municipales'!$B9,(IF('3 - Bienes Amortizables'!$E$210='2 - Programas Municipales'!$C$12,'3 - Bienes Amortizables'!$H$212,0)),0)+IF('3 - Bienes Amortizables'!$E$214='2 - Programas Municipales'!$B9,(IF('3 - Bienes Amortizables'!$E$216='2 - Programas Municipales'!$C$12,'3 - Bienes Amortizables'!$H$218,0)),0)+IF('3 - Bienes Amortizables'!$E$220='2 - Programas Municipales'!$B9,(IF('3 - Bienes Amortizables'!$E$222='2 - Programas Municipales'!$C$12,'3 - Bienes Amortizables'!$H$224,0)),0)+IF('3 - Bienes Amortizables'!$E$226='2 - Programas Municipales'!$B9,(IF('3 - Bienes Amortizables'!$E$228='2 - Programas Municipales'!$C$12,'3 - Bienes Amortizables'!$H$230,0)),0)+IF('3 - Bienes Amortizables'!$E$232='2 - Programas Municipales'!$B9,(IF('3 - Bienes Amortizables'!$E$234='2 - Programas Municipales'!$C$12,'3 - Bienes Amortizables'!$H$236,0)),0)+IF('3 - Bienes Amortizables'!$E$238='2 - Programas Municipales'!$B9,(IF('3 - Bienes Amortizables'!$E$240='2 - Programas Municipales'!$C$12,'3 - Bienes Amortizables'!$H$242,0)),0)+IF('3 - Bienes Amortizables'!$E$244='2 - Programas Municipales'!$B9,(IF('3 - Bienes Amortizables'!$E$246='2 - Programas Municipales'!$C$12,'3 - Bienes Amortizables'!$H$248,0)),0)+IF('3 - Bienes Amortizables'!$E$250='2 - Programas Municipales'!$B9,(IF('3 - Bienes Amortizables'!$E$252='2 - Programas Municipales'!$C$12,'3 - Bienes Amortizables'!$H$254,0)),0)+IF('3 - Bienes Amortizables'!$E$256='2 - Programas Municipales'!$B9,(IF('3 - Bienes Amortizables'!$E$258='2 - Programas Municipales'!$C$12,'3 - Bienes Amortizables'!$H$260,0)),0)+IF('3 - Bienes Amortizables'!$E$262='2 - Programas Municipales'!$B9,(IF('3 - Bienes Amortizables'!$E$264='2 - Programas Municipales'!$C$12,'3 - Bienes Amortizables'!$H$266,0)),0)+IF('3 - Bienes Amortizables'!$E$268='2 - Programas Municipales'!$B9,(IF('3 - Bienes Amortizables'!$E$270='2 - Programas Municipales'!$C$12,'3 - Bienes Amortizables'!$H$272,0)),0)+IF('3 - Bienes Amortizables'!$E$274='2 - Programas Municipales'!$B9,(IF('3 - Bienes Amortizables'!$E$276='2 - Programas Municipales'!$C$12,'3 - Bienes Amortizables'!$H$278,0)),0)</f>
        <v>0</v>
      </c>
      <c r="N11" s="202">
        <f>IF('3 - Bienes Amortizables'!$E$142='2 - Programas Municipales'!$B9,(IF('3 - Bienes Amortizables'!$E$144='2 - Programas Municipales'!$C$13,'3 - Bienes Amortizables'!$H$146,0)),0)+IF('3 - Bienes Amortizables'!$E$148='2 - Programas Municipales'!$B9,(IF('3 - Bienes Amortizables'!$E$150='2 - Programas Municipales'!$C$13,'3 - Bienes Amortizables'!$H$152,0)),0)+IF('3 - Bienes Amortizables'!$E$154='2 - Programas Municipales'!$B9,(IF('3 - Bienes Amortizables'!$E$156='2 - Programas Municipales'!$C$13,'3 - Bienes Amortizables'!$H$158,0)),0)+IF('3 - Bienes Amortizables'!$E$160='2 - Programas Municipales'!$B9,(IF('3 - Bienes Amortizables'!$E$162='2 - Programas Municipales'!$C$13,'3 - Bienes Amortizables'!$H$164,0)),0)+IF('3 - Bienes Amortizables'!$E$166='2 - Programas Municipales'!$B9,(IF('3 - Bienes Amortizables'!$E$168='2 - Programas Municipales'!$C$13,'3 - Bienes Amortizables'!$H$170,0)),0)+IF('3 - Bienes Amortizables'!$E$172='2 - Programas Municipales'!$B9,(IF('3 - Bienes Amortizables'!$E$174='2 - Programas Municipales'!$C$13,'3 - Bienes Amortizables'!$H$176,0)),0)+IF('3 - Bienes Amortizables'!$E$178='2 - Programas Municipales'!$B9,(IF('3 - Bienes Amortizables'!$E$180='2 - Programas Municipales'!$C$13,'3 - Bienes Amortizables'!$H$182,0)),0)+IF('3 - Bienes Amortizables'!$E$184='2 - Programas Municipales'!$B9,(IF('3 - Bienes Amortizables'!$E$186='2 - Programas Municipales'!$C$13,'3 - Bienes Amortizables'!$H$188,0)),0)+IF('3 - Bienes Amortizables'!$E$190='2 - Programas Municipales'!$B9,(IF('3 - Bienes Amortizables'!$E$192='2 - Programas Municipales'!$C$13,'3 - Bienes Amortizables'!$H$194,0)),0)+IF('3 - Bienes Amortizables'!$E$196='2 - Programas Municipales'!$B9,(IF('3 - Bienes Amortizables'!$E$198='2 - Programas Municipales'!$C$13,'3 - Bienes Amortizables'!$H$200,0)),0)+IF('3 - Bienes Amortizables'!$E$202='2 - Programas Municipales'!$B9,(IF('3 - Bienes Amortizables'!$E$204='2 - Programas Municipales'!$C$13,'3 - Bienes Amortizables'!$H$206,0)),0)+IF('3 - Bienes Amortizables'!$E$208='2 - Programas Municipales'!$B9,(IF('3 - Bienes Amortizables'!$E$210='2 - Programas Municipales'!$C$13,'3 - Bienes Amortizables'!$H$212,0)),0)+IF('3 - Bienes Amortizables'!$E$214='2 - Programas Municipales'!$B9,(IF('3 - Bienes Amortizables'!$E$216='2 - Programas Municipales'!$C$13,'3 - Bienes Amortizables'!$H$218,0)),0)+IF('3 - Bienes Amortizables'!$E$220='2 - Programas Municipales'!$B9,(IF('3 - Bienes Amortizables'!$E$222='2 - Programas Municipales'!$C$13,'3 - Bienes Amortizables'!$H$224,0)),0)+IF('3 - Bienes Amortizables'!$E$226='2 - Programas Municipales'!$B9,(IF('3 - Bienes Amortizables'!$E$228='2 - Programas Municipales'!$C$13,'3 - Bienes Amortizables'!$H$230,0)),0)+IF('3 - Bienes Amortizables'!$E$232='2 - Programas Municipales'!$B9,(IF('3 - Bienes Amortizables'!$E$234='2 - Programas Municipales'!$C$13,'3 - Bienes Amortizables'!$H$236,0)),0)+IF('3 - Bienes Amortizables'!$E$238='2 - Programas Municipales'!$B9,(IF('3 - Bienes Amortizables'!$E$240='2 - Programas Municipales'!$C$13,'3 - Bienes Amortizables'!$H$242,0)),0)+IF('3 - Bienes Amortizables'!$E$244='2 - Programas Municipales'!$B9,(IF('3 - Bienes Amortizables'!$E$246='2 - Programas Municipales'!$C$13,'3 - Bienes Amortizables'!$H$248,0)),0)+IF('3 - Bienes Amortizables'!$E$250='2 - Programas Municipales'!$B9,(IF('3 - Bienes Amortizables'!$E$252='2 - Programas Municipales'!$C$13,'3 - Bienes Amortizables'!$H$254,0)),0)+IF('3 - Bienes Amortizables'!$E$256='2 - Programas Municipales'!$B9,(IF('3 - Bienes Amortizables'!$E$258='2 - Programas Municipales'!$C$13,'3 - Bienes Amortizables'!$H$260,0)),0)+IF('3 - Bienes Amortizables'!$E$262='2 - Programas Municipales'!$B9,(IF('3 - Bienes Amortizables'!$E$264='2 - Programas Municipales'!$C$13,'3 - Bienes Amortizables'!$H$266,0)),0)+IF('3 - Bienes Amortizables'!$E$268='2 - Programas Municipales'!$B9,(IF('3 - Bienes Amortizables'!$E$270='2 - Programas Municipales'!$C$13,'3 - Bienes Amortizables'!$H$272,0)),0)+IF('3 - Bienes Amortizables'!$E$274='2 - Programas Municipales'!$B9,(IF('3 - Bienes Amortizables'!$E$276='2 - Programas Municipales'!$C$13,'3 - Bienes Amortizables'!$H$278,0)),0)</f>
        <v>0</v>
      </c>
      <c r="O11" s="202">
        <f>IF('3 - Bienes Amortizables'!$E$142='2 - Programas Municipales'!$B9,(IF('3 - Bienes Amortizables'!$E$144='2 - Programas Municipales'!$C$14,'3 - Bienes Amortizables'!$H$146,0)),0)+IF('3 - Bienes Amortizables'!$E$148='2 - Programas Municipales'!$B9,(IF('3 - Bienes Amortizables'!$E$150='2 - Programas Municipales'!$C$14,'3 - Bienes Amortizables'!$H$152,0)),0)+IF('3 - Bienes Amortizables'!$E$154='2 - Programas Municipales'!$B9,(IF('3 - Bienes Amortizables'!$E$156='2 - Programas Municipales'!$C$14,'3 - Bienes Amortizables'!$H$158,0)),0)+IF('3 - Bienes Amortizables'!$E$160='2 - Programas Municipales'!$B9,(IF('3 - Bienes Amortizables'!$E$162='2 - Programas Municipales'!$C$14,'3 - Bienes Amortizables'!$H$164,0)),0)+IF('3 - Bienes Amortizables'!$E$166='2 - Programas Municipales'!$B9,(IF('3 - Bienes Amortizables'!$E$168='2 - Programas Municipales'!$C$14,'3 - Bienes Amortizables'!$H$170,0)),0)+IF('3 - Bienes Amortizables'!$E$172='2 - Programas Municipales'!$B9,(IF('3 - Bienes Amortizables'!$E$174='2 - Programas Municipales'!$C$14,'3 - Bienes Amortizables'!$H$176,0)),0)+IF('3 - Bienes Amortizables'!$E$178='2 - Programas Municipales'!$B9,(IF('3 - Bienes Amortizables'!$E$180='2 - Programas Municipales'!$C$14,'3 - Bienes Amortizables'!$H$182,0)),0)+IF('3 - Bienes Amortizables'!$E$184='2 - Programas Municipales'!$B9,(IF('3 - Bienes Amortizables'!$E$186='2 - Programas Municipales'!$C$14,'3 - Bienes Amortizables'!$H$188,0)),0)+IF('3 - Bienes Amortizables'!$E$190='2 - Programas Municipales'!$B9,(IF('3 - Bienes Amortizables'!$E$192='2 - Programas Municipales'!$C$14,'3 - Bienes Amortizables'!$H$194,0)),0)+IF('3 - Bienes Amortizables'!$E$196='2 - Programas Municipales'!$B9,(IF('3 - Bienes Amortizables'!$E$198='2 - Programas Municipales'!$C$14,'3 - Bienes Amortizables'!$H$200,0)),0)+IF('3 - Bienes Amortizables'!$E$202='2 - Programas Municipales'!$B9,(IF('3 - Bienes Amortizables'!$E$204='2 - Programas Municipales'!$C$14,'3 - Bienes Amortizables'!$H$206,0)),0)+IF('3 - Bienes Amortizables'!$E$208='2 - Programas Municipales'!$B9,(IF('3 - Bienes Amortizables'!$E$210='2 - Programas Municipales'!$C$14,'3 - Bienes Amortizables'!$H$212,0)),0)+IF('3 - Bienes Amortizables'!$E$214='2 - Programas Municipales'!$B9,(IF('3 - Bienes Amortizables'!$E$216='2 - Programas Municipales'!$C$14,'3 - Bienes Amortizables'!$H$218,0)),0)+IF('3 - Bienes Amortizables'!$E$220='2 - Programas Municipales'!$B9,(IF('3 - Bienes Amortizables'!$E$222='2 - Programas Municipales'!$C$14,'3 - Bienes Amortizables'!$H$224,0)),0)+IF('3 - Bienes Amortizables'!$E$226='2 - Programas Municipales'!$B9,(IF('3 - Bienes Amortizables'!$E$228='2 - Programas Municipales'!$C$14,'3 - Bienes Amortizables'!$H$230,0)),0)+IF('3 - Bienes Amortizables'!$E$232='2 - Programas Municipales'!$B9,(IF('3 - Bienes Amortizables'!$E$234='2 - Programas Municipales'!$C$14,'3 - Bienes Amortizables'!$H$236,0)),0)+IF('3 - Bienes Amortizables'!$E$238='2 - Programas Municipales'!$B9,(IF('3 - Bienes Amortizables'!$E$240='2 - Programas Municipales'!$C$14,'3 - Bienes Amortizables'!$H$242,0)),0)+IF('3 - Bienes Amortizables'!$E$244='2 - Programas Municipales'!$B9,(IF('3 - Bienes Amortizables'!$E$246='2 - Programas Municipales'!$C$14,'3 - Bienes Amortizables'!$H$248,0)),0)+IF('3 - Bienes Amortizables'!$E$250='2 - Programas Municipales'!$B9,(IF('3 - Bienes Amortizables'!$E$252='2 - Programas Municipales'!$C$14,'3 - Bienes Amortizables'!$H$254,0)),0)+IF('3 - Bienes Amortizables'!$E$256='2 - Programas Municipales'!$B9,(IF('3 - Bienes Amortizables'!$E$258='2 - Programas Municipales'!$C$14,'3 - Bienes Amortizables'!$H$260,0)),0)+IF('3 - Bienes Amortizables'!$E$262='2 - Programas Municipales'!$B9,(IF('3 - Bienes Amortizables'!$E$264='2 - Programas Municipales'!$C$14,'3 - Bienes Amortizables'!$H$266,0)),0)+IF('3 - Bienes Amortizables'!$E$268='2 - Programas Municipales'!$B9,(IF('3 - Bienes Amortizables'!$E$270='2 - Programas Municipales'!$C$14,'3 - Bienes Amortizables'!$H$272,0)),0)+IF('3 - Bienes Amortizables'!$E$274='2 - Programas Municipales'!$B9,(IF('3 - Bienes Amortizables'!$E$276='2 - Programas Municipales'!$C$14,'3 - Bienes Amortizables'!$H$278,0)),0)</f>
        <v>0</v>
      </c>
      <c r="P11" s="202">
        <f>IF('3 - Bienes Amortizables'!$E$142='2 - Programas Municipales'!$B9,(IF('3 - Bienes Amortizables'!$E$144='2 - Programas Municipales'!$C$15,'3 - Bienes Amortizables'!$H$146,0)),0)+IF('3 - Bienes Amortizables'!$E$148='2 - Programas Municipales'!$B9,(IF('3 - Bienes Amortizables'!$E$150='2 - Programas Municipales'!$C$15,'3 - Bienes Amortizables'!$H$152,0)),0)+IF('3 - Bienes Amortizables'!$E$154='2 - Programas Municipales'!$B9,(IF('3 - Bienes Amortizables'!$E$156='2 - Programas Municipales'!$C$15,'3 - Bienes Amortizables'!$H$158,0)),0)+IF('3 - Bienes Amortizables'!$E$160='2 - Programas Municipales'!$B9,(IF('3 - Bienes Amortizables'!$E$162='2 - Programas Municipales'!$C$15,'3 - Bienes Amortizables'!$H$164,0)),0)+IF('3 - Bienes Amortizables'!$E$166='2 - Programas Municipales'!$B9,(IF('3 - Bienes Amortizables'!$E$168='2 - Programas Municipales'!$C$15,'3 - Bienes Amortizables'!$H$170,0)),0)+IF('3 - Bienes Amortizables'!$E$172='2 - Programas Municipales'!$B9,(IF('3 - Bienes Amortizables'!$E$174='2 - Programas Municipales'!$C$15,'3 - Bienes Amortizables'!$H$176,0)),0)+IF('3 - Bienes Amortizables'!$E$178='2 - Programas Municipales'!$B9,(IF('3 - Bienes Amortizables'!$E$180='2 - Programas Municipales'!$C$15,'3 - Bienes Amortizables'!$H$182,0)),0)+IF('3 - Bienes Amortizables'!$E$184='2 - Programas Municipales'!$B9,(IF('3 - Bienes Amortizables'!$E$186='2 - Programas Municipales'!$C$15,'3 - Bienes Amortizables'!$H$188,0)),0)+IF('3 - Bienes Amortizables'!$E$190='2 - Programas Municipales'!$B9,(IF('3 - Bienes Amortizables'!$E$192='2 - Programas Municipales'!$C$15,'3 - Bienes Amortizables'!$H$194,0)),0)+IF('3 - Bienes Amortizables'!$E$196='2 - Programas Municipales'!$B9,(IF('3 - Bienes Amortizables'!$E$198='2 - Programas Municipales'!$C$15,'3 - Bienes Amortizables'!$H$200,0)),0)+IF('3 - Bienes Amortizables'!$E$202='2 - Programas Municipales'!$B9,(IF('3 - Bienes Amortizables'!$E$204='2 - Programas Municipales'!$C$15,'3 - Bienes Amortizables'!$H$206,0)),0)+IF('3 - Bienes Amortizables'!$E$208='2 - Programas Municipales'!$B9,(IF('3 - Bienes Amortizables'!$E$210='2 - Programas Municipales'!$C$15,'3 - Bienes Amortizables'!$H$212,0)),0)+IF('3 - Bienes Amortizables'!$E$214='2 - Programas Municipales'!$B9,(IF('3 - Bienes Amortizables'!$E$216='2 - Programas Municipales'!$C$15,'3 - Bienes Amortizables'!$H$218,0)),0)+IF('3 - Bienes Amortizables'!$E$220='2 - Programas Municipales'!$B9,(IF('3 - Bienes Amortizables'!$E$222='2 - Programas Municipales'!$C$15,'3 - Bienes Amortizables'!$H$224,0)),0)+IF('3 - Bienes Amortizables'!$E$226='2 - Programas Municipales'!$B9,(IF('3 - Bienes Amortizables'!$E$228='2 - Programas Municipales'!$C$15,'3 - Bienes Amortizables'!$H$230,0)),0)+IF('3 - Bienes Amortizables'!$E$232='2 - Programas Municipales'!$B9,(IF('3 - Bienes Amortizables'!$E$234='2 - Programas Municipales'!$C$15,'3 - Bienes Amortizables'!$H$236,0)),0)+IF('3 - Bienes Amortizables'!$E$238='2 - Programas Municipales'!$B9,(IF('3 - Bienes Amortizables'!$E$240='2 - Programas Municipales'!$C$15,'3 - Bienes Amortizables'!$H$242,0)),0)+IF('3 - Bienes Amortizables'!$E$244='2 - Programas Municipales'!$B9,(IF('3 - Bienes Amortizables'!$E$246='2 - Programas Municipales'!$C$15,'3 - Bienes Amortizables'!$H$248,0)),0)+IF('3 - Bienes Amortizables'!$E$250='2 - Programas Municipales'!$B9,(IF('3 - Bienes Amortizables'!$E$252='2 - Programas Municipales'!$C$15,'3 - Bienes Amortizables'!$H$254,0)),0)+IF('3 - Bienes Amortizables'!$E$256='2 - Programas Municipales'!$B9,(IF('3 - Bienes Amortizables'!$E$258='2 - Programas Municipales'!$C$15,'3 - Bienes Amortizables'!$H$260,0)),0)+IF('3 - Bienes Amortizables'!$E$262='2 - Programas Municipales'!$B9,(IF('3 - Bienes Amortizables'!$E$264='2 - Programas Municipales'!$C$15,'3 - Bienes Amortizables'!$H$266,0)),0)+IF('3 - Bienes Amortizables'!$E$268='2 - Programas Municipales'!$B9,(IF('3 - Bienes Amortizables'!$E$270='2 - Programas Municipales'!$C$15,'3 - Bienes Amortizables'!$H$272,0)),0)+IF('3 - Bienes Amortizables'!$E$274='2 - Programas Municipales'!$B9,(IF('3 - Bienes Amortizables'!$E$276='2 - Programas Municipales'!$C$15,'3 - Bienes Amortizables'!$H$278,0)),0)</f>
        <v>0</v>
      </c>
      <c r="Q11" s="265">
        <f t="shared" si="1"/>
        <v>0</v>
      </c>
    </row>
    <row r="12">
      <c r="B12" s="44" t="str">
        <f>'2 - Programas Municipales'!B10</f>
        <v>Otros Programas</v>
      </c>
      <c r="C12" s="202">
        <f>IF('3 - Bienes Amortizables'!$E$142='2 - Programas Municipales'!$B10,(IF('3 - Bienes Amortizables'!$E$144='2 - Programas Municipales'!$C$2,'3 - Bienes Amortizables'!$H$146,0)),0)+IF('3 - Bienes Amortizables'!$E$148='2 - Programas Municipales'!$B10,(IF('3 - Bienes Amortizables'!$E$150='2 - Programas Municipales'!$C$2,'3 - Bienes Amortizables'!$H$152,0)),0)+IF('3 - Bienes Amortizables'!$E$154='2 - Programas Municipales'!$B10,(IF('3 - Bienes Amortizables'!$E$156='2 - Programas Municipales'!$C$2,'3 - Bienes Amortizables'!$H$158,0)),0)+IF('3 - Bienes Amortizables'!$E$160='2 - Programas Municipales'!$B10,(IF('3 - Bienes Amortizables'!$E$162='2 - Programas Municipales'!$C$2,'3 - Bienes Amortizables'!$H$164,0)),0)+IF('3 - Bienes Amortizables'!$E$166='2 - Programas Municipales'!$B10,(IF('3 - Bienes Amortizables'!$E$168='2 - Programas Municipales'!$C$2,'3 - Bienes Amortizables'!$H$170,0)),0)+IF('3 - Bienes Amortizables'!$E$172='2 - Programas Municipales'!$B10,(IF('3 - Bienes Amortizables'!$E$174='2 - Programas Municipales'!$C$2,'3 - Bienes Amortizables'!$H$176,0)),0)+IF('3 - Bienes Amortizables'!$E$178='2 - Programas Municipales'!$B10,(IF('3 - Bienes Amortizables'!$E$180='2 - Programas Municipales'!$C$2,'3 - Bienes Amortizables'!$H$182,0)),0)+IF('3 - Bienes Amortizables'!$E$184='2 - Programas Municipales'!$B10,(IF('3 - Bienes Amortizables'!$E$186='2 - Programas Municipales'!$C$2,'3 - Bienes Amortizables'!$H$188,0)),0)+IF('3 - Bienes Amortizables'!$E$190='2 - Programas Municipales'!$B10,(IF('3 - Bienes Amortizables'!$E$192='2 - Programas Municipales'!$C$2,'3 - Bienes Amortizables'!$H$194,0)),0)+IF('3 - Bienes Amortizables'!$E$196='2 - Programas Municipales'!$B10,(IF('3 - Bienes Amortizables'!$E$198='2 - Programas Municipales'!$C$2,'3 - Bienes Amortizables'!$H$200,0)),0)+IF('3 - Bienes Amortizables'!$E$202='2 - Programas Municipales'!$B10,(IF('3 - Bienes Amortizables'!$E$204='2 - Programas Municipales'!$C$2,'3 - Bienes Amortizables'!$H$206,0)),0)+IF('3 - Bienes Amortizables'!$E$208='2 - Programas Municipales'!$B10,(IF('3 - Bienes Amortizables'!$E$210='2 - Programas Municipales'!$C$2,'3 - Bienes Amortizables'!$H$212,0)),0)+IF('3 - Bienes Amortizables'!$E$214='2 - Programas Municipales'!$B10,(IF('3 - Bienes Amortizables'!$E$216='2 - Programas Municipales'!$C$2,'3 - Bienes Amortizables'!$H$218,0)),0)+IF('3 - Bienes Amortizables'!$E$220='2 - Programas Municipales'!$B10,(IF('3 - Bienes Amortizables'!$E$222='2 - Programas Municipales'!$C$2,'3 - Bienes Amortizables'!$H$224,0)),0)+IF('3 - Bienes Amortizables'!$E$226='2 - Programas Municipales'!$B10,(IF('3 - Bienes Amortizables'!$E$228='2 - Programas Municipales'!$C$2,'3 - Bienes Amortizables'!$H$230,0)),0)+IF('3 - Bienes Amortizables'!$E$232='2 - Programas Municipales'!$B10,(IF('3 - Bienes Amortizables'!$E$234='2 - Programas Municipales'!$C$2,'3 - Bienes Amortizables'!$H$236,0)),0)+IF('3 - Bienes Amortizables'!$E$238='2 - Programas Municipales'!$B10,(IF('3 - Bienes Amortizables'!$E$240='2 - Programas Municipales'!$C$2,'3 - Bienes Amortizables'!$H$242,0)),0)+IF('3 - Bienes Amortizables'!$E$244='2 - Programas Municipales'!$B10,(IF('3 - Bienes Amortizables'!$E$246='2 - Programas Municipales'!$C$2,'3 - Bienes Amortizables'!$H$248,0)),0)+IF('3 - Bienes Amortizables'!$E$250='2 - Programas Municipales'!$B10,(IF('3 - Bienes Amortizables'!$E$252='2 - Programas Municipales'!$C$2,'3 - Bienes Amortizables'!$H$254,0)),0)+IF('3 - Bienes Amortizables'!$E$256='2 - Programas Municipales'!$B10,(IF('3 - Bienes Amortizables'!$E$258='2 - Programas Municipales'!$C$2,'3 - Bienes Amortizables'!$H$260,0)),0)+IF('3 - Bienes Amortizables'!$E$262='2 - Programas Municipales'!$B10,(IF('3 - Bienes Amortizables'!$E$264='2 - Programas Municipales'!$C$2,'3 - Bienes Amortizables'!$H$266,0)),0)+IF('3 - Bienes Amortizables'!$E$268='2 - Programas Municipales'!$B10,(IF('3 - Bienes Amortizables'!$E$270='2 - Programas Municipales'!$C$2,'3 - Bienes Amortizables'!$H$272,0)),0)+IF('3 - Bienes Amortizables'!$E$274='2 - Programas Municipales'!$B10,(IF('3 - Bienes Amortizables'!$E$276='2 - Programas Municipales'!$C$2,'3 - Bienes Amortizables'!$H$278,0)),0)</f>
        <v>0</v>
      </c>
      <c r="D12" s="202">
        <f>IF('3 - Bienes Amortizables'!$E$142='2 - Programas Municipales'!$B10,(IF('3 - Bienes Amortizables'!$E$144='2 - Programas Municipales'!$C$3,'3 - Bienes Amortizables'!$H$146,0)),0)+IF('3 - Bienes Amortizables'!$E$148='2 - Programas Municipales'!$B10,(IF('3 - Bienes Amortizables'!$E$150='2 - Programas Municipales'!$C$3,'3 - Bienes Amortizables'!$H$152,0)),0)+IF('3 - Bienes Amortizables'!$E$154='2 - Programas Municipales'!$B10,(IF('3 - Bienes Amortizables'!$E$156='2 - Programas Municipales'!$C$3,'3 - Bienes Amortizables'!$H$158,0)),0)+IF('3 - Bienes Amortizables'!$E$160='2 - Programas Municipales'!$B10,(IF('3 - Bienes Amortizables'!$E$162='2 - Programas Municipales'!$C$3,'3 - Bienes Amortizables'!$H$164,0)),0)+IF('3 - Bienes Amortizables'!$E$166='2 - Programas Municipales'!$B10,(IF('3 - Bienes Amortizables'!$E$168='2 - Programas Municipales'!$C$3,'3 - Bienes Amortizables'!$H$170,0)),0)+IF('3 - Bienes Amortizables'!$E$172='2 - Programas Municipales'!$B10,(IF('3 - Bienes Amortizables'!$E$174='2 - Programas Municipales'!$C$3,'3 - Bienes Amortizables'!$H$176,0)),0)+IF('3 - Bienes Amortizables'!$E$178='2 - Programas Municipales'!$B10,(IF('3 - Bienes Amortizables'!$E$180='2 - Programas Municipales'!$C$3,'3 - Bienes Amortizables'!$H$182,0)),0)+IF('3 - Bienes Amortizables'!$E$184='2 - Programas Municipales'!$B10,(IF('3 - Bienes Amortizables'!$E$186='2 - Programas Municipales'!$C$3,'3 - Bienes Amortizables'!$H$188,0)),0)+IF('3 - Bienes Amortizables'!$E$190='2 - Programas Municipales'!$B10,(IF('3 - Bienes Amortizables'!$E$192='2 - Programas Municipales'!$C$3,'3 - Bienes Amortizables'!$H$194,0)),0)+IF('3 - Bienes Amortizables'!$E$196='2 - Programas Municipales'!$B10,(IF('3 - Bienes Amortizables'!$E$198='2 - Programas Municipales'!$C$3,'3 - Bienes Amortizables'!$H$200,0)),0)+IF('3 - Bienes Amortizables'!$E$202='2 - Programas Municipales'!$B10,(IF('3 - Bienes Amortizables'!$E$204='2 - Programas Municipales'!$C$3,'3 - Bienes Amortizables'!$H$206,0)),0)+IF('3 - Bienes Amortizables'!$E$208='2 - Programas Municipales'!$B10,(IF('3 - Bienes Amortizables'!$E$210='2 - Programas Municipales'!$C$3,'3 - Bienes Amortizables'!$H$212,0)),0)+IF('3 - Bienes Amortizables'!$E$214='2 - Programas Municipales'!$B10,(IF('3 - Bienes Amortizables'!$E$216='2 - Programas Municipales'!$C$3,'3 - Bienes Amortizables'!$H$218,0)),0)+IF('3 - Bienes Amortizables'!$E$220='2 - Programas Municipales'!$B10,(IF('3 - Bienes Amortizables'!$E$222='2 - Programas Municipales'!$C$3,'3 - Bienes Amortizables'!$H$224,0)),0)+IF('3 - Bienes Amortizables'!$E$226='2 - Programas Municipales'!$B10,(IF('3 - Bienes Amortizables'!$E$228='2 - Programas Municipales'!$C$3,'3 - Bienes Amortizables'!$H$230,0)),0)+IF('3 - Bienes Amortizables'!$E$232='2 - Programas Municipales'!$B10,(IF('3 - Bienes Amortizables'!$E$234='2 - Programas Municipales'!$C$3,'3 - Bienes Amortizables'!$H$236,0)),0)+IF('3 - Bienes Amortizables'!$E$238='2 - Programas Municipales'!$B10,(IF('3 - Bienes Amortizables'!$E$240='2 - Programas Municipales'!$C$3,'3 - Bienes Amortizables'!$H$242,0)),0)+IF('3 - Bienes Amortizables'!$E$244='2 - Programas Municipales'!$B10,(IF('3 - Bienes Amortizables'!$E$246='2 - Programas Municipales'!$C$3,'3 - Bienes Amortizables'!$H$248,0)),0)+IF('3 - Bienes Amortizables'!$E$250='2 - Programas Municipales'!$B10,(IF('3 - Bienes Amortizables'!$E$252='2 - Programas Municipales'!$C$3,'3 - Bienes Amortizables'!$H$254,0)),0)+IF('3 - Bienes Amortizables'!$E$256='2 - Programas Municipales'!$B10,(IF('3 - Bienes Amortizables'!$E$258='2 - Programas Municipales'!$C$3,'3 - Bienes Amortizables'!$H$260,0)),0)+IF('3 - Bienes Amortizables'!$E$262='2 - Programas Municipales'!$B10,(IF('3 - Bienes Amortizables'!$E$264='2 - Programas Municipales'!$C$3,'3 - Bienes Amortizables'!$H$266,0)),0)+IF('3 - Bienes Amortizables'!$E$268='2 - Programas Municipales'!$B10,(IF('3 - Bienes Amortizables'!$E$270='2 - Programas Municipales'!$C$3,'3 - Bienes Amortizables'!$H$272,0)),0)+IF('3 - Bienes Amortizables'!$E$274='2 - Programas Municipales'!$B10,(IF('3 - Bienes Amortizables'!$E$276='2 - Programas Municipales'!$C$3,'3 - Bienes Amortizables'!$H$278,0)),0)</f>
        <v>0</v>
      </c>
      <c r="E12" s="202">
        <f>IF('3 - Bienes Amortizables'!$E$142='2 - Programas Municipales'!$B10,(IF('3 - Bienes Amortizables'!$E$144='2 - Programas Municipales'!$C$4,'3 - Bienes Amortizables'!$H$146,0)),0)+IF('3 - Bienes Amortizables'!$E$148='2 - Programas Municipales'!$B10,(IF('3 - Bienes Amortizables'!$E$150='2 - Programas Municipales'!$C$4,'3 - Bienes Amortizables'!$H$152,0)),0)+IF('3 - Bienes Amortizables'!$E$154='2 - Programas Municipales'!$B10,(IF('3 - Bienes Amortizables'!$E$156='2 - Programas Municipales'!$C$4,'3 - Bienes Amortizables'!$H$158,0)),0)+IF('3 - Bienes Amortizables'!$E$160='2 - Programas Municipales'!$B10,(IF('3 - Bienes Amortizables'!$E$162='2 - Programas Municipales'!$C$4,'3 - Bienes Amortizables'!$H$164,0)),0)+IF('3 - Bienes Amortizables'!$E$166='2 - Programas Municipales'!$B10,(IF('3 - Bienes Amortizables'!$E$168='2 - Programas Municipales'!$C$4,'3 - Bienes Amortizables'!$H$170,0)),0)+IF('3 - Bienes Amortizables'!$E$172='2 - Programas Municipales'!$B10,(IF('3 - Bienes Amortizables'!$E$174='2 - Programas Municipales'!$C$4,'3 - Bienes Amortizables'!$H$176,0)),0)+IF('3 - Bienes Amortizables'!$E$178='2 - Programas Municipales'!$B10,(IF('3 - Bienes Amortizables'!$E$180='2 - Programas Municipales'!$C$4,'3 - Bienes Amortizables'!$H$182,0)),0)+IF('3 - Bienes Amortizables'!$E$184='2 - Programas Municipales'!$B10,(IF('3 - Bienes Amortizables'!$E$186='2 - Programas Municipales'!$C$4,'3 - Bienes Amortizables'!$H$188,0)),0)+IF('3 - Bienes Amortizables'!$E$190='2 - Programas Municipales'!$B10,(IF('3 - Bienes Amortizables'!$E$192='2 - Programas Municipales'!$C$4,'3 - Bienes Amortizables'!$H$194,0)),0)+IF('3 - Bienes Amortizables'!$E$196='2 - Programas Municipales'!$B10,(IF('3 - Bienes Amortizables'!$E$198='2 - Programas Municipales'!$C$4,'3 - Bienes Amortizables'!$H$200,0)),0)+IF('3 - Bienes Amortizables'!$E$202='2 - Programas Municipales'!$B10,(IF('3 - Bienes Amortizables'!$E$204='2 - Programas Municipales'!$C$4,'3 - Bienes Amortizables'!$H$206,0)),0)+IF('3 - Bienes Amortizables'!$E$208='2 - Programas Municipales'!$B10,(IF('3 - Bienes Amortizables'!$E$210='2 - Programas Municipales'!$C$4,'3 - Bienes Amortizables'!$H$212,0)),0)+IF('3 - Bienes Amortizables'!$E$214='2 - Programas Municipales'!$B10,(IF('3 - Bienes Amortizables'!$E$216='2 - Programas Municipales'!$C$4,'3 - Bienes Amortizables'!$H$218,0)),0)+IF('3 - Bienes Amortizables'!$E$220='2 - Programas Municipales'!$B10,(IF('3 - Bienes Amortizables'!$E$222='2 - Programas Municipales'!$C$4,'3 - Bienes Amortizables'!$H$224,0)),0)+IF('3 - Bienes Amortizables'!$E$226='2 - Programas Municipales'!$B10,(IF('3 - Bienes Amortizables'!$E$228='2 - Programas Municipales'!$C$4,'3 - Bienes Amortizables'!$H$230,0)),0)+IF('3 - Bienes Amortizables'!$E$232='2 - Programas Municipales'!$B10,(IF('3 - Bienes Amortizables'!$E$234='2 - Programas Municipales'!$C$4,'3 - Bienes Amortizables'!$H$236,0)),0)+IF('3 - Bienes Amortizables'!$E$238='2 - Programas Municipales'!$B10,(IF('3 - Bienes Amortizables'!$E$240='2 - Programas Municipales'!$C$4,'3 - Bienes Amortizables'!$H$242,0)),0)+IF('3 - Bienes Amortizables'!$E$244='2 - Programas Municipales'!$B10,(IF('3 - Bienes Amortizables'!$E$246='2 - Programas Municipales'!$C$4,'3 - Bienes Amortizables'!$H$248,0)),0)+IF('3 - Bienes Amortizables'!$E$250='2 - Programas Municipales'!$B10,(IF('3 - Bienes Amortizables'!$E$252='2 - Programas Municipales'!$C$4,'3 - Bienes Amortizables'!$H$254,0)),0)+IF('3 - Bienes Amortizables'!$E$256='2 - Programas Municipales'!$B10,(IF('3 - Bienes Amortizables'!$E$258='2 - Programas Municipales'!$C$4,'3 - Bienes Amortizables'!$H$260,0)),0)+IF('3 - Bienes Amortizables'!$E$262='2 - Programas Municipales'!$B10,(IF('3 - Bienes Amortizables'!$E$264='2 - Programas Municipales'!$C$4,'3 - Bienes Amortizables'!$H$266,0)),0)+IF('3 - Bienes Amortizables'!$E$268='2 - Programas Municipales'!$B10,(IF('3 - Bienes Amortizables'!$E$270='2 - Programas Municipales'!$C$4,'3 - Bienes Amortizables'!$H$272,0)),0)+IF('3 - Bienes Amortizables'!$E$274='2 - Programas Municipales'!$B10,(IF('3 - Bienes Amortizables'!$E$276='2 - Programas Municipales'!$C$4,'3 - Bienes Amortizables'!$H$278,0)),0)</f>
        <v>0</v>
      </c>
      <c r="F12" s="202">
        <f>IF('3 - Bienes Amortizables'!$E$142='2 - Programas Municipales'!$B10,(IF('3 - Bienes Amortizables'!$E$144='2 - Programas Municipales'!$C$5,'3 - Bienes Amortizables'!$H$146,0)),0)+IF('3 - Bienes Amortizables'!$E$148='2 - Programas Municipales'!$B10,(IF('3 - Bienes Amortizables'!$E$150='2 - Programas Municipales'!$C$5,'3 - Bienes Amortizables'!$H$152,0)),0)+IF('3 - Bienes Amortizables'!$E$154='2 - Programas Municipales'!$B10,(IF('3 - Bienes Amortizables'!$E$156='2 - Programas Municipales'!$C$5,'3 - Bienes Amortizables'!$H$158,0)),0)+IF('3 - Bienes Amortizables'!$E$160='2 - Programas Municipales'!$B10,(IF('3 - Bienes Amortizables'!$E$162='2 - Programas Municipales'!$C$5,'3 - Bienes Amortizables'!$H$164,0)),0)+IF('3 - Bienes Amortizables'!$E$166='2 - Programas Municipales'!$B10,(IF('3 - Bienes Amortizables'!$E$168='2 - Programas Municipales'!$C$5,'3 - Bienes Amortizables'!$H$170,0)),0)+IF('3 - Bienes Amortizables'!$E$172='2 - Programas Municipales'!$B10,(IF('3 - Bienes Amortizables'!$E$174='2 - Programas Municipales'!$C$5,'3 - Bienes Amortizables'!$H$176,0)),0)+IF('3 - Bienes Amortizables'!$E$178='2 - Programas Municipales'!$B10,(IF('3 - Bienes Amortizables'!$E$180='2 - Programas Municipales'!$C$5,'3 - Bienes Amortizables'!$H$182,0)),0)+IF('3 - Bienes Amortizables'!$E$184='2 - Programas Municipales'!$B10,(IF('3 - Bienes Amortizables'!$E$186='2 - Programas Municipales'!$C$5,'3 - Bienes Amortizables'!$H$188,0)),0)+IF('3 - Bienes Amortizables'!$E$190='2 - Programas Municipales'!$B10,(IF('3 - Bienes Amortizables'!$E$192='2 - Programas Municipales'!$C$5,'3 - Bienes Amortizables'!$H$194,0)),0)+IF('3 - Bienes Amortizables'!$E$196='2 - Programas Municipales'!$B10,(IF('3 - Bienes Amortizables'!$E$198='2 - Programas Municipales'!$C$5,'3 - Bienes Amortizables'!$H$200,0)),0)+IF('3 - Bienes Amortizables'!$E$202='2 - Programas Municipales'!$B10,(IF('3 - Bienes Amortizables'!$E$204='2 - Programas Municipales'!$C$5,'3 - Bienes Amortizables'!$H$206,0)),0)+IF('3 - Bienes Amortizables'!$E$208='2 - Programas Municipales'!$B10,(IF('3 - Bienes Amortizables'!$E$210='2 - Programas Municipales'!$C$5,'3 - Bienes Amortizables'!$H$212,0)),0)+IF('3 - Bienes Amortizables'!$E$214='2 - Programas Municipales'!$B10,(IF('3 - Bienes Amortizables'!$E$216='2 - Programas Municipales'!$C$5,'3 - Bienes Amortizables'!$H$218,0)),0)+IF('3 - Bienes Amortizables'!$E$220='2 - Programas Municipales'!$B10,(IF('3 - Bienes Amortizables'!$E$222='2 - Programas Municipales'!$C$5,'3 - Bienes Amortizables'!$H$224,0)),0)+IF('3 - Bienes Amortizables'!$E$226='2 - Programas Municipales'!$B10,(IF('3 - Bienes Amortizables'!$E$228='2 - Programas Municipales'!$C$5,'3 - Bienes Amortizables'!$H$230,0)),0)+IF('3 - Bienes Amortizables'!$E$232='2 - Programas Municipales'!$B10,(IF('3 - Bienes Amortizables'!$E$234='2 - Programas Municipales'!$C$5,'3 - Bienes Amortizables'!$H$236,0)),0)+IF('3 - Bienes Amortizables'!$E$238='2 - Programas Municipales'!$B10,(IF('3 - Bienes Amortizables'!$E$240='2 - Programas Municipales'!$C$5,'3 - Bienes Amortizables'!$H$242,0)),0)+IF('3 - Bienes Amortizables'!$E$244='2 - Programas Municipales'!$B10,(IF('3 - Bienes Amortizables'!$E$246='2 - Programas Municipales'!$C$5,'3 - Bienes Amortizables'!$H$248,0)),0)+IF('3 - Bienes Amortizables'!$E$250='2 - Programas Municipales'!$B10,(IF('3 - Bienes Amortizables'!$E$252='2 - Programas Municipales'!$C$5,'3 - Bienes Amortizables'!$H$254,0)),0)+IF('3 - Bienes Amortizables'!$E$256='2 - Programas Municipales'!$B10,(IF('3 - Bienes Amortizables'!$E$258='2 - Programas Municipales'!$C$5,'3 - Bienes Amortizables'!$H$260,0)),0)+IF('3 - Bienes Amortizables'!$E$262='2 - Programas Municipales'!$B10,(IF('3 - Bienes Amortizables'!$E$264='2 - Programas Municipales'!$C$5,'3 - Bienes Amortizables'!$H$266,0)),0)+IF('3 - Bienes Amortizables'!$E$268='2 - Programas Municipales'!$B10,(IF('3 - Bienes Amortizables'!$E$270='2 - Programas Municipales'!$C$5,'3 - Bienes Amortizables'!$H$272,0)),0)+IF('3 - Bienes Amortizables'!$E$274='2 - Programas Municipales'!$B10,(IF('3 - Bienes Amortizables'!$E$276='2 - Programas Municipales'!$C$5,'3 - Bienes Amortizables'!$H$278,0)),0)</f>
        <v>0</v>
      </c>
      <c r="G12" s="202">
        <f>IF('3 - Bienes Amortizables'!$E$142='2 - Programas Municipales'!$B10,(IF('3 - Bienes Amortizables'!$E$144='2 - Programas Municipales'!$C$6,'3 - Bienes Amortizables'!$H$146,0)),0)+IF('3 - Bienes Amortizables'!$E$148='2 - Programas Municipales'!$B10,(IF('3 - Bienes Amortizables'!$E$150='2 - Programas Municipales'!$C$6,'3 - Bienes Amortizables'!$H$152,0)),0)+IF('3 - Bienes Amortizables'!$E$154='2 - Programas Municipales'!$B10,(IF('3 - Bienes Amortizables'!$E$156='2 - Programas Municipales'!$C$6,'3 - Bienes Amortizables'!$H$158,0)),0)+IF('3 - Bienes Amortizables'!$E$160='2 - Programas Municipales'!$B10,(IF('3 - Bienes Amortizables'!$E$162='2 - Programas Municipales'!$C$6,'3 - Bienes Amortizables'!$H$164,0)),0)+IF('3 - Bienes Amortizables'!$E$166='2 - Programas Municipales'!$B10,(IF('3 - Bienes Amortizables'!$E$168='2 - Programas Municipales'!$C$6,'3 - Bienes Amortizables'!$H$170,0)),0)+IF('3 - Bienes Amortizables'!$E$172='2 - Programas Municipales'!$B10,(IF('3 - Bienes Amortizables'!$E$174='2 - Programas Municipales'!$C$6,'3 - Bienes Amortizables'!$H$176,0)),0)+IF('3 - Bienes Amortizables'!$E$178='2 - Programas Municipales'!$B10,(IF('3 - Bienes Amortizables'!$E$180='2 - Programas Municipales'!$C$6,'3 - Bienes Amortizables'!$H$182,0)),0)+IF('3 - Bienes Amortizables'!$E$184='2 - Programas Municipales'!$B10,(IF('3 - Bienes Amortizables'!$E$186='2 - Programas Municipales'!$C$6,'3 - Bienes Amortizables'!$H$188,0)),0)+IF('3 - Bienes Amortizables'!$E$190='2 - Programas Municipales'!$B10,(IF('3 - Bienes Amortizables'!$E$192='2 - Programas Municipales'!$C$6,'3 - Bienes Amortizables'!$H$194,0)),0)+IF('3 - Bienes Amortizables'!$E$196='2 - Programas Municipales'!$B10,(IF('3 - Bienes Amortizables'!$E$198='2 - Programas Municipales'!$C$6,'3 - Bienes Amortizables'!$H$200,0)),0)+IF('3 - Bienes Amortizables'!$E$202='2 - Programas Municipales'!$B10,(IF('3 - Bienes Amortizables'!$E$204='2 - Programas Municipales'!$C$6,'3 - Bienes Amortizables'!$H$206,0)),0)+IF('3 - Bienes Amortizables'!$E$208='2 - Programas Municipales'!$B10,(IF('3 - Bienes Amortizables'!$E$210='2 - Programas Municipales'!$C$6,'3 - Bienes Amortizables'!$H$212,0)),0)+IF('3 - Bienes Amortizables'!$E$214='2 - Programas Municipales'!$B10,(IF('3 - Bienes Amortizables'!$E$216='2 - Programas Municipales'!$C$6,'3 - Bienes Amortizables'!$H$218,0)),0)+IF('3 - Bienes Amortizables'!$E$220='2 - Programas Municipales'!$B10,(IF('3 - Bienes Amortizables'!$E$222='2 - Programas Municipales'!$C$6,'3 - Bienes Amortizables'!$H$224,0)),0)+IF('3 - Bienes Amortizables'!$E$226='2 - Programas Municipales'!$B10,(IF('3 - Bienes Amortizables'!$E$228='2 - Programas Municipales'!$C$6,'3 - Bienes Amortizables'!$H$230,0)),0)+IF('3 - Bienes Amortizables'!$E$232='2 - Programas Municipales'!$B10,(IF('3 - Bienes Amortizables'!$E$234='2 - Programas Municipales'!$C$6,'3 - Bienes Amortizables'!$H$236,0)),0)+IF('3 - Bienes Amortizables'!$E$238='2 - Programas Municipales'!$B10,(IF('3 - Bienes Amortizables'!$E$240='2 - Programas Municipales'!$C$6,'3 - Bienes Amortizables'!$H$242,0)),0)+IF('3 - Bienes Amortizables'!$E$244='2 - Programas Municipales'!$B10,(IF('3 - Bienes Amortizables'!$E$246='2 - Programas Municipales'!$C$6,'3 - Bienes Amortizables'!$H$248,0)),0)+IF('3 - Bienes Amortizables'!$E$250='2 - Programas Municipales'!$B10,(IF('3 - Bienes Amortizables'!$E$252='2 - Programas Municipales'!$C$6,'3 - Bienes Amortizables'!$H$254,0)),0)+IF('3 - Bienes Amortizables'!$E$256='2 - Programas Municipales'!$B10,(IF('3 - Bienes Amortizables'!$E$258='2 - Programas Municipales'!$C$6,'3 - Bienes Amortizables'!$H$260,0)),0)+IF('3 - Bienes Amortizables'!$E$262='2 - Programas Municipales'!$B10,(IF('3 - Bienes Amortizables'!$E$264='2 - Programas Municipales'!$C$6,'3 - Bienes Amortizables'!$H$266,0)),0)+IF('3 - Bienes Amortizables'!$E$268='2 - Programas Municipales'!$B10,(IF('3 - Bienes Amortizables'!$E$270='2 - Programas Municipales'!$C$6,'3 - Bienes Amortizables'!$H$272,0)),0)+IF('3 - Bienes Amortizables'!$E$274='2 - Programas Municipales'!$B10,(IF('3 - Bienes Amortizables'!$E$276='2 - Programas Municipales'!$C$6,'3 - Bienes Amortizables'!$H$278,0)),0)</f>
        <v>0</v>
      </c>
      <c r="H12" s="202">
        <f>IF('3 - Bienes Amortizables'!$E$142='2 - Programas Municipales'!$B10,(IF('3 - Bienes Amortizables'!$E$144='2 - Programas Municipales'!$C$7,'3 - Bienes Amortizables'!$H$146,0)),0)+IF('3 - Bienes Amortizables'!$E$148='2 - Programas Municipales'!$B10,(IF('3 - Bienes Amortizables'!$E$150='2 - Programas Municipales'!$C$7,'3 - Bienes Amortizables'!$H$152,0)),0)+IF('3 - Bienes Amortizables'!$E$154='2 - Programas Municipales'!$B10,(IF('3 - Bienes Amortizables'!$E$156='2 - Programas Municipales'!$C$7,'3 - Bienes Amortizables'!$H$158,0)),0)+IF('3 - Bienes Amortizables'!$E$160='2 - Programas Municipales'!$B10,(IF('3 - Bienes Amortizables'!$E$162='2 - Programas Municipales'!$C$7,'3 - Bienes Amortizables'!$H$164,0)),0)+IF('3 - Bienes Amortizables'!$E$166='2 - Programas Municipales'!$B10,(IF('3 - Bienes Amortizables'!$E$168='2 - Programas Municipales'!$C$7,'3 - Bienes Amortizables'!$H$170,0)),0)+IF('3 - Bienes Amortizables'!$E$172='2 - Programas Municipales'!$B10,(IF('3 - Bienes Amortizables'!$E$174='2 - Programas Municipales'!$C$7,'3 - Bienes Amortizables'!$H$176,0)),0)+IF('3 - Bienes Amortizables'!$E$178='2 - Programas Municipales'!$B10,(IF('3 - Bienes Amortizables'!$E$180='2 - Programas Municipales'!$C$7,'3 - Bienes Amortizables'!$H$182,0)),0)+IF('3 - Bienes Amortizables'!$E$184='2 - Programas Municipales'!$B10,(IF('3 - Bienes Amortizables'!$E$186='2 - Programas Municipales'!$C$7,'3 - Bienes Amortizables'!$H$188,0)),0)+IF('3 - Bienes Amortizables'!$E$190='2 - Programas Municipales'!$B10,(IF('3 - Bienes Amortizables'!$E$192='2 - Programas Municipales'!$C$7,'3 - Bienes Amortizables'!$H$194,0)),0)+IF('3 - Bienes Amortizables'!$E$196='2 - Programas Municipales'!$B10,(IF('3 - Bienes Amortizables'!$E$198='2 - Programas Municipales'!$C$7,'3 - Bienes Amortizables'!$H$200,0)),0)+IF('3 - Bienes Amortizables'!$E$202='2 - Programas Municipales'!$B10,(IF('3 - Bienes Amortizables'!$E$204='2 - Programas Municipales'!$C$7,'3 - Bienes Amortizables'!$H$206,0)),0)+IF('3 - Bienes Amortizables'!$E$208='2 - Programas Municipales'!$B10,(IF('3 - Bienes Amortizables'!$E$210='2 - Programas Municipales'!$C$7,'3 - Bienes Amortizables'!$H$212,0)),0)+IF('3 - Bienes Amortizables'!$E$214='2 - Programas Municipales'!$B10,(IF('3 - Bienes Amortizables'!$E$216='2 - Programas Municipales'!$C$7,'3 - Bienes Amortizables'!$H$218,0)),0)+IF('3 - Bienes Amortizables'!$E$220='2 - Programas Municipales'!$B10,(IF('3 - Bienes Amortizables'!$E$222='2 - Programas Municipales'!$C$7,'3 - Bienes Amortizables'!$H$224,0)),0)+IF('3 - Bienes Amortizables'!$E$226='2 - Programas Municipales'!$B10,(IF('3 - Bienes Amortizables'!$E$228='2 - Programas Municipales'!$C$7,'3 - Bienes Amortizables'!$H$230,0)),0)+IF('3 - Bienes Amortizables'!$E$232='2 - Programas Municipales'!$B10,(IF('3 - Bienes Amortizables'!$E$234='2 - Programas Municipales'!$C$7,'3 - Bienes Amortizables'!$H$236,0)),0)+IF('3 - Bienes Amortizables'!$E$238='2 - Programas Municipales'!$B10,(IF('3 - Bienes Amortizables'!$E$240='2 - Programas Municipales'!$C$7,'3 - Bienes Amortizables'!$H$242,0)),0)+IF('3 - Bienes Amortizables'!$E$244='2 - Programas Municipales'!$B10,(IF('3 - Bienes Amortizables'!$E$246='2 - Programas Municipales'!$C$7,'3 - Bienes Amortizables'!$H$248,0)),0)+IF('3 - Bienes Amortizables'!$E$250='2 - Programas Municipales'!$B10,(IF('3 - Bienes Amortizables'!$E$252='2 - Programas Municipales'!$C$7,'3 - Bienes Amortizables'!$H$254,0)),0)+IF('3 - Bienes Amortizables'!$E$256='2 - Programas Municipales'!$B10,(IF('3 - Bienes Amortizables'!$E$258='2 - Programas Municipales'!$C$7,'3 - Bienes Amortizables'!$H$260,0)),0)+IF('3 - Bienes Amortizables'!$E$262='2 - Programas Municipales'!$B10,(IF('3 - Bienes Amortizables'!$E$264='2 - Programas Municipales'!$C$7,'3 - Bienes Amortizables'!$H$266,0)),0)+IF('3 - Bienes Amortizables'!$E$268='2 - Programas Municipales'!$B10,(IF('3 - Bienes Amortizables'!$E$270='2 - Programas Municipales'!$C$7,'3 - Bienes Amortizables'!$H$272,0)),0)+IF('3 - Bienes Amortizables'!$E$274='2 - Programas Municipales'!$B10,(IF('3 - Bienes Amortizables'!$E$276='2 - Programas Municipales'!$C$7,'3 - Bienes Amortizables'!$H$278,0)),0)</f>
        <v>0</v>
      </c>
      <c r="I12" s="202">
        <f>IF('3 - Bienes Amortizables'!$E$142='2 - Programas Municipales'!$B10,(IF('3 - Bienes Amortizables'!$E$144='2 - Programas Municipales'!$C$8,'3 - Bienes Amortizables'!$H$146,0)),0)+IF('3 - Bienes Amortizables'!$E$148='2 - Programas Municipales'!$B10,(IF('3 - Bienes Amortizables'!$E$150='2 - Programas Municipales'!$C$8,'3 - Bienes Amortizables'!$H$152,0)),0)+IF('3 - Bienes Amortizables'!$E$154='2 - Programas Municipales'!$B10,(IF('3 - Bienes Amortizables'!$E$156='2 - Programas Municipales'!$C$8,'3 - Bienes Amortizables'!$H$158,0)),0)+IF('3 - Bienes Amortizables'!$E$160='2 - Programas Municipales'!$B10,(IF('3 - Bienes Amortizables'!$E$162='2 - Programas Municipales'!$C$8,'3 - Bienes Amortizables'!$H$164,0)),0)+IF('3 - Bienes Amortizables'!$E$166='2 - Programas Municipales'!$B10,(IF('3 - Bienes Amortizables'!$E$168='2 - Programas Municipales'!$C$8,'3 - Bienes Amortizables'!$H$170,0)),0)+IF('3 - Bienes Amortizables'!$E$172='2 - Programas Municipales'!$B10,(IF('3 - Bienes Amortizables'!$E$174='2 - Programas Municipales'!$C$8,'3 - Bienes Amortizables'!$H$176,0)),0)+IF('3 - Bienes Amortizables'!$E$178='2 - Programas Municipales'!$B10,(IF('3 - Bienes Amortizables'!$E$180='2 - Programas Municipales'!$C$8,'3 - Bienes Amortizables'!$H$182,0)),0)+IF('3 - Bienes Amortizables'!$E$184='2 - Programas Municipales'!$B10,(IF('3 - Bienes Amortizables'!$E$186='2 - Programas Municipales'!$C$8,'3 - Bienes Amortizables'!$H$188,0)),0)+IF('3 - Bienes Amortizables'!$E$190='2 - Programas Municipales'!$B10,(IF('3 - Bienes Amortizables'!$E$192='2 - Programas Municipales'!$C$8,'3 - Bienes Amortizables'!$H$194,0)),0)+IF('3 - Bienes Amortizables'!$E$196='2 - Programas Municipales'!$B10,(IF('3 - Bienes Amortizables'!$E$198='2 - Programas Municipales'!$C$8,'3 - Bienes Amortizables'!$H$200,0)),0)+IF('3 - Bienes Amortizables'!$E$202='2 - Programas Municipales'!$B10,(IF('3 - Bienes Amortizables'!$E$204='2 - Programas Municipales'!$C$8,'3 - Bienes Amortizables'!$H$206,0)),0)+IF('3 - Bienes Amortizables'!$E$208='2 - Programas Municipales'!$B10,(IF('3 - Bienes Amortizables'!$E$210='2 - Programas Municipales'!$C$8,'3 - Bienes Amortizables'!$H$212,0)),0)+IF('3 - Bienes Amortizables'!$E$214='2 - Programas Municipales'!$B10,(IF('3 - Bienes Amortizables'!$E$216='2 - Programas Municipales'!$C$8,'3 - Bienes Amortizables'!$H$218,0)),0)+IF('3 - Bienes Amortizables'!$E$220='2 - Programas Municipales'!$B10,(IF('3 - Bienes Amortizables'!$E$222='2 - Programas Municipales'!$C$8,'3 - Bienes Amortizables'!$H$224,0)),0)+IF('3 - Bienes Amortizables'!$E$226='2 - Programas Municipales'!$B10,(IF('3 - Bienes Amortizables'!$E$228='2 - Programas Municipales'!$C$8,'3 - Bienes Amortizables'!$H$230,0)),0)+IF('3 - Bienes Amortizables'!$E$232='2 - Programas Municipales'!$B10,(IF('3 - Bienes Amortizables'!$E$234='2 - Programas Municipales'!$C$8,'3 - Bienes Amortizables'!$H$236,0)),0)+IF('3 - Bienes Amortizables'!$E$238='2 - Programas Municipales'!$B10,(IF('3 - Bienes Amortizables'!$E$240='2 - Programas Municipales'!$C$8,'3 - Bienes Amortizables'!$H$242,0)),0)+IF('3 - Bienes Amortizables'!$E$244='2 - Programas Municipales'!$B10,(IF('3 - Bienes Amortizables'!$E$246='2 - Programas Municipales'!$C$8,'3 - Bienes Amortizables'!$H$248,0)),0)+IF('3 - Bienes Amortizables'!$E$250='2 - Programas Municipales'!$B10,(IF('3 - Bienes Amortizables'!$E$252='2 - Programas Municipales'!$C$8,'3 - Bienes Amortizables'!$H$254,0)),0)+IF('3 - Bienes Amortizables'!$E$256='2 - Programas Municipales'!$B10,(IF('3 - Bienes Amortizables'!$E$258='2 - Programas Municipales'!$C$8,'3 - Bienes Amortizables'!$H$260,0)),0)+IF('3 - Bienes Amortizables'!$E$262='2 - Programas Municipales'!$B10,(IF('3 - Bienes Amortizables'!$E$264='2 - Programas Municipales'!$C$8,'3 - Bienes Amortizables'!$H$266,0)),0)+IF('3 - Bienes Amortizables'!$E$268='2 - Programas Municipales'!$B10,(IF('3 - Bienes Amortizables'!$E$270='2 - Programas Municipales'!$C$8,'3 - Bienes Amortizables'!$H$272,0)),0)+IF('3 - Bienes Amortizables'!$E$274='2 - Programas Municipales'!$B10,(IF('3 - Bienes Amortizables'!$E$276='2 - Programas Municipales'!$C$8,'3 - Bienes Amortizables'!$H$278,0)),0)</f>
        <v>0</v>
      </c>
      <c r="J12" s="202">
        <f>IF('3 - Bienes Amortizables'!$E$142='2 - Programas Municipales'!$B10,(IF('3 - Bienes Amortizables'!$E$144='2 - Programas Municipales'!$C$9,'3 - Bienes Amortizables'!$H$146,0)),0)+IF('3 - Bienes Amortizables'!$E$148='2 - Programas Municipales'!$B10,(IF('3 - Bienes Amortizables'!$E$150='2 - Programas Municipales'!$C$9,'3 - Bienes Amortizables'!$H$152,0)),0)+IF('3 - Bienes Amortizables'!$E$154='2 - Programas Municipales'!$B10,(IF('3 - Bienes Amortizables'!$E$156='2 - Programas Municipales'!$C$9,'3 - Bienes Amortizables'!$H$158,0)),0)+IF('3 - Bienes Amortizables'!$E$160='2 - Programas Municipales'!$B10,(IF('3 - Bienes Amortizables'!$E$162='2 - Programas Municipales'!$C$9,'3 - Bienes Amortizables'!$H$164,0)),0)+IF('3 - Bienes Amortizables'!$E$166='2 - Programas Municipales'!$B10,(IF('3 - Bienes Amortizables'!$E$168='2 - Programas Municipales'!$C$9,'3 - Bienes Amortizables'!$H$170,0)),0)+IF('3 - Bienes Amortizables'!$E$172='2 - Programas Municipales'!$B10,(IF('3 - Bienes Amortizables'!$E$174='2 - Programas Municipales'!$C$9,'3 - Bienes Amortizables'!$H$176,0)),0)+IF('3 - Bienes Amortizables'!$E$178='2 - Programas Municipales'!$B10,(IF('3 - Bienes Amortizables'!$E$180='2 - Programas Municipales'!$C$9,'3 - Bienes Amortizables'!$H$182,0)),0)+IF('3 - Bienes Amortizables'!$E$184='2 - Programas Municipales'!$B10,(IF('3 - Bienes Amortizables'!$E$186='2 - Programas Municipales'!$C$9,'3 - Bienes Amortizables'!$H$188,0)),0)+IF('3 - Bienes Amortizables'!$E$190='2 - Programas Municipales'!$B10,(IF('3 - Bienes Amortizables'!$E$192='2 - Programas Municipales'!$C$9,'3 - Bienes Amortizables'!$H$194,0)),0)+IF('3 - Bienes Amortizables'!$E$196='2 - Programas Municipales'!$B10,(IF('3 - Bienes Amortizables'!$E$198='2 - Programas Municipales'!$C$9,'3 - Bienes Amortizables'!$H$200,0)),0)+IF('3 - Bienes Amortizables'!$E$202='2 - Programas Municipales'!$B10,(IF('3 - Bienes Amortizables'!$E$204='2 - Programas Municipales'!$C$9,'3 - Bienes Amortizables'!$H$206,0)),0)+IF('3 - Bienes Amortizables'!$E$208='2 - Programas Municipales'!$B10,(IF('3 - Bienes Amortizables'!$E$210='2 - Programas Municipales'!$C$9,'3 - Bienes Amortizables'!$H$212,0)),0)+IF('3 - Bienes Amortizables'!$E$214='2 - Programas Municipales'!$B10,(IF('3 - Bienes Amortizables'!$E$216='2 - Programas Municipales'!$C$9,'3 - Bienes Amortizables'!$H$218,0)),0)+IF('3 - Bienes Amortizables'!$E$220='2 - Programas Municipales'!$B10,(IF('3 - Bienes Amortizables'!$E$222='2 - Programas Municipales'!$C$9,'3 - Bienes Amortizables'!$H$224,0)),0)+IF('3 - Bienes Amortizables'!$E$226='2 - Programas Municipales'!$B10,(IF('3 - Bienes Amortizables'!$E$228='2 - Programas Municipales'!$C$9,'3 - Bienes Amortizables'!$H$230,0)),0)+IF('3 - Bienes Amortizables'!$E$232='2 - Programas Municipales'!$B10,(IF('3 - Bienes Amortizables'!$E$234='2 - Programas Municipales'!$C$9,'3 - Bienes Amortizables'!$H$236,0)),0)+IF('3 - Bienes Amortizables'!$E$238='2 - Programas Municipales'!$B10,(IF('3 - Bienes Amortizables'!$E$240='2 - Programas Municipales'!$C$9,'3 - Bienes Amortizables'!$H$242,0)),0)+IF('3 - Bienes Amortizables'!$E$244='2 - Programas Municipales'!$B10,(IF('3 - Bienes Amortizables'!$E$246='2 - Programas Municipales'!$C$9,'3 - Bienes Amortizables'!$H$248,0)),0)+IF('3 - Bienes Amortizables'!$E$250='2 - Programas Municipales'!$B10,(IF('3 - Bienes Amortizables'!$E$252='2 - Programas Municipales'!$C$9,'3 - Bienes Amortizables'!$H$254,0)),0)+IF('3 - Bienes Amortizables'!$E$256='2 - Programas Municipales'!$B10,(IF('3 - Bienes Amortizables'!$E$258='2 - Programas Municipales'!$C$9,'3 - Bienes Amortizables'!$H$260,0)),0)+IF('3 - Bienes Amortizables'!$E$262='2 - Programas Municipales'!$B10,(IF('3 - Bienes Amortizables'!$E$264='2 - Programas Municipales'!$C$9,'3 - Bienes Amortizables'!$H$266,0)),0)+IF('3 - Bienes Amortizables'!$E$268='2 - Programas Municipales'!$B10,(IF('3 - Bienes Amortizables'!$E$270='2 - Programas Municipales'!$C$9,'3 - Bienes Amortizables'!$H$272,0)),0)+IF('3 - Bienes Amortizables'!$E$274='2 - Programas Municipales'!$B10,(IF('3 - Bienes Amortizables'!$E$276='2 - Programas Municipales'!$C$9,'3 - Bienes Amortizables'!$H$278,0)),0)</f>
        <v>0</v>
      </c>
      <c r="K12" s="202">
        <f>IF('3 - Bienes Amortizables'!$E$142='2 - Programas Municipales'!$B10,(IF('3 - Bienes Amortizables'!$E$144='2 - Programas Municipales'!$C$10,'3 - Bienes Amortizables'!$H$146,0)),0)+IF('3 - Bienes Amortizables'!$E$148='2 - Programas Municipales'!$B10,(IF('3 - Bienes Amortizables'!$E$150='2 - Programas Municipales'!$C$10,'3 - Bienes Amortizables'!$H$152,0)),0)+IF('3 - Bienes Amortizables'!$E$154='2 - Programas Municipales'!$B10,(IF('3 - Bienes Amortizables'!$E$156='2 - Programas Municipales'!$C$10,'3 - Bienes Amortizables'!$H$158,0)),0)+IF('3 - Bienes Amortizables'!$E$160='2 - Programas Municipales'!$B10,(IF('3 - Bienes Amortizables'!$E$162='2 - Programas Municipales'!$C$10,'3 - Bienes Amortizables'!$H$164,0)),0)+IF('3 - Bienes Amortizables'!$E$166='2 - Programas Municipales'!$B10,(IF('3 - Bienes Amortizables'!$E$168='2 - Programas Municipales'!$C$10,'3 - Bienes Amortizables'!$H$170,0)),0)+IF('3 - Bienes Amortizables'!$E$172='2 - Programas Municipales'!$B10,(IF('3 - Bienes Amortizables'!$E$174='2 - Programas Municipales'!$C$10,'3 - Bienes Amortizables'!$H$176,0)),0)+IF('3 - Bienes Amortizables'!$E$178='2 - Programas Municipales'!$B10,(IF('3 - Bienes Amortizables'!$E$180='2 - Programas Municipales'!$C$10,'3 - Bienes Amortizables'!$H$182,0)),0)+IF('3 - Bienes Amortizables'!$E$184='2 - Programas Municipales'!$B10,(IF('3 - Bienes Amortizables'!$E$186='2 - Programas Municipales'!$C$10,'3 - Bienes Amortizables'!$H$188,0)),0)+IF('3 - Bienes Amortizables'!$E$190='2 - Programas Municipales'!$B10,(IF('3 - Bienes Amortizables'!$E$192='2 - Programas Municipales'!$C$10,'3 - Bienes Amortizables'!$H$194,0)),0)+IF('3 - Bienes Amortizables'!$E$196='2 - Programas Municipales'!$B10,(IF('3 - Bienes Amortizables'!$E$198='2 - Programas Municipales'!$C$10,'3 - Bienes Amortizables'!$H$200,0)),0)+IF('3 - Bienes Amortizables'!$E$202='2 - Programas Municipales'!$B10,(IF('3 - Bienes Amortizables'!$E$204='2 - Programas Municipales'!$C$10,'3 - Bienes Amortizables'!$H$206,0)),0)+IF('3 - Bienes Amortizables'!$E$208='2 - Programas Municipales'!$B10,(IF('3 - Bienes Amortizables'!$E$210='2 - Programas Municipales'!$C$10,'3 - Bienes Amortizables'!$H$212,0)),0)+IF('3 - Bienes Amortizables'!$E$214='2 - Programas Municipales'!$B10,(IF('3 - Bienes Amortizables'!$E$216='2 - Programas Municipales'!$C$10,'3 - Bienes Amortizables'!$H$218,0)),0)+IF('3 - Bienes Amortizables'!$E$220='2 - Programas Municipales'!$B10,(IF('3 - Bienes Amortizables'!$E$222='2 - Programas Municipales'!$C$10,'3 - Bienes Amortizables'!$H$224,0)),0)+IF('3 - Bienes Amortizables'!$E$226='2 - Programas Municipales'!$B10,(IF('3 - Bienes Amortizables'!$E$228='2 - Programas Municipales'!$C$10,'3 - Bienes Amortizables'!$H$230,0)),0)+IF('3 - Bienes Amortizables'!$E$232='2 - Programas Municipales'!$B10,(IF('3 - Bienes Amortizables'!$E$234='2 - Programas Municipales'!$C$10,'3 - Bienes Amortizables'!$H$236,0)),0)+IF('3 - Bienes Amortizables'!$E$238='2 - Programas Municipales'!$B10,(IF('3 - Bienes Amortizables'!$E$240='2 - Programas Municipales'!$C$10,'3 - Bienes Amortizables'!$H$242,0)),0)+IF('3 - Bienes Amortizables'!$E$244='2 - Programas Municipales'!$B10,(IF('3 - Bienes Amortizables'!$E$246='2 - Programas Municipales'!$C$10,'3 - Bienes Amortizables'!$H$248,0)),0)+IF('3 - Bienes Amortizables'!$E$250='2 - Programas Municipales'!$B10,(IF('3 - Bienes Amortizables'!$E$252='2 - Programas Municipales'!$C$10,'3 - Bienes Amortizables'!$H$254,0)),0)+IF('3 - Bienes Amortizables'!$E$256='2 - Programas Municipales'!$B10,(IF('3 - Bienes Amortizables'!$E$258='2 - Programas Municipales'!$C$10,'3 - Bienes Amortizables'!$H$260,0)),0)+IF('3 - Bienes Amortizables'!$E$262='2 - Programas Municipales'!$B10,(IF('3 - Bienes Amortizables'!$E$264='2 - Programas Municipales'!$C$10,'3 - Bienes Amortizables'!$H$266,0)),0)+IF('3 - Bienes Amortizables'!$E$268='2 - Programas Municipales'!$B10,(IF('3 - Bienes Amortizables'!$E$270='2 - Programas Municipales'!$C$10,'3 - Bienes Amortizables'!$H$272,0)),0)+IF('3 - Bienes Amortizables'!$E$274='2 - Programas Municipales'!$B10,(IF('3 - Bienes Amortizables'!$E$276='2 - Programas Municipales'!$C$10,'3 - Bienes Amortizables'!$H$278,0)),0)</f>
        <v>0</v>
      </c>
      <c r="L12" s="202">
        <f>IF('3 - Bienes Amortizables'!$E$142='2 - Programas Municipales'!$B10,(IF('3 - Bienes Amortizables'!$E$144='2 - Programas Municipales'!$C$11,'3 - Bienes Amortizables'!$H$146,0)),0)+IF('3 - Bienes Amortizables'!$E$148='2 - Programas Municipales'!$B10,(IF('3 - Bienes Amortizables'!$E$150='2 - Programas Municipales'!$C$11,'3 - Bienes Amortizables'!$H$152,0)),0)+IF('3 - Bienes Amortizables'!$E$154='2 - Programas Municipales'!$B10,(IF('3 - Bienes Amortizables'!$E$156='2 - Programas Municipales'!$C$11,'3 - Bienes Amortizables'!$H$158,0)),0)+IF('3 - Bienes Amortizables'!$E$160='2 - Programas Municipales'!$B10,(IF('3 - Bienes Amortizables'!$E$162='2 - Programas Municipales'!$C$11,'3 - Bienes Amortizables'!$H$164,0)),0)+IF('3 - Bienes Amortizables'!$E$166='2 - Programas Municipales'!$B10,(IF('3 - Bienes Amortizables'!$E$168='2 - Programas Municipales'!$C$11,'3 - Bienes Amortizables'!$H$170,0)),0)+IF('3 - Bienes Amortizables'!$E$172='2 - Programas Municipales'!$B10,(IF('3 - Bienes Amortizables'!$E$174='2 - Programas Municipales'!$C$11,'3 - Bienes Amortizables'!$H$176,0)),0)+IF('3 - Bienes Amortizables'!$E$178='2 - Programas Municipales'!$B10,(IF('3 - Bienes Amortizables'!$E$180='2 - Programas Municipales'!$C$11,'3 - Bienes Amortizables'!$H$182,0)),0)+IF('3 - Bienes Amortizables'!$E$184='2 - Programas Municipales'!$B10,(IF('3 - Bienes Amortizables'!$E$186='2 - Programas Municipales'!$C$11,'3 - Bienes Amortizables'!$H$188,0)),0)+IF('3 - Bienes Amortizables'!$E$190='2 - Programas Municipales'!$B10,(IF('3 - Bienes Amortizables'!$E$192='2 - Programas Municipales'!$C$11,'3 - Bienes Amortizables'!$H$194,0)),0)+IF('3 - Bienes Amortizables'!$E$196='2 - Programas Municipales'!$B10,(IF('3 - Bienes Amortizables'!$E$198='2 - Programas Municipales'!$C$11,'3 - Bienes Amortizables'!$H$200,0)),0)+IF('3 - Bienes Amortizables'!$E$202='2 - Programas Municipales'!$B10,(IF('3 - Bienes Amortizables'!$E$204='2 - Programas Municipales'!$C$11,'3 - Bienes Amortizables'!$H$206,0)),0)+IF('3 - Bienes Amortizables'!$E$208='2 - Programas Municipales'!$B10,(IF('3 - Bienes Amortizables'!$E$210='2 - Programas Municipales'!$C$11,'3 - Bienes Amortizables'!$H$212,0)),0)+IF('3 - Bienes Amortizables'!$E$214='2 - Programas Municipales'!$B10,(IF('3 - Bienes Amortizables'!$E$216='2 - Programas Municipales'!$C$11,'3 - Bienes Amortizables'!$H$218,0)),0)+IF('3 - Bienes Amortizables'!$E$220='2 - Programas Municipales'!$B10,(IF('3 - Bienes Amortizables'!$E$222='2 - Programas Municipales'!$C$11,'3 - Bienes Amortizables'!$H$224,0)),0)+IF('3 - Bienes Amortizables'!$E$226='2 - Programas Municipales'!$B10,(IF('3 - Bienes Amortizables'!$E$228='2 - Programas Municipales'!$C$11,'3 - Bienes Amortizables'!$H$230,0)),0)+IF('3 - Bienes Amortizables'!$E$232='2 - Programas Municipales'!$B10,(IF('3 - Bienes Amortizables'!$E$234='2 - Programas Municipales'!$C$11,'3 - Bienes Amortizables'!$H$236,0)),0)+IF('3 - Bienes Amortizables'!$E$238='2 - Programas Municipales'!$B10,(IF('3 - Bienes Amortizables'!$E$240='2 - Programas Municipales'!$C$11,'3 - Bienes Amortizables'!$H$242,0)),0)+IF('3 - Bienes Amortizables'!$E$244='2 - Programas Municipales'!$B10,(IF('3 - Bienes Amortizables'!$E$246='2 - Programas Municipales'!$C$11,'3 - Bienes Amortizables'!$H$248,0)),0)+IF('3 - Bienes Amortizables'!$E$250='2 - Programas Municipales'!$B10,(IF('3 - Bienes Amortizables'!$E$252='2 - Programas Municipales'!$C$11,'3 - Bienes Amortizables'!$H$254,0)),0)+IF('3 - Bienes Amortizables'!$E$256='2 - Programas Municipales'!$B10,(IF('3 - Bienes Amortizables'!$E$258='2 - Programas Municipales'!$C$11,'3 - Bienes Amortizables'!$H$260,0)),0)+IF('3 - Bienes Amortizables'!$E$262='2 - Programas Municipales'!$B10,(IF('3 - Bienes Amortizables'!$E$264='2 - Programas Municipales'!$C$11,'3 - Bienes Amortizables'!$H$266,0)),0)+IF('3 - Bienes Amortizables'!$E$268='2 - Programas Municipales'!$B10,(IF('3 - Bienes Amortizables'!$E$270='2 - Programas Municipales'!$C$11,'3 - Bienes Amortizables'!$H$272,0)),0)+IF('3 - Bienes Amortizables'!$E$274='2 - Programas Municipales'!$B10,(IF('3 - Bienes Amortizables'!$E$276='2 - Programas Municipales'!$C$11,'3 - Bienes Amortizables'!$H$278,0)),0)</f>
        <v>0</v>
      </c>
      <c r="M12" s="202">
        <f>IF('3 - Bienes Amortizables'!$E$142='2 - Programas Municipales'!$B10,(IF('3 - Bienes Amortizables'!$E$144='2 - Programas Municipales'!$C$12,'3 - Bienes Amortizables'!$H$146,0)),0)+IF('3 - Bienes Amortizables'!$E$148='2 - Programas Municipales'!$B10,(IF('3 - Bienes Amortizables'!$E$150='2 - Programas Municipales'!$C$12,'3 - Bienes Amortizables'!$H$152,0)),0)+IF('3 - Bienes Amortizables'!$E$154='2 - Programas Municipales'!$B10,(IF('3 - Bienes Amortizables'!$E$156='2 - Programas Municipales'!$C$12,'3 - Bienes Amortizables'!$H$158,0)),0)+IF('3 - Bienes Amortizables'!$E$160='2 - Programas Municipales'!$B10,(IF('3 - Bienes Amortizables'!$E$162='2 - Programas Municipales'!$C$12,'3 - Bienes Amortizables'!$H$164,0)),0)+IF('3 - Bienes Amortizables'!$E$166='2 - Programas Municipales'!$B10,(IF('3 - Bienes Amortizables'!$E$168='2 - Programas Municipales'!$C$12,'3 - Bienes Amortizables'!$H$170,0)),0)+IF('3 - Bienes Amortizables'!$E$172='2 - Programas Municipales'!$B10,(IF('3 - Bienes Amortizables'!$E$174='2 - Programas Municipales'!$C$12,'3 - Bienes Amortizables'!$H$176,0)),0)+IF('3 - Bienes Amortizables'!$E$178='2 - Programas Municipales'!$B10,(IF('3 - Bienes Amortizables'!$E$180='2 - Programas Municipales'!$C$12,'3 - Bienes Amortizables'!$H$182,0)),0)+IF('3 - Bienes Amortizables'!$E$184='2 - Programas Municipales'!$B10,(IF('3 - Bienes Amortizables'!$E$186='2 - Programas Municipales'!$C$12,'3 - Bienes Amortizables'!$H$188,0)),0)+IF('3 - Bienes Amortizables'!$E$190='2 - Programas Municipales'!$B10,(IF('3 - Bienes Amortizables'!$E$192='2 - Programas Municipales'!$C$12,'3 - Bienes Amortizables'!$H$194,0)),0)+IF('3 - Bienes Amortizables'!$E$196='2 - Programas Municipales'!$B10,(IF('3 - Bienes Amortizables'!$E$198='2 - Programas Municipales'!$C$12,'3 - Bienes Amortizables'!$H$200,0)),0)+IF('3 - Bienes Amortizables'!$E$202='2 - Programas Municipales'!$B10,(IF('3 - Bienes Amortizables'!$E$204='2 - Programas Municipales'!$C$12,'3 - Bienes Amortizables'!$H$206,0)),0)+IF('3 - Bienes Amortizables'!$E$208='2 - Programas Municipales'!$B10,(IF('3 - Bienes Amortizables'!$E$210='2 - Programas Municipales'!$C$12,'3 - Bienes Amortizables'!$H$212,0)),0)+IF('3 - Bienes Amortizables'!$E$214='2 - Programas Municipales'!$B10,(IF('3 - Bienes Amortizables'!$E$216='2 - Programas Municipales'!$C$12,'3 - Bienes Amortizables'!$H$218,0)),0)+IF('3 - Bienes Amortizables'!$E$220='2 - Programas Municipales'!$B10,(IF('3 - Bienes Amortizables'!$E$222='2 - Programas Municipales'!$C$12,'3 - Bienes Amortizables'!$H$224,0)),0)+IF('3 - Bienes Amortizables'!$E$226='2 - Programas Municipales'!$B10,(IF('3 - Bienes Amortizables'!$E$228='2 - Programas Municipales'!$C$12,'3 - Bienes Amortizables'!$H$230,0)),0)+IF('3 - Bienes Amortizables'!$E$232='2 - Programas Municipales'!$B10,(IF('3 - Bienes Amortizables'!$E$234='2 - Programas Municipales'!$C$12,'3 - Bienes Amortizables'!$H$236,0)),0)+IF('3 - Bienes Amortizables'!$E$238='2 - Programas Municipales'!$B10,(IF('3 - Bienes Amortizables'!$E$240='2 - Programas Municipales'!$C$12,'3 - Bienes Amortizables'!$H$242,0)),0)+IF('3 - Bienes Amortizables'!$E$244='2 - Programas Municipales'!$B10,(IF('3 - Bienes Amortizables'!$E$246='2 - Programas Municipales'!$C$12,'3 - Bienes Amortizables'!$H$248,0)),0)+IF('3 - Bienes Amortizables'!$E$250='2 - Programas Municipales'!$B10,(IF('3 - Bienes Amortizables'!$E$252='2 - Programas Municipales'!$C$12,'3 - Bienes Amortizables'!$H$254,0)),0)+IF('3 - Bienes Amortizables'!$E$256='2 - Programas Municipales'!$B10,(IF('3 - Bienes Amortizables'!$E$258='2 - Programas Municipales'!$C$12,'3 - Bienes Amortizables'!$H$260,0)),0)+IF('3 - Bienes Amortizables'!$E$262='2 - Programas Municipales'!$B10,(IF('3 - Bienes Amortizables'!$E$264='2 - Programas Municipales'!$C$12,'3 - Bienes Amortizables'!$H$266,0)),0)+IF('3 - Bienes Amortizables'!$E$268='2 - Programas Municipales'!$B10,(IF('3 - Bienes Amortizables'!$E$270='2 - Programas Municipales'!$C$12,'3 - Bienes Amortizables'!$H$272,0)),0)+IF('3 - Bienes Amortizables'!$E$274='2 - Programas Municipales'!$B10,(IF('3 - Bienes Amortizables'!$E$276='2 - Programas Municipales'!$C$12,'3 - Bienes Amortizables'!$H$278,0)),0)</f>
        <v>0</v>
      </c>
      <c r="N12" s="202">
        <f>IF('3 - Bienes Amortizables'!$E$142='2 - Programas Municipales'!$B10,(IF('3 - Bienes Amortizables'!$E$144='2 - Programas Municipales'!$C$13,'3 - Bienes Amortizables'!$H$146,0)),0)+IF('3 - Bienes Amortizables'!$E$148='2 - Programas Municipales'!$B10,(IF('3 - Bienes Amortizables'!$E$150='2 - Programas Municipales'!$C$13,'3 - Bienes Amortizables'!$H$152,0)),0)+IF('3 - Bienes Amortizables'!$E$154='2 - Programas Municipales'!$B10,(IF('3 - Bienes Amortizables'!$E$156='2 - Programas Municipales'!$C$13,'3 - Bienes Amortizables'!$H$158,0)),0)+IF('3 - Bienes Amortizables'!$E$160='2 - Programas Municipales'!$B10,(IF('3 - Bienes Amortizables'!$E$162='2 - Programas Municipales'!$C$13,'3 - Bienes Amortizables'!$H$164,0)),0)+IF('3 - Bienes Amortizables'!$E$166='2 - Programas Municipales'!$B10,(IF('3 - Bienes Amortizables'!$E$168='2 - Programas Municipales'!$C$13,'3 - Bienes Amortizables'!$H$170,0)),0)+IF('3 - Bienes Amortizables'!$E$172='2 - Programas Municipales'!$B10,(IF('3 - Bienes Amortizables'!$E$174='2 - Programas Municipales'!$C$13,'3 - Bienes Amortizables'!$H$176,0)),0)+IF('3 - Bienes Amortizables'!$E$178='2 - Programas Municipales'!$B10,(IF('3 - Bienes Amortizables'!$E$180='2 - Programas Municipales'!$C$13,'3 - Bienes Amortizables'!$H$182,0)),0)+IF('3 - Bienes Amortizables'!$E$184='2 - Programas Municipales'!$B10,(IF('3 - Bienes Amortizables'!$E$186='2 - Programas Municipales'!$C$13,'3 - Bienes Amortizables'!$H$188,0)),0)+IF('3 - Bienes Amortizables'!$E$190='2 - Programas Municipales'!$B10,(IF('3 - Bienes Amortizables'!$E$192='2 - Programas Municipales'!$C$13,'3 - Bienes Amortizables'!$H$194,0)),0)+IF('3 - Bienes Amortizables'!$E$196='2 - Programas Municipales'!$B10,(IF('3 - Bienes Amortizables'!$E$198='2 - Programas Municipales'!$C$13,'3 - Bienes Amortizables'!$H$200,0)),0)+IF('3 - Bienes Amortizables'!$E$202='2 - Programas Municipales'!$B10,(IF('3 - Bienes Amortizables'!$E$204='2 - Programas Municipales'!$C$13,'3 - Bienes Amortizables'!$H$206,0)),0)+IF('3 - Bienes Amortizables'!$E$208='2 - Programas Municipales'!$B10,(IF('3 - Bienes Amortizables'!$E$210='2 - Programas Municipales'!$C$13,'3 - Bienes Amortizables'!$H$212,0)),0)+IF('3 - Bienes Amortizables'!$E$214='2 - Programas Municipales'!$B10,(IF('3 - Bienes Amortizables'!$E$216='2 - Programas Municipales'!$C$13,'3 - Bienes Amortizables'!$H$218,0)),0)+IF('3 - Bienes Amortizables'!$E$220='2 - Programas Municipales'!$B10,(IF('3 - Bienes Amortizables'!$E$222='2 - Programas Municipales'!$C$13,'3 - Bienes Amortizables'!$H$224,0)),0)+IF('3 - Bienes Amortizables'!$E$226='2 - Programas Municipales'!$B10,(IF('3 - Bienes Amortizables'!$E$228='2 - Programas Municipales'!$C$13,'3 - Bienes Amortizables'!$H$230,0)),0)+IF('3 - Bienes Amortizables'!$E$232='2 - Programas Municipales'!$B10,(IF('3 - Bienes Amortizables'!$E$234='2 - Programas Municipales'!$C$13,'3 - Bienes Amortizables'!$H$236,0)),0)+IF('3 - Bienes Amortizables'!$E$238='2 - Programas Municipales'!$B10,(IF('3 - Bienes Amortizables'!$E$240='2 - Programas Municipales'!$C$13,'3 - Bienes Amortizables'!$H$242,0)),0)+IF('3 - Bienes Amortizables'!$E$244='2 - Programas Municipales'!$B10,(IF('3 - Bienes Amortizables'!$E$246='2 - Programas Municipales'!$C$13,'3 - Bienes Amortizables'!$H$248,0)),0)+IF('3 - Bienes Amortizables'!$E$250='2 - Programas Municipales'!$B10,(IF('3 - Bienes Amortizables'!$E$252='2 - Programas Municipales'!$C$13,'3 - Bienes Amortizables'!$H$254,0)),0)+IF('3 - Bienes Amortizables'!$E$256='2 - Programas Municipales'!$B10,(IF('3 - Bienes Amortizables'!$E$258='2 - Programas Municipales'!$C$13,'3 - Bienes Amortizables'!$H$260,0)),0)+IF('3 - Bienes Amortizables'!$E$262='2 - Programas Municipales'!$B10,(IF('3 - Bienes Amortizables'!$E$264='2 - Programas Municipales'!$C$13,'3 - Bienes Amortizables'!$H$266,0)),0)+IF('3 - Bienes Amortizables'!$E$268='2 - Programas Municipales'!$B10,(IF('3 - Bienes Amortizables'!$E$270='2 - Programas Municipales'!$C$13,'3 - Bienes Amortizables'!$H$272,0)),0)+IF('3 - Bienes Amortizables'!$E$274='2 - Programas Municipales'!$B10,(IF('3 - Bienes Amortizables'!$E$276='2 - Programas Municipales'!$C$13,'3 - Bienes Amortizables'!$H$278,0)),0)</f>
        <v>0</v>
      </c>
      <c r="O12" s="202">
        <f>IF('3 - Bienes Amortizables'!$E$142='2 - Programas Municipales'!$B10,(IF('3 - Bienes Amortizables'!$E$144='2 - Programas Municipales'!$C$14,'3 - Bienes Amortizables'!$H$146,0)),0)+IF('3 - Bienes Amortizables'!$E$148='2 - Programas Municipales'!$B10,(IF('3 - Bienes Amortizables'!$E$150='2 - Programas Municipales'!$C$14,'3 - Bienes Amortizables'!$H$152,0)),0)+IF('3 - Bienes Amortizables'!$E$154='2 - Programas Municipales'!$B10,(IF('3 - Bienes Amortizables'!$E$156='2 - Programas Municipales'!$C$14,'3 - Bienes Amortizables'!$H$158,0)),0)+IF('3 - Bienes Amortizables'!$E$160='2 - Programas Municipales'!$B10,(IF('3 - Bienes Amortizables'!$E$162='2 - Programas Municipales'!$C$14,'3 - Bienes Amortizables'!$H$164,0)),0)+IF('3 - Bienes Amortizables'!$E$166='2 - Programas Municipales'!$B10,(IF('3 - Bienes Amortizables'!$E$168='2 - Programas Municipales'!$C$14,'3 - Bienes Amortizables'!$H$170,0)),0)+IF('3 - Bienes Amortizables'!$E$172='2 - Programas Municipales'!$B10,(IF('3 - Bienes Amortizables'!$E$174='2 - Programas Municipales'!$C$14,'3 - Bienes Amortizables'!$H$176,0)),0)+IF('3 - Bienes Amortizables'!$E$178='2 - Programas Municipales'!$B10,(IF('3 - Bienes Amortizables'!$E$180='2 - Programas Municipales'!$C$14,'3 - Bienes Amortizables'!$H$182,0)),0)+IF('3 - Bienes Amortizables'!$E$184='2 - Programas Municipales'!$B10,(IF('3 - Bienes Amortizables'!$E$186='2 - Programas Municipales'!$C$14,'3 - Bienes Amortizables'!$H$188,0)),0)+IF('3 - Bienes Amortizables'!$E$190='2 - Programas Municipales'!$B10,(IF('3 - Bienes Amortizables'!$E$192='2 - Programas Municipales'!$C$14,'3 - Bienes Amortizables'!$H$194,0)),0)+IF('3 - Bienes Amortizables'!$E$196='2 - Programas Municipales'!$B10,(IF('3 - Bienes Amortizables'!$E$198='2 - Programas Municipales'!$C$14,'3 - Bienes Amortizables'!$H$200,0)),0)+IF('3 - Bienes Amortizables'!$E$202='2 - Programas Municipales'!$B10,(IF('3 - Bienes Amortizables'!$E$204='2 - Programas Municipales'!$C$14,'3 - Bienes Amortizables'!$H$206,0)),0)+IF('3 - Bienes Amortizables'!$E$208='2 - Programas Municipales'!$B10,(IF('3 - Bienes Amortizables'!$E$210='2 - Programas Municipales'!$C$14,'3 - Bienes Amortizables'!$H$212,0)),0)+IF('3 - Bienes Amortizables'!$E$214='2 - Programas Municipales'!$B10,(IF('3 - Bienes Amortizables'!$E$216='2 - Programas Municipales'!$C$14,'3 - Bienes Amortizables'!$H$218,0)),0)+IF('3 - Bienes Amortizables'!$E$220='2 - Programas Municipales'!$B10,(IF('3 - Bienes Amortizables'!$E$222='2 - Programas Municipales'!$C$14,'3 - Bienes Amortizables'!$H$224,0)),0)+IF('3 - Bienes Amortizables'!$E$226='2 - Programas Municipales'!$B10,(IF('3 - Bienes Amortizables'!$E$228='2 - Programas Municipales'!$C$14,'3 - Bienes Amortizables'!$H$230,0)),0)+IF('3 - Bienes Amortizables'!$E$232='2 - Programas Municipales'!$B10,(IF('3 - Bienes Amortizables'!$E$234='2 - Programas Municipales'!$C$14,'3 - Bienes Amortizables'!$H$236,0)),0)+IF('3 - Bienes Amortizables'!$E$238='2 - Programas Municipales'!$B10,(IF('3 - Bienes Amortizables'!$E$240='2 - Programas Municipales'!$C$14,'3 - Bienes Amortizables'!$H$242,0)),0)+IF('3 - Bienes Amortizables'!$E$244='2 - Programas Municipales'!$B10,(IF('3 - Bienes Amortizables'!$E$246='2 - Programas Municipales'!$C$14,'3 - Bienes Amortizables'!$H$248,0)),0)+IF('3 - Bienes Amortizables'!$E$250='2 - Programas Municipales'!$B10,(IF('3 - Bienes Amortizables'!$E$252='2 - Programas Municipales'!$C$14,'3 - Bienes Amortizables'!$H$254,0)),0)+IF('3 - Bienes Amortizables'!$E$256='2 - Programas Municipales'!$B10,(IF('3 - Bienes Amortizables'!$E$258='2 - Programas Municipales'!$C$14,'3 - Bienes Amortizables'!$H$260,0)),0)+IF('3 - Bienes Amortizables'!$E$262='2 - Programas Municipales'!$B10,(IF('3 - Bienes Amortizables'!$E$264='2 - Programas Municipales'!$C$14,'3 - Bienes Amortizables'!$H$266,0)),0)+IF('3 - Bienes Amortizables'!$E$268='2 - Programas Municipales'!$B10,(IF('3 - Bienes Amortizables'!$E$270='2 - Programas Municipales'!$C$14,'3 - Bienes Amortizables'!$H$272,0)),0)+IF('3 - Bienes Amortizables'!$E$274='2 - Programas Municipales'!$B10,(IF('3 - Bienes Amortizables'!$E$276='2 - Programas Municipales'!$C$14,'3 - Bienes Amortizables'!$H$278,0)),0)</f>
        <v>0</v>
      </c>
      <c r="P12" s="202">
        <f>IF('3 - Bienes Amortizables'!$E$142='2 - Programas Municipales'!$B10,(IF('3 - Bienes Amortizables'!$E$144='2 - Programas Municipales'!$C$15,'3 - Bienes Amortizables'!$H$146,0)),0)+IF('3 - Bienes Amortizables'!$E$148='2 - Programas Municipales'!$B10,(IF('3 - Bienes Amortizables'!$E$150='2 - Programas Municipales'!$C$15,'3 - Bienes Amortizables'!$H$152,0)),0)+IF('3 - Bienes Amortizables'!$E$154='2 - Programas Municipales'!$B10,(IF('3 - Bienes Amortizables'!$E$156='2 - Programas Municipales'!$C$15,'3 - Bienes Amortizables'!$H$158,0)),0)+IF('3 - Bienes Amortizables'!$E$160='2 - Programas Municipales'!$B10,(IF('3 - Bienes Amortizables'!$E$162='2 - Programas Municipales'!$C$15,'3 - Bienes Amortizables'!$H$164,0)),0)+IF('3 - Bienes Amortizables'!$E$166='2 - Programas Municipales'!$B10,(IF('3 - Bienes Amortizables'!$E$168='2 - Programas Municipales'!$C$15,'3 - Bienes Amortizables'!$H$170,0)),0)+IF('3 - Bienes Amortizables'!$E$172='2 - Programas Municipales'!$B10,(IF('3 - Bienes Amortizables'!$E$174='2 - Programas Municipales'!$C$15,'3 - Bienes Amortizables'!$H$176,0)),0)+IF('3 - Bienes Amortizables'!$E$178='2 - Programas Municipales'!$B10,(IF('3 - Bienes Amortizables'!$E$180='2 - Programas Municipales'!$C$15,'3 - Bienes Amortizables'!$H$182,0)),0)+IF('3 - Bienes Amortizables'!$E$184='2 - Programas Municipales'!$B10,(IF('3 - Bienes Amortizables'!$E$186='2 - Programas Municipales'!$C$15,'3 - Bienes Amortizables'!$H$188,0)),0)+IF('3 - Bienes Amortizables'!$E$190='2 - Programas Municipales'!$B10,(IF('3 - Bienes Amortizables'!$E$192='2 - Programas Municipales'!$C$15,'3 - Bienes Amortizables'!$H$194,0)),0)+IF('3 - Bienes Amortizables'!$E$196='2 - Programas Municipales'!$B10,(IF('3 - Bienes Amortizables'!$E$198='2 - Programas Municipales'!$C$15,'3 - Bienes Amortizables'!$H$200,0)),0)+IF('3 - Bienes Amortizables'!$E$202='2 - Programas Municipales'!$B10,(IF('3 - Bienes Amortizables'!$E$204='2 - Programas Municipales'!$C$15,'3 - Bienes Amortizables'!$H$206,0)),0)+IF('3 - Bienes Amortizables'!$E$208='2 - Programas Municipales'!$B10,(IF('3 - Bienes Amortizables'!$E$210='2 - Programas Municipales'!$C$15,'3 - Bienes Amortizables'!$H$212,0)),0)+IF('3 - Bienes Amortizables'!$E$214='2 - Programas Municipales'!$B10,(IF('3 - Bienes Amortizables'!$E$216='2 - Programas Municipales'!$C$15,'3 - Bienes Amortizables'!$H$218,0)),0)+IF('3 - Bienes Amortizables'!$E$220='2 - Programas Municipales'!$B10,(IF('3 - Bienes Amortizables'!$E$222='2 - Programas Municipales'!$C$15,'3 - Bienes Amortizables'!$H$224,0)),0)+IF('3 - Bienes Amortizables'!$E$226='2 - Programas Municipales'!$B10,(IF('3 - Bienes Amortizables'!$E$228='2 - Programas Municipales'!$C$15,'3 - Bienes Amortizables'!$H$230,0)),0)+IF('3 - Bienes Amortizables'!$E$232='2 - Programas Municipales'!$B10,(IF('3 - Bienes Amortizables'!$E$234='2 - Programas Municipales'!$C$15,'3 - Bienes Amortizables'!$H$236,0)),0)+IF('3 - Bienes Amortizables'!$E$238='2 - Programas Municipales'!$B10,(IF('3 - Bienes Amortizables'!$E$240='2 - Programas Municipales'!$C$15,'3 - Bienes Amortizables'!$H$242,0)),0)+IF('3 - Bienes Amortizables'!$E$244='2 - Programas Municipales'!$B10,(IF('3 - Bienes Amortizables'!$E$246='2 - Programas Municipales'!$C$15,'3 - Bienes Amortizables'!$H$248,0)),0)+IF('3 - Bienes Amortizables'!$E$250='2 - Programas Municipales'!$B10,(IF('3 - Bienes Amortizables'!$E$252='2 - Programas Municipales'!$C$15,'3 - Bienes Amortizables'!$H$254,0)),0)+IF('3 - Bienes Amortizables'!$E$256='2 - Programas Municipales'!$B10,(IF('3 - Bienes Amortizables'!$E$258='2 - Programas Municipales'!$C$15,'3 - Bienes Amortizables'!$H$260,0)),0)+IF('3 - Bienes Amortizables'!$E$262='2 - Programas Municipales'!$B10,(IF('3 - Bienes Amortizables'!$E$264='2 - Programas Municipales'!$C$15,'3 - Bienes Amortizables'!$H$266,0)),0)+IF('3 - Bienes Amortizables'!$E$268='2 - Programas Municipales'!$B10,(IF('3 - Bienes Amortizables'!$E$270='2 - Programas Municipales'!$C$15,'3 - Bienes Amortizables'!$H$272,0)),0)+IF('3 - Bienes Amortizables'!$E$274='2 - Programas Municipales'!$B10,(IF('3 - Bienes Amortizables'!$E$276='2 - Programas Municipales'!$C$15,'3 - Bienes Amortizables'!$H$278,0)),0)</f>
        <v>0</v>
      </c>
      <c r="Q12" s="265">
        <f t="shared" si="1"/>
        <v>0</v>
      </c>
    </row>
    <row r="13">
      <c r="B13" s="266" t="s">
        <v>161</v>
      </c>
      <c r="C13" s="265">
        <f t="shared" ref="C13:Q13" si="2">SUM(C4:C12)</f>
        <v>0</v>
      </c>
      <c r="D13" s="265">
        <f t="shared" si="2"/>
        <v>0</v>
      </c>
      <c r="E13" s="265">
        <f t="shared" si="2"/>
        <v>0</v>
      </c>
      <c r="F13" s="265">
        <f t="shared" si="2"/>
        <v>0</v>
      </c>
      <c r="G13" s="265">
        <f t="shared" si="2"/>
        <v>0</v>
      </c>
      <c r="H13" s="265">
        <f t="shared" si="2"/>
        <v>0</v>
      </c>
      <c r="I13" s="265">
        <f t="shared" si="2"/>
        <v>0</v>
      </c>
      <c r="J13" s="265">
        <f t="shared" si="2"/>
        <v>0</v>
      </c>
      <c r="K13" s="265">
        <f t="shared" si="2"/>
        <v>0</v>
      </c>
      <c r="L13" s="265">
        <f t="shared" si="2"/>
        <v>0</v>
      </c>
      <c r="M13" s="265">
        <f t="shared" si="2"/>
        <v>0</v>
      </c>
      <c r="N13" s="265">
        <f t="shared" si="2"/>
        <v>0</v>
      </c>
      <c r="O13" s="265">
        <f t="shared" si="2"/>
        <v>0</v>
      </c>
      <c r="P13" s="265">
        <f t="shared" si="2"/>
        <v>0</v>
      </c>
      <c r="Q13" s="267">
        <f t="shared" si="2"/>
        <v>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Q1"/>
    <mergeCell ref="B2:B3"/>
    <mergeCell ref="C2:Q2"/>
  </mergeCell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F6128"/>
    <pageSetUpPr/>
  </sheetPr>
  <sheetViews>
    <sheetView workbookViewId="0"/>
  </sheetViews>
  <sheetFormatPr customHeight="1" defaultColWidth="14.43" defaultRowHeight="15.0"/>
  <cols>
    <col customWidth="1" min="1" max="1" width="3.14"/>
    <col customWidth="1" min="2" max="2" width="24.14"/>
    <col customWidth="1" min="3" max="3" width="14.86"/>
    <col customWidth="1" min="4" max="4" width="13.86"/>
    <col customWidth="1" min="5" max="5" width="15.43"/>
    <col customWidth="1" min="6" max="6" width="15.0"/>
    <col customWidth="1" min="7" max="7" width="14.86"/>
    <col customWidth="1" min="8" max="8" width="11.71"/>
    <col customWidth="1" min="9" max="9" width="12.43"/>
    <col customWidth="1" min="10" max="10" width="13.14"/>
    <col customWidth="1" min="11" max="12" width="12.0"/>
    <col customWidth="1" min="13" max="13" width="14.43"/>
    <col customWidth="1" min="14" max="14" width="14.29"/>
    <col customWidth="1" min="15" max="15" width="13.43"/>
    <col customWidth="1" min="16" max="16" width="15.86"/>
    <col customWidth="1" min="17" max="17" width="15.43"/>
    <col customWidth="1" min="18" max="26" width="11.43"/>
  </cols>
  <sheetData>
    <row r="1">
      <c r="B1" s="245" t="s">
        <v>341</v>
      </c>
      <c r="C1" s="15"/>
      <c r="D1" s="15"/>
      <c r="E1" s="15"/>
      <c r="F1" s="15"/>
      <c r="G1" s="15"/>
      <c r="H1" s="15"/>
      <c r="I1" s="15"/>
      <c r="J1" s="15"/>
      <c r="K1" s="15"/>
      <c r="L1" s="15"/>
      <c r="M1" s="15"/>
      <c r="N1" s="15"/>
      <c r="O1" s="15"/>
      <c r="P1" s="15"/>
      <c r="Q1" s="16"/>
    </row>
    <row r="2">
      <c r="B2" s="261" t="s">
        <v>342</v>
      </c>
      <c r="C2" s="262" t="s">
        <v>274</v>
      </c>
      <c r="D2" s="15"/>
      <c r="E2" s="15"/>
      <c r="F2" s="15"/>
      <c r="G2" s="15"/>
      <c r="H2" s="15"/>
      <c r="I2" s="15"/>
      <c r="J2" s="15"/>
      <c r="K2" s="15"/>
      <c r="L2" s="15"/>
      <c r="M2" s="15"/>
      <c r="N2" s="15"/>
      <c r="O2" s="15"/>
      <c r="P2" s="15"/>
      <c r="Q2" s="16"/>
    </row>
    <row r="3">
      <c r="B3" s="192"/>
      <c r="C3" s="263" t="str">
        <f>'2 - Programas Municipales'!C2</f>
        <v>Disposición Inicial</v>
      </c>
      <c r="D3" s="263" t="str">
        <f>'2 - Programas Municipales'!C3</f>
        <v>Barrido y Limpieza</v>
      </c>
      <c r="E3" s="263" t="str">
        <f>'2 - Programas Municipales'!C4</f>
        <v>Limp. Microbasurales</v>
      </c>
      <c r="F3" s="263" t="str">
        <f>'2 - Programas Municipales'!C5</f>
        <v>Resid. de Poda y Áreas Verdes</v>
      </c>
      <c r="G3" s="263" t="str">
        <f>'2 - Programas Municipales'!C6</f>
        <v>Educación y Comunicación</v>
      </c>
      <c r="H3" s="263" t="str">
        <f>'2 - Programas Municipales'!C7</f>
        <v>Compostaje</v>
      </c>
      <c r="I3" s="263" t="str">
        <f>'2 - Programas Municipales'!C8</f>
        <v>Recuperación de Materiales</v>
      </c>
      <c r="J3" s="263" t="str">
        <f>'2 - Programas Municipales'!C9</f>
        <v>Administración</v>
      </c>
      <c r="K3" s="263" t="str">
        <f>'2 - Programas Municipales'!C10</f>
        <v>Planific. y Control</v>
      </c>
      <c r="L3" s="263" t="str">
        <f>'2 - Programas Municipales'!C11</f>
        <v>Recolección</v>
      </c>
      <c r="M3" s="263" t="str">
        <f>'2 - Programas Municipales'!C12</f>
        <v>Est. Transferencia</v>
      </c>
      <c r="N3" s="263" t="str">
        <f>'2 - Programas Municipales'!C13</f>
        <v>Dispos. Final</v>
      </c>
      <c r="O3" s="263" t="str">
        <f>'2 - Programas Municipales'!C14</f>
        <v>Cierre Basural</v>
      </c>
      <c r="P3" s="263"/>
      <c r="Q3" s="264" t="s">
        <v>161</v>
      </c>
    </row>
    <row r="4">
      <c r="B4" s="44" t="str">
        <f>'2 - Programas Municipales'!B2</f>
        <v>Progs. de Recup. Mat. Orgánico</v>
      </c>
      <c r="C4" s="202">
        <f>'6 -Costos Amortizables x Pr (1)'!C4+'6 -Costos Amortizables x Pr (2)'!C4</f>
        <v>0</v>
      </c>
      <c r="D4" s="202">
        <f>'6 -Costos Amortizables x Pr (1)'!D4+'6 -Costos Amortizables x Pr (2)'!D4</f>
        <v>0</v>
      </c>
      <c r="E4" s="202">
        <f>'6 -Costos Amortizables x Pr (1)'!E4+'6 -Costos Amortizables x Pr (2)'!E4</f>
        <v>0</v>
      </c>
      <c r="F4" s="202">
        <f>'6 -Costos Amortizables x Pr (1)'!F4+'6 -Costos Amortizables x Pr (2)'!F4</f>
        <v>0</v>
      </c>
      <c r="G4" s="202">
        <f>'6 -Costos Amortizables x Pr (1)'!G4+'6 -Costos Amortizables x Pr (2)'!G4</f>
        <v>0</v>
      </c>
      <c r="H4" s="202">
        <f>'6 -Costos Amortizables x Pr (1)'!H4+'6 -Costos Amortizables x Pr (2)'!H4</f>
        <v>0</v>
      </c>
      <c r="I4" s="202">
        <f>'6 -Costos Amortizables x Pr (1)'!I4+'6 -Costos Amortizables x Pr (2)'!I4</f>
        <v>0</v>
      </c>
      <c r="J4" s="202">
        <f>'6 -Costos Amortizables x Pr (1)'!J4+'6 -Costos Amortizables x Pr (2)'!J4</f>
        <v>0</v>
      </c>
      <c r="K4" s="202">
        <f>'6 -Costos Amortizables x Pr (1)'!K4+'6 -Costos Amortizables x Pr (2)'!K4</f>
        <v>0</v>
      </c>
      <c r="L4" s="202">
        <f>'6 -Costos Amortizables x Pr (1)'!L4+'6 -Costos Amortizables x Pr (2)'!L4</f>
        <v>0</v>
      </c>
      <c r="M4" s="202">
        <f>'6 -Costos Amortizables x Pr (1)'!M4+'6 -Costos Amortizables x Pr (2)'!M4</f>
        <v>0</v>
      </c>
      <c r="N4" s="202">
        <f>'6 -Costos Amortizables x Pr (1)'!N4+'6 -Costos Amortizables x Pr (2)'!N4</f>
        <v>0</v>
      </c>
      <c r="O4" s="202">
        <f>'6 -Costos Amortizables x Pr (1)'!O4+'6 -Costos Amortizables x Pr (2)'!O4</f>
        <v>0</v>
      </c>
      <c r="P4" s="202">
        <f>'6 -Costos Amortizables x Pr (1)'!P4+'6 -Costos Amortizables x Pr (2)'!P4</f>
        <v>0</v>
      </c>
      <c r="Q4" s="265">
        <f t="shared" ref="Q4:Q12" si="1">SUM(C4:P4)</f>
        <v>0</v>
      </c>
    </row>
    <row r="5">
      <c r="B5" s="44" t="str">
        <f>'2 - Programas Municipales'!B3</f>
        <v>Progs. de Recup. Mat. Reciclables</v>
      </c>
      <c r="C5" s="202">
        <f>'6 -Costos Amortizables x Pr (1)'!C5+'6 -Costos Amortizables x Pr (2)'!C5</f>
        <v>19050000</v>
      </c>
      <c r="D5" s="202">
        <f>'6 -Costos Amortizables x Pr (1)'!D5+'6 -Costos Amortizables x Pr (2)'!D5</f>
        <v>0</v>
      </c>
      <c r="E5" s="202">
        <f>'6 -Costos Amortizables x Pr (1)'!E5+'6 -Costos Amortizables x Pr (2)'!E5</f>
        <v>0</v>
      </c>
      <c r="F5" s="202">
        <f>'6 -Costos Amortizables x Pr (1)'!F5+'6 -Costos Amortizables x Pr (2)'!F5</f>
        <v>0</v>
      </c>
      <c r="G5" s="202">
        <f>'6 -Costos Amortizables x Pr (1)'!G5+'6 -Costos Amortizables x Pr (2)'!G5</f>
        <v>0</v>
      </c>
      <c r="H5" s="202">
        <f>'6 -Costos Amortizables x Pr (1)'!H5+'6 -Costos Amortizables x Pr (2)'!H5</f>
        <v>0</v>
      </c>
      <c r="I5" s="202">
        <f>'6 -Costos Amortizables x Pr (1)'!I5+'6 -Costos Amortizables x Pr (2)'!I5</f>
        <v>15465722.37</v>
      </c>
      <c r="J5" s="202">
        <f>'6 -Costos Amortizables x Pr (1)'!J5+'6 -Costos Amortizables x Pr (2)'!J5</f>
        <v>310937.1069</v>
      </c>
      <c r="K5" s="202">
        <f>'6 -Costos Amortizables x Pr (1)'!K5+'6 -Costos Amortizables x Pr (2)'!K5</f>
        <v>0</v>
      </c>
      <c r="L5" s="202">
        <f>'6 -Costos Amortizables x Pr (1)'!L5+'6 -Costos Amortizables x Pr (2)'!L5</f>
        <v>12375000</v>
      </c>
      <c r="M5" s="202">
        <f>'6 -Costos Amortizables x Pr (1)'!M5+'6 -Costos Amortizables x Pr (2)'!M5</f>
        <v>0</v>
      </c>
      <c r="N5" s="202">
        <f>'6 -Costos Amortizables x Pr (1)'!N5+'6 -Costos Amortizables x Pr (2)'!N5</f>
        <v>0</v>
      </c>
      <c r="O5" s="202">
        <f>'6 -Costos Amortizables x Pr (1)'!O5+'6 -Costos Amortizables x Pr (2)'!O5</f>
        <v>0</v>
      </c>
      <c r="P5" s="202">
        <f>'6 -Costos Amortizables x Pr (1)'!P5+'6 -Costos Amortizables x Pr (2)'!P5</f>
        <v>0</v>
      </c>
      <c r="Q5" s="265">
        <f t="shared" si="1"/>
        <v>47201659.48</v>
      </c>
    </row>
    <row r="6">
      <c r="B6" s="44" t="str">
        <f>'2 - Programas Municipales'!B4</f>
        <v>Programas de Limpieza</v>
      </c>
      <c r="C6" s="202">
        <f>'6 -Costos Amortizables x Pr (1)'!C6+'6 -Costos Amortizables x Pr (2)'!C6</f>
        <v>0</v>
      </c>
      <c r="D6" s="202">
        <f>'6 -Costos Amortizables x Pr (1)'!D6+'6 -Costos Amortizables x Pr (2)'!D6</f>
        <v>0</v>
      </c>
      <c r="E6" s="202">
        <f>'6 -Costos Amortizables x Pr (1)'!E6+'6 -Costos Amortizables x Pr (2)'!E6</f>
        <v>0</v>
      </c>
      <c r="F6" s="202">
        <f>'6 -Costos Amortizables x Pr (1)'!F6+'6 -Costos Amortizables x Pr (2)'!F6</f>
        <v>0</v>
      </c>
      <c r="G6" s="202">
        <f>'6 -Costos Amortizables x Pr (1)'!G6+'6 -Costos Amortizables x Pr (2)'!G6</f>
        <v>0</v>
      </c>
      <c r="H6" s="202">
        <f>'6 -Costos Amortizables x Pr (1)'!H6+'6 -Costos Amortizables x Pr (2)'!H6</f>
        <v>0</v>
      </c>
      <c r="I6" s="202">
        <f>'6 -Costos Amortizables x Pr (1)'!I6+'6 -Costos Amortizables x Pr (2)'!I6</f>
        <v>0</v>
      </c>
      <c r="J6" s="202">
        <f>'6 -Costos Amortizables x Pr (1)'!J6+'6 -Costos Amortizables x Pr (2)'!J6</f>
        <v>0</v>
      </c>
      <c r="K6" s="202">
        <f>'6 -Costos Amortizables x Pr (1)'!K6+'6 -Costos Amortizables x Pr (2)'!K6</f>
        <v>0</v>
      </c>
      <c r="L6" s="202">
        <f>'6 -Costos Amortizables x Pr (1)'!L6+'6 -Costos Amortizables x Pr (2)'!L6</f>
        <v>0</v>
      </c>
      <c r="M6" s="202">
        <f>'6 -Costos Amortizables x Pr (1)'!M6+'6 -Costos Amortizables x Pr (2)'!M6</f>
        <v>0</v>
      </c>
      <c r="N6" s="202">
        <f>'6 -Costos Amortizables x Pr (1)'!N6+'6 -Costos Amortizables x Pr (2)'!N6</f>
        <v>0</v>
      </c>
      <c r="O6" s="202">
        <f>'6 -Costos Amortizables x Pr (1)'!O6+'6 -Costos Amortizables x Pr (2)'!O6</f>
        <v>0</v>
      </c>
      <c r="P6" s="202">
        <f>'6 -Costos Amortizables x Pr (1)'!P6+'6 -Costos Amortizables x Pr (2)'!P6</f>
        <v>0</v>
      </c>
      <c r="Q6" s="265">
        <f t="shared" si="1"/>
        <v>0</v>
      </c>
    </row>
    <row r="7">
      <c r="B7" s="44" t="str">
        <f>'2 - Programas Municipales'!B5</f>
        <v>Progs. de Recol, Transf. y Disp. Final</v>
      </c>
      <c r="C7" s="202">
        <f>'6 -Costos Amortizables x Pr (1)'!C7+'6 -Costos Amortizables x Pr (2)'!C7</f>
        <v>0</v>
      </c>
      <c r="D7" s="202">
        <f>'6 -Costos Amortizables x Pr (1)'!D7+'6 -Costos Amortizables x Pr (2)'!D7</f>
        <v>0</v>
      </c>
      <c r="E7" s="202">
        <f>'6 -Costos Amortizables x Pr (1)'!E7+'6 -Costos Amortizables x Pr (2)'!E7</f>
        <v>0</v>
      </c>
      <c r="F7" s="202">
        <f>'6 -Costos Amortizables x Pr (1)'!F7+'6 -Costos Amortizables x Pr (2)'!F7</f>
        <v>0</v>
      </c>
      <c r="G7" s="202">
        <f>'6 -Costos Amortizables x Pr (1)'!G7+'6 -Costos Amortizables x Pr (2)'!G7</f>
        <v>0</v>
      </c>
      <c r="H7" s="202">
        <f>'6 -Costos Amortizables x Pr (1)'!H7+'6 -Costos Amortizables x Pr (2)'!H7</f>
        <v>0</v>
      </c>
      <c r="I7" s="202">
        <f>'6 -Costos Amortizables x Pr (1)'!I7+'6 -Costos Amortizables x Pr (2)'!I7</f>
        <v>0</v>
      </c>
      <c r="J7" s="202">
        <f>'6 -Costos Amortizables x Pr (1)'!J7+'6 -Costos Amortizables x Pr (2)'!J7</f>
        <v>0</v>
      </c>
      <c r="K7" s="202">
        <f>'6 -Costos Amortizables x Pr (1)'!K7+'6 -Costos Amortizables x Pr (2)'!K7</f>
        <v>0</v>
      </c>
      <c r="L7" s="202">
        <f>'6 -Costos Amortizables x Pr (1)'!L7+'6 -Costos Amortizables x Pr (2)'!L7</f>
        <v>0</v>
      </c>
      <c r="M7" s="202">
        <f>'6 -Costos Amortizables x Pr (1)'!M7+'6 -Costos Amortizables x Pr (2)'!M7</f>
        <v>0</v>
      </c>
      <c r="N7" s="202">
        <f>'6 -Costos Amortizables x Pr (1)'!N7+'6 -Costos Amortizables x Pr (2)'!N7</f>
        <v>0</v>
      </c>
      <c r="O7" s="202">
        <f>'6 -Costos Amortizables x Pr (1)'!O7+'6 -Costos Amortizables x Pr (2)'!O7</f>
        <v>0</v>
      </c>
      <c r="P7" s="202">
        <f>'6 -Costos Amortizables x Pr (1)'!P7+'6 -Costos Amortizables x Pr (2)'!P7</f>
        <v>0</v>
      </c>
      <c r="Q7" s="265">
        <f t="shared" si="1"/>
        <v>0</v>
      </c>
    </row>
    <row r="8">
      <c r="B8" s="44" t="str">
        <f>'2 - Programas Municipales'!B6</f>
        <v>Progs. de Organiz. Planif y Control</v>
      </c>
      <c r="C8" s="202">
        <f>'6 -Costos Amortizables x Pr (1)'!C8+'6 -Costos Amortizables x Pr (2)'!C8</f>
        <v>0</v>
      </c>
      <c r="D8" s="202">
        <f>'6 -Costos Amortizables x Pr (1)'!D8+'6 -Costos Amortizables x Pr (2)'!D8</f>
        <v>0</v>
      </c>
      <c r="E8" s="202">
        <f>'6 -Costos Amortizables x Pr (1)'!E8+'6 -Costos Amortizables x Pr (2)'!E8</f>
        <v>0</v>
      </c>
      <c r="F8" s="202">
        <f>'6 -Costos Amortizables x Pr (1)'!F8+'6 -Costos Amortizables x Pr (2)'!F8</f>
        <v>0</v>
      </c>
      <c r="G8" s="202">
        <f>'6 -Costos Amortizables x Pr (1)'!G8+'6 -Costos Amortizables x Pr (2)'!G8</f>
        <v>0</v>
      </c>
      <c r="H8" s="202">
        <f>'6 -Costos Amortizables x Pr (1)'!H8+'6 -Costos Amortizables x Pr (2)'!H8</f>
        <v>0</v>
      </c>
      <c r="I8" s="202">
        <f>'6 -Costos Amortizables x Pr (1)'!I8+'6 -Costos Amortizables x Pr (2)'!I8</f>
        <v>0</v>
      </c>
      <c r="J8" s="202">
        <f>'6 -Costos Amortizables x Pr (1)'!J8+'6 -Costos Amortizables x Pr (2)'!J8</f>
        <v>0</v>
      </c>
      <c r="K8" s="202">
        <f>'6 -Costos Amortizables x Pr (1)'!K8+'6 -Costos Amortizables x Pr (2)'!K8</f>
        <v>0</v>
      </c>
      <c r="L8" s="202">
        <f>'6 -Costos Amortizables x Pr (1)'!L8+'6 -Costos Amortizables x Pr (2)'!L8</f>
        <v>0</v>
      </c>
      <c r="M8" s="202">
        <f>'6 -Costos Amortizables x Pr (1)'!M8+'6 -Costos Amortizables x Pr (2)'!M8</f>
        <v>0</v>
      </c>
      <c r="N8" s="202">
        <f>'6 -Costos Amortizables x Pr (1)'!N8+'6 -Costos Amortizables x Pr (2)'!N8</f>
        <v>0</v>
      </c>
      <c r="O8" s="202">
        <f>'6 -Costos Amortizables x Pr (1)'!O8+'6 -Costos Amortizables x Pr (2)'!O8</f>
        <v>0</v>
      </c>
      <c r="P8" s="202">
        <f>'6 -Costos Amortizables x Pr (1)'!P8+'6 -Costos Amortizables x Pr (2)'!P8</f>
        <v>0</v>
      </c>
      <c r="Q8" s="265">
        <f t="shared" si="1"/>
        <v>0</v>
      </c>
    </row>
    <row r="9">
      <c r="B9" s="44" t="str">
        <f>'2 - Programas Municipales'!B7</f>
        <v>Progs. de Desarrollo e Incl. Social</v>
      </c>
      <c r="C9" s="202">
        <f>'6 -Costos Amortizables x Pr (1)'!C9+'6 -Costos Amortizables x Pr (2)'!C9</f>
        <v>0</v>
      </c>
      <c r="D9" s="202">
        <f>'6 -Costos Amortizables x Pr (1)'!D9+'6 -Costos Amortizables x Pr (2)'!D9</f>
        <v>0</v>
      </c>
      <c r="E9" s="202">
        <f>'6 -Costos Amortizables x Pr (1)'!E9+'6 -Costos Amortizables x Pr (2)'!E9</f>
        <v>0</v>
      </c>
      <c r="F9" s="202">
        <f>'6 -Costos Amortizables x Pr (1)'!F9+'6 -Costos Amortizables x Pr (2)'!F9</f>
        <v>0</v>
      </c>
      <c r="G9" s="202">
        <f>'6 -Costos Amortizables x Pr (1)'!G9+'6 -Costos Amortizables x Pr (2)'!G9</f>
        <v>0</v>
      </c>
      <c r="H9" s="202">
        <f>'6 -Costos Amortizables x Pr (1)'!H9+'6 -Costos Amortizables x Pr (2)'!H9</f>
        <v>0</v>
      </c>
      <c r="I9" s="202">
        <f>'6 -Costos Amortizables x Pr (1)'!I9+'6 -Costos Amortizables x Pr (2)'!I9</f>
        <v>0</v>
      </c>
      <c r="J9" s="202">
        <f>'6 -Costos Amortizables x Pr (1)'!J9+'6 -Costos Amortizables x Pr (2)'!J9</f>
        <v>0</v>
      </c>
      <c r="K9" s="202">
        <f>'6 -Costos Amortizables x Pr (1)'!K9+'6 -Costos Amortizables x Pr (2)'!K9</f>
        <v>0</v>
      </c>
      <c r="L9" s="202">
        <f>'6 -Costos Amortizables x Pr (1)'!L9+'6 -Costos Amortizables x Pr (2)'!L9</f>
        <v>0</v>
      </c>
      <c r="M9" s="202">
        <f>'6 -Costos Amortizables x Pr (1)'!M9+'6 -Costos Amortizables x Pr (2)'!M9</f>
        <v>0</v>
      </c>
      <c r="N9" s="202">
        <f>'6 -Costos Amortizables x Pr (1)'!N9+'6 -Costos Amortizables x Pr (2)'!N9</f>
        <v>0</v>
      </c>
      <c r="O9" s="202">
        <f>'6 -Costos Amortizables x Pr (1)'!O9+'6 -Costos Amortizables x Pr (2)'!O9</f>
        <v>0</v>
      </c>
      <c r="P9" s="202">
        <f>'6 -Costos Amortizables x Pr (1)'!P9+'6 -Costos Amortizables x Pr (2)'!P9</f>
        <v>0</v>
      </c>
      <c r="Q9" s="265">
        <f t="shared" si="1"/>
        <v>0</v>
      </c>
    </row>
    <row r="10">
      <c r="B10" s="44" t="str">
        <f>'2 - Programas Municipales'!B8</f>
        <v>Progs. de Mejor. del Sitio de D.F.</v>
      </c>
      <c r="C10" s="202">
        <f>'6 -Costos Amortizables x Pr (1)'!C10+'6 -Costos Amortizables x Pr (2)'!C10</f>
        <v>0</v>
      </c>
      <c r="D10" s="202">
        <f>'6 -Costos Amortizables x Pr (1)'!D10+'6 -Costos Amortizables x Pr (2)'!D10</f>
        <v>0</v>
      </c>
      <c r="E10" s="202">
        <f>'6 -Costos Amortizables x Pr (1)'!E10+'6 -Costos Amortizables x Pr (2)'!E10</f>
        <v>0</v>
      </c>
      <c r="F10" s="202">
        <f>'6 -Costos Amortizables x Pr (1)'!F10+'6 -Costos Amortizables x Pr (2)'!F10</f>
        <v>0</v>
      </c>
      <c r="G10" s="202">
        <f>'6 -Costos Amortizables x Pr (1)'!G10+'6 -Costos Amortizables x Pr (2)'!G10</f>
        <v>0</v>
      </c>
      <c r="H10" s="202">
        <f>'6 -Costos Amortizables x Pr (1)'!H10+'6 -Costos Amortizables x Pr (2)'!H10</f>
        <v>0</v>
      </c>
      <c r="I10" s="202">
        <f>'6 -Costos Amortizables x Pr (1)'!I10+'6 -Costos Amortizables x Pr (2)'!I10</f>
        <v>0</v>
      </c>
      <c r="J10" s="202">
        <f>'6 -Costos Amortizables x Pr (1)'!J10+'6 -Costos Amortizables x Pr (2)'!J10</f>
        <v>0</v>
      </c>
      <c r="K10" s="202">
        <f>'6 -Costos Amortizables x Pr (1)'!K10+'6 -Costos Amortizables x Pr (2)'!K10</f>
        <v>0</v>
      </c>
      <c r="L10" s="202">
        <f>'6 -Costos Amortizables x Pr (1)'!L10+'6 -Costos Amortizables x Pr (2)'!L10</f>
        <v>0</v>
      </c>
      <c r="M10" s="202">
        <f>'6 -Costos Amortizables x Pr (1)'!M10+'6 -Costos Amortizables x Pr (2)'!M10</f>
        <v>0</v>
      </c>
      <c r="N10" s="202">
        <f>'6 -Costos Amortizables x Pr (1)'!N10+'6 -Costos Amortizables x Pr (2)'!N10</f>
        <v>0</v>
      </c>
      <c r="O10" s="202">
        <f>'6 -Costos Amortizables x Pr (1)'!O10+'6 -Costos Amortizables x Pr (2)'!O10</f>
        <v>0</v>
      </c>
      <c r="P10" s="202">
        <f>'6 -Costos Amortizables x Pr (1)'!P10+'6 -Costos Amortizables x Pr (2)'!P10</f>
        <v>0</v>
      </c>
      <c r="Q10" s="265">
        <f t="shared" si="1"/>
        <v>0</v>
      </c>
    </row>
    <row r="11">
      <c r="B11" s="44" t="str">
        <f>'2 - Programas Municipales'!B9</f>
        <v>Progs. de Educ. Comunic. y Reutilización</v>
      </c>
      <c r="C11" s="202">
        <f>'6 -Costos Amortizables x Pr (1)'!C11+'6 -Costos Amortizables x Pr (2)'!C11</f>
        <v>0</v>
      </c>
      <c r="D11" s="202">
        <f>'6 -Costos Amortizables x Pr (1)'!D11+'6 -Costos Amortizables x Pr (2)'!D11</f>
        <v>0</v>
      </c>
      <c r="E11" s="202">
        <f>'6 -Costos Amortizables x Pr (1)'!E11+'6 -Costos Amortizables x Pr (2)'!E11</f>
        <v>0</v>
      </c>
      <c r="F11" s="202">
        <f>'6 -Costos Amortizables x Pr (1)'!F11+'6 -Costos Amortizables x Pr (2)'!F11</f>
        <v>0</v>
      </c>
      <c r="G11" s="202">
        <f>'6 -Costos Amortizables x Pr (1)'!G11+'6 -Costos Amortizables x Pr (2)'!G11</f>
        <v>0</v>
      </c>
      <c r="H11" s="202">
        <f>'6 -Costos Amortizables x Pr (1)'!H11+'6 -Costos Amortizables x Pr (2)'!H11</f>
        <v>0</v>
      </c>
      <c r="I11" s="202">
        <f>'6 -Costos Amortizables x Pr (1)'!I11+'6 -Costos Amortizables x Pr (2)'!I11</f>
        <v>0</v>
      </c>
      <c r="J11" s="202">
        <f>'6 -Costos Amortizables x Pr (1)'!J11+'6 -Costos Amortizables x Pr (2)'!J11</f>
        <v>0</v>
      </c>
      <c r="K11" s="202">
        <f>'6 -Costos Amortizables x Pr (1)'!K11+'6 -Costos Amortizables x Pr (2)'!K11</f>
        <v>0</v>
      </c>
      <c r="L11" s="202">
        <f>'6 -Costos Amortizables x Pr (1)'!L11+'6 -Costos Amortizables x Pr (2)'!L11</f>
        <v>0</v>
      </c>
      <c r="M11" s="202">
        <f>'6 -Costos Amortizables x Pr (1)'!M11+'6 -Costos Amortizables x Pr (2)'!M11</f>
        <v>0</v>
      </c>
      <c r="N11" s="202">
        <f>'6 -Costos Amortizables x Pr (1)'!N11+'6 -Costos Amortizables x Pr (2)'!N11</f>
        <v>0</v>
      </c>
      <c r="O11" s="202">
        <f>'6 -Costos Amortizables x Pr (1)'!O11+'6 -Costos Amortizables x Pr (2)'!O11</f>
        <v>0</v>
      </c>
      <c r="P11" s="202">
        <f>'6 -Costos Amortizables x Pr (1)'!P11+'6 -Costos Amortizables x Pr (2)'!P11</f>
        <v>0</v>
      </c>
      <c r="Q11" s="265">
        <f t="shared" si="1"/>
        <v>0</v>
      </c>
    </row>
    <row r="12">
      <c r="B12" s="44" t="str">
        <f>'2 - Programas Municipales'!B10</f>
        <v>Otros Programas</v>
      </c>
      <c r="C12" s="202">
        <f>'6 -Costos Amortizables x Pr (1)'!C12+'6 -Costos Amortizables x Pr (2)'!C12</f>
        <v>0</v>
      </c>
      <c r="D12" s="202">
        <f>'6 -Costos Amortizables x Pr (1)'!D12+'6 -Costos Amortizables x Pr (2)'!D12</f>
        <v>0</v>
      </c>
      <c r="E12" s="202">
        <f>'6 -Costos Amortizables x Pr (1)'!E12+'6 -Costos Amortizables x Pr (2)'!E12</f>
        <v>0</v>
      </c>
      <c r="F12" s="202">
        <f>'6 -Costos Amortizables x Pr (1)'!F12+'6 -Costos Amortizables x Pr (2)'!F12</f>
        <v>0</v>
      </c>
      <c r="G12" s="202">
        <f>'6 -Costos Amortizables x Pr (1)'!G12+'6 -Costos Amortizables x Pr (2)'!G12</f>
        <v>0</v>
      </c>
      <c r="H12" s="202">
        <f>'6 -Costos Amortizables x Pr (1)'!H12+'6 -Costos Amortizables x Pr (2)'!H12</f>
        <v>0</v>
      </c>
      <c r="I12" s="202">
        <f>'6 -Costos Amortizables x Pr (1)'!I12+'6 -Costos Amortizables x Pr (2)'!I12</f>
        <v>0</v>
      </c>
      <c r="J12" s="202">
        <f>'6 -Costos Amortizables x Pr (1)'!J12+'6 -Costos Amortizables x Pr (2)'!J12</f>
        <v>0</v>
      </c>
      <c r="K12" s="202">
        <f>'6 -Costos Amortizables x Pr (1)'!K12+'6 -Costos Amortizables x Pr (2)'!K12</f>
        <v>0</v>
      </c>
      <c r="L12" s="202">
        <f>'6 -Costos Amortizables x Pr (1)'!L12+'6 -Costos Amortizables x Pr (2)'!L12</f>
        <v>0</v>
      </c>
      <c r="M12" s="202">
        <f>'6 -Costos Amortizables x Pr (1)'!M12+'6 -Costos Amortizables x Pr (2)'!M12</f>
        <v>0</v>
      </c>
      <c r="N12" s="202">
        <f>'6 -Costos Amortizables x Pr (1)'!N12+'6 -Costos Amortizables x Pr (2)'!N12</f>
        <v>0</v>
      </c>
      <c r="O12" s="202">
        <f>'6 -Costos Amortizables x Pr (1)'!O12+'6 -Costos Amortizables x Pr (2)'!O12</f>
        <v>0</v>
      </c>
      <c r="P12" s="202">
        <f>'6 -Costos Amortizables x Pr (1)'!P12+'6 -Costos Amortizables x Pr (2)'!P12</f>
        <v>0</v>
      </c>
      <c r="Q12" s="265">
        <f t="shared" si="1"/>
        <v>0</v>
      </c>
    </row>
    <row r="13">
      <c r="B13" s="266" t="s">
        <v>161</v>
      </c>
      <c r="C13" s="265">
        <f t="shared" ref="C13:Q13" si="2">SUM(C4:C12)</f>
        <v>19050000</v>
      </c>
      <c r="D13" s="265">
        <f t="shared" si="2"/>
        <v>0</v>
      </c>
      <c r="E13" s="265">
        <f t="shared" si="2"/>
        <v>0</v>
      </c>
      <c r="F13" s="265">
        <f t="shared" si="2"/>
        <v>0</v>
      </c>
      <c r="G13" s="265">
        <f t="shared" si="2"/>
        <v>0</v>
      </c>
      <c r="H13" s="265">
        <f t="shared" si="2"/>
        <v>0</v>
      </c>
      <c r="I13" s="265">
        <f t="shared" si="2"/>
        <v>15465722.37</v>
      </c>
      <c r="J13" s="265">
        <f t="shared" si="2"/>
        <v>310937.1069</v>
      </c>
      <c r="K13" s="265">
        <f t="shared" si="2"/>
        <v>0</v>
      </c>
      <c r="L13" s="265">
        <f t="shared" si="2"/>
        <v>12375000</v>
      </c>
      <c r="M13" s="265">
        <f t="shared" si="2"/>
        <v>0</v>
      </c>
      <c r="N13" s="265">
        <f t="shared" si="2"/>
        <v>0</v>
      </c>
      <c r="O13" s="265">
        <f t="shared" si="2"/>
        <v>0</v>
      </c>
      <c r="P13" s="265">
        <f t="shared" si="2"/>
        <v>0</v>
      </c>
      <c r="Q13" s="267">
        <f t="shared" si="2"/>
        <v>47201659.48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Q1"/>
    <mergeCell ref="B2:B3"/>
    <mergeCell ref="C2:Q2"/>
  </mergeCells>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D69B"/>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1.43"/>
    <col customWidth="1" min="2" max="2" width="25.57"/>
    <col customWidth="1" min="3" max="16" width="12.71"/>
    <col customWidth="1" min="17" max="17" width="13.43"/>
    <col customWidth="1" min="18" max="26" width="11.43"/>
  </cols>
  <sheetData>
    <row r="1">
      <c r="B1" s="245" t="s">
        <v>343</v>
      </c>
      <c r="C1" s="15"/>
      <c r="D1" s="15"/>
      <c r="E1" s="15"/>
      <c r="F1" s="15"/>
      <c r="G1" s="15"/>
      <c r="H1" s="15"/>
      <c r="I1" s="15"/>
      <c r="J1" s="15"/>
      <c r="K1" s="15"/>
      <c r="L1" s="15"/>
      <c r="M1" s="15"/>
      <c r="N1" s="15"/>
      <c r="O1" s="15"/>
      <c r="P1" s="15"/>
      <c r="Q1" s="16"/>
    </row>
    <row r="2">
      <c r="B2" s="261" t="s">
        <v>342</v>
      </c>
      <c r="C2" s="262" t="s">
        <v>274</v>
      </c>
      <c r="D2" s="15"/>
      <c r="E2" s="15"/>
      <c r="F2" s="15"/>
      <c r="G2" s="15"/>
      <c r="H2" s="15"/>
      <c r="I2" s="15"/>
      <c r="J2" s="15"/>
      <c r="K2" s="15"/>
      <c r="L2" s="15"/>
      <c r="M2" s="15"/>
      <c r="N2" s="15"/>
      <c r="O2" s="15"/>
      <c r="P2" s="15"/>
      <c r="Q2" s="16"/>
    </row>
    <row r="3">
      <c r="B3" s="192"/>
      <c r="C3" s="263" t="str">
        <f>'2 - Programas Municipales'!C2</f>
        <v>Disposición Inicial</v>
      </c>
      <c r="D3" s="263" t="str">
        <f>'2 - Programas Municipales'!C3</f>
        <v>Barrido y Limpieza</v>
      </c>
      <c r="E3" s="263" t="str">
        <f>'2 - Programas Municipales'!C4</f>
        <v>Limp. Microbasurales</v>
      </c>
      <c r="F3" s="263" t="str">
        <f>'2 - Programas Municipales'!C5</f>
        <v>Resid. de Poda y Áreas Verdes</v>
      </c>
      <c r="G3" s="263" t="str">
        <f>'2 - Programas Municipales'!C6</f>
        <v>Educación y Comunicación</v>
      </c>
      <c r="H3" s="263" t="str">
        <f>'2 - Programas Municipales'!C7</f>
        <v>Compostaje</v>
      </c>
      <c r="I3" s="263" t="str">
        <f>'2 - Programas Municipales'!C8</f>
        <v>Recuperación de Materiales</v>
      </c>
      <c r="J3" s="263" t="str">
        <f>'2 - Programas Municipales'!C9</f>
        <v>Administración</v>
      </c>
      <c r="K3" s="263" t="str">
        <f>'2 - Programas Municipales'!C10</f>
        <v>Planific. y Control</v>
      </c>
      <c r="L3" s="263" t="str">
        <f>'2 - Programas Municipales'!C11</f>
        <v>Recolección</v>
      </c>
      <c r="M3" s="263" t="str">
        <f>'2 - Programas Municipales'!C12</f>
        <v>Est. Transferencia</v>
      </c>
      <c r="N3" s="263" t="str">
        <f>'2 - Programas Municipales'!C13</f>
        <v>Dispos. Final</v>
      </c>
      <c r="O3" s="263" t="str">
        <f>'2 - Programas Municipales'!C14</f>
        <v>Cierre Basural</v>
      </c>
      <c r="P3" s="263" t="str">
        <f>'2 - Programas Municipales'!C15</f>
        <v>Transporte</v>
      </c>
      <c r="Q3" s="264" t="s">
        <v>161</v>
      </c>
    </row>
    <row r="4">
      <c r="B4" s="44" t="str">
        <f>'2 - Programas Municipales'!B2</f>
        <v>Progs. de Recup. Mat. Orgánico</v>
      </c>
      <c r="C4" s="202">
        <f>IF('4 - Personal'!$E$4='2 - Programas Municipales'!$B2,(IF('4 - Personal'!$E$6='2 - Programas Municipales'!$C$2,'4 - Personal'!$H$8,0)),0)+IF('4 - Personal'!$E$10='2 - Programas Municipales'!$B2,(IF('4 - Personal'!$E$12='2 - Programas Municipales'!$C$2,'4 - Personal'!$H$14,0)),0)+IF('4 - Personal'!$E$16='2 - Programas Municipales'!$B2,(IF('4 - Personal'!$E$18='2 - Programas Municipales'!$C$2,'4 - Personal'!$H$20,0)),0)+IF('4 - Personal'!$E$22='2 - Programas Municipales'!$B2,(IF('4 - Personal'!$E$24='2 - Programas Municipales'!$C$2,'4 - Personal'!$H$26,0)),0)+IF('4 - Personal'!$E$28='2 - Programas Municipales'!$B2,(IF('4 - Personal'!$E$30='2 - Programas Municipales'!$C$2,'4 - Personal'!$H$32,0)),0)+IF('4 - Personal'!$E$34='2 - Programas Municipales'!$B2,(IF('4 - Personal'!$E$36='2 - Programas Municipales'!$C$2,'4 - Personal'!$H$38,0)),0)+IF('4 - Personal'!$E$40='2 - Programas Municipales'!$B2,(IF('4 - Personal'!$E$42='2 - Programas Municipales'!$C$2,'4 - Personal'!$H$44,0)),0)+IF('4 - Personal'!$E$46='2 - Programas Municipales'!$B2,(IF('4 - Personal'!$E$48='2 - Programas Municipales'!$C$2,'4 - Personal'!$H$50,0)),0)+IF('4 - Personal'!$E$52='2 - Programas Municipales'!$B2,(IF('4 - Personal'!$E$54='2 - Programas Municipales'!$C$2,'4 - Personal'!$H$56,0)),0)+IF('4 - Personal'!$E$58='2 - Programas Municipales'!$B2,(IF('4 - Personal'!$E$60='2 - Programas Municipales'!$C$2,'4 - Personal'!$H$62,0)),0)+IF('4 - Personal'!$E$64='2 - Programas Municipales'!$B2,(IF('4 - Personal'!$E$66='2 - Programas Municipales'!$C$2,'4 - Personal'!$H$68,0)),0)+IF('4 - Personal'!$E$70='2 - Programas Municipales'!$B2,(IF('4 - Personal'!$E$72='2 - Programas Municipales'!$C$2,'4 - Personal'!$H$74,0)),0)+IF('4 - Personal'!$E$76='2 - Programas Municipales'!$B2,(IF('4 - Personal'!$E$78='2 - Programas Municipales'!$C$2,'4 - Personal'!$H$80,0)),0)+IF('4 - Personal'!$E$82='2 - Programas Municipales'!$B2,(IF('4 - Personal'!$E$84='2 - Programas Municipales'!$C$2,'4 - Personal'!$H$86,0)),0)+IF('4 - Personal'!$E$88='2 - Programas Municipales'!$B2,(IF('4 - Personal'!$E$90='2 - Programas Municipales'!$C$2,'4 - Personal'!$H$92,0)),0)+IF('4 - Personal'!$E$94='2 - Programas Municipales'!$B2,(IF('4 - Personal'!$E$96='2 - Programas Municipales'!$C$2,'4 - Personal'!$H$98,0)),0)+IF('4 - Personal'!$E$100='2 - Programas Municipales'!$B2,(IF('4 - Personal'!$E$102='2 - Programas Municipales'!$C$2,'4 - Personal'!$H$104,0)),0)+IF('4 - Personal'!$E$106='2 - Programas Municipales'!$B2,(IF('4 - Personal'!$E$108='2 - Programas Municipales'!$C$2,'4 - Personal'!$H$110,0)),0)+IF('4 - Personal'!$E$112='2 - Programas Municipales'!$B2,(IF('4 - Personal'!$E$114='2 - Programas Municipales'!$C$2,'4 - Personal'!$H$116,0)),0)+IF('4 - Personal'!$E$118='2 - Programas Municipales'!$B2,(IF('4 - Personal'!$E$120='2 - Programas Municipales'!$C$2,'4 - Personal'!$H$122,0)),0)+IF('4 - Personal'!$E$124='2 - Programas Municipales'!$B2,(IF('4 - Personal'!$E$126='2 - Programas Municipales'!$C$2,'4 - Personal'!$H$128,0)),0)+IF('4 - Personal'!$E$130='2 - Programas Municipales'!$B2,(IF('4 - Personal'!$E$132='2 - Programas Municipales'!$C$2,'4 - Personal'!$H$134,0)),0)+IF('4 - Personal'!$E$136='2 - Programas Municipales'!$B2,(IF('4 - Personal'!$E$138='2 - Programas Municipales'!$C$2,'4 - Personal'!$H$140,0)),0)</f>
        <v>0</v>
      </c>
      <c r="D4" s="202">
        <f>IF('4 - Personal'!$E$4='2 - Programas Municipales'!$B2,(IF('4 - Personal'!$E$6='2 - Programas Municipales'!$C$3,'4 - Personal'!$H$8,0)),0)+IF('4 - Personal'!$E$10='2 - Programas Municipales'!$B2,(IF('4 - Personal'!$E$12='2 - Programas Municipales'!$C$3,'4 - Personal'!$H$14,0)),0)+IF('4 - Personal'!$E$16='2 - Programas Municipales'!$B2,(IF('4 - Personal'!$E$18='2 - Programas Municipales'!$C$3,'4 - Personal'!$H$20,0)),0)+IF('4 - Personal'!$E$22='2 - Programas Municipales'!$B2,(IF('4 - Personal'!$E$24='2 - Programas Municipales'!$C$3,'4 - Personal'!$H$26,0)),0)+IF('4 - Personal'!$E$28='2 - Programas Municipales'!$B2,(IF('4 - Personal'!$E$30='2 - Programas Municipales'!$C$3,'4 - Personal'!$H$32,0)),0)+IF('4 - Personal'!$E$34='2 - Programas Municipales'!$B2,(IF('4 - Personal'!$E$36='2 - Programas Municipales'!$C$3,'4 - Personal'!$H$38,0)),0)+IF('4 - Personal'!$E$40='2 - Programas Municipales'!$B2,(IF('4 - Personal'!$E$42='2 - Programas Municipales'!$C$3,'4 - Personal'!$H$44,0)),0)+IF('4 - Personal'!$E$46='2 - Programas Municipales'!$B2,(IF('4 - Personal'!$E$48='2 - Programas Municipales'!$C$3,'4 - Personal'!$H$50,0)),0)+IF('4 - Personal'!$E$52='2 - Programas Municipales'!$B2,(IF('4 - Personal'!$E$54='2 - Programas Municipales'!$C$3,'4 - Personal'!$H$56,0)),0)+IF('4 - Personal'!$E$58='2 - Programas Municipales'!$B2,(IF('4 - Personal'!$E$60='2 - Programas Municipales'!$C$3,'4 - Personal'!$H$62,0)),0)+IF('4 - Personal'!$E$64='2 - Programas Municipales'!$B2,(IF('4 - Personal'!$E$66='2 - Programas Municipales'!$C$3,'4 - Personal'!$H$68,0)),0)+IF('4 - Personal'!$E$70='2 - Programas Municipales'!$B2,(IF('4 - Personal'!$E$72='2 - Programas Municipales'!$C$3,'4 - Personal'!$H$74,0)),0)+IF('4 - Personal'!$E$76='2 - Programas Municipales'!$B2,(IF('4 - Personal'!$E$78='2 - Programas Municipales'!$C$3,'4 - Personal'!$H$80,0)),0)+IF('4 - Personal'!$E$82='2 - Programas Municipales'!$B2,(IF('4 - Personal'!$E$84='2 - Programas Municipales'!$C$3,'4 - Personal'!$H$86,0)),0)+IF('4 - Personal'!$E$88='2 - Programas Municipales'!$B2,(IF('4 - Personal'!$E$90='2 - Programas Municipales'!$C$3,'4 - Personal'!$H$92,0)),0)+IF('4 - Personal'!$E$94='2 - Programas Municipales'!$B2,(IF('4 - Personal'!$E$96='2 - Programas Municipales'!$C$3,'4 - Personal'!$H$98,0)),0)+IF('4 - Personal'!$E$100='2 - Programas Municipales'!$B2,(IF('4 - Personal'!$E$102='2 - Programas Municipales'!$C$3,'4 - Personal'!$H$104,0)),0)+IF('4 - Personal'!$E$106='2 - Programas Municipales'!$B2,(IF('4 - Personal'!$E$108='2 - Programas Municipales'!$C$3,'4 - Personal'!$H$110,0)),0)+IF('4 - Personal'!$E$112='2 - Programas Municipales'!$B2,(IF('4 - Personal'!$E$114='2 - Programas Municipales'!$C$3,'4 - Personal'!$H$116,0)),0)+IF('4 - Personal'!$E$118='2 - Programas Municipales'!$B2,(IF('4 - Personal'!$E$120='2 - Programas Municipales'!$C$3,'4 - Personal'!$H$122,0)),0)+IF('4 - Personal'!$E$124='2 - Programas Municipales'!$B2,(IF('4 - Personal'!$E$126='2 - Programas Municipales'!$C$3,'4 - Personal'!$H$128,0)),0)+IF('4 - Personal'!$E$130='2 - Programas Municipales'!$B2,(IF('4 - Personal'!$E$132='2 - Programas Municipales'!$C$3,'4 - Personal'!$H$134,0)),0)+IF('4 - Personal'!$E$136='2 - Programas Municipales'!$B2,(IF('4 - Personal'!$E$138='2 - Programas Municipales'!$C$3,'4 - Personal'!$H$140,0)),0)</f>
        <v>0</v>
      </c>
      <c r="E4" s="202">
        <f>IF('4 - Personal'!$E$4='2 - Programas Municipales'!$B2,(IF('4 - Personal'!$E$6='2 - Programas Municipales'!$C$4,'4 - Personal'!$H$8,0)),0)+IF('4 - Personal'!$E$10='2 - Programas Municipales'!$B2,(IF('4 - Personal'!$E$12='2 - Programas Municipales'!$C$4,'4 - Personal'!$H$14,0)),0)+IF('4 - Personal'!$E$16='2 - Programas Municipales'!$B2,(IF('4 - Personal'!$E$18='2 - Programas Municipales'!$C$4,'4 - Personal'!$H$20,0)),0)+IF('4 - Personal'!$E$22='2 - Programas Municipales'!$B2,(IF('4 - Personal'!$E$24='2 - Programas Municipales'!$C$4,'4 - Personal'!$H$26,0)),0)+IF('4 - Personal'!$E$28='2 - Programas Municipales'!$B2,(IF('4 - Personal'!$E$30='2 - Programas Municipales'!$C$4,'4 - Personal'!$H$32,0)),0)+IF('4 - Personal'!$E$34='2 - Programas Municipales'!$B2,(IF('4 - Personal'!$E$36='2 - Programas Municipales'!$C$4,'4 - Personal'!$H$38,0)),0)+IF('4 - Personal'!$E$40='2 - Programas Municipales'!$B2,(IF('4 - Personal'!$E$42='2 - Programas Municipales'!$C$4,'4 - Personal'!$H$44,0)),0)+IF('4 - Personal'!$E$46='2 - Programas Municipales'!$B2,(IF('4 - Personal'!$E$48='2 - Programas Municipales'!$C$4,'4 - Personal'!$H$50,0)),0)+IF('4 - Personal'!$E$52='2 - Programas Municipales'!$B2,(IF('4 - Personal'!$E$54='2 - Programas Municipales'!$C$4,'4 - Personal'!$H$56,0)),0)+IF('4 - Personal'!$E$58='2 - Programas Municipales'!$B2,(IF('4 - Personal'!$E$60='2 - Programas Municipales'!$C$4,'4 - Personal'!$H$62,0)),0)+IF('4 - Personal'!$E$64='2 - Programas Municipales'!$B2,(IF('4 - Personal'!$E$66='2 - Programas Municipales'!$C$4,'4 - Personal'!$H$68,0)),0)+IF('4 - Personal'!$E$70='2 - Programas Municipales'!$B2,(IF('4 - Personal'!$E$72='2 - Programas Municipales'!$C$4,'4 - Personal'!$H$74,0)),0)+IF('4 - Personal'!$E$76='2 - Programas Municipales'!$B2,(IF('4 - Personal'!$E$78='2 - Programas Municipales'!$C$4,'4 - Personal'!$H$80,0)),0)+IF('4 - Personal'!$E$82='2 - Programas Municipales'!$B2,(IF('4 - Personal'!$E$84='2 - Programas Municipales'!$C$4,'4 - Personal'!$H$86,0)),0)+IF('4 - Personal'!$E$88='2 - Programas Municipales'!$B2,(IF('4 - Personal'!$E$90='2 - Programas Municipales'!$C$4,'4 - Personal'!$H$92,0)),0)+IF('4 - Personal'!$E$94='2 - Programas Municipales'!$B2,(IF('4 - Personal'!$E$96='2 - Programas Municipales'!$C$4,'4 - Personal'!$H$98,0)),0)+IF('4 - Personal'!$E$100='2 - Programas Municipales'!$B2,(IF('4 - Personal'!$E$102='2 - Programas Municipales'!$C$4,'4 - Personal'!$H$104,0)),0)+IF('4 - Personal'!$E$106='2 - Programas Municipales'!$B2,(IF('4 - Personal'!$E$108='2 - Programas Municipales'!$C$4,'4 - Personal'!$H$110,0)),0)+IF('4 - Personal'!$E$112='2 - Programas Municipales'!$B2,(IF('4 - Personal'!$E$114='2 - Programas Municipales'!$C$4,'4 - Personal'!$H$116,0)),0)+IF('4 - Personal'!$E$118='2 - Programas Municipales'!$B2,(IF('4 - Personal'!$E$120='2 - Programas Municipales'!$C$4,'4 - Personal'!$H$122,0)),0)+IF('4 - Personal'!$E$124='2 - Programas Municipales'!$B2,(IF('4 - Personal'!$E$126='2 - Programas Municipales'!$C$4,'4 - Personal'!$H$128,0)),0)+IF('4 - Personal'!$E$130='2 - Programas Municipales'!$B2,(IF('4 - Personal'!$E$132='2 - Programas Municipales'!$C$4,'4 - Personal'!$H$134,0)),0)+IF('4 - Personal'!$E$136='2 - Programas Municipales'!$B2,(IF('4 - Personal'!$E$138='2 - Programas Municipales'!$C$4,'4 - Personal'!$H$140,0)),0)</f>
        <v>0</v>
      </c>
      <c r="F4" s="202">
        <f>IF('4 - Personal'!$E$4='2 - Programas Municipales'!$B2,(IF('4 - Personal'!$E$6='2 - Programas Municipales'!$C$5,'4 - Personal'!$H$8,0)),0)+IF('4 - Personal'!$E$10='2 - Programas Municipales'!$B2,(IF('4 - Personal'!$E$12='2 - Programas Municipales'!$C$5,'4 - Personal'!$H$14,0)),0)+IF('4 - Personal'!$E$16='2 - Programas Municipales'!$B2,(IF('4 - Personal'!$E$18='2 - Programas Municipales'!$C$5,'4 - Personal'!$H$20,0)),0)+IF('4 - Personal'!$E$22='2 - Programas Municipales'!$B2,(IF('4 - Personal'!$E$24='2 - Programas Municipales'!$C$5,'4 - Personal'!$H$26,0)),0)+IF('4 - Personal'!$E$28='2 - Programas Municipales'!$B2,(IF('4 - Personal'!$E$30='2 - Programas Municipales'!$C$5,'4 - Personal'!$H$32,0)),0)+IF('4 - Personal'!$E$34='2 - Programas Municipales'!$B2,(IF('4 - Personal'!$E$36='2 - Programas Municipales'!$C$5,'4 - Personal'!$H$38,0)),0)+IF('4 - Personal'!$E$40='2 - Programas Municipales'!$B2,(IF('4 - Personal'!$E$42='2 - Programas Municipales'!$C$5,'4 - Personal'!$H$44,0)),0)+IF('4 - Personal'!$E$46='2 - Programas Municipales'!$B2,(IF('4 - Personal'!$E$48='2 - Programas Municipales'!$C$5,'4 - Personal'!$H$50,0)),0)+IF('4 - Personal'!$E$52='2 - Programas Municipales'!$B2,(IF('4 - Personal'!$E$54='2 - Programas Municipales'!$C$5,'4 - Personal'!$H$56,0)),0)+IF('4 - Personal'!$E$58='2 - Programas Municipales'!$B2,(IF('4 - Personal'!$E$60='2 - Programas Municipales'!$C$5,'4 - Personal'!$H$62,0)),0)+IF('4 - Personal'!$E$64='2 - Programas Municipales'!$B2,(IF('4 - Personal'!$E$66='2 - Programas Municipales'!$C$5,'4 - Personal'!$H$68,0)),0)+IF('4 - Personal'!$E$70='2 - Programas Municipales'!$B2,(IF('4 - Personal'!$E$72='2 - Programas Municipales'!$C$5,'4 - Personal'!$H$74,0)),0)+IF('4 - Personal'!$E$76='2 - Programas Municipales'!$B2,(IF('4 - Personal'!$E$78='2 - Programas Municipales'!$C$5,'4 - Personal'!$H$80,0)),0)+IF('4 - Personal'!$E$82='2 - Programas Municipales'!$B2,(IF('4 - Personal'!$E$84='2 - Programas Municipales'!$C$5,'4 - Personal'!$H$86,0)),0)+IF('4 - Personal'!$E$88='2 - Programas Municipales'!$B2,(IF('4 - Personal'!$E$90='2 - Programas Municipales'!$C$5,'4 - Personal'!$H$92,0)),0)+IF('4 - Personal'!$E$94='2 - Programas Municipales'!$B2,(IF('4 - Personal'!$E$96='2 - Programas Municipales'!$C$5,'4 - Personal'!$H$98,0)),0)+IF('4 - Personal'!$E$100='2 - Programas Municipales'!$B2,(IF('4 - Personal'!$E$102='2 - Programas Municipales'!$C$5,'4 - Personal'!$H$104,0)),0)+IF('4 - Personal'!$E$106='2 - Programas Municipales'!$B2,(IF('4 - Personal'!$E$108='2 - Programas Municipales'!$C$5,'4 - Personal'!$H$110,0)),0)+IF('4 - Personal'!$E$112='2 - Programas Municipales'!$B2,(IF('4 - Personal'!$E$114='2 - Programas Municipales'!$C$5,'4 - Personal'!$H$116,0)),0)+IF('4 - Personal'!$E$118='2 - Programas Municipales'!$B2,(IF('4 - Personal'!$E$120='2 - Programas Municipales'!$C$5,'4 - Personal'!$H$122,0)),0)+IF('4 - Personal'!$E$124='2 - Programas Municipales'!$B2,(IF('4 - Personal'!$E$126='2 - Programas Municipales'!$C$5,'4 - Personal'!$H$128,0)),0)+IF('4 - Personal'!$E$130='2 - Programas Municipales'!$B2,(IF('4 - Personal'!$E$132='2 - Programas Municipales'!$C$5,'4 - Personal'!$H$134,0)),0)+IF('4 - Personal'!$E$136='2 - Programas Municipales'!$B2,(IF('4 - Personal'!$E$138='2 - Programas Municipales'!$C$5,'4 - Personal'!$H$140,0)),0)</f>
        <v>0</v>
      </c>
      <c r="G4" s="202">
        <f>IF('4 - Personal'!$E$4='2 - Programas Municipales'!$B2,(IF('4 - Personal'!$E$6='2 - Programas Municipales'!$C$6,'4 - Personal'!$H$8,0)),0)+IF('4 - Personal'!$E$10='2 - Programas Municipales'!$B2,(IF('4 - Personal'!$E$12='2 - Programas Municipales'!$C$6,'4 - Personal'!$H$14,0)),0)+IF('4 - Personal'!$E$16='2 - Programas Municipales'!$B2,(IF('4 - Personal'!$E$18='2 - Programas Municipales'!$C$6,'4 - Personal'!$H$20,0)),0)+IF('4 - Personal'!$E$22='2 - Programas Municipales'!$B2,(IF('4 - Personal'!$E$24='2 - Programas Municipales'!$C$6,'4 - Personal'!$H$26,0)),0)+IF('4 - Personal'!$E$28='2 - Programas Municipales'!$B2,(IF('4 - Personal'!$E$30='2 - Programas Municipales'!$C$6,'4 - Personal'!$H$32,0)),0)+IF('4 - Personal'!$E$34='2 - Programas Municipales'!$B2,(IF('4 - Personal'!$E$36='2 - Programas Municipales'!$C$6,'4 - Personal'!$H$38,0)),0)+IF('4 - Personal'!$E$40='2 - Programas Municipales'!$B2,(IF('4 - Personal'!$E$42='2 - Programas Municipales'!$C$6,'4 - Personal'!$H$44,0)),0)+IF('4 - Personal'!$E$46='2 - Programas Municipales'!$B2,(IF('4 - Personal'!$E$48='2 - Programas Municipales'!$C$6,'4 - Personal'!$H$50,0)),0)+IF('4 - Personal'!$E$52='2 - Programas Municipales'!$B2,(IF('4 - Personal'!$E$54='2 - Programas Municipales'!$C$6,'4 - Personal'!$H$56,0)),0)+IF('4 - Personal'!$E$58='2 - Programas Municipales'!$B2,(IF('4 - Personal'!$E$60='2 - Programas Municipales'!$C$6,'4 - Personal'!$H$62,0)),0)+IF('4 - Personal'!$E$64='2 - Programas Municipales'!$B2,(IF('4 - Personal'!$E$66='2 - Programas Municipales'!$C$6,'4 - Personal'!$H$68,0)),0)+IF('4 - Personal'!$E$70='2 - Programas Municipales'!$B2,(IF('4 - Personal'!$E$72='2 - Programas Municipales'!$C$6,'4 - Personal'!$H$74,0)),0)+IF('4 - Personal'!$E$76='2 - Programas Municipales'!$B2,(IF('4 - Personal'!$E$78='2 - Programas Municipales'!$C$6,'4 - Personal'!$H$80,0)),0)+IF('4 - Personal'!$E$82='2 - Programas Municipales'!$B2,(IF('4 - Personal'!$E$84='2 - Programas Municipales'!$C$6,'4 - Personal'!$H$86,0)),0)+IF('4 - Personal'!$E$88='2 - Programas Municipales'!$B2,(IF('4 - Personal'!$E$90='2 - Programas Municipales'!$C$6,'4 - Personal'!$H$92,0)),0)+IF('4 - Personal'!$E$94='2 - Programas Municipales'!$B2,(IF('4 - Personal'!$E$96='2 - Programas Municipales'!$C$6,'4 - Personal'!$H$98,0)),0)+IF('4 - Personal'!$E$100='2 - Programas Municipales'!$B2,(IF('4 - Personal'!$E$102='2 - Programas Municipales'!$C$6,'4 - Personal'!$H$104,0)),0)+IF('4 - Personal'!$E$106='2 - Programas Municipales'!$B2,(IF('4 - Personal'!$E$108='2 - Programas Municipales'!$C$6,'4 - Personal'!$H$110,0)),0)+IF('4 - Personal'!$E$112='2 - Programas Municipales'!$B2,(IF('4 - Personal'!$E$114='2 - Programas Municipales'!$C$6,'4 - Personal'!$H$116,0)),0)+IF('4 - Personal'!$E$118='2 - Programas Municipales'!$B2,(IF('4 - Personal'!$E$120='2 - Programas Municipales'!$C$6,'4 - Personal'!$H$122,0)),0)+IF('4 - Personal'!$E$124='2 - Programas Municipales'!$B2,(IF('4 - Personal'!$E$126='2 - Programas Municipales'!$C$6,'4 - Personal'!$H$128,0)),0)+IF('4 - Personal'!$E$130='2 - Programas Municipales'!$B2,(IF('4 - Personal'!$E$132='2 - Programas Municipales'!$C$6,'4 - Personal'!$H$134,0)),0)+IF('4 - Personal'!$E$136='2 - Programas Municipales'!$B2,(IF('4 - Personal'!$E$138='2 - Programas Municipales'!$C$6,'4 - Personal'!$H$140,0)),0)</f>
        <v>0</v>
      </c>
      <c r="H4" s="202">
        <f>IF('4 - Personal'!$E$4='2 - Programas Municipales'!$B2,(IF('4 - Personal'!$E$6='2 - Programas Municipales'!$C$7,'4 - Personal'!$H$8,0)),0)+IF('4 - Personal'!$E$10='2 - Programas Municipales'!$B2,(IF('4 - Personal'!$E$12='2 - Programas Municipales'!$C$7,'4 - Personal'!$H$14,0)),0)+IF('4 - Personal'!$E$16='2 - Programas Municipales'!$B2,(IF('4 - Personal'!$E$18='2 - Programas Municipales'!$C$7,'4 - Personal'!$H$20,0)),0)+IF('4 - Personal'!$E$22='2 - Programas Municipales'!$B2,(IF('4 - Personal'!$E$24='2 - Programas Municipales'!$C$7,'4 - Personal'!$H$26,0)),0)+IF('4 - Personal'!$E$28='2 - Programas Municipales'!$B2,(IF('4 - Personal'!$E$30='2 - Programas Municipales'!$C$7,'4 - Personal'!$H$32,0)),0)+IF('4 - Personal'!$E$34='2 - Programas Municipales'!$B2,(IF('4 - Personal'!$E$36='2 - Programas Municipales'!$C$7,'4 - Personal'!$H$38,0)),0)+IF('4 - Personal'!$E$40='2 - Programas Municipales'!$B2,(IF('4 - Personal'!$E$42='2 - Programas Municipales'!$C$7,'4 - Personal'!$H$44,0)),0)+IF('4 - Personal'!$E$46='2 - Programas Municipales'!$B2,(IF('4 - Personal'!$E$48='2 - Programas Municipales'!$C$7,'4 - Personal'!$H$50,0)),0)+IF('4 - Personal'!$E$52='2 - Programas Municipales'!$B2,(IF('4 - Personal'!$E$54='2 - Programas Municipales'!$C$7,'4 - Personal'!$H$56,0)),0)+IF('4 - Personal'!$E$58='2 - Programas Municipales'!$B2,(IF('4 - Personal'!$E$60='2 - Programas Municipales'!$C$7,'4 - Personal'!$H$62,0)),0)+IF('4 - Personal'!$E$64='2 - Programas Municipales'!$B2,(IF('4 - Personal'!$E$66='2 - Programas Municipales'!$C$7,'4 - Personal'!$H$68,0)),0)+IF('4 - Personal'!$E$70='2 - Programas Municipales'!$B2,(IF('4 - Personal'!$E$72='2 - Programas Municipales'!$C$7,'4 - Personal'!$H$74,0)),0)+IF('4 - Personal'!$E$76='2 - Programas Municipales'!$B2,(IF('4 - Personal'!$E$78='2 - Programas Municipales'!$C$7,'4 - Personal'!$H$80,0)),0)+IF('4 - Personal'!$E$82='2 - Programas Municipales'!$B2,(IF('4 - Personal'!$E$84='2 - Programas Municipales'!$C$7,'4 - Personal'!$H$86,0)),0)+IF('4 - Personal'!$E$88='2 - Programas Municipales'!$B2,(IF('4 - Personal'!$E$90='2 - Programas Municipales'!$C$7,'4 - Personal'!$H$92,0)),0)+IF('4 - Personal'!$E$94='2 - Programas Municipales'!$B2,(IF('4 - Personal'!$E$96='2 - Programas Municipales'!$C$6,'4 - Personal'!$H$98,0)),0)+IF('4 - Personal'!$E$100='2 - Programas Municipales'!$B2,(IF('4 - Personal'!$E$102='2 - Programas Municipales'!$C$7,'4 - Personal'!$H$104,0)),0)+IF('4 - Personal'!$E$106='2 - Programas Municipales'!$B2,(IF('4 - Personal'!$E$108='2 - Programas Municipales'!$C$7,'4 - Personal'!$H$110,0)),0)+IF('4 - Personal'!$E$112='2 - Programas Municipales'!$B2,(IF('4 - Personal'!$E$114='2 - Programas Municipales'!$C$7,'4 - Personal'!$H$116,0)),0)+IF('4 - Personal'!$E$118='2 - Programas Municipales'!$B2,(IF('4 - Personal'!$E$120='2 - Programas Municipales'!$C$7,'4 - Personal'!$H$122,0)),0)+IF('4 - Personal'!$E$124='2 - Programas Municipales'!$B2,(IF('4 - Personal'!$E$126='2 - Programas Municipales'!$C$7,'4 - Personal'!$H$128,0)),0)+IF('4 - Personal'!$E$130='2 - Programas Municipales'!$B2,(IF('4 - Personal'!$E$132='2 - Programas Municipales'!$C$7,'4 - Personal'!$H$134,0)),0)+IF('4 - Personal'!$E$136='2 - Programas Municipales'!$B2,(IF('4 - Personal'!$E$138='2 - Programas Municipales'!$C$7,'4 - Personal'!$H$140,0)),0)</f>
        <v>0</v>
      </c>
      <c r="I4" s="202">
        <f>IF('4 - Personal'!$E$4='2 - Programas Municipales'!$B2,(IF('4 - Personal'!$E$6='2 - Programas Municipales'!$C$8,'4 - Personal'!$H$8,0)),0)+IF('4 - Personal'!$E$10='2 - Programas Municipales'!$B2,(IF('4 - Personal'!$E$12='2 - Programas Municipales'!$C$8,'4 - Personal'!$H$14,0)),0)+IF('4 - Personal'!$E$16='2 - Programas Municipales'!$B2,(IF('4 - Personal'!$E$18='2 - Programas Municipales'!$C$8,'4 - Personal'!$H$20,0)),0)+IF('4 - Personal'!$E$22='2 - Programas Municipales'!$B2,(IF('4 - Personal'!$E$24='2 - Programas Municipales'!$C$8,'4 - Personal'!$H$26,0)),0)+IF('4 - Personal'!$E$28='2 - Programas Municipales'!$B2,(IF('4 - Personal'!$E$30='2 - Programas Municipales'!$C$8,'4 - Personal'!$H$32,0)),0)+IF('4 - Personal'!$E$34='2 - Programas Municipales'!$B2,(IF('4 - Personal'!$E$36='2 - Programas Municipales'!$C$8,'4 - Personal'!$H$38,0)),0)+IF('4 - Personal'!$E$40='2 - Programas Municipales'!$B2,(IF('4 - Personal'!$E$42='2 - Programas Municipales'!$C$8,'4 - Personal'!$H$44,0)),0)+IF('4 - Personal'!$E$46='2 - Programas Municipales'!$B2,(IF('4 - Personal'!$E$48='2 - Programas Municipales'!$C$8,'4 - Personal'!$H$50,0)),0)+IF('4 - Personal'!$E$52='2 - Programas Municipales'!$B2,(IF('4 - Personal'!$E$54='2 - Programas Municipales'!$C$8,'4 - Personal'!$H$56,0)),0)+IF('4 - Personal'!$E$58='2 - Programas Municipales'!$B2,(IF('4 - Personal'!$E$60='2 - Programas Municipales'!$C$8,'4 - Personal'!$H$62,0)),0)+IF('4 - Personal'!$E$64='2 - Programas Municipales'!$B2,(IF('4 - Personal'!$E$66='2 - Programas Municipales'!$C$8,'4 - Personal'!$H$68,0)),0)+IF('4 - Personal'!$E$70='2 - Programas Municipales'!$B2,(IF('4 - Personal'!$E$72='2 - Programas Municipales'!$C$8,'4 - Personal'!$H$74,0)),0)+IF('4 - Personal'!$E$76='2 - Programas Municipales'!$B2,(IF('4 - Personal'!$E$78='2 - Programas Municipales'!$C$8,'4 - Personal'!$H$80,0)),0)+IF('4 - Personal'!$E$82='2 - Programas Municipales'!$B2,(IF('4 - Personal'!$E$84='2 - Programas Municipales'!$C$8,'4 - Personal'!$H$86,0)),0)+IF('4 - Personal'!$E$88='2 - Programas Municipales'!$B2,(IF('4 - Personal'!$E$90='2 - Programas Municipales'!$C$8,'4 - Personal'!$H$92,0)),0)+IF('4 - Personal'!$E$94='2 - Programas Municipales'!$B2,(IF('4 - Personal'!$E$96='2 - Programas Municipales'!$C$8,'4 - Personal'!$H$98,0)),0)+IF('4 - Personal'!$E$100='2 - Programas Municipales'!$B2,(IF('4 - Personal'!$E$102='2 - Programas Municipales'!$C$8,'4 - Personal'!$H$104,0)),0)+IF('4 - Personal'!$E$106='2 - Programas Municipales'!$B2,(IF('4 - Personal'!$E$108='2 - Programas Municipales'!$C$8,'4 - Personal'!$H$110,0)),0)+IF('4 - Personal'!$E$112='2 - Programas Municipales'!$B2,(IF('4 - Personal'!$E$114='2 - Programas Municipales'!$C$8,'4 - Personal'!$H$116,0)),0)+IF('4 - Personal'!$E$118='2 - Programas Municipales'!$B2,(IF('4 - Personal'!$E$120='2 - Programas Municipales'!$C$8,'4 - Personal'!$H$122,0)),0)+IF('4 - Personal'!$E$124='2 - Programas Municipales'!$B2,(IF('4 - Personal'!$E$126='2 - Programas Municipales'!$C$8,'4 - Personal'!$H$128,0)),0)+IF('4 - Personal'!$E$130='2 - Programas Municipales'!$B2,(IF('4 - Personal'!$E$132='2 - Programas Municipales'!$C$8,'4 - Personal'!$H$134,0)),0)+IF('4 - Personal'!$E$136='2 - Programas Municipales'!$B2,(IF('4 - Personal'!$E$138='2 - Programas Municipales'!$C$8,'4 - Personal'!$H$140,0)),0)</f>
        <v>0</v>
      </c>
      <c r="J4" s="202">
        <f>IF('4 - Personal'!$E$4='2 - Programas Municipales'!$B2,(IF('4 - Personal'!$E$6='2 - Programas Municipales'!$C$9,'4 - Personal'!$H$8,0)),0)+IF('4 - Personal'!$E$10='2 - Programas Municipales'!$B2,(IF('4 - Personal'!$E$12='2 - Programas Municipales'!$C$9,'4 - Personal'!$H$14,0)),0)+IF('4 - Personal'!$E$16='2 - Programas Municipales'!$B2,(IF('4 - Personal'!$E$18='2 - Programas Municipales'!$C$9,'4 - Personal'!$H$20,0)),0)+IF('4 - Personal'!$E$22='2 - Programas Municipales'!$B2,(IF('4 - Personal'!$E$24='2 - Programas Municipales'!$C$9,'4 - Personal'!$H$26,0)),0)+IF('4 - Personal'!$E$28='2 - Programas Municipales'!$B2,(IF('4 - Personal'!$E$30='2 - Programas Municipales'!$C$9,'4 - Personal'!$H$32,0)),0)+IF('4 - Personal'!$E$34='2 - Programas Municipales'!$B2,(IF('4 - Personal'!$E$36='2 - Programas Municipales'!$C$9,'4 - Personal'!$H$38,0)),0)+IF('4 - Personal'!$E$40='2 - Programas Municipales'!$B2,(IF('4 - Personal'!$E$42='2 - Programas Municipales'!$C$9,'4 - Personal'!$H$44,0)),0)+IF('4 - Personal'!$E$46='2 - Programas Municipales'!$B2,(IF('4 - Personal'!$E$48='2 - Programas Municipales'!$C$9,'4 - Personal'!$H$50,0)),0)+IF('4 - Personal'!$E$52='2 - Programas Municipales'!$B2,(IF('4 - Personal'!$E$54='2 - Programas Municipales'!$C$9,'4 - Personal'!$H$56,0)),0)+IF('4 - Personal'!$E$58='2 - Programas Municipales'!$B2,(IF('4 - Personal'!$E$60='2 - Programas Municipales'!$C$9,'4 - Personal'!$H$62,0)),0)+IF('4 - Personal'!$E$64='2 - Programas Municipales'!$B2,(IF('4 - Personal'!$E$66='2 - Programas Municipales'!$C$9,'4 - Personal'!$H$68,0)),0)+IF('4 - Personal'!$E$70='2 - Programas Municipales'!$B2,(IF('4 - Personal'!$E$72='2 - Programas Municipales'!$C$9,'4 - Personal'!$H$74,0)),0)+IF('4 - Personal'!$E$76='2 - Programas Municipales'!$B2,(IF('4 - Personal'!$E$78='2 - Programas Municipales'!$C$9,'4 - Personal'!$H$80,0)),0)+IF('4 - Personal'!$E$82='2 - Programas Municipales'!$B2,(IF('4 - Personal'!$E$84='2 - Programas Municipales'!$C$9,'4 - Personal'!$H$86,0)),0)+IF('4 - Personal'!$E$88='2 - Programas Municipales'!$B2,(IF('4 - Personal'!$E$90='2 - Programas Municipales'!$C$9,'4 - Personal'!$H$92,0)),0)+IF('4 - Personal'!$E$94='2 - Programas Municipales'!$B2,(IF('4 - Personal'!$E$96='2 - Programas Municipales'!$C$9,'4 - Personal'!$H$98,0)),0)+IF('4 - Personal'!$E$100='2 - Programas Municipales'!$B2,(IF('4 - Personal'!$E$102='2 - Programas Municipales'!$C$9,'4 - Personal'!$H$104,0)),0)+IF('4 - Personal'!$E$106='2 - Programas Municipales'!$B2,(IF('4 - Personal'!$E$108='2 - Programas Municipales'!$C$9,'4 - Personal'!$H$110,0)),0)+IF('4 - Personal'!$E$112='2 - Programas Municipales'!$B2,(IF('4 - Personal'!$E$114='2 - Programas Municipales'!$C$9,'4 - Personal'!$H$116,0)),0)+IF('4 - Personal'!$E$118='2 - Programas Municipales'!$B2,(IF('4 - Personal'!$E$120='2 - Programas Municipales'!$C$9,'4 - Personal'!$H$122,0)),0)+IF('4 - Personal'!$E$124='2 - Programas Municipales'!$B2,(IF('4 - Personal'!$E$126='2 - Programas Municipales'!$C$9,'4 - Personal'!$H$128,0)),0)+IF('4 - Personal'!$E$130='2 - Programas Municipales'!$B2,(IF('4 - Personal'!$E$132='2 - Programas Municipales'!$C$9,'4 - Personal'!$H$134,0)),0)+IF('4 - Personal'!$E$136='2 - Programas Municipales'!$B2,(IF('4 - Personal'!$E$138='2 - Programas Municipales'!$C$9,'4 - Personal'!$H$140,0)),0)</f>
        <v>0</v>
      </c>
      <c r="K4" s="202">
        <f>IF('4 - Personal'!$E$4='2 - Programas Municipales'!$B2,(IF('4 - Personal'!$E$6='2 - Programas Municipales'!$C$10,'4 - Personal'!$H$8,0)),0)+IF('4 - Personal'!$E$10='2 - Programas Municipales'!$B2,(IF('4 - Personal'!$E$12='2 - Programas Municipales'!$C$10,'4 - Personal'!$H$14,0)),0)+IF('4 - Personal'!$E$16='2 - Programas Municipales'!$B2,(IF('4 - Personal'!$E$18='2 - Programas Municipales'!$C$10,'4 - Personal'!$H$20,0)),0)+IF('4 - Personal'!$E$22='2 - Programas Municipales'!$B2,(IF('4 - Personal'!$E$24='2 - Programas Municipales'!$C$10,'4 - Personal'!$H$26,0)),0)+IF('4 - Personal'!$E$28='2 - Programas Municipales'!$B2,(IF('4 - Personal'!$E$30='2 - Programas Municipales'!$C$10,'4 - Personal'!$H$32,0)),0)+IF('4 - Personal'!$E$34='2 - Programas Municipales'!$B2,(IF('4 - Personal'!$E$36='2 - Programas Municipales'!$C$10,'4 - Personal'!$H$38,0)),0)+IF('4 - Personal'!$E$40='2 - Programas Municipales'!$B2,(IF('4 - Personal'!$E$42='2 - Programas Municipales'!$C$10,'4 - Personal'!$H$44,0)),0)+IF('4 - Personal'!$E$46='2 - Programas Municipales'!$B2,(IF('4 - Personal'!$E$48='2 - Programas Municipales'!$C$10,'4 - Personal'!$H$50,0)),0)+IF('4 - Personal'!$E$52='2 - Programas Municipales'!$B2,(IF('4 - Personal'!$E$54='2 - Programas Municipales'!$C$10,'4 - Personal'!$H$56,0)),0)+IF('4 - Personal'!$E$58='2 - Programas Municipales'!$B2,(IF('4 - Personal'!$E$60='2 - Programas Municipales'!$C$10,'4 - Personal'!$H$62,0)),0)+IF('4 - Personal'!$E$64='2 - Programas Municipales'!$B2,(IF('4 - Personal'!$E$66='2 - Programas Municipales'!$C$10,'4 - Personal'!$H$68,0)),0)+IF('4 - Personal'!$E$70='2 - Programas Municipales'!$B2,(IF('4 - Personal'!$E$72='2 - Programas Municipales'!$C$10,'4 - Personal'!$H$74,0)),0)+IF('4 - Personal'!$E$76='2 - Programas Municipales'!$B2,(IF('4 - Personal'!$E$78='2 - Programas Municipales'!$C$10,'4 - Personal'!$H$80,0)),0)+IF('4 - Personal'!$E$82='2 - Programas Municipales'!$B2,(IF('4 - Personal'!$E$84='2 - Programas Municipales'!$C$10,'4 - Personal'!$H$86,0)),0)+IF('4 - Personal'!$E$88='2 - Programas Municipales'!$B2,(IF('4 - Personal'!$E$90='2 - Programas Municipales'!$C$10,'4 - Personal'!$H$92,0)),0)+IF('4 - Personal'!$E$94='2 - Programas Municipales'!$B2,(IF('4 - Personal'!$E$96='2 - Programas Municipales'!$C$10,'4 - Personal'!$H$98,0)),0)+IF('4 - Personal'!$E$100='2 - Programas Municipales'!$B2,(IF('4 - Personal'!$E$102='2 - Programas Municipales'!$C$10,'4 - Personal'!$H$104,0)),0)+IF('4 - Personal'!$E$106='2 - Programas Municipales'!$B2,(IF('4 - Personal'!$E$108='2 - Programas Municipales'!$C$10,'4 - Personal'!$H$110,0)),0)+IF('4 - Personal'!$E$112='2 - Programas Municipales'!$B2,(IF('4 - Personal'!$E$114='2 - Programas Municipales'!$C$10,'4 - Personal'!$H$116,0)),0)+IF('4 - Personal'!$E$118='2 - Programas Municipales'!$B2,(IF('4 - Personal'!$E$120='2 - Programas Municipales'!$C$10,'4 - Personal'!$H$122,0)),0)+IF('4 - Personal'!$E$124='2 - Programas Municipales'!$B2,(IF('4 - Personal'!$E$126='2 - Programas Municipales'!$C$10,'4 - Personal'!$H$128,0)),0)+IF('4 - Personal'!$E$130='2 - Programas Municipales'!$B2,(IF('4 - Personal'!$E$132='2 - Programas Municipales'!$C$10,'4 - Personal'!$H$134,0)),0)+IF('4 - Personal'!$E$136='2 - Programas Municipales'!$B2,(IF('4 - Personal'!$E$138='2 - Programas Municipales'!$C$10,'4 - Personal'!$H$140,0)),0)</f>
        <v>0</v>
      </c>
      <c r="L4" s="202">
        <f>IF('4 - Personal'!$E$4='2 - Programas Municipales'!$B2,(IF('4 - Personal'!$E$6='2 - Programas Municipales'!$C$11,'4 - Personal'!$H$8,0)),0)+IF('4 - Personal'!$E$10='2 - Programas Municipales'!$B2,(IF('4 - Personal'!$E$12='2 - Programas Municipales'!$C$11,'4 - Personal'!$H$14,0)),0)+IF('4 - Personal'!$E$16='2 - Programas Municipales'!$B2,(IF('4 - Personal'!$E$18='2 - Programas Municipales'!$C$11,'4 - Personal'!$H$20,0)),0)+IF('4 - Personal'!$E$22='2 - Programas Municipales'!$B2,(IF('4 - Personal'!$E$24='2 - Programas Municipales'!$C$11,'4 - Personal'!$H$26,0)),0)+IF('4 - Personal'!$E$28='2 - Programas Municipales'!$B2,(IF('4 - Personal'!$E$30='2 - Programas Municipales'!$C$11,'4 - Personal'!$H$32,0)),0)+IF('4 - Personal'!$E$34='2 - Programas Municipales'!$B2,(IF('4 - Personal'!$E$36='2 - Programas Municipales'!$C$11,'4 - Personal'!$H$38,0)),0)+IF('4 - Personal'!$E$40='2 - Programas Municipales'!$B2,(IF('4 - Personal'!$E$42='2 - Programas Municipales'!$C$11,'4 - Personal'!$H$44,0)),0)+IF('4 - Personal'!$E$46='2 - Programas Municipales'!$B2,(IF('4 - Personal'!$E$48='2 - Programas Municipales'!$C$11,'4 - Personal'!$H$50,0)),0)+IF('4 - Personal'!$E$52='2 - Programas Municipales'!$B2,(IF('4 - Personal'!$E$54='2 - Programas Municipales'!$C$11,'4 - Personal'!$H$56,0)),0)+IF('4 - Personal'!$E$58='2 - Programas Municipales'!$B2,(IF('4 - Personal'!$E$60='2 - Programas Municipales'!$C$11,'4 - Personal'!$H$62,0)),0)+IF('4 - Personal'!$E$64='2 - Programas Municipales'!$B2,(IF('4 - Personal'!$E$66='2 - Programas Municipales'!$C$11,'4 - Personal'!$H$68,0)),0)+IF('4 - Personal'!$E$70='2 - Programas Municipales'!$B2,(IF('4 - Personal'!$E$72='2 - Programas Municipales'!$C$11,'4 - Personal'!$H$74,0)),0)+IF('4 - Personal'!$E$76='2 - Programas Municipales'!$B2,(IF('4 - Personal'!$E$78='2 - Programas Municipales'!$C$11,'4 - Personal'!$H$80,0)),0)+IF('4 - Personal'!$E$82='2 - Programas Municipales'!$B2,(IF('4 - Personal'!$E$84='2 - Programas Municipales'!$C$11,'4 - Personal'!$H$86,0)),0)+IF('4 - Personal'!$E$88='2 - Programas Municipales'!$B2,(IF('4 - Personal'!$E$90='2 - Programas Municipales'!$C$11,'4 - Personal'!$H$92,0)),0)+IF('4 - Personal'!$E$94='2 - Programas Municipales'!$B2,(IF('4 - Personal'!$E$96='2 - Programas Municipales'!$C$11,'4 - Personal'!$H$98,0)),0)+IF('4 - Personal'!$E$100='2 - Programas Municipales'!$B2,(IF('4 - Personal'!$E$102='2 - Programas Municipales'!$C$11,'4 - Personal'!$H$104,0)),0)+IF('4 - Personal'!$E$106='2 - Programas Municipales'!$B2,(IF('4 - Personal'!$E$108='2 - Programas Municipales'!$C$11,'4 - Personal'!$H$110,0)),0)+IF('4 - Personal'!$E$112='2 - Programas Municipales'!$B2,(IF('4 - Personal'!$E$114='2 - Programas Municipales'!$C$11,'4 - Personal'!$H$116,0)),0)+IF('4 - Personal'!$E$118='2 - Programas Municipales'!$B2,(IF('4 - Personal'!$E$120='2 - Programas Municipales'!$C$11,'4 - Personal'!$H$122,0)),0)+IF('4 - Personal'!$E$124='2 - Programas Municipales'!$B2,(IF('4 - Personal'!$E$126='2 - Programas Municipales'!$C$11,'4 - Personal'!$H$128,0)),0)+IF('4 - Personal'!$E$130='2 - Programas Municipales'!$B2,(IF('4 - Personal'!$E$132='2 - Programas Municipales'!$C$11,'4 - Personal'!$H$134,0)),0)+IF('4 - Personal'!$E$136='2 - Programas Municipales'!$B2,(IF('4 - Personal'!$E$138='2 - Programas Municipales'!$C$11,'4 - Personal'!$H$140,0)),0)</f>
        <v>0</v>
      </c>
      <c r="M4" s="202">
        <f>IF('4 - Personal'!$E$4='2 - Programas Municipales'!$B2,(IF('4 - Personal'!$E$6='2 - Programas Municipales'!$C$12,'4 - Personal'!$H$8,0)),0)+IF('4 - Personal'!$E$10='2 - Programas Municipales'!$B2,(IF('4 - Personal'!$E$12='2 - Programas Municipales'!$C$12,'4 - Personal'!$H$14,0)),0)+IF('4 - Personal'!$E$16='2 - Programas Municipales'!$B2,(IF('4 - Personal'!$E$18='2 - Programas Municipales'!$C$12,'4 - Personal'!$H$20,0)),0)+IF('4 - Personal'!$E$22='2 - Programas Municipales'!$B2,(IF('4 - Personal'!$E$24='2 - Programas Municipales'!$C$12,'4 - Personal'!$H$26,0)),0)+IF('4 - Personal'!$E$28='2 - Programas Municipales'!$B2,(IF('4 - Personal'!$E$30='2 - Programas Municipales'!$C$12,'4 - Personal'!$H$32,0)),0)+IF('4 - Personal'!$E$34='2 - Programas Municipales'!$B2,(IF('4 - Personal'!$E$36='2 - Programas Municipales'!$C$12,'4 - Personal'!$H$38,0)),0)+IF('4 - Personal'!$E$40='2 - Programas Municipales'!$B2,(IF('4 - Personal'!$E$42='2 - Programas Municipales'!$C$12,'4 - Personal'!$H$44,0)),0)+IF('4 - Personal'!$E$46='2 - Programas Municipales'!$B2,(IF('4 - Personal'!$E$48='2 - Programas Municipales'!$C$12,'4 - Personal'!$H$50,0)),0)+IF('4 - Personal'!$E$52='2 - Programas Municipales'!$B2,(IF('4 - Personal'!$E$54='2 - Programas Municipales'!$C$12,'4 - Personal'!$H$56,0)),0)+IF('4 - Personal'!$E$58='2 - Programas Municipales'!$B2,(IF('4 - Personal'!$E$60='2 - Programas Municipales'!$C$12,'4 - Personal'!$H$62,0)),0)+IF('4 - Personal'!$E$64='2 - Programas Municipales'!$B2,(IF('4 - Personal'!$E$66='2 - Programas Municipales'!$C$12,'4 - Personal'!$H$68,0)),0)+IF('4 - Personal'!$E$70='2 - Programas Municipales'!$B2,(IF('4 - Personal'!$E$72='2 - Programas Municipales'!$C$12,'4 - Personal'!$H$74,0)),0)+IF('4 - Personal'!$E$76='2 - Programas Municipales'!$B2,(IF('4 - Personal'!$E$78='2 - Programas Municipales'!$C$12,'4 - Personal'!$H$80,0)),0)+IF('4 - Personal'!$E$82='2 - Programas Municipales'!$B2,(IF('4 - Personal'!$E$84='2 - Programas Municipales'!$C$12,'4 - Personal'!$H$86,0)),0)+IF('4 - Personal'!$E$88='2 - Programas Municipales'!$B2,(IF('4 - Personal'!$E$90='2 - Programas Municipales'!$C$12,'4 - Personal'!$H$92,0)),0)+IF('4 - Personal'!$E$94='2 - Programas Municipales'!$B2,(IF('4 - Personal'!$E$96='2 - Programas Municipales'!$C$12,'4 - Personal'!$H$98,0)),0)+IF('4 - Personal'!$E$100='2 - Programas Municipales'!$B2,(IF('4 - Personal'!$E$102='2 - Programas Municipales'!$C$12,'4 - Personal'!$H$104,0)),0)+IF('4 - Personal'!$E$106='2 - Programas Municipales'!$B2,(IF('4 - Personal'!$E$108='2 - Programas Municipales'!$C$12,'4 - Personal'!$H$110,0)),0)+IF('4 - Personal'!$E$112='2 - Programas Municipales'!$B2,(IF('4 - Personal'!$E$114='2 - Programas Municipales'!$C$12,'4 - Personal'!$H$116,0)),0)+IF('4 - Personal'!$E$118='2 - Programas Municipales'!$B2,(IF('4 - Personal'!$E$120='2 - Programas Municipales'!$C$12,'4 - Personal'!$H$122,0)),0)+IF('4 - Personal'!$E$124='2 - Programas Municipales'!$B2,(IF('4 - Personal'!$E$126='2 - Programas Municipales'!$C$12,'4 - Personal'!$H$128,0)),0)+IF('4 - Personal'!$E$130='2 - Programas Municipales'!$B2,(IF('4 - Personal'!$E$132='2 - Programas Municipales'!$C$12,'4 - Personal'!$H$134,0)),0)+IF('4 - Personal'!$E$136='2 - Programas Municipales'!$B2,(IF('4 - Personal'!$E$138='2 - Programas Municipales'!$C$12,'4 - Personal'!$H$140,0)),0)</f>
        <v>0</v>
      </c>
      <c r="N4" s="202">
        <f>IF('4 - Personal'!$E$4='2 - Programas Municipales'!$B2,(IF('4 - Personal'!$E$6='2 - Programas Municipales'!$C$13,'4 - Personal'!$H$8,0)),0)+IF('4 - Personal'!$E$10='2 - Programas Municipales'!$B2,(IF('4 - Personal'!$E$12='2 - Programas Municipales'!$C$13,'4 - Personal'!$H$14,0)),0)+IF('4 - Personal'!$E$16='2 - Programas Municipales'!$B2,(IF('4 - Personal'!$E$18='2 - Programas Municipales'!$C$13,'4 - Personal'!$H$20,0)),0)+IF('4 - Personal'!$E$22='2 - Programas Municipales'!$B2,(IF('4 - Personal'!$E$24='2 - Programas Municipales'!$C$13,'4 - Personal'!$H$26,0)),0)+IF('4 - Personal'!$E$28='2 - Programas Municipales'!$B2,(IF('4 - Personal'!$E$30='2 - Programas Municipales'!$C$13,'4 - Personal'!$H$32,0)),0)+IF('4 - Personal'!$E$34='2 - Programas Municipales'!$B2,(IF('4 - Personal'!$E$36='2 - Programas Municipales'!$C$13,'4 - Personal'!$H$38,0)),0)+IF('4 - Personal'!$E$40='2 - Programas Municipales'!$B2,(IF('4 - Personal'!$E$42='2 - Programas Municipales'!$C$13,'4 - Personal'!$H$44,0)),0)+IF('4 - Personal'!$E$46='2 - Programas Municipales'!$B2,(IF('4 - Personal'!$E$48='2 - Programas Municipales'!$C$13,'4 - Personal'!$H$50,0)),0)+IF('4 - Personal'!$E$52='2 - Programas Municipales'!$B2,(IF('4 - Personal'!$E$54='2 - Programas Municipales'!$C$13,'4 - Personal'!$H$56,0)),0)+IF('4 - Personal'!$E$58='2 - Programas Municipales'!$B2,(IF('4 - Personal'!$E$60='2 - Programas Municipales'!$C$13,'4 - Personal'!$H$62,0)),0)+IF('4 - Personal'!$E$64='2 - Programas Municipales'!$B2,(IF('4 - Personal'!$E$66='2 - Programas Municipales'!$C$13,'4 - Personal'!$H$68,0)),0)+IF('4 - Personal'!$E$70='2 - Programas Municipales'!$B2,(IF('4 - Personal'!$E$72='2 - Programas Municipales'!$C$13,'4 - Personal'!$H$74,0)),0)+IF('4 - Personal'!$E$76='2 - Programas Municipales'!$B2,(IF('4 - Personal'!$E$78='2 - Programas Municipales'!$C$13,'4 - Personal'!$H$80,0)),0)+IF('4 - Personal'!$E$82='2 - Programas Municipales'!$B2,(IF('4 - Personal'!$E$84='2 - Programas Municipales'!$C$13,'4 - Personal'!$H$86,0)),0)+IF('4 - Personal'!$E$88='2 - Programas Municipales'!$B2,(IF('4 - Personal'!$E$90='2 - Programas Municipales'!$C$13,'4 - Personal'!$H$92,0)),0)+IF('4 - Personal'!$E$94='2 - Programas Municipales'!$B2,(IF('4 - Personal'!$E$96='2 - Programas Municipales'!$C$13,'4 - Personal'!$H$98,0)),0)+IF('4 - Personal'!$E$100='2 - Programas Municipales'!$B2,(IF('4 - Personal'!$E$102='2 - Programas Municipales'!$C$13,'4 - Personal'!$H$104,0)),0)+IF('4 - Personal'!$E$106='2 - Programas Municipales'!$B2,(IF('4 - Personal'!$E$108='2 - Programas Municipales'!$C$13,'4 - Personal'!$H$110,0)),0)+IF('4 - Personal'!$E$112='2 - Programas Municipales'!$B2,(IF('4 - Personal'!$E$114='2 - Programas Municipales'!$C$13,'4 - Personal'!$H$116,0)),0)+IF('4 - Personal'!$E$118='2 - Programas Municipales'!$B2,(IF('4 - Personal'!$E$120='2 - Programas Municipales'!$C$13,'4 - Personal'!$H$122,0)),0)+IF('4 - Personal'!$E$124='2 - Programas Municipales'!$B2,(IF('4 - Personal'!$E$126='2 - Programas Municipales'!$C$13,'4 - Personal'!$H$128,0)),0)+IF('4 - Personal'!$E$130='2 - Programas Municipales'!$B2,(IF('4 - Personal'!$E$132='2 - Programas Municipales'!$C$13,'4 - Personal'!$H$134,0)),0)+IF('4 - Personal'!$E$136='2 - Programas Municipales'!$B2,(IF('4 - Personal'!$E$138='2 - Programas Municipales'!$C$13,'4 - Personal'!$H$140,0)),0)</f>
        <v>0</v>
      </c>
      <c r="O4" s="202">
        <f>IF('4 - Personal'!$E$4='2 - Programas Municipales'!$B2,(IF('4 - Personal'!$E$6='2 - Programas Municipales'!$C$14,'4 - Personal'!$H$8,0)),0)+IF('4 - Personal'!$E$10='2 - Programas Municipales'!$B2,(IF('4 - Personal'!$E$12='2 - Programas Municipales'!$C$14,'4 - Personal'!$H$14,0)),0)+IF('4 - Personal'!$E$16='2 - Programas Municipales'!$B2,(IF('4 - Personal'!$E$18='2 - Programas Municipales'!$C$14,'4 - Personal'!$H$20,0)),0)+IF('4 - Personal'!$E$22='2 - Programas Municipales'!$B2,(IF('4 - Personal'!$E$24='2 - Programas Municipales'!$C$14,'4 - Personal'!$H$26,0)),0)+IF('4 - Personal'!$E$28='2 - Programas Municipales'!$B2,(IF('4 - Personal'!$E$30='2 - Programas Municipales'!$C$14,'4 - Personal'!$H$32,0)),0)+IF('4 - Personal'!$E$34='2 - Programas Municipales'!$B2,(IF('4 - Personal'!$E$36='2 - Programas Municipales'!$C$14,'4 - Personal'!$H$38,0)),0)+IF('4 - Personal'!$E$40='2 - Programas Municipales'!$B2,(IF('4 - Personal'!$E$42='2 - Programas Municipales'!$C$14,'4 - Personal'!$H$44,0)),0)+IF('4 - Personal'!$E$46='2 - Programas Municipales'!$B2,(IF('4 - Personal'!$E$48='2 - Programas Municipales'!$C$14,'4 - Personal'!$H$50,0)),0)+IF('4 - Personal'!$E$52='2 - Programas Municipales'!$B2,(IF('4 - Personal'!$E$54='2 - Programas Municipales'!$C$14,'4 - Personal'!$H$56,0)),0)+IF('4 - Personal'!$E$58='2 - Programas Municipales'!$B2,(IF('4 - Personal'!$E$60='2 - Programas Municipales'!$C$14,'4 - Personal'!$H$62,0)),0)+IF('4 - Personal'!$E$64='2 - Programas Municipales'!$B2,(IF('4 - Personal'!$E$66='2 - Programas Municipales'!$C$14,'4 - Personal'!$H$68,0)),0)+IF('4 - Personal'!$E$70='2 - Programas Municipales'!$B2,(IF('4 - Personal'!$E$72='2 - Programas Municipales'!$C$14,'4 - Personal'!$H$74,0)),0)+IF('4 - Personal'!$E$76='2 - Programas Municipales'!$B2,(IF('4 - Personal'!$E$78='2 - Programas Municipales'!$C$14,'4 - Personal'!$H$80,0)),0)+IF('4 - Personal'!$E$82='2 - Programas Municipales'!$B2,(IF('4 - Personal'!$E$84='2 - Programas Municipales'!$C$14,'4 - Personal'!$H$86,0)),0)+IF('4 - Personal'!$E$88='2 - Programas Municipales'!$B2,(IF('4 - Personal'!$E$90='2 - Programas Municipales'!$C$14,'4 - Personal'!$H$92,0)),0)+IF('4 - Personal'!$E$94='2 - Programas Municipales'!$B2,(IF('4 - Personal'!$E$96='2 - Programas Municipales'!$C$14,'4 - Personal'!$H$98,0)),0)+IF('4 - Personal'!$E$100='2 - Programas Municipales'!$B2,(IF('4 - Personal'!$E$102='2 - Programas Municipales'!$C$14,'4 - Personal'!$H$104,0)),0)+IF('4 - Personal'!$E$106='2 - Programas Municipales'!$B2,(IF('4 - Personal'!$E$108='2 - Programas Municipales'!$C$14,'4 - Personal'!$H$110,0)),0)+IF('4 - Personal'!$E$112='2 - Programas Municipales'!$B2,(IF('4 - Personal'!$E$114='2 - Programas Municipales'!$C$14,'4 - Personal'!$H$116,0)),0)+IF('4 - Personal'!$E$118='2 - Programas Municipales'!$B2,(IF('4 - Personal'!$E$120='2 - Programas Municipales'!$C$14,'4 - Personal'!$H$122,0)),0)+IF('4 - Personal'!$E$124='2 - Programas Municipales'!$B2,(IF('4 - Personal'!$E$126='2 - Programas Municipales'!$C$14,'4 - Personal'!$H$128,0)),0)+IF('4 - Personal'!$E$130='2 - Programas Municipales'!$B2,(IF('4 - Personal'!$E$132='2 - Programas Municipales'!$C$14,'4 - Personal'!$H$134,0)),0)+IF('4 - Personal'!$E$136='2 - Programas Municipales'!$B2,(IF('4 - Personal'!$E$138='2 - Programas Municipales'!$C$14,'4 - Personal'!$H$140,0)),0)</f>
        <v>0</v>
      </c>
      <c r="P4" s="202">
        <f>IF('4 - Personal'!$E$4='2 - Programas Municipales'!$B2,(IF('4 - Personal'!$E$6='2 - Programas Municipales'!$C$15,'4 - Personal'!$H$8,0)),0)+IF('4 - Personal'!$E$10='2 - Programas Municipales'!$B2,(IF('4 - Personal'!$E$12='2 - Programas Municipales'!$C$15,'4 - Personal'!$H$14,0)),0)+IF('4 - Personal'!$E$16='2 - Programas Municipales'!$B2,(IF('4 - Personal'!$E$18='2 - Programas Municipales'!$C$15,'4 - Personal'!$H$20,0)),0)+IF('4 - Personal'!$E$22='2 - Programas Municipales'!$B2,(IF('4 - Personal'!$E$24='2 - Programas Municipales'!$C$15,'4 - Personal'!$H$26,0)),0)+IF('4 - Personal'!$E$28='2 - Programas Municipales'!$B2,(IF('4 - Personal'!$E$30='2 - Programas Municipales'!$C$15,'4 - Personal'!$H$32,0)),0)+IF('4 - Personal'!$E$34='2 - Programas Municipales'!$B2,(IF('4 - Personal'!$E$36='2 - Programas Municipales'!$C$15,'4 - Personal'!$H$38,0)),0)+IF('4 - Personal'!$E$40='2 - Programas Municipales'!$B2,(IF('4 - Personal'!$E$42='2 - Programas Municipales'!$C$15,'4 - Personal'!$H$44,0)),0)+IF('4 - Personal'!$E$46='2 - Programas Municipales'!$B2,(IF('4 - Personal'!$E$48='2 - Programas Municipales'!$C$15,'4 - Personal'!$H$50,0)),0)+IF('4 - Personal'!$E$52='2 - Programas Municipales'!$B2,(IF('4 - Personal'!$E$54='2 - Programas Municipales'!$C$15,'4 - Personal'!$H$56,0)),0)+IF('4 - Personal'!$E$58='2 - Programas Municipales'!$B2,(IF('4 - Personal'!$E$60='2 - Programas Municipales'!$C$15,'4 - Personal'!$H$62,0)),0)+IF('4 - Personal'!$E$64='2 - Programas Municipales'!$B2,(IF('4 - Personal'!$E$66='2 - Programas Municipales'!$C$15,'4 - Personal'!$H$68,0)),0)+IF('4 - Personal'!$E$70='2 - Programas Municipales'!$B2,(IF('4 - Personal'!$E$72='2 - Programas Municipales'!$C$15,'4 - Personal'!$H$74,0)),0)+IF('4 - Personal'!$E$76='2 - Programas Municipales'!$B2,(IF('4 - Personal'!$E$78='2 - Programas Municipales'!$C$15,'4 - Personal'!$H$80,0)),0)+IF('4 - Personal'!$E$82='2 - Programas Municipales'!$B2,(IF('4 - Personal'!$E$84='2 - Programas Municipales'!$C$15,'4 - Personal'!$H$86,0)),0)+IF('4 - Personal'!$E$88='2 - Programas Municipales'!$B2,(IF('4 - Personal'!$E$90='2 - Programas Municipales'!$C$15,'4 - Personal'!$H$92,0)),0)+IF('4 - Personal'!$E$94='2 - Programas Municipales'!$B2,(IF('4 - Personal'!$E$96='2 - Programas Municipales'!$C$15,'4 - Personal'!$H$98,0)),0)+IF('4 - Personal'!$E$100='2 - Programas Municipales'!$B2,(IF('4 - Personal'!$E$102='2 - Programas Municipales'!$C$15,'4 - Personal'!$H$104,0)),0)+IF('4 - Personal'!$E$106='2 - Programas Municipales'!$B2,(IF('4 - Personal'!$E$108='2 - Programas Municipales'!$C$15,'4 - Personal'!$H$110,0)),0)+IF('4 - Personal'!$E$112='2 - Programas Municipales'!$B2,(IF('4 - Personal'!$E$114='2 - Programas Municipales'!$C$15,'4 - Personal'!$H$116,0)),0)+IF('4 - Personal'!$E$118='2 - Programas Municipales'!$B2,(IF('4 - Personal'!$E$120='2 - Programas Municipales'!$C$15,'4 - Personal'!$H$122,0)),0)+IF('4 - Personal'!$E$124='2 - Programas Municipales'!$B2,(IF('4 - Personal'!$E$126='2 - Programas Municipales'!$C$15,'4 - Personal'!$H$128,0)),0)+IF('4 - Personal'!$E$130='2 - Programas Municipales'!$B2,(IF('4 - Personal'!$E$132='2 - Programas Municipales'!$C$15,'4 - Personal'!$H$134,0)),0)+IF('4 - Personal'!$E$136='2 - Programas Municipales'!$B2,(IF('4 - Personal'!$E$138='2 - Programas Municipales'!$C$15,'4 - Personal'!$H$140,0)),0)</f>
        <v>0</v>
      </c>
      <c r="Q4" s="265">
        <f t="shared" ref="Q4:Q12" si="1">SUM(C4:P4)</f>
        <v>0</v>
      </c>
    </row>
    <row r="5">
      <c r="B5" s="44" t="str">
        <f>'2 - Programas Municipales'!B3</f>
        <v>Progs. de Recup. Mat. Reciclables</v>
      </c>
      <c r="C5" s="202">
        <f>IF('4 - Personal'!$E$4='2 - Programas Municipales'!$B3,(IF('4 - Personal'!$E$6='2 - Programas Municipales'!$C$2,'4 - Personal'!$H$8,0)),0)+IF('4 - Personal'!$E$10='2 - Programas Municipales'!$B3,(IF('4 - Personal'!$E$12='2 - Programas Municipales'!$C$2,'4 - Personal'!$H$14,0)),0)+IF('4 - Personal'!$E$16='2 - Programas Municipales'!$B3,(IF('4 - Personal'!$E$18='2 - Programas Municipales'!$C$2,'4 - Personal'!$H$20,0)),0)+IF('4 - Personal'!$E$22='2 - Programas Municipales'!$B3,(IF('4 - Personal'!$E$24='2 - Programas Municipales'!$C$2,'4 - Personal'!$H$26,0)),0)+IF('4 - Personal'!$E$28='2 - Programas Municipales'!$B3,(IF('4 - Personal'!$E$30='2 - Programas Municipales'!$C$2,'4 - Personal'!$H$32,0)),0)+IF('4 - Personal'!$E$34='2 - Programas Municipales'!$B3,(IF('4 - Personal'!$E$36='2 - Programas Municipales'!$C$2,'4 - Personal'!$H$38,0)),0)+IF('4 - Personal'!$E$40='2 - Programas Municipales'!$B3,(IF('4 - Personal'!$E$42='2 - Programas Municipales'!$C$2,'4 - Personal'!$H$44,0)),0)+IF('4 - Personal'!$E$46='2 - Programas Municipales'!$B3,(IF('4 - Personal'!$E$48='2 - Programas Municipales'!$C$2,'4 - Personal'!$H$50,0)),0)+IF('4 - Personal'!$E$52='2 - Programas Municipales'!$B3,(IF('4 - Personal'!$E$54='2 - Programas Municipales'!$C$2,'4 - Personal'!$H$56,0)),0)+IF('4 - Personal'!$E$58='2 - Programas Municipales'!$B3,(IF('4 - Personal'!$E$60='2 - Programas Municipales'!$C$2,'4 - Personal'!$H$62,0)),0)+IF('4 - Personal'!$E$64='2 - Programas Municipales'!$B3,(IF('4 - Personal'!$E$66='2 - Programas Municipales'!$C$2,'4 - Personal'!$H$68,0)),0)+IF('4 - Personal'!$E$70='2 - Programas Municipales'!$B3,(IF('4 - Personal'!$E$72='2 - Programas Municipales'!$C$2,'4 - Personal'!$H$74,0)),0)+IF('4 - Personal'!$E$76='2 - Programas Municipales'!$B3,(IF('4 - Personal'!$E$78='2 - Programas Municipales'!$C$2,'4 - Personal'!$H$80,0)),0)+IF('4 - Personal'!$E$82='2 - Programas Municipales'!$B3,(IF('4 - Personal'!$E$84='2 - Programas Municipales'!$C$2,'4 - Personal'!$H$86,0)),0)+IF('4 - Personal'!$E$88='2 - Programas Municipales'!$B3,(IF('4 - Personal'!$E$90='2 - Programas Municipales'!$C$2,'4 - Personal'!$H$92,0)),0)+IF('4 - Personal'!$E$94='2 - Programas Municipales'!$B3,(IF('4 - Personal'!$E$96='2 - Programas Municipales'!$C$2,'4 - Personal'!$H$98,0)),0)+IF('4 - Personal'!$E$100='2 - Programas Municipales'!$B3,(IF('4 - Personal'!$E$102='2 - Programas Municipales'!$C$2,'4 - Personal'!$H$104,0)),0)+IF('4 - Personal'!$E$106='2 - Programas Municipales'!$B3,(IF('4 - Personal'!$E$108='2 - Programas Municipales'!$C$2,'4 - Personal'!$H$110,0)),0)+IF('4 - Personal'!$E$112='2 - Programas Municipales'!$B3,(IF('4 - Personal'!$E$114='2 - Programas Municipales'!$C$2,'4 - Personal'!$H$116,0)),0)+IF('4 - Personal'!$E$118='2 - Programas Municipales'!$B3,(IF('4 - Personal'!$E$120='2 - Programas Municipales'!$C$2,'4 - Personal'!$H$122,0)),0)+IF('4 - Personal'!$E$124='2 - Programas Municipales'!$B3,(IF('4 - Personal'!$E$126='2 - Programas Municipales'!$C$2,'4 - Personal'!$H$128,0)),0)+IF('4 - Personal'!$E$130='2 - Programas Municipales'!$B3,(IF('4 - Personal'!$E$132='2 - Programas Municipales'!$C$2,'4 - Personal'!$H$134,0)),0)+IF('4 - Personal'!$E$136='2 - Programas Municipales'!$B3,(IF('4 - Personal'!$E$138='2 - Programas Municipales'!$C$2,'4 - Personal'!$H$140,0)),0)</f>
        <v>6500000</v>
      </c>
      <c r="D5" s="202">
        <f>IF('4 - Personal'!$E$4='2 - Programas Municipales'!$B3,(IF('4 - Personal'!$E$6='2 - Programas Municipales'!$C$3,'4 - Personal'!$H$8,0)),0)+IF('4 - Personal'!$E$10='2 - Programas Municipales'!$B3,(IF('4 - Personal'!$E$12='2 - Programas Municipales'!$C$3,'4 - Personal'!$H$14,0)),0)+IF('4 - Personal'!$E$16='2 - Programas Municipales'!$B3,(IF('4 - Personal'!$E$18='2 - Programas Municipales'!$C$3,'4 - Personal'!$H$20,0)),0)+IF('4 - Personal'!$E$22='2 - Programas Municipales'!$B3,(IF('4 - Personal'!$E$24='2 - Programas Municipales'!$C$3,'4 - Personal'!$H$26,0)),0)+IF('4 - Personal'!$E$28='2 - Programas Municipales'!$B3,(IF('4 - Personal'!$E$30='2 - Programas Municipales'!$C$3,'4 - Personal'!$H$32,0)),0)+IF('4 - Personal'!$E$34='2 - Programas Municipales'!$B3,(IF('4 - Personal'!$E$36='2 - Programas Municipales'!$C$3,'4 - Personal'!$H$38,0)),0)+IF('4 - Personal'!$E$40='2 - Programas Municipales'!$B3,(IF('4 - Personal'!$E$42='2 - Programas Municipales'!$C$3,'4 - Personal'!$H$44,0)),0)+IF('4 - Personal'!$E$46='2 - Programas Municipales'!$B3,(IF('4 - Personal'!$E$48='2 - Programas Municipales'!$C$3,'4 - Personal'!$H$50,0)),0)+IF('4 - Personal'!$E$52='2 - Programas Municipales'!$B3,(IF('4 - Personal'!$E$54='2 - Programas Municipales'!$C$3,'4 - Personal'!$H$56,0)),0)+IF('4 - Personal'!$E$58='2 - Programas Municipales'!$B3,(IF('4 - Personal'!$E$60='2 - Programas Municipales'!$C$3,'4 - Personal'!$H$62,0)),0)+IF('4 - Personal'!$E$64='2 - Programas Municipales'!$B3,(IF('4 - Personal'!$E$66='2 - Programas Municipales'!$C$3,'4 - Personal'!$H$68,0)),0)+IF('4 - Personal'!$E$70='2 - Programas Municipales'!$B3,(IF('4 - Personal'!$E$72='2 - Programas Municipales'!$C$3,'4 - Personal'!$H$74,0)),0)+IF('4 - Personal'!$E$76='2 - Programas Municipales'!$B3,(IF('4 - Personal'!$E$78='2 - Programas Municipales'!$C$3,'4 - Personal'!$H$80,0)),0)+IF('4 - Personal'!$E$82='2 - Programas Municipales'!$B3,(IF('4 - Personal'!$E$84='2 - Programas Municipales'!$C$3,'4 - Personal'!$H$86,0)),0)+IF('4 - Personal'!$E$88='2 - Programas Municipales'!$B3,(IF('4 - Personal'!$E$90='2 - Programas Municipales'!$C$3,'4 - Personal'!$H$92,0)),0)+IF('4 - Personal'!$E$94='2 - Programas Municipales'!$B3,(IF('4 - Personal'!$E$96='2 - Programas Municipales'!$C$3,'4 - Personal'!$H$98,0)),0)+IF('4 - Personal'!$E$100='2 - Programas Municipales'!$B3,(IF('4 - Personal'!$E$102='2 - Programas Municipales'!$C$3,'4 - Personal'!$H$104,0)),0)+IF('4 - Personal'!$E$106='2 - Programas Municipales'!$B3,(IF('4 - Personal'!$E$108='2 - Programas Municipales'!$C$3,'4 - Personal'!$H$110,0)),0)+IF('4 - Personal'!$E$112='2 - Programas Municipales'!$B3,(IF('4 - Personal'!$E$114='2 - Programas Municipales'!$C$3,'4 - Personal'!$H$116,0)),0)+IF('4 - Personal'!$E$118='2 - Programas Municipales'!$B3,(IF('4 - Personal'!$E$120='2 - Programas Municipales'!$C$3,'4 - Personal'!$H$122,0)),0)+IF('4 - Personal'!$E$124='2 - Programas Municipales'!$B3,(IF('4 - Personal'!$E$126='2 - Programas Municipales'!$C$3,'4 - Personal'!$H$128,0)),0)+IF('4 - Personal'!$E$130='2 - Programas Municipales'!$B3,(IF('4 - Personal'!$E$132='2 - Programas Municipales'!$C$3,'4 - Personal'!$H$134,0)),0)+IF('4 - Personal'!$E$136='2 - Programas Municipales'!$B3,(IF('4 - Personal'!$E$138='2 - Programas Municipales'!$C$3,'4 - Personal'!$H$140,0)),0)</f>
        <v>0</v>
      </c>
      <c r="E5" s="202">
        <f>IF('4 - Personal'!$E$4='2 - Programas Municipales'!$B3,(IF('4 - Personal'!$E$6='2 - Programas Municipales'!$C$4,'4 - Personal'!$H$8,0)),0)+IF('4 - Personal'!$E$10='2 - Programas Municipales'!$B3,(IF('4 - Personal'!$E$12='2 - Programas Municipales'!$C$4,'4 - Personal'!$H$14,0)),0)+IF('4 - Personal'!$E$16='2 - Programas Municipales'!$B3,(IF('4 - Personal'!$E$18='2 - Programas Municipales'!$C$4,'4 - Personal'!$H$20,0)),0)+IF('4 - Personal'!$E$22='2 - Programas Municipales'!$B3,(IF('4 - Personal'!$E$24='2 - Programas Municipales'!$C$4,'4 - Personal'!$H$26,0)),0)+IF('4 - Personal'!$E$28='2 - Programas Municipales'!$B3,(IF('4 - Personal'!$E$30='2 - Programas Municipales'!$C$4,'4 - Personal'!$H$32,0)),0)+IF('4 - Personal'!$E$34='2 - Programas Municipales'!$B3,(IF('4 - Personal'!$E$36='2 - Programas Municipales'!$C$4,'4 - Personal'!$H$38,0)),0)+IF('4 - Personal'!$E$40='2 - Programas Municipales'!$B3,(IF('4 - Personal'!$E$42='2 - Programas Municipales'!$C$4,'4 - Personal'!$H$44,0)),0)+IF('4 - Personal'!$E$46='2 - Programas Municipales'!$B3,(IF('4 - Personal'!$E$48='2 - Programas Municipales'!$C$4,'4 - Personal'!$H$50,0)),0)+IF('4 - Personal'!$E$52='2 - Programas Municipales'!$B3,(IF('4 - Personal'!$E$54='2 - Programas Municipales'!$C$4,'4 - Personal'!$H$56,0)),0)+IF('4 - Personal'!$E$58='2 - Programas Municipales'!$B3,(IF('4 - Personal'!$E$60='2 - Programas Municipales'!$C$4,'4 - Personal'!$H$62,0)),0)+IF('4 - Personal'!$E$64='2 - Programas Municipales'!$B3,(IF('4 - Personal'!$E$66='2 - Programas Municipales'!$C$4,'4 - Personal'!$H$68,0)),0)+IF('4 - Personal'!$E$70='2 - Programas Municipales'!$B3,(IF('4 - Personal'!$E$72='2 - Programas Municipales'!$C$4,'4 - Personal'!$H$74,0)),0)+IF('4 - Personal'!$E$76='2 - Programas Municipales'!$B3,(IF('4 - Personal'!$E$78='2 - Programas Municipales'!$C$4,'4 - Personal'!$H$80,0)),0)+IF('4 - Personal'!$E$82='2 - Programas Municipales'!$B3,(IF('4 - Personal'!$E$84='2 - Programas Municipales'!$C$4,'4 - Personal'!$H$86,0)),0)+IF('4 - Personal'!$E$88='2 - Programas Municipales'!$B3,(IF('4 - Personal'!$E$90='2 - Programas Municipales'!$C$4,'4 - Personal'!$H$92,0)),0)+IF('4 - Personal'!$E$94='2 - Programas Municipales'!$B3,(IF('4 - Personal'!$E$96='2 - Programas Municipales'!$C$4,'4 - Personal'!$H$98,0)),0)+IF('4 - Personal'!$E$100='2 - Programas Municipales'!$B3,(IF('4 - Personal'!$E$102='2 - Programas Municipales'!$C$4,'4 - Personal'!$H$104,0)),0)+IF('4 - Personal'!$E$106='2 - Programas Municipales'!$B3,(IF('4 - Personal'!$E$108='2 - Programas Municipales'!$C$4,'4 - Personal'!$H$110,0)),0)+IF('4 - Personal'!$E$112='2 - Programas Municipales'!$B3,(IF('4 - Personal'!$E$114='2 - Programas Municipales'!$C$4,'4 - Personal'!$H$116,0)),0)+IF('4 - Personal'!$E$118='2 - Programas Municipales'!$B3,(IF('4 - Personal'!$E$120='2 - Programas Municipales'!$C$4,'4 - Personal'!$H$122,0)),0)+IF('4 - Personal'!$E$124='2 - Programas Municipales'!$B3,(IF('4 - Personal'!$E$126='2 - Programas Municipales'!$C$4,'4 - Personal'!$H$128,0)),0)+IF('4 - Personal'!$E$130='2 - Programas Municipales'!$B3,(IF('4 - Personal'!$E$132='2 - Programas Municipales'!$C$4,'4 - Personal'!$H$134,0)),0)+IF('4 - Personal'!$E$136='2 - Programas Municipales'!$B3,(IF('4 - Personal'!$E$138='2 - Programas Municipales'!$C$4,'4 - Personal'!$H$140,0)),0)</f>
        <v>0</v>
      </c>
      <c r="F5" s="202">
        <f>IF('4 - Personal'!$E$4='2 - Programas Municipales'!$B3,(IF('4 - Personal'!$E$6='2 - Programas Municipales'!$C$5,'4 - Personal'!$H$8,0)),0)+IF('4 - Personal'!$E$10='2 - Programas Municipales'!$B3,(IF('4 - Personal'!$E$12='2 - Programas Municipales'!$C$5,'4 - Personal'!$H$14,0)),0)+IF('4 - Personal'!$E$16='2 - Programas Municipales'!$B3,(IF('4 - Personal'!$E$18='2 - Programas Municipales'!$C$5,'4 - Personal'!$H$20,0)),0)+IF('4 - Personal'!$E$22='2 - Programas Municipales'!$B3,(IF('4 - Personal'!$E$24='2 - Programas Municipales'!$C$5,'4 - Personal'!$H$26,0)),0)+IF('4 - Personal'!$E$28='2 - Programas Municipales'!$B3,(IF('4 - Personal'!$E$30='2 - Programas Municipales'!$C$5,'4 - Personal'!$H$32,0)),0)+IF('4 - Personal'!$E$34='2 - Programas Municipales'!$B3,(IF('4 - Personal'!$E$36='2 - Programas Municipales'!$C$5,'4 - Personal'!$H$38,0)),0)+IF('4 - Personal'!$E$40='2 - Programas Municipales'!$B3,(IF('4 - Personal'!$E$42='2 - Programas Municipales'!$C$5,'4 - Personal'!$H$44,0)),0)+IF('4 - Personal'!$E$46='2 - Programas Municipales'!$B3,(IF('4 - Personal'!$E$48='2 - Programas Municipales'!$C$5,'4 - Personal'!$H$50,0)),0)+IF('4 - Personal'!$E$52='2 - Programas Municipales'!$B3,(IF('4 - Personal'!$E$54='2 - Programas Municipales'!$C$5,'4 - Personal'!$H$56,0)),0)+IF('4 - Personal'!$E$58='2 - Programas Municipales'!$B3,(IF('4 - Personal'!$E$60='2 - Programas Municipales'!$C$5,'4 - Personal'!$H$62,0)),0)+IF('4 - Personal'!$E$64='2 - Programas Municipales'!$B3,(IF('4 - Personal'!$E$66='2 - Programas Municipales'!$C$5,'4 - Personal'!$H$68,0)),0)+IF('4 - Personal'!$E$70='2 - Programas Municipales'!$B3,(IF('4 - Personal'!$E$72='2 - Programas Municipales'!$C$5,'4 - Personal'!$H$74,0)),0)+IF('4 - Personal'!$E$76='2 - Programas Municipales'!$B3,(IF('4 - Personal'!$E$78='2 - Programas Municipales'!$C$5,'4 - Personal'!$H$80,0)),0)+IF('4 - Personal'!$E$82='2 - Programas Municipales'!$B3,(IF('4 - Personal'!$E$84='2 - Programas Municipales'!$C$5,'4 - Personal'!$H$86,0)),0)+IF('4 - Personal'!$E$88='2 - Programas Municipales'!$B3,(IF('4 - Personal'!$E$90='2 - Programas Municipales'!$C$5,'4 - Personal'!$H$92,0)),0)+IF('4 - Personal'!$E$94='2 - Programas Municipales'!$B3,(IF('4 - Personal'!$E$96='2 - Programas Municipales'!$C$5,'4 - Personal'!$H$98,0)),0)+IF('4 - Personal'!$E$100='2 - Programas Municipales'!$B3,(IF('4 - Personal'!$E$102='2 - Programas Municipales'!$C$5,'4 - Personal'!$H$104,0)),0)+IF('4 - Personal'!$E$106='2 - Programas Municipales'!$B3,(IF('4 - Personal'!$E$108='2 - Programas Municipales'!$C$5,'4 - Personal'!$H$110,0)),0)+IF('4 - Personal'!$E$112='2 - Programas Municipales'!$B3,(IF('4 - Personal'!$E$114='2 - Programas Municipales'!$C$5,'4 - Personal'!$H$116,0)),0)+IF('4 - Personal'!$E$118='2 - Programas Municipales'!$B3,(IF('4 - Personal'!$E$120='2 - Programas Municipales'!$C$5,'4 - Personal'!$H$122,0)),0)+IF('4 - Personal'!$E$124='2 - Programas Municipales'!$B3,(IF('4 - Personal'!$E$126='2 - Programas Municipales'!$C$5,'4 - Personal'!$H$128,0)),0)+IF('4 - Personal'!$E$130='2 - Programas Municipales'!$B3,(IF('4 - Personal'!$E$132='2 - Programas Municipales'!$C$5,'4 - Personal'!$H$134,0)),0)+IF('4 - Personal'!$E$136='2 - Programas Municipales'!$B3,(IF('4 - Personal'!$E$138='2 - Programas Municipales'!$C$5,'4 - Personal'!$H$140,0)),0)</f>
        <v>0</v>
      </c>
      <c r="G5" s="202">
        <f>IF('4 - Personal'!$E$4='2 - Programas Municipales'!$B3,(IF('4 - Personal'!$E$6='2 - Programas Municipales'!$C$6,'4 - Personal'!$H$8,0)),0)+IF('4 - Personal'!$E$10='2 - Programas Municipales'!$B3,(IF('4 - Personal'!$E$12='2 - Programas Municipales'!$C$6,'4 - Personal'!$H$14,0)),0)+IF('4 - Personal'!$E$16='2 - Programas Municipales'!$B3,(IF('4 - Personal'!$E$18='2 - Programas Municipales'!$C$6,'4 - Personal'!$H$20,0)),0)+IF('4 - Personal'!$E$22='2 - Programas Municipales'!$B3,(IF('4 - Personal'!$E$24='2 - Programas Municipales'!$C$6,'4 - Personal'!$H$26,0)),0)+IF('4 - Personal'!$E$28='2 - Programas Municipales'!$B3,(IF('4 - Personal'!$E$30='2 - Programas Municipales'!$C$6,'4 - Personal'!$H$32,0)),0)+IF('4 - Personal'!$E$34='2 - Programas Municipales'!$B3,(IF('4 - Personal'!$E$36='2 - Programas Municipales'!$C$6,'4 - Personal'!$H$38,0)),0)+IF('4 - Personal'!$E$40='2 - Programas Municipales'!$B3,(IF('4 - Personal'!$E$42='2 - Programas Municipales'!$C$6,'4 - Personal'!$H$44,0)),0)+IF('4 - Personal'!$E$46='2 - Programas Municipales'!$B3,(IF('4 - Personal'!$E$48='2 - Programas Municipales'!$C$6,'4 - Personal'!$H$50,0)),0)+IF('4 - Personal'!$E$52='2 - Programas Municipales'!$B3,(IF('4 - Personal'!$E$54='2 - Programas Municipales'!$C$6,'4 - Personal'!$H$56,0)),0)+IF('4 - Personal'!$E$58='2 - Programas Municipales'!$B3,(IF('4 - Personal'!$E$60='2 - Programas Municipales'!$C$6,'4 - Personal'!$H$62,0)),0)+IF('4 - Personal'!$E$64='2 - Programas Municipales'!$B3,(IF('4 - Personal'!$E$66='2 - Programas Municipales'!$C$6,'4 - Personal'!$H$68,0)),0)+IF('4 - Personal'!$E$70='2 - Programas Municipales'!$B3,(IF('4 - Personal'!$E$72='2 - Programas Municipales'!$C$6,'4 - Personal'!$H$74,0)),0)+IF('4 - Personal'!$E$76='2 - Programas Municipales'!$B3,(IF('4 - Personal'!$E$78='2 - Programas Municipales'!$C$6,'4 - Personal'!$H$80,0)),0)+IF('4 - Personal'!$E$82='2 - Programas Municipales'!$B3,(IF('4 - Personal'!$E$84='2 - Programas Municipales'!$C$6,'4 - Personal'!$H$86,0)),0)+IF('4 - Personal'!$E$88='2 - Programas Municipales'!$B3,(IF('4 - Personal'!$E$90='2 - Programas Municipales'!$C$6,'4 - Personal'!$H$92,0)),0)+IF('4 - Personal'!$E$94='2 - Programas Municipales'!$B3,(IF('4 - Personal'!$E$96='2 - Programas Municipales'!$C$6,'4 - Personal'!$H$98,0)),0)+IF('4 - Personal'!$E$100='2 - Programas Municipales'!$B3,(IF('4 - Personal'!$E$102='2 - Programas Municipales'!$C$6,'4 - Personal'!$H$104,0)),0)+IF('4 - Personal'!$E$106='2 - Programas Municipales'!$B3,(IF('4 - Personal'!$E$108='2 - Programas Municipales'!$C$6,'4 - Personal'!$H$110,0)),0)+IF('4 - Personal'!$E$112='2 - Programas Municipales'!$B3,(IF('4 - Personal'!$E$114='2 - Programas Municipales'!$C$6,'4 - Personal'!$H$116,0)),0)+IF('4 - Personal'!$E$118='2 - Programas Municipales'!$B3,(IF('4 - Personal'!$E$120='2 - Programas Municipales'!$C$6,'4 - Personal'!$H$122,0)),0)+IF('4 - Personal'!$E$124='2 - Programas Municipales'!$B3,(IF('4 - Personal'!$E$126='2 - Programas Municipales'!$C$6,'4 - Personal'!$H$128,0)),0)+IF('4 - Personal'!$E$130='2 - Programas Municipales'!$B3,(IF('4 - Personal'!$E$132='2 - Programas Municipales'!$C$6,'4 - Personal'!$H$134,0)),0)+IF('4 - Personal'!$E$136='2 - Programas Municipales'!$B3,(IF('4 - Personal'!$E$138='2 - Programas Municipales'!$C$6,'4 - Personal'!$H$140,0)),0)</f>
        <v>19200000</v>
      </c>
      <c r="H5" s="202">
        <f>IF('4 - Personal'!$E$4='2 - Programas Municipales'!$B3,(IF('4 - Personal'!$E$6='2 - Programas Municipales'!$C$7,'4 - Personal'!$H$8,0)),0)+IF('4 - Personal'!$E$10='2 - Programas Municipales'!$B3,(IF('4 - Personal'!$E$12='2 - Programas Municipales'!$C$7,'4 - Personal'!$H$14,0)),0)+IF('4 - Personal'!$E$16='2 - Programas Municipales'!$B3,(IF('4 - Personal'!$E$18='2 - Programas Municipales'!$C$7,'4 - Personal'!$H$20,0)),0)+IF('4 - Personal'!$E$22='2 - Programas Municipales'!$B3,(IF('4 - Personal'!$E$24='2 - Programas Municipales'!$C$7,'4 - Personal'!$H$26,0)),0)+IF('4 - Personal'!$E$28='2 - Programas Municipales'!$B3,(IF('4 - Personal'!$E$30='2 - Programas Municipales'!$C$7,'4 - Personal'!$H$32,0)),0)+IF('4 - Personal'!$E$34='2 - Programas Municipales'!$B3,(IF('4 - Personal'!$E$36='2 - Programas Municipales'!$C$7,'4 - Personal'!$H$38,0)),0)+IF('4 - Personal'!$E$40='2 - Programas Municipales'!$B3,(IF('4 - Personal'!$E$42='2 - Programas Municipales'!$C$7,'4 - Personal'!$H$44,0)),0)+IF('4 - Personal'!$E$46='2 - Programas Municipales'!$B3,(IF('4 - Personal'!$E$48='2 - Programas Municipales'!$C$7,'4 - Personal'!$H$50,0)),0)+IF('4 - Personal'!$E$52='2 - Programas Municipales'!$B3,(IF('4 - Personal'!$E$54='2 - Programas Municipales'!$C$7,'4 - Personal'!$H$56,0)),0)+IF('4 - Personal'!$E$58='2 - Programas Municipales'!$B3,(IF('4 - Personal'!$E$60='2 - Programas Municipales'!$C$7,'4 - Personal'!$H$62,0)),0)+IF('4 - Personal'!$E$64='2 - Programas Municipales'!$B3,(IF('4 - Personal'!$E$66='2 - Programas Municipales'!$C$7,'4 - Personal'!$H$68,0)),0)+IF('4 - Personal'!$E$70='2 - Programas Municipales'!$B3,(IF('4 - Personal'!$E$72='2 - Programas Municipales'!$C$7,'4 - Personal'!$H$74,0)),0)+IF('4 - Personal'!$E$76='2 - Programas Municipales'!$B3,(IF('4 - Personal'!$E$78='2 - Programas Municipales'!$C$7,'4 - Personal'!$H$80,0)),0)+IF('4 - Personal'!$E$82='2 - Programas Municipales'!$B3,(IF('4 - Personal'!$E$84='2 - Programas Municipales'!$C$7,'4 - Personal'!$H$86,0)),0)+IF('4 - Personal'!$E$88='2 - Programas Municipales'!$B3,(IF('4 - Personal'!$E$90='2 - Programas Municipales'!$C$7,'4 - Personal'!$H$92,0)),0)+IF('4 - Personal'!$E$94='2 - Programas Municipales'!$B3,(IF('4 - Personal'!$E$96='2 - Programas Municipales'!$C$6,'4 - Personal'!$H$98,0)),0)+IF('4 - Personal'!$E$100='2 - Programas Municipales'!$B3,(IF('4 - Personal'!$E$102='2 - Programas Municipales'!$C$7,'4 - Personal'!$H$104,0)),0)+IF('4 - Personal'!$E$106='2 - Programas Municipales'!$B3,(IF('4 - Personal'!$E$108='2 - Programas Municipales'!$C$7,'4 - Personal'!$H$110,0)),0)+IF('4 - Personal'!$E$112='2 - Programas Municipales'!$B3,(IF('4 - Personal'!$E$114='2 - Programas Municipales'!$C$7,'4 - Personal'!$H$116,0)),0)+IF('4 - Personal'!$E$118='2 - Programas Municipales'!$B3,(IF('4 - Personal'!$E$120='2 - Programas Municipales'!$C$7,'4 - Personal'!$H$122,0)),0)+IF('4 - Personal'!$E$124='2 - Programas Municipales'!$B3,(IF('4 - Personal'!$E$126='2 - Programas Municipales'!$C$7,'4 - Personal'!$H$128,0)),0)+IF('4 - Personal'!$E$130='2 - Programas Municipales'!$B3,(IF('4 - Personal'!$E$132='2 - Programas Municipales'!$C$7,'4 - Personal'!$H$134,0)),0)+IF('4 - Personal'!$E$136='2 - Programas Municipales'!$B3,(IF('4 - Personal'!$E$138='2 - Programas Municipales'!$C$7,'4 - Personal'!$H$140,0)),0)</f>
        <v>0</v>
      </c>
      <c r="I5" s="202">
        <f>IF('4 - Personal'!$E$4='2 - Programas Municipales'!$B3,(IF('4 - Personal'!$E$6='2 - Programas Municipales'!$C$8,'4 - Personal'!$H$8,0)),0)+IF('4 - Personal'!$E$10='2 - Programas Municipales'!$B3,(IF('4 - Personal'!$E$12='2 - Programas Municipales'!$C$8,'4 - Personal'!$H$14,0)),0)+IF('4 - Personal'!$E$16='2 - Programas Municipales'!$B3,(IF('4 - Personal'!$E$18='2 - Programas Municipales'!$C$8,'4 - Personal'!$H$20,0)),0)+IF('4 - Personal'!$E$22='2 - Programas Municipales'!$B3,(IF('4 - Personal'!$E$24='2 - Programas Municipales'!$C$8,'4 - Personal'!$H$26,0)),0)+IF('4 - Personal'!$E$28='2 - Programas Municipales'!$B3,(IF('4 - Personal'!$E$30='2 - Programas Municipales'!$C$8,'4 - Personal'!$H$32,0)),0)+IF('4 - Personal'!$E$34='2 - Programas Municipales'!$B3,(IF('4 - Personal'!$E$36='2 - Programas Municipales'!$C$8,'4 - Personal'!$H$38,0)),0)+IF('4 - Personal'!$E$40='2 - Programas Municipales'!$B3,(IF('4 - Personal'!$E$42='2 - Programas Municipales'!$C$8,'4 - Personal'!$H$44,0)),0)+IF('4 - Personal'!$E$46='2 - Programas Municipales'!$B3,(IF('4 - Personal'!$E$48='2 - Programas Municipales'!$C$8,'4 - Personal'!$H$50,0)),0)+IF('4 - Personal'!$E$52='2 - Programas Municipales'!$B3,(IF('4 - Personal'!$E$54='2 - Programas Municipales'!$C$8,'4 - Personal'!$H$56,0)),0)+IF('4 - Personal'!$E$58='2 - Programas Municipales'!$B3,(IF('4 - Personal'!$E$60='2 - Programas Municipales'!$C$8,'4 - Personal'!$H$62,0)),0)+IF('4 - Personal'!$E$64='2 - Programas Municipales'!$B3,(IF('4 - Personal'!$E$66='2 - Programas Municipales'!$C$8,'4 - Personal'!$H$68,0)),0)+IF('4 - Personal'!$E$70='2 - Programas Municipales'!$B3,(IF('4 - Personal'!$E$72='2 - Programas Municipales'!$C$8,'4 - Personal'!$H$74,0)),0)+IF('4 - Personal'!$E$76='2 - Programas Municipales'!$B3,(IF('4 - Personal'!$E$78='2 - Programas Municipales'!$C$8,'4 - Personal'!$H$80,0)),0)+IF('4 - Personal'!$E$82='2 - Programas Municipales'!$B3,(IF('4 - Personal'!$E$84='2 - Programas Municipales'!$C$8,'4 - Personal'!$H$86,0)),0)+IF('4 - Personal'!$E$88='2 - Programas Municipales'!$B3,(IF('4 - Personal'!$E$90='2 - Programas Municipales'!$C$8,'4 - Personal'!$H$92,0)),0)+IF('4 - Personal'!$E$94='2 - Programas Municipales'!$B3,(IF('4 - Personal'!$E$96='2 - Programas Municipales'!$C$8,'4 - Personal'!$H$98,0)),0)+IF('4 - Personal'!$E$100='2 - Programas Municipales'!$B3,(IF('4 - Personal'!$E$102='2 - Programas Municipales'!$C$8,'4 - Personal'!$H$104,0)),0)+IF('4 - Personal'!$E$106='2 - Programas Municipales'!$B3,(IF('4 - Personal'!$E$108='2 - Programas Municipales'!$C$8,'4 - Personal'!$H$110,0)),0)+IF('4 - Personal'!$E$112='2 - Programas Municipales'!$B3,(IF('4 - Personal'!$E$114='2 - Programas Municipales'!$C$8,'4 - Personal'!$H$116,0)),0)+IF('4 - Personal'!$E$118='2 - Programas Municipales'!$B3,(IF('4 - Personal'!$E$120='2 - Programas Municipales'!$C$8,'4 - Personal'!$H$122,0)),0)+IF('4 - Personal'!$E$124='2 - Programas Municipales'!$B3,(IF('4 - Personal'!$E$126='2 - Programas Municipales'!$C$8,'4 - Personal'!$H$128,0)),0)+IF('4 - Personal'!$E$130='2 - Programas Municipales'!$B3,(IF('4 - Personal'!$E$132='2 - Programas Municipales'!$C$8,'4 - Personal'!$H$134,0)),0)+IF('4 - Personal'!$E$136='2 - Programas Municipales'!$B3,(IF('4 - Personal'!$E$138='2 - Programas Municipales'!$C$8,'4 - Personal'!$H$140,0)),0)</f>
        <v>134400000</v>
      </c>
      <c r="J5" s="202">
        <f>IF('4 - Personal'!$E$4='2 - Programas Municipales'!$B3,(IF('4 - Personal'!$E$6='2 - Programas Municipales'!$C$9,'4 - Personal'!$H$8,0)),0)+IF('4 - Personal'!$E$10='2 - Programas Municipales'!$B3,(IF('4 - Personal'!$E$12='2 - Programas Municipales'!$C$9,'4 - Personal'!$H$14,0)),0)+IF('4 - Personal'!$E$16='2 - Programas Municipales'!$B3,(IF('4 - Personal'!$E$18='2 - Programas Municipales'!$C$9,'4 - Personal'!$H$20,0)),0)+IF('4 - Personal'!$E$22='2 - Programas Municipales'!$B3,(IF('4 - Personal'!$E$24='2 - Programas Municipales'!$C$9,'4 - Personal'!$H$26,0)),0)+IF('4 - Personal'!$E$28='2 - Programas Municipales'!$B3,(IF('4 - Personal'!$E$30='2 - Programas Municipales'!$C$9,'4 - Personal'!$H$32,0)),0)+IF('4 - Personal'!$E$34='2 - Programas Municipales'!$B3,(IF('4 - Personal'!$E$36='2 - Programas Municipales'!$C$9,'4 - Personal'!$H$38,0)),0)+IF('4 - Personal'!$E$40='2 - Programas Municipales'!$B3,(IF('4 - Personal'!$E$42='2 - Programas Municipales'!$C$9,'4 - Personal'!$H$44,0)),0)+IF('4 - Personal'!$E$46='2 - Programas Municipales'!$B3,(IF('4 - Personal'!$E$48='2 - Programas Municipales'!$C$9,'4 - Personal'!$H$50,0)),0)+IF('4 - Personal'!$E$52='2 - Programas Municipales'!$B3,(IF('4 - Personal'!$E$54='2 - Programas Municipales'!$C$9,'4 - Personal'!$H$56,0)),0)+IF('4 - Personal'!$E$58='2 - Programas Municipales'!$B3,(IF('4 - Personal'!$E$60='2 - Programas Municipales'!$C$9,'4 - Personal'!$H$62,0)),0)+IF('4 - Personal'!$E$64='2 - Programas Municipales'!$B3,(IF('4 - Personal'!$E$66='2 - Programas Municipales'!$C$9,'4 - Personal'!$H$68,0)),0)+IF('4 - Personal'!$E$70='2 - Programas Municipales'!$B3,(IF('4 - Personal'!$E$72='2 - Programas Municipales'!$C$9,'4 - Personal'!$H$74,0)),0)+IF('4 - Personal'!$E$76='2 - Programas Municipales'!$B3,(IF('4 - Personal'!$E$78='2 - Programas Municipales'!$C$9,'4 - Personal'!$H$80,0)),0)+IF('4 - Personal'!$E$82='2 - Programas Municipales'!$B3,(IF('4 - Personal'!$E$84='2 - Programas Municipales'!$C$9,'4 - Personal'!$H$86,0)),0)+IF('4 - Personal'!$E$88='2 - Programas Municipales'!$B3,(IF('4 - Personal'!$E$90='2 - Programas Municipales'!$C$9,'4 - Personal'!$H$92,0)),0)+IF('4 - Personal'!$E$94='2 - Programas Municipales'!$B3,(IF('4 - Personal'!$E$96='2 - Programas Municipales'!$C$9,'4 - Personal'!$H$98,0)),0)+IF('4 - Personal'!$E$100='2 - Programas Municipales'!$B3,(IF('4 - Personal'!$E$102='2 - Programas Municipales'!$C$9,'4 - Personal'!$H$104,0)),0)+IF('4 - Personal'!$E$106='2 - Programas Municipales'!$B3,(IF('4 - Personal'!$E$108='2 - Programas Municipales'!$C$9,'4 - Personal'!$H$110,0)),0)+IF('4 - Personal'!$E$112='2 - Programas Municipales'!$B3,(IF('4 - Personal'!$E$114='2 - Programas Municipales'!$C$9,'4 - Personal'!$H$116,0)),0)+IF('4 - Personal'!$E$118='2 - Programas Municipales'!$B3,(IF('4 - Personal'!$E$120='2 - Programas Municipales'!$C$9,'4 - Personal'!$H$122,0)),0)+IF('4 - Personal'!$E$124='2 - Programas Municipales'!$B3,(IF('4 - Personal'!$E$126='2 - Programas Municipales'!$C$9,'4 - Personal'!$H$128,0)),0)+IF('4 - Personal'!$E$130='2 - Programas Municipales'!$B3,(IF('4 - Personal'!$E$132='2 - Programas Municipales'!$C$9,'4 - Personal'!$H$134,0)),0)+IF('4 - Personal'!$E$136='2 - Programas Municipales'!$B3,(IF('4 - Personal'!$E$138='2 - Programas Municipales'!$C$9,'4 - Personal'!$H$140,0)),0)</f>
        <v>2080000</v>
      </c>
      <c r="K5" s="202">
        <f>IF('4 - Personal'!$E$4='2 - Programas Municipales'!$B3,(IF('4 - Personal'!$E$6='2 - Programas Municipales'!$C$10,'4 - Personal'!$H$8,0)),0)+IF('4 - Personal'!$E$10='2 - Programas Municipales'!$B3,(IF('4 - Personal'!$E$12='2 - Programas Municipales'!$C$10,'4 - Personal'!$H$14,0)),0)+IF('4 - Personal'!$E$16='2 - Programas Municipales'!$B3,(IF('4 - Personal'!$E$18='2 - Programas Municipales'!$C$10,'4 - Personal'!$H$20,0)),0)+IF('4 - Personal'!$E$22='2 - Programas Municipales'!$B3,(IF('4 - Personal'!$E$24='2 - Programas Municipales'!$C$10,'4 - Personal'!$H$26,0)),0)+IF('4 - Personal'!$E$28='2 - Programas Municipales'!$B3,(IF('4 - Personal'!$E$30='2 - Programas Municipales'!$C$10,'4 - Personal'!$H$32,0)),0)+IF('4 - Personal'!$E$34='2 - Programas Municipales'!$B3,(IF('4 - Personal'!$E$36='2 - Programas Municipales'!$C$10,'4 - Personal'!$H$38,0)),0)+IF('4 - Personal'!$E$40='2 - Programas Municipales'!$B3,(IF('4 - Personal'!$E$42='2 - Programas Municipales'!$C$10,'4 - Personal'!$H$44,0)),0)+IF('4 - Personal'!$E$46='2 - Programas Municipales'!$B3,(IF('4 - Personal'!$E$48='2 - Programas Municipales'!$C$10,'4 - Personal'!$H$50,0)),0)+IF('4 - Personal'!$E$52='2 - Programas Municipales'!$B3,(IF('4 - Personal'!$E$54='2 - Programas Municipales'!$C$10,'4 - Personal'!$H$56,0)),0)+IF('4 - Personal'!$E$58='2 - Programas Municipales'!$B3,(IF('4 - Personal'!$E$60='2 - Programas Municipales'!$C$10,'4 - Personal'!$H$62,0)),0)+IF('4 - Personal'!$E$64='2 - Programas Municipales'!$B3,(IF('4 - Personal'!$E$66='2 - Programas Municipales'!$C$10,'4 - Personal'!$H$68,0)),0)+IF('4 - Personal'!$E$70='2 - Programas Municipales'!$B3,(IF('4 - Personal'!$E$72='2 - Programas Municipales'!$C$10,'4 - Personal'!$H$74,0)),0)+IF('4 - Personal'!$E$76='2 - Programas Municipales'!$B3,(IF('4 - Personal'!$E$78='2 - Programas Municipales'!$C$10,'4 - Personal'!$H$80,0)),0)+IF('4 - Personal'!$E$82='2 - Programas Municipales'!$B3,(IF('4 - Personal'!$E$84='2 - Programas Municipales'!$C$10,'4 - Personal'!$H$86,0)),0)+IF('4 - Personal'!$E$88='2 - Programas Municipales'!$B3,(IF('4 - Personal'!$E$90='2 - Programas Municipales'!$C$10,'4 - Personal'!$H$92,0)),0)+IF('4 - Personal'!$E$94='2 - Programas Municipales'!$B3,(IF('4 - Personal'!$E$96='2 - Programas Municipales'!$C$10,'4 - Personal'!$H$98,0)),0)+IF('4 - Personal'!$E$100='2 - Programas Municipales'!$B3,(IF('4 - Personal'!$E$102='2 - Programas Municipales'!$C$10,'4 - Personal'!$H$104,0)),0)+IF('4 - Personal'!$E$106='2 - Programas Municipales'!$B3,(IF('4 - Personal'!$E$108='2 - Programas Municipales'!$C$10,'4 - Personal'!$H$110,0)),0)+IF('4 - Personal'!$E$112='2 - Programas Municipales'!$B3,(IF('4 - Personal'!$E$114='2 - Programas Municipales'!$C$10,'4 - Personal'!$H$116,0)),0)+IF('4 - Personal'!$E$118='2 - Programas Municipales'!$B3,(IF('4 - Personal'!$E$120='2 - Programas Municipales'!$C$10,'4 - Personal'!$H$122,0)),0)+IF('4 - Personal'!$E$124='2 - Programas Municipales'!$B3,(IF('4 - Personal'!$E$126='2 - Programas Municipales'!$C$10,'4 - Personal'!$H$128,0)),0)+IF('4 - Personal'!$E$130='2 - Programas Municipales'!$B3,(IF('4 - Personal'!$E$132='2 - Programas Municipales'!$C$10,'4 - Personal'!$H$134,0)),0)+IF('4 - Personal'!$E$136='2 - Programas Municipales'!$B3,(IF('4 - Personal'!$E$138='2 - Programas Municipales'!$C$10,'4 - Personal'!$H$140,0)),0)</f>
        <v>4560000</v>
      </c>
      <c r="L5" s="202">
        <f>IF('4 - Personal'!$E$4='2 - Programas Municipales'!$B3,(IF('4 - Personal'!$E$6='2 - Programas Municipales'!$C$11,'4 - Personal'!$H$8,0)),0)+IF('4 - Personal'!$E$10='2 - Programas Municipales'!$B3,(IF('4 - Personal'!$E$12='2 - Programas Municipales'!$C$11,'4 - Personal'!$H$14,0)),0)+IF('4 - Personal'!$E$16='2 - Programas Municipales'!$B3,(IF('4 - Personal'!$E$18='2 - Programas Municipales'!$C$11,'4 - Personal'!$H$20,0)),0)+IF('4 - Personal'!$E$22='2 - Programas Municipales'!$B3,(IF('4 - Personal'!$E$24='2 - Programas Municipales'!$C$11,'4 - Personal'!$H$26,0)),0)+IF('4 - Personal'!$E$28='2 - Programas Municipales'!$B3,(IF('4 - Personal'!$E$30='2 - Programas Municipales'!$C$11,'4 - Personal'!$H$32,0)),0)+IF('4 - Personal'!$E$34='2 - Programas Municipales'!$B3,(IF('4 - Personal'!$E$36='2 - Programas Municipales'!$C$11,'4 - Personal'!$H$38,0)),0)+IF('4 - Personal'!$E$40='2 - Programas Municipales'!$B3,(IF('4 - Personal'!$E$42='2 - Programas Municipales'!$C$11,'4 - Personal'!$H$44,0)),0)+IF('4 - Personal'!$E$46='2 - Programas Municipales'!$B3,(IF('4 - Personal'!$E$48='2 - Programas Municipales'!$C$11,'4 - Personal'!$H$50,0)),0)+IF('4 - Personal'!$E$52='2 - Programas Municipales'!$B3,(IF('4 - Personal'!$E$54='2 - Programas Municipales'!$C$11,'4 - Personal'!$H$56,0)),0)+IF('4 - Personal'!$E$58='2 - Programas Municipales'!$B3,(IF('4 - Personal'!$E$60='2 - Programas Municipales'!$C$11,'4 - Personal'!$H$62,0)),0)+IF('4 - Personal'!$E$64='2 - Programas Municipales'!$B3,(IF('4 - Personal'!$E$66='2 - Programas Municipales'!$C$11,'4 - Personal'!$H$68,0)),0)+IF('4 - Personal'!$E$70='2 - Programas Municipales'!$B3,(IF('4 - Personal'!$E$72='2 - Programas Municipales'!$C$11,'4 - Personal'!$H$74,0)),0)+IF('4 - Personal'!$E$76='2 - Programas Municipales'!$B3,(IF('4 - Personal'!$E$78='2 - Programas Municipales'!$C$11,'4 - Personal'!$H$80,0)),0)+IF('4 - Personal'!$E$82='2 - Programas Municipales'!$B3,(IF('4 - Personal'!$E$84='2 - Programas Municipales'!$C$11,'4 - Personal'!$H$86,0)),0)+IF('4 - Personal'!$E$88='2 - Programas Municipales'!$B3,(IF('4 - Personal'!$E$90='2 - Programas Municipales'!$C$11,'4 - Personal'!$H$92,0)),0)+IF('4 - Personal'!$E$94='2 - Programas Municipales'!$B3,(IF('4 - Personal'!$E$96='2 - Programas Municipales'!$C$11,'4 - Personal'!$H$98,0)),0)+IF('4 - Personal'!$E$100='2 - Programas Municipales'!$B3,(IF('4 - Personal'!$E$102='2 - Programas Municipales'!$C$11,'4 - Personal'!$H$104,0)),0)+IF('4 - Personal'!$E$106='2 - Programas Municipales'!$B3,(IF('4 - Personal'!$E$108='2 - Programas Municipales'!$C$11,'4 - Personal'!$H$110,0)),0)+IF('4 - Personal'!$E$112='2 - Programas Municipales'!$B3,(IF('4 - Personal'!$E$114='2 - Programas Municipales'!$C$11,'4 - Personal'!$H$116,0)),0)+IF('4 - Personal'!$E$118='2 - Programas Municipales'!$B3,(IF('4 - Personal'!$E$120='2 - Programas Municipales'!$C$11,'4 - Personal'!$H$122,0)),0)+IF('4 - Personal'!$E$124='2 - Programas Municipales'!$B3,(IF('4 - Personal'!$E$126='2 - Programas Municipales'!$C$11,'4 - Personal'!$H$128,0)),0)+IF('4 - Personal'!$E$130='2 - Programas Municipales'!$B3,(IF('4 - Personal'!$E$132='2 - Programas Municipales'!$C$11,'4 - Personal'!$H$134,0)),0)+IF('4 - Personal'!$E$136='2 - Programas Municipales'!$B3,(IF('4 - Personal'!$E$138='2 - Programas Municipales'!$C$11,'4 - Personal'!$H$140,0)),0)</f>
        <v>81510000</v>
      </c>
      <c r="M5" s="202">
        <f>IF('4 - Personal'!$E$4='2 - Programas Municipales'!$B3,(IF('4 - Personal'!$E$6='2 - Programas Municipales'!$C$12,'4 - Personal'!$H$8,0)),0)+IF('4 - Personal'!$E$10='2 - Programas Municipales'!$B3,(IF('4 - Personal'!$E$12='2 - Programas Municipales'!$C$12,'4 - Personal'!$H$14,0)),0)+IF('4 - Personal'!$E$16='2 - Programas Municipales'!$B3,(IF('4 - Personal'!$E$18='2 - Programas Municipales'!$C$12,'4 - Personal'!$H$20,0)),0)+IF('4 - Personal'!$E$22='2 - Programas Municipales'!$B3,(IF('4 - Personal'!$E$24='2 - Programas Municipales'!$C$12,'4 - Personal'!$H$26,0)),0)+IF('4 - Personal'!$E$28='2 - Programas Municipales'!$B3,(IF('4 - Personal'!$E$30='2 - Programas Municipales'!$C$12,'4 - Personal'!$H$32,0)),0)+IF('4 - Personal'!$E$34='2 - Programas Municipales'!$B3,(IF('4 - Personal'!$E$36='2 - Programas Municipales'!$C$12,'4 - Personal'!$H$38,0)),0)+IF('4 - Personal'!$E$40='2 - Programas Municipales'!$B3,(IF('4 - Personal'!$E$42='2 - Programas Municipales'!$C$12,'4 - Personal'!$H$44,0)),0)+IF('4 - Personal'!$E$46='2 - Programas Municipales'!$B3,(IF('4 - Personal'!$E$48='2 - Programas Municipales'!$C$12,'4 - Personal'!$H$50,0)),0)+IF('4 - Personal'!$E$52='2 - Programas Municipales'!$B3,(IF('4 - Personal'!$E$54='2 - Programas Municipales'!$C$12,'4 - Personal'!$H$56,0)),0)+IF('4 - Personal'!$E$58='2 - Programas Municipales'!$B3,(IF('4 - Personal'!$E$60='2 - Programas Municipales'!$C$12,'4 - Personal'!$H$62,0)),0)+IF('4 - Personal'!$E$64='2 - Programas Municipales'!$B3,(IF('4 - Personal'!$E$66='2 - Programas Municipales'!$C$12,'4 - Personal'!$H$68,0)),0)+IF('4 - Personal'!$E$70='2 - Programas Municipales'!$B3,(IF('4 - Personal'!$E$72='2 - Programas Municipales'!$C$12,'4 - Personal'!$H$74,0)),0)+IF('4 - Personal'!$E$76='2 - Programas Municipales'!$B3,(IF('4 - Personal'!$E$78='2 - Programas Municipales'!$C$12,'4 - Personal'!$H$80,0)),0)+IF('4 - Personal'!$E$82='2 - Programas Municipales'!$B3,(IF('4 - Personal'!$E$84='2 - Programas Municipales'!$C$12,'4 - Personal'!$H$86,0)),0)+IF('4 - Personal'!$E$88='2 - Programas Municipales'!$B3,(IF('4 - Personal'!$E$90='2 - Programas Municipales'!$C$12,'4 - Personal'!$H$92,0)),0)+IF('4 - Personal'!$E$94='2 - Programas Municipales'!$B3,(IF('4 - Personal'!$E$96='2 - Programas Municipales'!$C$12,'4 - Personal'!$H$98,0)),0)+IF('4 - Personal'!$E$100='2 - Programas Municipales'!$B3,(IF('4 - Personal'!$E$102='2 - Programas Municipales'!$C$12,'4 - Personal'!$H$104,0)),0)+IF('4 - Personal'!$E$106='2 - Programas Municipales'!$B3,(IF('4 - Personal'!$E$108='2 - Programas Municipales'!$C$12,'4 - Personal'!$H$110,0)),0)+IF('4 - Personal'!$E$112='2 - Programas Municipales'!$B3,(IF('4 - Personal'!$E$114='2 - Programas Municipales'!$C$12,'4 - Personal'!$H$116,0)),0)+IF('4 - Personal'!$E$118='2 - Programas Municipales'!$B3,(IF('4 - Personal'!$E$120='2 - Programas Municipales'!$C$12,'4 - Personal'!$H$122,0)),0)+IF('4 - Personal'!$E$124='2 - Programas Municipales'!$B3,(IF('4 - Personal'!$E$126='2 - Programas Municipales'!$C$12,'4 - Personal'!$H$128,0)),0)+IF('4 - Personal'!$E$130='2 - Programas Municipales'!$B3,(IF('4 - Personal'!$E$132='2 - Programas Municipales'!$C$12,'4 - Personal'!$H$134,0)),0)+IF('4 - Personal'!$E$136='2 - Programas Municipales'!$B3,(IF('4 - Personal'!$E$138='2 - Programas Municipales'!$C$12,'4 - Personal'!$H$140,0)),0)</f>
        <v>0</v>
      </c>
      <c r="N5" s="202">
        <f>IF('4 - Personal'!$E$4='2 - Programas Municipales'!$B3,(IF('4 - Personal'!$E$6='2 - Programas Municipales'!$C$13,'4 - Personal'!$H$8,0)),0)+IF('4 - Personal'!$E$10='2 - Programas Municipales'!$B3,(IF('4 - Personal'!$E$12='2 - Programas Municipales'!$C$13,'4 - Personal'!$H$14,0)),0)+IF('4 - Personal'!$E$16='2 - Programas Municipales'!$B3,(IF('4 - Personal'!$E$18='2 - Programas Municipales'!$C$13,'4 - Personal'!$H$20,0)),0)+IF('4 - Personal'!$E$22='2 - Programas Municipales'!$B3,(IF('4 - Personal'!$E$24='2 - Programas Municipales'!$C$13,'4 - Personal'!$H$26,0)),0)+IF('4 - Personal'!$E$28='2 - Programas Municipales'!$B3,(IF('4 - Personal'!$E$30='2 - Programas Municipales'!$C$13,'4 - Personal'!$H$32,0)),0)+IF('4 - Personal'!$E$34='2 - Programas Municipales'!$B3,(IF('4 - Personal'!$E$36='2 - Programas Municipales'!$C$13,'4 - Personal'!$H$38,0)),0)+IF('4 - Personal'!$E$40='2 - Programas Municipales'!$B3,(IF('4 - Personal'!$E$42='2 - Programas Municipales'!$C$13,'4 - Personal'!$H$44,0)),0)+IF('4 - Personal'!$E$46='2 - Programas Municipales'!$B3,(IF('4 - Personal'!$E$48='2 - Programas Municipales'!$C$13,'4 - Personal'!$H$50,0)),0)+IF('4 - Personal'!$E$52='2 - Programas Municipales'!$B3,(IF('4 - Personal'!$E$54='2 - Programas Municipales'!$C$13,'4 - Personal'!$H$56,0)),0)+IF('4 - Personal'!$E$58='2 - Programas Municipales'!$B3,(IF('4 - Personal'!$E$60='2 - Programas Municipales'!$C$13,'4 - Personal'!$H$62,0)),0)+IF('4 - Personal'!$E$64='2 - Programas Municipales'!$B3,(IF('4 - Personal'!$E$66='2 - Programas Municipales'!$C$13,'4 - Personal'!$H$68,0)),0)+IF('4 - Personal'!$E$70='2 - Programas Municipales'!$B3,(IF('4 - Personal'!$E$72='2 - Programas Municipales'!$C$13,'4 - Personal'!$H$74,0)),0)+IF('4 - Personal'!$E$76='2 - Programas Municipales'!$B3,(IF('4 - Personal'!$E$78='2 - Programas Municipales'!$C$13,'4 - Personal'!$H$80,0)),0)+IF('4 - Personal'!$E$82='2 - Programas Municipales'!$B3,(IF('4 - Personal'!$E$84='2 - Programas Municipales'!$C$13,'4 - Personal'!$H$86,0)),0)+IF('4 - Personal'!$E$88='2 - Programas Municipales'!$B3,(IF('4 - Personal'!$E$90='2 - Programas Municipales'!$C$13,'4 - Personal'!$H$92,0)),0)+IF('4 - Personal'!$E$94='2 - Programas Municipales'!$B3,(IF('4 - Personal'!$E$96='2 - Programas Municipales'!$C$13,'4 - Personal'!$H$98,0)),0)+IF('4 - Personal'!$E$100='2 - Programas Municipales'!$B3,(IF('4 - Personal'!$E$102='2 - Programas Municipales'!$C$13,'4 - Personal'!$H$104,0)),0)+IF('4 - Personal'!$E$106='2 - Programas Municipales'!$B3,(IF('4 - Personal'!$E$108='2 - Programas Municipales'!$C$13,'4 - Personal'!$H$110,0)),0)+IF('4 - Personal'!$E$112='2 - Programas Municipales'!$B3,(IF('4 - Personal'!$E$114='2 - Programas Municipales'!$C$13,'4 - Personal'!$H$116,0)),0)+IF('4 - Personal'!$E$118='2 - Programas Municipales'!$B3,(IF('4 - Personal'!$E$120='2 - Programas Municipales'!$C$13,'4 - Personal'!$H$122,0)),0)+IF('4 - Personal'!$E$124='2 - Programas Municipales'!$B3,(IF('4 - Personal'!$E$126='2 - Programas Municipales'!$C$13,'4 - Personal'!$H$128,0)),0)+IF('4 - Personal'!$E$130='2 - Programas Municipales'!$B3,(IF('4 - Personal'!$E$132='2 - Programas Municipales'!$C$13,'4 - Personal'!$H$134,0)),0)+IF('4 - Personal'!$E$136='2 - Programas Municipales'!$B3,(IF('4 - Personal'!$E$138='2 - Programas Municipales'!$C$13,'4 - Personal'!$H$140,0)),0)</f>
        <v>0</v>
      </c>
      <c r="O5" s="202">
        <f>IF('4 - Personal'!$E$4='2 - Programas Municipales'!$B3,(IF('4 - Personal'!$E$6='2 - Programas Municipales'!$C$14,'4 - Personal'!$H$8,0)),0)+IF('4 - Personal'!$E$10='2 - Programas Municipales'!$B3,(IF('4 - Personal'!$E$12='2 - Programas Municipales'!$C$14,'4 - Personal'!$H$14,0)),0)+IF('4 - Personal'!$E$16='2 - Programas Municipales'!$B3,(IF('4 - Personal'!$E$18='2 - Programas Municipales'!$C$14,'4 - Personal'!$H$20,0)),0)+IF('4 - Personal'!$E$22='2 - Programas Municipales'!$B3,(IF('4 - Personal'!$E$24='2 - Programas Municipales'!$C$14,'4 - Personal'!$H$26,0)),0)+IF('4 - Personal'!$E$28='2 - Programas Municipales'!$B3,(IF('4 - Personal'!$E$30='2 - Programas Municipales'!$C$14,'4 - Personal'!$H$32,0)),0)+IF('4 - Personal'!$E$34='2 - Programas Municipales'!$B3,(IF('4 - Personal'!$E$36='2 - Programas Municipales'!$C$14,'4 - Personal'!$H$38,0)),0)+IF('4 - Personal'!$E$40='2 - Programas Municipales'!$B3,(IF('4 - Personal'!$E$42='2 - Programas Municipales'!$C$14,'4 - Personal'!$H$44,0)),0)+IF('4 - Personal'!$E$46='2 - Programas Municipales'!$B3,(IF('4 - Personal'!$E$48='2 - Programas Municipales'!$C$14,'4 - Personal'!$H$50,0)),0)+IF('4 - Personal'!$E$52='2 - Programas Municipales'!$B3,(IF('4 - Personal'!$E$54='2 - Programas Municipales'!$C$14,'4 - Personal'!$H$56,0)),0)+IF('4 - Personal'!$E$58='2 - Programas Municipales'!$B3,(IF('4 - Personal'!$E$60='2 - Programas Municipales'!$C$14,'4 - Personal'!$H$62,0)),0)+IF('4 - Personal'!$E$64='2 - Programas Municipales'!$B3,(IF('4 - Personal'!$E$66='2 - Programas Municipales'!$C$14,'4 - Personal'!$H$68,0)),0)+IF('4 - Personal'!$E$70='2 - Programas Municipales'!$B3,(IF('4 - Personal'!$E$72='2 - Programas Municipales'!$C$14,'4 - Personal'!$H$74,0)),0)+IF('4 - Personal'!$E$76='2 - Programas Municipales'!$B3,(IF('4 - Personal'!$E$78='2 - Programas Municipales'!$C$14,'4 - Personal'!$H$80,0)),0)+IF('4 - Personal'!$E$82='2 - Programas Municipales'!$B3,(IF('4 - Personal'!$E$84='2 - Programas Municipales'!$C$14,'4 - Personal'!$H$86,0)),0)+IF('4 - Personal'!$E$88='2 - Programas Municipales'!$B3,(IF('4 - Personal'!$E$90='2 - Programas Municipales'!$C$14,'4 - Personal'!$H$92,0)),0)+IF('4 - Personal'!$E$94='2 - Programas Municipales'!$B3,(IF('4 - Personal'!$E$96='2 - Programas Municipales'!$C$14,'4 - Personal'!$H$98,0)),0)+IF('4 - Personal'!$E$100='2 - Programas Municipales'!$B3,(IF('4 - Personal'!$E$102='2 - Programas Municipales'!$C$14,'4 - Personal'!$H$104,0)),0)+IF('4 - Personal'!$E$106='2 - Programas Municipales'!$B3,(IF('4 - Personal'!$E$108='2 - Programas Municipales'!$C$14,'4 - Personal'!$H$110,0)),0)+IF('4 - Personal'!$E$112='2 - Programas Municipales'!$B3,(IF('4 - Personal'!$E$114='2 - Programas Municipales'!$C$14,'4 - Personal'!$H$116,0)),0)+IF('4 - Personal'!$E$118='2 - Programas Municipales'!$B3,(IF('4 - Personal'!$E$120='2 - Programas Municipales'!$C$14,'4 - Personal'!$H$122,0)),0)+IF('4 - Personal'!$E$124='2 - Programas Municipales'!$B3,(IF('4 - Personal'!$E$126='2 - Programas Municipales'!$C$14,'4 - Personal'!$H$128,0)),0)+IF('4 - Personal'!$E$130='2 - Programas Municipales'!$B3,(IF('4 - Personal'!$E$132='2 - Programas Municipales'!$C$14,'4 - Personal'!$H$134,0)),0)+IF('4 - Personal'!$E$136='2 - Programas Municipales'!$B3,(IF('4 - Personal'!$E$138='2 - Programas Municipales'!$C$14,'4 - Personal'!$H$140,0)),0)</f>
        <v>0</v>
      </c>
      <c r="P5" s="202">
        <f>IF('4 - Personal'!$E$4='2 - Programas Municipales'!$B3,(IF('4 - Personal'!$E$6='2 - Programas Municipales'!$C$15,'4 - Personal'!$H$8,0)),0)+IF('4 - Personal'!$E$10='2 - Programas Municipales'!$B3,(IF('4 - Personal'!$E$12='2 - Programas Municipales'!$C$15,'4 - Personal'!$H$14,0)),0)+IF('4 - Personal'!$E$16='2 - Programas Municipales'!$B3,(IF('4 - Personal'!$E$18='2 - Programas Municipales'!$C$15,'4 - Personal'!$H$20,0)),0)+IF('4 - Personal'!$E$22='2 - Programas Municipales'!$B3,(IF('4 - Personal'!$E$24='2 - Programas Municipales'!$C$15,'4 - Personal'!$H$26,0)),0)+IF('4 - Personal'!$E$28='2 - Programas Municipales'!$B3,(IF('4 - Personal'!$E$30='2 - Programas Municipales'!$C$15,'4 - Personal'!$H$32,0)),0)+IF('4 - Personal'!$E$34='2 - Programas Municipales'!$B3,(IF('4 - Personal'!$E$36='2 - Programas Municipales'!$C$15,'4 - Personal'!$H$38,0)),0)+IF('4 - Personal'!$E$40='2 - Programas Municipales'!$B3,(IF('4 - Personal'!$E$42='2 - Programas Municipales'!$C$15,'4 - Personal'!$H$44,0)),0)+IF('4 - Personal'!$E$46='2 - Programas Municipales'!$B3,(IF('4 - Personal'!$E$48='2 - Programas Municipales'!$C$15,'4 - Personal'!$H$50,0)),0)+IF('4 - Personal'!$E$52='2 - Programas Municipales'!$B3,(IF('4 - Personal'!$E$54='2 - Programas Municipales'!$C$15,'4 - Personal'!$H$56,0)),0)+IF('4 - Personal'!$E$58='2 - Programas Municipales'!$B3,(IF('4 - Personal'!$E$60='2 - Programas Municipales'!$C$15,'4 - Personal'!$H$62,0)),0)+IF('4 - Personal'!$E$64='2 - Programas Municipales'!$B3,(IF('4 - Personal'!$E$66='2 - Programas Municipales'!$C$15,'4 - Personal'!$H$68,0)),0)+IF('4 - Personal'!$E$70='2 - Programas Municipales'!$B3,(IF('4 - Personal'!$E$72='2 - Programas Municipales'!$C$15,'4 - Personal'!$H$74,0)),0)+IF('4 - Personal'!$E$76='2 - Programas Municipales'!$B3,(IF('4 - Personal'!$E$78='2 - Programas Municipales'!$C$15,'4 - Personal'!$H$80,0)),0)+IF('4 - Personal'!$E$82='2 - Programas Municipales'!$B3,(IF('4 - Personal'!$E$84='2 - Programas Municipales'!$C$15,'4 - Personal'!$H$86,0)),0)+IF('4 - Personal'!$E$88='2 - Programas Municipales'!$B3,(IF('4 - Personal'!$E$90='2 - Programas Municipales'!$C$15,'4 - Personal'!$H$92,0)),0)+IF('4 - Personal'!$E$94='2 - Programas Municipales'!$B3,(IF('4 - Personal'!$E$96='2 - Programas Municipales'!$C$15,'4 - Personal'!$H$98,0)),0)+IF('4 - Personal'!$E$100='2 - Programas Municipales'!$B3,(IF('4 - Personal'!$E$102='2 - Programas Municipales'!$C$15,'4 - Personal'!$H$104,0)),0)+IF('4 - Personal'!$E$106='2 - Programas Municipales'!$B3,(IF('4 - Personal'!$E$108='2 - Programas Municipales'!$C$15,'4 - Personal'!$H$110,0)),0)+IF('4 - Personal'!$E$112='2 - Programas Municipales'!$B3,(IF('4 - Personal'!$E$114='2 - Programas Municipales'!$C$15,'4 - Personal'!$H$116,0)),0)+IF('4 - Personal'!$E$118='2 - Programas Municipales'!$B3,(IF('4 - Personal'!$E$120='2 - Programas Municipales'!$C$15,'4 - Personal'!$H$122,0)),0)+IF('4 - Personal'!$E$124='2 - Programas Municipales'!$B3,(IF('4 - Personal'!$E$126='2 - Programas Municipales'!$C$15,'4 - Personal'!$H$128,0)),0)+IF('4 - Personal'!$E$130='2 - Programas Municipales'!$B3,(IF('4 - Personal'!$E$132='2 - Programas Municipales'!$C$15,'4 - Personal'!$H$134,0)),0)+IF('4 - Personal'!$E$136='2 - Programas Municipales'!$B3,(IF('4 - Personal'!$E$138='2 - Programas Municipales'!$C$15,'4 - Personal'!$H$140,0)),0)</f>
        <v>0</v>
      </c>
      <c r="Q5" s="265">
        <f t="shared" si="1"/>
        <v>248250000</v>
      </c>
    </row>
    <row r="6">
      <c r="B6" s="44" t="str">
        <f>'2 - Programas Municipales'!B4</f>
        <v>Programas de Limpieza</v>
      </c>
      <c r="C6" s="202">
        <f>IF('4 - Personal'!$E$4='2 - Programas Municipales'!$B4,(IF('4 - Personal'!$E$6='2 - Programas Municipales'!$C$2,'4 - Personal'!$H$8,0)),0)+IF('4 - Personal'!$E$10='2 - Programas Municipales'!$B4,(IF('4 - Personal'!$E$12='2 - Programas Municipales'!$C$2,'4 - Personal'!$H$14,0)),0)+IF('4 - Personal'!$E$16='2 - Programas Municipales'!$B4,(IF('4 - Personal'!$E$18='2 - Programas Municipales'!$C$2,'4 - Personal'!$H$20,0)),0)+IF('4 - Personal'!$E$22='2 - Programas Municipales'!$B4,(IF('4 - Personal'!$E$24='2 - Programas Municipales'!$C$2,'4 - Personal'!$H$26,0)),0)+IF('4 - Personal'!$E$28='2 - Programas Municipales'!$B4,(IF('4 - Personal'!$E$30='2 - Programas Municipales'!$C$2,'4 - Personal'!$H$32,0)),0)+IF('4 - Personal'!$E$34='2 - Programas Municipales'!$B4,(IF('4 - Personal'!$E$36='2 - Programas Municipales'!$C$2,'4 - Personal'!$H$38,0)),0)+IF('4 - Personal'!$E$40='2 - Programas Municipales'!$B4,(IF('4 - Personal'!$E$42='2 - Programas Municipales'!$C$2,'4 - Personal'!$H$44,0)),0)+IF('4 - Personal'!$E$46='2 - Programas Municipales'!$B4,(IF('4 - Personal'!$E$48='2 - Programas Municipales'!$C$2,'4 - Personal'!$H$50,0)),0)+IF('4 - Personal'!$E$52='2 - Programas Municipales'!$B4,(IF('4 - Personal'!$E$54='2 - Programas Municipales'!$C$2,'4 - Personal'!$H$56,0)),0)+IF('4 - Personal'!$E$58='2 - Programas Municipales'!$B4,(IF('4 - Personal'!$E$60='2 - Programas Municipales'!$C$2,'4 - Personal'!$H$62,0)),0)+IF('4 - Personal'!$E$64='2 - Programas Municipales'!$B4,(IF('4 - Personal'!$E$66='2 - Programas Municipales'!$C$2,'4 - Personal'!$H$68,0)),0)+IF('4 - Personal'!$E$70='2 - Programas Municipales'!$B4,(IF('4 - Personal'!$E$72='2 - Programas Municipales'!$C$2,'4 - Personal'!$H$74,0)),0)+IF('4 - Personal'!$E$76='2 - Programas Municipales'!$B4,(IF('4 - Personal'!$E$78='2 - Programas Municipales'!$C$2,'4 - Personal'!$H$80,0)),0)+IF('4 - Personal'!$E$82='2 - Programas Municipales'!$B4,(IF('4 - Personal'!$E$84='2 - Programas Municipales'!$C$2,'4 - Personal'!$H$86,0)),0)+IF('4 - Personal'!$E$88='2 - Programas Municipales'!$B4,(IF('4 - Personal'!$E$90='2 - Programas Municipales'!$C$2,'4 - Personal'!$H$92,0)),0)+IF('4 - Personal'!$E$94='2 - Programas Municipales'!$B4,(IF('4 - Personal'!$E$96='2 - Programas Municipales'!$C$2,'4 - Personal'!$H$98,0)),0)+IF('4 - Personal'!$E$100='2 - Programas Municipales'!$B4,(IF('4 - Personal'!$E$102='2 - Programas Municipales'!$C$2,'4 - Personal'!$H$104,0)),0)+IF('4 - Personal'!$E$106='2 - Programas Municipales'!$B4,(IF('4 - Personal'!$E$108='2 - Programas Municipales'!$C$2,'4 - Personal'!$H$110,0)),0)+IF('4 - Personal'!$E$112='2 - Programas Municipales'!$B4,(IF('4 - Personal'!$E$114='2 - Programas Municipales'!$C$2,'4 - Personal'!$H$116,0)),0)+IF('4 - Personal'!$E$118='2 - Programas Municipales'!$B4,(IF('4 - Personal'!$E$120='2 - Programas Municipales'!$C$2,'4 - Personal'!$H$122,0)),0)+IF('4 - Personal'!$E$124='2 - Programas Municipales'!$B4,(IF('4 - Personal'!$E$126='2 - Programas Municipales'!$C$2,'4 - Personal'!$H$128,0)),0)+IF('4 - Personal'!$E$130='2 - Programas Municipales'!$B4,(IF('4 - Personal'!$E$132='2 - Programas Municipales'!$C$2,'4 - Personal'!$H$134,0)),0)+IF('4 - Personal'!$E$136='2 - Programas Municipales'!$B4,(IF('4 - Personal'!$E$138='2 - Programas Municipales'!$C$2,'4 - Personal'!$H$140,0)),0)</f>
        <v>0</v>
      </c>
      <c r="D6" s="202">
        <f>IF('4 - Personal'!$E$4='2 - Programas Municipales'!$B4,(IF('4 - Personal'!$E$6='2 - Programas Municipales'!$C$3,'4 - Personal'!$H$8,0)),0)+IF('4 - Personal'!$E$10='2 - Programas Municipales'!$B4,(IF('4 - Personal'!$E$12='2 - Programas Municipales'!$C$3,'4 - Personal'!$H$14,0)),0)+IF('4 - Personal'!$E$16='2 - Programas Municipales'!$B4,(IF('4 - Personal'!$E$18='2 - Programas Municipales'!$C$3,'4 - Personal'!$H$20,0)),0)+IF('4 - Personal'!$E$22='2 - Programas Municipales'!$B4,(IF('4 - Personal'!$E$24='2 - Programas Municipales'!$C$3,'4 - Personal'!$H$26,0)),0)+IF('4 - Personal'!$E$28='2 - Programas Municipales'!$B4,(IF('4 - Personal'!$E$30='2 - Programas Municipales'!$C$3,'4 - Personal'!$H$32,0)),0)+IF('4 - Personal'!$E$34='2 - Programas Municipales'!$B4,(IF('4 - Personal'!$E$36='2 - Programas Municipales'!$C$3,'4 - Personal'!$H$38,0)),0)+IF('4 - Personal'!$E$40='2 - Programas Municipales'!$B4,(IF('4 - Personal'!$E$42='2 - Programas Municipales'!$C$3,'4 - Personal'!$H$44,0)),0)+IF('4 - Personal'!$E$46='2 - Programas Municipales'!$B4,(IF('4 - Personal'!$E$48='2 - Programas Municipales'!$C$3,'4 - Personal'!$H$50,0)),0)+IF('4 - Personal'!$E$52='2 - Programas Municipales'!$B4,(IF('4 - Personal'!$E$54='2 - Programas Municipales'!$C$3,'4 - Personal'!$H$56,0)),0)+IF('4 - Personal'!$E$58='2 - Programas Municipales'!$B4,(IF('4 - Personal'!$E$60='2 - Programas Municipales'!$C$3,'4 - Personal'!$H$62,0)),0)+IF('4 - Personal'!$E$64='2 - Programas Municipales'!$B4,(IF('4 - Personal'!$E$66='2 - Programas Municipales'!$C$3,'4 - Personal'!$H$68,0)),0)+IF('4 - Personal'!$E$70='2 - Programas Municipales'!$B4,(IF('4 - Personal'!$E$72='2 - Programas Municipales'!$C$3,'4 - Personal'!$H$74,0)),0)+IF('4 - Personal'!$E$76='2 - Programas Municipales'!$B4,(IF('4 - Personal'!$E$78='2 - Programas Municipales'!$C$3,'4 - Personal'!$H$80,0)),0)+IF('4 - Personal'!$E$82='2 - Programas Municipales'!$B4,(IF('4 - Personal'!$E$84='2 - Programas Municipales'!$C$3,'4 - Personal'!$H$86,0)),0)+IF('4 - Personal'!$E$88='2 - Programas Municipales'!$B4,(IF('4 - Personal'!$E$90='2 - Programas Municipales'!$C$3,'4 - Personal'!$H$92,0)),0)+IF('4 - Personal'!$E$94='2 - Programas Municipales'!$B4,(IF('4 - Personal'!$E$96='2 - Programas Municipales'!$C$3,'4 - Personal'!$H$98,0)),0)+IF('4 - Personal'!$E$100='2 - Programas Municipales'!$B4,(IF('4 - Personal'!$E$102='2 - Programas Municipales'!$C$3,'4 - Personal'!$H$104,0)),0)+IF('4 - Personal'!$E$106='2 - Programas Municipales'!$B4,(IF('4 - Personal'!$E$108='2 - Programas Municipales'!$C$3,'4 - Personal'!$H$110,0)),0)+IF('4 - Personal'!$E$112='2 - Programas Municipales'!$B4,(IF('4 - Personal'!$E$114='2 - Programas Municipales'!$C$3,'4 - Personal'!$H$116,0)),0)+IF('4 - Personal'!$E$118='2 - Programas Municipales'!$B4,(IF('4 - Personal'!$E$120='2 - Programas Municipales'!$C$3,'4 - Personal'!$H$122,0)),0)+IF('4 - Personal'!$E$124='2 - Programas Municipales'!$B4,(IF('4 - Personal'!$E$126='2 - Programas Municipales'!$C$3,'4 - Personal'!$H$128,0)),0)+IF('4 - Personal'!$E$130='2 - Programas Municipales'!$B4,(IF('4 - Personal'!$E$132='2 - Programas Municipales'!$C$3,'4 - Personal'!$H$134,0)),0)+IF('4 - Personal'!$E$136='2 - Programas Municipales'!$B4,(IF('4 - Personal'!$E$138='2 - Programas Municipales'!$C$3,'4 - Personal'!$H$140,0)),0)</f>
        <v>0</v>
      </c>
      <c r="E6" s="202">
        <f>IF('4 - Personal'!$E$4='2 - Programas Municipales'!$B4,(IF('4 - Personal'!$E$6='2 - Programas Municipales'!$C$4,'4 - Personal'!$H$8,0)),0)+IF('4 - Personal'!$E$10='2 - Programas Municipales'!$B4,(IF('4 - Personal'!$E$12='2 - Programas Municipales'!$C$4,'4 - Personal'!$H$14,0)),0)+IF('4 - Personal'!$E$16='2 - Programas Municipales'!$B4,(IF('4 - Personal'!$E$18='2 - Programas Municipales'!$C$4,'4 - Personal'!$H$20,0)),0)+IF('4 - Personal'!$E$22='2 - Programas Municipales'!$B4,(IF('4 - Personal'!$E$24='2 - Programas Municipales'!$C$4,'4 - Personal'!$H$26,0)),0)+IF('4 - Personal'!$E$28='2 - Programas Municipales'!$B4,(IF('4 - Personal'!$E$30='2 - Programas Municipales'!$C$4,'4 - Personal'!$H$32,0)),0)+IF('4 - Personal'!$E$34='2 - Programas Municipales'!$B4,(IF('4 - Personal'!$E$36='2 - Programas Municipales'!$C$4,'4 - Personal'!$H$38,0)),0)+IF('4 - Personal'!$E$40='2 - Programas Municipales'!$B4,(IF('4 - Personal'!$E$42='2 - Programas Municipales'!$C$4,'4 - Personal'!$H$44,0)),0)+IF('4 - Personal'!$E$46='2 - Programas Municipales'!$B4,(IF('4 - Personal'!$E$48='2 - Programas Municipales'!$C$4,'4 - Personal'!$H$50,0)),0)+IF('4 - Personal'!$E$52='2 - Programas Municipales'!$B4,(IF('4 - Personal'!$E$54='2 - Programas Municipales'!$C$4,'4 - Personal'!$H$56,0)),0)+IF('4 - Personal'!$E$58='2 - Programas Municipales'!$B4,(IF('4 - Personal'!$E$60='2 - Programas Municipales'!$C$4,'4 - Personal'!$H$62,0)),0)+IF('4 - Personal'!$E$64='2 - Programas Municipales'!$B4,(IF('4 - Personal'!$E$66='2 - Programas Municipales'!$C$4,'4 - Personal'!$H$68,0)),0)+IF('4 - Personal'!$E$70='2 - Programas Municipales'!$B4,(IF('4 - Personal'!$E$72='2 - Programas Municipales'!$C$4,'4 - Personal'!$H$74,0)),0)+IF('4 - Personal'!$E$76='2 - Programas Municipales'!$B4,(IF('4 - Personal'!$E$78='2 - Programas Municipales'!$C$4,'4 - Personal'!$H$80,0)),0)+IF('4 - Personal'!$E$82='2 - Programas Municipales'!$B4,(IF('4 - Personal'!$E$84='2 - Programas Municipales'!$C$4,'4 - Personal'!$H$86,0)),0)+IF('4 - Personal'!$E$88='2 - Programas Municipales'!$B4,(IF('4 - Personal'!$E$90='2 - Programas Municipales'!$C$4,'4 - Personal'!$H$92,0)),0)+IF('4 - Personal'!$E$94='2 - Programas Municipales'!$B4,(IF('4 - Personal'!$E$96='2 - Programas Municipales'!$C$4,'4 - Personal'!$H$98,0)),0)+IF('4 - Personal'!$E$100='2 - Programas Municipales'!$B4,(IF('4 - Personal'!$E$102='2 - Programas Municipales'!$C$4,'4 - Personal'!$H$104,0)),0)+IF('4 - Personal'!$E$106='2 - Programas Municipales'!$B4,(IF('4 - Personal'!$E$108='2 - Programas Municipales'!$C$4,'4 - Personal'!$H$110,0)),0)+IF('4 - Personal'!$E$112='2 - Programas Municipales'!$B4,(IF('4 - Personal'!$E$114='2 - Programas Municipales'!$C$4,'4 - Personal'!$H$116,0)),0)+IF('4 - Personal'!$E$118='2 - Programas Municipales'!$B4,(IF('4 - Personal'!$E$120='2 - Programas Municipales'!$C$4,'4 - Personal'!$H$122,0)),0)+IF('4 - Personal'!$E$124='2 - Programas Municipales'!$B4,(IF('4 - Personal'!$E$126='2 - Programas Municipales'!$C$4,'4 - Personal'!$H$128,0)),0)+IF('4 - Personal'!$E$130='2 - Programas Municipales'!$B4,(IF('4 - Personal'!$E$132='2 - Programas Municipales'!$C$4,'4 - Personal'!$H$134,0)),0)+IF('4 - Personal'!$E$136='2 - Programas Municipales'!$B4,(IF('4 - Personal'!$E$138='2 - Programas Municipales'!$C$4,'4 - Personal'!$H$140,0)),0)</f>
        <v>0</v>
      </c>
      <c r="F6" s="202">
        <f>IF('4 - Personal'!$E$4='2 - Programas Municipales'!$B4,(IF('4 - Personal'!$E$6='2 - Programas Municipales'!$C$5,'4 - Personal'!$H$8,0)),0)+IF('4 - Personal'!$E$10='2 - Programas Municipales'!$B4,(IF('4 - Personal'!$E$12='2 - Programas Municipales'!$C$5,'4 - Personal'!$H$14,0)),0)+IF('4 - Personal'!$E$16='2 - Programas Municipales'!$B4,(IF('4 - Personal'!$E$18='2 - Programas Municipales'!$C$5,'4 - Personal'!$H$20,0)),0)+IF('4 - Personal'!$E$22='2 - Programas Municipales'!$B4,(IF('4 - Personal'!$E$24='2 - Programas Municipales'!$C$5,'4 - Personal'!$H$26,0)),0)+IF('4 - Personal'!$E$28='2 - Programas Municipales'!$B4,(IF('4 - Personal'!$E$30='2 - Programas Municipales'!$C$5,'4 - Personal'!$H$32,0)),0)+IF('4 - Personal'!$E$34='2 - Programas Municipales'!$B4,(IF('4 - Personal'!$E$36='2 - Programas Municipales'!$C$5,'4 - Personal'!$H$38,0)),0)+IF('4 - Personal'!$E$40='2 - Programas Municipales'!$B4,(IF('4 - Personal'!$E$42='2 - Programas Municipales'!$C$5,'4 - Personal'!$H$44,0)),0)+IF('4 - Personal'!$E$46='2 - Programas Municipales'!$B4,(IF('4 - Personal'!$E$48='2 - Programas Municipales'!$C$5,'4 - Personal'!$H$50,0)),0)+IF('4 - Personal'!$E$52='2 - Programas Municipales'!$B4,(IF('4 - Personal'!$E$54='2 - Programas Municipales'!$C$5,'4 - Personal'!$H$56,0)),0)+IF('4 - Personal'!$E$58='2 - Programas Municipales'!$B4,(IF('4 - Personal'!$E$60='2 - Programas Municipales'!$C$5,'4 - Personal'!$H$62,0)),0)+IF('4 - Personal'!$E$64='2 - Programas Municipales'!$B4,(IF('4 - Personal'!$E$66='2 - Programas Municipales'!$C$5,'4 - Personal'!$H$68,0)),0)+IF('4 - Personal'!$E$70='2 - Programas Municipales'!$B4,(IF('4 - Personal'!$E$72='2 - Programas Municipales'!$C$5,'4 - Personal'!$H$74,0)),0)+IF('4 - Personal'!$E$76='2 - Programas Municipales'!$B4,(IF('4 - Personal'!$E$78='2 - Programas Municipales'!$C$5,'4 - Personal'!$H$80,0)),0)+IF('4 - Personal'!$E$82='2 - Programas Municipales'!$B4,(IF('4 - Personal'!$E$84='2 - Programas Municipales'!$C$5,'4 - Personal'!$H$86,0)),0)+IF('4 - Personal'!$E$88='2 - Programas Municipales'!$B4,(IF('4 - Personal'!$E$90='2 - Programas Municipales'!$C$5,'4 - Personal'!$H$92,0)),0)+IF('4 - Personal'!$E$94='2 - Programas Municipales'!$B4,(IF('4 - Personal'!$E$96='2 - Programas Municipales'!$C$5,'4 - Personal'!$H$98,0)),0)+IF('4 - Personal'!$E$100='2 - Programas Municipales'!$B4,(IF('4 - Personal'!$E$102='2 - Programas Municipales'!$C$5,'4 - Personal'!$H$104,0)),0)+IF('4 - Personal'!$E$106='2 - Programas Municipales'!$B4,(IF('4 - Personal'!$E$108='2 - Programas Municipales'!$C$5,'4 - Personal'!$H$110,0)),0)+IF('4 - Personal'!$E$112='2 - Programas Municipales'!$B4,(IF('4 - Personal'!$E$114='2 - Programas Municipales'!$C$5,'4 - Personal'!$H$116,0)),0)+IF('4 - Personal'!$E$118='2 - Programas Municipales'!$B4,(IF('4 - Personal'!$E$120='2 - Programas Municipales'!$C$5,'4 - Personal'!$H$122,0)),0)+IF('4 - Personal'!$E$124='2 - Programas Municipales'!$B4,(IF('4 - Personal'!$E$126='2 - Programas Municipales'!$C$5,'4 - Personal'!$H$128,0)),0)+IF('4 - Personal'!$E$130='2 - Programas Municipales'!$B4,(IF('4 - Personal'!$E$132='2 - Programas Municipales'!$C$5,'4 - Personal'!$H$134,0)),0)+IF('4 - Personal'!$E$136='2 - Programas Municipales'!$B4,(IF('4 - Personal'!$E$138='2 - Programas Municipales'!$C$5,'4 - Personal'!$H$140,0)),0)</f>
        <v>0</v>
      </c>
      <c r="G6" s="202">
        <f>IF('4 - Personal'!$E$4='2 - Programas Municipales'!$B4,(IF('4 - Personal'!$E$6='2 - Programas Municipales'!$C$6,'4 - Personal'!$H$8,0)),0)+IF('4 - Personal'!$E$10='2 - Programas Municipales'!$B4,(IF('4 - Personal'!$E$12='2 - Programas Municipales'!$C$6,'4 - Personal'!$H$14,0)),0)+IF('4 - Personal'!$E$16='2 - Programas Municipales'!$B4,(IF('4 - Personal'!$E$18='2 - Programas Municipales'!$C$6,'4 - Personal'!$H$20,0)),0)+IF('4 - Personal'!$E$22='2 - Programas Municipales'!$B4,(IF('4 - Personal'!$E$24='2 - Programas Municipales'!$C$6,'4 - Personal'!$H$26,0)),0)+IF('4 - Personal'!$E$28='2 - Programas Municipales'!$B4,(IF('4 - Personal'!$E$30='2 - Programas Municipales'!$C$6,'4 - Personal'!$H$32,0)),0)+IF('4 - Personal'!$E$34='2 - Programas Municipales'!$B4,(IF('4 - Personal'!$E$36='2 - Programas Municipales'!$C$6,'4 - Personal'!$H$38,0)),0)+IF('4 - Personal'!$E$40='2 - Programas Municipales'!$B4,(IF('4 - Personal'!$E$42='2 - Programas Municipales'!$C$6,'4 - Personal'!$H$44,0)),0)+IF('4 - Personal'!$E$46='2 - Programas Municipales'!$B4,(IF('4 - Personal'!$E$48='2 - Programas Municipales'!$C$6,'4 - Personal'!$H$50,0)),0)+IF('4 - Personal'!$E$52='2 - Programas Municipales'!$B4,(IF('4 - Personal'!$E$54='2 - Programas Municipales'!$C$6,'4 - Personal'!$H$56,0)),0)+IF('4 - Personal'!$E$58='2 - Programas Municipales'!$B4,(IF('4 - Personal'!$E$60='2 - Programas Municipales'!$C$6,'4 - Personal'!$H$62,0)),0)+IF('4 - Personal'!$E$64='2 - Programas Municipales'!$B4,(IF('4 - Personal'!$E$66='2 - Programas Municipales'!$C$6,'4 - Personal'!$H$68,0)),0)+IF('4 - Personal'!$E$70='2 - Programas Municipales'!$B4,(IF('4 - Personal'!$E$72='2 - Programas Municipales'!$C$6,'4 - Personal'!$H$74,0)),0)+IF('4 - Personal'!$E$76='2 - Programas Municipales'!$B4,(IF('4 - Personal'!$E$78='2 - Programas Municipales'!$C$6,'4 - Personal'!$H$80,0)),0)+IF('4 - Personal'!$E$82='2 - Programas Municipales'!$B4,(IF('4 - Personal'!$E$84='2 - Programas Municipales'!$C$6,'4 - Personal'!$H$86,0)),0)+IF('4 - Personal'!$E$88='2 - Programas Municipales'!$B4,(IF('4 - Personal'!$E$90='2 - Programas Municipales'!$C$6,'4 - Personal'!$H$92,0)),0)+IF('4 - Personal'!$E$94='2 - Programas Municipales'!$B4,(IF('4 - Personal'!$E$96='2 - Programas Municipales'!$C$6,'4 - Personal'!$H$98,0)),0)+IF('4 - Personal'!$E$100='2 - Programas Municipales'!$B4,(IF('4 - Personal'!$E$102='2 - Programas Municipales'!$C$6,'4 - Personal'!$H$104,0)),0)+IF('4 - Personal'!$E$106='2 - Programas Municipales'!$B4,(IF('4 - Personal'!$E$108='2 - Programas Municipales'!$C$6,'4 - Personal'!$H$110,0)),0)+IF('4 - Personal'!$E$112='2 - Programas Municipales'!$B4,(IF('4 - Personal'!$E$114='2 - Programas Municipales'!$C$6,'4 - Personal'!$H$116,0)),0)+IF('4 - Personal'!$E$118='2 - Programas Municipales'!$B4,(IF('4 - Personal'!$E$120='2 - Programas Municipales'!$C$6,'4 - Personal'!$H$122,0)),0)+IF('4 - Personal'!$E$124='2 - Programas Municipales'!$B4,(IF('4 - Personal'!$E$126='2 - Programas Municipales'!$C$6,'4 - Personal'!$H$128,0)),0)+IF('4 - Personal'!$E$130='2 - Programas Municipales'!$B4,(IF('4 - Personal'!$E$132='2 - Programas Municipales'!$C$6,'4 - Personal'!$H$134,0)),0)+IF('4 - Personal'!$E$136='2 - Programas Municipales'!$B4,(IF('4 - Personal'!$E$138='2 - Programas Municipales'!$C$6,'4 - Personal'!$H$140,0)),0)</f>
        <v>0</v>
      </c>
      <c r="H6" s="202">
        <f>IF('4 - Personal'!$E$4='2 - Programas Municipales'!$B4,(IF('4 - Personal'!$E$6='2 - Programas Municipales'!$C$7,'4 - Personal'!$H$8,0)),0)+IF('4 - Personal'!$E$10='2 - Programas Municipales'!$B4,(IF('4 - Personal'!$E$12='2 - Programas Municipales'!$C$7,'4 - Personal'!$H$14,0)),0)+IF('4 - Personal'!$E$16='2 - Programas Municipales'!$B4,(IF('4 - Personal'!$E$18='2 - Programas Municipales'!$C$7,'4 - Personal'!$H$20,0)),0)+IF('4 - Personal'!$E$22='2 - Programas Municipales'!$B4,(IF('4 - Personal'!$E$24='2 - Programas Municipales'!$C$7,'4 - Personal'!$H$26,0)),0)+IF('4 - Personal'!$E$28='2 - Programas Municipales'!$B4,(IF('4 - Personal'!$E$30='2 - Programas Municipales'!$C$7,'4 - Personal'!$H$32,0)),0)+IF('4 - Personal'!$E$34='2 - Programas Municipales'!$B4,(IF('4 - Personal'!$E$36='2 - Programas Municipales'!$C$7,'4 - Personal'!$H$38,0)),0)+IF('4 - Personal'!$E$40='2 - Programas Municipales'!$B4,(IF('4 - Personal'!$E$42='2 - Programas Municipales'!$C$7,'4 - Personal'!$H$44,0)),0)+IF('4 - Personal'!$E$46='2 - Programas Municipales'!$B4,(IF('4 - Personal'!$E$48='2 - Programas Municipales'!$C$7,'4 - Personal'!$H$50,0)),0)+IF('4 - Personal'!$E$52='2 - Programas Municipales'!$B4,(IF('4 - Personal'!$E$54='2 - Programas Municipales'!$C$7,'4 - Personal'!$H$56,0)),0)+IF('4 - Personal'!$E$58='2 - Programas Municipales'!$B4,(IF('4 - Personal'!$E$60='2 - Programas Municipales'!$C$7,'4 - Personal'!$H$62,0)),0)+IF('4 - Personal'!$E$64='2 - Programas Municipales'!$B4,(IF('4 - Personal'!$E$66='2 - Programas Municipales'!$C$7,'4 - Personal'!$H$68,0)),0)+IF('4 - Personal'!$E$70='2 - Programas Municipales'!$B4,(IF('4 - Personal'!$E$72='2 - Programas Municipales'!$C$7,'4 - Personal'!$H$74,0)),0)+IF('4 - Personal'!$E$76='2 - Programas Municipales'!$B4,(IF('4 - Personal'!$E$78='2 - Programas Municipales'!$C$7,'4 - Personal'!$H$80,0)),0)+IF('4 - Personal'!$E$82='2 - Programas Municipales'!$B4,(IF('4 - Personal'!$E$84='2 - Programas Municipales'!$C$7,'4 - Personal'!$H$86,0)),0)+IF('4 - Personal'!$E$88='2 - Programas Municipales'!$B4,(IF('4 - Personal'!$E$90='2 - Programas Municipales'!$C$7,'4 - Personal'!$H$92,0)),0)+IF('4 - Personal'!$E$94='2 - Programas Municipales'!$B4,(IF('4 - Personal'!$E$96='2 - Programas Municipales'!$C$6,'4 - Personal'!$H$98,0)),0)+IF('4 - Personal'!$E$100='2 - Programas Municipales'!$B4,(IF('4 - Personal'!$E$102='2 - Programas Municipales'!$C$7,'4 - Personal'!$H$104,0)),0)+IF('4 - Personal'!$E$106='2 - Programas Municipales'!$B4,(IF('4 - Personal'!$E$108='2 - Programas Municipales'!$C$7,'4 - Personal'!$H$110,0)),0)+IF('4 - Personal'!$E$112='2 - Programas Municipales'!$B4,(IF('4 - Personal'!$E$114='2 - Programas Municipales'!$C$7,'4 - Personal'!$H$116,0)),0)+IF('4 - Personal'!$E$118='2 - Programas Municipales'!$B4,(IF('4 - Personal'!$E$120='2 - Programas Municipales'!$C$7,'4 - Personal'!$H$122,0)),0)+IF('4 - Personal'!$E$124='2 - Programas Municipales'!$B4,(IF('4 - Personal'!$E$126='2 - Programas Municipales'!$C$7,'4 - Personal'!$H$128,0)),0)+IF('4 - Personal'!$E$130='2 - Programas Municipales'!$B4,(IF('4 - Personal'!$E$132='2 - Programas Municipales'!$C$7,'4 - Personal'!$H$134,0)),0)+IF('4 - Personal'!$E$136='2 - Programas Municipales'!$B4,(IF('4 - Personal'!$E$138='2 - Programas Municipales'!$C$7,'4 - Personal'!$H$140,0)),0)</f>
        <v>0</v>
      </c>
      <c r="I6" s="202">
        <f>IF('4 - Personal'!$E$4='2 - Programas Municipales'!$B4,(IF('4 - Personal'!$E$6='2 - Programas Municipales'!$C$8,'4 - Personal'!$H$8,0)),0)+IF('4 - Personal'!$E$10='2 - Programas Municipales'!$B4,(IF('4 - Personal'!$E$12='2 - Programas Municipales'!$C$8,'4 - Personal'!$H$14,0)),0)+IF('4 - Personal'!$E$16='2 - Programas Municipales'!$B4,(IF('4 - Personal'!$E$18='2 - Programas Municipales'!$C$8,'4 - Personal'!$H$20,0)),0)+IF('4 - Personal'!$E$22='2 - Programas Municipales'!$B4,(IF('4 - Personal'!$E$24='2 - Programas Municipales'!$C$8,'4 - Personal'!$H$26,0)),0)+IF('4 - Personal'!$E$28='2 - Programas Municipales'!$B4,(IF('4 - Personal'!$E$30='2 - Programas Municipales'!$C$8,'4 - Personal'!$H$32,0)),0)+IF('4 - Personal'!$E$34='2 - Programas Municipales'!$B4,(IF('4 - Personal'!$E$36='2 - Programas Municipales'!$C$8,'4 - Personal'!$H$38,0)),0)+IF('4 - Personal'!$E$40='2 - Programas Municipales'!$B4,(IF('4 - Personal'!$E$42='2 - Programas Municipales'!$C$8,'4 - Personal'!$H$44,0)),0)+IF('4 - Personal'!$E$46='2 - Programas Municipales'!$B4,(IF('4 - Personal'!$E$48='2 - Programas Municipales'!$C$8,'4 - Personal'!$H$50,0)),0)+IF('4 - Personal'!$E$52='2 - Programas Municipales'!$B4,(IF('4 - Personal'!$E$54='2 - Programas Municipales'!$C$8,'4 - Personal'!$H$56,0)),0)+IF('4 - Personal'!$E$58='2 - Programas Municipales'!$B4,(IF('4 - Personal'!$E$60='2 - Programas Municipales'!$C$8,'4 - Personal'!$H$62,0)),0)+IF('4 - Personal'!$E$64='2 - Programas Municipales'!$B4,(IF('4 - Personal'!$E$66='2 - Programas Municipales'!$C$8,'4 - Personal'!$H$68,0)),0)+IF('4 - Personal'!$E$70='2 - Programas Municipales'!$B4,(IF('4 - Personal'!$E$72='2 - Programas Municipales'!$C$8,'4 - Personal'!$H$74,0)),0)+IF('4 - Personal'!$E$76='2 - Programas Municipales'!$B4,(IF('4 - Personal'!$E$78='2 - Programas Municipales'!$C$8,'4 - Personal'!$H$80,0)),0)+IF('4 - Personal'!$E$82='2 - Programas Municipales'!$B4,(IF('4 - Personal'!$E$84='2 - Programas Municipales'!$C$8,'4 - Personal'!$H$86,0)),0)+IF('4 - Personal'!$E$88='2 - Programas Municipales'!$B4,(IF('4 - Personal'!$E$90='2 - Programas Municipales'!$C$8,'4 - Personal'!$H$92,0)),0)+IF('4 - Personal'!$E$94='2 - Programas Municipales'!$B4,(IF('4 - Personal'!$E$96='2 - Programas Municipales'!$C$8,'4 - Personal'!$H$98,0)),0)+IF('4 - Personal'!$E$100='2 - Programas Municipales'!$B4,(IF('4 - Personal'!$E$102='2 - Programas Municipales'!$C$8,'4 - Personal'!$H$104,0)),0)+IF('4 - Personal'!$E$106='2 - Programas Municipales'!$B4,(IF('4 - Personal'!$E$108='2 - Programas Municipales'!$C$8,'4 - Personal'!$H$110,0)),0)+IF('4 - Personal'!$E$112='2 - Programas Municipales'!$B4,(IF('4 - Personal'!$E$114='2 - Programas Municipales'!$C$8,'4 - Personal'!$H$116,0)),0)+IF('4 - Personal'!$E$118='2 - Programas Municipales'!$B4,(IF('4 - Personal'!$E$120='2 - Programas Municipales'!$C$8,'4 - Personal'!$H$122,0)),0)+IF('4 - Personal'!$E$124='2 - Programas Municipales'!$B4,(IF('4 - Personal'!$E$126='2 - Programas Municipales'!$C$8,'4 - Personal'!$H$128,0)),0)+IF('4 - Personal'!$E$130='2 - Programas Municipales'!$B4,(IF('4 - Personal'!$E$132='2 - Programas Municipales'!$C$8,'4 - Personal'!$H$134,0)),0)+IF('4 - Personal'!$E$136='2 - Programas Municipales'!$B4,(IF('4 - Personal'!$E$138='2 - Programas Municipales'!$C$8,'4 - Personal'!$H$140,0)),0)</f>
        <v>0</v>
      </c>
      <c r="J6" s="202">
        <f>IF('4 - Personal'!$E$4='2 - Programas Municipales'!$B4,(IF('4 - Personal'!$E$6='2 - Programas Municipales'!$C$9,'4 - Personal'!$H$8,0)),0)+IF('4 - Personal'!$E$10='2 - Programas Municipales'!$B4,(IF('4 - Personal'!$E$12='2 - Programas Municipales'!$C$9,'4 - Personal'!$H$14,0)),0)+IF('4 - Personal'!$E$16='2 - Programas Municipales'!$B4,(IF('4 - Personal'!$E$18='2 - Programas Municipales'!$C$9,'4 - Personal'!$H$20,0)),0)+IF('4 - Personal'!$E$22='2 - Programas Municipales'!$B4,(IF('4 - Personal'!$E$24='2 - Programas Municipales'!$C$9,'4 - Personal'!$H$26,0)),0)+IF('4 - Personal'!$E$28='2 - Programas Municipales'!$B4,(IF('4 - Personal'!$E$30='2 - Programas Municipales'!$C$9,'4 - Personal'!$H$32,0)),0)+IF('4 - Personal'!$E$34='2 - Programas Municipales'!$B4,(IF('4 - Personal'!$E$36='2 - Programas Municipales'!$C$9,'4 - Personal'!$H$38,0)),0)+IF('4 - Personal'!$E$40='2 - Programas Municipales'!$B4,(IF('4 - Personal'!$E$42='2 - Programas Municipales'!$C$9,'4 - Personal'!$H$44,0)),0)+IF('4 - Personal'!$E$46='2 - Programas Municipales'!$B4,(IF('4 - Personal'!$E$48='2 - Programas Municipales'!$C$9,'4 - Personal'!$H$50,0)),0)+IF('4 - Personal'!$E$52='2 - Programas Municipales'!$B4,(IF('4 - Personal'!$E$54='2 - Programas Municipales'!$C$9,'4 - Personal'!$H$56,0)),0)+IF('4 - Personal'!$E$58='2 - Programas Municipales'!$B4,(IF('4 - Personal'!$E$60='2 - Programas Municipales'!$C$9,'4 - Personal'!$H$62,0)),0)+IF('4 - Personal'!$E$64='2 - Programas Municipales'!$B4,(IF('4 - Personal'!$E$66='2 - Programas Municipales'!$C$9,'4 - Personal'!$H$68,0)),0)+IF('4 - Personal'!$E$70='2 - Programas Municipales'!$B4,(IF('4 - Personal'!$E$72='2 - Programas Municipales'!$C$9,'4 - Personal'!$H$74,0)),0)+IF('4 - Personal'!$E$76='2 - Programas Municipales'!$B4,(IF('4 - Personal'!$E$78='2 - Programas Municipales'!$C$9,'4 - Personal'!$H$80,0)),0)+IF('4 - Personal'!$E$82='2 - Programas Municipales'!$B4,(IF('4 - Personal'!$E$84='2 - Programas Municipales'!$C$9,'4 - Personal'!$H$86,0)),0)+IF('4 - Personal'!$E$88='2 - Programas Municipales'!$B4,(IF('4 - Personal'!$E$90='2 - Programas Municipales'!$C$9,'4 - Personal'!$H$92,0)),0)+IF('4 - Personal'!$E$94='2 - Programas Municipales'!$B4,(IF('4 - Personal'!$E$96='2 - Programas Municipales'!$C$9,'4 - Personal'!$H$98,0)),0)+IF('4 - Personal'!$E$100='2 - Programas Municipales'!$B4,(IF('4 - Personal'!$E$102='2 - Programas Municipales'!$C$9,'4 - Personal'!$H$104,0)),0)+IF('4 - Personal'!$E$106='2 - Programas Municipales'!$B4,(IF('4 - Personal'!$E$108='2 - Programas Municipales'!$C$9,'4 - Personal'!$H$110,0)),0)+IF('4 - Personal'!$E$112='2 - Programas Municipales'!$B4,(IF('4 - Personal'!$E$114='2 - Programas Municipales'!$C$9,'4 - Personal'!$H$116,0)),0)+IF('4 - Personal'!$E$118='2 - Programas Municipales'!$B4,(IF('4 - Personal'!$E$120='2 - Programas Municipales'!$C$9,'4 - Personal'!$H$122,0)),0)+IF('4 - Personal'!$E$124='2 - Programas Municipales'!$B4,(IF('4 - Personal'!$E$126='2 - Programas Municipales'!$C$9,'4 - Personal'!$H$128,0)),0)+IF('4 - Personal'!$E$130='2 - Programas Municipales'!$B4,(IF('4 - Personal'!$E$132='2 - Programas Municipales'!$C$9,'4 - Personal'!$H$134,0)),0)+IF('4 - Personal'!$E$136='2 - Programas Municipales'!$B4,(IF('4 - Personal'!$E$138='2 - Programas Municipales'!$C$9,'4 - Personal'!$H$140,0)),0)</f>
        <v>0</v>
      </c>
      <c r="K6" s="202">
        <f>IF('4 - Personal'!$E$4='2 - Programas Municipales'!$B4,(IF('4 - Personal'!$E$6='2 - Programas Municipales'!$C$10,'4 - Personal'!$H$8,0)),0)+IF('4 - Personal'!$E$10='2 - Programas Municipales'!$B4,(IF('4 - Personal'!$E$12='2 - Programas Municipales'!$C$10,'4 - Personal'!$H$14,0)),0)+IF('4 - Personal'!$E$16='2 - Programas Municipales'!$B4,(IF('4 - Personal'!$E$18='2 - Programas Municipales'!$C$10,'4 - Personal'!$H$20,0)),0)+IF('4 - Personal'!$E$22='2 - Programas Municipales'!$B4,(IF('4 - Personal'!$E$24='2 - Programas Municipales'!$C$10,'4 - Personal'!$H$26,0)),0)+IF('4 - Personal'!$E$28='2 - Programas Municipales'!$B4,(IF('4 - Personal'!$E$30='2 - Programas Municipales'!$C$10,'4 - Personal'!$H$32,0)),0)+IF('4 - Personal'!$E$34='2 - Programas Municipales'!$B4,(IF('4 - Personal'!$E$36='2 - Programas Municipales'!$C$10,'4 - Personal'!$H$38,0)),0)+IF('4 - Personal'!$E$40='2 - Programas Municipales'!$B4,(IF('4 - Personal'!$E$42='2 - Programas Municipales'!$C$10,'4 - Personal'!$H$44,0)),0)+IF('4 - Personal'!$E$46='2 - Programas Municipales'!$B4,(IF('4 - Personal'!$E$48='2 - Programas Municipales'!$C$10,'4 - Personal'!$H$50,0)),0)+IF('4 - Personal'!$E$52='2 - Programas Municipales'!$B4,(IF('4 - Personal'!$E$54='2 - Programas Municipales'!$C$10,'4 - Personal'!$H$56,0)),0)+IF('4 - Personal'!$E$58='2 - Programas Municipales'!$B4,(IF('4 - Personal'!$E$60='2 - Programas Municipales'!$C$10,'4 - Personal'!$H$62,0)),0)+IF('4 - Personal'!$E$64='2 - Programas Municipales'!$B4,(IF('4 - Personal'!$E$66='2 - Programas Municipales'!$C$10,'4 - Personal'!$H$68,0)),0)+IF('4 - Personal'!$E$70='2 - Programas Municipales'!$B4,(IF('4 - Personal'!$E$72='2 - Programas Municipales'!$C$10,'4 - Personal'!$H$74,0)),0)+IF('4 - Personal'!$E$76='2 - Programas Municipales'!$B4,(IF('4 - Personal'!$E$78='2 - Programas Municipales'!$C$10,'4 - Personal'!$H$80,0)),0)+IF('4 - Personal'!$E$82='2 - Programas Municipales'!$B4,(IF('4 - Personal'!$E$84='2 - Programas Municipales'!$C$10,'4 - Personal'!$H$86,0)),0)+IF('4 - Personal'!$E$88='2 - Programas Municipales'!$B4,(IF('4 - Personal'!$E$90='2 - Programas Municipales'!$C$10,'4 - Personal'!$H$92,0)),0)+IF('4 - Personal'!$E$94='2 - Programas Municipales'!$B4,(IF('4 - Personal'!$E$96='2 - Programas Municipales'!$C$10,'4 - Personal'!$H$98,0)),0)+IF('4 - Personal'!$E$100='2 - Programas Municipales'!$B4,(IF('4 - Personal'!$E$102='2 - Programas Municipales'!$C$10,'4 - Personal'!$H$104,0)),0)+IF('4 - Personal'!$E$106='2 - Programas Municipales'!$B4,(IF('4 - Personal'!$E$108='2 - Programas Municipales'!$C$10,'4 - Personal'!$H$110,0)),0)+IF('4 - Personal'!$E$112='2 - Programas Municipales'!$B4,(IF('4 - Personal'!$E$114='2 - Programas Municipales'!$C$10,'4 - Personal'!$H$116,0)),0)+IF('4 - Personal'!$E$118='2 - Programas Municipales'!$B4,(IF('4 - Personal'!$E$120='2 - Programas Municipales'!$C$10,'4 - Personal'!$H$122,0)),0)+IF('4 - Personal'!$E$124='2 - Programas Municipales'!$B4,(IF('4 - Personal'!$E$126='2 - Programas Municipales'!$C$10,'4 - Personal'!$H$128,0)),0)+IF('4 - Personal'!$E$130='2 - Programas Municipales'!$B4,(IF('4 - Personal'!$E$132='2 - Programas Municipales'!$C$10,'4 - Personal'!$H$134,0)),0)+IF('4 - Personal'!$E$136='2 - Programas Municipales'!$B4,(IF('4 - Personal'!$E$138='2 - Programas Municipales'!$C$10,'4 - Personal'!$H$140,0)),0)</f>
        <v>0</v>
      </c>
      <c r="L6" s="202">
        <f>IF('4 - Personal'!$E$4='2 - Programas Municipales'!$B4,(IF('4 - Personal'!$E$6='2 - Programas Municipales'!$C$11,'4 - Personal'!$H$8,0)),0)+IF('4 - Personal'!$E$10='2 - Programas Municipales'!$B4,(IF('4 - Personal'!$E$12='2 - Programas Municipales'!$C$11,'4 - Personal'!$H$14,0)),0)+IF('4 - Personal'!$E$16='2 - Programas Municipales'!$B4,(IF('4 - Personal'!$E$18='2 - Programas Municipales'!$C$11,'4 - Personal'!$H$20,0)),0)+IF('4 - Personal'!$E$22='2 - Programas Municipales'!$B4,(IF('4 - Personal'!$E$24='2 - Programas Municipales'!$C$11,'4 - Personal'!$H$26,0)),0)+IF('4 - Personal'!$E$28='2 - Programas Municipales'!$B4,(IF('4 - Personal'!$E$30='2 - Programas Municipales'!$C$11,'4 - Personal'!$H$32,0)),0)+IF('4 - Personal'!$E$34='2 - Programas Municipales'!$B4,(IF('4 - Personal'!$E$36='2 - Programas Municipales'!$C$11,'4 - Personal'!$H$38,0)),0)+IF('4 - Personal'!$E$40='2 - Programas Municipales'!$B4,(IF('4 - Personal'!$E$42='2 - Programas Municipales'!$C$11,'4 - Personal'!$H$44,0)),0)+IF('4 - Personal'!$E$46='2 - Programas Municipales'!$B4,(IF('4 - Personal'!$E$48='2 - Programas Municipales'!$C$11,'4 - Personal'!$H$50,0)),0)+IF('4 - Personal'!$E$52='2 - Programas Municipales'!$B4,(IF('4 - Personal'!$E$54='2 - Programas Municipales'!$C$11,'4 - Personal'!$H$56,0)),0)+IF('4 - Personal'!$E$58='2 - Programas Municipales'!$B4,(IF('4 - Personal'!$E$60='2 - Programas Municipales'!$C$11,'4 - Personal'!$H$62,0)),0)+IF('4 - Personal'!$E$64='2 - Programas Municipales'!$B4,(IF('4 - Personal'!$E$66='2 - Programas Municipales'!$C$11,'4 - Personal'!$H$68,0)),0)+IF('4 - Personal'!$E$70='2 - Programas Municipales'!$B4,(IF('4 - Personal'!$E$72='2 - Programas Municipales'!$C$11,'4 - Personal'!$H$74,0)),0)+IF('4 - Personal'!$E$76='2 - Programas Municipales'!$B4,(IF('4 - Personal'!$E$78='2 - Programas Municipales'!$C$11,'4 - Personal'!$H$80,0)),0)+IF('4 - Personal'!$E$82='2 - Programas Municipales'!$B4,(IF('4 - Personal'!$E$84='2 - Programas Municipales'!$C$11,'4 - Personal'!$H$86,0)),0)+IF('4 - Personal'!$E$88='2 - Programas Municipales'!$B4,(IF('4 - Personal'!$E$90='2 - Programas Municipales'!$C$11,'4 - Personal'!$H$92,0)),0)+IF('4 - Personal'!$E$94='2 - Programas Municipales'!$B4,(IF('4 - Personal'!$E$96='2 - Programas Municipales'!$C$11,'4 - Personal'!$H$98,0)),0)+IF('4 - Personal'!$E$100='2 - Programas Municipales'!$B4,(IF('4 - Personal'!$E$102='2 - Programas Municipales'!$C$11,'4 - Personal'!$H$104,0)),0)+IF('4 - Personal'!$E$106='2 - Programas Municipales'!$B4,(IF('4 - Personal'!$E$108='2 - Programas Municipales'!$C$11,'4 - Personal'!$H$110,0)),0)+IF('4 - Personal'!$E$112='2 - Programas Municipales'!$B4,(IF('4 - Personal'!$E$114='2 - Programas Municipales'!$C$11,'4 - Personal'!$H$116,0)),0)+IF('4 - Personal'!$E$118='2 - Programas Municipales'!$B4,(IF('4 - Personal'!$E$120='2 - Programas Municipales'!$C$11,'4 - Personal'!$H$122,0)),0)+IF('4 - Personal'!$E$124='2 - Programas Municipales'!$B4,(IF('4 - Personal'!$E$126='2 - Programas Municipales'!$C$11,'4 - Personal'!$H$128,0)),0)+IF('4 - Personal'!$E$130='2 - Programas Municipales'!$B4,(IF('4 - Personal'!$E$132='2 - Programas Municipales'!$C$11,'4 - Personal'!$H$134,0)),0)+IF('4 - Personal'!$E$136='2 - Programas Municipales'!$B4,(IF('4 - Personal'!$E$138='2 - Programas Municipales'!$C$11,'4 - Personal'!$H$140,0)),0)</f>
        <v>0</v>
      </c>
      <c r="M6" s="202">
        <f>IF('4 - Personal'!$E$4='2 - Programas Municipales'!$B4,(IF('4 - Personal'!$E$6='2 - Programas Municipales'!$C$12,'4 - Personal'!$H$8,0)),0)+IF('4 - Personal'!$E$10='2 - Programas Municipales'!$B4,(IF('4 - Personal'!$E$12='2 - Programas Municipales'!$C$12,'4 - Personal'!$H$14,0)),0)+IF('4 - Personal'!$E$16='2 - Programas Municipales'!$B4,(IF('4 - Personal'!$E$18='2 - Programas Municipales'!$C$12,'4 - Personal'!$H$20,0)),0)+IF('4 - Personal'!$E$22='2 - Programas Municipales'!$B4,(IF('4 - Personal'!$E$24='2 - Programas Municipales'!$C$12,'4 - Personal'!$H$26,0)),0)+IF('4 - Personal'!$E$28='2 - Programas Municipales'!$B4,(IF('4 - Personal'!$E$30='2 - Programas Municipales'!$C$12,'4 - Personal'!$H$32,0)),0)+IF('4 - Personal'!$E$34='2 - Programas Municipales'!$B4,(IF('4 - Personal'!$E$36='2 - Programas Municipales'!$C$12,'4 - Personal'!$H$38,0)),0)+IF('4 - Personal'!$E$40='2 - Programas Municipales'!$B4,(IF('4 - Personal'!$E$42='2 - Programas Municipales'!$C$12,'4 - Personal'!$H$44,0)),0)+IF('4 - Personal'!$E$46='2 - Programas Municipales'!$B4,(IF('4 - Personal'!$E$48='2 - Programas Municipales'!$C$12,'4 - Personal'!$H$50,0)),0)+IF('4 - Personal'!$E$52='2 - Programas Municipales'!$B4,(IF('4 - Personal'!$E$54='2 - Programas Municipales'!$C$12,'4 - Personal'!$H$56,0)),0)+IF('4 - Personal'!$E$58='2 - Programas Municipales'!$B4,(IF('4 - Personal'!$E$60='2 - Programas Municipales'!$C$12,'4 - Personal'!$H$62,0)),0)+IF('4 - Personal'!$E$64='2 - Programas Municipales'!$B4,(IF('4 - Personal'!$E$66='2 - Programas Municipales'!$C$12,'4 - Personal'!$H$68,0)),0)+IF('4 - Personal'!$E$70='2 - Programas Municipales'!$B4,(IF('4 - Personal'!$E$72='2 - Programas Municipales'!$C$12,'4 - Personal'!$H$74,0)),0)+IF('4 - Personal'!$E$76='2 - Programas Municipales'!$B4,(IF('4 - Personal'!$E$78='2 - Programas Municipales'!$C$12,'4 - Personal'!$H$80,0)),0)+IF('4 - Personal'!$E$82='2 - Programas Municipales'!$B4,(IF('4 - Personal'!$E$84='2 - Programas Municipales'!$C$12,'4 - Personal'!$H$86,0)),0)+IF('4 - Personal'!$E$88='2 - Programas Municipales'!$B4,(IF('4 - Personal'!$E$90='2 - Programas Municipales'!$C$12,'4 - Personal'!$H$92,0)),0)+IF('4 - Personal'!$E$94='2 - Programas Municipales'!$B4,(IF('4 - Personal'!$E$96='2 - Programas Municipales'!$C$12,'4 - Personal'!$H$98,0)),0)+IF('4 - Personal'!$E$100='2 - Programas Municipales'!$B4,(IF('4 - Personal'!$E$102='2 - Programas Municipales'!$C$12,'4 - Personal'!$H$104,0)),0)+IF('4 - Personal'!$E$106='2 - Programas Municipales'!$B4,(IF('4 - Personal'!$E$108='2 - Programas Municipales'!$C$12,'4 - Personal'!$H$110,0)),0)+IF('4 - Personal'!$E$112='2 - Programas Municipales'!$B4,(IF('4 - Personal'!$E$114='2 - Programas Municipales'!$C$12,'4 - Personal'!$H$116,0)),0)+IF('4 - Personal'!$E$118='2 - Programas Municipales'!$B4,(IF('4 - Personal'!$E$120='2 - Programas Municipales'!$C$12,'4 - Personal'!$H$122,0)),0)+IF('4 - Personal'!$E$124='2 - Programas Municipales'!$B4,(IF('4 - Personal'!$E$126='2 - Programas Municipales'!$C$12,'4 - Personal'!$H$128,0)),0)+IF('4 - Personal'!$E$130='2 - Programas Municipales'!$B4,(IF('4 - Personal'!$E$132='2 - Programas Municipales'!$C$12,'4 - Personal'!$H$134,0)),0)+IF('4 - Personal'!$E$136='2 - Programas Municipales'!$B4,(IF('4 - Personal'!$E$138='2 - Programas Municipales'!$C$12,'4 - Personal'!$H$140,0)),0)</f>
        <v>0</v>
      </c>
      <c r="N6" s="202">
        <f>IF('4 - Personal'!$E$4='2 - Programas Municipales'!$B4,(IF('4 - Personal'!$E$6='2 - Programas Municipales'!$C$13,'4 - Personal'!$H$8,0)),0)+IF('4 - Personal'!$E$10='2 - Programas Municipales'!$B4,(IF('4 - Personal'!$E$12='2 - Programas Municipales'!$C$13,'4 - Personal'!$H$14,0)),0)+IF('4 - Personal'!$E$16='2 - Programas Municipales'!$B4,(IF('4 - Personal'!$E$18='2 - Programas Municipales'!$C$13,'4 - Personal'!$H$20,0)),0)+IF('4 - Personal'!$E$22='2 - Programas Municipales'!$B4,(IF('4 - Personal'!$E$24='2 - Programas Municipales'!$C$13,'4 - Personal'!$H$26,0)),0)+IF('4 - Personal'!$E$28='2 - Programas Municipales'!$B4,(IF('4 - Personal'!$E$30='2 - Programas Municipales'!$C$13,'4 - Personal'!$H$32,0)),0)+IF('4 - Personal'!$E$34='2 - Programas Municipales'!$B4,(IF('4 - Personal'!$E$36='2 - Programas Municipales'!$C$13,'4 - Personal'!$H$38,0)),0)+IF('4 - Personal'!$E$40='2 - Programas Municipales'!$B4,(IF('4 - Personal'!$E$42='2 - Programas Municipales'!$C$13,'4 - Personal'!$H$44,0)),0)+IF('4 - Personal'!$E$46='2 - Programas Municipales'!$B4,(IF('4 - Personal'!$E$48='2 - Programas Municipales'!$C$13,'4 - Personal'!$H$50,0)),0)+IF('4 - Personal'!$E$52='2 - Programas Municipales'!$B4,(IF('4 - Personal'!$E$54='2 - Programas Municipales'!$C$13,'4 - Personal'!$H$56,0)),0)+IF('4 - Personal'!$E$58='2 - Programas Municipales'!$B4,(IF('4 - Personal'!$E$60='2 - Programas Municipales'!$C$13,'4 - Personal'!$H$62,0)),0)+IF('4 - Personal'!$E$64='2 - Programas Municipales'!$B4,(IF('4 - Personal'!$E$66='2 - Programas Municipales'!$C$13,'4 - Personal'!$H$68,0)),0)+IF('4 - Personal'!$E$70='2 - Programas Municipales'!$B4,(IF('4 - Personal'!$E$72='2 - Programas Municipales'!$C$13,'4 - Personal'!$H$74,0)),0)+IF('4 - Personal'!$E$76='2 - Programas Municipales'!$B4,(IF('4 - Personal'!$E$78='2 - Programas Municipales'!$C$13,'4 - Personal'!$H$80,0)),0)+IF('4 - Personal'!$E$82='2 - Programas Municipales'!$B4,(IF('4 - Personal'!$E$84='2 - Programas Municipales'!$C$13,'4 - Personal'!$H$86,0)),0)+IF('4 - Personal'!$E$88='2 - Programas Municipales'!$B4,(IF('4 - Personal'!$E$90='2 - Programas Municipales'!$C$13,'4 - Personal'!$H$92,0)),0)+IF('4 - Personal'!$E$94='2 - Programas Municipales'!$B4,(IF('4 - Personal'!$E$96='2 - Programas Municipales'!$C$13,'4 - Personal'!$H$98,0)),0)+IF('4 - Personal'!$E$100='2 - Programas Municipales'!$B4,(IF('4 - Personal'!$E$102='2 - Programas Municipales'!$C$13,'4 - Personal'!$H$104,0)),0)+IF('4 - Personal'!$E$106='2 - Programas Municipales'!$B4,(IF('4 - Personal'!$E$108='2 - Programas Municipales'!$C$13,'4 - Personal'!$H$110,0)),0)+IF('4 - Personal'!$E$112='2 - Programas Municipales'!$B4,(IF('4 - Personal'!$E$114='2 - Programas Municipales'!$C$13,'4 - Personal'!$H$116,0)),0)+IF('4 - Personal'!$E$118='2 - Programas Municipales'!$B4,(IF('4 - Personal'!$E$120='2 - Programas Municipales'!$C$13,'4 - Personal'!$H$122,0)),0)+IF('4 - Personal'!$E$124='2 - Programas Municipales'!$B4,(IF('4 - Personal'!$E$126='2 - Programas Municipales'!$C$13,'4 - Personal'!$H$128,0)),0)+IF('4 - Personal'!$E$130='2 - Programas Municipales'!$B4,(IF('4 - Personal'!$E$132='2 - Programas Municipales'!$C$13,'4 - Personal'!$H$134,0)),0)+IF('4 - Personal'!$E$136='2 - Programas Municipales'!$B4,(IF('4 - Personal'!$E$138='2 - Programas Municipales'!$C$13,'4 - Personal'!$H$140,0)),0)</f>
        <v>0</v>
      </c>
      <c r="O6" s="202">
        <f>IF('4 - Personal'!$E$4='2 - Programas Municipales'!$B4,(IF('4 - Personal'!$E$6='2 - Programas Municipales'!$C$14,'4 - Personal'!$H$8,0)),0)+IF('4 - Personal'!$E$10='2 - Programas Municipales'!$B4,(IF('4 - Personal'!$E$12='2 - Programas Municipales'!$C$14,'4 - Personal'!$H$14,0)),0)+IF('4 - Personal'!$E$16='2 - Programas Municipales'!$B4,(IF('4 - Personal'!$E$18='2 - Programas Municipales'!$C$14,'4 - Personal'!$H$20,0)),0)+IF('4 - Personal'!$E$22='2 - Programas Municipales'!$B4,(IF('4 - Personal'!$E$24='2 - Programas Municipales'!$C$14,'4 - Personal'!$H$26,0)),0)+IF('4 - Personal'!$E$28='2 - Programas Municipales'!$B4,(IF('4 - Personal'!$E$30='2 - Programas Municipales'!$C$14,'4 - Personal'!$H$32,0)),0)+IF('4 - Personal'!$E$34='2 - Programas Municipales'!$B4,(IF('4 - Personal'!$E$36='2 - Programas Municipales'!$C$14,'4 - Personal'!$H$38,0)),0)+IF('4 - Personal'!$E$40='2 - Programas Municipales'!$B4,(IF('4 - Personal'!$E$42='2 - Programas Municipales'!$C$14,'4 - Personal'!$H$44,0)),0)+IF('4 - Personal'!$E$46='2 - Programas Municipales'!$B4,(IF('4 - Personal'!$E$48='2 - Programas Municipales'!$C$14,'4 - Personal'!$H$50,0)),0)+IF('4 - Personal'!$E$52='2 - Programas Municipales'!$B4,(IF('4 - Personal'!$E$54='2 - Programas Municipales'!$C$14,'4 - Personal'!$H$56,0)),0)+IF('4 - Personal'!$E$58='2 - Programas Municipales'!$B4,(IF('4 - Personal'!$E$60='2 - Programas Municipales'!$C$14,'4 - Personal'!$H$62,0)),0)+IF('4 - Personal'!$E$64='2 - Programas Municipales'!$B4,(IF('4 - Personal'!$E$66='2 - Programas Municipales'!$C$14,'4 - Personal'!$H$68,0)),0)+IF('4 - Personal'!$E$70='2 - Programas Municipales'!$B4,(IF('4 - Personal'!$E$72='2 - Programas Municipales'!$C$14,'4 - Personal'!$H$74,0)),0)+IF('4 - Personal'!$E$76='2 - Programas Municipales'!$B4,(IF('4 - Personal'!$E$78='2 - Programas Municipales'!$C$14,'4 - Personal'!$H$80,0)),0)+IF('4 - Personal'!$E$82='2 - Programas Municipales'!$B4,(IF('4 - Personal'!$E$84='2 - Programas Municipales'!$C$14,'4 - Personal'!$H$86,0)),0)+IF('4 - Personal'!$E$88='2 - Programas Municipales'!$B4,(IF('4 - Personal'!$E$90='2 - Programas Municipales'!$C$14,'4 - Personal'!$H$92,0)),0)+IF('4 - Personal'!$E$94='2 - Programas Municipales'!$B4,(IF('4 - Personal'!$E$96='2 - Programas Municipales'!$C$14,'4 - Personal'!$H$98,0)),0)+IF('4 - Personal'!$E$100='2 - Programas Municipales'!$B4,(IF('4 - Personal'!$E$102='2 - Programas Municipales'!$C$14,'4 - Personal'!$H$104,0)),0)+IF('4 - Personal'!$E$106='2 - Programas Municipales'!$B4,(IF('4 - Personal'!$E$108='2 - Programas Municipales'!$C$14,'4 - Personal'!$H$110,0)),0)+IF('4 - Personal'!$E$112='2 - Programas Municipales'!$B4,(IF('4 - Personal'!$E$114='2 - Programas Municipales'!$C$14,'4 - Personal'!$H$116,0)),0)+IF('4 - Personal'!$E$118='2 - Programas Municipales'!$B4,(IF('4 - Personal'!$E$120='2 - Programas Municipales'!$C$14,'4 - Personal'!$H$122,0)),0)+IF('4 - Personal'!$E$124='2 - Programas Municipales'!$B4,(IF('4 - Personal'!$E$126='2 - Programas Municipales'!$C$14,'4 - Personal'!$H$128,0)),0)+IF('4 - Personal'!$E$130='2 - Programas Municipales'!$B4,(IF('4 - Personal'!$E$132='2 - Programas Municipales'!$C$14,'4 - Personal'!$H$134,0)),0)+IF('4 - Personal'!$E$136='2 - Programas Municipales'!$B4,(IF('4 - Personal'!$E$138='2 - Programas Municipales'!$C$14,'4 - Personal'!$H$140,0)),0)</f>
        <v>0</v>
      </c>
      <c r="P6" s="202">
        <f>IF('4 - Personal'!$E$4='2 - Programas Municipales'!$B4,(IF('4 - Personal'!$E$6='2 - Programas Municipales'!$C$15,'4 - Personal'!$H$8,0)),0)+IF('4 - Personal'!$E$10='2 - Programas Municipales'!$B4,(IF('4 - Personal'!$E$12='2 - Programas Municipales'!$C$15,'4 - Personal'!$H$14,0)),0)+IF('4 - Personal'!$E$16='2 - Programas Municipales'!$B4,(IF('4 - Personal'!$E$18='2 - Programas Municipales'!$C$15,'4 - Personal'!$H$20,0)),0)+IF('4 - Personal'!$E$22='2 - Programas Municipales'!$B4,(IF('4 - Personal'!$E$24='2 - Programas Municipales'!$C$15,'4 - Personal'!$H$26,0)),0)+IF('4 - Personal'!$E$28='2 - Programas Municipales'!$B4,(IF('4 - Personal'!$E$30='2 - Programas Municipales'!$C$15,'4 - Personal'!$H$32,0)),0)+IF('4 - Personal'!$E$34='2 - Programas Municipales'!$B4,(IF('4 - Personal'!$E$36='2 - Programas Municipales'!$C$15,'4 - Personal'!$H$38,0)),0)+IF('4 - Personal'!$E$40='2 - Programas Municipales'!$B4,(IF('4 - Personal'!$E$42='2 - Programas Municipales'!$C$15,'4 - Personal'!$H$44,0)),0)+IF('4 - Personal'!$E$46='2 - Programas Municipales'!$B4,(IF('4 - Personal'!$E$48='2 - Programas Municipales'!$C$15,'4 - Personal'!$H$50,0)),0)+IF('4 - Personal'!$E$52='2 - Programas Municipales'!$B4,(IF('4 - Personal'!$E$54='2 - Programas Municipales'!$C$15,'4 - Personal'!$H$56,0)),0)+IF('4 - Personal'!$E$58='2 - Programas Municipales'!$B4,(IF('4 - Personal'!$E$60='2 - Programas Municipales'!$C$15,'4 - Personal'!$H$62,0)),0)+IF('4 - Personal'!$E$64='2 - Programas Municipales'!$B4,(IF('4 - Personal'!$E$66='2 - Programas Municipales'!$C$15,'4 - Personal'!$H$68,0)),0)+IF('4 - Personal'!$E$70='2 - Programas Municipales'!$B4,(IF('4 - Personal'!$E$72='2 - Programas Municipales'!$C$15,'4 - Personal'!$H$74,0)),0)+IF('4 - Personal'!$E$76='2 - Programas Municipales'!$B4,(IF('4 - Personal'!$E$78='2 - Programas Municipales'!$C$15,'4 - Personal'!$H$80,0)),0)+IF('4 - Personal'!$E$82='2 - Programas Municipales'!$B4,(IF('4 - Personal'!$E$84='2 - Programas Municipales'!$C$15,'4 - Personal'!$H$86,0)),0)+IF('4 - Personal'!$E$88='2 - Programas Municipales'!$B4,(IF('4 - Personal'!$E$90='2 - Programas Municipales'!$C$15,'4 - Personal'!$H$92,0)),0)+IF('4 - Personal'!$E$94='2 - Programas Municipales'!$B4,(IF('4 - Personal'!$E$96='2 - Programas Municipales'!$C$15,'4 - Personal'!$H$98,0)),0)+IF('4 - Personal'!$E$100='2 - Programas Municipales'!$B4,(IF('4 - Personal'!$E$102='2 - Programas Municipales'!$C$15,'4 - Personal'!$H$104,0)),0)+IF('4 - Personal'!$E$106='2 - Programas Municipales'!$B4,(IF('4 - Personal'!$E$108='2 - Programas Municipales'!$C$15,'4 - Personal'!$H$110,0)),0)+IF('4 - Personal'!$E$112='2 - Programas Municipales'!$B4,(IF('4 - Personal'!$E$114='2 - Programas Municipales'!$C$15,'4 - Personal'!$H$116,0)),0)+IF('4 - Personal'!$E$118='2 - Programas Municipales'!$B4,(IF('4 - Personal'!$E$120='2 - Programas Municipales'!$C$15,'4 - Personal'!$H$122,0)),0)+IF('4 - Personal'!$E$124='2 - Programas Municipales'!$B4,(IF('4 - Personal'!$E$126='2 - Programas Municipales'!$C$15,'4 - Personal'!$H$128,0)),0)+IF('4 - Personal'!$E$130='2 - Programas Municipales'!$B4,(IF('4 - Personal'!$E$132='2 - Programas Municipales'!$C$15,'4 - Personal'!$H$134,0)),0)+IF('4 - Personal'!$E$136='2 - Programas Municipales'!$B4,(IF('4 - Personal'!$E$138='2 - Programas Municipales'!$C$15,'4 - Personal'!$H$140,0)),0)</f>
        <v>0</v>
      </c>
      <c r="Q6" s="265">
        <f t="shared" si="1"/>
        <v>0</v>
      </c>
    </row>
    <row r="7">
      <c r="B7" s="44" t="str">
        <f>'2 - Programas Municipales'!B5</f>
        <v>Progs. de Recol, Transf. y Disp. Final</v>
      </c>
      <c r="C7" s="202">
        <f>IF('4 - Personal'!$E$4='2 - Programas Municipales'!$B5,(IF('4 - Personal'!$E$6='2 - Programas Municipales'!$C$2,'4 - Personal'!$H$8,0)),0)+IF('4 - Personal'!$E$10='2 - Programas Municipales'!$B5,(IF('4 - Personal'!$E$12='2 - Programas Municipales'!$C$2,'4 - Personal'!$H$14,0)),0)+IF('4 - Personal'!$E$16='2 - Programas Municipales'!$B5,(IF('4 - Personal'!$E$18='2 - Programas Municipales'!$C$2,'4 - Personal'!$H$20,0)),0)+IF('4 - Personal'!$E$22='2 - Programas Municipales'!$B5,(IF('4 - Personal'!$E$24='2 - Programas Municipales'!$C$2,'4 - Personal'!$H$26,0)),0)+IF('4 - Personal'!$E$28='2 - Programas Municipales'!$B5,(IF('4 - Personal'!$E$30='2 - Programas Municipales'!$C$2,'4 - Personal'!$H$32,0)),0)+IF('4 - Personal'!$E$34='2 - Programas Municipales'!$B5,(IF('4 - Personal'!$E$36='2 - Programas Municipales'!$C$2,'4 - Personal'!$H$38,0)),0)+IF('4 - Personal'!$E$40='2 - Programas Municipales'!$B5,(IF('4 - Personal'!$E$42='2 - Programas Municipales'!$C$2,'4 - Personal'!$H$44,0)),0)+IF('4 - Personal'!$E$46='2 - Programas Municipales'!$B5,(IF('4 - Personal'!$E$48='2 - Programas Municipales'!$C$2,'4 - Personal'!$H$50,0)),0)+IF('4 - Personal'!$E$52='2 - Programas Municipales'!$B5,(IF('4 - Personal'!$E$54='2 - Programas Municipales'!$C$2,'4 - Personal'!$H$56,0)),0)+IF('4 - Personal'!$E$58='2 - Programas Municipales'!$B5,(IF('4 - Personal'!$E$60='2 - Programas Municipales'!$C$2,'4 - Personal'!$H$62,0)),0)+IF('4 - Personal'!$E$64='2 - Programas Municipales'!$B5,(IF('4 - Personal'!$E$66='2 - Programas Municipales'!$C$2,'4 - Personal'!$H$68,0)),0)+IF('4 - Personal'!$E$70='2 - Programas Municipales'!$B5,(IF('4 - Personal'!$E$72='2 - Programas Municipales'!$C$2,'4 - Personal'!$H$74,0)),0)+IF('4 - Personal'!$E$76='2 - Programas Municipales'!$B5,(IF('4 - Personal'!$E$78='2 - Programas Municipales'!$C$2,'4 - Personal'!$H$80,0)),0)+IF('4 - Personal'!$E$82='2 - Programas Municipales'!$B5,(IF('4 - Personal'!$E$84='2 - Programas Municipales'!$C$2,'4 - Personal'!$H$86,0)),0)+IF('4 - Personal'!$E$88='2 - Programas Municipales'!$B5,(IF('4 - Personal'!$E$90='2 - Programas Municipales'!$C$2,'4 - Personal'!$H$92,0)),0)+IF('4 - Personal'!$E$94='2 - Programas Municipales'!$B5,(IF('4 - Personal'!$E$96='2 - Programas Municipales'!$C$2,'4 - Personal'!$H$98,0)),0)+IF('4 - Personal'!$E$100='2 - Programas Municipales'!$B5,(IF('4 - Personal'!$E$102='2 - Programas Municipales'!$C$2,'4 - Personal'!$H$104,0)),0)+IF('4 - Personal'!$E$106='2 - Programas Municipales'!$B5,(IF('4 - Personal'!$E$108='2 - Programas Municipales'!$C$2,'4 - Personal'!$H$110,0)),0)+IF('4 - Personal'!$E$112='2 - Programas Municipales'!$B5,(IF('4 - Personal'!$E$114='2 - Programas Municipales'!$C$2,'4 - Personal'!$H$116,0)),0)+IF('4 - Personal'!$E$118='2 - Programas Municipales'!$B5,(IF('4 - Personal'!$E$120='2 - Programas Municipales'!$C$2,'4 - Personal'!$H$122,0)),0)+IF('4 - Personal'!$E$124='2 - Programas Municipales'!$B5,(IF('4 - Personal'!$E$126='2 - Programas Municipales'!$C$2,'4 - Personal'!$H$128,0)),0)+IF('4 - Personal'!$E$130='2 - Programas Municipales'!$B5,(IF('4 - Personal'!$E$132='2 - Programas Municipales'!$C$2,'4 - Personal'!$H$134,0)),0)+IF('4 - Personal'!$E$136='2 - Programas Municipales'!$B5,(IF('4 - Personal'!$E$138='2 - Programas Municipales'!$C$2,'4 - Personal'!$H$140,0)),0)</f>
        <v>0</v>
      </c>
      <c r="D7" s="202">
        <f>IF('4 - Personal'!$E$4='2 - Programas Municipales'!$B5,(IF('4 - Personal'!$E$6='2 - Programas Municipales'!$C$3,'4 - Personal'!$H$8,0)),0)+IF('4 - Personal'!$E$10='2 - Programas Municipales'!$B5,(IF('4 - Personal'!$E$12='2 - Programas Municipales'!$C$3,'4 - Personal'!$H$14,0)),0)+IF('4 - Personal'!$E$16='2 - Programas Municipales'!$B5,(IF('4 - Personal'!$E$18='2 - Programas Municipales'!$C$3,'4 - Personal'!$H$20,0)),0)+IF('4 - Personal'!$E$22='2 - Programas Municipales'!$B5,(IF('4 - Personal'!$E$24='2 - Programas Municipales'!$C$3,'4 - Personal'!$H$26,0)),0)+IF('4 - Personal'!$E$28='2 - Programas Municipales'!$B5,(IF('4 - Personal'!$E$30='2 - Programas Municipales'!$C$3,'4 - Personal'!$H$32,0)),0)+IF('4 - Personal'!$E$34='2 - Programas Municipales'!$B5,(IF('4 - Personal'!$E$36='2 - Programas Municipales'!$C$3,'4 - Personal'!$H$38,0)),0)+IF('4 - Personal'!$E$40='2 - Programas Municipales'!$B5,(IF('4 - Personal'!$E$42='2 - Programas Municipales'!$C$3,'4 - Personal'!$H$44,0)),0)+IF('4 - Personal'!$E$46='2 - Programas Municipales'!$B5,(IF('4 - Personal'!$E$48='2 - Programas Municipales'!$C$3,'4 - Personal'!$H$50,0)),0)+IF('4 - Personal'!$E$52='2 - Programas Municipales'!$B5,(IF('4 - Personal'!$E$54='2 - Programas Municipales'!$C$3,'4 - Personal'!$H$56,0)),0)+IF('4 - Personal'!$E$58='2 - Programas Municipales'!$B5,(IF('4 - Personal'!$E$60='2 - Programas Municipales'!$C$3,'4 - Personal'!$H$62,0)),0)+IF('4 - Personal'!$E$64='2 - Programas Municipales'!$B5,(IF('4 - Personal'!$E$66='2 - Programas Municipales'!$C$3,'4 - Personal'!$H$68,0)),0)+IF('4 - Personal'!$E$70='2 - Programas Municipales'!$B5,(IF('4 - Personal'!$E$72='2 - Programas Municipales'!$C$3,'4 - Personal'!$H$74,0)),0)+IF('4 - Personal'!$E$76='2 - Programas Municipales'!$B5,(IF('4 - Personal'!$E$78='2 - Programas Municipales'!$C$3,'4 - Personal'!$H$80,0)),0)+IF('4 - Personal'!$E$82='2 - Programas Municipales'!$B5,(IF('4 - Personal'!$E$84='2 - Programas Municipales'!$C$3,'4 - Personal'!$H$86,0)),0)+IF('4 - Personal'!$E$88='2 - Programas Municipales'!$B5,(IF('4 - Personal'!$E$90='2 - Programas Municipales'!$C$3,'4 - Personal'!$H$92,0)),0)+IF('4 - Personal'!$E$94='2 - Programas Municipales'!$B5,(IF('4 - Personal'!$E$96='2 - Programas Municipales'!$C$3,'4 - Personal'!$H$98,0)),0)+IF('4 - Personal'!$E$100='2 - Programas Municipales'!$B5,(IF('4 - Personal'!$E$102='2 - Programas Municipales'!$C$3,'4 - Personal'!$H$104,0)),0)+IF('4 - Personal'!$E$106='2 - Programas Municipales'!$B5,(IF('4 - Personal'!$E$108='2 - Programas Municipales'!$C$3,'4 - Personal'!$H$110,0)),0)+IF('4 - Personal'!$E$112='2 - Programas Municipales'!$B5,(IF('4 - Personal'!$E$114='2 - Programas Municipales'!$C$3,'4 - Personal'!$H$116,0)),0)+IF('4 - Personal'!$E$118='2 - Programas Municipales'!$B5,(IF('4 - Personal'!$E$120='2 - Programas Municipales'!$C$3,'4 - Personal'!$H$122,0)),0)+IF('4 - Personal'!$E$124='2 - Programas Municipales'!$B5,(IF('4 - Personal'!$E$126='2 - Programas Municipales'!$C$3,'4 - Personal'!$H$128,0)),0)+IF('4 - Personal'!$E$130='2 - Programas Municipales'!$B5,(IF('4 - Personal'!$E$132='2 - Programas Municipales'!$C$3,'4 - Personal'!$H$134,0)),0)+IF('4 - Personal'!$E$136='2 - Programas Municipales'!$B5,(IF('4 - Personal'!$E$138='2 - Programas Municipales'!$C$3,'4 - Personal'!$H$140,0)),0)</f>
        <v>0</v>
      </c>
      <c r="E7" s="202">
        <f>IF('4 - Personal'!$E$4='2 - Programas Municipales'!$B5,(IF('4 - Personal'!$E$6='2 - Programas Municipales'!$C$4,'4 - Personal'!$H$8,0)),0)+IF('4 - Personal'!$E$10='2 - Programas Municipales'!$B5,(IF('4 - Personal'!$E$12='2 - Programas Municipales'!$C$4,'4 - Personal'!$H$14,0)),0)+IF('4 - Personal'!$E$16='2 - Programas Municipales'!$B5,(IF('4 - Personal'!$E$18='2 - Programas Municipales'!$C$4,'4 - Personal'!$H$20,0)),0)+IF('4 - Personal'!$E$22='2 - Programas Municipales'!$B5,(IF('4 - Personal'!$E$24='2 - Programas Municipales'!$C$4,'4 - Personal'!$H$26,0)),0)+IF('4 - Personal'!$E$28='2 - Programas Municipales'!$B5,(IF('4 - Personal'!$E$30='2 - Programas Municipales'!$C$4,'4 - Personal'!$H$32,0)),0)+IF('4 - Personal'!$E$34='2 - Programas Municipales'!$B5,(IF('4 - Personal'!$E$36='2 - Programas Municipales'!$C$4,'4 - Personal'!$H$38,0)),0)+IF('4 - Personal'!$E$40='2 - Programas Municipales'!$B5,(IF('4 - Personal'!$E$42='2 - Programas Municipales'!$C$4,'4 - Personal'!$H$44,0)),0)+IF('4 - Personal'!$E$46='2 - Programas Municipales'!$B5,(IF('4 - Personal'!$E$48='2 - Programas Municipales'!$C$4,'4 - Personal'!$H$50,0)),0)+IF('4 - Personal'!$E$52='2 - Programas Municipales'!$B5,(IF('4 - Personal'!$E$54='2 - Programas Municipales'!$C$4,'4 - Personal'!$H$56,0)),0)+IF('4 - Personal'!$E$58='2 - Programas Municipales'!$B5,(IF('4 - Personal'!$E$60='2 - Programas Municipales'!$C$4,'4 - Personal'!$H$62,0)),0)+IF('4 - Personal'!$E$64='2 - Programas Municipales'!$B5,(IF('4 - Personal'!$E$66='2 - Programas Municipales'!$C$4,'4 - Personal'!$H$68,0)),0)+IF('4 - Personal'!$E$70='2 - Programas Municipales'!$B5,(IF('4 - Personal'!$E$72='2 - Programas Municipales'!$C$4,'4 - Personal'!$H$74,0)),0)+IF('4 - Personal'!$E$76='2 - Programas Municipales'!$B5,(IF('4 - Personal'!$E$78='2 - Programas Municipales'!$C$4,'4 - Personal'!$H$80,0)),0)+IF('4 - Personal'!$E$82='2 - Programas Municipales'!$B5,(IF('4 - Personal'!$E$84='2 - Programas Municipales'!$C$4,'4 - Personal'!$H$86,0)),0)+IF('4 - Personal'!$E$88='2 - Programas Municipales'!$B5,(IF('4 - Personal'!$E$90='2 - Programas Municipales'!$C$4,'4 - Personal'!$H$92,0)),0)+IF('4 - Personal'!$E$94='2 - Programas Municipales'!$B5,(IF('4 - Personal'!$E$96='2 - Programas Municipales'!$C$4,'4 - Personal'!$H$98,0)),0)+IF('4 - Personal'!$E$100='2 - Programas Municipales'!$B5,(IF('4 - Personal'!$E$102='2 - Programas Municipales'!$C$4,'4 - Personal'!$H$104,0)),0)+IF('4 - Personal'!$E$106='2 - Programas Municipales'!$B5,(IF('4 - Personal'!$E$108='2 - Programas Municipales'!$C$4,'4 - Personal'!$H$110,0)),0)+IF('4 - Personal'!$E$112='2 - Programas Municipales'!$B5,(IF('4 - Personal'!$E$114='2 - Programas Municipales'!$C$4,'4 - Personal'!$H$116,0)),0)+IF('4 - Personal'!$E$118='2 - Programas Municipales'!$B5,(IF('4 - Personal'!$E$120='2 - Programas Municipales'!$C$4,'4 - Personal'!$H$122,0)),0)+IF('4 - Personal'!$E$124='2 - Programas Municipales'!$B5,(IF('4 - Personal'!$E$126='2 - Programas Municipales'!$C$4,'4 - Personal'!$H$128,0)),0)+IF('4 - Personal'!$E$130='2 - Programas Municipales'!$B5,(IF('4 - Personal'!$E$132='2 - Programas Municipales'!$C$4,'4 - Personal'!$H$134,0)),0)+IF('4 - Personal'!$E$136='2 - Programas Municipales'!$B5,(IF('4 - Personal'!$E$138='2 - Programas Municipales'!$C$4,'4 - Personal'!$H$140,0)),0)</f>
        <v>0</v>
      </c>
      <c r="F7" s="202">
        <f>IF('4 - Personal'!$E$4='2 - Programas Municipales'!$B5,(IF('4 - Personal'!$E$6='2 - Programas Municipales'!$C$5,'4 - Personal'!$H$8,0)),0)+IF('4 - Personal'!$E$10='2 - Programas Municipales'!$B5,(IF('4 - Personal'!$E$12='2 - Programas Municipales'!$C$5,'4 - Personal'!$H$14,0)),0)+IF('4 - Personal'!$E$16='2 - Programas Municipales'!$B5,(IF('4 - Personal'!$E$18='2 - Programas Municipales'!$C$5,'4 - Personal'!$H$20,0)),0)+IF('4 - Personal'!$E$22='2 - Programas Municipales'!$B5,(IF('4 - Personal'!$E$24='2 - Programas Municipales'!$C$5,'4 - Personal'!$H$26,0)),0)+IF('4 - Personal'!$E$28='2 - Programas Municipales'!$B5,(IF('4 - Personal'!$E$30='2 - Programas Municipales'!$C$5,'4 - Personal'!$H$32,0)),0)+IF('4 - Personal'!$E$34='2 - Programas Municipales'!$B5,(IF('4 - Personal'!$E$36='2 - Programas Municipales'!$C$5,'4 - Personal'!$H$38,0)),0)+IF('4 - Personal'!$E$40='2 - Programas Municipales'!$B5,(IF('4 - Personal'!$E$42='2 - Programas Municipales'!$C$5,'4 - Personal'!$H$44,0)),0)+IF('4 - Personal'!$E$46='2 - Programas Municipales'!$B5,(IF('4 - Personal'!$E$48='2 - Programas Municipales'!$C$5,'4 - Personal'!$H$50,0)),0)+IF('4 - Personal'!$E$52='2 - Programas Municipales'!$B5,(IF('4 - Personal'!$E$54='2 - Programas Municipales'!$C$5,'4 - Personal'!$H$56,0)),0)+IF('4 - Personal'!$E$58='2 - Programas Municipales'!$B5,(IF('4 - Personal'!$E$60='2 - Programas Municipales'!$C$5,'4 - Personal'!$H$62,0)),0)+IF('4 - Personal'!$E$64='2 - Programas Municipales'!$B5,(IF('4 - Personal'!$E$66='2 - Programas Municipales'!$C$5,'4 - Personal'!$H$68,0)),0)+IF('4 - Personal'!$E$70='2 - Programas Municipales'!$B5,(IF('4 - Personal'!$E$72='2 - Programas Municipales'!$C$5,'4 - Personal'!$H$74,0)),0)+IF('4 - Personal'!$E$76='2 - Programas Municipales'!$B5,(IF('4 - Personal'!$E$78='2 - Programas Municipales'!$C$5,'4 - Personal'!$H$80,0)),0)+IF('4 - Personal'!$E$82='2 - Programas Municipales'!$B5,(IF('4 - Personal'!$E$84='2 - Programas Municipales'!$C$5,'4 - Personal'!$H$86,0)),0)+IF('4 - Personal'!$E$88='2 - Programas Municipales'!$B5,(IF('4 - Personal'!$E$90='2 - Programas Municipales'!$C$5,'4 - Personal'!$H$92,0)),0)+IF('4 - Personal'!$E$94='2 - Programas Municipales'!$B5,(IF('4 - Personal'!$E$96='2 - Programas Municipales'!$C$5,'4 - Personal'!$H$98,0)),0)+IF('4 - Personal'!$E$100='2 - Programas Municipales'!$B5,(IF('4 - Personal'!$E$102='2 - Programas Municipales'!$C$5,'4 - Personal'!$H$104,0)),0)+IF('4 - Personal'!$E$106='2 - Programas Municipales'!$B5,(IF('4 - Personal'!$E$108='2 - Programas Municipales'!$C$5,'4 - Personal'!$H$110,0)),0)+IF('4 - Personal'!$E$112='2 - Programas Municipales'!$B5,(IF('4 - Personal'!$E$114='2 - Programas Municipales'!$C$5,'4 - Personal'!$H$116,0)),0)+IF('4 - Personal'!$E$118='2 - Programas Municipales'!$B5,(IF('4 - Personal'!$E$120='2 - Programas Municipales'!$C$5,'4 - Personal'!$H$122,0)),0)+IF('4 - Personal'!$E$124='2 - Programas Municipales'!$B5,(IF('4 - Personal'!$E$126='2 - Programas Municipales'!$C$5,'4 - Personal'!$H$128,0)),0)+IF('4 - Personal'!$E$130='2 - Programas Municipales'!$B5,(IF('4 - Personal'!$E$132='2 - Programas Municipales'!$C$5,'4 - Personal'!$H$134,0)),0)+IF('4 - Personal'!$E$136='2 - Programas Municipales'!$B5,(IF('4 - Personal'!$E$138='2 - Programas Municipales'!$C$5,'4 - Personal'!$H$140,0)),0)</f>
        <v>0</v>
      </c>
      <c r="G7" s="202">
        <f>IF('4 - Personal'!$E$4='2 - Programas Municipales'!$B5,(IF('4 - Personal'!$E$6='2 - Programas Municipales'!$C$6,'4 - Personal'!$H$8,0)),0)+IF('4 - Personal'!$E$10='2 - Programas Municipales'!$B5,(IF('4 - Personal'!$E$12='2 - Programas Municipales'!$C$6,'4 - Personal'!$H$14,0)),0)+IF('4 - Personal'!$E$16='2 - Programas Municipales'!$B5,(IF('4 - Personal'!$E$18='2 - Programas Municipales'!$C$6,'4 - Personal'!$H$20,0)),0)+IF('4 - Personal'!$E$22='2 - Programas Municipales'!$B5,(IF('4 - Personal'!$E$24='2 - Programas Municipales'!$C$6,'4 - Personal'!$H$26,0)),0)+IF('4 - Personal'!$E$28='2 - Programas Municipales'!$B5,(IF('4 - Personal'!$E$30='2 - Programas Municipales'!$C$6,'4 - Personal'!$H$32,0)),0)+IF('4 - Personal'!$E$34='2 - Programas Municipales'!$B5,(IF('4 - Personal'!$E$36='2 - Programas Municipales'!$C$6,'4 - Personal'!$H$38,0)),0)+IF('4 - Personal'!$E$40='2 - Programas Municipales'!$B5,(IF('4 - Personal'!$E$42='2 - Programas Municipales'!$C$6,'4 - Personal'!$H$44,0)),0)+IF('4 - Personal'!$E$46='2 - Programas Municipales'!$B5,(IF('4 - Personal'!$E$48='2 - Programas Municipales'!$C$6,'4 - Personal'!$H$50,0)),0)+IF('4 - Personal'!$E$52='2 - Programas Municipales'!$B5,(IF('4 - Personal'!$E$54='2 - Programas Municipales'!$C$6,'4 - Personal'!$H$56,0)),0)+IF('4 - Personal'!$E$58='2 - Programas Municipales'!$B5,(IF('4 - Personal'!$E$60='2 - Programas Municipales'!$C$6,'4 - Personal'!$H$62,0)),0)+IF('4 - Personal'!$E$64='2 - Programas Municipales'!$B5,(IF('4 - Personal'!$E$66='2 - Programas Municipales'!$C$6,'4 - Personal'!$H$68,0)),0)+IF('4 - Personal'!$E$70='2 - Programas Municipales'!$B5,(IF('4 - Personal'!$E$72='2 - Programas Municipales'!$C$6,'4 - Personal'!$H$74,0)),0)+IF('4 - Personal'!$E$76='2 - Programas Municipales'!$B5,(IF('4 - Personal'!$E$78='2 - Programas Municipales'!$C$6,'4 - Personal'!$H$80,0)),0)+IF('4 - Personal'!$E$82='2 - Programas Municipales'!$B5,(IF('4 - Personal'!$E$84='2 - Programas Municipales'!$C$6,'4 - Personal'!$H$86,0)),0)+IF('4 - Personal'!$E$88='2 - Programas Municipales'!$B5,(IF('4 - Personal'!$E$90='2 - Programas Municipales'!$C$6,'4 - Personal'!$H$92,0)),0)+IF('4 - Personal'!$E$94='2 - Programas Municipales'!$B5,(IF('4 - Personal'!$E$96='2 - Programas Municipales'!$C$6,'4 - Personal'!$H$98,0)),0)+IF('4 - Personal'!$E$100='2 - Programas Municipales'!$B5,(IF('4 - Personal'!$E$102='2 - Programas Municipales'!$C$6,'4 - Personal'!$H$104,0)),0)+IF('4 - Personal'!$E$106='2 - Programas Municipales'!$B5,(IF('4 - Personal'!$E$108='2 - Programas Municipales'!$C$6,'4 - Personal'!$H$110,0)),0)+IF('4 - Personal'!$E$112='2 - Programas Municipales'!$B5,(IF('4 - Personal'!$E$114='2 - Programas Municipales'!$C$6,'4 - Personal'!$H$116,0)),0)+IF('4 - Personal'!$E$118='2 - Programas Municipales'!$B5,(IF('4 - Personal'!$E$120='2 - Programas Municipales'!$C$6,'4 - Personal'!$H$122,0)),0)+IF('4 - Personal'!$E$124='2 - Programas Municipales'!$B5,(IF('4 - Personal'!$E$126='2 - Programas Municipales'!$C$6,'4 - Personal'!$H$128,0)),0)+IF('4 - Personal'!$E$130='2 - Programas Municipales'!$B5,(IF('4 - Personal'!$E$132='2 - Programas Municipales'!$C$6,'4 - Personal'!$H$134,0)),0)+IF('4 - Personal'!$E$136='2 - Programas Municipales'!$B5,(IF('4 - Personal'!$E$138='2 - Programas Municipales'!$C$6,'4 - Personal'!$H$140,0)),0)</f>
        <v>0</v>
      </c>
      <c r="H7" s="202">
        <f>IF('4 - Personal'!$E$4='2 - Programas Municipales'!$B5,(IF('4 - Personal'!$E$6='2 - Programas Municipales'!$C$7,'4 - Personal'!$H$8,0)),0)+IF('4 - Personal'!$E$10='2 - Programas Municipales'!$B5,(IF('4 - Personal'!$E$12='2 - Programas Municipales'!$C$7,'4 - Personal'!$H$14,0)),0)+IF('4 - Personal'!$E$16='2 - Programas Municipales'!$B5,(IF('4 - Personal'!$E$18='2 - Programas Municipales'!$C$7,'4 - Personal'!$H$20,0)),0)+IF('4 - Personal'!$E$22='2 - Programas Municipales'!$B5,(IF('4 - Personal'!$E$24='2 - Programas Municipales'!$C$7,'4 - Personal'!$H$26,0)),0)+IF('4 - Personal'!$E$28='2 - Programas Municipales'!$B5,(IF('4 - Personal'!$E$30='2 - Programas Municipales'!$C$7,'4 - Personal'!$H$32,0)),0)+IF('4 - Personal'!$E$34='2 - Programas Municipales'!$B5,(IF('4 - Personal'!$E$36='2 - Programas Municipales'!$C$7,'4 - Personal'!$H$38,0)),0)+IF('4 - Personal'!$E$40='2 - Programas Municipales'!$B5,(IF('4 - Personal'!$E$42='2 - Programas Municipales'!$C$7,'4 - Personal'!$H$44,0)),0)+IF('4 - Personal'!$E$46='2 - Programas Municipales'!$B5,(IF('4 - Personal'!$E$48='2 - Programas Municipales'!$C$7,'4 - Personal'!$H$50,0)),0)+IF('4 - Personal'!$E$52='2 - Programas Municipales'!$B5,(IF('4 - Personal'!$E$54='2 - Programas Municipales'!$C$7,'4 - Personal'!$H$56,0)),0)+IF('4 - Personal'!$E$58='2 - Programas Municipales'!$B5,(IF('4 - Personal'!$E$60='2 - Programas Municipales'!$C$7,'4 - Personal'!$H$62,0)),0)+IF('4 - Personal'!$E$64='2 - Programas Municipales'!$B5,(IF('4 - Personal'!$E$66='2 - Programas Municipales'!$C$7,'4 - Personal'!$H$68,0)),0)+IF('4 - Personal'!$E$70='2 - Programas Municipales'!$B5,(IF('4 - Personal'!$E$72='2 - Programas Municipales'!$C$7,'4 - Personal'!$H$74,0)),0)+IF('4 - Personal'!$E$76='2 - Programas Municipales'!$B5,(IF('4 - Personal'!$E$78='2 - Programas Municipales'!$C$7,'4 - Personal'!$H$80,0)),0)+IF('4 - Personal'!$E$82='2 - Programas Municipales'!$B5,(IF('4 - Personal'!$E$84='2 - Programas Municipales'!$C$7,'4 - Personal'!$H$86,0)),0)+IF('4 - Personal'!$E$88='2 - Programas Municipales'!$B5,(IF('4 - Personal'!$E$90='2 - Programas Municipales'!$C$7,'4 - Personal'!$H$92,0)),0)+IF('4 - Personal'!$E$94='2 - Programas Municipales'!$B5,(IF('4 - Personal'!$E$96='2 - Programas Municipales'!$C$6,'4 - Personal'!$H$98,0)),0)+IF('4 - Personal'!$E$100='2 - Programas Municipales'!$B5,(IF('4 - Personal'!$E$102='2 - Programas Municipales'!$C$7,'4 - Personal'!$H$104,0)),0)+IF('4 - Personal'!$E$106='2 - Programas Municipales'!$B5,(IF('4 - Personal'!$E$108='2 - Programas Municipales'!$C$7,'4 - Personal'!$H$110,0)),0)+IF('4 - Personal'!$E$112='2 - Programas Municipales'!$B5,(IF('4 - Personal'!$E$114='2 - Programas Municipales'!$C$7,'4 - Personal'!$H$116,0)),0)+IF('4 - Personal'!$E$118='2 - Programas Municipales'!$B5,(IF('4 - Personal'!$E$120='2 - Programas Municipales'!$C$7,'4 - Personal'!$H$122,0)),0)+IF('4 - Personal'!$E$124='2 - Programas Municipales'!$B5,(IF('4 - Personal'!$E$126='2 - Programas Municipales'!$C$7,'4 - Personal'!$H$128,0)),0)+IF('4 - Personal'!$E$130='2 - Programas Municipales'!$B5,(IF('4 - Personal'!$E$132='2 - Programas Municipales'!$C$7,'4 - Personal'!$H$134,0)),0)+IF('4 - Personal'!$E$136='2 - Programas Municipales'!$B5,(IF('4 - Personal'!$E$138='2 - Programas Municipales'!$C$7,'4 - Personal'!$H$140,0)),0)</f>
        <v>0</v>
      </c>
      <c r="I7" s="202">
        <f>IF('4 - Personal'!$E$4='2 - Programas Municipales'!$B5,(IF('4 - Personal'!$E$6='2 - Programas Municipales'!$C$8,'4 - Personal'!$H$8,0)),0)+IF('4 - Personal'!$E$10='2 - Programas Municipales'!$B5,(IF('4 - Personal'!$E$12='2 - Programas Municipales'!$C$8,'4 - Personal'!$H$14,0)),0)+IF('4 - Personal'!$E$16='2 - Programas Municipales'!$B5,(IF('4 - Personal'!$E$18='2 - Programas Municipales'!$C$8,'4 - Personal'!$H$20,0)),0)+IF('4 - Personal'!$E$22='2 - Programas Municipales'!$B5,(IF('4 - Personal'!$E$24='2 - Programas Municipales'!$C$8,'4 - Personal'!$H$26,0)),0)+IF('4 - Personal'!$E$28='2 - Programas Municipales'!$B5,(IF('4 - Personal'!$E$30='2 - Programas Municipales'!$C$8,'4 - Personal'!$H$32,0)),0)+IF('4 - Personal'!$E$34='2 - Programas Municipales'!$B5,(IF('4 - Personal'!$E$36='2 - Programas Municipales'!$C$8,'4 - Personal'!$H$38,0)),0)+IF('4 - Personal'!$E$40='2 - Programas Municipales'!$B5,(IF('4 - Personal'!$E$42='2 - Programas Municipales'!$C$8,'4 - Personal'!$H$44,0)),0)+IF('4 - Personal'!$E$46='2 - Programas Municipales'!$B5,(IF('4 - Personal'!$E$48='2 - Programas Municipales'!$C$8,'4 - Personal'!$H$50,0)),0)+IF('4 - Personal'!$E$52='2 - Programas Municipales'!$B5,(IF('4 - Personal'!$E$54='2 - Programas Municipales'!$C$8,'4 - Personal'!$H$56,0)),0)+IF('4 - Personal'!$E$58='2 - Programas Municipales'!$B5,(IF('4 - Personal'!$E$60='2 - Programas Municipales'!$C$8,'4 - Personal'!$H$62,0)),0)+IF('4 - Personal'!$E$64='2 - Programas Municipales'!$B5,(IF('4 - Personal'!$E$66='2 - Programas Municipales'!$C$8,'4 - Personal'!$H$68,0)),0)+IF('4 - Personal'!$E$70='2 - Programas Municipales'!$B5,(IF('4 - Personal'!$E$72='2 - Programas Municipales'!$C$8,'4 - Personal'!$H$74,0)),0)+IF('4 - Personal'!$E$76='2 - Programas Municipales'!$B5,(IF('4 - Personal'!$E$78='2 - Programas Municipales'!$C$8,'4 - Personal'!$H$80,0)),0)+IF('4 - Personal'!$E$82='2 - Programas Municipales'!$B5,(IF('4 - Personal'!$E$84='2 - Programas Municipales'!$C$8,'4 - Personal'!$H$86,0)),0)+IF('4 - Personal'!$E$88='2 - Programas Municipales'!$B5,(IF('4 - Personal'!$E$90='2 - Programas Municipales'!$C$8,'4 - Personal'!$H$92,0)),0)+IF('4 - Personal'!$E$94='2 - Programas Municipales'!$B5,(IF('4 - Personal'!$E$96='2 - Programas Municipales'!$C$8,'4 - Personal'!$H$98,0)),0)+IF('4 - Personal'!$E$100='2 - Programas Municipales'!$B5,(IF('4 - Personal'!$E$102='2 - Programas Municipales'!$C$8,'4 - Personal'!$H$104,0)),0)+IF('4 - Personal'!$E$106='2 - Programas Municipales'!$B5,(IF('4 - Personal'!$E$108='2 - Programas Municipales'!$C$8,'4 - Personal'!$H$110,0)),0)+IF('4 - Personal'!$E$112='2 - Programas Municipales'!$B5,(IF('4 - Personal'!$E$114='2 - Programas Municipales'!$C$8,'4 - Personal'!$H$116,0)),0)+IF('4 - Personal'!$E$118='2 - Programas Municipales'!$B5,(IF('4 - Personal'!$E$120='2 - Programas Municipales'!$C$8,'4 - Personal'!$H$122,0)),0)+IF('4 - Personal'!$E$124='2 - Programas Municipales'!$B5,(IF('4 - Personal'!$E$126='2 - Programas Municipales'!$C$8,'4 - Personal'!$H$128,0)),0)+IF('4 - Personal'!$E$130='2 - Programas Municipales'!$B5,(IF('4 - Personal'!$E$132='2 - Programas Municipales'!$C$8,'4 - Personal'!$H$134,0)),0)+IF('4 - Personal'!$E$136='2 - Programas Municipales'!$B5,(IF('4 - Personal'!$E$138='2 - Programas Municipales'!$C$8,'4 - Personal'!$H$140,0)),0)</f>
        <v>0</v>
      </c>
      <c r="J7" s="202">
        <f>IF('4 - Personal'!$E$4='2 - Programas Municipales'!$B5,(IF('4 - Personal'!$E$6='2 - Programas Municipales'!$C$9,'4 - Personal'!$H$8,0)),0)+IF('4 - Personal'!$E$10='2 - Programas Municipales'!$B5,(IF('4 - Personal'!$E$12='2 - Programas Municipales'!$C$9,'4 - Personal'!$H$14,0)),0)+IF('4 - Personal'!$E$16='2 - Programas Municipales'!$B5,(IF('4 - Personal'!$E$18='2 - Programas Municipales'!$C$9,'4 - Personal'!$H$20,0)),0)+IF('4 - Personal'!$E$22='2 - Programas Municipales'!$B5,(IF('4 - Personal'!$E$24='2 - Programas Municipales'!$C$9,'4 - Personal'!$H$26,0)),0)+IF('4 - Personal'!$E$28='2 - Programas Municipales'!$B5,(IF('4 - Personal'!$E$30='2 - Programas Municipales'!$C$9,'4 - Personal'!$H$32,0)),0)+IF('4 - Personal'!$E$34='2 - Programas Municipales'!$B5,(IF('4 - Personal'!$E$36='2 - Programas Municipales'!$C$9,'4 - Personal'!$H$38,0)),0)+IF('4 - Personal'!$E$40='2 - Programas Municipales'!$B5,(IF('4 - Personal'!$E$42='2 - Programas Municipales'!$C$9,'4 - Personal'!$H$44,0)),0)+IF('4 - Personal'!$E$46='2 - Programas Municipales'!$B5,(IF('4 - Personal'!$E$48='2 - Programas Municipales'!$C$9,'4 - Personal'!$H$50,0)),0)+IF('4 - Personal'!$E$52='2 - Programas Municipales'!$B5,(IF('4 - Personal'!$E$54='2 - Programas Municipales'!$C$9,'4 - Personal'!$H$56,0)),0)+IF('4 - Personal'!$E$58='2 - Programas Municipales'!$B5,(IF('4 - Personal'!$E$60='2 - Programas Municipales'!$C$9,'4 - Personal'!$H$62,0)),0)+IF('4 - Personal'!$E$64='2 - Programas Municipales'!$B5,(IF('4 - Personal'!$E$66='2 - Programas Municipales'!$C$9,'4 - Personal'!$H$68,0)),0)+IF('4 - Personal'!$E$70='2 - Programas Municipales'!$B5,(IF('4 - Personal'!$E$72='2 - Programas Municipales'!$C$9,'4 - Personal'!$H$74,0)),0)+IF('4 - Personal'!$E$76='2 - Programas Municipales'!$B5,(IF('4 - Personal'!$E$78='2 - Programas Municipales'!$C$9,'4 - Personal'!$H$80,0)),0)+IF('4 - Personal'!$E$82='2 - Programas Municipales'!$B5,(IF('4 - Personal'!$E$84='2 - Programas Municipales'!$C$9,'4 - Personal'!$H$86,0)),0)+IF('4 - Personal'!$E$88='2 - Programas Municipales'!$B5,(IF('4 - Personal'!$E$90='2 - Programas Municipales'!$C$9,'4 - Personal'!$H$92,0)),0)+IF('4 - Personal'!$E$94='2 - Programas Municipales'!$B5,(IF('4 - Personal'!$E$96='2 - Programas Municipales'!$C$9,'4 - Personal'!$H$98,0)),0)+IF('4 - Personal'!$E$100='2 - Programas Municipales'!$B5,(IF('4 - Personal'!$E$102='2 - Programas Municipales'!$C$9,'4 - Personal'!$H$104,0)),0)+IF('4 - Personal'!$E$106='2 - Programas Municipales'!$B5,(IF('4 - Personal'!$E$108='2 - Programas Municipales'!$C$9,'4 - Personal'!$H$110,0)),0)+IF('4 - Personal'!$E$112='2 - Programas Municipales'!$B5,(IF('4 - Personal'!$E$114='2 - Programas Municipales'!$C$9,'4 - Personal'!$H$116,0)),0)+IF('4 - Personal'!$E$118='2 - Programas Municipales'!$B5,(IF('4 - Personal'!$E$120='2 - Programas Municipales'!$C$9,'4 - Personal'!$H$122,0)),0)+IF('4 - Personal'!$E$124='2 - Programas Municipales'!$B5,(IF('4 - Personal'!$E$126='2 - Programas Municipales'!$C$9,'4 - Personal'!$H$128,0)),0)+IF('4 - Personal'!$E$130='2 - Programas Municipales'!$B5,(IF('4 - Personal'!$E$132='2 - Programas Municipales'!$C$9,'4 - Personal'!$H$134,0)),0)+IF('4 - Personal'!$E$136='2 - Programas Municipales'!$B5,(IF('4 - Personal'!$E$138='2 - Programas Municipales'!$C$9,'4 - Personal'!$H$140,0)),0)</f>
        <v>0</v>
      </c>
      <c r="K7" s="202">
        <f>IF('4 - Personal'!$E$4='2 - Programas Municipales'!$B5,(IF('4 - Personal'!$E$6='2 - Programas Municipales'!$C$10,'4 - Personal'!$H$8,0)),0)+IF('4 - Personal'!$E$10='2 - Programas Municipales'!$B5,(IF('4 - Personal'!$E$12='2 - Programas Municipales'!$C$10,'4 - Personal'!$H$14,0)),0)+IF('4 - Personal'!$E$16='2 - Programas Municipales'!$B5,(IF('4 - Personal'!$E$18='2 - Programas Municipales'!$C$10,'4 - Personal'!$H$20,0)),0)+IF('4 - Personal'!$E$22='2 - Programas Municipales'!$B5,(IF('4 - Personal'!$E$24='2 - Programas Municipales'!$C$10,'4 - Personal'!$H$26,0)),0)+IF('4 - Personal'!$E$28='2 - Programas Municipales'!$B5,(IF('4 - Personal'!$E$30='2 - Programas Municipales'!$C$10,'4 - Personal'!$H$32,0)),0)+IF('4 - Personal'!$E$34='2 - Programas Municipales'!$B5,(IF('4 - Personal'!$E$36='2 - Programas Municipales'!$C$10,'4 - Personal'!$H$38,0)),0)+IF('4 - Personal'!$E$40='2 - Programas Municipales'!$B5,(IF('4 - Personal'!$E$42='2 - Programas Municipales'!$C$10,'4 - Personal'!$H$44,0)),0)+IF('4 - Personal'!$E$46='2 - Programas Municipales'!$B5,(IF('4 - Personal'!$E$48='2 - Programas Municipales'!$C$10,'4 - Personal'!$H$50,0)),0)+IF('4 - Personal'!$E$52='2 - Programas Municipales'!$B5,(IF('4 - Personal'!$E$54='2 - Programas Municipales'!$C$10,'4 - Personal'!$H$56,0)),0)+IF('4 - Personal'!$E$58='2 - Programas Municipales'!$B5,(IF('4 - Personal'!$E$60='2 - Programas Municipales'!$C$10,'4 - Personal'!$H$62,0)),0)+IF('4 - Personal'!$E$64='2 - Programas Municipales'!$B5,(IF('4 - Personal'!$E$66='2 - Programas Municipales'!$C$10,'4 - Personal'!$H$68,0)),0)+IF('4 - Personal'!$E$70='2 - Programas Municipales'!$B5,(IF('4 - Personal'!$E$72='2 - Programas Municipales'!$C$10,'4 - Personal'!$H$74,0)),0)+IF('4 - Personal'!$E$76='2 - Programas Municipales'!$B5,(IF('4 - Personal'!$E$78='2 - Programas Municipales'!$C$10,'4 - Personal'!$H$80,0)),0)+IF('4 - Personal'!$E$82='2 - Programas Municipales'!$B5,(IF('4 - Personal'!$E$84='2 - Programas Municipales'!$C$10,'4 - Personal'!$H$86,0)),0)+IF('4 - Personal'!$E$88='2 - Programas Municipales'!$B5,(IF('4 - Personal'!$E$90='2 - Programas Municipales'!$C$10,'4 - Personal'!$H$92,0)),0)+IF('4 - Personal'!$E$94='2 - Programas Municipales'!$B5,(IF('4 - Personal'!$E$96='2 - Programas Municipales'!$C$10,'4 - Personal'!$H$98,0)),0)+IF('4 - Personal'!$E$100='2 - Programas Municipales'!$B5,(IF('4 - Personal'!$E$102='2 - Programas Municipales'!$C$10,'4 - Personal'!$H$104,0)),0)+IF('4 - Personal'!$E$106='2 - Programas Municipales'!$B5,(IF('4 - Personal'!$E$108='2 - Programas Municipales'!$C$10,'4 - Personal'!$H$110,0)),0)+IF('4 - Personal'!$E$112='2 - Programas Municipales'!$B5,(IF('4 - Personal'!$E$114='2 - Programas Municipales'!$C$10,'4 - Personal'!$H$116,0)),0)+IF('4 - Personal'!$E$118='2 - Programas Municipales'!$B5,(IF('4 - Personal'!$E$120='2 - Programas Municipales'!$C$10,'4 - Personal'!$H$122,0)),0)+IF('4 - Personal'!$E$124='2 - Programas Municipales'!$B5,(IF('4 - Personal'!$E$126='2 - Programas Municipales'!$C$10,'4 - Personal'!$H$128,0)),0)+IF('4 - Personal'!$E$130='2 - Programas Municipales'!$B5,(IF('4 - Personal'!$E$132='2 - Programas Municipales'!$C$10,'4 - Personal'!$H$134,0)),0)+IF('4 - Personal'!$E$136='2 - Programas Municipales'!$B5,(IF('4 - Personal'!$E$138='2 - Programas Municipales'!$C$10,'4 - Personal'!$H$140,0)),0)</f>
        <v>0</v>
      </c>
      <c r="L7" s="202">
        <f>IF('4 - Personal'!$E$4='2 - Programas Municipales'!$B5,(IF('4 - Personal'!$E$6='2 - Programas Municipales'!$C$11,'4 - Personal'!$H$8,0)),0)+IF('4 - Personal'!$E$10='2 - Programas Municipales'!$B5,(IF('4 - Personal'!$E$12='2 - Programas Municipales'!$C$11,'4 - Personal'!$H$14,0)),0)+IF('4 - Personal'!$E$16='2 - Programas Municipales'!$B5,(IF('4 - Personal'!$E$18='2 - Programas Municipales'!$C$11,'4 - Personal'!$H$20,0)),0)+IF('4 - Personal'!$E$22='2 - Programas Municipales'!$B5,(IF('4 - Personal'!$E$24='2 - Programas Municipales'!$C$11,'4 - Personal'!$H$26,0)),0)+IF('4 - Personal'!$E$28='2 - Programas Municipales'!$B5,(IF('4 - Personal'!$E$30='2 - Programas Municipales'!$C$11,'4 - Personal'!$H$32,0)),0)+IF('4 - Personal'!$E$34='2 - Programas Municipales'!$B5,(IF('4 - Personal'!$E$36='2 - Programas Municipales'!$C$11,'4 - Personal'!$H$38,0)),0)+IF('4 - Personal'!$E$40='2 - Programas Municipales'!$B5,(IF('4 - Personal'!$E$42='2 - Programas Municipales'!$C$11,'4 - Personal'!$H$44,0)),0)+IF('4 - Personal'!$E$46='2 - Programas Municipales'!$B5,(IF('4 - Personal'!$E$48='2 - Programas Municipales'!$C$11,'4 - Personal'!$H$50,0)),0)+IF('4 - Personal'!$E$52='2 - Programas Municipales'!$B5,(IF('4 - Personal'!$E$54='2 - Programas Municipales'!$C$11,'4 - Personal'!$H$56,0)),0)+IF('4 - Personal'!$E$58='2 - Programas Municipales'!$B5,(IF('4 - Personal'!$E$60='2 - Programas Municipales'!$C$11,'4 - Personal'!$H$62,0)),0)+IF('4 - Personal'!$E$64='2 - Programas Municipales'!$B5,(IF('4 - Personal'!$E$66='2 - Programas Municipales'!$C$11,'4 - Personal'!$H$68,0)),0)+IF('4 - Personal'!$E$70='2 - Programas Municipales'!$B5,(IF('4 - Personal'!$E$72='2 - Programas Municipales'!$C$11,'4 - Personal'!$H$74,0)),0)+IF('4 - Personal'!$E$76='2 - Programas Municipales'!$B5,(IF('4 - Personal'!$E$78='2 - Programas Municipales'!$C$11,'4 - Personal'!$H$80,0)),0)+IF('4 - Personal'!$E$82='2 - Programas Municipales'!$B5,(IF('4 - Personal'!$E$84='2 - Programas Municipales'!$C$11,'4 - Personal'!$H$86,0)),0)+IF('4 - Personal'!$E$88='2 - Programas Municipales'!$B5,(IF('4 - Personal'!$E$90='2 - Programas Municipales'!$C$11,'4 - Personal'!$H$92,0)),0)+IF('4 - Personal'!$E$94='2 - Programas Municipales'!$B5,(IF('4 - Personal'!$E$96='2 - Programas Municipales'!$C$11,'4 - Personal'!$H$98,0)),0)+IF('4 - Personal'!$E$100='2 - Programas Municipales'!$B5,(IF('4 - Personal'!$E$102='2 - Programas Municipales'!$C$11,'4 - Personal'!$H$104,0)),0)+IF('4 - Personal'!$E$106='2 - Programas Municipales'!$B5,(IF('4 - Personal'!$E$108='2 - Programas Municipales'!$C$11,'4 - Personal'!$H$110,0)),0)+IF('4 - Personal'!$E$112='2 - Programas Municipales'!$B5,(IF('4 - Personal'!$E$114='2 - Programas Municipales'!$C$11,'4 - Personal'!$H$116,0)),0)+IF('4 - Personal'!$E$118='2 - Programas Municipales'!$B5,(IF('4 - Personal'!$E$120='2 - Programas Municipales'!$C$11,'4 - Personal'!$H$122,0)),0)+IF('4 - Personal'!$E$124='2 - Programas Municipales'!$B5,(IF('4 - Personal'!$E$126='2 - Programas Municipales'!$C$11,'4 - Personal'!$H$128,0)),0)+IF('4 - Personal'!$E$130='2 - Programas Municipales'!$B5,(IF('4 - Personal'!$E$132='2 - Programas Municipales'!$C$11,'4 - Personal'!$H$134,0)),0)+IF('4 - Personal'!$E$136='2 - Programas Municipales'!$B5,(IF('4 - Personal'!$E$138='2 - Programas Municipales'!$C$11,'4 - Personal'!$H$140,0)),0)</f>
        <v>0</v>
      </c>
      <c r="M7" s="202">
        <f>IF('4 - Personal'!$E$4='2 - Programas Municipales'!$B5,(IF('4 - Personal'!$E$6='2 - Programas Municipales'!$C$12,'4 - Personal'!$H$8,0)),0)+IF('4 - Personal'!$E$10='2 - Programas Municipales'!$B5,(IF('4 - Personal'!$E$12='2 - Programas Municipales'!$C$12,'4 - Personal'!$H$14,0)),0)+IF('4 - Personal'!$E$16='2 - Programas Municipales'!$B5,(IF('4 - Personal'!$E$18='2 - Programas Municipales'!$C$12,'4 - Personal'!$H$20,0)),0)+IF('4 - Personal'!$E$22='2 - Programas Municipales'!$B5,(IF('4 - Personal'!$E$24='2 - Programas Municipales'!$C$12,'4 - Personal'!$H$26,0)),0)+IF('4 - Personal'!$E$28='2 - Programas Municipales'!$B5,(IF('4 - Personal'!$E$30='2 - Programas Municipales'!$C$12,'4 - Personal'!$H$32,0)),0)+IF('4 - Personal'!$E$34='2 - Programas Municipales'!$B5,(IF('4 - Personal'!$E$36='2 - Programas Municipales'!$C$12,'4 - Personal'!$H$38,0)),0)+IF('4 - Personal'!$E$40='2 - Programas Municipales'!$B5,(IF('4 - Personal'!$E$42='2 - Programas Municipales'!$C$12,'4 - Personal'!$H$44,0)),0)+IF('4 - Personal'!$E$46='2 - Programas Municipales'!$B5,(IF('4 - Personal'!$E$48='2 - Programas Municipales'!$C$12,'4 - Personal'!$H$50,0)),0)+IF('4 - Personal'!$E$52='2 - Programas Municipales'!$B5,(IF('4 - Personal'!$E$54='2 - Programas Municipales'!$C$12,'4 - Personal'!$H$56,0)),0)+IF('4 - Personal'!$E$58='2 - Programas Municipales'!$B5,(IF('4 - Personal'!$E$60='2 - Programas Municipales'!$C$12,'4 - Personal'!$H$62,0)),0)+IF('4 - Personal'!$E$64='2 - Programas Municipales'!$B5,(IF('4 - Personal'!$E$66='2 - Programas Municipales'!$C$12,'4 - Personal'!$H$68,0)),0)+IF('4 - Personal'!$E$70='2 - Programas Municipales'!$B5,(IF('4 - Personal'!$E$72='2 - Programas Municipales'!$C$12,'4 - Personal'!$H$74,0)),0)+IF('4 - Personal'!$E$76='2 - Programas Municipales'!$B5,(IF('4 - Personal'!$E$78='2 - Programas Municipales'!$C$12,'4 - Personal'!$H$80,0)),0)+IF('4 - Personal'!$E$82='2 - Programas Municipales'!$B5,(IF('4 - Personal'!$E$84='2 - Programas Municipales'!$C$12,'4 - Personal'!$H$86,0)),0)+IF('4 - Personal'!$E$88='2 - Programas Municipales'!$B5,(IF('4 - Personal'!$E$90='2 - Programas Municipales'!$C$12,'4 - Personal'!$H$92,0)),0)+IF('4 - Personal'!$E$94='2 - Programas Municipales'!$B5,(IF('4 - Personal'!$E$96='2 - Programas Municipales'!$C$12,'4 - Personal'!$H$98,0)),0)+IF('4 - Personal'!$E$100='2 - Programas Municipales'!$B5,(IF('4 - Personal'!$E$102='2 - Programas Municipales'!$C$12,'4 - Personal'!$H$104,0)),0)+IF('4 - Personal'!$E$106='2 - Programas Municipales'!$B5,(IF('4 - Personal'!$E$108='2 - Programas Municipales'!$C$12,'4 - Personal'!$H$110,0)),0)+IF('4 - Personal'!$E$112='2 - Programas Municipales'!$B5,(IF('4 - Personal'!$E$114='2 - Programas Municipales'!$C$12,'4 - Personal'!$H$116,0)),0)+IF('4 - Personal'!$E$118='2 - Programas Municipales'!$B5,(IF('4 - Personal'!$E$120='2 - Programas Municipales'!$C$12,'4 - Personal'!$H$122,0)),0)+IF('4 - Personal'!$E$124='2 - Programas Municipales'!$B5,(IF('4 - Personal'!$E$126='2 - Programas Municipales'!$C$12,'4 - Personal'!$H$128,0)),0)+IF('4 - Personal'!$E$130='2 - Programas Municipales'!$B5,(IF('4 - Personal'!$E$132='2 - Programas Municipales'!$C$12,'4 - Personal'!$H$134,0)),0)+IF('4 - Personal'!$E$136='2 - Programas Municipales'!$B5,(IF('4 - Personal'!$E$138='2 - Programas Municipales'!$C$12,'4 - Personal'!$H$140,0)),0)</f>
        <v>0</v>
      </c>
      <c r="N7" s="202">
        <f>IF('4 - Personal'!$E$4='2 - Programas Municipales'!$B5,(IF('4 - Personal'!$E$6='2 - Programas Municipales'!$C$13,'4 - Personal'!$H$8,0)),0)+IF('4 - Personal'!$E$10='2 - Programas Municipales'!$B5,(IF('4 - Personal'!$E$12='2 - Programas Municipales'!$C$13,'4 - Personal'!$H$14,0)),0)+IF('4 - Personal'!$E$16='2 - Programas Municipales'!$B5,(IF('4 - Personal'!$E$18='2 - Programas Municipales'!$C$13,'4 - Personal'!$H$20,0)),0)+IF('4 - Personal'!$E$22='2 - Programas Municipales'!$B5,(IF('4 - Personal'!$E$24='2 - Programas Municipales'!$C$13,'4 - Personal'!$H$26,0)),0)+IF('4 - Personal'!$E$28='2 - Programas Municipales'!$B5,(IF('4 - Personal'!$E$30='2 - Programas Municipales'!$C$13,'4 - Personal'!$H$32,0)),0)+IF('4 - Personal'!$E$34='2 - Programas Municipales'!$B5,(IF('4 - Personal'!$E$36='2 - Programas Municipales'!$C$13,'4 - Personal'!$H$38,0)),0)+IF('4 - Personal'!$E$40='2 - Programas Municipales'!$B5,(IF('4 - Personal'!$E$42='2 - Programas Municipales'!$C$13,'4 - Personal'!$H$44,0)),0)+IF('4 - Personal'!$E$46='2 - Programas Municipales'!$B5,(IF('4 - Personal'!$E$48='2 - Programas Municipales'!$C$13,'4 - Personal'!$H$50,0)),0)+IF('4 - Personal'!$E$52='2 - Programas Municipales'!$B5,(IF('4 - Personal'!$E$54='2 - Programas Municipales'!$C$13,'4 - Personal'!$H$56,0)),0)+IF('4 - Personal'!$E$58='2 - Programas Municipales'!$B5,(IF('4 - Personal'!$E$60='2 - Programas Municipales'!$C$13,'4 - Personal'!$H$62,0)),0)+IF('4 - Personal'!$E$64='2 - Programas Municipales'!$B5,(IF('4 - Personal'!$E$66='2 - Programas Municipales'!$C$13,'4 - Personal'!$H$68,0)),0)+IF('4 - Personal'!$E$70='2 - Programas Municipales'!$B5,(IF('4 - Personal'!$E$72='2 - Programas Municipales'!$C$13,'4 - Personal'!$H$74,0)),0)+IF('4 - Personal'!$E$76='2 - Programas Municipales'!$B5,(IF('4 - Personal'!$E$78='2 - Programas Municipales'!$C$13,'4 - Personal'!$H$80,0)),0)+IF('4 - Personal'!$E$82='2 - Programas Municipales'!$B5,(IF('4 - Personal'!$E$84='2 - Programas Municipales'!$C$13,'4 - Personal'!$H$86,0)),0)+IF('4 - Personal'!$E$88='2 - Programas Municipales'!$B5,(IF('4 - Personal'!$E$90='2 - Programas Municipales'!$C$13,'4 - Personal'!$H$92,0)),0)+IF('4 - Personal'!$E$94='2 - Programas Municipales'!$B5,(IF('4 - Personal'!$E$96='2 - Programas Municipales'!$C$13,'4 - Personal'!$H$98,0)),0)+IF('4 - Personal'!$E$100='2 - Programas Municipales'!$B5,(IF('4 - Personal'!$E$102='2 - Programas Municipales'!$C$13,'4 - Personal'!$H$104,0)),0)+IF('4 - Personal'!$E$106='2 - Programas Municipales'!$B5,(IF('4 - Personal'!$E$108='2 - Programas Municipales'!$C$13,'4 - Personal'!$H$110,0)),0)+IF('4 - Personal'!$E$112='2 - Programas Municipales'!$B5,(IF('4 - Personal'!$E$114='2 - Programas Municipales'!$C$13,'4 - Personal'!$H$116,0)),0)+IF('4 - Personal'!$E$118='2 - Programas Municipales'!$B5,(IF('4 - Personal'!$E$120='2 - Programas Municipales'!$C$13,'4 - Personal'!$H$122,0)),0)+IF('4 - Personal'!$E$124='2 - Programas Municipales'!$B5,(IF('4 - Personal'!$E$126='2 - Programas Municipales'!$C$13,'4 - Personal'!$H$128,0)),0)+IF('4 - Personal'!$E$130='2 - Programas Municipales'!$B5,(IF('4 - Personal'!$E$132='2 - Programas Municipales'!$C$13,'4 - Personal'!$H$134,0)),0)+IF('4 - Personal'!$E$136='2 - Programas Municipales'!$B5,(IF('4 - Personal'!$E$138='2 - Programas Municipales'!$C$13,'4 - Personal'!$H$140,0)),0)</f>
        <v>0</v>
      </c>
      <c r="O7" s="202">
        <f>IF('4 - Personal'!$E$4='2 - Programas Municipales'!$B5,(IF('4 - Personal'!$E$6='2 - Programas Municipales'!$C$14,'4 - Personal'!$H$8,0)),0)+IF('4 - Personal'!$E$10='2 - Programas Municipales'!$B5,(IF('4 - Personal'!$E$12='2 - Programas Municipales'!$C$14,'4 - Personal'!$H$14,0)),0)+IF('4 - Personal'!$E$16='2 - Programas Municipales'!$B5,(IF('4 - Personal'!$E$18='2 - Programas Municipales'!$C$14,'4 - Personal'!$H$20,0)),0)+IF('4 - Personal'!$E$22='2 - Programas Municipales'!$B5,(IF('4 - Personal'!$E$24='2 - Programas Municipales'!$C$14,'4 - Personal'!$H$26,0)),0)+IF('4 - Personal'!$E$28='2 - Programas Municipales'!$B5,(IF('4 - Personal'!$E$30='2 - Programas Municipales'!$C$14,'4 - Personal'!$H$32,0)),0)+IF('4 - Personal'!$E$34='2 - Programas Municipales'!$B5,(IF('4 - Personal'!$E$36='2 - Programas Municipales'!$C$14,'4 - Personal'!$H$38,0)),0)+IF('4 - Personal'!$E$40='2 - Programas Municipales'!$B5,(IF('4 - Personal'!$E$42='2 - Programas Municipales'!$C$14,'4 - Personal'!$H$44,0)),0)+IF('4 - Personal'!$E$46='2 - Programas Municipales'!$B5,(IF('4 - Personal'!$E$48='2 - Programas Municipales'!$C$14,'4 - Personal'!$H$50,0)),0)+IF('4 - Personal'!$E$52='2 - Programas Municipales'!$B5,(IF('4 - Personal'!$E$54='2 - Programas Municipales'!$C$14,'4 - Personal'!$H$56,0)),0)+IF('4 - Personal'!$E$58='2 - Programas Municipales'!$B5,(IF('4 - Personal'!$E$60='2 - Programas Municipales'!$C$14,'4 - Personal'!$H$62,0)),0)+IF('4 - Personal'!$E$64='2 - Programas Municipales'!$B5,(IF('4 - Personal'!$E$66='2 - Programas Municipales'!$C$14,'4 - Personal'!$H$68,0)),0)+IF('4 - Personal'!$E$70='2 - Programas Municipales'!$B5,(IF('4 - Personal'!$E$72='2 - Programas Municipales'!$C$14,'4 - Personal'!$H$74,0)),0)+IF('4 - Personal'!$E$76='2 - Programas Municipales'!$B5,(IF('4 - Personal'!$E$78='2 - Programas Municipales'!$C$14,'4 - Personal'!$H$80,0)),0)+IF('4 - Personal'!$E$82='2 - Programas Municipales'!$B5,(IF('4 - Personal'!$E$84='2 - Programas Municipales'!$C$14,'4 - Personal'!$H$86,0)),0)+IF('4 - Personal'!$E$88='2 - Programas Municipales'!$B5,(IF('4 - Personal'!$E$90='2 - Programas Municipales'!$C$14,'4 - Personal'!$H$92,0)),0)+IF('4 - Personal'!$E$94='2 - Programas Municipales'!$B5,(IF('4 - Personal'!$E$96='2 - Programas Municipales'!$C$14,'4 - Personal'!$H$98,0)),0)+IF('4 - Personal'!$E$100='2 - Programas Municipales'!$B5,(IF('4 - Personal'!$E$102='2 - Programas Municipales'!$C$14,'4 - Personal'!$H$104,0)),0)+IF('4 - Personal'!$E$106='2 - Programas Municipales'!$B5,(IF('4 - Personal'!$E$108='2 - Programas Municipales'!$C$14,'4 - Personal'!$H$110,0)),0)+IF('4 - Personal'!$E$112='2 - Programas Municipales'!$B5,(IF('4 - Personal'!$E$114='2 - Programas Municipales'!$C$14,'4 - Personal'!$H$116,0)),0)+IF('4 - Personal'!$E$118='2 - Programas Municipales'!$B5,(IF('4 - Personal'!$E$120='2 - Programas Municipales'!$C$14,'4 - Personal'!$H$122,0)),0)+IF('4 - Personal'!$E$124='2 - Programas Municipales'!$B5,(IF('4 - Personal'!$E$126='2 - Programas Municipales'!$C$14,'4 - Personal'!$H$128,0)),0)+IF('4 - Personal'!$E$130='2 - Programas Municipales'!$B5,(IF('4 - Personal'!$E$132='2 - Programas Municipales'!$C$14,'4 - Personal'!$H$134,0)),0)+IF('4 - Personal'!$E$136='2 - Programas Municipales'!$B5,(IF('4 - Personal'!$E$138='2 - Programas Municipales'!$C$14,'4 - Personal'!$H$140,0)),0)</f>
        <v>0</v>
      </c>
      <c r="P7" s="202">
        <f>IF('4 - Personal'!$E$4='2 - Programas Municipales'!$B5,(IF('4 - Personal'!$E$6='2 - Programas Municipales'!$C$15,'4 - Personal'!$H$8,0)),0)+IF('4 - Personal'!$E$10='2 - Programas Municipales'!$B5,(IF('4 - Personal'!$E$12='2 - Programas Municipales'!$C$15,'4 - Personal'!$H$14,0)),0)+IF('4 - Personal'!$E$16='2 - Programas Municipales'!$B5,(IF('4 - Personal'!$E$18='2 - Programas Municipales'!$C$15,'4 - Personal'!$H$20,0)),0)+IF('4 - Personal'!$E$22='2 - Programas Municipales'!$B5,(IF('4 - Personal'!$E$24='2 - Programas Municipales'!$C$15,'4 - Personal'!$H$26,0)),0)+IF('4 - Personal'!$E$28='2 - Programas Municipales'!$B5,(IF('4 - Personal'!$E$30='2 - Programas Municipales'!$C$15,'4 - Personal'!$H$32,0)),0)+IF('4 - Personal'!$E$34='2 - Programas Municipales'!$B5,(IF('4 - Personal'!$E$36='2 - Programas Municipales'!$C$15,'4 - Personal'!$H$38,0)),0)+IF('4 - Personal'!$E$40='2 - Programas Municipales'!$B5,(IF('4 - Personal'!$E$42='2 - Programas Municipales'!$C$15,'4 - Personal'!$H$44,0)),0)+IF('4 - Personal'!$E$46='2 - Programas Municipales'!$B5,(IF('4 - Personal'!$E$48='2 - Programas Municipales'!$C$15,'4 - Personal'!$H$50,0)),0)+IF('4 - Personal'!$E$52='2 - Programas Municipales'!$B5,(IF('4 - Personal'!$E$54='2 - Programas Municipales'!$C$15,'4 - Personal'!$H$56,0)),0)+IF('4 - Personal'!$E$58='2 - Programas Municipales'!$B5,(IF('4 - Personal'!$E$60='2 - Programas Municipales'!$C$15,'4 - Personal'!$H$62,0)),0)+IF('4 - Personal'!$E$64='2 - Programas Municipales'!$B5,(IF('4 - Personal'!$E$66='2 - Programas Municipales'!$C$15,'4 - Personal'!$H$68,0)),0)+IF('4 - Personal'!$E$70='2 - Programas Municipales'!$B5,(IF('4 - Personal'!$E$72='2 - Programas Municipales'!$C$15,'4 - Personal'!$H$74,0)),0)+IF('4 - Personal'!$E$76='2 - Programas Municipales'!$B5,(IF('4 - Personal'!$E$78='2 - Programas Municipales'!$C$15,'4 - Personal'!$H$80,0)),0)+IF('4 - Personal'!$E$82='2 - Programas Municipales'!$B5,(IF('4 - Personal'!$E$84='2 - Programas Municipales'!$C$15,'4 - Personal'!$H$86,0)),0)+IF('4 - Personal'!$E$88='2 - Programas Municipales'!$B5,(IF('4 - Personal'!$E$90='2 - Programas Municipales'!$C$15,'4 - Personal'!$H$92,0)),0)+IF('4 - Personal'!$E$94='2 - Programas Municipales'!$B5,(IF('4 - Personal'!$E$96='2 - Programas Municipales'!$C$15,'4 - Personal'!$H$98,0)),0)+IF('4 - Personal'!$E$100='2 - Programas Municipales'!$B5,(IF('4 - Personal'!$E$102='2 - Programas Municipales'!$C$15,'4 - Personal'!$H$104,0)),0)+IF('4 - Personal'!$E$106='2 - Programas Municipales'!$B5,(IF('4 - Personal'!$E$108='2 - Programas Municipales'!$C$15,'4 - Personal'!$H$110,0)),0)+IF('4 - Personal'!$E$112='2 - Programas Municipales'!$B5,(IF('4 - Personal'!$E$114='2 - Programas Municipales'!$C$15,'4 - Personal'!$H$116,0)),0)+IF('4 - Personal'!$E$118='2 - Programas Municipales'!$B5,(IF('4 - Personal'!$E$120='2 - Programas Municipales'!$C$15,'4 - Personal'!$H$122,0)),0)+IF('4 - Personal'!$E$124='2 - Programas Municipales'!$B5,(IF('4 - Personal'!$E$126='2 - Programas Municipales'!$C$15,'4 - Personal'!$H$128,0)),0)+IF('4 - Personal'!$E$130='2 - Programas Municipales'!$B5,(IF('4 - Personal'!$E$132='2 - Programas Municipales'!$C$15,'4 - Personal'!$H$134,0)),0)+IF('4 - Personal'!$E$136='2 - Programas Municipales'!$B5,(IF('4 - Personal'!$E$138='2 - Programas Municipales'!$C$15,'4 - Personal'!$H$140,0)),0)</f>
        <v>0</v>
      </c>
      <c r="Q7" s="265">
        <f t="shared" si="1"/>
        <v>0</v>
      </c>
    </row>
    <row r="8">
      <c r="B8" s="44" t="str">
        <f>'2 - Programas Municipales'!B6</f>
        <v>Progs. de Organiz. Planif y Control</v>
      </c>
      <c r="C8" s="202">
        <f>IF('4 - Personal'!$E$4='2 - Programas Municipales'!$B6,(IF('4 - Personal'!$E$6='2 - Programas Municipales'!$C$2,'4 - Personal'!$H$8,0)),0)+IF('4 - Personal'!$E$10='2 - Programas Municipales'!$B6,(IF('4 - Personal'!$E$12='2 - Programas Municipales'!$C$2,'4 - Personal'!$H$14,0)),0)+IF('4 - Personal'!$E$16='2 - Programas Municipales'!$B6,(IF('4 - Personal'!$E$18='2 - Programas Municipales'!$C$2,'4 - Personal'!$H$20,0)),0)+IF('4 - Personal'!$E$22='2 - Programas Municipales'!$B6,(IF('4 - Personal'!$E$24='2 - Programas Municipales'!$C$2,'4 - Personal'!$H$26,0)),0)+IF('4 - Personal'!$E$28='2 - Programas Municipales'!$B6,(IF('4 - Personal'!$E$30='2 - Programas Municipales'!$C$2,'4 - Personal'!$H$32,0)),0)+IF('4 - Personal'!$E$34='2 - Programas Municipales'!$B6,(IF('4 - Personal'!$E$36='2 - Programas Municipales'!$C$2,'4 - Personal'!$H$38,0)),0)+IF('4 - Personal'!$E$40='2 - Programas Municipales'!$B6,(IF('4 - Personal'!$E$42='2 - Programas Municipales'!$C$2,'4 - Personal'!$H$44,0)),0)+IF('4 - Personal'!$E$46='2 - Programas Municipales'!$B6,(IF('4 - Personal'!$E$48='2 - Programas Municipales'!$C$2,'4 - Personal'!$H$50,0)),0)+IF('4 - Personal'!$E$52='2 - Programas Municipales'!$B6,(IF('4 - Personal'!$E$54='2 - Programas Municipales'!$C$2,'4 - Personal'!$H$56,0)),0)+IF('4 - Personal'!$E$58='2 - Programas Municipales'!$B6,(IF('4 - Personal'!$E$60='2 - Programas Municipales'!$C$2,'4 - Personal'!$H$62,0)),0)+IF('4 - Personal'!$E$64='2 - Programas Municipales'!$B6,(IF('4 - Personal'!$E$66='2 - Programas Municipales'!$C$2,'4 - Personal'!$H$68,0)),0)+IF('4 - Personal'!$E$70='2 - Programas Municipales'!$B6,(IF('4 - Personal'!$E$72='2 - Programas Municipales'!$C$2,'4 - Personal'!$H$74,0)),0)+IF('4 - Personal'!$E$76='2 - Programas Municipales'!$B6,(IF('4 - Personal'!$E$78='2 - Programas Municipales'!$C$2,'4 - Personal'!$H$80,0)),0)+IF('4 - Personal'!$E$82='2 - Programas Municipales'!$B6,(IF('4 - Personal'!$E$84='2 - Programas Municipales'!$C$2,'4 - Personal'!$H$86,0)),0)+IF('4 - Personal'!$E$88='2 - Programas Municipales'!$B6,(IF('4 - Personal'!$E$90='2 - Programas Municipales'!$C$2,'4 - Personal'!$H$92,0)),0)+IF('4 - Personal'!$E$94='2 - Programas Municipales'!$B6,(IF('4 - Personal'!$E$96='2 - Programas Municipales'!$C$2,'4 - Personal'!$H$98,0)),0)+IF('4 - Personal'!$E$100='2 - Programas Municipales'!$B6,(IF('4 - Personal'!$E$102='2 - Programas Municipales'!$C$2,'4 - Personal'!$H$104,0)),0)+IF('4 - Personal'!$E$106='2 - Programas Municipales'!$B6,(IF('4 - Personal'!$E$108='2 - Programas Municipales'!$C$2,'4 - Personal'!$H$110,0)),0)+IF('4 - Personal'!$E$112='2 - Programas Municipales'!$B6,(IF('4 - Personal'!$E$114='2 - Programas Municipales'!$C$2,'4 - Personal'!$H$116,0)),0)+IF('4 - Personal'!$E$118='2 - Programas Municipales'!$B6,(IF('4 - Personal'!$E$120='2 - Programas Municipales'!$C$2,'4 - Personal'!$H$122,0)),0)+IF('4 - Personal'!$E$124='2 - Programas Municipales'!$B6,(IF('4 - Personal'!$E$126='2 - Programas Municipales'!$C$2,'4 - Personal'!$H$128,0)),0)+IF('4 - Personal'!$E$130='2 - Programas Municipales'!$B6,(IF('4 - Personal'!$E$132='2 - Programas Municipales'!$C$2,'4 - Personal'!$H$134,0)),0)+IF('4 - Personal'!$E$136='2 - Programas Municipales'!$B6,(IF('4 - Personal'!$E$138='2 - Programas Municipales'!$C$2,'4 - Personal'!$H$140,0)),0)</f>
        <v>0</v>
      </c>
      <c r="D8" s="202">
        <f>IF('4 - Personal'!$E$4='2 - Programas Municipales'!$B6,(IF('4 - Personal'!$E$6='2 - Programas Municipales'!$C$3,'4 - Personal'!$H$8,0)),0)+IF('4 - Personal'!$E$10='2 - Programas Municipales'!$B6,(IF('4 - Personal'!$E$12='2 - Programas Municipales'!$C$3,'4 - Personal'!$H$14,0)),0)+IF('4 - Personal'!$E$16='2 - Programas Municipales'!$B6,(IF('4 - Personal'!$E$18='2 - Programas Municipales'!$C$3,'4 - Personal'!$H$20,0)),0)+IF('4 - Personal'!$E$22='2 - Programas Municipales'!$B6,(IF('4 - Personal'!$E$24='2 - Programas Municipales'!$C$3,'4 - Personal'!$H$26,0)),0)+IF('4 - Personal'!$E$28='2 - Programas Municipales'!$B6,(IF('4 - Personal'!$E$30='2 - Programas Municipales'!$C$3,'4 - Personal'!$H$32,0)),0)+IF('4 - Personal'!$E$34='2 - Programas Municipales'!$B6,(IF('4 - Personal'!$E$36='2 - Programas Municipales'!$C$3,'4 - Personal'!$H$38,0)),0)+IF('4 - Personal'!$E$40='2 - Programas Municipales'!$B6,(IF('4 - Personal'!$E$42='2 - Programas Municipales'!$C$3,'4 - Personal'!$H$44,0)),0)+IF('4 - Personal'!$E$46='2 - Programas Municipales'!$B6,(IF('4 - Personal'!$E$48='2 - Programas Municipales'!$C$3,'4 - Personal'!$H$50,0)),0)+IF('4 - Personal'!$E$52='2 - Programas Municipales'!$B6,(IF('4 - Personal'!$E$54='2 - Programas Municipales'!$C$3,'4 - Personal'!$H$56,0)),0)+IF('4 - Personal'!$E$58='2 - Programas Municipales'!$B6,(IF('4 - Personal'!$E$60='2 - Programas Municipales'!$C$3,'4 - Personal'!$H$62,0)),0)+IF('4 - Personal'!$E$64='2 - Programas Municipales'!$B6,(IF('4 - Personal'!$E$66='2 - Programas Municipales'!$C$3,'4 - Personal'!$H$68,0)),0)+IF('4 - Personal'!$E$70='2 - Programas Municipales'!$B6,(IF('4 - Personal'!$E$72='2 - Programas Municipales'!$C$3,'4 - Personal'!$H$74,0)),0)+IF('4 - Personal'!$E$76='2 - Programas Municipales'!$B6,(IF('4 - Personal'!$E$78='2 - Programas Municipales'!$C$3,'4 - Personal'!$H$80,0)),0)+IF('4 - Personal'!$E$82='2 - Programas Municipales'!$B6,(IF('4 - Personal'!$E$84='2 - Programas Municipales'!$C$3,'4 - Personal'!$H$86,0)),0)+IF('4 - Personal'!$E$88='2 - Programas Municipales'!$B6,(IF('4 - Personal'!$E$90='2 - Programas Municipales'!$C$3,'4 - Personal'!$H$92,0)),0)+IF('4 - Personal'!$E$94='2 - Programas Municipales'!$B6,(IF('4 - Personal'!$E$96='2 - Programas Municipales'!$C$3,'4 - Personal'!$H$98,0)),0)+IF('4 - Personal'!$E$100='2 - Programas Municipales'!$B6,(IF('4 - Personal'!$E$102='2 - Programas Municipales'!$C$3,'4 - Personal'!$H$104,0)),0)+IF('4 - Personal'!$E$106='2 - Programas Municipales'!$B6,(IF('4 - Personal'!$E$108='2 - Programas Municipales'!$C$3,'4 - Personal'!$H$110,0)),0)+IF('4 - Personal'!$E$112='2 - Programas Municipales'!$B6,(IF('4 - Personal'!$E$114='2 - Programas Municipales'!$C$3,'4 - Personal'!$H$116,0)),0)+IF('4 - Personal'!$E$118='2 - Programas Municipales'!$B6,(IF('4 - Personal'!$E$120='2 - Programas Municipales'!$C$3,'4 - Personal'!$H$122,0)),0)+IF('4 - Personal'!$E$124='2 - Programas Municipales'!$B6,(IF('4 - Personal'!$E$126='2 - Programas Municipales'!$C$3,'4 - Personal'!$H$128,0)),0)+IF('4 - Personal'!$E$130='2 - Programas Municipales'!$B6,(IF('4 - Personal'!$E$132='2 - Programas Municipales'!$C$3,'4 - Personal'!$H$134,0)),0)+IF('4 - Personal'!$E$136='2 - Programas Municipales'!$B6,(IF('4 - Personal'!$E$138='2 - Programas Municipales'!$C$3,'4 - Personal'!$H$140,0)),0)</f>
        <v>0</v>
      </c>
      <c r="E8" s="202">
        <f>IF('4 - Personal'!$E$4='2 - Programas Municipales'!$B6,(IF('4 - Personal'!$E$6='2 - Programas Municipales'!$C$4,'4 - Personal'!$H$8,0)),0)+IF('4 - Personal'!$E$10='2 - Programas Municipales'!$B6,(IF('4 - Personal'!$E$12='2 - Programas Municipales'!$C$4,'4 - Personal'!$H$14,0)),0)+IF('4 - Personal'!$E$16='2 - Programas Municipales'!$B6,(IF('4 - Personal'!$E$18='2 - Programas Municipales'!$C$4,'4 - Personal'!$H$20,0)),0)+IF('4 - Personal'!$E$22='2 - Programas Municipales'!$B6,(IF('4 - Personal'!$E$24='2 - Programas Municipales'!$C$4,'4 - Personal'!$H$26,0)),0)+IF('4 - Personal'!$E$28='2 - Programas Municipales'!$B6,(IF('4 - Personal'!$E$30='2 - Programas Municipales'!$C$4,'4 - Personal'!$H$32,0)),0)+IF('4 - Personal'!$E$34='2 - Programas Municipales'!$B6,(IF('4 - Personal'!$E$36='2 - Programas Municipales'!$C$4,'4 - Personal'!$H$38,0)),0)+IF('4 - Personal'!$E$40='2 - Programas Municipales'!$B6,(IF('4 - Personal'!$E$42='2 - Programas Municipales'!$C$4,'4 - Personal'!$H$44,0)),0)+IF('4 - Personal'!$E$46='2 - Programas Municipales'!$B6,(IF('4 - Personal'!$E$48='2 - Programas Municipales'!$C$4,'4 - Personal'!$H$50,0)),0)+IF('4 - Personal'!$E$52='2 - Programas Municipales'!$B6,(IF('4 - Personal'!$E$54='2 - Programas Municipales'!$C$4,'4 - Personal'!$H$56,0)),0)+IF('4 - Personal'!$E$58='2 - Programas Municipales'!$B6,(IF('4 - Personal'!$E$60='2 - Programas Municipales'!$C$4,'4 - Personal'!$H$62,0)),0)+IF('4 - Personal'!$E$64='2 - Programas Municipales'!$B6,(IF('4 - Personal'!$E$66='2 - Programas Municipales'!$C$4,'4 - Personal'!$H$68,0)),0)+IF('4 - Personal'!$E$70='2 - Programas Municipales'!$B6,(IF('4 - Personal'!$E$72='2 - Programas Municipales'!$C$4,'4 - Personal'!$H$74,0)),0)+IF('4 - Personal'!$E$76='2 - Programas Municipales'!$B6,(IF('4 - Personal'!$E$78='2 - Programas Municipales'!$C$4,'4 - Personal'!$H$80,0)),0)+IF('4 - Personal'!$E$82='2 - Programas Municipales'!$B6,(IF('4 - Personal'!$E$84='2 - Programas Municipales'!$C$4,'4 - Personal'!$H$86,0)),0)+IF('4 - Personal'!$E$88='2 - Programas Municipales'!$B6,(IF('4 - Personal'!$E$90='2 - Programas Municipales'!$C$4,'4 - Personal'!$H$92,0)),0)+IF('4 - Personal'!$E$94='2 - Programas Municipales'!$B6,(IF('4 - Personal'!$E$96='2 - Programas Municipales'!$C$4,'4 - Personal'!$H$98,0)),0)+IF('4 - Personal'!$E$100='2 - Programas Municipales'!$B6,(IF('4 - Personal'!$E$102='2 - Programas Municipales'!$C$4,'4 - Personal'!$H$104,0)),0)+IF('4 - Personal'!$E$106='2 - Programas Municipales'!$B6,(IF('4 - Personal'!$E$108='2 - Programas Municipales'!$C$4,'4 - Personal'!$H$110,0)),0)+IF('4 - Personal'!$E$112='2 - Programas Municipales'!$B6,(IF('4 - Personal'!$E$114='2 - Programas Municipales'!$C$4,'4 - Personal'!$H$116,0)),0)+IF('4 - Personal'!$E$118='2 - Programas Municipales'!$B6,(IF('4 - Personal'!$E$120='2 - Programas Municipales'!$C$4,'4 - Personal'!$H$122,0)),0)+IF('4 - Personal'!$E$124='2 - Programas Municipales'!$B6,(IF('4 - Personal'!$E$126='2 - Programas Municipales'!$C$4,'4 - Personal'!$H$128,0)),0)+IF('4 - Personal'!$E$130='2 - Programas Municipales'!$B6,(IF('4 - Personal'!$E$132='2 - Programas Municipales'!$C$4,'4 - Personal'!$H$134,0)),0)+IF('4 - Personal'!$E$136='2 - Programas Municipales'!$B6,(IF('4 - Personal'!$E$138='2 - Programas Municipales'!$C$4,'4 - Personal'!$H$140,0)),0)</f>
        <v>0</v>
      </c>
      <c r="F8" s="202">
        <f>IF('4 - Personal'!$E$4='2 - Programas Municipales'!$B6,(IF('4 - Personal'!$E$6='2 - Programas Municipales'!$C$5,'4 - Personal'!$H$8,0)),0)+IF('4 - Personal'!$E$10='2 - Programas Municipales'!$B6,(IF('4 - Personal'!$E$12='2 - Programas Municipales'!$C$5,'4 - Personal'!$H$14,0)),0)+IF('4 - Personal'!$E$16='2 - Programas Municipales'!$B6,(IF('4 - Personal'!$E$18='2 - Programas Municipales'!$C$5,'4 - Personal'!$H$20,0)),0)+IF('4 - Personal'!$E$22='2 - Programas Municipales'!$B6,(IF('4 - Personal'!$E$24='2 - Programas Municipales'!$C$5,'4 - Personal'!$H$26,0)),0)+IF('4 - Personal'!$E$28='2 - Programas Municipales'!$B6,(IF('4 - Personal'!$E$30='2 - Programas Municipales'!$C$5,'4 - Personal'!$H$32,0)),0)+IF('4 - Personal'!$E$34='2 - Programas Municipales'!$B6,(IF('4 - Personal'!$E$36='2 - Programas Municipales'!$C$5,'4 - Personal'!$H$38,0)),0)+IF('4 - Personal'!$E$40='2 - Programas Municipales'!$B6,(IF('4 - Personal'!$E$42='2 - Programas Municipales'!$C$5,'4 - Personal'!$H$44,0)),0)+IF('4 - Personal'!$E$46='2 - Programas Municipales'!$B6,(IF('4 - Personal'!$E$48='2 - Programas Municipales'!$C$5,'4 - Personal'!$H$50,0)),0)+IF('4 - Personal'!$E$52='2 - Programas Municipales'!$B6,(IF('4 - Personal'!$E$54='2 - Programas Municipales'!$C$5,'4 - Personal'!$H$56,0)),0)+IF('4 - Personal'!$E$58='2 - Programas Municipales'!$B6,(IF('4 - Personal'!$E$60='2 - Programas Municipales'!$C$5,'4 - Personal'!$H$62,0)),0)+IF('4 - Personal'!$E$64='2 - Programas Municipales'!$B6,(IF('4 - Personal'!$E$66='2 - Programas Municipales'!$C$5,'4 - Personal'!$H$68,0)),0)+IF('4 - Personal'!$E$70='2 - Programas Municipales'!$B6,(IF('4 - Personal'!$E$72='2 - Programas Municipales'!$C$5,'4 - Personal'!$H$74,0)),0)+IF('4 - Personal'!$E$76='2 - Programas Municipales'!$B6,(IF('4 - Personal'!$E$78='2 - Programas Municipales'!$C$5,'4 - Personal'!$H$80,0)),0)+IF('4 - Personal'!$E$82='2 - Programas Municipales'!$B6,(IF('4 - Personal'!$E$84='2 - Programas Municipales'!$C$5,'4 - Personal'!$H$86,0)),0)+IF('4 - Personal'!$E$88='2 - Programas Municipales'!$B6,(IF('4 - Personal'!$E$90='2 - Programas Municipales'!$C$5,'4 - Personal'!$H$92,0)),0)+IF('4 - Personal'!$E$94='2 - Programas Municipales'!$B6,(IF('4 - Personal'!$E$96='2 - Programas Municipales'!$C$5,'4 - Personal'!$H$98,0)),0)+IF('4 - Personal'!$E$100='2 - Programas Municipales'!$B6,(IF('4 - Personal'!$E$102='2 - Programas Municipales'!$C$5,'4 - Personal'!$H$104,0)),0)+IF('4 - Personal'!$E$106='2 - Programas Municipales'!$B6,(IF('4 - Personal'!$E$108='2 - Programas Municipales'!$C$5,'4 - Personal'!$H$110,0)),0)+IF('4 - Personal'!$E$112='2 - Programas Municipales'!$B6,(IF('4 - Personal'!$E$114='2 - Programas Municipales'!$C$5,'4 - Personal'!$H$116,0)),0)+IF('4 - Personal'!$E$118='2 - Programas Municipales'!$B6,(IF('4 - Personal'!$E$120='2 - Programas Municipales'!$C$5,'4 - Personal'!$H$122,0)),0)+IF('4 - Personal'!$E$124='2 - Programas Municipales'!$B6,(IF('4 - Personal'!$E$126='2 - Programas Municipales'!$C$5,'4 - Personal'!$H$128,0)),0)+IF('4 - Personal'!$E$130='2 - Programas Municipales'!$B6,(IF('4 - Personal'!$E$132='2 - Programas Municipales'!$C$5,'4 - Personal'!$H$134,0)),0)+IF('4 - Personal'!$E$136='2 - Programas Municipales'!$B6,(IF('4 - Personal'!$E$138='2 - Programas Municipales'!$C$5,'4 - Personal'!$H$140,0)),0)</f>
        <v>0</v>
      </c>
      <c r="G8" s="202">
        <f>IF('4 - Personal'!$E$4='2 - Programas Municipales'!$B6,(IF('4 - Personal'!$E$6='2 - Programas Municipales'!$C$6,'4 - Personal'!$H$8,0)),0)+IF('4 - Personal'!$E$10='2 - Programas Municipales'!$B6,(IF('4 - Personal'!$E$12='2 - Programas Municipales'!$C$6,'4 - Personal'!$H$14,0)),0)+IF('4 - Personal'!$E$16='2 - Programas Municipales'!$B6,(IF('4 - Personal'!$E$18='2 - Programas Municipales'!$C$6,'4 - Personal'!$H$20,0)),0)+IF('4 - Personal'!$E$22='2 - Programas Municipales'!$B6,(IF('4 - Personal'!$E$24='2 - Programas Municipales'!$C$6,'4 - Personal'!$H$26,0)),0)+IF('4 - Personal'!$E$28='2 - Programas Municipales'!$B6,(IF('4 - Personal'!$E$30='2 - Programas Municipales'!$C$6,'4 - Personal'!$H$32,0)),0)+IF('4 - Personal'!$E$34='2 - Programas Municipales'!$B6,(IF('4 - Personal'!$E$36='2 - Programas Municipales'!$C$6,'4 - Personal'!$H$38,0)),0)+IF('4 - Personal'!$E$40='2 - Programas Municipales'!$B6,(IF('4 - Personal'!$E$42='2 - Programas Municipales'!$C$6,'4 - Personal'!$H$44,0)),0)+IF('4 - Personal'!$E$46='2 - Programas Municipales'!$B6,(IF('4 - Personal'!$E$48='2 - Programas Municipales'!$C$6,'4 - Personal'!$H$50,0)),0)+IF('4 - Personal'!$E$52='2 - Programas Municipales'!$B6,(IF('4 - Personal'!$E$54='2 - Programas Municipales'!$C$6,'4 - Personal'!$H$56,0)),0)+IF('4 - Personal'!$E$58='2 - Programas Municipales'!$B6,(IF('4 - Personal'!$E$60='2 - Programas Municipales'!$C$6,'4 - Personal'!$H$62,0)),0)+IF('4 - Personal'!$E$64='2 - Programas Municipales'!$B6,(IF('4 - Personal'!$E$66='2 - Programas Municipales'!$C$6,'4 - Personal'!$H$68,0)),0)+IF('4 - Personal'!$E$70='2 - Programas Municipales'!$B6,(IF('4 - Personal'!$E$72='2 - Programas Municipales'!$C$6,'4 - Personal'!$H$74,0)),0)+IF('4 - Personal'!$E$76='2 - Programas Municipales'!$B6,(IF('4 - Personal'!$E$78='2 - Programas Municipales'!$C$6,'4 - Personal'!$H$80,0)),0)+IF('4 - Personal'!$E$82='2 - Programas Municipales'!$B6,(IF('4 - Personal'!$E$84='2 - Programas Municipales'!$C$6,'4 - Personal'!$H$86,0)),0)+IF('4 - Personal'!$E$88='2 - Programas Municipales'!$B6,(IF('4 - Personal'!$E$90='2 - Programas Municipales'!$C$6,'4 - Personal'!$H$92,0)),0)+IF('4 - Personal'!$E$94='2 - Programas Municipales'!$B6,(IF('4 - Personal'!$E$96='2 - Programas Municipales'!$C$6,'4 - Personal'!$H$98,0)),0)+IF('4 - Personal'!$E$100='2 - Programas Municipales'!$B6,(IF('4 - Personal'!$E$102='2 - Programas Municipales'!$C$6,'4 - Personal'!$H$104,0)),0)+IF('4 - Personal'!$E$106='2 - Programas Municipales'!$B6,(IF('4 - Personal'!$E$108='2 - Programas Municipales'!$C$6,'4 - Personal'!$H$110,0)),0)+IF('4 - Personal'!$E$112='2 - Programas Municipales'!$B6,(IF('4 - Personal'!$E$114='2 - Programas Municipales'!$C$6,'4 - Personal'!$H$116,0)),0)+IF('4 - Personal'!$E$118='2 - Programas Municipales'!$B6,(IF('4 - Personal'!$E$120='2 - Programas Municipales'!$C$6,'4 - Personal'!$H$122,0)),0)+IF('4 - Personal'!$E$124='2 - Programas Municipales'!$B6,(IF('4 - Personal'!$E$126='2 - Programas Municipales'!$C$6,'4 - Personal'!$H$128,0)),0)+IF('4 - Personal'!$E$130='2 - Programas Municipales'!$B6,(IF('4 - Personal'!$E$132='2 - Programas Municipales'!$C$6,'4 - Personal'!$H$134,0)),0)+IF('4 - Personal'!$E$136='2 - Programas Municipales'!$B6,(IF('4 - Personal'!$E$138='2 - Programas Municipales'!$C$6,'4 - Personal'!$H$140,0)),0)</f>
        <v>0</v>
      </c>
      <c r="H8" s="202">
        <f>IF('4 - Personal'!$E$4='2 - Programas Municipales'!$B6,(IF('4 - Personal'!$E$6='2 - Programas Municipales'!$C$7,'4 - Personal'!$H$8,0)),0)+IF('4 - Personal'!$E$10='2 - Programas Municipales'!$B6,(IF('4 - Personal'!$E$12='2 - Programas Municipales'!$C$7,'4 - Personal'!$H$14,0)),0)+IF('4 - Personal'!$E$16='2 - Programas Municipales'!$B6,(IF('4 - Personal'!$E$18='2 - Programas Municipales'!$C$7,'4 - Personal'!$H$20,0)),0)+IF('4 - Personal'!$E$22='2 - Programas Municipales'!$B6,(IF('4 - Personal'!$E$24='2 - Programas Municipales'!$C$7,'4 - Personal'!$H$26,0)),0)+IF('4 - Personal'!$E$28='2 - Programas Municipales'!$B6,(IF('4 - Personal'!$E$30='2 - Programas Municipales'!$C$7,'4 - Personal'!$H$32,0)),0)+IF('4 - Personal'!$E$34='2 - Programas Municipales'!$B6,(IF('4 - Personal'!$E$36='2 - Programas Municipales'!$C$7,'4 - Personal'!$H$38,0)),0)+IF('4 - Personal'!$E$40='2 - Programas Municipales'!$B6,(IF('4 - Personal'!$E$42='2 - Programas Municipales'!$C$7,'4 - Personal'!$H$44,0)),0)+IF('4 - Personal'!$E$46='2 - Programas Municipales'!$B6,(IF('4 - Personal'!$E$48='2 - Programas Municipales'!$C$7,'4 - Personal'!$H$50,0)),0)+IF('4 - Personal'!$E$52='2 - Programas Municipales'!$B6,(IF('4 - Personal'!$E$54='2 - Programas Municipales'!$C$7,'4 - Personal'!$H$56,0)),0)+IF('4 - Personal'!$E$58='2 - Programas Municipales'!$B6,(IF('4 - Personal'!$E$60='2 - Programas Municipales'!$C$7,'4 - Personal'!$H$62,0)),0)+IF('4 - Personal'!$E$64='2 - Programas Municipales'!$B6,(IF('4 - Personal'!$E$66='2 - Programas Municipales'!$C$7,'4 - Personal'!$H$68,0)),0)+IF('4 - Personal'!$E$70='2 - Programas Municipales'!$B6,(IF('4 - Personal'!$E$72='2 - Programas Municipales'!$C$7,'4 - Personal'!$H$74,0)),0)+IF('4 - Personal'!$E$76='2 - Programas Municipales'!$B6,(IF('4 - Personal'!$E$78='2 - Programas Municipales'!$C$7,'4 - Personal'!$H$80,0)),0)+IF('4 - Personal'!$E$82='2 - Programas Municipales'!$B6,(IF('4 - Personal'!$E$84='2 - Programas Municipales'!$C$7,'4 - Personal'!$H$86,0)),0)+IF('4 - Personal'!$E$88='2 - Programas Municipales'!$B6,(IF('4 - Personal'!$E$90='2 - Programas Municipales'!$C$7,'4 - Personal'!$H$92,0)),0)+IF('4 - Personal'!$E$94='2 - Programas Municipales'!$B6,(IF('4 - Personal'!$E$96='2 - Programas Municipales'!$C$6,'4 - Personal'!$H$98,0)),0)+IF('4 - Personal'!$E$100='2 - Programas Municipales'!$B6,(IF('4 - Personal'!$E$102='2 - Programas Municipales'!$C$7,'4 - Personal'!$H$104,0)),0)+IF('4 - Personal'!$E$106='2 - Programas Municipales'!$B6,(IF('4 - Personal'!$E$108='2 - Programas Municipales'!$C$7,'4 - Personal'!$H$110,0)),0)+IF('4 - Personal'!$E$112='2 - Programas Municipales'!$B6,(IF('4 - Personal'!$E$114='2 - Programas Municipales'!$C$7,'4 - Personal'!$H$116,0)),0)+IF('4 - Personal'!$E$118='2 - Programas Municipales'!$B6,(IF('4 - Personal'!$E$120='2 - Programas Municipales'!$C$7,'4 - Personal'!$H$122,0)),0)+IF('4 - Personal'!$E$124='2 - Programas Municipales'!$B6,(IF('4 - Personal'!$E$126='2 - Programas Municipales'!$C$7,'4 - Personal'!$H$128,0)),0)+IF('4 - Personal'!$E$130='2 - Programas Municipales'!$B6,(IF('4 - Personal'!$E$132='2 - Programas Municipales'!$C$7,'4 - Personal'!$H$134,0)),0)+IF('4 - Personal'!$E$136='2 - Programas Municipales'!$B6,(IF('4 - Personal'!$E$138='2 - Programas Municipales'!$C$7,'4 - Personal'!$H$140,0)),0)</f>
        <v>0</v>
      </c>
      <c r="I8" s="202">
        <f>IF('4 - Personal'!$E$4='2 - Programas Municipales'!$B6,(IF('4 - Personal'!$E$6='2 - Programas Municipales'!$C$8,'4 - Personal'!$H$8,0)),0)+IF('4 - Personal'!$E$10='2 - Programas Municipales'!$B6,(IF('4 - Personal'!$E$12='2 - Programas Municipales'!$C$8,'4 - Personal'!$H$14,0)),0)+IF('4 - Personal'!$E$16='2 - Programas Municipales'!$B6,(IF('4 - Personal'!$E$18='2 - Programas Municipales'!$C$8,'4 - Personal'!$H$20,0)),0)+IF('4 - Personal'!$E$22='2 - Programas Municipales'!$B6,(IF('4 - Personal'!$E$24='2 - Programas Municipales'!$C$8,'4 - Personal'!$H$26,0)),0)+IF('4 - Personal'!$E$28='2 - Programas Municipales'!$B6,(IF('4 - Personal'!$E$30='2 - Programas Municipales'!$C$8,'4 - Personal'!$H$32,0)),0)+IF('4 - Personal'!$E$34='2 - Programas Municipales'!$B6,(IF('4 - Personal'!$E$36='2 - Programas Municipales'!$C$8,'4 - Personal'!$H$38,0)),0)+IF('4 - Personal'!$E$40='2 - Programas Municipales'!$B6,(IF('4 - Personal'!$E$42='2 - Programas Municipales'!$C$8,'4 - Personal'!$H$44,0)),0)+IF('4 - Personal'!$E$46='2 - Programas Municipales'!$B6,(IF('4 - Personal'!$E$48='2 - Programas Municipales'!$C$8,'4 - Personal'!$H$50,0)),0)+IF('4 - Personal'!$E$52='2 - Programas Municipales'!$B6,(IF('4 - Personal'!$E$54='2 - Programas Municipales'!$C$8,'4 - Personal'!$H$56,0)),0)+IF('4 - Personal'!$E$58='2 - Programas Municipales'!$B6,(IF('4 - Personal'!$E$60='2 - Programas Municipales'!$C$8,'4 - Personal'!$H$62,0)),0)+IF('4 - Personal'!$E$64='2 - Programas Municipales'!$B6,(IF('4 - Personal'!$E$66='2 - Programas Municipales'!$C$8,'4 - Personal'!$H$68,0)),0)+IF('4 - Personal'!$E$70='2 - Programas Municipales'!$B6,(IF('4 - Personal'!$E$72='2 - Programas Municipales'!$C$8,'4 - Personal'!$H$74,0)),0)+IF('4 - Personal'!$E$76='2 - Programas Municipales'!$B6,(IF('4 - Personal'!$E$78='2 - Programas Municipales'!$C$8,'4 - Personal'!$H$80,0)),0)+IF('4 - Personal'!$E$82='2 - Programas Municipales'!$B6,(IF('4 - Personal'!$E$84='2 - Programas Municipales'!$C$8,'4 - Personal'!$H$86,0)),0)+IF('4 - Personal'!$E$88='2 - Programas Municipales'!$B6,(IF('4 - Personal'!$E$90='2 - Programas Municipales'!$C$8,'4 - Personal'!$H$92,0)),0)+IF('4 - Personal'!$E$94='2 - Programas Municipales'!$B6,(IF('4 - Personal'!$E$96='2 - Programas Municipales'!$C$8,'4 - Personal'!$H$98,0)),0)+IF('4 - Personal'!$E$100='2 - Programas Municipales'!$B6,(IF('4 - Personal'!$E$102='2 - Programas Municipales'!$C$8,'4 - Personal'!$H$104,0)),0)+IF('4 - Personal'!$E$106='2 - Programas Municipales'!$B6,(IF('4 - Personal'!$E$108='2 - Programas Municipales'!$C$8,'4 - Personal'!$H$110,0)),0)+IF('4 - Personal'!$E$112='2 - Programas Municipales'!$B6,(IF('4 - Personal'!$E$114='2 - Programas Municipales'!$C$8,'4 - Personal'!$H$116,0)),0)+IF('4 - Personal'!$E$118='2 - Programas Municipales'!$B6,(IF('4 - Personal'!$E$120='2 - Programas Municipales'!$C$8,'4 - Personal'!$H$122,0)),0)+IF('4 - Personal'!$E$124='2 - Programas Municipales'!$B6,(IF('4 - Personal'!$E$126='2 - Programas Municipales'!$C$8,'4 - Personal'!$H$128,0)),0)+IF('4 - Personal'!$E$130='2 - Programas Municipales'!$B6,(IF('4 - Personal'!$E$132='2 - Programas Municipales'!$C$8,'4 - Personal'!$H$134,0)),0)+IF('4 - Personal'!$E$136='2 - Programas Municipales'!$B6,(IF('4 - Personal'!$E$138='2 - Programas Municipales'!$C$8,'4 - Personal'!$H$140,0)),0)</f>
        <v>0</v>
      </c>
      <c r="J8" s="202">
        <f>IF('4 - Personal'!$E$4='2 - Programas Municipales'!$B6,(IF('4 - Personal'!$E$6='2 - Programas Municipales'!$C$9,'4 - Personal'!$H$8,0)),0)+IF('4 - Personal'!$E$10='2 - Programas Municipales'!$B6,(IF('4 - Personal'!$E$12='2 - Programas Municipales'!$C$9,'4 - Personal'!$H$14,0)),0)+IF('4 - Personal'!$E$16='2 - Programas Municipales'!$B6,(IF('4 - Personal'!$E$18='2 - Programas Municipales'!$C$9,'4 - Personal'!$H$20,0)),0)+IF('4 - Personal'!$E$22='2 - Programas Municipales'!$B6,(IF('4 - Personal'!$E$24='2 - Programas Municipales'!$C$9,'4 - Personal'!$H$26,0)),0)+IF('4 - Personal'!$E$28='2 - Programas Municipales'!$B6,(IF('4 - Personal'!$E$30='2 - Programas Municipales'!$C$9,'4 - Personal'!$H$32,0)),0)+IF('4 - Personal'!$E$34='2 - Programas Municipales'!$B6,(IF('4 - Personal'!$E$36='2 - Programas Municipales'!$C$9,'4 - Personal'!$H$38,0)),0)+IF('4 - Personal'!$E$40='2 - Programas Municipales'!$B6,(IF('4 - Personal'!$E$42='2 - Programas Municipales'!$C$9,'4 - Personal'!$H$44,0)),0)+IF('4 - Personal'!$E$46='2 - Programas Municipales'!$B6,(IF('4 - Personal'!$E$48='2 - Programas Municipales'!$C$9,'4 - Personal'!$H$50,0)),0)+IF('4 - Personal'!$E$52='2 - Programas Municipales'!$B6,(IF('4 - Personal'!$E$54='2 - Programas Municipales'!$C$9,'4 - Personal'!$H$56,0)),0)+IF('4 - Personal'!$E$58='2 - Programas Municipales'!$B6,(IF('4 - Personal'!$E$60='2 - Programas Municipales'!$C$9,'4 - Personal'!$H$62,0)),0)+IF('4 - Personal'!$E$64='2 - Programas Municipales'!$B6,(IF('4 - Personal'!$E$66='2 - Programas Municipales'!$C$9,'4 - Personal'!$H$68,0)),0)+IF('4 - Personal'!$E$70='2 - Programas Municipales'!$B6,(IF('4 - Personal'!$E$72='2 - Programas Municipales'!$C$9,'4 - Personal'!$H$74,0)),0)+IF('4 - Personal'!$E$76='2 - Programas Municipales'!$B6,(IF('4 - Personal'!$E$78='2 - Programas Municipales'!$C$9,'4 - Personal'!$H$80,0)),0)+IF('4 - Personal'!$E$82='2 - Programas Municipales'!$B6,(IF('4 - Personal'!$E$84='2 - Programas Municipales'!$C$9,'4 - Personal'!$H$86,0)),0)+IF('4 - Personal'!$E$88='2 - Programas Municipales'!$B6,(IF('4 - Personal'!$E$90='2 - Programas Municipales'!$C$9,'4 - Personal'!$H$92,0)),0)+IF('4 - Personal'!$E$94='2 - Programas Municipales'!$B6,(IF('4 - Personal'!$E$96='2 - Programas Municipales'!$C$9,'4 - Personal'!$H$98,0)),0)+IF('4 - Personal'!$E$100='2 - Programas Municipales'!$B6,(IF('4 - Personal'!$E$102='2 - Programas Municipales'!$C$9,'4 - Personal'!$H$104,0)),0)+IF('4 - Personal'!$E$106='2 - Programas Municipales'!$B6,(IF('4 - Personal'!$E$108='2 - Programas Municipales'!$C$9,'4 - Personal'!$H$110,0)),0)+IF('4 - Personal'!$E$112='2 - Programas Municipales'!$B6,(IF('4 - Personal'!$E$114='2 - Programas Municipales'!$C$9,'4 - Personal'!$H$116,0)),0)+IF('4 - Personal'!$E$118='2 - Programas Municipales'!$B6,(IF('4 - Personal'!$E$120='2 - Programas Municipales'!$C$9,'4 - Personal'!$H$122,0)),0)+IF('4 - Personal'!$E$124='2 - Programas Municipales'!$B6,(IF('4 - Personal'!$E$126='2 - Programas Municipales'!$C$9,'4 - Personal'!$H$128,0)),0)+IF('4 - Personal'!$E$130='2 - Programas Municipales'!$B6,(IF('4 - Personal'!$E$132='2 - Programas Municipales'!$C$9,'4 - Personal'!$H$134,0)),0)+IF('4 - Personal'!$E$136='2 - Programas Municipales'!$B6,(IF('4 - Personal'!$E$138='2 - Programas Municipales'!$C$9,'4 - Personal'!$H$140,0)),0)</f>
        <v>0</v>
      </c>
      <c r="K8" s="202">
        <f>IF('4 - Personal'!$E$4='2 - Programas Municipales'!$B6,(IF('4 - Personal'!$E$6='2 - Programas Municipales'!$C$10,'4 - Personal'!$H$8,0)),0)+IF('4 - Personal'!$E$10='2 - Programas Municipales'!$B6,(IF('4 - Personal'!$E$12='2 - Programas Municipales'!$C$10,'4 - Personal'!$H$14,0)),0)+IF('4 - Personal'!$E$16='2 - Programas Municipales'!$B6,(IF('4 - Personal'!$E$18='2 - Programas Municipales'!$C$10,'4 - Personal'!$H$20,0)),0)+IF('4 - Personal'!$E$22='2 - Programas Municipales'!$B6,(IF('4 - Personal'!$E$24='2 - Programas Municipales'!$C$10,'4 - Personal'!$H$26,0)),0)+IF('4 - Personal'!$E$28='2 - Programas Municipales'!$B6,(IF('4 - Personal'!$E$30='2 - Programas Municipales'!$C$10,'4 - Personal'!$H$32,0)),0)+IF('4 - Personal'!$E$34='2 - Programas Municipales'!$B6,(IF('4 - Personal'!$E$36='2 - Programas Municipales'!$C$10,'4 - Personal'!$H$38,0)),0)+IF('4 - Personal'!$E$40='2 - Programas Municipales'!$B6,(IF('4 - Personal'!$E$42='2 - Programas Municipales'!$C$10,'4 - Personal'!$H$44,0)),0)+IF('4 - Personal'!$E$46='2 - Programas Municipales'!$B6,(IF('4 - Personal'!$E$48='2 - Programas Municipales'!$C$10,'4 - Personal'!$H$50,0)),0)+IF('4 - Personal'!$E$52='2 - Programas Municipales'!$B6,(IF('4 - Personal'!$E$54='2 - Programas Municipales'!$C$10,'4 - Personal'!$H$56,0)),0)+IF('4 - Personal'!$E$58='2 - Programas Municipales'!$B6,(IF('4 - Personal'!$E$60='2 - Programas Municipales'!$C$10,'4 - Personal'!$H$62,0)),0)+IF('4 - Personal'!$E$64='2 - Programas Municipales'!$B6,(IF('4 - Personal'!$E$66='2 - Programas Municipales'!$C$10,'4 - Personal'!$H$68,0)),0)+IF('4 - Personal'!$E$70='2 - Programas Municipales'!$B6,(IF('4 - Personal'!$E$72='2 - Programas Municipales'!$C$10,'4 - Personal'!$H$74,0)),0)+IF('4 - Personal'!$E$76='2 - Programas Municipales'!$B6,(IF('4 - Personal'!$E$78='2 - Programas Municipales'!$C$10,'4 - Personal'!$H$80,0)),0)+IF('4 - Personal'!$E$82='2 - Programas Municipales'!$B6,(IF('4 - Personal'!$E$84='2 - Programas Municipales'!$C$10,'4 - Personal'!$H$86,0)),0)+IF('4 - Personal'!$E$88='2 - Programas Municipales'!$B6,(IF('4 - Personal'!$E$90='2 - Programas Municipales'!$C$10,'4 - Personal'!$H$92,0)),0)+IF('4 - Personal'!$E$94='2 - Programas Municipales'!$B6,(IF('4 - Personal'!$E$96='2 - Programas Municipales'!$C$10,'4 - Personal'!$H$98,0)),0)+IF('4 - Personal'!$E$100='2 - Programas Municipales'!$B6,(IF('4 - Personal'!$E$102='2 - Programas Municipales'!$C$10,'4 - Personal'!$H$104,0)),0)+IF('4 - Personal'!$E$106='2 - Programas Municipales'!$B6,(IF('4 - Personal'!$E$108='2 - Programas Municipales'!$C$10,'4 - Personal'!$H$110,0)),0)+IF('4 - Personal'!$E$112='2 - Programas Municipales'!$B6,(IF('4 - Personal'!$E$114='2 - Programas Municipales'!$C$10,'4 - Personal'!$H$116,0)),0)+IF('4 - Personal'!$E$118='2 - Programas Municipales'!$B6,(IF('4 - Personal'!$E$120='2 - Programas Municipales'!$C$10,'4 - Personal'!$H$122,0)),0)+IF('4 - Personal'!$E$124='2 - Programas Municipales'!$B6,(IF('4 - Personal'!$E$126='2 - Programas Municipales'!$C$10,'4 - Personal'!$H$128,0)),0)+IF('4 - Personal'!$E$130='2 - Programas Municipales'!$B6,(IF('4 - Personal'!$E$132='2 - Programas Municipales'!$C$10,'4 - Personal'!$H$134,0)),0)+IF('4 - Personal'!$E$136='2 - Programas Municipales'!$B6,(IF('4 - Personal'!$E$138='2 - Programas Municipales'!$C$10,'4 - Personal'!$H$140,0)),0)</f>
        <v>0</v>
      </c>
      <c r="L8" s="202">
        <f>IF('4 - Personal'!$E$4='2 - Programas Municipales'!$B6,(IF('4 - Personal'!$E$6='2 - Programas Municipales'!$C$11,'4 - Personal'!$H$8,0)),0)+IF('4 - Personal'!$E$10='2 - Programas Municipales'!$B6,(IF('4 - Personal'!$E$12='2 - Programas Municipales'!$C$11,'4 - Personal'!$H$14,0)),0)+IF('4 - Personal'!$E$16='2 - Programas Municipales'!$B6,(IF('4 - Personal'!$E$18='2 - Programas Municipales'!$C$11,'4 - Personal'!$H$20,0)),0)+IF('4 - Personal'!$E$22='2 - Programas Municipales'!$B6,(IF('4 - Personal'!$E$24='2 - Programas Municipales'!$C$11,'4 - Personal'!$H$26,0)),0)+IF('4 - Personal'!$E$28='2 - Programas Municipales'!$B6,(IF('4 - Personal'!$E$30='2 - Programas Municipales'!$C$11,'4 - Personal'!$H$32,0)),0)+IF('4 - Personal'!$E$34='2 - Programas Municipales'!$B6,(IF('4 - Personal'!$E$36='2 - Programas Municipales'!$C$11,'4 - Personal'!$H$38,0)),0)+IF('4 - Personal'!$E$40='2 - Programas Municipales'!$B6,(IF('4 - Personal'!$E$42='2 - Programas Municipales'!$C$11,'4 - Personal'!$H$44,0)),0)+IF('4 - Personal'!$E$46='2 - Programas Municipales'!$B6,(IF('4 - Personal'!$E$48='2 - Programas Municipales'!$C$11,'4 - Personal'!$H$50,0)),0)+IF('4 - Personal'!$E$52='2 - Programas Municipales'!$B6,(IF('4 - Personal'!$E$54='2 - Programas Municipales'!$C$11,'4 - Personal'!$H$56,0)),0)+IF('4 - Personal'!$E$58='2 - Programas Municipales'!$B6,(IF('4 - Personal'!$E$60='2 - Programas Municipales'!$C$11,'4 - Personal'!$H$62,0)),0)+IF('4 - Personal'!$E$64='2 - Programas Municipales'!$B6,(IF('4 - Personal'!$E$66='2 - Programas Municipales'!$C$11,'4 - Personal'!$H$68,0)),0)+IF('4 - Personal'!$E$70='2 - Programas Municipales'!$B6,(IF('4 - Personal'!$E$72='2 - Programas Municipales'!$C$11,'4 - Personal'!$H$74,0)),0)+IF('4 - Personal'!$E$76='2 - Programas Municipales'!$B6,(IF('4 - Personal'!$E$78='2 - Programas Municipales'!$C$11,'4 - Personal'!$H$80,0)),0)+IF('4 - Personal'!$E$82='2 - Programas Municipales'!$B6,(IF('4 - Personal'!$E$84='2 - Programas Municipales'!$C$11,'4 - Personal'!$H$86,0)),0)+IF('4 - Personal'!$E$88='2 - Programas Municipales'!$B6,(IF('4 - Personal'!$E$90='2 - Programas Municipales'!$C$11,'4 - Personal'!$H$92,0)),0)+IF('4 - Personal'!$E$94='2 - Programas Municipales'!$B6,(IF('4 - Personal'!$E$96='2 - Programas Municipales'!$C$11,'4 - Personal'!$H$98,0)),0)+IF('4 - Personal'!$E$100='2 - Programas Municipales'!$B6,(IF('4 - Personal'!$E$102='2 - Programas Municipales'!$C$11,'4 - Personal'!$H$104,0)),0)+IF('4 - Personal'!$E$106='2 - Programas Municipales'!$B6,(IF('4 - Personal'!$E$108='2 - Programas Municipales'!$C$11,'4 - Personal'!$H$110,0)),0)+IF('4 - Personal'!$E$112='2 - Programas Municipales'!$B6,(IF('4 - Personal'!$E$114='2 - Programas Municipales'!$C$11,'4 - Personal'!$H$116,0)),0)+IF('4 - Personal'!$E$118='2 - Programas Municipales'!$B6,(IF('4 - Personal'!$E$120='2 - Programas Municipales'!$C$11,'4 - Personal'!$H$122,0)),0)+IF('4 - Personal'!$E$124='2 - Programas Municipales'!$B6,(IF('4 - Personal'!$E$126='2 - Programas Municipales'!$C$11,'4 - Personal'!$H$128,0)),0)+IF('4 - Personal'!$E$130='2 - Programas Municipales'!$B6,(IF('4 - Personal'!$E$132='2 - Programas Municipales'!$C$11,'4 - Personal'!$H$134,0)),0)+IF('4 - Personal'!$E$136='2 - Programas Municipales'!$B6,(IF('4 - Personal'!$E$138='2 - Programas Municipales'!$C$11,'4 - Personal'!$H$140,0)),0)</f>
        <v>0</v>
      </c>
      <c r="M8" s="202">
        <f>IF('4 - Personal'!$E$4='2 - Programas Municipales'!$B6,(IF('4 - Personal'!$E$6='2 - Programas Municipales'!$C$12,'4 - Personal'!$H$8,0)),0)+IF('4 - Personal'!$E$10='2 - Programas Municipales'!$B6,(IF('4 - Personal'!$E$12='2 - Programas Municipales'!$C$12,'4 - Personal'!$H$14,0)),0)+IF('4 - Personal'!$E$16='2 - Programas Municipales'!$B6,(IF('4 - Personal'!$E$18='2 - Programas Municipales'!$C$12,'4 - Personal'!$H$20,0)),0)+IF('4 - Personal'!$E$22='2 - Programas Municipales'!$B6,(IF('4 - Personal'!$E$24='2 - Programas Municipales'!$C$12,'4 - Personal'!$H$26,0)),0)+IF('4 - Personal'!$E$28='2 - Programas Municipales'!$B6,(IF('4 - Personal'!$E$30='2 - Programas Municipales'!$C$12,'4 - Personal'!$H$32,0)),0)+IF('4 - Personal'!$E$34='2 - Programas Municipales'!$B6,(IF('4 - Personal'!$E$36='2 - Programas Municipales'!$C$12,'4 - Personal'!$H$38,0)),0)+IF('4 - Personal'!$E$40='2 - Programas Municipales'!$B6,(IF('4 - Personal'!$E$42='2 - Programas Municipales'!$C$12,'4 - Personal'!$H$44,0)),0)+IF('4 - Personal'!$E$46='2 - Programas Municipales'!$B6,(IF('4 - Personal'!$E$48='2 - Programas Municipales'!$C$12,'4 - Personal'!$H$50,0)),0)+IF('4 - Personal'!$E$52='2 - Programas Municipales'!$B6,(IF('4 - Personal'!$E$54='2 - Programas Municipales'!$C$12,'4 - Personal'!$H$56,0)),0)+IF('4 - Personal'!$E$58='2 - Programas Municipales'!$B6,(IF('4 - Personal'!$E$60='2 - Programas Municipales'!$C$12,'4 - Personal'!$H$62,0)),0)+IF('4 - Personal'!$E$64='2 - Programas Municipales'!$B6,(IF('4 - Personal'!$E$66='2 - Programas Municipales'!$C$12,'4 - Personal'!$H$68,0)),0)+IF('4 - Personal'!$E$70='2 - Programas Municipales'!$B6,(IF('4 - Personal'!$E$72='2 - Programas Municipales'!$C$12,'4 - Personal'!$H$74,0)),0)+IF('4 - Personal'!$E$76='2 - Programas Municipales'!$B6,(IF('4 - Personal'!$E$78='2 - Programas Municipales'!$C$12,'4 - Personal'!$H$80,0)),0)+IF('4 - Personal'!$E$82='2 - Programas Municipales'!$B6,(IF('4 - Personal'!$E$84='2 - Programas Municipales'!$C$12,'4 - Personal'!$H$86,0)),0)+IF('4 - Personal'!$E$88='2 - Programas Municipales'!$B6,(IF('4 - Personal'!$E$90='2 - Programas Municipales'!$C$12,'4 - Personal'!$H$92,0)),0)+IF('4 - Personal'!$E$94='2 - Programas Municipales'!$B6,(IF('4 - Personal'!$E$96='2 - Programas Municipales'!$C$12,'4 - Personal'!$H$98,0)),0)+IF('4 - Personal'!$E$100='2 - Programas Municipales'!$B6,(IF('4 - Personal'!$E$102='2 - Programas Municipales'!$C$12,'4 - Personal'!$H$104,0)),0)+IF('4 - Personal'!$E$106='2 - Programas Municipales'!$B6,(IF('4 - Personal'!$E$108='2 - Programas Municipales'!$C$12,'4 - Personal'!$H$110,0)),0)+IF('4 - Personal'!$E$112='2 - Programas Municipales'!$B6,(IF('4 - Personal'!$E$114='2 - Programas Municipales'!$C$12,'4 - Personal'!$H$116,0)),0)+IF('4 - Personal'!$E$118='2 - Programas Municipales'!$B6,(IF('4 - Personal'!$E$120='2 - Programas Municipales'!$C$12,'4 - Personal'!$H$122,0)),0)+IF('4 - Personal'!$E$124='2 - Programas Municipales'!$B6,(IF('4 - Personal'!$E$126='2 - Programas Municipales'!$C$12,'4 - Personal'!$H$128,0)),0)+IF('4 - Personal'!$E$130='2 - Programas Municipales'!$B6,(IF('4 - Personal'!$E$132='2 - Programas Municipales'!$C$12,'4 - Personal'!$H$134,0)),0)+IF('4 - Personal'!$E$136='2 - Programas Municipales'!$B6,(IF('4 - Personal'!$E$138='2 - Programas Municipales'!$C$12,'4 - Personal'!$H$140,0)),0)</f>
        <v>0</v>
      </c>
      <c r="N8" s="202">
        <f>IF('4 - Personal'!$E$4='2 - Programas Municipales'!$B6,(IF('4 - Personal'!$E$6='2 - Programas Municipales'!$C$13,'4 - Personal'!$H$8,0)),0)+IF('4 - Personal'!$E$10='2 - Programas Municipales'!$B6,(IF('4 - Personal'!$E$12='2 - Programas Municipales'!$C$13,'4 - Personal'!$H$14,0)),0)+IF('4 - Personal'!$E$16='2 - Programas Municipales'!$B6,(IF('4 - Personal'!$E$18='2 - Programas Municipales'!$C$13,'4 - Personal'!$H$20,0)),0)+IF('4 - Personal'!$E$22='2 - Programas Municipales'!$B6,(IF('4 - Personal'!$E$24='2 - Programas Municipales'!$C$13,'4 - Personal'!$H$26,0)),0)+IF('4 - Personal'!$E$28='2 - Programas Municipales'!$B6,(IF('4 - Personal'!$E$30='2 - Programas Municipales'!$C$13,'4 - Personal'!$H$32,0)),0)+IF('4 - Personal'!$E$34='2 - Programas Municipales'!$B6,(IF('4 - Personal'!$E$36='2 - Programas Municipales'!$C$13,'4 - Personal'!$H$38,0)),0)+IF('4 - Personal'!$E$40='2 - Programas Municipales'!$B6,(IF('4 - Personal'!$E$42='2 - Programas Municipales'!$C$13,'4 - Personal'!$H$44,0)),0)+IF('4 - Personal'!$E$46='2 - Programas Municipales'!$B6,(IF('4 - Personal'!$E$48='2 - Programas Municipales'!$C$13,'4 - Personal'!$H$50,0)),0)+IF('4 - Personal'!$E$52='2 - Programas Municipales'!$B6,(IF('4 - Personal'!$E$54='2 - Programas Municipales'!$C$13,'4 - Personal'!$H$56,0)),0)+IF('4 - Personal'!$E$58='2 - Programas Municipales'!$B6,(IF('4 - Personal'!$E$60='2 - Programas Municipales'!$C$13,'4 - Personal'!$H$62,0)),0)+IF('4 - Personal'!$E$64='2 - Programas Municipales'!$B6,(IF('4 - Personal'!$E$66='2 - Programas Municipales'!$C$13,'4 - Personal'!$H$68,0)),0)+IF('4 - Personal'!$E$70='2 - Programas Municipales'!$B6,(IF('4 - Personal'!$E$72='2 - Programas Municipales'!$C$13,'4 - Personal'!$H$74,0)),0)+IF('4 - Personal'!$E$76='2 - Programas Municipales'!$B6,(IF('4 - Personal'!$E$78='2 - Programas Municipales'!$C$13,'4 - Personal'!$H$80,0)),0)+IF('4 - Personal'!$E$82='2 - Programas Municipales'!$B6,(IF('4 - Personal'!$E$84='2 - Programas Municipales'!$C$13,'4 - Personal'!$H$86,0)),0)+IF('4 - Personal'!$E$88='2 - Programas Municipales'!$B6,(IF('4 - Personal'!$E$90='2 - Programas Municipales'!$C$13,'4 - Personal'!$H$92,0)),0)+IF('4 - Personal'!$E$94='2 - Programas Municipales'!$B6,(IF('4 - Personal'!$E$96='2 - Programas Municipales'!$C$13,'4 - Personal'!$H$98,0)),0)+IF('4 - Personal'!$E$100='2 - Programas Municipales'!$B6,(IF('4 - Personal'!$E$102='2 - Programas Municipales'!$C$13,'4 - Personal'!$H$104,0)),0)+IF('4 - Personal'!$E$106='2 - Programas Municipales'!$B6,(IF('4 - Personal'!$E$108='2 - Programas Municipales'!$C$13,'4 - Personal'!$H$110,0)),0)+IF('4 - Personal'!$E$112='2 - Programas Municipales'!$B6,(IF('4 - Personal'!$E$114='2 - Programas Municipales'!$C$13,'4 - Personal'!$H$116,0)),0)+IF('4 - Personal'!$E$118='2 - Programas Municipales'!$B6,(IF('4 - Personal'!$E$120='2 - Programas Municipales'!$C$13,'4 - Personal'!$H$122,0)),0)+IF('4 - Personal'!$E$124='2 - Programas Municipales'!$B6,(IF('4 - Personal'!$E$126='2 - Programas Municipales'!$C$13,'4 - Personal'!$H$128,0)),0)+IF('4 - Personal'!$E$130='2 - Programas Municipales'!$B6,(IF('4 - Personal'!$E$132='2 - Programas Municipales'!$C$13,'4 - Personal'!$H$134,0)),0)+IF('4 - Personal'!$E$136='2 - Programas Municipales'!$B6,(IF('4 - Personal'!$E$138='2 - Programas Municipales'!$C$13,'4 - Personal'!$H$140,0)),0)</f>
        <v>0</v>
      </c>
      <c r="O8" s="202">
        <f>IF('4 - Personal'!$E$4='2 - Programas Municipales'!$B6,(IF('4 - Personal'!$E$6='2 - Programas Municipales'!$C$14,'4 - Personal'!$H$8,0)),0)+IF('4 - Personal'!$E$10='2 - Programas Municipales'!$B6,(IF('4 - Personal'!$E$12='2 - Programas Municipales'!$C$14,'4 - Personal'!$H$14,0)),0)+IF('4 - Personal'!$E$16='2 - Programas Municipales'!$B6,(IF('4 - Personal'!$E$18='2 - Programas Municipales'!$C$14,'4 - Personal'!$H$20,0)),0)+IF('4 - Personal'!$E$22='2 - Programas Municipales'!$B6,(IF('4 - Personal'!$E$24='2 - Programas Municipales'!$C$14,'4 - Personal'!$H$26,0)),0)+IF('4 - Personal'!$E$28='2 - Programas Municipales'!$B6,(IF('4 - Personal'!$E$30='2 - Programas Municipales'!$C$14,'4 - Personal'!$H$32,0)),0)+IF('4 - Personal'!$E$34='2 - Programas Municipales'!$B6,(IF('4 - Personal'!$E$36='2 - Programas Municipales'!$C$14,'4 - Personal'!$H$38,0)),0)+IF('4 - Personal'!$E$40='2 - Programas Municipales'!$B6,(IF('4 - Personal'!$E$42='2 - Programas Municipales'!$C$14,'4 - Personal'!$H$44,0)),0)+IF('4 - Personal'!$E$46='2 - Programas Municipales'!$B6,(IF('4 - Personal'!$E$48='2 - Programas Municipales'!$C$14,'4 - Personal'!$H$50,0)),0)+IF('4 - Personal'!$E$52='2 - Programas Municipales'!$B6,(IF('4 - Personal'!$E$54='2 - Programas Municipales'!$C$14,'4 - Personal'!$H$56,0)),0)+IF('4 - Personal'!$E$58='2 - Programas Municipales'!$B6,(IF('4 - Personal'!$E$60='2 - Programas Municipales'!$C$14,'4 - Personal'!$H$62,0)),0)+IF('4 - Personal'!$E$64='2 - Programas Municipales'!$B6,(IF('4 - Personal'!$E$66='2 - Programas Municipales'!$C$14,'4 - Personal'!$H$68,0)),0)+IF('4 - Personal'!$E$70='2 - Programas Municipales'!$B6,(IF('4 - Personal'!$E$72='2 - Programas Municipales'!$C$14,'4 - Personal'!$H$74,0)),0)+IF('4 - Personal'!$E$76='2 - Programas Municipales'!$B6,(IF('4 - Personal'!$E$78='2 - Programas Municipales'!$C$14,'4 - Personal'!$H$80,0)),0)+IF('4 - Personal'!$E$82='2 - Programas Municipales'!$B6,(IF('4 - Personal'!$E$84='2 - Programas Municipales'!$C$14,'4 - Personal'!$H$86,0)),0)+IF('4 - Personal'!$E$88='2 - Programas Municipales'!$B6,(IF('4 - Personal'!$E$90='2 - Programas Municipales'!$C$14,'4 - Personal'!$H$92,0)),0)+IF('4 - Personal'!$E$94='2 - Programas Municipales'!$B6,(IF('4 - Personal'!$E$96='2 - Programas Municipales'!$C$14,'4 - Personal'!$H$98,0)),0)+IF('4 - Personal'!$E$100='2 - Programas Municipales'!$B6,(IF('4 - Personal'!$E$102='2 - Programas Municipales'!$C$14,'4 - Personal'!$H$104,0)),0)+IF('4 - Personal'!$E$106='2 - Programas Municipales'!$B6,(IF('4 - Personal'!$E$108='2 - Programas Municipales'!$C$14,'4 - Personal'!$H$110,0)),0)+IF('4 - Personal'!$E$112='2 - Programas Municipales'!$B6,(IF('4 - Personal'!$E$114='2 - Programas Municipales'!$C$14,'4 - Personal'!$H$116,0)),0)+IF('4 - Personal'!$E$118='2 - Programas Municipales'!$B6,(IF('4 - Personal'!$E$120='2 - Programas Municipales'!$C$14,'4 - Personal'!$H$122,0)),0)+IF('4 - Personal'!$E$124='2 - Programas Municipales'!$B6,(IF('4 - Personal'!$E$126='2 - Programas Municipales'!$C$14,'4 - Personal'!$H$128,0)),0)+IF('4 - Personal'!$E$130='2 - Programas Municipales'!$B6,(IF('4 - Personal'!$E$132='2 - Programas Municipales'!$C$14,'4 - Personal'!$H$134,0)),0)+IF('4 - Personal'!$E$136='2 - Programas Municipales'!$B6,(IF('4 - Personal'!$E$138='2 - Programas Municipales'!$C$14,'4 - Personal'!$H$140,0)),0)</f>
        <v>0</v>
      </c>
      <c r="P8" s="202">
        <f>IF('4 - Personal'!$E$4='2 - Programas Municipales'!$B6,(IF('4 - Personal'!$E$6='2 - Programas Municipales'!$C$15,'4 - Personal'!$H$8,0)),0)+IF('4 - Personal'!$E$10='2 - Programas Municipales'!$B6,(IF('4 - Personal'!$E$12='2 - Programas Municipales'!$C$15,'4 - Personal'!$H$14,0)),0)+IF('4 - Personal'!$E$16='2 - Programas Municipales'!$B6,(IF('4 - Personal'!$E$18='2 - Programas Municipales'!$C$15,'4 - Personal'!$H$20,0)),0)+IF('4 - Personal'!$E$22='2 - Programas Municipales'!$B6,(IF('4 - Personal'!$E$24='2 - Programas Municipales'!$C$15,'4 - Personal'!$H$26,0)),0)+IF('4 - Personal'!$E$28='2 - Programas Municipales'!$B6,(IF('4 - Personal'!$E$30='2 - Programas Municipales'!$C$15,'4 - Personal'!$H$32,0)),0)+IF('4 - Personal'!$E$34='2 - Programas Municipales'!$B6,(IF('4 - Personal'!$E$36='2 - Programas Municipales'!$C$15,'4 - Personal'!$H$38,0)),0)+IF('4 - Personal'!$E$40='2 - Programas Municipales'!$B6,(IF('4 - Personal'!$E$42='2 - Programas Municipales'!$C$15,'4 - Personal'!$H$44,0)),0)+IF('4 - Personal'!$E$46='2 - Programas Municipales'!$B6,(IF('4 - Personal'!$E$48='2 - Programas Municipales'!$C$15,'4 - Personal'!$H$50,0)),0)+IF('4 - Personal'!$E$52='2 - Programas Municipales'!$B6,(IF('4 - Personal'!$E$54='2 - Programas Municipales'!$C$15,'4 - Personal'!$H$56,0)),0)+IF('4 - Personal'!$E$58='2 - Programas Municipales'!$B6,(IF('4 - Personal'!$E$60='2 - Programas Municipales'!$C$15,'4 - Personal'!$H$62,0)),0)+IF('4 - Personal'!$E$64='2 - Programas Municipales'!$B6,(IF('4 - Personal'!$E$66='2 - Programas Municipales'!$C$15,'4 - Personal'!$H$68,0)),0)+IF('4 - Personal'!$E$70='2 - Programas Municipales'!$B6,(IF('4 - Personal'!$E$72='2 - Programas Municipales'!$C$15,'4 - Personal'!$H$74,0)),0)+IF('4 - Personal'!$E$76='2 - Programas Municipales'!$B6,(IF('4 - Personal'!$E$78='2 - Programas Municipales'!$C$15,'4 - Personal'!$H$80,0)),0)+IF('4 - Personal'!$E$82='2 - Programas Municipales'!$B6,(IF('4 - Personal'!$E$84='2 - Programas Municipales'!$C$15,'4 - Personal'!$H$86,0)),0)+IF('4 - Personal'!$E$88='2 - Programas Municipales'!$B6,(IF('4 - Personal'!$E$90='2 - Programas Municipales'!$C$15,'4 - Personal'!$H$92,0)),0)+IF('4 - Personal'!$E$94='2 - Programas Municipales'!$B6,(IF('4 - Personal'!$E$96='2 - Programas Municipales'!$C$15,'4 - Personal'!$H$98,0)),0)+IF('4 - Personal'!$E$100='2 - Programas Municipales'!$B6,(IF('4 - Personal'!$E$102='2 - Programas Municipales'!$C$15,'4 - Personal'!$H$104,0)),0)+IF('4 - Personal'!$E$106='2 - Programas Municipales'!$B6,(IF('4 - Personal'!$E$108='2 - Programas Municipales'!$C$15,'4 - Personal'!$H$110,0)),0)+IF('4 - Personal'!$E$112='2 - Programas Municipales'!$B6,(IF('4 - Personal'!$E$114='2 - Programas Municipales'!$C$15,'4 - Personal'!$H$116,0)),0)+IF('4 - Personal'!$E$118='2 - Programas Municipales'!$B6,(IF('4 - Personal'!$E$120='2 - Programas Municipales'!$C$15,'4 - Personal'!$H$122,0)),0)+IF('4 - Personal'!$E$124='2 - Programas Municipales'!$B6,(IF('4 - Personal'!$E$126='2 - Programas Municipales'!$C$15,'4 - Personal'!$H$128,0)),0)+IF('4 - Personal'!$E$130='2 - Programas Municipales'!$B6,(IF('4 - Personal'!$E$132='2 - Programas Municipales'!$C$15,'4 - Personal'!$H$134,0)),0)+IF('4 - Personal'!$E$136='2 - Programas Municipales'!$B6,(IF('4 - Personal'!$E$138='2 - Programas Municipales'!$C$15,'4 - Personal'!$H$140,0)),0)</f>
        <v>0</v>
      </c>
      <c r="Q8" s="265">
        <f t="shared" si="1"/>
        <v>0</v>
      </c>
    </row>
    <row r="9">
      <c r="B9" s="44" t="str">
        <f>'2 - Programas Municipales'!B7</f>
        <v>Progs. de Desarrollo e Incl. Social</v>
      </c>
      <c r="C9" s="202">
        <f>IF('4 - Personal'!$E$4='2 - Programas Municipales'!$B7,(IF('4 - Personal'!$E$6='2 - Programas Municipales'!$C$2,'4 - Personal'!$H$8,0)),0)+IF('4 - Personal'!$E$10='2 - Programas Municipales'!$B7,(IF('4 - Personal'!$E$12='2 - Programas Municipales'!$C$2,'4 - Personal'!$H$14,0)),0)+IF('4 - Personal'!$E$16='2 - Programas Municipales'!$B7,(IF('4 - Personal'!$E$18='2 - Programas Municipales'!$C$2,'4 - Personal'!$H$20,0)),0)+IF('4 - Personal'!$E$22='2 - Programas Municipales'!$B7,(IF('4 - Personal'!$E$24='2 - Programas Municipales'!$C$2,'4 - Personal'!$H$26,0)),0)+IF('4 - Personal'!$E$28='2 - Programas Municipales'!$B7,(IF('4 - Personal'!$E$30='2 - Programas Municipales'!$C$2,'4 - Personal'!$H$32,0)),0)+IF('4 - Personal'!$E$34='2 - Programas Municipales'!$B7,(IF('4 - Personal'!$E$36='2 - Programas Municipales'!$C$2,'4 - Personal'!$H$38,0)),0)+IF('4 - Personal'!$E$40='2 - Programas Municipales'!$B7,(IF('4 - Personal'!$E$42='2 - Programas Municipales'!$C$2,'4 - Personal'!$H$44,0)),0)+IF('4 - Personal'!$E$46='2 - Programas Municipales'!$B7,(IF('4 - Personal'!$E$48='2 - Programas Municipales'!$C$2,'4 - Personal'!$H$50,0)),0)+IF('4 - Personal'!$E$52='2 - Programas Municipales'!$B7,(IF('4 - Personal'!$E$54='2 - Programas Municipales'!$C$2,'4 - Personal'!$H$56,0)),0)+IF('4 - Personal'!$E$58='2 - Programas Municipales'!$B7,(IF('4 - Personal'!$E$60='2 - Programas Municipales'!$C$2,'4 - Personal'!$H$62,0)),0)+IF('4 - Personal'!$E$64='2 - Programas Municipales'!$B7,(IF('4 - Personal'!$E$66='2 - Programas Municipales'!$C$2,'4 - Personal'!$H$68,0)),0)+IF('4 - Personal'!$E$70='2 - Programas Municipales'!$B7,(IF('4 - Personal'!$E$72='2 - Programas Municipales'!$C$2,'4 - Personal'!$H$74,0)),0)+IF('4 - Personal'!$E$76='2 - Programas Municipales'!$B7,(IF('4 - Personal'!$E$78='2 - Programas Municipales'!$C$2,'4 - Personal'!$H$80,0)),0)+IF('4 - Personal'!$E$82='2 - Programas Municipales'!$B7,(IF('4 - Personal'!$E$84='2 - Programas Municipales'!$C$2,'4 - Personal'!$H$86,0)),0)+IF('4 - Personal'!$E$88='2 - Programas Municipales'!$B7,(IF('4 - Personal'!$E$90='2 - Programas Municipales'!$C$2,'4 - Personal'!$H$92,0)),0)+IF('4 - Personal'!$E$94='2 - Programas Municipales'!$B7,(IF('4 - Personal'!$E$96='2 - Programas Municipales'!$C$2,'4 - Personal'!$H$98,0)),0)+IF('4 - Personal'!$E$100='2 - Programas Municipales'!$B7,(IF('4 - Personal'!$E$102='2 - Programas Municipales'!$C$2,'4 - Personal'!$H$104,0)),0)+IF('4 - Personal'!$E$106='2 - Programas Municipales'!$B7,(IF('4 - Personal'!$E$108='2 - Programas Municipales'!$C$2,'4 - Personal'!$H$110,0)),0)+IF('4 - Personal'!$E$112='2 - Programas Municipales'!$B7,(IF('4 - Personal'!$E$114='2 - Programas Municipales'!$C$2,'4 - Personal'!$H$116,0)),0)+IF('4 - Personal'!$E$118='2 - Programas Municipales'!$B7,(IF('4 - Personal'!$E$120='2 - Programas Municipales'!$C$2,'4 - Personal'!$H$122,0)),0)+IF('4 - Personal'!$E$124='2 - Programas Municipales'!$B7,(IF('4 - Personal'!$E$126='2 - Programas Municipales'!$C$2,'4 - Personal'!$H$128,0)),0)+IF('4 - Personal'!$E$130='2 - Programas Municipales'!$B7,(IF('4 - Personal'!$E$132='2 - Programas Municipales'!$C$2,'4 - Personal'!$H$134,0)),0)+IF('4 - Personal'!$E$136='2 - Programas Municipales'!$B7,(IF('4 - Personal'!$E$138='2 - Programas Municipales'!$C$2,'4 - Personal'!$H$140,0)),0)</f>
        <v>0</v>
      </c>
      <c r="D9" s="202">
        <f>IF('4 - Personal'!$E$4='2 - Programas Municipales'!$B7,(IF('4 - Personal'!$E$6='2 - Programas Municipales'!$C$3,'4 - Personal'!$H$8,0)),0)+IF('4 - Personal'!$E$10='2 - Programas Municipales'!$B7,(IF('4 - Personal'!$E$12='2 - Programas Municipales'!$C$3,'4 - Personal'!$H$14,0)),0)+IF('4 - Personal'!$E$16='2 - Programas Municipales'!$B7,(IF('4 - Personal'!$E$18='2 - Programas Municipales'!$C$3,'4 - Personal'!$H$20,0)),0)+IF('4 - Personal'!$E$22='2 - Programas Municipales'!$B7,(IF('4 - Personal'!$E$24='2 - Programas Municipales'!$C$3,'4 - Personal'!$H$26,0)),0)+IF('4 - Personal'!$E$28='2 - Programas Municipales'!$B7,(IF('4 - Personal'!$E$30='2 - Programas Municipales'!$C$3,'4 - Personal'!$H$32,0)),0)+IF('4 - Personal'!$E$34='2 - Programas Municipales'!$B7,(IF('4 - Personal'!$E$36='2 - Programas Municipales'!$C$3,'4 - Personal'!$H$38,0)),0)+IF('4 - Personal'!$E$40='2 - Programas Municipales'!$B7,(IF('4 - Personal'!$E$42='2 - Programas Municipales'!$C$3,'4 - Personal'!$H$44,0)),0)+IF('4 - Personal'!$E$46='2 - Programas Municipales'!$B7,(IF('4 - Personal'!$E$48='2 - Programas Municipales'!$C$3,'4 - Personal'!$H$50,0)),0)+IF('4 - Personal'!$E$52='2 - Programas Municipales'!$B7,(IF('4 - Personal'!$E$54='2 - Programas Municipales'!$C$3,'4 - Personal'!$H$56,0)),0)+IF('4 - Personal'!$E$58='2 - Programas Municipales'!$B7,(IF('4 - Personal'!$E$60='2 - Programas Municipales'!$C$3,'4 - Personal'!$H$62,0)),0)+IF('4 - Personal'!$E$64='2 - Programas Municipales'!$B7,(IF('4 - Personal'!$E$66='2 - Programas Municipales'!$C$3,'4 - Personal'!$H$68,0)),0)+IF('4 - Personal'!$E$70='2 - Programas Municipales'!$B7,(IF('4 - Personal'!$E$72='2 - Programas Municipales'!$C$3,'4 - Personal'!$H$74,0)),0)+IF('4 - Personal'!$E$76='2 - Programas Municipales'!$B7,(IF('4 - Personal'!$E$78='2 - Programas Municipales'!$C$3,'4 - Personal'!$H$80,0)),0)+IF('4 - Personal'!$E$82='2 - Programas Municipales'!$B7,(IF('4 - Personal'!$E$84='2 - Programas Municipales'!$C$3,'4 - Personal'!$H$86,0)),0)+IF('4 - Personal'!$E$88='2 - Programas Municipales'!$B7,(IF('4 - Personal'!$E$90='2 - Programas Municipales'!$C$3,'4 - Personal'!$H$92,0)),0)+IF('4 - Personal'!$E$94='2 - Programas Municipales'!$B7,(IF('4 - Personal'!$E$96='2 - Programas Municipales'!$C$3,'4 - Personal'!$H$98,0)),0)+IF('4 - Personal'!$E$100='2 - Programas Municipales'!$B7,(IF('4 - Personal'!$E$102='2 - Programas Municipales'!$C$3,'4 - Personal'!$H$104,0)),0)+IF('4 - Personal'!$E$106='2 - Programas Municipales'!$B7,(IF('4 - Personal'!$E$108='2 - Programas Municipales'!$C$3,'4 - Personal'!$H$110,0)),0)+IF('4 - Personal'!$E$112='2 - Programas Municipales'!$B7,(IF('4 - Personal'!$E$114='2 - Programas Municipales'!$C$3,'4 - Personal'!$H$116,0)),0)+IF('4 - Personal'!$E$118='2 - Programas Municipales'!$B7,(IF('4 - Personal'!$E$120='2 - Programas Municipales'!$C$3,'4 - Personal'!$H$122,0)),0)+IF('4 - Personal'!$E$124='2 - Programas Municipales'!$B7,(IF('4 - Personal'!$E$126='2 - Programas Municipales'!$C$3,'4 - Personal'!$H$128,0)),0)+IF('4 - Personal'!$E$130='2 - Programas Municipales'!$B7,(IF('4 - Personal'!$E$132='2 - Programas Municipales'!$C$3,'4 - Personal'!$H$134,0)),0)+IF('4 - Personal'!$E$136='2 - Programas Municipales'!$B7,(IF('4 - Personal'!$E$138='2 - Programas Municipales'!$C$3,'4 - Personal'!$H$140,0)),0)</f>
        <v>0</v>
      </c>
      <c r="E9" s="202">
        <f>IF('4 - Personal'!$E$4='2 - Programas Municipales'!$B7,(IF('4 - Personal'!$E$6='2 - Programas Municipales'!$C$4,'4 - Personal'!$H$8,0)),0)+IF('4 - Personal'!$E$10='2 - Programas Municipales'!$B7,(IF('4 - Personal'!$E$12='2 - Programas Municipales'!$C$4,'4 - Personal'!$H$14,0)),0)+IF('4 - Personal'!$E$16='2 - Programas Municipales'!$B7,(IF('4 - Personal'!$E$18='2 - Programas Municipales'!$C$4,'4 - Personal'!$H$20,0)),0)+IF('4 - Personal'!$E$22='2 - Programas Municipales'!$B7,(IF('4 - Personal'!$E$24='2 - Programas Municipales'!$C$4,'4 - Personal'!$H$26,0)),0)+IF('4 - Personal'!$E$28='2 - Programas Municipales'!$B7,(IF('4 - Personal'!$E$30='2 - Programas Municipales'!$C$4,'4 - Personal'!$H$32,0)),0)+IF('4 - Personal'!$E$34='2 - Programas Municipales'!$B7,(IF('4 - Personal'!$E$36='2 - Programas Municipales'!$C$4,'4 - Personal'!$H$38,0)),0)+IF('4 - Personal'!$E$40='2 - Programas Municipales'!$B7,(IF('4 - Personal'!$E$42='2 - Programas Municipales'!$C$4,'4 - Personal'!$H$44,0)),0)+IF('4 - Personal'!$E$46='2 - Programas Municipales'!$B7,(IF('4 - Personal'!$E$48='2 - Programas Municipales'!$C$4,'4 - Personal'!$H$50,0)),0)+IF('4 - Personal'!$E$52='2 - Programas Municipales'!$B7,(IF('4 - Personal'!$E$54='2 - Programas Municipales'!$C$4,'4 - Personal'!$H$56,0)),0)+IF('4 - Personal'!$E$58='2 - Programas Municipales'!$B7,(IF('4 - Personal'!$E$60='2 - Programas Municipales'!$C$4,'4 - Personal'!$H$62,0)),0)+IF('4 - Personal'!$E$64='2 - Programas Municipales'!$B7,(IF('4 - Personal'!$E$66='2 - Programas Municipales'!$C$4,'4 - Personal'!$H$68,0)),0)+IF('4 - Personal'!$E$70='2 - Programas Municipales'!$B7,(IF('4 - Personal'!$E$72='2 - Programas Municipales'!$C$4,'4 - Personal'!$H$74,0)),0)+IF('4 - Personal'!$E$76='2 - Programas Municipales'!$B7,(IF('4 - Personal'!$E$78='2 - Programas Municipales'!$C$4,'4 - Personal'!$H$80,0)),0)+IF('4 - Personal'!$E$82='2 - Programas Municipales'!$B7,(IF('4 - Personal'!$E$84='2 - Programas Municipales'!$C$4,'4 - Personal'!$H$86,0)),0)+IF('4 - Personal'!$E$88='2 - Programas Municipales'!$B7,(IF('4 - Personal'!$E$90='2 - Programas Municipales'!$C$4,'4 - Personal'!$H$92,0)),0)+IF('4 - Personal'!$E$94='2 - Programas Municipales'!$B7,(IF('4 - Personal'!$E$96='2 - Programas Municipales'!$C$4,'4 - Personal'!$H$98,0)),0)+IF('4 - Personal'!$E$100='2 - Programas Municipales'!$B7,(IF('4 - Personal'!$E$102='2 - Programas Municipales'!$C$4,'4 - Personal'!$H$104,0)),0)+IF('4 - Personal'!$E$106='2 - Programas Municipales'!$B7,(IF('4 - Personal'!$E$108='2 - Programas Municipales'!$C$4,'4 - Personal'!$H$110,0)),0)+IF('4 - Personal'!$E$112='2 - Programas Municipales'!$B7,(IF('4 - Personal'!$E$114='2 - Programas Municipales'!$C$4,'4 - Personal'!$H$116,0)),0)+IF('4 - Personal'!$E$118='2 - Programas Municipales'!$B7,(IF('4 - Personal'!$E$120='2 - Programas Municipales'!$C$4,'4 - Personal'!$H$122,0)),0)+IF('4 - Personal'!$E$124='2 - Programas Municipales'!$B7,(IF('4 - Personal'!$E$126='2 - Programas Municipales'!$C$4,'4 - Personal'!$H$128,0)),0)+IF('4 - Personal'!$E$130='2 - Programas Municipales'!$B7,(IF('4 - Personal'!$E$132='2 - Programas Municipales'!$C$4,'4 - Personal'!$H$134,0)),0)+IF('4 - Personal'!$E$136='2 - Programas Municipales'!$B7,(IF('4 - Personal'!$E$138='2 - Programas Municipales'!$C$4,'4 - Personal'!$H$140,0)),0)</f>
        <v>0</v>
      </c>
      <c r="F9" s="202">
        <f>IF('4 - Personal'!$E$4='2 - Programas Municipales'!$B7,(IF('4 - Personal'!$E$6='2 - Programas Municipales'!$C$5,'4 - Personal'!$H$8,0)),0)+IF('4 - Personal'!$E$10='2 - Programas Municipales'!$B7,(IF('4 - Personal'!$E$12='2 - Programas Municipales'!$C$5,'4 - Personal'!$H$14,0)),0)+IF('4 - Personal'!$E$16='2 - Programas Municipales'!$B7,(IF('4 - Personal'!$E$18='2 - Programas Municipales'!$C$5,'4 - Personal'!$H$20,0)),0)+IF('4 - Personal'!$E$22='2 - Programas Municipales'!$B7,(IF('4 - Personal'!$E$24='2 - Programas Municipales'!$C$5,'4 - Personal'!$H$26,0)),0)+IF('4 - Personal'!$E$28='2 - Programas Municipales'!$B7,(IF('4 - Personal'!$E$30='2 - Programas Municipales'!$C$5,'4 - Personal'!$H$32,0)),0)+IF('4 - Personal'!$E$34='2 - Programas Municipales'!$B7,(IF('4 - Personal'!$E$36='2 - Programas Municipales'!$C$5,'4 - Personal'!$H$38,0)),0)+IF('4 - Personal'!$E$40='2 - Programas Municipales'!$B7,(IF('4 - Personal'!$E$42='2 - Programas Municipales'!$C$5,'4 - Personal'!$H$44,0)),0)+IF('4 - Personal'!$E$46='2 - Programas Municipales'!$B7,(IF('4 - Personal'!$E$48='2 - Programas Municipales'!$C$5,'4 - Personal'!$H$50,0)),0)+IF('4 - Personal'!$E$52='2 - Programas Municipales'!$B7,(IF('4 - Personal'!$E$54='2 - Programas Municipales'!$C$5,'4 - Personal'!$H$56,0)),0)+IF('4 - Personal'!$E$58='2 - Programas Municipales'!$B7,(IF('4 - Personal'!$E$60='2 - Programas Municipales'!$C$5,'4 - Personal'!$H$62,0)),0)+IF('4 - Personal'!$E$64='2 - Programas Municipales'!$B7,(IF('4 - Personal'!$E$66='2 - Programas Municipales'!$C$5,'4 - Personal'!$H$68,0)),0)+IF('4 - Personal'!$E$70='2 - Programas Municipales'!$B7,(IF('4 - Personal'!$E$72='2 - Programas Municipales'!$C$5,'4 - Personal'!$H$74,0)),0)+IF('4 - Personal'!$E$76='2 - Programas Municipales'!$B7,(IF('4 - Personal'!$E$78='2 - Programas Municipales'!$C$5,'4 - Personal'!$H$80,0)),0)+IF('4 - Personal'!$E$82='2 - Programas Municipales'!$B7,(IF('4 - Personal'!$E$84='2 - Programas Municipales'!$C$5,'4 - Personal'!$H$86,0)),0)+IF('4 - Personal'!$E$88='2 - Programas Municipales'!$B7,(IF('4 - Personal'!$E$90='2 - Programas Municipales'!$C$5,'4 - Personal'!$H$92,0)),0)+IF('4 - Personal'!$E$94='2 - Programas Municipales'!$B7,(IF('4 - Personal'!$E$96='2 - Programas Municipales'!$C$5,'4 - Personal'!$H$98,0)),0)+IF('4 - Personal'!$E$100='2 - Programas Municipales'!$B7,(IF('4 - Personal'!$E$102='2 - Programas Municipales'!$C$5,'4 - Personal'!$H$104,0)),0)+IF('4 - Personal'!$E$106='2 - Programas Municipales'!$B7,(IF('4 - Personal'!$E$108='2 - Programas Municipales'!$C$5,'4 - Personal'!$H$110,0)),0)+IF('4 - Personal'!$E$112='2 - Programas Municipales'!$B7,(IF('4 - Personal'!$E$114='2 - Programas Municipales'!$C$5,'4 - Personal'!$H$116,0)),0)+IF('4 - Personal'!$E$118='2 - Programas Municipales'!$B7,(IF('4 - Personal'!$E$120='2 - Programas Municipales'!$C$5,'4 - Personal'!$H$122,0)),0)+IF('4 - Personal'!$E$124='2 - Programas Municipales'!$B7,(IF('4 - Personal'!$E$126='2 - Programas Municipales'!$C$5,'4 - Personal'!$H$128,0)),0)+IF('4 - Personal'!$E$130='2 - Programas Municipales'!$B7,(IF('4 - Personal'!$E$132='2 - Programas Municipales'!$C$5,'4 - Personal'!$H$134,0)),0)+IF('4 - Personal'!$E$136='2 - Programas Municipales'!$B7,(IF('4 - Personal'!$E$138='2 - Programas Municipales'!$C$5,'4 - Personal'!$H$140,0)),0)</f>
        <v>0</v>
      </c>
      <c r="G9" s="202">
        <f>IF('4 - Personal'!$E$4='2 - Programas Municipales'!$B7,(IF('4 - Personal'!$E$6='2 - Programas Municipales'!$C$6,'4 - Personal'!$H$8,0)),0)+IF('4 - Personal'!$E$10='2 - Programas Municipales'!$B7,(IF('4 - Personal'!$E$12='2 - Programas Municipales'!$C$6,'4 - Personal'!$H$14,0)),0)+IF('4 - Personal'!$E$16='2 - Programas Municipales'!$B7,(IF('4 - Personal'!$E$18='2 - Programas Municipales'!$C$6,'4 - Personal'!$H$20,0)),0)+IF('4 - Personal'!$E$22='2 - Programas Municipales'!$B7,(IF('4 - Personal'!$E$24='2 - Programas Municipales'!$C$6,'4 - Personal'!$H$26,0)),0)+IF('4 - Personal'!$E$28='2 - Programas Municipales'!$B7,(IF('4 - Personal'!$E$30='2 - Programas Municipales'!$C$6,'4 - Personal'!$H$32,0)),0)+IF('4 - Personal'!$E$34='2 - Programas Municipales'!$B7,(IF('4 - Personal'!$E$36='2 - Programas Municipales'!$C$6,'4 - Personal'!$H$38,0)),0)+IF('4 - Personal'!$E$40='2 - Programas Municipales'!$B7,(IF('4 - Personal'!$E$42='2 - Programas Municipales'!$C$6,'4 - Personal'!$H$44,0)),0)+IF('4 - Personal'!$E$46='2 - Programas Municipales'!$B7,(IF('4 - Personal'!$E$48='2 - Programas Municipales'!$C$6,'4 - Personal'!$H$50,0)),0)+IF('4 - Personal'!$E$52='2 - Programas Municipales'!$B7,(IF('4 - Personal'!$E$54='2 - Programas Municipales'!$C$6,'4 - Personal'!$H$56,0)),0)+IF('4 - Personal'!$E$58='2 - Programas Municipales'!$B7,(IF('4 - Personal'!$E$60='2 - Programas Municipales'!$C$6,'4 - Personal'!$H$62,0)),0)+IF('4 - Personal'!$E$64='2 - Programas Municipales'!$B7,(IF('4 - Personal'!$E$66='2 - Programas Municipales'!$C$6,'4 - Personal'!$H$68,0)),0)+IF('4 - Personal'!$E$70='2 - Programas Municipales'!$B7,(IF('4 - Personal'!$E$72='2 - Programas Municipales'!$C$6,'4 - Personal'!$H$74,0)),0)+IF('4 - Personal'!$E$76='2 - Programas Municipales'!$B7,(IF('4 - Personal'!$E$78='2 - Programas Municipales'!$C$6,'4 - Personal'!$H$80,0)),0)+IF('4 - Personal'!$E$82='2 - Programas Municipales'!$B7,(IF('4 - Personal'!$E$84='2 - Programas Municipales'!$C$6,'4 - Personal'!$H$86,0)),0)+IF('4 - Personal'!$E$88='2 - Programas Municipales'!$B7,(IF('4 - Personal'!$E$90='2 - Programas Municipales'!$C$6,'4 - Personal'!$H$92,0)),0)+IF('4 - Personal'!$E$94='2 - Programas Municipales'!$B7,(IF('4 - Personal'!$E$96='2 - Programas Municipales'!$C$6,'4 - Personal'!$H$98,0)),0)+IF('4 - Personal'!$E$100='2 - Programas Municipales'!$B7,(IF('4 - Personal'!$E$102='2 - Programas Municipales'!$C$6,'4 - Personal'!$H$104,0)),0)+IF('4 - Personal'!$E$106='2 - Programas Municipales'!$B7,(IF('4 - Personal'!$E$108='2 - Programas Municipales'!$C$6,'4 - Personal'!$H$110,0)),0)+IF('4 - Personal'!$E$112='2 - Programas Municipales'!$B7,(IF('4 - Personal'!$E$114='2 - Programas Municipales'!$C$6,'4 - Personal'!$H$116,0)),0)+IF('4 - Personal'!$E$118='2 - Programas Municipales'!$B7,(IF('4 - Personal'!$E$120='2 - Programas Municipales'!$C$6,'4 - Personal'!$H$122,0)),0)+IF('4 - Personal'!$E$124='2 - Programas Municipales'!$B7,(IF('4 - Personal'!$E$126='2 - Programas Municipales'!$C$6,'4 - Personal'!$H$128,0)),0)+IF('4 - Personal'!$E$130='2 - Programas Municipales'!$B7,(IF('4 - Personal'!$E$132='2 - Programas Municipales'!$C$6,'4 - Personal'!$H$134,0)),0)+IF('4 - Personal'!$E$136='2 - Programas Municipales'!$B7,(IF('4 - Personal'!$E$138='2 - Programas Municipales'!$C$6,'4 - Personal'!$H$140,0)),0)</f>
        <v>0</v>
      </c>
      <c r="H9" s="202">
        <f>IF('4 - Personal'!$E$4='2 - Programas Municipales'!$B7,(IF('4 - Personal'!$E$6='2 - Programas Municipales'!$C$7,'4 - Personal'!$H$8,0)),0)+IF('4 - Personal'!$E$10='2 - Programas Municipales'!$B7,(IF('4 - Personal'!$E$12='2 - Programas Municipales'!$C$7,'4 - Personal'!$H$14,0)),0)+IF('4 - Personal'!$E$16='2 - Programas Municipales'!$B7,(IF('4 - Personal'!$E$18='2 - Programas Municipales'!$C$7,'4 - Personal'!$H$20,0)),0)+IF('4 - Personal'!$E$22='2 - Programas Municipales'!$B7,(IF('4 - Personal'!$E$24='2 - Programas Municipales'!$C$7,'4 - Personal'!$H$26,0)),0)+IF('4 - Personal'!$E$28='2 - Programas Municipales'!$B7,(IF('4 - Personal'!$E$30='2 - Programas Municipales'!$C$7,'4 - Personal'!$H$32,0)),0)+IF('4 - Personal'!$E$34='2 - Programas Municipales'!$B7,(IF('4 - Personal'!$E$36='2 - Programas Municipales'!$C$7,'4 - Personal'!$H$38,0)),0)+IF('4 - Personal'!$E$40='2 - Programas Municipales'!$B7,(IF('4 - Personal'!$E$42='2 - Programas Municipales'!$C$7,'4 - Personal'!$H$44,0)),0)+IF('4 - Personal'!$E$46='2 - Programas Municipales'!$B7,(IF('4 - Personal'!$E$48='2 - Programas Municipales'!$C$7,'4 - Personal'!$H$50,0)),0)+IF('4 - Personal'!$E$52='2 - Programas Municipales'!$B7,(IF('4 - Personal'!$E$54='2 - Programas Municipales'!$C$7,'4 - Personal'!$H$56,0)),0)+IF('4 - Personal'!$E$58='2 - Programas Municipales'!$B7,(IF('4 - Personal'!$E$60='2 - Programas Municipales'!$C$7,'4 - Personal'!$H$62,0)),0)+IF('4 - Personal'!$E$64='2 - Programas Municipales'!$B7,(IF('4 - Personal'!$E$66='2 - Programas Municipales'!$C$7,'4 - Personal'!$H$68,0)),0)+IF('4 - Personal'!$E$70='2 - Programas Municipales'!$B7,(IF('4 - Personal'!$E$72='2 - Programas Municipales'!$C$7,'4 - Personal'!$H$74,0)),0)+IF('4 - Personal'!$E$76='2 - Programas Municipales'!$B7,(IF('4 - Personal'!$E$78='2 - Programas Municipales'!$C$7,'4 - Personal'!$H$80,0)),0)+IF('4 - Personal'!$E$82='2 - Programas Municipales'!$B7,(IF('4 - Personal'!$E$84='2 - Programas Municipales'!$C$7,'4 - Personal'!$H$86,0)),0)+IF('4 - Personal'!$E$88='2 - Programas Municipales'!$B7,(IF('4 - Personal'!$E$90='2 - Programas Municipales'!$C$7,'4 - Personal'!$H$92,0)),0)+IF('4 - Personal'!$E$94='2 - Programas Municipales'!$B7,(IF('4 - Personal'!$E$96='2 - Programas Municipales'!$C$6,'4 - Personal'!$H$98,0)),0)+IF('4 - Personal'!$E$100='2 - Programas Municipales'!$B7,(IF('4 - Personal'!$E$102='2 - Programas Municipales'!$C$7,'4 - Personal'!$H$104,0)),0)+IF('4 - Personal'!$E$106='2 - Programas Municipales'!$B7,(IF('4 - Personal'!$E$108='2 - Programas Municipales'!$C$7,'4 - Personal'!$H$110,0)),0)+IF('4 - Personal'!$E$112='2 - Programas Municipales'!$B7,(IF('4 - Personal'!$E$114='2 - Programas Municipales'!$C$7,'4 - Personal'!$H$116,0)),0)+IF('4 - Personal'!$E$118='2 - Programas Municipales'!$B7,(IF('4 - Personal'!$E$120='2 - Programas Municipales'!$C$7,'4 - Personal'!$H$122,0)),0)+IF('4 - Personal'!$E$124='2 - Programas Municipales'!$B7,(IF('4 - Personal'!$E$126='2 - Programas Municipales'!$C$7,'4 - Personal'!$H$128,0)),0)+IF('4 - Personal'!$E$130='2 - Programas Municipales'!$B7,(IF('4 - Personal'!$E$132='2 - Programas Municipales'!$C$7,'4 - Personal'!$H$134,0)),0)+IF('4 - Personal'!$E$136='2 - Programas Municipales'!$B7,(IF('4 - Personal'!$E$138='2 - Programas Municipales'!$C$7,'4 - Personal'!$H$140,0)),0)</f>
        <v>0</v>
      </c>
      <c r="I9" s="202">
        <f>IF('4 - Personal'!$E$4='2 - Programas Municipales'!$B7,(IF('4 - Personal'!$E$6='2 - Programas Municipales'!$C$8,'4 - Personal'!$H$8,0)),0)+IF('4 - Personal'!$E$10='2 - Programas Municipales'!$B7,(IF('4 - Personal'!$E$12='2 - Programas Municipales'!$C$8,'4 - Personal'!$H$14,0)),0)+IF('4 - Personal'!$E$16='2 - Programas Municipales'!$B7,(IF('4 - Personal'!$E$18='2 - Programas Municipales'!$C$8,'4 - Personal'!$H$20,0)),0)+IF('4 - Personal'!$E$22='2 - Programas Municipales'!$B7,(IF('4 - Personal'!$E$24='2 - Programas Municipales'!$C$8,'4 - Personal'!$H$26,0)),0)+IF('4 - Personal'!$E$28='2 - Programas Municipales'!$B7,(IF('4 - Personal'!$E$30='2 - Programas Municipales'!$C$8,'4 - Personal'!$H$32,0)),0)+IF('4 - Personal'!$E$34='2 - Programas Municipales'!$B7,(IF('4 - Personal'!$E$36='2 - Programas Municipales'!$C$8,'4 - Personal'!$H$38,0)),0)+IF('4 - Personal'!$E$40='2 - Programas Municipales'!$B7,(IF('4 - Personal'!$E$42='2 - Programas Municipales'!$C$8,'4 - Personal'!$H$44,0)),0)+IF('4 - Personal'!$E$46='2 - Programas Municipales'!$B7,(IF('4 - Personal'!$E$48='2 - Programas Municipales'!$C$8,'4 - Personal'!$H$50,0)),0)+IF('4 - Personal'!$E$52='2 - Programas Municipales'!$B7,(IF('4 - Personal'!$E$54='2 - Programas Municipales'!$C$8,'4 - Personal'!$H$56,0)),0)+IF('4 - Personal'!$E$58='2 - Programas Municipales'!$B7,(IF('4 - Personal'!$E$60='2 - Programas Municipales'!$C$8,'4 - Personal'!$H$62,0)),0)+IF('4 - Personal'!$E$64='2 - Programas Municipales'!$B7,(IF('4 - Personal'!$E$66='2 - Programas Municipales'!$C$8,'4 - Personal'!$H$68,0)),0)+IF('4 - Personal'!$E$70='2 - Programas Municipales'!$B7,(IF('4 - Personal'!$E$72='2 - Programas Municipales'!$C$8,'4 - Personal'!$H$74,0)),0)+IF('4 - Personal'!$E$76='2 - Programas Municipales'!$B7,(IF('4 - Personal'!$E$78='2 - Programas Municipales'!$C$8,'4 - Personal'!$H$80,0)),0)+IF('4 - Personal'!$E$82='2 - Programas Municipales'!$B7,(IF('4 - Personal'!$E$84='2 - Programas Municipales'!$C$8,'4 - Personal'!$H$86,0)),0)+IF('4 - Personal'!$E$88='2 - Programas Municipales'!$B7,(IF('4 - Personal'!$E$90='2 - Programas Municipales'!$C$8,'4 - Personal'!$H$92,0)),0)+IF('4 - Personal'!$E$94='2 - Programas Municipales'!$B7,(IF('4 - Personal'!$E$96='2 - Programas Municipales'!$C$8,'4 - Personal'!$H$98,0)),0)+IF('4 - Personal'!$E$100='2 - Programas Municipales'!$B7,(IF('4 - Personal'!$E$102='2 - Programas Municipales'!$C$8,'4 - Personal'!$H$104,0)),0)+IF('4 - Personal'!$E$106='2 - Programas Municipales'!$B7,(IF('4 - Personal'!$E$108='2 - Programas Municipales'!$C$8,'4 - Personal'!$H$110,0)),0)+IF('4 - Personal'!$E$112='2 - Programas Municipales'!$B7,(IF('4 - Personal'!$E$114='2 - Programas Municipales'!$C$8,'4 - Personal'!$H$116,0)),0)+IF('4 - Personal'!$E$118='2 - Programas Municipales'!$B7,(IF('4 - Personal'!$E$120='2 - Programas Municipales'!$C$8,'4 - Personal'!$H$122,0)),0)+IF('4 - Personal'!$E$124='2 - Programas Municipales'!$B7,(IF('4 - Personal'!$E$126='2 - Programas Municipales'!$C$8,'4 - Personal'!$H$128,0)),0)+IF('4 - Personal'!$E$130='2 - Programas Municipales'!$B7,(IF('4 - Personal'!$E$132='2 - Programas Municipales'!$C$8,'4 - Personal'!$H$134,0)),0)+IF('4 - Personal'!$E$136='2 - Programas Municipales'!$B7,(IF('4 - Personal'!$E$138='2 - Programas Municipales'!$C$8,'4 - Personal'!$H$140,0)),0)</f>
        <v>0</v>
      </c>
      <c r="J9" s="202">
        <f>IF('4 - Personal'!$E$4='2 - Programas Municipales'!$B7,(IF('4 - Personal'!$E$6='2 - Programas Municipales'!$C$9,'4 - Personal'!$H$8,0)),0)+IF('4 - Personal'!$E$10='2 - Programas Municipales'!$B7,(IF('4 - Personal'!$E$12='2 - Programas Municipales'!$C$9,'4 - Personal'!$H$14,0)),0)+IF('4 - Personal'!$E$16='2 - Programas Municipales'!$B7,(IF('4 - Personal'!$E$18='2 - Programas Municipales'!$C$9,'4 - Personal'!$H$20,0)),0)+IF('4 - Personal'!$E$22='2 - Programas Municipales'!$B7,(IF('4 - Personal'!$E$24='2 - Programas Municipales'!$C$9,'4 - Personal'!$H$26,0)),0)+IF('4 - Personal'!$E$28='2 - Programas Municipales'!$B7,(IF('4 - Personal'!$E$30='2 - Programas Municipales'!$C$9,'4 - Personal'!$H$32,0)),0)+IF('4 - Personal'!$E$34='2 - Programas Municipales'!$B7,(IF('4 - Personal'!$E$36='2 - Programas Municipales'!$C$9,'4 - Personal'!$H$38,0)),0)+IF('4 - Personal'!$E$40='2 - Programas Municipales'!$B7,(IF('4 - Personal'!$E$42='2 - Programas Municipales'!$C$9,'4 - Personal'!$H$44,0)),0)+IF('4 - Personal'!$E$46='2 - Programas Municipales'!$B7,(IF('4 - Personal'!$E$48='2 - Programas Municipales'!$C$9,'4 - Personal'!$H$50,0)),0)+IF('4 - Personal'!$E$52='2 - Programas Municipales'!$B7,(IF('4 - Personal'!$E$54='2 - Programas Municipales'!$C$9,'4 - Personal'!$H$56,0)),0)+IF('4 - Personal'!$E$58='2 - Programas Municipales'!$B7,(IF('4 - Personal'!$E$60='2 - Programas Municipales'!$C$9,'4 - Personal'!$H$62,0)),0)+IF('4 - Personal'!$E$64='2 - Programas Municipales'!$B7,(IF('4 - Personal'!$E$66='2 - Programas Municipales'!$C$9,'4 - Personal'!$H$68,0)),0)+IF('4 - Personal'!$E$70='2 - Programas Municipales'!$B7,(IF('4 - Personal'!$E$72='2 - Programas Municipales'!$C$9,'4 - Personal'!$H$74,0)),0)+IF('4 - Personal'!$E$76='2 - Programas Municipales'!$B7,(IF('4 - Personal'!$E$78='2 - Programas Municipales'!$C$9,'4 - Personal'!$H$80,0)),0)+IF('4 - Personal'!$E$82='2 - Programas Municipales'!$B7,(IF('4 - Personal'!$E$84='2 - Programas Municipales'!$C$9,'4 - Personal'!$H$86,0)),0)+IF('4 - Personal'!$E$88='2 - Programas Municipales'!$B7,(IF('4 - Personal'!$E$90='2 - Programas Municipales'!$C$9,'4 - Personal'!$H$92,0)),0)+IF('4 - Personal'!$E$94='2 - Programas Municipales'!$B7,(IF('4 - Personal'!$E$96='2 - Programas Municipales'!$C$9,'4 - Personal'!$H$98,0)),0)+IF('4 - Personal'!$E$100='2 - Programas Municipales'!$B7,(IF('4 - Personal'!$E$102='2 - Programas Municipales'!$C$9,'4 - Personal'!$H$104,0)),0)+IF('4 - Personal'!$E$106='2 - Programas Municipales'!$B7,(IF('4 - Personal'!$E$108='2 - Programas Municipales'!$C$9,'4 - Personal'!$H$110,0)),0)+IF('4 - Personal'!$E$112='2 - Programas Municipales'!$B7,(IF('4 - Personal'!$E$114='2 - Programas Municipales'!$C$9,'4 - Personal'!$H$116,0)),0)+IF('4 - Personal'!$E$118='2 - Programas Municipales'!$B7,(IF('4 - Personal'!$E$120='2 - Programas Municipales'!$C$9,'4 - Personal'!$H$122,0)),0)+IF('4 - Personal'!$E$124='2 - Programas Municipales'!$B7,(IF('4 - Personal'!$E$126='2 - Programas Municipales'!$C$9,'4 - Personal'!$H$128,0)),0)+IF('4 - Personal'!$E$130='2 - Programas Municipales'!$B7,(IF('4 - Personal'!$E$132='2 - Programas Municipales'!$C$9,'4 - Personal'!$H$134,0)),0)+IF('4 - Personal'!$E$136='2 - Programas Municipales'!$B7,(IF('4 - Personal'!$E$138='2 - Programas Municipales'!$C$9,'4 - Personal'!$H$140,0)),0)</f>
        <v>0</v>
      </c>
      <c r="K9" s="202">
        <f>IF('4 - Personal'!$E$4='2 - Programas Municipales'!$B7,(IF('4 - Personal'!$E$6='2 - Programas Municipales'!$C$10,'4 - Personal'!$H$8,0)),0)+IF('4 - Personal'!$E$10='2 - Programas Municipales'!$B7,(IF('4 - Personal'!$E$12='2 - Programas Municipales'!$C$10,'4 - Personal'!$H$14,0)),0)+IF('4 - Personal'!$E$16='2 - Programas Municipales'!$B7,(IF('4 - Personal'!$E$18='2 - Programas Municipales'!$C$10,'4 - Personal'!$H$20,0)),0)+IF('4 - Personal'!$E$22='2 - Programas Municipales'!$B7,(IF('4 - Personal'!$E$24='2 - Programas Municipales'!$C$10,'4 - Personal'!$H$26,0)),0)+IF('4 - Personal'!$E$28='2 - Programas Municipales'!$B7,(IF('4 - Personal'!$E$30='2 - Programas Municipales'!$C$10,'4 - Personal'!$H$32,0)),0)+IF('4 - Personal'!$E$34='2 - Programas Municipales'!$B7,(IF('4 - Personal'!$E$36='2 - Programas Municipales'!$C$10,'4 - Personal'!$H$38,0)),0)+IF('4 - Personal'!$E$40='2 - Programas Municipales'!$B7,(IF('4 - Personal'!$E$42='2 - Programas Municipales'!$C$10,'4 - Personal'!$H$44,0)),0)+IF('4 - Personal'!$E$46='2 - Programas Municipales'!$B7,(IF('4 - Personal'!$E$48='2 - Programas Municipales'!$C$10,'4 - Personal'!$H$50,0)),0)+IF('4 - Personal'!$E$52='2 - Programas Municipales'!$B7,(IF('4 - Personal'!$E$54='2 - Programas Municipales'!$C$10,'4 - Personal'!$H$56,0)),0)+IF('4 - Personal'!$E$58='2 - Programas Municipales'!$B7,(IF('4 - Personal'!$E$60='2 - Programas Municipales'!$C$10,'4 - Personal'!$H$62,0)),0)+IF('4 - Personal'!$E$64='2 - Programas Municipales'!$B7,(IF('4 - Personal'!$E$66='2 - Programas Municipales'!$C$10,'4 - Personal'!$H$68,0)),0)+IF('4 - Personal'!$E$70='2 - Programas Municipales'!$B7,(IF('4 - Personal'!$E$72='2 - Programas Municipales'!$C$10,'4 - Personal'!$H$74,0)),0)+IF('4 - Personal'!$E$76='2 - Programas Municipales'!$B7,(IF('4 - Personal'!$E$78='2 - Programas Municipales'!$C$10,'4 - Personal'!$H$80,0)),0)+IF('4 - Personal'!$E$82='2 - Programas Municipales'!$B7,(IF('4 - Personal'!$E$84='2 - Programas Municipales'!$C$10,'4 - Personal'!$H$86,0)),0)+IF('4 - Personal'!$E$88='2 - Programas Municipales'!$B7,(IF('4 - Personal'!$E$90='2 - Programas Municipales'!$C$10,'4 - Personal'!$H$92,0)),0)+IF('4 - Personal'!$E$94='2 - Programas Municipales'!$B7,(IF('4 - Personal'!$E$96='2 - Programas Municipales'!$C$10,'4 - Personal'!$H$98,0)),0)+IF('4 - Personal'!$E$100='2 - Programas Municipales'!$B7,(IF('4 - Personal'!$E$102='2 - Programas Municipales'!$C$10,'4 - Personal'!$H$104,0)),0)+IF('4 - Personal'!$E$106='2 - Programas Municipales'!$B7,(IF('4 - Personal'!$E$108='2 - Programas Municipales'!$C$10,'4 - Personal'!$H$110,0)),0)+IF('4 - Personal'!$E$112='2 - Programas Municipales'!$B7,(IF('4 - Personal'!$E$114='2 - Programas Municipales'!$C$10,'4 - Personal'!$H$116,0)),0)+IF('4 - Personal'!$E$118='2 - Programas Municipales'!$B7,(IF('4 - Personal'!$E$120='2 - Programas Municipales'!$C$10,'4 - Personal'!$H$122,0)),0)+IF('4 - Personal'!$E$124='2 - Programas Municipales'!$B7,(IF('4 - Personal'!$E$126='2 - Programas Municipales'!$C$10,'4 - Personal'!$H$128,0)),0)+IF('4 - Personal'!$E$130='2 - Programas Municipales'!$B7,(IF('4 - Personal'!$E$132='2 - Programas Municipales'!$C$10,'4 - Personal'!$H$134,0)),0)+IF('4 - Personal'!$E$136='2 - Programas Municipales'!$B7,(IF('4 - Personal'!$E$138='2 - Programas Municipales'!$C$10,'4 - Personal'!$H$140,0)),0)</f>
        <v>0</v>
      </c>
      <c r="L9" s="202">
        <f>IF('4 - Personal'!$E$4='2 - Programas Municipales'!$B7,(IF('4 - Personal'!$E$6='2 - Programas Municipales'!$C$11,'4 - Personal'!$H$8,0)),0)+IF('4 - Personal'!$E$10='2 - Programas Municipales'!$B7,(IF('4 - Personal'!$E$12='2 - Programas Municipales'!$C$11,'4 - Personal'!$H$14,0)),0)+IF('4 - Personal'!$E$16='2 - Programas Municipales'!$B7,(IF('4 - Personal'!$E$18='2 - Programas Municipales'!$C$11,'4 - Personal'!$H$20,0)),0)+IF('4 - Personal'!$E$22='2 - Programas Municipales'!$B7,(IF('4 - Personal'!$E$24='2 - Programas Municipales'!$C$11,'4 - Personal'!$H$26,0)),0)+IF('4 - Personal'!$E$28='2 - Programas Municipales'!$B7,(IF('4 - Personal'!$E$30='2 - Programas Municipales'!$C$11,'4 - Personal'!$H$32,0)),0)+IF('4 - Personal'!$E$34='2 - Programas Municipales'!$B7,(IF('4 - Personal'!$E$36='2 - Programas Municipales'!$C$11,'4 - Personal'!$H$38,0)),0)+IF('4 - Personal'!$E$40='2 - Programas Municipales'!$B7,(IF('4 - Personal'!$E$42='2 - Programas Municipales'!$C$11,'4 - Personal'!$H$44,0)),0)+IF('4 - Personal'!$E$46='2 - Programas Municipales'!$B7,(IF('4 - Personal'!$E$48='2 - Programas Municipales'!$C$11,'4 - Personal'!$H$50,0)),0)+IF('4 - Personal'!$E$52='2 - Programas Municipales'!$B7,(IF('4 - Personal'!$E$54='2 - Programas Municipales'!$C$11,'4 - Personal'!$H$56,0)),0)+IF('4 - Personal'!$E$58='2 - Programas Municipales'!$B7,(IF('4 - Personal'!$E$60='2 - Programas Municipales'!$C$11,'4 - Personal'!$H$62,0)),0)+IF('4 - Personal'!$E$64='2 - Programas Municipales'!$B7,(IF('4 - Personal'!$E$66='2 - Programas Municipales'!$C$11,'4 - Personal'!$H$68,0)),0)+IF('4 - Personal'!$E$70='2 - Programas Municipales'!$B7,(IF('4 - Personal'!$E$72='2 - Programas Municipales'!$C$11,'4 - Personal'!$H$74,0)),0)+IF('4 - Personal'!$E$76='2 - Programas Municipales'!$B7,(IF('4 - Personal'!$E$78='2 - Programas Municipales'!$C$11,'4 - Personal'!$H$80,0)),0)+IF('4 - Personal'!$E$82='2 - Programas Municipales'!$B7,(IF('4 - Personal'!$E$84='2 - Programas Municipales'!$C$11,'4 - Personal'!$H$86,0)),0)+IF('4 - Personal'!$E$88='2 - Programas Municipales'!$B7,(IF('4 - Personal'!$E$90='2 - Programas Municipales'!$C$11,'4 - Personal'!$H$92,0)),0)+IF('4 - Personal'!$E$94='2 - Programas Municipales'!$B7,(IF('4 - Personal'!$E$96='2 - Programas Municipales'!$C$11,'4 - Personal'!$H$98,0)),0)+IF('4 - Personal'!$E$100='2 - Programas Municipales'!$B7,(IF('4 - Personal'!$E$102='2 - Programas Municipales'!$C$11,'4 - Personal'!$H$104,0)),0)+IF('4 - Personal'!$E$106='2 - Programas Municipales'!$B7,(IF('4 - Personal'!$E$108='2 - Programas Municipales'!$C$11,'4 - Personal'!$H$110,0)),0)+IF('4 - Personal'!$E$112='2 - Programas Municipales'!$B7,(IF('4 - Personal'!$E$114='2 - Programas Municipales'!$C$11,'4 - Personal'!$H$116,0)),0)+IF('4 - Personal'!$E$118='2 - Programas Municipales'!$B7,(IF('4 - Personal'!$E$120='2 - Programas Municipales'!$C$11,'4 - Personal'!$H$122,0)),0)+IF('4 - Personal'!$E$124='2 - Programas Municipales'!$B7,(IF('4 - Personal'!$E$126='2 - Programas Municipales'!$C$11,'4 - Personal'!$H$128,0)),0)+IF('4 - Personal'!$E$130='2 - Programas Municipales'!$B7,(IF('4 - Personal'!$E$132='2 - Programas Municipales'!$C$11,'4 - Personal'!$H$134,0)),0)+IF('4 - Personal'!$E$136='2 - Programas Municipales'!$B7,(IF('4 - Personal'!$E$138='2 - Programas Municipales'!$C$11,'4 - Personal'!$H$140,0)),0)</f>
        <v>0</v>
      </c>
      <c r="M9" s="202">
        <f>IF('4 - Personal'!$E$4='2 - Programas Municipales'!$B7,(IF('4 - Personal'!$E$6='2 - Programas Municipales'!$C$12,'4 - Personal'!$H$8,0)),0)+IF('4 - Personal'!$E$10='2 - Programas Municipales'!$B7,(IF('4 - Personal'!$E$12='2 - Programas Municipales'!$C$12,'4 - Personal'!$H$14,0)),0)+IF('4 - Personal'!$E$16='2 - Programas Municipales'!$B7,(IF('4 - Personal'!$E$18='2 - Programas Municipales'!$C$12,'4 - Personal'!$H$20,0)),0)+IF('4 - Personal'!$E$22='2 - Programas Municipales'!$B7,(IF('4 - Personal'!$E$24='2 - Programas Municipales'!$C$12,'4 - Personal'!$H$26,0)),0)+IF('4 - Personal'!$E$28='2 - Programas Municipales'!$B7,(IF('4 - Personal'!$E$30='2 - Programas Municipales'!$C$12,'4 - Personal'!$H$32,0)),0)+IF('4 - Personal'!$E$34='2 - Programas Municipales'!$B7,(IF('4 - Personal'!$E$36='2 - Programas Municipales'!$C$12,'4 - Personal'!$H$38,0)),0)+IF('4 - Personal'!$E$40='2 - Programas Municipales'!$B7,(IF('4 - Personal'!$E$42='2 - Programas Municipales'!$C$12,'4 - Personal'!$H$44,0)),0)+IF('4 - Personal'!$E$46='2 - Programas Municipales'!$B7,(IF('4 - Personal'!$E$48='2 - Programas Municipales'!$C$12,'4 - Personal'!$H$50,0)),0)+IF('4 - Personal'!$E$52='2 - Programas Municipales'!$B7,(IF('4 - Personal'!$E$54='2 - Programas Municipales'!$C$12,'4 - Personal'!$H$56,0)),0)+IF('4 - Personal'!$E$58='2 - Programas Municipales'!$B7,(IF('4 - Personal'!$E$60='2 - Programas Municipales'!$C$12,'4 - Personal'!$H$62,0)),0)+IF('4 - Personal'!$E$64='2 - Programas Municipales'!$B7,(IF('4 - Personal'!$E$66='2 - Programas Municipales'!$C$12,'4 - Personal'!$H$68,0)),0)+IF('4 - Personal'!$E$70='2 - Programas Municipales'!$B7,(IF('4 - Personal'!$E$72='2 - Programas Municipales'!$C$12,'4 - Personal'!$H$74,0)),0)+IF('4 - Personal'!$E$76='2 - Programas Municipales'!$B7,(IF('4 - Personal'!$E$78='2 - Programas Municipales'!$C$12,'4 - Personal'!$H$80,0)),0)+IF('4 - Personal'!$E$82='2 - Programas Municipales'!$B7,(IF('4 - Personal'!$E$84='2 - Programas Municipales'!$C$12,'4 - Personal'!$H$86,0)),0)+IF('4 - Personal'!$E$88='2 - Programas Municipales'!$B7,(IF('4 - Personal'!$E$90='2 - Programas Municipales'!$C$12,'4 - Personal'!$H$92,0)),0)+IF('4 - Personal'!$E$94='2 - Programas Municipales'!$B7,(IF('4 - Personal'!$E$96='2 - Programas Municipales'!$C$12,'4 - Personal'!$H$98,0)),0)+IF('4 - Personal'!$E$100='2 - Programas Municipales'!$B7,(IF('4 - Personal'!$E$102='2 - Programas Municipales'!$C$12,'4 - Personal'!$H$104,0)),0)+IF('4 - Personal'!$E$106='2 - Programas Municipales'!$B7,(IF('4 - Personal'!$E$108='2 - Programas Municipales'!$C$12,'4 - Personal'!$H$110,0)),0)+IF('4 - Personal'!$E$112='2 - Programas Municipales'!$B7,(IF('4 - Personal'!$E$114='2 - Programas Municipales'!$C$12,'4 - Personal'!$H$116,0)),0)+IF('4 - Personal'!$E$118='2 - Programas Municipales'!$B7,(IF('4 - Personal'!$E$120='2 - Programas Municipales'!$C$12,'4 - Personal'!$H$122,0)),0)+IF('4 - Personal'!$E$124='2 - Programas Municipales'!$B7,(IF('4 - Personal'!$E$126='2 - Programas Municipales'!$C$12,'4 - Personal'!$H$128,0)),0)+IF('4 - Personal'!$E$130='2 - Programas Municipales'!$B7,(IF('4 - Personal'!$E$132='2 - Programas Municipales'!$C$12,'4 - Personal'!$H$134,0)),0)+IF('4 - Personal'!$E$136='2 - Programas Municipales'!$B7,(IF('4 - Personal'!$E$138='2 - Programas Municipales'!$C$12,'4 - Personal'!$H$140,0)),0)</f>
        <v>0</v>
      </c>
      <c r="N9" s="202">
        <f>IF('4 - Personal'!$E$4='2 - Programas Municipales'!$B7,(IF('4 - Personal'!$E$6='2 - Programas Municipales'!$C$13,'4 - Personal'!$H$8,0)),0)+IF('4 - Personal'!$E$10='2 - Programas Municipales'!$B7,(IF('4 - Personal'!$E$12='2 - Programas Municipales'!$C$13,'4 - Personal'!$H$14,0)),0)+IF('4 - Personal'!$E$16='2 - Programas Municipales'!$B7,(IF('4 - Personal'!$E$18='2 - Programas Municipales'!$C$13,'4 - Personal'!$H$20,0)),0)+IF('4 - Personal'!$E$22='2 - Programas Municipales'!$B7,(IF('4 - Personal'!$E$24='2 - Programas Municipales'!$C$13,'4 - Personal'!$H$26,0)),0)+IF('4 - Personal'!$E$28='2 - Programas Municipales'!$B7,(IF('4 - Personal'!$E$30='2 - Programas Municipales'!$C$13,'4 - Personal'!$H$32,0)),0)+IF('4 - Personal'!$E$34='2 - Programas Municipales'!$B7,(IF('4 - Personal'!$E$36='2 - Programas Municipales'!$C$13,'4 - Personal'!$H$38,0)),0)+IF('4 - Personal'!$E$40='2 - Programas Municipales'!$B7,(IF('4 - Personal'!$E$42='2 - Programas Municipales'!$C$13,'4 - Personal'!$H$44,0)),0)+IF('4 - Personal'!$E$46='2 - Programas Municipales'!$B7,(IF('4 - Personal'!$E$48='2 - Programas Municipales'!$C$13,'4 - Personal'!$H$50,0)),0)+IF('4 - Personal'!$E$52='2 - Programas Municipales'!$B7,(IF('4 - Personal'!$E$54='2 - Programas Municipales'!$C$13,'4 - Personal'!$H$56,0)),0)+IF('4 - Personal'!$E$58='2 - Programas Municipales'!$B7,(IF('4 - Personal'!$E$60='2 - Programas Municipales'!$C$13,'4 - Personal'!$H$62,0)),0)+IF('4 - Personal'!$E$64='2 - Programas Municipales'!$B7,(IF('4 - Personal'!$E$66='2 - Programas Municipales'!$C$13,'4 - Personal'!$H$68,0)),0)+IF('4 - Personal'!$E$70='2 - Programas Municipales'!$B7,(IF('4 - Personal'!$E$72='2 - Programas Municipales'!$C$13,'4 - Personal'!$H$74,0)),0)+IF('4 - Personal'!$E$76='2 - Programas Municipales'!$B7,(IF('4 - Personal'!$E$78='2 - Programas Municipales'!$C$13,'4 - Personal'!$H$80,0)),0)+IF('4 - Personal'!$E$82='2 - Programas Municipales'!$B7,(IF('4 - Personal'!$E$84='2 - Programas Municipales'!$C$13,'4 - Personal'!$H$86,0)),0)+IF('4 - Personal'!$E$88='2 - Programas Municipales'!$B7,(IF('4 - Personal'!$E$90='2 - Programas Municipales'!$C$13,'4 - Personal'!$H$92,0)),0)+IF('4 - Personal'!$E$94='2 - Programas Municipales'!$B7,(IF('4 - Personal'!$E$96='2 - Programas Municipales'!$C$13,'4 - Personal'!$H$98,0)),0)+IF('4 - Personal'!$E$100='2 - Programas Municipales'!$B7,(IF('4 - Personal'!$E$102='2 - Programas Municipales'!$C$13,'4 - Personal'!$H$104,0)),0)+IF('4 - Personal'!$E$106='2 - Programas Municipales'!$B7,(IF('4 - Personal'!$E$108='2 - Programas Municipales'!$C$13,'4 - Personal'!$H$110,0)),0)+IF('4 - Personal'!$E$112='2 - Programas Municipales'!$B7,(IF('4 - Personal'!$E$114='2 - Programas Municipales'!$C$13,'4 - Personal'!$H$116,0)),0)+IF('4 - Personal'!$E$118='2 - Programas Municipales'!$B7,(IF('4 - Personal'!$E$120='2 - Programas Municipales'!$C$13,'4 - Personal'!$H$122,0)),0)+IF('4 - Personal'!$E$124='2 - Programas Municipales'!$B7,(IF('4 - Personal'!$E$126='2 - Programas Municipales'!$C$13,'4 - Personal'!$H$128,0)),0)+IF('4 - Personal'!$E$130='2 - Programas Municipales'!$B7,(IF('4 - Personal'!$E$132='2 - Programas Municipales'!$C$13,'4 - Personal'!$H$134,0)),0)+IF('4 - Personal'!$E$136='2 - Programas Municipales'!$B7,(IF('4 - Personal'!$E$138='2 - Programas Municipales'!$C$13,'4 - Personal'!$H$140,0)),0)</f>
        <v>0</v>
      </c>
      <c r="O9" s="202">
        <f>IF('4 - Personal'!$E$4='2 - Programas Municipales'!$B7,(IF('4 - Personal'!$E$6='2 - Programas Municipales'!$C$14,'4 - Personal'!$H$8,0)),0)+IF('4 - Personal'!$E$10='2 - Programas Municipales'!$B7,(IF('4 - Personal'!$E$12='2 - Programas Municipales'!$C$14,'4 - Personal'!$H$14,0)),0)+IF('4 - Personal'!$E$16='2 - Programas Municipales'!$B7,(IF('4 - Personal'!$E$18='2 - Programas Municipales'!$C$14,'4 - Personal'!$H$20,0)),0)+IF('4 - Personal'!$E$22='2 - Programas Municipales'!$B7,(IF('4 - Personal'!$E$24='2 - Programas Municipales'!$C$14,'4 - Personal'!$H$26,0)),0)+IF('4 - Personal'!$E$28='2 - Programas Municipales'!$B7,(IF('4 - Personal'!$E$30='2 - Programas Municipales'!$C$14,'4 - Personal'!$H$32,0)),0)+IF('4 - Personal'!$E$34='2 - Programas Municipales'!$B7,(IF('4 - Personal'!$E$36='2 - Programas Municipales'!$C$14,'4 - Personal'!$H$38,0)),0)+IF('4 - Personal'!$E$40='2 - Programas Municipales'!$B7,(IF('4 - Personal'!$E$42='2 - Programas Municipales'!$C$14,'4 - Personal'!$H$44,0)),0)+IF('4 - Personal'!$E$46='2 - Programas Municipales'!$B7,(IF('4 - Personal'!$E$48='2 - Programas Municipales'!$C$14,'4 - Personal'!$H$50,0)),0)+IF('4 - Personal'!$E$52='2 - Programas Municipales'!$B7,(IF('4 - Personal'!$E$54='2 - Programas Municipales'!$C$14,'4 - Personal'!$H$56,0)),0)+IF('4 - Personal'!$E$58='2 - Programas Municipales'!$B7,(IF('4 - Personal'!$E$60='2 - Programas Municipales'!$C$14,'4 - Personal'!$H$62,0)),0)+IF('4 - Personal'!$E$64='2 - Programas Municipales'!$B7,(IF('4 - Personal'!$E$66='2 - Programas Municipales'!$C$14,'4 - Personal'!$H$68,0)),0)+IF('4 - Personal'!$E$70='2 - Programas Municipales'!$B7,(IF('4 - Personal'!$E$72='2 - Programas Municipales'!$C$14,'4 - Personal'!$H$74,0)),0)+IF('4 - Personal'!$E$76='2 - Programas Municipales'!$B7,(IF('4 - Personal'!$E$78='2 - Programas Municipales'!$C$14,'4 - Personal'!$H$80,0)),0)+IF('4 - Personal'!$E$82='2 - Programas Municipales'!$B7,(IF('4 - Personal'!$E$84='2 - Programas Municipales'!$C$14,'4 - Personal'!$H$86,0)),0)+IF('4 - Personal'!$E$88='2 - Programas Municipales'!$B7,(IF('4 - Personal'!$E$90='2 - Programas Municipales'!$C$14,'4 - Personal'!$H$92,0)),0)+IF('4 - Personal'!$E$94='2 - Programas Municipales'!$B7,(IF('4 - Personal'!$E$96='2 - Programas Municipales'!$C$14,'4 - Personal'!$H$98,0)),0)+IF('4 - Personal'!$E$100='2 - Programas Municipales'!$B7,(IF('4 - Personal'!$E$102='2 - Programas Municipales'!$C$14,'4 - Personal'!$H$104,0)),0)+IF('4 - Personal'!$E$106='2 - Programas Municipales'!$B7,(IF('4 - Personal'!$E$108='2 - Programas Municipales'!$C$14,'4 - Personal'!$H$110,0)),0)+IF('4 - Personal'!$E$112='2 - Programas Municipales'!$B7,(IF('4 - Personal'!$E$114='2 - Programas Municipales'!$C$14,'4 - Personal'!$H$116,0)),0)+IF('4 - Personal'!$E$118='2 - Programas Municipales'!$B7,(IF('4 - Personal'!$E$120='2 - Programas Municipales'!$C$14,'4 - Personal'!$H$122,0)),0)+IF('4 - Personal'!$E$124='2 - Programas Municipales'!$B7,(IF('4 - Personal'!$E$126='2 - Programas Municipales'!$C$14,'4 - Personal'!$H$128,0)),0)+IF('4 - Personal'!$E$130='2 - Programas Municipales'!$B7,(IF('4 - Personal'!$E$132='2 - Programas Municipales'!$C$14,'4 - Personal'!$H$134,0)),0)+IF('4 - Personal'!$E$136='2 - Programas Municipales'!$B7,(IF('4 - Personal'!$E$138='2 - Programas Municipales'!$C$14,'4 - Personal'!$H$140,0)),0)</f>
        <v>0</v>
      </c>
      <c r="P9" s="202">
        <f>IF('4 - Personal'!$E$4='2 - Programas Municipales'!$B7,(IF('4 - Personal'!$E$6='2 - Programas Municipales'!$C$15,'4 - Personal'!$H$8,0)),0)+IF('4 - Personal'!$E$10='2 - Programas Municipales'!$B7,(IF('4 - Personal'!$E$12='2 - Programas Municipales'!$C$15,'4 - Personal'!$H$14,0)),0)+IF('4 - Personal'!$E$16='2 - Programas Municipales'!$B7,(IF('4 - Personal'!$E$18='2 - Programas Municipales'!$C$15,'4 - Personal'!$H$20,0)),0)+IF('4 - Personal'!$E$22='2 - Programas Municipales'!$B7,(IF('4 - Personal'!$E$24='2 - Programas Municipales'!$C$15,'4 - Personal'!$H$26,0)),0)+IF('4 - Personal'!$E$28='2 - Programas Municipales'!$B7,(IF('4 - Personal'!$E$30='2 - Programas Municipales'!$C$15,'4 - Personal'!$H$32,0)),0)+IF('4 - Personal'!$E$34='2 - Programas Municipales'!$B7,(IF('4 - Personal'!$E$36='2 - Programas Municipales'!$C$15,'4 - Personal'!$H$38,0)),0)+IF('4 - Personal'!$E$40='2 - Programas Municipales'!$B7,(IF('4 - Personal'!$E$42='2 - Programas Municipales'!$C$15,'4 - Personal'!$H$44,0)),0)+IF('4 - Personal'!$E$46='2 - Programas Municipales'!$B7,(IF('4 - Personal'!$E$48='2 - Programas Municipales'!$C$15,'4 - Personal'!$H$50,0)),0)+IF('4 - Personal'!$E$52='2 - Programas Municipales'!$B7,(IF('4 - Personal'!$E$54='2 - Programas Municipales'!$C$15,'4 - Personal'!$H$56,0)),0)+IF('4 - Personal'!$E$58='2 - Programas Municipales'!$B7,(IF('4 - Personal'!$E$60='2 - Programas Municipales'!$C$15,'4 - Personal'!$H$62,0)),0)+IF('4 - Personal'!$E$64='2 - Programas Municipales'!$B7,(IF('4 - Personal'!$E$66='2 - Programas Municipales'!$C$15,'4 - Personal'!$H$68,0)),0)+IF('4 - Personal'!$E$70='2 - Programas Municipales'!$B7,(IF('4 - Personal'!$E$72='2 - Programas Municipales'!$C$15,'4 - Personal'!$H$74,0)),0)+IF('4 - Personal'!$E$76='2 - Programas Municipales'!$B7,(IF('4 - Personal'!$E$78='2 - Programas Municipales'!$C$15,'4 - Personal'!$H$80,0)),0)+IF('4 - Personal'!$E$82='2 - Programas Municipales'!$B7,(IF('4 - Personal'!$E$84='2 - Programas Municipales'!$C$15,'4 - Personal'!$H$86,0)),0)+IF('4 - Personal'!$E$88='2 - Programas Municipales'!$B7,(IF('4 - Personal'!$E$90='2 - Programas Municipales'!$C$15,'4 - Personal'!$H$92,0)),0)+IF('4 - Personal'!$E$94='2 - Programas Municipales'!$B7,(IF('4 - Personal'!$E$96='2 - Programas Municipales'!$C$15,'4 - Personal'!$H$98,0)),0)+IF('4 - Personal'!$E$100='2 - Programas Municipales'!$B7,(IF('4 - Personal'!$E$102='2 - Programas Municipales'!$C$15,'4 - Personal'!$H$104,0)),0)+IF('4 - Personal'!$E$106='2 - Programas Municipales'!$B7,(IF('4 - Personal'!$E$108='2 - Programas Municipales'!$C$15,'4 - Personal'!$H$110,0)),0)+IF('4 - Personal'!$E$112='2 - Programas Municipales'!$B7,(IF('4 - Personal'!$E$114='2 - Programas Municipales'!$C$15,'4 - Personal'!$H$116,0)),0)+IF('4 - Personal'!$E$118='2 - Programas Municipales'!$B7,(IF('4 - Personal'!$E$120='2 - Programas Municipales'!$C$15,'4 - Personal'!$H$122,0)),0)+IF('4 - Personal'!$E$124='2 - Programas Municipales'!$B7,(IF('4 - Personal'!$E$126='2 - Programas Municipales'!$C$15,'4 - Personal'!$H$128,0)),0)+IF('4 - Personal'!$E$130='2 - Programas Municipales'!$B7,(IF('4 - Personal'!$E$132='2 - Programas Municipales'!$C$15,'4 - Personal'!$H$134,0)),0)+IF('4 - Personal'!$E$136='2 - Programas Municipales'!$B7,(IF('4 - Personal'!$E$138='2 - Programas Municipales'!$C$15,'4 - Personal'!$H$140,0)),0)</f>
        <v>0</v>
      </c>
      <c r="Q9" s="265">
        <f t="shared" si="1"/>
        <v>0</v>
      </c>
    </row>
    <row r="10">
      <c r="B10" s="44" t="str">
        <f>'2 - Programas Municipales'!B8</f>
        <v>Progs. de Mejor. del Sitio de D.F.</v>
      </c>
      <c r="C10" s="202">
        <f>IF('4 - Personal'!$E$4='2 - Programas Municipales'!$B8,(IF('4 - Personal'!$E$6='2 - Programas Municipales'!$C$2,'4 - Personal'!$H$8,0)),0)+IF('4 - Personal'!$E$10='2 - Programas Municipales'!$B8,(IF('4 - Personal'!$E$12='2 - Programas Municipales'!$C$2,'4 - Personal'!$H$14,0)),0)+IF('4 - Personal'!$E$16='2 - Programas Municipales'!$B8,(IF('4 - Personal'!$E$18='2 - Programas Municipales'!$C$2,'4 - Personal'!$H$20,0)),0)+IF('4 - Personal'!$E$22='2 - Programas Municipales'!$B8,(IF('4 - Personal'!$E$24='2 - Programas Municipales'!$C$2,'4 - Personal'!$H$26,0)),0)+IF('4 - Personal'!$E$28='2 - Programas Municipales'!$B8,(IF('4 - Personal'!$E$30='2 - Programas Municipales'!$C$2,'4 - Personal'!$H$32,0)),0)+IF('4 - Personal'!$E$34='2 - Programas Municipales'!$B8,(IF('4 - Personal'!$E$36='2 - Programas Municipales'!$C$2,'4 - Personal'!$H$38,0)),0)+IF('4 - Personal'!$E$40='2 - Programas Municipales'!$B8,(IF('4 - Personal'!$E$42='2 - Programas Municipales'!$C$2,'4 - Personal'!$H$44,0)),0)+IF('4 - Personal'!$E$46='2 - Programas Municipales'!$B8,(IF('4 - Personal'!$E$48='2 - Programas Municipales'!$C$2,'4 - Personal'!$H$50,0)),0)+IF('4 - Personal'!$E$52='2 - Programas Municipales'!$B8,(IF('4 - Personal'!$E$54='2 - Programas Municipales'!$C$2,'4 - Personal'!$H$56,0)),0)+IF('4 - Personal'!$E$58='2 - Programas Municipales'!$B8,(IF('4 - Personal'!$E$60='2 - Programas Municipales'!$C$2,'4 - Personal'!$H$62,0)),0)+IF('4 - Personal'!$E$64='2 - Programas Municipales'!$B8,(IF('4 - Personal'!$E$66='2 - Programas Municipales'!$C$2,'4 - Personal'!$H$68,0)),0)+IF('4 - Personal'!$E$70='2 - Programas Municipales'!$B8,(IF('4 - Personal'!$E$72='2 - Programas Municipales'!$C$2,'4 - Personal'!$H$74,0)),0)+IF('4 - Personal'!$E$76='2 - Programas Municipales'!$B8,(IF('4 - Personal'!$E$78='2 - Programas Municipales'!$C$2,'4 - Personal'!$H$80,0)),0)+IF('4 - Personal'!$E$82='2 - Programas Municipales'!$B8,(IF('4 - Personal'!$E$84='2 - Programas Municipales'!$C$2,'4 - Personal'!$H$86,0)),0)+IF('4 - Personal'!$E$88='2 - Programas Municipales'!$B8,(IF('4 - Personal'!$E$90='2 - Programas Municipales'!$C$2,'4 - Personal'!$H$92,0)),0)+IF('4 - Personal'!$E$94='2 - Programas Municipales'!$B8,(IF('4 - Personal'!$E$96='2 - Programas Municipales'!$C$2,'4 - Personal'!$H$98,0)),0)+IF('4 - Personal'!$E$100='2 - Programas Municipales'!$B8,(IF('4 - Personal'!$E$102='2 - Programas Municipales'!$C$2,'4 - Personal'!$H$104,0)),0)+IF('4 - Personal'!$E$106='2 - Programas Municipales'!$B8,(IF('4 - Personal'!$E$108='2 - Programas Municipales'!$C$2,'4 - Personal'!$H$110,0)),0)+IF('4 - Personal'!$E$112='2 - Programas Municipales'!$B8,(IF('4 - Personal'!$E$114='2 - Programas Municipales'!$C$2,'4 - Personal'!$H$116,0)),0)+IF('4 - Personal'!$E$118='2 - Programas Municipales'!$B8,(IF('4 - Personal'!$E$120='2 - Programas Municipales'!$C$2,'4 - Personal'!$H$122,0)),0)+IF('4 - Personal'!$E$124='2 - Programas Municipales'!$B8,(IF('4 - Personal'!$E$126='2 - Programas Municipales'!$C$2,'4 - Personal'!$H$128,0)),0)+IF('4 - Personal'!$E$130='2 - Programas Municipales'!$B8,(IF('4 - Personal'!$E$132='2 - Programas Municipales'!$C$2,'4 - Personal'!$H$134,0)),0)+IF('4 - Personal'!$E$136='2 - Programas Municipales'!$B8,(IF('4 - Personal'!$E$138='2 - Programas Municipales'!$C$2,'4 - Personal'!$H$140,0)),0)</f>
        <v>0</v>
      </c>
      <c r="D10" s="202">
        <f>IF('4 - Personal'!$E$4='2 - Programas Municipales'!$B8,(IF('4 - Personal'!$E$6='2 - Programas Municipales'!$C$3,'4 - Personal'!$H$8,0)),0)+IF('4 - Personal'!$E$10='2 - Programas Municipales'!$B8,(IF('4 - Personal'!$E$12='2 - Programas Municipales'!$C$3,'4 - Personal'!$H$14,0)),0)+IF('4 - Personal'!$E$16='2 - Programas Municipales'!$B8,(IF('4 - Personal'!$E$18='2 - Programas Municipales'!$C$3,'4 - Personal'!$H$20,0)),0)+IF('4 - Personal'!$E$22='2 - Programas Municipales'!$B8,(IF('4 - Personal'!$E$24='2 - Programas Municipales'!$C$3,'4 - Personal'!$H$26,0)),0)+IF('4 - Personal'!$E$28='2 - Programas Municipales'!$B8,(IF('4 - Personal'!$E$30='2 - Programas Municipales'!$C$3,'4 - Personal'!$H$32,0)),0)+IF('4 - Personal'!$E$34='2 - Programas Municipales'!$B8,(IF('4 - Personal'!$E$36='2 - Programas Municipales'!$C$3,'4 - Personal'!$H$38,0)),0)+IF('4 - Personal'!$E$40='2 - Programas Municipales'!$B8,(IF('4 - Personal'!$E$42='2 - Programas Municipales'!$C$3,'4 - Personal'!$H$44,0)),0)+IF('4 - Personal'!$E$46='2 - Programas Municipales'!$B8,(IF('4 - Personal'!$E$48='2 - Programas Municipales'!$C$3,'4 - Personal'!$H$50,0)),0)+IF('4 - Personal'!$E$52='2 - Programas Municipales'!$B8,(IF('4 - Personal'!$E$54='2 - Programas Municipales'!$C$3,'4 - Personal'!$H$56,0)),0)+IF('4 - Personal'!$E$58='2 - Programas Municipales'!$B8,(IF('4 - Personal'!$E$60='2 - Programas Municipales'!$C$3,'4 - Personal'!$H$62,0)),0)+IF('4 - Personal'!$E$64='2 - Programas Municipales'!$B8,(IF('4 - Personal'!$E$66='2 - Programas Municipales'!$C$3,'4 - Personal'!$H$68,0)),0)+IF('4 - Personal'!$E$70='2 - Programas Municipales'!$B8,(IF('4 - Personal'!$E$72='2 - Programas Municipales'!$C$3,'4 - Personal'!$H$74,0)),0)+IF('4 - Personal'!$E$76='2 - Programas Municipales'!$B8,(IF('4 - Personal'!$E$78='2 - Programas Municipales'!$C$3,'4 - Personal'!$H$80,0)),0)+IF('4 - Personal'!$E$82='2 - Programas Municipales'!$B8,(IF('4 - Personal'!$E$84='2 - Programas Municipales'!$C$3,'4 - Personal'!$H$86,0)),0)+IF('4 - Personal'!$E$88='2 - Programas Municipales'!$B8,(IF('4 - Personal'!$E$90='2 - Programas Municipales'!$C$3,'4 - Personal'!$H$92,0)),0)+IF('4 - Personal'!$E$94='2 - Programas Municipales'!$B8,(IF('4 - Personal'!$E$96='2 - Programas Municipales'!$C$3,'4 - Personal'!$H$98,0)),0)+IF('4 - Personal'!$E$100='2 - Programas Municipales'!$B8,(IF('4 - Personal'!$E$102='2 - Programas Municipales'!$C$3,'4 - Personal'!$H$104,0)),0)+IF('4 - Personal'!$E$106='2 - Programas Municipales'!$B8,(IF('4 - Personal'!$E$108='2 - Programas Municipales'!$C$3,'4 - Personal'!$H$110,0)),0)+IF('4 - Personal'!$E$112='2 - Programas Municipales'!$B8,(IF('4 - Personal'!$E$114='2 - Programas Municipales'!$C$3,'4 - Personal'!$H$116,0)),0)+IF('4 - Personal'!$E$118='2 - Programas Municipales'!$B8,(IF('4 - Personal'!$E$120='2 - Programas Municipales'!$C$3,'4 - Personal'!$H$122,0)),0)+IF('4 - Personal'!$E$124='2 - Programas Municipales'!$B8,(IF('4 - Personal'!$E$126='2 - Programas Municipales'!$C$3,'4 - Personal'!$H$128,0)),0)+IF('4 - Personal'!$E$130='2 - Programas Municipales'!$B8,(IF('4 - Personal'!$E$132='2 - Programas Municipales'!$C$3,'4 - Personal'!$H$134,0)),0)+IF('4 - Personal'!$E$136='2 - Programas Municipales'!$B8,(IF('4 - Personal'!$E$138='2 - Programas Municipales'!$C$3,'4 - Personal'!$H$140,0)),0)</f>
        <v>0</v>
      </c>
      <c r="E10" s="202">
        <f>IF('4 - Personal'!$E$4='2 - Programas Municipales'!$B8,(IF('4 - Personal'!$E$6='2 - Programas Municipales'!$C$4,'4 - Personal'!$H$8,0)),0)+IF('4 - Personal'!$E$10='2 - Programas Municipales'!$B8,(IF('4 - Personal'!$E$12='2 - Programas Municipales'!$C$4,'4 - Personal'!$H$14,0)),0)+IF('4 - Personal'!$E$16='2 - Programas Municipales'!$B8,(IF('4 - Personal'!$E$18='2 - Programas Municipales'!$C$4,'4 - Personal'!$H$20,0)),0)+IF('4 - Personal'!$E$22='2 - Programas Municipales'!$B8,(IF('4 - Personal'!$E$24='2 - Programas Municipales'!$C$4,'4 - Personal'!$H$26,0)),0)+IF('4 - Personal'!$E$28='2 - Programas Municipales'!$B8,(IF('4 - Personal'!$E$30='2 - Programas Municipales'!$C$4,'4 - Personal'!$H$32,0)),0)+IF('4 - Personal'!$E$34='2 - Programas Municipales'!$B8,(IF('4 - Personal'!$E$36='2 - Programas Municipales'!$C$4,'4 - Personal'!$H$38,0)),0)+IF('4 - Personal'!$E$40='2 - Programas Municipales'!$B8,(IF('4 - Personal'!$E$42='2 - Programas Municipales'!$C$4,'4 - Personal'!$H$44,0)),0)+IF('4 - Personal'!$E$46='2 - Programas Municipales'!$B8,(IF('4 - Personal'!$E$48='2 - Programas Municipales'!$C$4,'4 - Personal'!$H$50,0)),0)+IF('4 - Personal'!$E$52='2 - Programas Municipales'!$B8,(IF('4 - Personal'!$E$54='2 - Programas Municipales'!$C$4,'4 - Personal'!$H$56,0)),0)+IF('4 - Personal'!$E$58='2 - Programas Municipales'!$B8,(IF('4 - Personal'!$E$60='2 - Programas Municipales'!$C$4,'4 - Personal'!$H$62,0)),0)+IF('4 - Personal'!$E$64='2 - Programas Municipales'!$B8,(IF('4 - Personal'!$E$66='2 - Programas Municipales'!$C$4,'4 - Personal'!$H$68,0)),0)+IF('4 - Personal'!$E$70='2 - Programas Municipales'!$B8,(IF('4 - Personal'!$E$72='2 - Programas Municipales'!$C$4,'4 - Personal'!$H$74,0)),0)+IF('4 - Personal'!$E$76='2 - Programas Municipales'!$B8,(IF('4 - Personal'!$E$78='2 - Programas Municipales'!$C$4,'4 - Personal'!$H$80,0)),0)+IF('4 - Personal'!$E$82='2 - Programas Municipales'!$B8,(IF('4 - Personal'!$E$84='2 - Programas Municipales'!$C$4,'4 - Personal'!$H$86,0)),0)+IF('4 - Personal'!$E$88='2 - Programas Municipales'!$B8,(IF('4 - Personal'!$E$90='2 - Programas Municipales'!$C$4,'4 - Personal'!$H$92,0)),0)+IF('4 - Personal'!$E$94='2 - Programas Municipales'!$B8,(IF('4 - Personal'!$E$96='2 - Programas Municipales'!$C$4,'4 - Personal'!$H$98,0)),0)+IF('4 - Personal'!$E$100='2 - Programas Municipales'!$B8,(IF('4 - Personal'!$E$102='2 - Programas Municipales'!$C$4,'4 - Personal'!$H$104,0)),0)+IF('4 - Personal'!$E$106='2 - Programas Municipales'!$B8,(IF('4 - Personal'!$E$108='2 - Programas Municipales'!$C$4,'4 - Personal'!$H$110,0)),0)+IF('4 - Personal'!$E$112='2 - Programas Municipales'!$B8,(IF('4 - Personal'!$E$114='2 - Programas Municipales'!$C$4,'4 - Personal'!$H$116,0)),0)+IF('4 - Personal'!$E$118='2 - Programas Municipales'!$B8,(IF('4 - Personal'!$E$120='2 - Programas Municipales'!$C$4,'4 - Personal'!$H$122,0)),0)+IF('4 - Personal'!$E$124='2 - Programas Municipales'!$B8,(IF('4 - Personal'!$E$126='2 - Programas Municipales'!$C$4,'4 - Personal'!$H$128,0)),0)+IF('4 - Personal'!$E$130='2 - Programas Municipales'!$B8,(IF('4 - Personal'!$E$132='2 - Programas Municipales'!$C$4,'4 - Personal'!$H$134,0)),0)+IF('4 - Personal'!$E$136='2 - Programas Municipales'!$B8,(IF('4 - Personal'!$E$138='2 - Programas Municipales'!$C$4,'4 - Personal'!$H$140,0)),0)</f>
        <v>0</v>
      </c>
      <c r="F10" s="202">
        <f>IF('4 - Personal'!$E$4='2 - Programas Municipales'!$B8,(IF('4 - Personal'!$E$6='2 - Programas Municipales'!$C$5,'4 - Personal'!$H$8,0)),0)+IF('4 - Personal'!$E$10='2 - Programas Municipales'!$B8,(IF('4 - Personal'!$E$12='2 - Programas Municipales'!$C$5,'4 - Personal'!$H$14,0)),0)+IF('4 - Personal'!$E$16='2 - Programas Municipales'!$B8,(IF('4 - Personal'!$E$18='2 - Programas Municipales'!$C$5,'4 - Personal'!$H$20,0)),0)+IF('4 - Personal'!$E$22='2 - Programas Municipales'!$B8,(IF('4 - Personal'!$E$24='2 - Programas Municipales'!$C$5,'4 - Personal'!$H$26,0)),0)+IF('4 - Personal'!$E$28='2 - Programas Municipales'!$B8,(IF('4 - Personal'!$E$30='2 - Programas Municipales'!$C$5,'4 - Personal'!$H$32,0)),0)+IF('4 - Personal'!$E$34='2 - Programas Municipales'!$B8,(IF('4 - Personal'!$E$36='2 - Programas Municipales'!$C$5,'4 - Personal'!$H$38,0)),0)+IF('4 - Personal'!$E$40='2 - Programas Municipales'!$B8,(IF('4 - Personal'!$E$42='2 - Programas Municipales'!$C$5,'4 - Personal'!$H$44,0)),0)+IF('4 - Personal'!$E$46='2 - Programas Municipales'!$B8,(IF('4 - Personal'!$E$48='2 - Programas Municipales'!$C$5,'4 - Personal'!$H$50,0)),0)+IF('4 - Personal'!$E$52='2 - Programas Municipales'!$B8,(IF('4 - Personal'!$E$54='2 - Programas Municipales'!$C$5,'4 - Personal'!$H$56,0)),0)+IF('4 - Personal'!$E$58='2 - Programas Municipales'!$B8,(IF('4 - Personal'!$E$60='2 - Programas Municipales'!$C$5,'4 - Personal'!$H$62,0)),0)+IF('4 - Personal'!$E$64='2 - Programas Municipales'!$B8,(IF('4 - Personal'!$E$66='2 - Programas Municipales'!$C$5,'4 - Personal'!$H$68,0)),0)+IF('4 - Personal'!$E$70='2 - Programas Municipales'!$B8,(IF('4 - Personal'!$E$72='2 - Programas Municipales'!$C$5,'4 - Personal'!$H$74,0)),0)+IF('4 - Personal'!$E$76='2 - Programas Municipales'!$B8,(IF('4 - Personal'!$E$78='2 - Programas Municipales'!$C$5,'4 - Personal'!$H$80,0)),0)+IF('4 - Personal'!$E$82='2 - Programas Municipales'!$B8,(IF('4 - Personal'!$E$84='2 - Programas Municipales'!$C$5,'4 - Personal'!$H$86,0)),0)+IF('4 - Personal'!$E$88='2 - Programas Municipales'!$B8,(IF('4 - Personal'!$E$90='2 - Programas Municipales'!$C$5,'4 - Personal'!$H$92,0)),0)+IF('4 - Personal'!$E$94='2 - Programas Municipales'!$B8,(IF('4 - Personal'!$E$96='2 - Programas Municipales'!$C$5,'4 - Personal'!$H$98,0)),0)+IF('4 - Personal'!$E$100='2 - Programas Municipales'!$B8,(IF('4 - Personal'!$E$102='2 - Programas Municipales'!$C$5,'4 - Personal'!$H$104,0)),0)+IF('4 - Personal'!$E$106='2 - Programas Municipales'!$B8,(IF('4 - Personal'!$E$108='2 - Programas Municipales'!$C$5,'4 - Personal'!$H$110,0)),0)+IF('4 - Personal'!$E$112='2 - Programas Municipales'!$B8,(IF('4 - Personal'!$E$114='2 - Programas Municipales'!$C$5,'4 - Personal'!$H$116,0)),0)+IF('4 - Personal'!$E$118='2 - Programas Municipales'!$B8,(IF('4 - Personal'!$E$120='2 - Programas Municipales'!$C$5,'4 - Personal'!$H$122,0)),0)+IF('4 - Personal'!$E$124='2 - Programas Municipales'!$B8,(IF('4 - Personal'!$E$126='2 - Programas Municipales'!$C$5,'4 - Personal'!$H$128,0)),0)+IF('4 - Personal'!$E$130='2 - Programas Municipales'!$B8,(IF('4 - Personal'!$E$132='2 - Programas Municipales'!$C$5,'4 - Personal'!$H$134,0)),0)+IF('4 - Personal'!$E$136='2 - Programas Municipales'!$B8,(IF('4 - Personal'!$E$138='2 - Programas Municipales'!$C$5,'4 - Personal'!$H$140,0)),0)</f>
        <v>0</v>
      </c>
      <c r="G10" s="202">
        <f>IF('4 - Personal'!$E$4='2 - Programas Municipales'!$B8,(IF('4 - Personal'!$E$6='2 - Programas Municipales'!$C$6,'4 - Personal'!$H$8,0)),0)+IF('4 - Personal'!$E$10='2 - Programas Municipales'!$B8,(IF('4 - Personal'!$E$12='2 - Programas Municipales'!$C$6,'4 - Personal'!$H$14,0)),0)+IF('4 - Personal'!$E$16='2 - Programas Municipales'!$B8,(IF('4 - Personal'!$E$18='2 - Programas Municipales'!$C$6,'4 - Personal'!$H$20,0)),0)+IF('4 - Personal'!$E$22='2 - Programas Municipales'!$B8,(IF('4 - Personal'!$E$24='2 - Programas Municipales'!$C$6,'4 - Personal'!$H$26,0)),0)+IF('4 - Personal'!$E$28='2 - Programas Municipales'!$B8,(IF('4 - Personal'!$E$30='2 - Programas Municipales'!$C$6,'4 - Personal'!$H$32,0)),0)+IF('4 - Personal'!$E$34='2 - Programas Municipales'!$B8,(IF('4 - Personal'!$E$36='2 - Programas Municipales'!$C$6,'4 - Personal'!$H$38,0)),0)+IF('4 - Personal'!$E$40='2 - Programas Municipales'!$B8,(IF('4 - Personal'!$E$42='2 - Programas Municipales'!$C$6,'4 - Personal'!$H$44,0)),0)+IF('4 - Personal'!$E$46='2 - Programas Municipales'!$B8,(IF('4 - Personal'!$E$48='2 - Programas Municipales'!$C$6,'4 - Personal'!$H$50,0)),0)+IF('4 - Personal'!$E$52='2 - Programas Municipales'!$B8,(IF('4 - Personal'!$E$54='2 - Programas Municipales'!$C$6,'4 - Personal'!$H$56,0)),0)+IF('4 - Personal'!$E$58='2 - Programas Municipales'!$B8,(IF('4 - Personal'!$E$60='2 - Programas Municipales'!$C$6,'4 - Personal'!$H$62,0)),0)+IF('4 - Personal'!$E$64='2 - Programas Municipales'!$B8,(IF('4 - Personal'!$E$66='2 - Programas Municipales'!$C$6,'4 - Personal'!$H$68,0)),0)+IF('4 - Personal'!$E$70='2 - Programas Municipales'!$B8,(IF('4 - Personal'!$E$72='2 - Programas Municipales'!$C$6,'4 - Personal'!$H$74,0)),0)+IF('4 - Personal'!$E$76='2 - Programas Municipales'!$B8,(IF('4 - Personal'!$E$78='2 - Programas Municipales'!$C$6,'4 - Personal'!$H$80,0)),0)+IF('4 - Personal'!$E$82='2 - Programas Municipales'!$B8,(IF('4 - Personal'!$E$84='2 - Programas Municipales'!$C$6,'4 - Personal'!$H$86,0)),0)+IF('4 - Personal'!$E$88='2 - Programas Municipales'!$B8,(IF('4 - Personal'!$E$90='2 - Programas Municipales'!$C$6,'4 - Personal'!$H$92,0)),0)+IF('4 - Personal'!$E$94='2 - Programas Municipales'!$B8,(IF('4 - Personal'!$E$96='2 - Programas Municipales'!$C$6,'4 - Personal'!$H$98,0)),0)+IF('4 - Personal'!$E$100='2 - Programas Municipales'!$B8,(IF('4 - Personal'!$E$102='2 - Programas Municipales'!$C$6,'4 - Personal'!$H$104,0)),0)+IF('4 - Personal'!$E$106='2 - Programas Municipales'!$B8,(IF('4 - Personal'!$E$108='2 - Programas Municipales'!$C$6,'4 - Personal'!$H$110,0)),0)+IF('4 - Personal'!$E$112='2 - Programas Municipales'!$B8,(IF('4 - Personal'!$E$114='2 - Programas Municipales'!$C$6,'4 - Personal'!$H$116,0)),0)+IF('4 - Personal'!$E$118='2 - Programas Municipales'!$B8,(IF('4 - Personal'!$E$120='2 - Programas Municipales'!$C$6,'4 - Personal'!$H$122,0)),0)+IF('4 - Personal'!$E$124='2 - Programas Municipales'!$B8,(IF('4 - Personal'!$E$126='2 - Programas Municipales'!$C$6,'4 - Personal'!$H$128,0)),0)+IF('4 - Personal'!$E$130='2 - Programas Municipales'!$B8,(IF('4 - Personal'!$E$132='2 - Programas Municipales'!$C$6,'4 - Personal'!$H$134,0)),0)+IF('4 - Personal'!$E$136='2 - Programas Municipales'!$B8,(IF('4 - Personal'!$E$138='2 - Programas Municipales'!$C$6,'4 - Personal'!$H$140,0)),0)</f>
        <v>0</v>
      </c>
      <c r="H10" s="202">
        <f>IF('4 - Personal'!$E$4='2 - Programas Municipales'!$B8,(IF('4 - Personal'!$E$6='2 - Programas Municipales'!$C$7,'4 - Personal'!$H$8,0)),0)+IF('4 - Personal'!$E$10='2 - Programas Municipales'!$B8,(IF('4 - Personal'!$E$12='2 - Programas Municipales'!$C$7,'4 - Personal'!$H$14,0)),0)+IF('4 - Personal'!$E$16='2 - Programas Municipales'!$B8,(IF('4 - Personal'!$E$18='2 - Programas Municipales'!$C$7,'4 - Personal'!$H$20,0)),0)+IF('4 - Personal'!$E$22='2 - Programas Municipales'!$B8,(IF('4 - Personal'!$E$24='2 - Programas Municipales'!$C$7,'4 - Personal'!$H$26,0)),0)+IF('4 - Personal'!$E$28='2 - Programas Municipales'!$B8,(IF('4 - Personal'!$E$30='2 - Programas Municipales'!$C$7,'4 - Personal'!$H$32,0)),0)+IF('4 - Personal'!$E$34='2 - Programas Municipales'!$B8,(IF('4 - Personal'!$E$36='2 - Programas Municipales'!$C$7,'4 - Personal'!$H$38,0)),0)+IF('4 - Personal'!$E$40='2 - Programas Municipales'!$B8,(IF('4 - Personal'!$E$42='2 - Programas Municipales'!$C$7,'4 - Personal'!$H$44,0)),0)+IF('4 - Personal'!$E$46='2 - Programas Municipales'!$B8,(IF('4 - Personal'!$E$48='2 - Programas Municipales'!$C$7,'4 - Personal'!$H$50,0)),0)+IF('4 - Personal'!$E$52='2 - Programas Municipales'!$B8,(IF('4 - Personal'!$E$54='2 - Programas Municipales'!$C$7,'4 - Personal'!$H$56,0)),0)+IF('4 - Personal'!$E$58='2 - Programas Municipales'!$B8,(IF('4 - Personal'!$E$60='2 - Programas Municipales'!$C$7,'4 - Personal'!$H$62,0)),0)+IF('4 - Personal'!$E$64='2 - Programas Municipales'!$B8,(IF('4 - Personal'!$E$66='2 - Programas Municipales'!$C$7,'4 - Personal'!$H$68,0)),0)+IF('4 - Personal'!$E$70='2 - Programas Municipales'!$B8,(IF('4 - Personal'!$E$72='2 - Programas Municipales'!$C$7,'4 - Personal'!$H$74,0)),0)+IF('4 - Personal'!$E$76='2 - Programas Municipales'!$B8,(IF('4 - Personal'!$E$78='2 - Programas Municipales'!$C$7,'4 - Personal'!$H$80,0)),0)+IF('4 - Personal'!$E$82='2 - Programas Municipales'!$B8,(IF('4 - Personal'!$E$84='2 - Programas Municipales'!$C$7,'4 - Personal'!$H$86,0)),0)+IF('4 - Personal'!$E$88='2 - Programas Municipales'!$B8,(IF('4 - Personal'!$E$90='2 - Programas Municipales'!$C$7,'4 - Personal'!$H$92,0)),0)+IF('4 - Personal'!$E$94='2 - Programas Municipales'!$B8,(IF('4 - Personal'!$E$96='2 - Programas Municipales'!$C$6,'4 - Personal'!$H$98,0)),0)+IF('4 - Personal'!$E$100='2 - Programas Municipales'!$B8,(IF('4 - Personal'!$E$102='2 - Programas Municipales'!$C$7,'4 - Personal'!$H$104,0)),0)+IF('4 - Personal'!$E$106='2 - Programas Municipales'!$B8,(IF('4 - Personal'!$E$108='2 - Programas Municipales'!$C$7,'4 - Personal'!$H$110,0)),0)+IF('4 - Personal'!$E$112='2 - Programas Municipales'!$B8,(IF('4 - Personal'!$E$114='2 - Programas Municipales'!$C$7,'4 - Personal'!$H$116,0)),0)+IF('4 - Personal'!$E$118='2 - Programas Municipales'!$B8,(IF('4 - Personal'!$E$120='2 - Programas Municipales'!$C$7,'4 - Personal'!$H$122,0)),0)+IF('4 - Personal'!$E$124='2 - Programas Municipales'!$B8,(IF('4 - Personal'!$E$126='2 - Programas Municipales'!$C$7,'4 - Personal'!$H$128,0)),0)+IF('4 - Personal'!$E$130='2 - Programas Municipales'!$B8,(IF('4 - Personal'!$E$132='2 - Programas Municipales'!$C$7,'4 - Personal'!$H$134,0)),0)+IF('4 - Personal'!$E$136='2 - Programas Municipales'!$B8,(IF('4 - Personal'!$E$138='2 - Programas Municipales'!$C$7,'4 - Personal'!$H$140,0)),0)</f>
        <v>0</v>
      </c>
      <c r="I10" s="202">
        <f>IF('4 - Personal'!$E$4='2 - Programas Municipales'!$B8,(IF('4 - Personal'!$E$6='2 - Programas Municipales'!$C$8,'4 - Personal'!$H$8,0)),0)+IF('4 - Personal'!$E$10='2 - Programas Municipales'!$B8,(IF('4 - Personal'!$E$12='2 - Programas Municipales'!$C$8,'4 - Personal'!$H$14,0)),0)+IF('4 - Personal'!$E$16='2 - Programas Municipales'!$B8,(IF('4 - Personal'!$E$18='2 - Programas Municipales'!$C$8,'4 - Personal'!$H$20,0)),0)+IF('4 - Personal'!$E$22='2 - Programas Municipales'!$B8,(IF('4 - Personal'!$E$24='2 - Programas Municipales'!$C$8,'4 - Personal'!$H$26,0)),0)+IF('4 - Personal'!$E$28='2 - Programas Municipales'!$B8,(IF('4 - Personal'!$E$30='2 - Programas Municipales'!$C$8,'4 - Personal'!$H$32,0)),0)+IF('4 - Personal'!$E$34='2 - Programas Municipales'!$B8,(IF('4 - Personal'!$E$36='2 - Programas Municipales'!$C$8,'4 - Personal'!$H$38,0)),0)+IF('4 - Personal'!$E$40='2 - Programas Municipales'!$B8,(IF('4 - Personal'!$E$42='2 - Programas Municipales'!$C$8,'4 - Personal'!$H$44,0)),0)+IF('4 - Personal'!$E$46='2 - Programas Municipales'!$B8,(IF('4 - Personal'!$E$48='2 - Programas Municipales'!$C$8,'4 - Personal'!$H$50,0)),0)+IF('4 - Personal'!$E$52='2 - Programas Municipales'!$B8,(IF('4 - Personal'!$E$54='2 - Programas Municipales'!$C$8,'4 - Personal'!$H$56,0)),0)+IF('4 - Personal'!$E$58='2 - Programas Municipales'!$B8,(IF('4 - Personal'!$E$60='2 - Programas Municipales'!$C$8,'4 - Personal'!$H$62,0)),0)+IF('4 - Personal'!$E$64='2 - Programas Municipales'!$B8,(IF('4 - Personal'!$E$66='2 - Programas Municipales'!$C$8,'4 - Personal'!$H$68,0)),0)+IF('4 - Personal'!$E$70='2 - Programas Municipales'!$B8,(IF('4 - Personal'!$E$72='2 - Programas Municipales'!$C$8,'4 - Personal'!$H$74,0)),0)+IF('4 - Personal'!$E$76='2 - Programas Municipales'!$B8,(IF('4 - Personal'!$E$78='2 - Programas Municipales'!$C$8,'4 - Personal'!$H$80,0)),0)+IF('4 - Personal'!$E$82='2 - Programas Municipales'!$B8,(IF('4 - Personal'!$E$84='2 - Programas Municipales'!$C$8,'4 - Personal'!$H$86,0)),0)+IF('4 - Personal'!$E$88='2 - Programas Municipales'!$B8,(IF('4 - Personal'!$E$90='2 - Programas Municipales'!$C$8,'4 - Personal'!$H$92,0)),0)+IF('4 - Personal'!$E$94='2 - Programas Municipales'!$B8,(IF('4 - Personal'!$E$96='2 - Programas Municipales'!$C$8,'4 - Personal'!$H$98,0)),0)+IF('4 - Personal'!$E$100='2 - Programas Municipales'!$B8,(IF('4 - Personal'!$E$102='2 - Programas Municipales'!$C$8,'4 - Personal'!$H$104,0)),0)+IF('4 - Personal'!$E$106='2 - Programas Municipales'!$B8,(IF('4 - Personal'!$E$108='2 - Programas Municipales'!$C$8,'4 - Personal'!$H$110,0)),0)+IF('4 - Personal'!$E$112='2 - Programas Municipales'!$B8,(IF('4 - Personal'!$E$114='2 - Programas Municipales'!$C$8,'4 - Personal'!$H$116,0)),0)+IF('4 - Personal'!$E$118='2 - Programas Municipales'!$B8,(IF('4 - Personal'!$E$120='2 - Programas Municipales'!$C$8,'4 - Personal'!$H$122,0)),0)+IF('4 - Personal'!$E$124='2 - Programas Municipales'!$B8,(IF('4 - Personal'!$E$126='2 - Programas Municipales'!$C$8,'4 - Personal'!$H$128,0)),0)+IF('4 - Personal'!$E$130='2 - Programas Municipales'!$B8,(IF('4 - Personal'!$E$132='2 - Programas Municipales'!$C$8,'4 - Personal'!$H$134,0)),0)+IF('4 - Personal'!$E$136='2 - Programas Municipales'!$B8,(IF('4 - Personal'!$E$138='2 - Programas Municipales'!$C$8,'4 - Personal'!$H$140,0)),0)</f>
        <v>0</v>
      </c>
      <c r="J10" s="202">
        <f>IF('4 - Personal'!$E$4='2 - Programas Municipales'!$B8,(IF('4 - Personal'!$E$6='2 - Programas Municipales'!$C$9,'4 - Personal'!$H$8,0)),0)+IF('4 - Personal'!$E$10='2 - Programas Municipales'!$B8,(IF('4 - Personal'!$E$12='2 - Programas Municipales'!$C$9,'4 - Personal'!$H$14,0)),0)+IF('4 - Personal'!$E$16='2 - Programas Municipales'!$B8,(IF('4 - Personal'!$E$18='2 - Programas Municipales'!$C$9,'4 - Personal'!$H$20,0)),0)+IF('4 - Personal'!$E$22='2 - Programas Municipales'!$B8,(IF('4 - Personal'!$E$24='2 - Programas Municipales'!$C$9,'4 - Personal'!$H$26,0)),0)+IF('4 - Personal'!$E$28='2 - Programas Municipales'!$B8,(IF('4 - Personal'!$E$30='2 - Programas Municipales'!$C$9,'4 - Personal'!$H$32,0)),0)+IF('4 - Personal'!$E$34='2 - Programas Municipales'!$B8,(IF('4 - Personal'!$E$36='2 - Programas Municipales'!$C$9,'4 - Personal'!$H$38,0)),0)+IF('4 - Personal'!$E$40='2 - Programas Municipales'!$B8,(IF('4 - Personal'!$E$42='2 - Programas Municipales'!$C$9,'4 - Personal'!$H$44,0)),0)+IF('4 - Personal'!$E$46='2 - Programas Municipales'!$B8,(IF('4 - Personal'!$E$48='2 - Programas Municipales'!$C$9,'4 - Personal'!$H$50,0)),0)+IF('4 - Personal'!$E$52='2 - Programas Municipales'!$B8,(IF('4 - Personal'!$E$54='2 - Programas Municipales'!$C$9,'4 - Personal'!$H$56,0)),0)+IF('4 - Personal'!$E$58='2 - Programas Municipales'!$B8,(IF('4 - Personal'!$E$60='2 - Programas Municipales'!$C$9,'4 - Personal'!$H$62,0)),0)+IF('4 - Personal'!$E$64='2 - Programas Municipales'!$B8,(IF('4 - Personal'!$E$66='2 - Programas Municipales'!$C$9,'4 - Personal'!$H$68,0)),0)+IF('4 - Personal'!$E$70='2 - Programas Municipales'!$B8,(IF('4 - Personal'!$E$72='2 - Programas Municipales'!$C$9,'4 - Personal'!$H$74,0)),0)+IF('4 - Personal'!$E$76='2 - Programas Municipales'!$B8,(IF('4 - Personal'!$E$78='2 - Programas Municipales'!$C$9,'4 - Personal'!$H$80,0)),0)+IF('4 - Personal'!$E$82='2 - Programas Municipales'!$B8,(IF('4 - Personal'!$E$84='2 - Programas Municipales'!$C$9,'4 - Personal'!$H$86,0)),0)+IF('4 - Personal'!$E$88='2 - Programas Municipales'!$B8,(IF('4 - Personal'!$E$90='2 - Programas Municipales'!$C$9,'4 - Personal'!$H$92,0)),0)+IF('4 - Personal'!$E$94='2 - Programas Municipales'!$B8,(IF('4 - Personal'!$E$96='2 - Programas Municipales'!$C$9,'4 - Personal'!$H$98,0)),0)+IF('4 - Personal'!$E$100='2 - Programas Municipales'!$B8,(IF('4 - Personal'!$E$102='2 - Programas Municipales'!$C$9,'4 - Personal'!$H$104,0)),0)+IF('4 - Personal'!$E$106='2 - Programas Municipales'!$B8,(IF('4 - Personal'!$E$108='2 - Programas Municipales'!$C$9,'4 - Personal'!$H$110,0)),0)+IF('4 - Personal'!$E$112='2 - Programas Municipales'!$B8,(IF('4 - Personal'!$E$114='2 - Programas Municipales'!$C$9,'4 - Personal'!$H$116,0)),0)+IF('4 - Personal'!$E$118='2 - Programas Municipales'!$B8,(IF('4 - Personal'!$E$120='2 - Programas Municipales'!$C$9,'4 - Personal'!$H$122,0)),0)+IF('4 - Personal'!$E$124='2 - Programas Municipales'!$B8,(IF('4 - Personal'!$E$126='2 - Programas Municipales'!$C$9,'4 - Personal'!$H$128,0)),0)+IF('4 - Personal'!$E$130='2 - Programas Municipales'!$B8,(IF('4 - Personal'!$E$132='2 - Programas Municipales'!$C$9,'4 - Personal'!$H$134,0)),0)+IF('4 - Personal'!$E$136='2 - Programas Municipales'!$B8,(IF('4 - Personal'!$E$138='2 - Programas Municipales'!$C$9,'4 - Personal'!$H$140,0)),0)</f>
        <v>0</v>
      </c>
      <c r="K10" s="202">
        <f>IF('4 - Personal'!$E$4='2 - Programas Municipales'!$B8,(IF('4 - Personal'!$E$6='2 - Programas Municipales'!$C$10,'4 - Personal'!$H$8,0)),0)+IF('4 - Personal'!$E$10='2 - Programas Municipales'!$B8,(IF('4 - Personal'!$E$12='2 - Programas Municipales'!$C$10,'4 - Personal'!$H$14,0)),0)+IF('4 - Personal'!$E$16='2 - Programas Municipales'!$B8,(IF('4 - Personal'!$E$18='2 - Programas Municipales'!$C$10,'4 - Personal'!$H$20,0)),0)+IF('4 - Personal'!$E$22='2 - Programas Municipales'!$B8,(IF('4 - Personal'!$E$24='2 - Programas Municipales'!$C$10,'4 - Personal'!$H$26,0)),0)+IF('4 - Personal'!$E$28='2 - Programas Municipales'!$B8,(IF('4 - Personal'!$E$30='2 - Programas Municipales'!$C$10,'4 - Personal'!$H$32,0)),0)+IF('4 - Personal'!$E$34='2 - Programas Municipales'!$B8,(IF('4 - Personal'!$E$36='2 - Programas Municipales'!$C$10,'4 - Personal'!$H$38,0)),0)+IF('4 - Personal'!$E$40='2 - Programas Municipales'!$B8,(IF('4 - Personal'!$E$42='2 - Programas Municipales'!$C$10,'4 - Personal'!$H$44,0)),0)+IF('4 - Personal'!$E$46='2 - Programas Municipales'!$B8,(IF('4 - Personal'!$E$48='2 - Programas Municipales'!$C$10,'4 - Personal'!$H$50,0)),0)+IF('4 - Personal'!$E$52='2 - Programas Municipales'!$B8,(IF('4 - Personal'!$E$54='2 - Programas Municipales'!$C$10,'4 - Personal'!$H$56,0)),0)+IF('4 - Personal'!$E$58='2 - Programas Municipales'!$B8,(IF('4 - Personal'!$E$60='2 - Programas Municipales'!$C$10,'4 - Personal'!$H$62,0)),0)+IF('4 - Personal'!$E$64='2 - Programas Municipales'!$B8,(IF('4 - Personal'!$E$66='2 - Programas Municipales'!$C$10,'4 - Personal'!$H$68,0)),0)+IF('4 - Personal'!$E$70='2 - Programas Municipales'!$B8,(IF('4 - Personal'!$E$72='2 - Programas Municipales'!$C$10,'4 - Personal'!$H$74,0)),0)+IF('4 - Personal'!$E$76='2 - Programas Municipales'!$B8,(IF('4 - Personal'!$E$78='2 - Programas Municipales'!$C$10,'4 - Personal'!$H$80,0)),0)+IF('4 - Personal'!$E$82='2 - Programas Municipales'!$B8,(IF('4 - Personal'!$E$84='2 - Programas Municipales'!$C$10,'4 - Personal'!$H$86,0)),0)+IF('4 - Personal'!$E$88='2 - Programas Municipales'!$B8,(IF('4 - Personal'!$E$90='2 - Programas Municipales'!$C$10,'4 - Personal'!$H$92,0)),0)+IF('4 - Personal'!$E$94='2 - Programas Municipales'!$B8,(IF('4 - Personal'!$E$96='2 - Programas Municipales'!$C$10,'4 - Personal'!$H$98,0)),0)+IF('4 - Personal'!$E$100='2 - Programas Municipales'!$B8,(IF('4 - Personal'!$E$102='2 - Programas Municipales'!$C$10,'4 - Personal'!$H$104,0)),0)+IF('4 - Personal'!$E$106='2 - Programas Municipales'!$B8,(IF('4 - Personal'!$E$108='2 - Programas Municipales'!$C$10,'4 - Personal'!$H$110,0)),0)+IF('4 - Personal'!$E$112='2 - Programas Municipales'!$B8,(IF('4 - Personal'!$E$114='2 - Programas Municipales'!$C$10,'4 - Personal'!$H$116,0)),0)+IF('4 - Personal'!$E$118='2 - Programas Municipales'!$B8,(IF('4 - Personal'!$E$120='2 - Programas Municipales'!$C$10,'4 - Personal'!$H$122,0)),0)+IF('4 - Personal'!$E$124='2 - Programas Municipales'!$B8,(IF('4 - Personal'!$E$126='2 - Programas Municipales'!$C$10,'4 - Personal'!$H$128,0)),0)+IF('4 - Personal'!$E$130='2 - Programas Municipales'!$B8,(IF('4 - Personal'!$E$132='2 - Programas Municipales'!$C$10,'4 - Personal'!$H$134,0)),0)+IF('4 - Personal'!$E$136='2 - Programas Municipales'!$B8,(IF('4 - Personal'!$E$138='2 - Programas Municipales'!$C$10,'4 - Personal'!$H$140,0)),0)</f>
        <v>0</v>
      </c>
      <c r="L10" s="202">
        <f>IF('4 - Personal'!$E$4='2 - Programas Municipales'!$B8,(IF('4 - Personal'!$E$6='2 - Programas Municipales'!$C$11,'4 - Personal'!$H$8,0)),0)+IF('4 - Personal'!$E$10='2 - Programas Municipales'!$B8,(IF('4 - Personal'!$E$12='2 - Programas Municipales'!$C$11,'4 - Personal'!$H$14,0)),0)+IF('4 - Personal'!$E$16='2 - Programas Municipales'!$B8,(IF('4 - Personal'!$E$18='2 - Programas Municipales'!$C$11,'4 - Personal'!$H$20,0)),0)+IF('4 - Personal'!$E$22='2 - Programas Municipales'!$B8,(IF('4 - Personal'!$E$24='2 - Programas Municipales'!$C$11,'4 - Personal'!$H$26,0)),0)+IF('4 - Personal'!$E$28='2 - Programas Municipales'!$B8,(IF('4 - Personal'!$E$30='2 - Programas Municipales'!$C$11,'4 - Personal'!$H$32,0)),0)+IF('4 - Personal'!$E$34='2 - Programas Municipales'!$B8,(IF('4 - Personal'!$E$36='2 - Programas Municipales'!$C$11,'4 - Personal'!$H$38,0)),0)+IF('4 - Personal'!$E$40='2 - Programas Municipales'!$B8,(IF('4 - Personal'!$E$42='2 - Programas Municipales'!$C$11,'4 - Personal'!$H$44,0)),0)+IF('4 - Personal'!$E$46='2 - Programas Municipales'!$B8,(IF('4 - Personal'!$E$48='2 - Programas Municipales'!$C$11,'4 - Personal'!$H$50,0)),0)+IF('4 - Personal'!$E$52='2 - Programas Municipales'!$B8,(IF('4 - Personal'!$E$54='2 - Programas Municipales'!$C$11,'4 - Personal'!$H$56,0)),0)+IF('4 - Personal'!$E$58='2 - Programas Municipales'!$B8,(IF('4 - Personal'!$E$60='2 - Programas Municipales'!$C$11,'4 - Personal'!$H$62,0)),0)+IF('4 - Personal'!$E$64='2 - Programas Municipales'!$B8,(IF('4 - Personal'!$E$66='2 - Programas Municipales'!$C$11,'4 - Personal'!$H$68,0)),0)+IF('4 - Personal'!$E$70='2 - Programas Municipales'!$B8,(IF('4 - Personal'!$E$72='2 - Programas Municipales'!$C$11,'4 - Personal'!$H$74,0)),0)+IF('4 - Personal'!$E$76='2 - Programas Municipales'!$B8,(IF('4 - Personal'!$E$78='2 - Programas Municipales'!$C$11,'4 - Personal'!$H$80,0)),0)+IF('4 - Personal'!$E$82='2 - Programas Municipales'!$B8,(IF('4 - Personal'!$E$84='2 - Programas Municipales'!$C$11,'4 - Personal'!$H$86,0)),0)+IF('4 - Personal'!$E$88='2 - Programas Municipales'!$B8,(IF('4 - Personal'!$E$90='2 - Programas Municipales'!$C$11,'4 - Personal'!$H$92,0)),0)+IF('4 - Personal'!$E$94='2 - Programas Municipales'!$B8,(IF('4 - Personal'!$E$96='2 - Programas Municipales'!$C$11,'4 - Personal'!$H$98,0)),0)+IF('4 - Personal'!$E$100='2 - Programas Municipales'!$B8,(IF('4 - Personal'!$E$102='2 - Programas Municipales'!$C$11,'4 - Personal'!$H$104,0)),0)+IF('4 - Personal'!$E$106='2 - Programas Municipales'!$B8,(IF('4 - Personal'!$E$108='2 - Programas Municipales'!$C$11,'4 - Personal'!$H$110,0)),0)+IF('4 - Personal'!$E$112='2 - Programas Municipales'!$B8,(IF('4 - Personal'!$E$114='2 - Programas Municipales'!$C$11,'4 - Personal'!$H$116,0)),0)+IF('4 - Personal'!$E$118='2 - Programas Municipales'!$B8,(IF('4 - Personal'!$E$120='2 - Programas Municipales'!$C$11,'4 - Personal'!$H$122,0)),0)+IF('4 - Personal'!$E$124='2 - Programas Municipales'!$B8,(IF('4 - Personal'!$E$126='2 - Programas Municipales'!$C$11,'4 - Personal'!$H$128,0)),0)+IF('4 - Personal'!$E$130='2 - Programas Municipales'!$B8,(IF('4 - Personal'!$E$132='2 - Programas Municipales'!$C$11,'4 - Personal'!$H$134,0)),0)+IF('4 - Personal'!$E$136='2 - Programas Municipales'!$B8,(IF('4 - Personal'!$E$138='2 - Programas Municipales'!$C$11,'4 - Personal'!$H$140,0)),0)</f>
        <v>0</v>
      </c>
      <c r="M10" s="202">
        <f>IF('4 - Personal'!$E$4='2 - Programas Municipales'!$B8,(IF('4 - Personal'!$E$6='2 - Programas Municipales'!$C$12,'4 - Personal'!$H$8,0)),0)+IF('4 - Personal'!$E$10='2 - Programas Municipales'!$B8,(IF('4 - Personal'!$E$12='2 - Programas Municipales'!$C$12,'4 - Personal'!$H$14,0)),0)+IF('4 - Personal'!$E$16='2 - Programas Municipales'!$B8,(IF('4 - Personal'!$E$18='2 - Programas Municipales'!$C$12,'4 - Personal'!$H$20,0)),0)+IF('4 - Personal'!$E$22='2 - Programas Municipales'!$B8,(IF('4 - Personal'!$E$24='2 - Programas Municipales'!$C$12,'4 - Personal'!$H$26,0)),0)+IF('4 - Personal'!$E$28='2 - Programas Municipales'!$B8,(IF('4 - Personal'!$E$30='2 - Programas Municipales'!$C$12,'4 - Personal'!$H$32,0)),0)+IF('4 - Personal'!$E$34='2 - Programas Municipales'!$B8,(IF('4 - Personal'!$E$36='2 - Programas Municipales'!$C$12,'4 - Personal'!$H$38,0)),0)+IF('4 - Personal'!$E$40='2 - Programas Municipales'!$B8,(IF('4 - Personal'!$E$42='2 - Programas Municipales'!$C$12,'4 - Personal'!$H$44,0)),0)+IF('4 - Personal'!$E$46='2 - Programas Municipales'!$B8,(IF('4 - Personal'!$E$48='2 - Programas Municipales'!$C$12,'4 - Personal'!$H$50,0)),0)+IF('4 - Personal'!$E$52='2 - Programas Municipales'!$B8,(IF('4 - Personal'!$E$54='2 - Programas Municipales'!$C$12,'4 - Personal'!$H$56,0)),0)+IF('4 - Personal'!$E$58='2 - Programas Municipales'!$B8,(IF('4 - Personal'!$E$60='2 - Programas Municipales'!$C$12,'4 - Personal'!$H$62,0)),0)+IF('4 - Personal'!$E$64='2 - Programas Municipales'!$B8,(IF('4 - Personal'!$E$66='2 - Programas Municipales'!$C$12,'4 - Personal'!$H$68,0)),0)+IF('4 - Personal'!$E$70='2 - Programas Municipales'!$B8,(IF('4 - Personal'!$E$72='2 - Programas Municipales'!$C$12,'4 - Personal'!$H$74,0)),0)+IF('4 - Personal'!$E$76='2 - Programas Municipales'!$B8,(IF('4 - Personal'!$E$78='2 - Programas Municipales'!$C$12,'4 - Personal'!$H$80,0)),0)+IF('4 - Personal'!$E$82='2 - Programas Municipales'!$B8,(IF('4 - Personal'!$E$84='2 - Programas Municipales'!$C$12,'4 - Personal'!$H$86,0)),0)+IF('4 - Personal'!$E$88='2 - Programas Municipales'!$B8,(IF('4 - Personal'!$E$90='2 - Programas Municipales'!$C$12,'4 - Personal'!$H$92,0)),0)+IF('4 - Personal'!$E$94='2 - Programas Municipales'!$B8,(IF('4 - Personal'!$E$96='2 - Programas Municipales'!$C$12,'4 - Personal'!$H$98,0)),0)+IF('4 - Personal'!$E$100='2 - Programas Municipales'!$B8,(IF('4 - Personal'!$E$102='2 - Programas Municipales'!$C$12,'4 - Personal'!$H$104,0)),0)+IF('4 - Personal'!$E$106='2 - Programas Municipales'!$B8,(IF('4 - Personal'!$E$108='2 - Programas Municipales'!$C$12,'4 - Personal'!$H$110,0)),0)+IF('4 - Personal'!$E$112='2 - Programas Municipales'!$B8,(IF('4 - Personal'!$E$114='2 - Programas Municipales'!$C$12,'4 - Personal'!$H$116,0)),0)+IF('4 - Personal'!$E$118='2 - Programas Municipales'!$B8,(IF('4 - Personal'!$E$120='2 - Programas Municipales'!$C$12,'4 - Personal'!$H$122,0)),0)+IF('4 - Personal'!$E$124='2 - Programas Municipales'!$B8,(IF('4 - Personal'!$E$126='2 - Programas Municipales'!$C$12,'4 - Personal'!$H$128,0)),0)+IF('4 - Personal'!$E$130='2 - Programas Municipales'!$B8,(IF('4 - Personal'!$E$132='2 - Programas Municipales'!$C$12,'4 - Personal'!$H$134,0)),0)+IF('4 - Personal'!$E$136='2 - Programas Municipales'!$B8,(IF('4 - Personal'!$E$138='2 - Programas Municipales'!$C$12,'4 - Personal'!$H$140,0)),0)</f>
        <v>0</v>
      </c>
      <c r="N10" s="202">
        <f>IF('4 - Personal'!$E$4='2 - Programas Municipales'!$B8,(IF('4 - Personal'!$E$6='2 - Programas Municipales'!$C$13,'4 - Personal'!$H$8,0)),0)+IF('4 - Personal'!$E$10='2 - Programas Municipales'!$B8,(IF('4 - Personal'!$E$12='2 - Programas Municipales'!$C$13,'4 - Personal'!$H$14,0)),0)+IF('4 - Personal'!$E$16='2 - Programas Municipales'!$B8,(IF('4 - Personal'!$E$18='2 - Programas Municipales'!$C$13,'4 - Personal'!$H$20,0)),0)+IF('4 - Personal'!$E$22='2 - Programas Municipales'!$B8,(IF('4 - Personal'!$E$24='2 - Programas Municipales'!$C$13,'4 - Personal'!$H$26,0)),0)+IF('4 - Personal'!$E$28='2 - Programas Municipales'!$B8,(IF('4 - Personal'!$E$30='2 - Programas Municipales'!$C$13,'4 - Personal'!$H$32,0)),0)+IF('4 - Personal'!$E$34='2 - Programas Municipales'!$B8,(IF('4 - Personal'!$E$36='2 - Programas Municipales'!$C$13,'4 - Personal'!$H$38,0)),0)+IF('4 - Personal'!$E$40='2 - Programas Municipales'!$B8,(IF('4 - Personal'!$E$42='2 - Programas Municipales'!$C$13,'4 - Personal'!$H$44,0)),0)+IF('4 - Personal'!$E$46='2 - Programas Municipales'!$B8,(IF('4 - Personal'!$E$48='2 - Programas Municipales'!$C$13,'4 - Personal'!$H$50,0)),0)+IF('4 - Personal'!$E$52='2 - Programas Municipales'!$B8,(IF('4 - Personal'!$E$54='2 - Programas Municipales'!$C$13,'4 - Personal'!$H$56,0)),0)+IF('4 - Personal'!$E$58='2 - Programas Municipales'!$B8,(IF('4 - Personal'!$E$60='2 - Programas Municipales'!$C$13,'4 - Personal'!$H$62,0)),0)+IF('4 - Personal'!$E$64='2 - Programas Municipales'!$B8,(IF('4 - Personal'!$E$66='2 - Programas Municipales'!$C$13,'4 - Personal'!$H$68,0)),0)+IF('4 - Personal'!$E$70='2 - Programas Municipales'!$B8,(IF('4 - Personal'!$E$72='2 - Programas Municipales'!$C$13,'4 - Personal'!$H$74,0)),0)+IF('4 - Personal'!$E$76='2 - Programas Municipales'!$B8,(IF('4 - Personal'!$E$78='2 - Programas Municipales'!$C$13,'4 - Personal'!$H$80,0)),0)+IF('4 - Personal'!$E$82='2 - Programas Municipales'!$B8,(IF('4 - Personal'!$E$84='2 - Programas Municipales'!$C$13,'4 - Personal'!$H$86,0)),0)+IF('4 - Personal'!$E$88='2 - Programas Municipales'!$B8,(IF('4 - Personal'!$E$90='2 - Programas Municipales'!$C$13,'4 - Personal'!$H$92,0)),0)+IF('4 - Personal'!$E$94='2 - Programas Municipales'!$B8,(IF('4 - Personal'!$E$96='2 - Programas Municipales'!$C$13,'4 - Personal'!$H$98,0)),0)+IF('4 - Personal'!$E$100='2 - Programas Municipales'!$B8,(IF('4 - Personal'!$E$102='2 - Programas Municipales'!$C$13,'4 - Personal'!$H$104,0)),0)+IF('4 - Personal'!$E$106='2 - Programas Municipales'!$B8,(IF('4 - Personal'!$E$108='2 - Programas Municipales'!$C$13,'4 - Personal'!$H$110,0)),0)+IF('4 - Personal'!$E$112='2 - Programas Municipales'!$B8,(IF('4 - Personal'!$E$114='2 - Programas Municipales'!$C$13,'4 - Personal'!$H$116,0)),0)+IF('4 - Personal'!$E$118='2 - Programas Municipales'!$B8,(IF('4 - Personal'!$E$120='2 - Programas Municipales'!$C$13,'4 - Personal'!$H$122,0)),0)+IF('4 - Personal'!$E$124='2 - Programas Municipales'!$B8,(IF('4 - Personal'!$E$126='2 - Programas Municipales'!$C$13,'4 - Personal'!$H$128,0)),0)+IF('4 - Personal'!$E$130='2 - Programas Municipales'!$B8,(IF('4 - Personal'!$E$132='2 - Programas Municipales'!$C$13,'4 - Personal'!$H$134,0)),0)+IF('4 - Personal'!$E$136='2 - Programas Municipales'!$B8,(IF('4 - Personal'!$E$138='2 - Programas Municipales'!$C$13,'4 - Personal'!$H$140,0)),0)</f>
        <v>0</v>
      </c>
      <c r="O10" s="202">
        <f>IF('4 - Personal'!$E$4='2 - Programas Municipales'!$B8,(IF('4 - Personal'!$E$6='2 - Programas Municipales'!$C$14,'4 - Personal'!$H$8,0)),0)+IF('4 - Personal'!$E$10='2 - Programas Municipales'!$B8,(IF('4 - Personal'!$E$12='2 - Programas Municipales'!$C$14,'4 - Personal'!$H$14,0)),0)+IF('4 - Personal'!$E$16='2 - Programas Municipales'!$B8,(IF('4 - Personal'!$E$18='2 - Programas Municipales'!$C$14,'4 - Personal'!$H$20,0)),0)+IF('4 - Personal'!$E$22='2 - Programas Municipales'!$B8,(IF('4 - Personal'!$E$24='2 - Programas Municipales'!$C$14,'4 - Personal'!$H$26,0)),0)+IF('4 - Personal'!$E$28='2 - Programas Municipales'!$B8,(IF('4 - Personal'!$E$30='2 - Programas Municipales'!$C$14,'4 - Personal'!$H$32,0)),0)+IF('4 - Personal'!$E$34='2 - Programas Municipales'!$B8,(IF('4 - Personal'!$E$36='2 - Programas Municipales'!$C$14,'4 - Personal'!$H$38,0)),0)+IF('4 - Personal'!$E$40='2 - Programas Municipales'!$B8,(IF('4 - Personal'!$E$42='2 - Programas Municipales'!$C$14,'4 - Personal'!$H$44,0)),0)+IF('4 - Personal'!$E$46='2 - Programas Municipales'!$B8,(IF('4 - Personal'!$E$48='2 - Programas Municipales'!$C$14,'4 - Personal'!$H$50,0)),0)+IF('4 - Personal'!$E$52='2 - Programas Municipales'!$B8,(IF('4 - Personal'!$E$54='2 - Programas Municipales'!$C$14,'4 - Personal'!$H$56,0)),0)+IF('4 - Personal'!$E$58='2 - Programas Municipales'!$B8,(IF('4 - Personal'!$E$60='2 - Programas Municipales'!$C$14,'4 - Personal'!$H$62,0)),0)+IF('4 - Personal'!$E$64='2 - Programas Municipales'!$B8,(IF('4 - Personal'!$E$66='2 - Programas Municipales'!$C$14,'4 - Personal'!$H$68,0)),0)+IF('4 - Personal'!$E$70='2 - Programas Municipales'!$B8,(IF('4 - Personal'!$E$72='2 - Programas Municipales'!$C$14,'4 - Personal'!$H$74,0)),0)+IF('4 - Personal'!$E$76='2 - Programas Municipales'!$B8,(IF('4 - Personal'!$E$78='2 - Programas Municipales'!$C$14,'4 - Personal'!$H$80,0)),0)+IF('4 - Personal'!$E$82='2 - Programas Municipales'!$B8,(IF('4 - Personal'!$E$84='2 - Programas Municipales'!$C$14,'4 - Personal'!$H$86,0)),0)+IF('4 - Personal'!$E$88='2 - Programas Municipales'!$B8,(IF('4 - Personal'!$E$90='2 - Programas Municipales'!$C$14,'4 - Personal'!$H$92,0)),0)+IF('4 - Personal'!$E$94='2 - Programas Municipales'!$B8,(IF('4 - Personal'!$E$96='2 - Programas Municipales'!$C$14,'4 - Personal'!$H$98,0)),0)+IF('4 - Personal'!$E$100='2 - Programas Municipales'!$B8,(IF('4 - Personal'!$E$102='2 - Programas Municipales'!$C$14,'4 - Personal'!$H$104,0)),0)+IF('4 - Personal'!$E$106='2 - Programas Municipales'!$B8,(IF('4 - Personal'!$E$108='2 - Programas Municipales'!$C$14,'4 - Personal'!$H$110,0)),0)+IF('4 - Personal'!$E$112='2 - Programas Municipales'!$B8,(IF('4 - Personal'!$E$114='2 - Programas Municipales'!$C$14,'4 - Personal'!$H$116,0)),0)+IF('4 - Personal'!$E$118='2 - Programas Municipales'!$B8,(IF('4 - Personal'!$E$120='2 - Programas Municipales'!$C$14,'4 - Personal'!$H$122,0)),0)+IF('4 - Personal'!$E$124='2 - Programas Municipales'!$B8,(IF('4 - Personal'!$E$126='2 - Programas Municipales'!$C$14,'4 - Personal'!$H$128,0)),0)+IF('4 - Personal'!$E$130='2 - Programas Municipales'!$B8,(IF('4 - Personal'!$E$132='2 - Programas Municipales'!$C$14,'4 - Personal'!$H$134,0)),0)+IF('4 - Personal'!$E$136='2 - Programas Municipales'!$B8,(IF('4 - Personal'!$E$138='2 - Programas Municipales'!$C$14,'4 - Personal'!$H$140,0)),0)</f>
        <v>0</v>
      </c>
      <c r="P10" s="202">
        <f>IF('4 - Personal'!$E$4='2 - Programas Municipales'!$B8,(IF('4 - Personal'!$E$6='2 - Programas Municipales'!$C$15,'4 - Personal'!$H$8,0)),0)+IF('4 - Personal'!$E$10='2 - Programas Municipales'!$B8,(IF('4 - Personal'!$E$12='2 - Programas Municipales'!$C$15,'4 - Personal'!$H$14,0)),0)+IF('4 - Personal'!$E$16='2 - Programas Municipales'!$B8,(IF('4 - Personal'!$E$18='2 - Programas Municipales'!$C$15,'4 - Personal'!$H$20,0)),0)+IF('4 - Personal'!$E$22='2 - Programas Municipales'!$B8,(IF('4 - Personal'!$E$24='2 - Programas Municipales'!$C$15,'4 - Personal'!$H$26,0)),0)+IF('4 - Personal'!$E$28='2 - Programas Municipales'!$B8,(IF('4 - Personal'!$E$30='2 - Programas Municipales'!$C$15,'4 - Personal'!$H$32,0)),0)+IF('4 - Personal'!$E$34='2 - Programas Municipales'!$B8,(IF('4 - Personal'!$E$36='2 - Programas Municipales'!$C$15,'4 - Personal'!$H$38,0)),0)+IF('4 - Personal'!$E$40='2 - Programas Municipales'!$B8,(IF('4 - Personal'!$E$42='2 - Programas Municipales'!$C$15,'4 - Personal'!$H$44,0)),0)+IF('4 - Personal'!$E$46='2 - Programas Municipales'!$B8,(IF('4 - Personal'!$E$48='2 - Programas Municipales'!$C$15,'4 - Personal'!$H$50,0)),0)+IF('4 - Personal'!$E$52='2 - Programas Municipales'!$B8,(IF('4 - Personal'!$E$54='2 - Programas Municipales'!$C$15,'4 - Personal'!$H$56,0)),0)+IF('4 - Personal'!$E$58='2 - Programas Municipales'!$B8,(IF('4 - Personal'!$E$60='2 - Programas Municipales'!$C$15,'4 - Personal'!$H$62,0)),0)+IF('4 - Personal'!$E$64='2 - Programas Municipales'!$B8,(IF('4 - Personal'!$E$66='2 - Programas Municipales'!$C$15,'4 - Personal'!$H$68,0)),0)+IF('4 - Personal'!$E$70='2 - Programas Municipales'!$B8,(IF('4 - Personal'!$E$72='2 - Programas Municipales'!$C$15,'4 - Personal'!$H$74,0)),0)+IF('4 - Personal'!$E$76='2 - Programas Municipales'!$B8,(IF('4 - Personal'!$E$78='2 - Programas Municipales'!$C$15,'4 - Personal'!$H$80,0)),0)+IF('4 - Personal'!$E$82='2 - Programas Municipales'!$B8,(IF('4 - Personal'!$E$84='2 - Programas Municipales'!$C$15,'4 - Personal'!$H$86,0)),0)+IF('4 - Personal'!$E$88='2 - Programas Municipales'!$B8,(IF('4 - Personal'!$E$90='2 - Programas Municipales'!$C$15,'4 - Personal'!$H$92,0)),0)+IF('4 - Personal'!$E$94='2 - Programas Municipales'!$B8,(IF('4 - Personal'!$E$96='2 - Programas Municipales'!$C$15,'4 - Personal'!$H$98,0)),0)+IF('4 - Personal'!$E$100='2 - Programas Municipales'!$B8,(IF('4 - Personal'!$E$102='2 - Programas Municipales'!$C$15,'4 - Personal'!$H$104,0)),0)+IF('4 - Personal'!$E$106='2 - Programas Municipales'!$B8,(IF('4 - Personal'!$E$108='2 - Programas Municipales'!$C$15,'4 - Personal'!$H$110,0)),0)+IF('4 - Personal'!$E$112='2 - Programas Municipales'!$B8,(IF('4 - Personal'!$E$114='2 - Programas Municipales'!$C$15,'4 - Personal'!$H$116,0)),0)+IF('4 - Personal'!$E$118='2 - Programas Municipales'!$B8,(IF('4 - Personal'!$E$120='2 - Programas Municipales'!$C$15,'4 - Personal'!$H$122,0)),0)+IF('4 - Personal'!$E$124='2 - Programas Municipales'!$B8,(IF('4 - Personal'!$E$126='2 - Programas Municipales'!$C$15,'4 - Personal'!$H$128,0)),0)+IF('4 - Personal'!$E$130='2 - Programas Municipales'!$B8,(IF('4 - Personal'!$E$132='2 - Programas Municipales'!$C$15,'4 - Personal'!$H$134,0)),0)+IF('4 - Personal'!$E$136='2 - Programas Municipales'!$B8,(IF('4 - Personal'!$E$138='2 - Programas Municipales'!$C$15,'4 - Personal'!$H$140,0)),0)</f>
        <v>0</v>
      </c>
      <c r="Q10" s="265">
        <f t="shared" si="1"/>
        <v>0</v>
      </c>
    </row>
    <row r="11">
      <c r="B11" s="44" t="str">
        <f>'2 - Programas Municipales'!B9</f>
        <v>Progs. de Educ. Comunic. y Reutilización</v>
      </c>
      <c r="C11" s="202">
        <f>IF('4 - Personal'!$E$4='2 - Programas Municipales'!$B9,(IF('4 - Personal'!$E$6='2 - Programas Municipales'!$C$2,'4 - Personal'!$H$8,0)),0)+IF('4 - Personal'!$E$10='2 - Programas Municipales'!$B9,(IF('4 - Personal'!$E$12='2 - Programas Municipales'!$C$2,'4 - Personal'!$H$14,0)),0)+IF('4 - Personal'!$E$16='2 - Programas Municipales'!$B9,(IF('4 - Personal'!$E$18='2 - Programas Municipales'!$C$2,'4 - Personal'!$H$20,0)),0)+IF('4 - Personal'!$E$22='2 - Programas Municipales'!$B9,(IF('4 - Personal'!$E$24='2 - Programas Municipales'!$C$2,'4 - Personal'!$H$26,0)),0)+IF('4 - Personal'!$E$28='2 - Programas Municipales'!$B9,(IF('4 - Personal'!$E$30='2 - Programas Municipales'!$C$2,'4 - Personal'!$H$32,0)),0)+IF('4 - Personal'!$E$34='2 - Programas Municipales'!$B9,(IF('4 - Personal'!$E$36='2 - Programas Municipales'!$C$2,'4 - Personal'!$H$38,0)),0)+IF('4 - Personal'!$E$40='2 - Programas Municipales'!$B9,(IF('4 - Personal'!$E$42='2 - Programas Municipales'!$C$2,'4 - Personal'!$H$44,0)),0)+IF('4 - Personal'!$E$46='2 - Programas Municipales'!$B9,(IF('4 - Personal'!$E$48='2 - Programas Municipales'!$C$2,'4 - Personal'!$H$50,0)),0)+IF('4 - Personal'!$E$52='2 - Programas Municipales'!$B9,(IF('4 - Personal'!$E$54='2 - Programas Municipales'!$C$2,'4 - Personal'!$H$56,0)),0)+IF('4 - Personal'!$E$58='2 - Programas Municipales'!$B9,(IF('4 - Personal'!$E$60='2 - Programas Municipales'!$C$2,'4 - Personal'!$H$62,0)),0)+IF('4 - Personal'!$E$64='2 - Programas Municipales'!$B9,(IF('4 - Personal'!$E$66='2 - Programas Municipales'!$C$2,'4 - Personal'!$H$68,0)),0)+IF('4 - Personal'!$E$70='2 - Programas Municipales'!$B9,(IF('4 - Personal'!$E$72='2 - Programas Municipales'!$C$2,'4 - Personal'!$H$74,0)),0)+IF('4 - Personal'!$E$76='2 - Programas Municipales'!$B9,(IF('4 - Personal'!$E$78='2 - Programas Municipales'!$C$2,'4 - Personal'!$H$80,0)),0)+IF('4 - Personal'!$E$82='2 - Programas Municipales'!$B9,(IF('4 - Personal'!$E$84='2 - Programas Municipales'!$C$2,'4 - Personal'!$H$86,0)),0)+IF('4 - Personal'!$E$88='2 - Programas Municipales'!$B9,(IF('4 - Personal'!$E$90='2 - Programas Municipales'!$C$2,'4 - Personal'!$H$92,0)),0)+IF('4 - Personal'!$E$94='2 - Programas Municipales'!$B9,(IF('4 - Personal'!$E$96='2 - Programas Municipales'!$C$2,'4 - Personal'!$H$98,0)),0)+IF('4 - Personal'!$E$100='2 - Programas Municipales'!$B9,(IF('4 - Personal'!$E$102='2 - Programas Municipales'!$C$2,'4 - Personal'!$H$104,0)),0)+IF('4 - Personal'!$E$106='2 - Programas Municipales'!$B9,(IF('4 - Personal'!$E$108='2 - Programas Municipales'!$C$2,'4 - Personal'!$H$110,0)),0)+IF('4 - Personal'!$E$112='2 - Programas Municipales'!$B9,(IF('4 - Personal'!$E$114='2 - Programas Municipales'!$C$2,'4 - Personal'!$H$116,0)),0)+IF('4 - Personal'!$E$118='2 - Programas Municipales'!$B9,(IF('4 - Personal'!$E$120='2 - Programas Municipales'!$C$2,'4 - Personal'!$H$122,0)),0)+IF('4 - Personal'!$E$124='2 - Programas Municipales'!$B9,(IF('4 - Personal'!$E$126='2 - Programas Municipales'!$C$2,'4 - Personal'!$H$128,0)),0)+IF('4 - Personal'!$E$130='2 - Programas Municipales'!$B9,(IF('4 - Personal'!$E$132='2 - Programas Municipales'!$C$2,'4 - Personal'!$H$134,0)),0)+IF('4 - Personal'!$E$136='2 - Programas Municipales'!$B9,(IF('4 - Personal'!$E$138='2 - Programas Municipales'!$C$2,'4 - Personal'!$H$140,0)),0)</f>
        <v>0</v>
      </c>
      <c r="D11" s="202">
        <f>IF('4 - Personal'!$E$4='2 - Programas Municipales'!$B9,(IF('4 - Personal'!$E$6='2 - Programas Municipales'!$C$3,'4 - Personal'!$H$8,0)),0)+IF('4 - Personal'!$E$10='2 - Programas Municipales'!$B9,(IF('4 - Personal'!$E$12='2 - Programas Municipales'!$C$3,'4 - Personal'!$H$14,0)),0)+IF('4 - Personal'!$E$16='2 - Programas Municipales'!$B9,(IF('4 - Personal'!$E$18='2 - Programas Municipales'!$C$3,'4 - Personal'!$H$20,0)),0)+IF('4 - Personal'!$E$22='2 - Programas Municipales'!$B9,(IF('4 - Personal'!$E$24='2 - Programas Municipales'!$C$3,'4 - Personal'!$H$26,0)),0)+IF('4 - Personal'!$E$28='2 - Programas Municipales'!$B9,(IF('4 - Personal'!$E$30='2 - Programas Municipales'!$C$3,'4 - Personal'!$H$32,0)),0)+IF('4 - Personal'!$E$34='2 - Programas Municipales'!$B9,(IF('4 - Personal'!$E$36='2 - Programas Municipales'!$C$3,'4 - Personal'!$H$38,0)),0)+IF('4 - Personal'!$E$40='2 - Programas Municipales'!$B9,(IF('4 - Personal'!$E$42='2 - Programas Municipales'!$C$3,'4 - Personal'!$H$44,0)),0)+IF('4 - Personal'!$E$46='2 - Programas Municipales'!$B9,(IF('4 - Personal'!$E$48='2 - Programas Municipales'!$C$3,'4 - Personal'!$H$50,0)),0)+IF('4 - Personal'!$E$52='2 - Programas Municipales'!$B9,(IF('4 - Personal'!$E$54='2 - Programas Municipales'!$C$3,'4 - Personal'!$H$56,0)),0)+IF('4 - Personal'!$E$58='2 - Programas Municipales'!$B9,(IF('4 - Personal'!$E$60='2 - Programas Municipales'!$C$3,'4 - Personal'!$H$62,0)),0)+IF('4 - Personal'!$E$64='2 - Programas Municipales'!$B9,(IF('4 - Personal'!$E$66='2 - Programas Municipales'!$C$3,'4 - Personal'!$H$68,0)),0)+IF('4 - Personal'!$E$70='2 - Programas Municipales'!$B9,(IF('4 - Personal'!$E$72='2 - Programas Municipales'!$C$3,'4 - Personal'!$H$74,0)),0)+IF('4 - Personal'!$E$76='2 - Programas Municipales'!$B9,(IF('4 - Personal'!$E$78='2 - Programas Municipales'!$C$3,'4 - Personal'!$H$80,0)),0)+IF('4 - Personal'!$E$82='2 - Programas Municipales'!$B9,(IF('4 - Personal'!$E$84='2 - Programas Municipales'!$C$3,'4 - Personal'!$H$86,0)),0)+IF('4 - Personal'!$E$88='2 - Programas Municipales'!$B9,(IF('4 - Personal'!$E$90='2 - Programas Municipales'!$C$3,'4 - Personal'!$H$92,0)),0)+IF('4 - Personal'!$E$94='2 - Programas Municipales'!$B9,(IF('4 - Personal'!$E$96='2 - Programas Municipales'!$C$3,'4 - Personal'!$H$98,0)),0)+IF('4 - Personal'!$E$100='2 - Programas Municipales'!$B9,(IF('4 - Personal'!$E$102='2 - Programas Municipales'!$C$3,'4 - Personal'!$H$104,0)),0)+IF('4 - Personal'!$E$106='2 - Programas Municipales'!$B9,(IF('4 - Personal'!$E$108='2 - Programas Municipales'!$C$3,'4 - Personal'!$H$110,0)),0)+IF('4 - Personal'!$E$112='2 - Programas Municipales'!$B9,(IF('4 - Personal'!$E$114='2 - Programas Municipales'!$C$3,'4 - Personal'!$H$116,0)),0)+IF('4 - Personal'!$E$118='2 - Programas Municipales'!$B9,(IF('4 - Personal'!$E$120='2 - Programas Municipales'!$C$3,'4 - Personal'!$H$122,0)),0)+IF('4 - Personal'!$E$124='2 - Programas Municipales'!$B9,(IF('4 - Personal'!$E$126='2 - Programas Municipales'!$C$3,'4 - Personal'!$H$128,0)),0)+IF('4 - Personal'!$E$130='2 - Programas Municipales'!$B9,(IF('4 - Personal'!$E$132='2 - Programas Municipales'!$C$3,'4 - Personal'!$H$134,0)),0)+IF('4 - Personal'!$E$136='2 - Programas Municipales'!$B9,(IF('4 - Personal'!$E$138='2 - Programas Municipales'!$C$3,'4 - Personal'!$H$140,0)),0)</f>
        <v>0</v>
      </c>
      <c r="E11" s="202">
        <f>IF('4 - Personal'!$E$4='2 - Programas Municipales'!$B9,(IF('4 - Personal'!$E$6='2 - Programas Municipales'!$C$4,'4 - Personal'!$H$8,0)),0)+IF('4 - Personal'!$E$10='2 - Programas Municipales'!$B9,(IF('4 - Personal'!$E$12='2 - Programas Municipales'!$C$4,'4 - Personal'!$H$14,0)),0)+IF('4 - Personal'!$E$16='2 - Programas Municipales'!$B9,(IF('4 - Personal'!$E$18='2 - Programas Municipales'!$C$4,'4 - Personal'!$H$20,0)),0)+IF('4 - Personal'!$E$22='2 - Programas Municipales'!$B9,(IF('4 - Personal'!$E$24='2 - Programas Municipales'!$C$4,'4 - Personal'!$H$26,0)),0)+IF('4 - Personal'!$E$28='2 - Programas Municipales'!$B9,(IF('4 - Personal'!$E$30='2 - Programas Municipales'!$C$4,'4 - Personal'!$H$32,0)),0)+IF('4 - Personal'!$E$34='2 - Programas Municipales'!$B9,(IF('4 - Personal'!$E$36='2 - Programas Municipales'!$C$4,'4 - Personal'!$H$38,0)),0)+IF('4 - Personal'!$E$40='2 - Programas Municipales'!$B9,(IF('4 - Personal'!$E$42='2 - Programas Municipales'!$C$4,'4 - Personal'!$H$44,0)),0)+IF('4 - Personal'!$E$46='2 - Programas Municipales'!$B9,(IF('4 - Personal'!$E$48='2 - Programas Municipales'!$C$4,'4 - Personal'!$H$50,0)),0)+IF('4 - Personal'!$E$52='2 - Programas Municipales'!$B9,(IF('4 - Personal'!$E$54='2 - Programas Municipales'!$C$4,'4 - Personal'!$H$56,0)),0)+IF('4 - Personal'!$E$58='2 - Programas Municipales'!$B9,(IF('4 - Personal'!$E$60='2 - Programas Municipales'!$C$4,'4 - Personal'!$H$62,0)),0)+IF('4 - Personal'!$E$64='2 - Programas Municipales'!$B9,(IF('4 - Personal'!$E$66='2 - Programas Municipales'!$C$4,'4 - Personal'!$H$68,0)),0)+IF('4 - Personal'!$E$70='2 - Programas Municipales'!$B9,(IF('4 - Personal'!$E$72='2 - Programas Municipales'!$C$4,'4 - Personal'!$H$74,0)),0)+IF('4 - Personal'!$E$76='2 - Programas Municipales'!$B9,(IF('4 - Personal'!$E$78='2 - Programas Municipales'!$C$4,'4 - Personal'!$H$80,0)),0)+IF('4 - Personal'!$E$82='2 - Programas Municipales'!$B9,(IF('4 - Personal'!$E$84='2 - Programas Municipales'!$C$4,'4 - Personal'!$H$86,0)),0)+IF('4 - Personal'!$E$88='2 - Programas Municipales'!$B9,(IF('4 - Personal'!$E$90='2 - Programas Municipales'!$C$4,'4 - Personal'!$H$92,0)),0)+IF('4 - Personal'!$E$94='2 - Programas Municipales'!$B9,(IF('4 - Personal'!$E$96='2 - Programas Municipales'!$C$4,'4 - Personal'!$H$98,0)),0)+IF('4 - Personal'!$E$100='2 - Programas Municipales'!$B9,(IF('4 - Personal'!$E$102='2 - Programas Municipales'!$C$4,'4 - Personal'!$H$104,0)),0)+IF('4 - Personal'!$E$106='2 - Programas Municipales'!$B9,(IF('4 - Personal'!$E$108='2 - Programas Municipales'!$C$4,'4 - Personal'!$H$110,0)),0)+IF('4 - Personal'!$E$112='2 - Programas Municipales'!$B9,(IF('4 - Personal'!$E$114='2 - Programas Municipales'!$C$4,'4 - Personal'!$H$116,0)),0)+IF('4 - Personal'!$E$118='2 - Programas Municipales'!$B9,(IF('4 - Personal'!$E$120='2 - Programas Municipales'!$C$4,'4 - Personal'!$H$122,0)),0)+IF('4 - Personal'!$E$124='2 - Programas Municipales'!$B9,(IF('4 - Personal'!$E$126='2 - Programas Municipales'!$C$4,'4 - Personal'!$H$128,0)),0)+IF('4 - Personal'!$E$130='2 - Programas Municipales'!$B9,(IF('4 - Personal'!$E$132='2 - Programas Municipales'!$C$4,'4 - Personal'!$H$134,0)),0)+IF('4 - Personal'!$E$136='2 - Programas Municipales'!$B9,(IF('4 - Personal'!$E$138='2 - Programas Municipales'!$C$4,'4 - Personal'!$H$140,0)),0)</f>
        <v>0</v>
      </c>
      <c r="F11" s="202">
        <f>IF('4 - Personal'!$E$4='2 - Programas Municipales'!$B9,(IF('4 - Personal'!$E$6='2 - Programas Municipales'!$C$5,'4 - Personal'!$H$8,0)),0)+IF('4 - Personal'!$E$10='2 - Programas Municipales'!$B9,(IF('4 - Personal'!$E$12='2 - Programas Municipales'!$C$5,'4 - Personal'!$H$14,0)),0)+IF('4 - Personal'!$E$16='2 - Programas Municipales'!$B9,(IF('4 - Personal'!$E$18='2 - Programas Municipales'!$C$5,'4 - Personal'!$H$20,0)),0)+IF('4 - Personal'!$E$22='2 - Programas Municipales'!$B9,(IF('4 - Personal'!$E$24='2 - Programas Municipales'!$C$5,'4 - Personal'!$H$26,0)),0)+IF('4 - Personal'!$E$28='2 - Programas Municipales'!$B9,(IF('4 - Personal'!$E$30='2 - Programas Municipales'!$C$5,'4 - Personal'!$H$32,0)),0)+IF('4 - Personal'!$E$34='2 - Programas Municipales'!$B9,(IF('4 - Personal'!$E$36='2 - Programas Municipales'!$C$5,'4 - Personal'!$H$38,0)),0)+IF('4 - Personal'!$E$40='2 - Programas Municipales'!$B9,(IF('4 - Personal'!$E$42='2 - Programas Municipales'!$C$5,'4 - Personal'!$H$44,0)),0)+IF('4 - Personal'!$E$46='2 - Programas Municipales'!$B9,(IF('4 - Personal'!$E$48='2 - Programas Municipales'!$C$5,'4 - Personal'!$H$50,0)),0)+IF('4 - Personal'!$E$52='2 - Programas Municipales'!$B9,(IF('4 - Personal'!$E$54='2 - Programas Municipales'!$C$5,'4 - Personal'!$H$56,0)),0)+IF('4 - Personal'!$E$58='2 - Programas Municipales'!$B9,(IF('4 - Personal'!$E$60='2 - Programas Municipales'!$C$5,'4 - Personal'!$H$62,0)),0)+IF('4 - Personal'!$E$64='2 - Programas Municipales'!$B9,(IF('4 - Personal'!$E$66='2 - Programas Municipales'!$C$5,'4 - Personal'!$H$68,0)),0)+IF('4 - Personal'!$E$70='2 - Programas Municipales'!$B9,(IF('4 - Personal'!$E$72='2 - Programas Municipales'!$C$5,'4 - Personal'!$H$74,0)),0)+IF('4 - Personal'!$E$76='2 - Programas Municipales'!$B9,(IF('4 - Personal'!$E$78='2 - Programas Municipales'!$C$5,'4 - Personal'!$H$80,0)),0)+IF('4 - Personal'!$E$82='2 - Programas Municipales'!$B9,(IF('4 - Personal'!$E$84='2 - Programas Municipales'!$C$5,'4 - Personal'!$H$86,0)),0)+IF('4 - Personal'!$E$88='2 - Programas Municipales'!$B9,(IF('4 - Personal'!$E$90='2 - Programas Municipales'!$C$5,'4 - Personal'!$H$92,0)),0)+IF('4 - Personal'!$E$94='2 - Programas Municipales'!$B9,(IF('4 - Personal'!$E$96='2 - Programas Municipales'!$C$5,'4 - Personal'!$H$98,0)),0)+IF('4 - Personal'!$E$100='2 - Programas Municipales'!$B9,(IF('4 - Personal'!$E$102='2 - Programas Municipales'!$C$5,'4 - Personal'!$H$104,0)),0)+IF('4 - Personal'!$E$106='2 - Programas Municipales'!$B9,(IF('4 - Personal'!$E$108='2 - Programas Municipales'!$C$5,'4 - Personal'!$H$110,0)),0)+IF('4 - Personal'!$E$112='2 - Programas Municipales'!$B9,(IF('4 - Personal'!$E$114='2 - Programas Municipales'!$C$5,'4 - Personal'!$H$116,0)),0)+IF('4 - Personal'!$E$118='2 - Programas Municipales'!$B9,(IF('4 - Personal'!$E$120='2 - Programas Municipales'!$C$5,'4 - Personal'!$H$122,0)),0)+IF('4 - Personal'!$E$124='2 - Programas Municipales'!$B9,(IF('4 - Personal'!$E$126='2 - Programas Municipales'!$C$5,'4 - Personal'!$H$128,0)),0)+IF('4 - Personal'!$E$130='2 - Programas Municipales'!$B9,(IF('4 - Personal'!$E$132='2 - Programas Municipales'!$C$5,'4 - Personal'!$H$134,0)),0)+IF('4 - Personal'!$E$136='2 - Programas Municipales'!$B9,(IF('4 - Personal'!$E$138='2 - Programas Municipales'!$C$5,'4 - Personal'!$H$140,0)),0)</f>
        <v>0</v>
      </c>
      <c r="G11" s="202">
        <f>IF('4 - Personal'!$E$4='2 - Programas Municipales'!$B9,(IF('4 - Personal'!$E$6='2 - Programas Municipales'!$C$6,'4 - Personal'!$H$8,0)),0)+IF('4 - Personal'!$E$10='2 - Programas Municipales'!$B9,(IF('4 - Personal'!$E$12='2 - Programas Municipales'!$C$6,'4 - Personal'!$H$14,0)),0)+IF('4 - Personal'!$E$16='2 - Programas Municipales'!$B9,(IF('4 - Personal'!$E$18='2 - Programas Municipales'!$C$6,'4 - Personal'!$H$20,0)),0)+IF('4 - Personal'!$E$22='2 - Programas Municipales'!$B9,(IF('4 - Personal'!$E$24='2 - Programas Municipales'!$C$6,'4 - Personal'!$H$26,0)),0)+IF('4 - Personal'!$E$28='2 - Programas Municipales'!$B9,(IF('4 - Personal'!$E$30='2 - Programas Municipales'!$C$6,'4 - Personal'!$H$32,0)),0)+IF('4 - Personal'!$E$34='2 - Programas Municipales'!$B9,(IF('4 - Personal'!$E$36='2 - Programas Municipales'!$C$6,'4 - Personal'!$H$38,0)),0)+IF('4 - Personal'!$E$40='2 - Programas Municipales'!$B9,(IF('4 - Personal'!$E$42='2 - Programas Municipales'!$C$6,'4 - Personal'!$H$44,0)),0)+IF('4 - Personal'!$E$46='2 - Programas Municipales'!$B9,(IF('4 - Personal'!$E$48='2 - Programas Municipales'!$C$6,'4 - Personal'!$H$50,0)),0)+IF('4 - Personal'!$E$52='2 - Programas Municipales'!$B9,(IF('4 - Personal'!$E$54='2 - Programas Municipales'!$C$6,'4 - Personal'!$H$56,0)),0)+IF('4 - Personal'!$E$58='2 - Programas Municipales'!$B9,(IF('4 - Personal'!$E$60='2 - Programas Municipales'!$C$6,'4 - Personal'!$H$62,0)),0)+IF('4 - Personal'!$E$64='2 - Programas Municipales'!$B9,(IF('4 - Personal'!$E$66='2 - Programas Municipales'!$C$6,'4 - Personal'!$H$68,0)),0)+IF('4 - Personal'!$E$70='2 - Programas Municipales'!$B9,(IF('4 - Personal'!$E$72='2 - Programas Municipales'!$C$6,'4 - Personal'!$H$74,0)),0)+IF('4 - Personal'!$E$76='2 - Programas Municipales'!$B9,(IF('4 - Personal'!$E$78='2 - Programas Municipales'!$C$6,'4 - Personal'!$H$80,0)),0)+IF('4 - Personal'!$E$82='2 - Programas Municipales'!$B9,(IF('4 - Personal'!$E$84='2 - Programas Municipales'!$C$6,'4 - Personal'!$H$86,0)),0)+IF('4 - Personal'!$E$88='2 - Programas Municipales'!$B9,(IF('4 - Personal'!$E$90='2 - Programas Municipales'!$C$6,'4 - Personal'!$H$92,0)),0)+IF('4 - Personal'!$E$94='2 - Programas Municipales'!$B9,(IF('4 - Personal'!$E$96='2 - Programas Municipales'!$C$6,'4 - Personal'!$H$98,0)),0)+IF('4 - Personal'!$E$100='2 - Programas Municipales'!$B9,(IF('4 - Personal'!$E$102='2 - Programas Municipales'!$C$6,'4 - Personal'!$H$104,0)),0)+IF('4 - Personal'!$E$106='2 - Programas Municipales'!$B9,(IF('4 - Personal'!$E$108='2 - Programas Municipales'!$C$6,'4 - Personal'!$H$110,0)),0)+IF('4 - Personal'!$E$112='2 - Programas Municipales'!$B9,(IF('4 - Personal'!$E$114='2 - Programas Municipales'!$C$6,'4 - Personal'!$H$116,0)),0)+IF('4 - Personal'!$E$118='2 - Programas Municipales'!$B9,(IF('4 - Personal'!$E$120='2 - Programas Municipales'!$C$6,'4 - Personal'!$H$122,0)),0)+IF('4 - Personal'!$E$124='2 - Programas Municipales'!$B9,(IF('4 - Personal'!$E$126='2 - Programas Municipales'!$C$6,'4 - Personal'!$H$128,0)),0)+IF('4 - Personal'!$E$130='2 - Programas Municipales'!$B9,(IF('4 - Personal'!$E$132='2 - Programas Municipales'!$C$6,'4 - Personal'!$H$134,0)),0)+IF('4 - Personal'!$E$136='2 - Programas Municipales'!$B9,(IF('4 - Personal'!$E$138='2 - Programas Municipales'!$C$6,'4 - Personal'!$H$140,0)),0)</f>
        <v>0</v>
      </c>
      <c r="H11" s="202">
        <f>IF('4 - Personal'!$E$4='2 - Programas Municipales'!$B9,(IF('4 - Personal'!$E$6='2 - Programas Municipales'!$C$7,'4 - Personal'!$H$8,0)),0)+IF('4 - Personal'!$E$10='2 - Programas Municipales'!$B9,(IF('4 - Personal'!$E$12='2 - Programas Municipales'!$C$7,'4 - Personal'!$H$14,0)),0)+IF('4 - Personal'!$E$16='2 - Programas Municipales'!$B9,(IF('4 - Personal'!$E$18='2 - Programas Municipales'!$C$7,'4 - Personal'!$H$20,0)),0)+IF('4 - Personal'!$E$22='2 - Programas Municipales'!$B9,(IF('4 - Personal'!$E$24='2 - Programas Municipales'!$C$7,'4 - Personal'!$H$26,0)),0)+IF('4 - Personal'!$E$28='2 - Programas Municipales'!$B9,(IF('4 - Personal'!$E$30='2 - Programas Municipales'!$C$7,'4 - Personal'!$H$32,0)),0)+IF('4 - Personal'!$E$34='2 - Programas Municipales'!$B9,(IF('4 - Personal'!$E$36='2 - Programas Municipales'!$C$7,'4 - Personal'!$H$38,0)),0)+IF('4 - Personal'!$E$40='2 - Programas Municipales'!$B9,(IF('4 - Personal'!$E$42='2 - Programas Municipales'!$C$7,'4 - Personal'!$H$44,0)),0)+IF('4 - Personal'!$E$46='2 - Programas Municipales'!$B9,(IF('4 - Personal'!$E$48='2 - Programas Municipales'!$C$7,'4 - Personal'!$H$50,0)),0)+IF('4 - Personal'!$E$52='2 - Programas Municipales'!$B9,(IF('4 - Personal'!$E$54='2 - Programas Municipales'!$C$7,'4 - Personal'!$H$56,0)),0)+IF('4 - Personal'!$E$58='2 - Programas Municipales'!$B9,(IF('4 - Personal'!$E$60='2 - Programas Municipales'!$C$7,'4 - Personal'!$H$62,0)),0)+IF('4 - Personal'!$E$64='2 - Programas Municipales'!$B9,(IF('4 - Personal'!$E$66='2 - Programas Municipales'!$C$7,'4 - Personal'!$H$68,0)),0)+IF('4 - Personal'!$E$70='2 - Programas Municipales'!$B9,(IF('4 - Personal'!$E$72='2 - Programas Municipales'!$C$7,'4 - Personal'!$H$74,0)),0)+IF('4 - Personal'!$E$76='2 - Programas Municipales'!$B9,(IF('4 - Personal'!$E$78='2 - Programas Municipales'!$C$7,'4 - Personal'!$H$80,0)),0)+IF('4 - Personal'!$E$82='2 - Programas Municipales'!$B9,(IF('4 - Personal'!$E$84='2 - Programas Municipales'!$C$7,'4 - Personal'!$H$86,0)),0)+IF('4 - Personal'!$E$88='2 - Programas Municipales'!$B9,(IF('4 - Personal'!$E$90='2 - Programas Municipales'!$C$7,'4 - Personal'!$H$92,0)),0)+IF('4 - Personal'!$E$94='2 - Programas Municipales'!$B9,(IF('4 - Personal'!$E$96='2 - Programas Municipales'!$C$6,'4 - Personal'!$H$98,0)),0)+IF('4 - Personal'!$E$100='2 - Programas Municipales'!$B9,(IF('4 - Personal'!$E$102='2 - Programas Municipales'!$C$7,'4 - Personal'!$H$104,0)),0)+IF('4 - Personal'!$E$106='2 - Programas Municipales'!$B9,(IF('4 - Personal'!$E$108='2 - Programas Municipales'!$C$7,'4 - Personal'!$H$110,0)),0)+IF('4 - Personal'!$E$112='2 - Programas Municipales'!$B9,(IF('4 - Personal'!$E$114='2 - Programas Municipales'!$C$7,'4 - Personal'!$H$116,0)),0)+IF('4 - Personal'!$E$118='2 - Programas Municipales'!$B9,(IF('4 - Personal'!$E$120='2 - Programas Municipales'!$C$7,'4 - Personal'!$H$122,0)),0)+IF('4 - Personal'!$E$124='2 - Programas Municipales'!$B9,(IF('4 - Personal'!$E$126='2 - Programas Municipales'!$C$7,'4 - Personal'!$H$128,0)),0)+IF('4 - Personal'!$E$130='2 - Programas Municipales'!$B9,(IF('4 - Personal'!$E$132='2 - Programas Municipales'!$C$7,'4 - Personal'!$H$134,0)),0)+IF('4 - Personal'!$E$136='2 - Programas Municipales'!$B9,(IF('4 - Personal'!$E$138='2 - Programas Municipales'!$C$7,'4 - Personal'!$H$140,0)),0)</f>
        <v>0</v>
      </c>
      <c r="I11" s="202">
        <f>IF('4 - Personal'!$E$4='2 - Programas Municipales'!$B9,(IF('4 - Personal'!$E$6='2 - Programas Municipales'!$C$8,'4 - Personal'!$H$8,0)),0)+IF('4 - Personal'!$E$10='2 - Programas Municipales'!$B9,(IF('4 - Personal'!$E$12='2 - Programas Municipales'!$C$8,'4 - Personal'!$H$14,0)),0)+IF('4 - Personal'!$E$16='2 - Programas Municipales'!$B9,(IF('4 - Personal'!$E$18='2 - Programas Municipales'!$C$8,'4 - Personal'!$H$20,0)),0)+IF('4 - Personal'!$E$22='2 - Programas Municipales'!$B9,(IF('4 - Personal'!$E$24='2 - Programas Municipales'!$C$8,'4 - Personal'!$H$26,0)),0)+IF('4 - Personal'!$E$28='2 - Programas Municipales'!$B9,(IF('4 - Personal'!$E$30='2 - Programas Municipales'!$C$8,'4 - Personal'!$H$32,0)),0)+IF('4 - Personal'!$E$34='2 - Programas Municipales'!$B9,(IF('4 - Personal'!$E$36='2 - Programas Municipales'!$C$8,'4 - Personal'!$H$38,0)),0)+IF('4 - Personal'!$E$40='2 - Programas Municipales'!$B9,(IF('4 - Personal'!$E$42='2 - Programas Municipales'!$C$8,'4 - Personal'!$H$44,0)),0)+IF('4 - Personal'!$E$46='2 - Programas Municipales'!$B9,(IF('4 - Personal'!$E$48='2 - Programas Municipales'!$C$8,'4 - Personal'!$H$50,0)),0)+IF('4 - Personal'!$E$52='2 - Programas Municipales'!$B9,(IF('4 - Personal'!$E$54='2 - Programas Municipales'!$C$8,'4 - Personal'!$H$56,0)),0)+IF('4 - Personal'!$E$58='2 - Programas Municipales'!$B9,(IF('4 - Personal'!$E$60='2 - Programas Municipales'!$C$8,'4 - Personal'!$H$62,0)),0)+IF('4 - Personal'!$E$64='2 - Programas Municipales'!$B9,(IF('4 - Personal'!$E$66='2 - Programas Municipales'!$C$8,'4 - Personal'!$H$68,0)),0)+IF('4 - Personal'!$E$70='2 - Programas Municipales'!$B9,(IF('4 - Personal'!$E$72='2 - Programas Municipales'!$C$8,'4 - Personal'!$H$74,0)),0)+IF('4 - Personal'!$E$76='2 - Programas Municipales'!$B9,(IF('4 - Personal'!$E$78='2 - Programas Municipales'!$C$8,'4 - Personal'!$H$80,0)),0)+IF('4 - Personal'!$E$82='2 - Programas Municipales'!$B9,(IF('4 - Personal'!$E$84='2 - Programas Municipales'!$C$8,'4 - Personal'!$H$86,0)),0)+IF('4 - Personal'!$E$88='2 - Programas Municipales'!$B9,(IF('4 - Personal'!$E$90='2 - Programas Municipales'!$C$8,'4 - Personal'!$H$92,0)),0)+IF('4 - Personal'!$E$94='2 - Programas Municipales'!$B9,(IF('4 - Personal'!$E$96='2 - Programas Municipales'!$C$8,'4 - Personal'!$H$98,0)),0)+IF('4 - Personal'!$E$100='2 - Programas Municipales'!$B9,(IF('4 - Personal'!$E$102='2 - Programas Municipales'!$C$8,'4 - Personal'!$H$104,0)),0)+IF('4 - Personal'!$E$106='2 - Programas Municipales'!$B9,(IF('4 - Personal'!$E$108='2 - Programas Municipales'!$C$8,'4 - Personal'!$H$110,0)),0)+IF('4 - Personal'!$E$112='2 - Programas Municipales'!$B9,(IF('4 - Personal'!$E$114='2 - Programas Municipales'!$C$8,'4 - Personal'!$H$116,0)),0)+IF('4 - Personal'!$E$118='2 - Programas Municipales'!$B9,(IF('4 - Personal'!$E$120='2 - Programas Municipales'!$C$8,'4 - Personal'!$H$122,0)),0)+IF('4 - Personal'!$E$124='2 - Programas Municipales'!$B9,(IF('4 - Personal'!$E$126='2 - Programas Municipales'!$C$8,'4 - Personal'!$H$128,0)),0)+IF('4 - Personal'!$E$130='2 - Programas Municipales'!$B9,(IF('4 - Personal'!$E$132='2 - Programas Municipales'!$C$8,'4 - Personal'!$H$134,0)),0)+IF('4 - Personal'!$E$136='2 - Programas Municipales'!$B9,(IF('4 - Personal'!$E$138='2 - Programas Municipales'!$C$8,'4 - Personal'!$H$140,0)),0)</f>
        <v>0</v>
      </c>
      <c r="J11" s="202">
        <f>IF('4 - Personal'!$E$4='2 - Programas Municipales'!$B9,(IF('4 - Personal'!$E$6='2 - Programas Municipales'!$C$9,'4 - Personal'!$H$8,0)),0)+IF('4 - Personal'!$E$10='2 - Programas Municipales'!$B9,(IF('4 - Personal'!$E$12='2 - Programas Municipales'!$C$9,'4 - Personal'!$H$14,0)),0)+IF('4 - Personal'!$E$16='2 - Programas Municipales'!$B9,(IF('4 - Personal'!$E$18='2 - Programas Municipales'!$C$9,'4 - Personal'!$H$20,0)),0)+IF('4 - Personal'!$E$22='2 - Programas Municipales'!$B9,(IF('4 - Personal'!$E$24='2 - Programas Municipales'!$C$9,'4 - Personal'!$H$26,0)),0)+IF('4 - Personal'!$E$28='2 - Programas Municipales'!$B9,(IF('4 - Personal'!$E$30='2 - Programas Municipales'!$C$9,'4 - Personal'!$H$32,0)),0)+IF('4 - Personal'!$E$34='2 - Programas Municipales'!$B9,(IF('4 - Personal'!$E$36='2 - Programas Municipales'!$C$9,'4 - Personal'!$H$38,0)),0)+IF('4 - Personal'!$E$40='2 - Programas Municipales'!$B9,(IF('4 - Personal'!$E$42='2 - Programas Municipales'!$C$9,'4 - Personal'!$H$44,0)),0)+IF('4 - Personal'!$E$46='2 - Programas Municipales'!$B9,(IF('4 - Personal'!$E$48='2 - Programas Municipales'!$C$9,'4 - Personal'!$H$50,0)),0)+IF('4 - Personal'!$E$52='2 - Programas Municipales'!$B9,(IF('4 - Personal'!$E$54='2 - Programas Municipales'!$C$9,'4 - Personal'!$H$56,0)),0)+IF('4 - Personal'!$E$58='2 - Programas Municipales'!$B9,(IF('4 - Personal'!$E$60='2 - Programas Municipales'!$C$9,'4 - Personal'!$H$62,0)),0)+IF('4 - Personal'!$E$64='2 - Programas Municipales'!$B9,(IF('4 - Personal'!$E$66='2 - Programas Municipales'!$C$9,'4 - Personal'!$H$68,0)),0)+IF('4 - Personal'!$E$70='2 - Programas Municipales'!$B9,(IF('4 - Personal'!$E$72='2 - Programas Municipales'!$C$9,'4 - Personal'!$H$74,0)),0)+IF('4 - Personal'!$E$76='2 - Programas Municipales'!$B9,(IF('4 - Personal'!$E$78='2 - Programas Municipales'!$C$9,'4 - Personal'!$H$80,0)),0)+IF('4 - Personal'!$E$82='2 - Programas Municipales'!$B9,(IF('4 - Personal'!$E$84='2 - Programas Municipales'!$C$9,'4 - Personal'!$H$86,0)),0)+IF('4 - Personal'!$E$88='2 - Programas Municipales'!$B9,(IF('4 - Personal'!$E$90='2 - Programas Municipales'!$C$9,'4 - Personal'!$H$92,0)),0)+IF('4 - Personal'!$E$94='2 - Programas Municipales'!$B9,(IF('4 - Personal'!$E$96='2 - Programas Municipales'!$C$9,'4 - Personal'!$H$98,0)),0)+IF('4 - Personal'!$E$100='2 - Programas Municipales'!$B9,(IF('4 - Personal'!$E$102='2 - Programas Municipales'!$C$9,'4 - Personal'!$H$104,0)),0)+IF('4 - Personal'!$E$106='2 - Programas Municipales'!$B9,(IF('4 - Personal'!$E$108='2 - Programas Municipales'!$C$9,'4 - Personal'!$H$110,0)),0)+IF('4 - Personal'!$E$112='2 - Programas Municipales'!$B9,(IF('4 - Personal'!$E$114='2 - Programas Municipales'!$C$9,'4 - Personal'!$H$116,0)),0)+IF('4 - Personal'!$E$118='2 - Programas Municipales'!$B9,(IF('4 - Personal'!$E$120='2 - Programas Municipales'!$C$9,'4 - Personal'!$H$122,0)),0)+IF('4 - Personal'!$E$124='2 - Programas Municipales'!$B9,(IF('4 - Personal'!$E$126='2 - Programas Municipales'!$C$9,'4 - Personal'!$H$128,0)),0)+IF('4 - Personal'!$E$130='2 - Programas Municipales'!$B9,(IF('4 - Personal'!$E$132='2 - Programas Municipales'!$C$9,'4 - Personal'!$H$134,0)),0)+IF('4 - Personal'!$E$136='2 - Programas Municipales'!$B9,(IF('4 - Personal'!$E$138='2 - Programas Municipales'!$C$9,'4 - Personal'!$H$140,0)),0)</f>
        <v>0</v>
      </c>
      <c r="K11" s="202">
        <f>IF('4 - Personal'!$E$4='2 - Programas Municipales'!$B9,(IF('4 - Personal'!$E$6='2 - Programas Municipales'!$C$10,'4 - Personal'!$H$8,0)),0)+IF('4 - Personal'!$E$10='2 - Programas Municipales'!$B9,(IF('4 - Personal'!$E$12='2 - Programas Municipales'!$C$10,'4 - Personal'!$H$14,0)),0)+IF('4 - Personal'!$E$16='2 - Programas Municipales'!$B9,(IF('4 - Personal'!$E$18='2 - Programas Municipales'!$C$10,'4 - Personal'!$H$20,0)),0)+IF('4 - Personal'!$E$22='2 - Programas Municipales'!$B9,(IF('4 - Personal'!$E$24='2 - Programas Municipales'!$C$10,'4 - Personal'!$H$26,0)),0)+IF('4 - Personal'!$E$28='2 - Programas Municipales'!$B9,(IF('4 - Personal'!$E$30='2 - Programas Municipales'!$C$10,'4 - Personal'!$H$32,0)),0)+IF('4 - Personal'!$E$34='2 - Programas Municipales'!$B9,(IF('4 - Personal'!$E$36='2 - Programas Municipales'!$C$10,'4 - Personal'!$H$38,0)),0)+IF('4 - Personal'!$E$40='2 - Programas Municipales'!$B9,(IF('4 - Personal'!$E$42='2 - Programas Municipales'!$C$10,'4 - Personal'!$H$44,0)),0)+IF('4 - Personal'!$E$46='2 - Programas Municipales'!$B9,(IF('4 - Personal'!$E$48='2 - Programas Municipales'!$C$10,'4 - Personal'!$H$50,0)),0)+IF('4 - Personal'!$E$52='2 - Programas Municipales'!$B9,(IF('4 - Personal'!$E$54='2 - Programas Municipales'!$C$10,'4 - Personal'!$H$56,0)),0)+IF('4 - Personal'!$E$58='2 - Programas Municipales'!$B9,(IF('4 - Personal'!$E$60='2 - Programas Municipales'!$C$10,'4 - Personal'!$H$62,0)),0)+IF('4 - Personal'!$E$64='2 - Programas Municipales'!$B9,(IF('4 - Personal'!$E$66='2 - Programas Municipales'!$C$10,'4 - Personal'!$H$68,0)),0)+IF('4 - Personal'!$E$70='2 - Programas Municipales'!$B9,(IF('4 - Personal'!$E$72='2 - Programas Municipales'!$C$10,'4 - Personal'!$H$74,0)),0)+IF('4 - Personal'!$E$76='2 - Programas Municipales'!$B9,(IF('4 - Personal'!$E$78='2 - Programas Municipales'!$C$10,'4 - Personal'!$H$80,0)),0)+IF('4 - Personal'!$E$82='2 - Programas Municipales'!$B9,(IF('4 - Personal'!$E$84='2 - Programas Municipales'!$C$10,'4 - Personal'!$H$86,0)),0)+IF('4 - Personal'!$E$88='2 - Programas Municipales'!$B9,(IF('4 - Personal'!$E$90='2 - Programas Municipales'!$C$10,'4 - Personal'!$H$92,0)),0)+IF('4 - Personal'!$E$94='2 - Programas Municipales'!$B9,(IF('4 - Personal'!$E$96='2 - Programas Municipales'!$C$10,'4 - Personal'!$H$98,0)),0)+IF('4 - Personal'!$E$100='2 - Programas Municipales'!$B9,(IF('4 - Personal'!$E$102='2 - Programas Municipales'!$C$10,'4 - Personal'!$H$104,0)),0)+IF('4 - Personal'!$E$106='2 - Programas Municipales'!$B9,(IF('4 - Personal'!$E$108='2 - Programas Municipales'!$C$10,'4 - Personal'!$H$110,0)),0)+IF('4 - Personal'!$E$112='2 - Programas Municipales'!$B9,(IF('4 - Personal'!$E$114='2 - Programas Municipales'!$C$10,'4 - Personal'!$H$116,0)),0)+IF('4 - Personal'!$E$118='2 - Programas Municipales'!$B9,(IF('4 - Personal'!$E$120='2 - Programas Municipales'!$C$10,'4 - Personal'!$H$122,0)),0)+IF('4 - Personal'!$E$124='2 - Programas Municipales'!$B9,(IF('4 - Personal'!$E$126='2 - Programas Municipales'!$C$10,'4 - Personal'!$H$128,0)),0)+IF('4 - Personal'!$E$130='2 - Programas Municipales'!$B9,(IF('4 - Personal'!$E$132='2 - Programas Municipales'!$C$10,'4 - Personal'!$H$134,0)),0)+IF('4 - Personal'!$E$136='2 - Programas Municipales'!$B9,(IF('4 - Personal'!$E$138='2 - Programas Municipales'!$C$10,'4 - Personal'!$H$140,0)),0)</f>
        <v>0</v>
      </c>
      <c r="L11" s="202">
        <f>IF('4 - Personal'!$E$4='2 - Programas Municipales'!$B9,(IF('4 - Personal'!$E$6='2 - Programas Municipales'!$C$11,'4 - Personal'!$H$8,0)),0)+IF('4 - Personal'!$E$10='2 - Programas Municipales'!$B9,(IF('4 - Personal'!$E$12='2 - Programas Municipales'!$C$11,'4 - Personal'!$H$14,0)),0)+IF('4 - Personal'!$E$16='2 - Programas Municipales'!$B9,(IF('4 - Personal'!$E$18='2 - Programas Municipales'!$C$11,'4 - Personal'!$H$20,0)),0)+IF('4 - Personal'!$E$22='2 - Programas Municipales'!$B9,(IF('4 - Personal'!$E$24='2 - Programas Municipales'!$C$11,'4 - Personal'!$H$26,0)),0)+IF('4 - Personal'!$E$28='2 - Programas Municipales'!$B9,(IF('4 - Personal'!$E$30='2 - Programas Municipales'!$C$11,'4 - Personal'!$H$32,0)),0)+IF('4 - Personal'!$E$34='2 - Programas Municipales'!$B9,(IF('4 - Personal'!$E$36='2 - Programas Municipales'!$C$11,'4 - Personal'!$H$38,0)),0)+IF('4 - Personal'!$E$40='2 - Programas Municipales'!$B9,(IF('4 - Personal'!$E$42='2 - Programas Municipales'!$C$11,'4 - Personal'!$H$44,0)),0)+IF('4 - Personal'!$E$46='2 - Programas Municipales'!$B9,(IF('4 - Personal'!$E$48='2 - Programas Municipales'!$C$11,'4 - Personal'!$H$50,0)),0)+IF('4 - Personal'!$E$52='2 - Programas Municipales'!$B9,(IF('4 - Personal'!$E$54='2 - Programas Municipales'!$C$11,'4 - Personal'!$H$56,0)),0)+IF('4 - Personal'!$E$58='2 - Programas Municipales'!$B9,(IF('4 - Personal'!$E$60='2 - Programas Municipales'!$C$11,'4 - Personal'!$H$62,0)),0)+IF('4 - Personal'!$E$64='2 - Programas Municipales'!$B9,(IF('4 - Personal'!$E$66='2 - Programas Municipales'!$C$11,'4 - Personal'!$H$68,0)),0)+IF('4 - Personal'!$E$70='2 - Programas Municipales'!$B9,(IF('4 - Personal'!$E$72='2 - Programas Municipales'!$C$11,'4 - Personal'!$H$74,0)),0)+IF('4 - Personal'!$E$76='2 - Programas Municipales'!$B9,(IF('4 - Personal'!$E$78='2 - Programas Municipales'!$C$11,'4 - Personal'!$H$80,0)),0)+IF('4 - Personal'!$E$82='2 - Programas Municipales'!$B9,(IF('4 - Personal'!$E$84='2 - Programas Municipales'!$C$11,'4 - Personal'!$H$86,0)),0)+IF('4 - Personal'!$E$88='2 - Programas Municipales'!$B9,(IF('4 - Personal'!$E$90='2 - Programas Municipales'!$C$11,'4 - Personal'!$H$92,0)),0)+IF('4 - Personal'!$E$94='2 - Programas Municipales'!$B9,(IF('4 - Personal'!$E$96='2 - Programas Municipales'!$C$11,'4 - Personal'!$H$98,0)),0)+IF('4 - Personal'!$E$100='2 - Programas Municipales'!$B9,(IF('4 - Personal'!$E$102='2 - Programas Municipales'!$C$11,'4 - Personal'!$H$104,0)),0)+IF('4 - Personal'!$E$106='2 - Programas Municipales'!$B9,(IF('4 - Personal'!$E$108='2 - Programas Municipales'!$C$11,'4 - Personal'!$H$110,0)),0)+IF('4 - Personal'!$E$112='2 - Programas Municipales'!$B9,(IF('4 - Personal'!$E$114='2 - Programas Municipales'!$C$11,'4 - Personal'!$H$116,0)),0)+IF('4 - Personal'!$E$118='2 - Programas Municipales'!$B9,(IF('4 - Personal'!$E$120='2 - Programas Municipales'!$C$11,'4 - Personal'!$H$122,0)),0)+IF('4 - Personal'!$E$124='2 - Programas Municipales'!$B9,(IF('4 - Personal'!$E$126='2 - Programas Municipales'!$C$11,'4 - Personal'!$H$128,0)),0)+IF('4 - Personal'!$E$130='2 - Programas Municipales'!$B9,(IF('4 - Personal'!$E$132='2 - Programas Municipales'!$C$11,'4 - Personal'!$H$134,0)),0)+IF('4 - Personal'!$E$136='2 - Programas Municipales'!$B9,(IF('4 - Personal'!$E$138='2 - Programas Municipales'!$C$11,'4 - Personal'!$H$140,0)),0)</f>
        <v>0</v>
      </c>
      <c r="M11" s="202">
        <f>IF('4 - Personal'!$E$4='2 - Programas Municipales'!$B9,(IF('4 - Personal'!$E$6='2 - Programas Municipales'!$C$12,'4 - Personal'!$H$8,0)),0)+IF('4 - Personal'!$E$10='2 - Programas Municipales'!$B9,(IF('4 - Personal'!$E$12='2 - Programas Municipales'!$C$12,'4 - Personal'!$H$14,0)),0)+IF('4 - Personal'!$E$16='2 - Programas Municipales'!$B9,(IF('4 - Personal'!$E$18='2 - Programas Municipales'!$C$12,'4 - Personal'!$H$20,0)),0)+IF('4 - Personal'!$E$22='2 - Programas Municipales'!$B9,(IF('4 - Personal'!$E$24='2 - Programas Municipales'!$C$12,'4 - Personal'!$H$26,0)),0)+IF('4 - Personal'!$E$28='2 - Programas Municipales'!$B9,(IF('4 - Personal'!$E$30='2 - Programas Municipales'!$C$12,'4 - Personal'!$H$32,0)),0)+IF('4 - Personal'!$E$34='2 - Programas Municipales'!$B9,(IF('4 - Personal'!$E$36='2 - Programas Municipales'!$C$12,'4 - Personal'!$H$38,0)),0)+IF('4 - Personal'!$E$40='2 - Programas Municipales'!$B9,(IF('4 - Personal'!$E$42='2 - Programas Municipales'!$C$12,'4 - Personal'!$H$44,0)),0)+IF('4 - Personal'!$E$46='2 - Programas Municipales'!$B9,(IF('4 - Personal'!$E$48='2 - Programas Municipales'!$C$12,'4 - Personal'!$H$50,0)),0)+IF('4 - Personal'!$E$52='2 - Programas Municipales'!$B9,(IF('4 - Personal'!$E$54='2 - Programas Municipales'!$C$12,'4 - Personal'!$H$56,0)),0)+IF('4 - Personal'!$E$58='2 - Programas Municipales'!$B9,(IF('4 - Personal'!$E$60='2 - Programas Municipales'!$C$12,'4 - Personal'!$H$62,0)),0)+IF('4 - Personal'!$E$64='2 - Programas Municipales'!$B9,(IF('4 - Personal'!$E$66='2 - Programas Municipales'!$C$12,'4 - Personal'!$H$68,0)),0)+IF('4 - Personal'!$E$70='2 - Programas Municipales'!$B9,(IF('4 - Personal'!$E$72='2 - Programas Municipales'!$C$12,'4 - Personal'!$H$74,0)),0)+IF('4 - Personal'!$E$76='2 - Programas Municipales'!$B9,(IF('4 - Personal'!$E$78='2 - Programas Municipales'!$C$12,'4 - Personal'!$H$80,0)),0)+IF('4 - Personal'!$E$82='2 - Programas Municipales'!$B9,(IF('4 - Personal'!$E$84='2 - Programas Municipales'!$C$12,'4 - Personal'!$H$86,0)),0)+IF('4 - Personal'!$E$88='2 - Programas Municipales'!$B9,(IF('4 - Personal'!$E$90='2 - Programas Municipales'!$C$12,'4 - Personal'!$H$92,0)),0)+IF('4 - Personal'!$E$94='2 - Programas Municipales'!$B9,(IF('4 - Personal'!$E$96='2 - Programas Municipales'!$C$12,'4 - Personal'!$H$98,0)),0)+IF('4 - Personal'!$E$100='2 - Programas Municipales'!$B9,(IF('4 - Personal'!$E$102='2 - Programas Municipales'!$C$12,'4 - Personal'!$H$104,0)),0)+IF('4 - Personal'!$E$106='2 - Programas Municipales'!$B9,(IF('4 - Personal'!$E$108='2 - Programas Municipales'!$C$12,'4 - Personal'!$H$110,0)),0)+IF('4 - Personal'!$E$112='2 - Programas Municipales'!$B9,(IF('4 - Personal'!$E$114='2 - Programas Municipales'!$C$12,'4 - Personal'!$H$116,0)),0)+IF('4 - Personal'!$E$118='2 - Programas Municipales'!$B9,(IF('4 - Personal'!$E$120='2 - Programas Municipales'!$C$12,'4 - Personal'!$H$122,0)),0)+IF('4 - Personal'!$E$124='2 - Programas Municipales'!$B9,(IF('4 - Personal'!$E$126='2 - Programas Municipales'!$C$12,'4 - Personal'!$H$128,0)),0)+IF('4 - Personal'!$E$130='2 - Programas Municipales'!$B9,(IF('4 - Personal'!$E$132='2 - Programas Municipales'!$C$12,'4 - Personal'!$H$134,0)),0)+IF('4 - Personal'!$E$136='2 - Programas Municipales'!$B9,(IF('4 - Personal'!$E$138='2 - Programas Municipales'!$C$12,'4 - Personal'!$H$140,0)),0)</f>
        <v>0</v>
      </c>
      <c r="N11" s="202">
        <f>IF('4 - Personal'!$E$4='2 - Programas Municipales'!$B9,(IF('4 - Personal'!$E$6='2 - Programas Municipales'!$C$13,'4 - Personal'!$H$8,0)),0)+IF('4 - Personal'!$E$10='2 - Programas Municipales'!$B9,(IF('4 - Personal'!$E$12='2 - Programas Municipales'!$C$13,'4 - Personal'!$H$14,0)),0)+IF('4 - Personal'!$E$16='2 - Programas Municipales'!$B9,(IF('4 - Personal'!$E$18='2 - Programas Municipales'!$C$13,'4 - Personal'!$H$20,0)),0)+IF('4 - Personal'!$E$22='2 - Programas Municipales'!$B9,(IF('4 - Personal'!$E$24='2 - Programas Municipales'!$C$13,'4 - Personal'!$H$26,0)),0)+IF('4 - Personal'!$E$28='2 - Programas Municipales'!$B9,(IF('4 - Personal'!$E$30='2 - Programas Municipales'!$C$13,'4 - Personal'!$H$32,0)),0)+IF('4 - Personal'!$E$34='2 - Programas Municipales'!$B9,(IF('4 - Personal'!$E$36='2 - Programas Municipales'!$C$13,'4 - Personal'!$H$38,0)),0)+IF('4 - Personal'!$E$40='2 - Programas Municipales'!$B9,(IF('4 - Personal'!$E$42='2 - Programas Municipales'!$C$13,'4 - Personal'!$H$44,0)),0)+IF('4 - Personal'!$E$46='2 - Programas Municipales'!$B9,(IF('4 - Personal'!$E$48='2 - Programas Municipales'!$C$13,'4 - Personal'!$H$50,0)),0)+IF('4 - Personal'!$E$52='2 - Programas Municipales'!$B9,(IF('4 - Personal'!$E$54='2 - Programas Municipales'!$C$13,'4 - Personal'!$H$56,0)),0)+IF('4 - Personal'!$E$58='2 - Programas Municipales'!$B9,(IF('4 - Personal'!$E$60='2 - Programas Municipales'!$C$13,'4 - Personal'!$H$62,0)),0)+IF('4 - Personal'!$E$64='2 - Programas Municipales'!$B9,(IF('4 - Personal'!$E$66='2 - Programas Municipales'!$C$13,'4 - Personal'!$H$68,0)),0)+IF('4 - Personal'!$E$70='2 - Programas Municipales'!$B9,(IF('4 - Personal'!$E$72='2 - Programas Municipales'!$C$13,'4 - Personal'!$H$74,0)),0)+IF('4 - Personal'!$E$76='2 - Programas Municipales'!$B9,(IF('4 - Personal'!$E$78='2 - Programas Municipales'!$C$13,'4 - Personal'!$H$80,0)),0)+IF('4 - Personal'!$E$82='2 - Programas Municipales'!$B9,(IF('4 - Personal'!$E$84='2 - Programas Municipales'!$C$13,'4 - Personal'!$H$86,0)),0)+IF('4 - Personal'!$E$88='2 - Programas Municipales'!$B9,(IF('4 - Personal'!$E$90='2 - Programas Municipales'!$C$13,'4 - Personal'!$H$92,0)),0)+IF('4 - Personal'!$E$94='2 - Programas Municipales'!$B9,(IF('4 - Personal'!$E$96='2 - Programas Municipales'!$C$13,'4 - Personal'!$H$98,0)),0)+IF('4 - Personal'!$E$100='2 - Programas Municipales'!$B9,(IF('4 - Personal'!$E$102='2 - Programas Municipales'!$C$13,'4 - Personal'!$H$104,0)),0)+IF('4 - Personal'!$E$106='2 - Programas Municipales'!$B9,(IF('4 - Personal'!$E$108='2 - Programas Municipales'!$C$13,'4 - Personal'!$H$110,0)),0)+IF('4 - Personal'!$E$112='2 - Programas Municipales'!$B9,(IF('4 - Personal'!$E$114='2 - Programas Municipales'!$C$13,'4 - Personal'!$H$116,0)),0)+IF('4 - Personal'!$E$118='2 - Programas Municipales'!$B9,(IF('4 - Personal'!$E$120='2 - Programas Municipales'!$C$13,'4 - Personal'!$H$122,0)),0)+IF('4 - Personal'!$E$124='2 - Programas Municipales'!$B9,(IF('4 - Personal'!$E$126='2 - Programas Municipales'!$C$13,'4 - Personal'!$H$128,0)),0)+IF('4 - Personal'!$E$130='2 - Programas Municipales'!$B9,(IF('4 - Personal'!$E$132='2 - Programas Municipales'!$C$13,'4 - Personal'!$H$134,0)),0)+IF('4 - Personal'!$E$136='2 - Programas Municipales'!$B9,(IF('4 - Personal'!$E$138='2 - Programas Municipales'!$C$13,'4 - Personal'!$H$140,0)),0)</f>
        <v>0</v>
      </c>
      <c r="O11" s="202">
        <f>IF('4 - Personal'!$E$4='2 - Programas Municipales'!$B9,(IF('4 - Personal'!$E$6='2 - Programas Municipales'!$C$14,'4 - Personal'!$H$8,0)),0)+IF('4 - Personal'!$E$10='2 - Programas Municipales'!$B9,(IF('4 - Personal'!$E$12='2 - Programas Municipales'!$C$14,'4 - Personal'!$H$14,0)),0)+IF('4 - Personal'!$E$16='2 - Programas Municipales'!$B9,(IF('4 - Personal'!$E$18='2 - Programas Municipales'!$C$14,'4 - Personal'!$H$20,0)),0)+IF('4 - Personal'!$E$22='2 - Programas Municipales'!$B9,(IF('4 - Personal'!$E$24='2 - Programas Municipales'!$C$14,'4 - Personal'!$H$26,0)),0)+IF('4 - Personal'!$E$28='2 - Programas Municipales'!$B9,(IF('4 - Personal'!$E$30='2 - Programas Municipales'!$C$14,'4 - Personal'!$H$32,0)),0)+IF('4 - Personal'!$E$34='2 - Programas Municipales'!$B9,(IF('4 - Personal'!$E$36='2 - Programas Municipales'!$C$14,'4 - Personal'!$H$38,0)),0)+IF('4 - Personal'!$E$40='2 - Programas Municipales'!$B9,(IF('4 - Personal'!$E$42='2 - Programas Municipales'!$C$14,'4 - Personal'!$H$44,0)),0)+IF('4 - Personal'!$E$46='2 - Programas Municipales'!$B9,(IF('4 - Personal'!$E$48='2 - Programas Municipales'!$C$14,'4 - Personal'!$H$50,0)),0)+IF('4 - Personal'!$E$52='2 - Programas Municipales'!$B9,(IF('4 - Personal'!$E$54='2 - Programas Municipales'!$C$14,'4 - Personal'!$H$56,0)),0)+IF('4 - Personal'!$E$58='2 - Programas Municipales'!$B9,(IF('4 - Personal'!$E$60='2 - Programas Municipales'!$C$14,'4 - Personal'!$H$62,0)),0)+IF('4 - Personal'!$E$64='2 - Programas Municipales'!$B9,(IF('4 - Personal'!$E$66='2 - Programas Municipales'!$C$14,'4 - Personal'!$H$68,0)),0)+IF('4 - Personal'!$E$70='2 - Programas Municipales'!$B9,(IF('4 - Personal'!$E$72='2 - Programas Municipales'!$C$14,'4 - Personal'!$H$74,0)),0)+IF('4 - Personal'!$E$76='2 - Programas Municipales'!$B9,(IF('4 - Personal'!$E$78='2 - Programas Municipales'!$C$14,'4 - Personal'!$H$80,0)),0)+IF('4 - Personal'!$E$82='2 - Programas Municipales'!$B9,(IF('4 - Personal'!$E$84='2 - Programas Municipales'!$C$14,'4 - Personal'!$H$86,0)),0)+IF('4 - Personal'!$E$88='2 - Programas Municipales'!$B9,(IF('4 - Personal'!$E$90='2 - Programas Municipales'!$C$14,'4 - Personal'!$H$92,0)),0)+IF('4 - Personal'!$E$94='2 - Programas Municipales'!$B9,(IF('4 - Personal'!$E$96='2 - Programas Municipales'!$C$14,'4 - Personal'!$H$98,0)),0)+IF('4 - Personal'!$E$100='2 - Programas Municipales'!$B9,(IF('4 - Personal'!$E$102='2 - Programas Municipales'!$C$14,'4 - Personal'!$H$104,0)),0)+IF('4 - Personal'!$E$106='2 - Programas Municipales'!$B9,(IF('4 - Personal'!$E$108='2 - Programas Municipales'!$C$14,'4 - Personal'!$H$110,0)),0)+IF('4 - Personal'!$E$112='2 - Programas Municipales'!$B9,(IF('4 - Personal'!$E$114='2 - Programas Municipales'!$C$14,'4 - Personal'!$H$116,0)),0)+IF('4 - Personal'!$E$118='2 - Programas Municipales'!$B9,(IF('4 - Personal'!$E$120='2 - Programas Municipales'!$C$14,'4 - Personal'!$H$122,0)),0)+IF('4 - Personal'!$E$124='2 - Programas Municipales'!$B9,(IF('4 - Personal'!$E$126='2 - Programas Municipales'!$C$14,'4 - Personal'!$H$128,0)),0)+IF('4 - Personal'!$E$130='2 - Programas Municipales'!$B9,(IF('4 - Personal'!$E$132='2 - Programas Municipales'!$C$14,'4 - Personal'!$H$134,0)),0)+IF('4 - Personal'!$E$136='2 - Programas Municipales'!$B9,(IF('4 - Personal'!$E$138='2 - Programas Municipales'!$C$14,'4 - Personal'!$H$140,0)),0)</f>
        <v>0</v>
      </c>
      <c r="P11" s="202">
        <f>IF('4 - Personal'!$E$4='2 - Programas Municipales'!$B9,(IF('4 - Personal'!$E$6='2 - Programas Municipales'!$C$15,'4 - Personal'!$H$8,0)),0)+IF('4 - Personal'!$E$10='2 - Programas Municipales'!$B9,(IF('4 - Personal'!$E$12='2 - Programas Municipales'!$C$15,'4 - Personal'!$H$14,0)),0)+IF('4 - Personal'!$E$16='2 - Programas Municipales'!$B9,(IF('4 - Personal'!$E$18='2 - Programas Municipales'!$C$15,'4 - Personal'!$H$20,0)),0)+IF('4 - Personal'!$E$22='2 - Programas Municipales'!$B9,(IF('4 - Personal'!$E$24='2 - Programas Municipales'!$C$15,'4 - Personal'!$H$26,0)),0)+IF('4 - Personal'!$E$28='2 - Programas Municipales'!$B9,(IF('4 - Personal'!$E$30='2 - Programas Municipales'!$C$15,'4 - Personal'!$H$32,0)),0)+IF('4 - Personal'!$E$34='2 - Programas Municipales'!$B9,(IF('4 - Personal'!$E$36='2 - Programas Municipales'!$C$15,'4 - Personal'!$H$38,0)),0)+IF('4 - Personal'!$E$40='2 - Programas Municipales'!$B9,(IF('4 - Personal'!$E$42='2 - Programas Municipales'!$C$15,'4 - Personal'!$H$44,0)),0)+IF('4 - Personal'!$E$46='2 - Programas Municipales'!$B9,(IF('4 - Personal'!$E$48='2 - Programas Municipales'!$C$15,'4 - Personal'!$H$50,0)),0)+IF('4 - Personal'!$E$52='2 - Programas Municipales'!$B9,(IF('4 - Personal'!$E$54='2 - Programas Municipales'!$C$15,'4 - Personal'!$H$56,0)),0)+IF('4 - Personal'!$E$58='2 - Programas Municipales'!$B9,(IF('4 - Personal'!$E$60='2 - Programas Municipales'!$C$15,'4 - Personal'!$H$62,0)),0)+IF('4 - Personal'!$E$64='2 - Programas Municipales'!$B9,(IF('4 - Personal'!$E$66='2 - Programas Municipales'!$C$15,'4 - Personal'!$H$68,0)),0)+IF('4 - Personal'!$E$70='2 - Programas Municipales'!$B9,(IF('4 - Personal'!$E$72='2 - Programas Municipales'!$C$15,'4 - Personal'!$H$74,0)),0)+IF('4 - Personal'!$E$76='2 - Programas Municipales'!$B9,(IF('4 - Personal'!$E$78='2 - Programas Municipales'!$C$15,'4 - Personal'!$H$80,0)),0)+IF('4 - Personal'!$E$82='2 - Programas Municipales'!$B9,(IF('4 - Personal'!$E$84='2 - Programas Municipales'!$C$15,'4 - Personal'!$H$86,0)),0)+IF('4 - Personal'!$E$88='2 - Programas Municipales'!$B9,(IF('4 - Personal'!$E$90='2 - Programas Municipales'!$C$15,'4 - Personal'!$H$92,0)),0)+IF('4 - Personal'!$E$94='2 - Programas Municipales'!$B9,(IF('4 - Personal'!$E$96='2 - Programas Municipales'!$C$15,'4 - Personal'!$H$98,0)),0)+IF('4 - Personal'!$E$100='2 - Programas Municipales'!$B9,(IF('4 - Personal'!$E$102='2 - Programas Municipales'!$C$15,'4 - Personal'!$H$104,0)),0)+IF('4 - Personal'!$E$106='2 - Programas Municipales'!$B9,(IF('4 - Personal'!$E$108='2 - Programas Municipales'!$C$15,'4 - Personal'!$H$110,0)),0)+IF('4 - Personal'!$E$112='2 - Programas Municipales'!$B9,(IF('4 - Personal'!$E$114='2 - Programas Municipales'!$C$15,'4 - Personal'!$H$116,0)),0)+IF('4 - Personal'!$E$118='2 - Programas Municipales'!$B9,(IF('4 - Personal'!$E$120='2 - Programas Municipales'!$C$15,'4 - Personal'!$H$122,0)),0)+IF('4 - Personal'!$E$124='2 - Programas Municipales'!$B9,(IF('4 - Personal'!$E$126='2 - Programas Municipales'!$C$15,'4 - Personal'!$H$128,0)),0)+IF('4 - Personal'!$E$130='2 - Programas Municipales'!$B9,(IF('4 - Personal'!$E$132='2 - Programas Municipales'!$C$15,'4 - Personal'!$H$134,0)),0)+IF('4 - Personal'!$E$136='2 - Programas Municipales'!$B9,(IF('4 - Personal'!$E$138='2 - Programas Municipales'!$C$15,'4 - Personal'!$H$140,0)),0)</f>
        <v>0</v>
      </c>
      <c r="Q11" s="265">
        <f t="shared" si="1"/>
        <v>0</v>
      </c>
    </row>
    <row r="12">
      <c r="B12" s="44" t="str">
        <f>'2 - Programas Municipales'!B10</f>
        <v>Otros Programas</v>
      </c>
      <c r="C12" s="202">
        <f>IF('4 - Personal'!$E$4='2 - Programas Municipales'!$B10,(IF('4 - Personal'!$E$6='2 - Programas Municipales'!$C$2,'4 - Personal'!$H$8,0)),0)+IF('4 - Personal'!$E$10='2 - Programas Municipales'!$B10,(IF('4 - Personal'!$E$12='2 - Programas Municipales'!$C$2,'4 - Personal'!$H$14,0)),0)+IF('4 - Personal'!$E$16='2 - Programas Municipales'!$B10,(IF('4 - Personal'!$E$18='2 - Programas Municipales'!$C$2,'4 - Personal'!$H$20,0)),0)+IF('4 - Personal'!$E$22='2 - Programas Municipales'!$B10,(IF('4 - Personal'!$E$24='2 - Programas Municipales'!$C$2,'4 - Personal'!$H$26,0)),0)+IF('4 - Personal'!$E$28='2 - Programas Municipales'!$B10,(IF('4 - Personal'!$E$30='2 - Programas Municipales'!$C$2,'4 - Personal'!$H$32,0)),0)+IF('4 - Personal'!$E$34='2 - Programas Municipales'!$B10,(IF('4 - Personal'!$E$36='2 - Programas Municipales'!$C$2,'4 - Personal'!$H$38,0)),0)+IF('4 - Personal'!$E$40='2 - Programas Municipales'!$B10,(IF('4 - Personal'!$E$42='2 - Programas Municipales'!$C$2,'4 - Personal'!$H$44,0)),0)+IF('4 - Personal'!$E$46='2 - Programas Municipales'!$B10,(IF('4 - Personal'!$E$48='2 - Programas Municipales'!$C$2,'4 - Personal'!$H$50,0)),0)+IF('4 - Personal'!$E$52='2 - Programas Municipales'!$B10,(IF('4 - Personal'!$E$54='2 - Programas Municipales'!$C$2,'4 - Personal'!$H$56,0)),0)+IF('4 - Personal'!$E$58='2 - Programas Municipales'!$B10,(IF('4 - Personal'!$E$60='2 - Programas Municipales'!$C$2,'4 - Personal'!$H$62,0)),0)+IF('4 - Personal'!$E$64='2 - Programas Municipales'!$B10,(IF('4 - Personal'!$E$66='2 - Programas Municipales'!$C$2,'4 - Personal'!$H$68,0)),0)+IF('4 - Personal'!$E$70='2 - Programas Municipales'!$B10,(IF('4 - Personal'!$E$72='2 - Programas Municipales'!$C$2,'4 - Personal'!$H$74,0)),0)+IF('4 - Personal'!$E$76='2 - Programas Municipales'!$B10,(IF('4 - Personal'!$E$78='2 - Programas Municipales'!$C$2,'4 - Personal'!$H$80,0)),0)+IF('4 - Personal'!$E$82='2 - Programas Municipales'!$B10,(IF('4 - Personal'!$E$84='2 - Programas Municipales'!$C$2,'4 - Personal'!$H$86,0)),0)+IF('4 - Personal'!$E$88='2 - Programas Municipales'!$B10,(IF('4 - Personal'!$E$90='2 - Programas Municipales'!$C$2,'4 - Personal'!$H$92,0)),0)+IF('4 - Personal'!$E$94='2 - Programas Municipales'!$B10,(IF('4 - Personal'!$E$96='2 - Programas Municipales'!$C$2,'4 - Personal'!$H$98,0)),0)+IF('4 - Personal'!$E$100='2 - Programas Municipales'!$B10,(IF('4 - Personal'!$E$102='2 - Programas Municipales'!$C$2,'4 - Personal'!$H$104,0)),0)+IF('4 - Personal'!$E$106='2 - Programas Municipales'!$B10,(IF('4 - Personal'!$E$108='2 - Programas Municipales'!$C$2,'4 - Personal'!$H$110,0)),0)+IF('4 - Personal'!$E$112='2 - Programas Municipales'!$B10,(IF('4 - Personal'!$E$114='2 - Programas Municipales'!$C$2,'4 - Personal'!$H$116,0)),0)+IF('4 - Personal'!$E$118='2 - Programas Municipales'!$B10,(IF('4 - Personal'!$E$120='2 - Programas Municipales'!$C$2,'4 - Personal'!$H$122,0)),0)+IF('4 - Personal'!$E$124='2 - Programas Municipales'!$B10,(IF('4 - Personal'!$E$126='2 - Programas Municipales'!$C$2,'4 - Personal'!$H$128,0)),0)+IF('4 - Personal'!$E$130='2 - Programas Municipales'!$B10,(IF('4 - Personal'!$E$132='2 - Programas Municipales'!$C$2,'4 - Personal'!$H$134,0)),0)+IF('4 - Personal'!$E$136='2 - Programas Municipales'!$B10,(IF('4 - Personal'!$E$138='2 - Programas Municipales'!$C$2,'4 - Personal'!$H$140,0)),0)</f>
        <v>0</v>
      </c>
      <c r="D12" s="202">
        <f>IF('4 - Personal'!$E$4='2 - Programas Municipales'!$B10,(IF('4 - Personal'!$E$6='2 - Programas Municipales'!$C$3,'4 - Personal'!$H$8,0)),0)+IF('4 - Personal'!$E$10='2 - Programas Municipales'!$B10,(IF('4 - Personal'!$E$12='2 - Programas Municipales'!$C$3,'4 - Personal'!$H$14,0)),0)+IF('4 - Personal'!$E$16='2 - Programas Municipales'!$B10,(IF('4 - Personal'!$E$18='2 - Programas Municipales'!$C$3,'4 - Personal'!$H$20,0)),0)+IF('4 - Personal'!$E$22='2 - Programas Municipales'!$B10,(IF('4 - Personal'!$E$24='2 - Programas Municipales'!$C$3,'4 - Personal'!$H$26,0)),0)+IF('4 - Personal'!$E$28='2 - Programas Municipales'!$B10,(IF('4 - Personal'!$E$30='2 - Programas Municipales'!$C$3,'4 - Personal'!$H$32,0)),0)+IF('4 - Personal'!$E$34='2 - Programas Municipales'!$B10,(IF('4 - Personal'!$E$36='2 - Programas Municipales'!$C$3,'4 - Personal'!$H$38,0)),0)+IF('4 - Personal'!$E$40='2 - Programas Municipales'!$B10,(IF('4 - Personal'!$E$42='2 - Programas Municipales'!$C$3,'4 - Personal'!$H$44,0)),0)+IF('4 - Personal'!$E$46='2 - Programas Municipales'!$B10,(IF('4 - Personal'!$E$48='2 - Programas Municipales'!$C$3,'4 - Personal'!$H$50,0)),0)+IF('4 - Personal'!$E$52='2 - Programas Municipales'!$B10,(IF('4 - Personal'!$E$54='2 - Programas Municipales'!$C$3,'4 - Personal'!$H$56,0)),0)+IF('4 - Personal'!$E$58='2 - Programas Municipales'!$B10,(IF('4 - Personal'!$E$60='2 - Programas Municipales'!$C$3,'4 - Personal'!$H$62,0)),0)+IF('4 - Personal'!$E$64='2 - Programas Municipales'!$B10,(IF('4 - Personal'!$E$66='2 - Programas Municipales'!$C$3,'4 - Personal'!$H$68,0)),0)+IF('4 - Personal'!$E$70='2 - Programas Municipales'!$B10,(IF('4 - Personal'!$E$72='2 - Programas Municipales'!$C$3,'4 - Personal'!$H$74,0)),0)+IF('4 - Personal'!$E$76='2 - Programas Municipales'!$B10,(IF('4 - Personal'!$E$78='2 - Programas Municipales'!$C$3,'4 - Personal'!$H$80,0)),0)+IF('4 - Personal'!$E$82='2 - Programas Municipales'!$B10,(IF('4 - Personal'!$E$84='2 - Programas Municipales'!$C$3,'4 - Personal'!$H$86,0)),0)+IF('4 - Personal'!$E$88='2 - Programas Municipales'!$B10,(IF('4 - Personal'!$E$90='2 - Programas Municipales'!$C$3,'4 - Personal'!$H$92,0)),0)+IF('4 - Personal'!$E$94='2 - Programas Municipales'!$B10,(IF('4 - Personal'!$E$96='2 - Programas Municipales'!$C$3,'4 - Personal'!$H$98,0)),0)+IF('4 - Personal'!$E$100='2 - Programas Municipales'!$B10,(IF('4 - Personal'!$E$102='2 - Programas Municipales'!$C$3,'4 - Personal'!$H$104,0)),0)+IF('4 - Personal'!$E$106='2 - Programas Municipales'!$B10,(IF('4 - Personal'!$E$108='2 - Programas Municipales'!$C$3,'4 - Personal'!$H$110,0)),0)+IF('4 - Personal'!$E$112='2 - Programas Municipales'!$B10,(IF('4 - Personal'!$E$114='2 - Programas Municipales'!$C$3,'4 - Personal'!$H$116,0)),0)+IF('4 - Personal'!$E$118='2 - Programas Municipales'!$B10,(IF('4 - Personal'!$E$120='2 - Programas Municipales'!$C$3,'4 - Personal'!$H$122,0)),0)+IF('4 - Personal'!$E$124='2 - Programas Municipales'!$B10,(IF('4 - Personal'!$E$126='2 - Programas Municipales'!$C$3,'4 - Personal'!$H$128,0)),0)+IF('4 - Personal'!$E$130='2 - Programas Municipales'!$B10,(IF('4 - Personal'!$E$132='2 - Programas Municipales'!$C$3,'4 - Personal'!$H$134,0)),0)+IF('4 - Personal'!$E$136='2 - Programas Municipales'!$B10,(IF('4 - Personal'!$E$138='2 - Programas Municipales'!$C$3,'4 - Personal'!$H$140,0)),0)</f>
        <v>0</v>
      </c>
      <c r="E12" s="202">
        <f>IF('4 - Personal'!$E$4='2 - Programas Municipales'!$B10,(IF('4 - Personal'!$E$6='2 - Programas Municipales'!$C$4,'4 - Personal'!$H$8,0)),0)+IF('4 - Personal'!$E$10='2 - Programas Municipales'!$B10,(IF('4 - Personal'!$E$12='2 - Programas Municipales'!$C$4,'4 - Personal'!$H$14,0)),0)+IF('4 - Personal'!$E$16='2 - Programas Municipales'!$B10,(IF('4 - Personal'!$E$18='2 - Programas Municipales'!$C$4,'4 - Personal'!$H$20,0)),0)+IF('4 - Personal'!$E$22='2 - Programas Municipales'!$B10,(IF('4 - Personal'!$E$24='2 - Programas Municipales'!$C$4,'4 - Personal'!$H$26,0)),0)+IF('4 - Personal'!$E$28='2 - Programas Municipales'!$B10,(IF('4 - Personal'!$E$30='2 - Programas Municipales'!$C$4,'4 - Personal'!$H$32,0)),0)+IF('4 - Personal'!$E$34='2 - Programas Municipales'!$B10,(IF('4 - Personal'!$E$36='2 - Programas Municipales'!$C$4,'4 - Personal'!$H$38,0)),0)+IF('4 - Personal'!$E$40='2 - Programas Municipales'!$B10,(IF('4 - Personal'!$E$42='2 - Programas Municipales'!$C$4,'4 - Personal'!$H$44,0)),0)+IF('4 - Personal'!$E$46='2 - Programas Municipales'!$B10,(IF('4 - Personal'!$E$48='2 - Programas Municipales'!$C$4,'4 - Personal'!$H$50,0)),0)+IF('4 - Personal'!$E$52='2 - Programas Municipales'!$B10,(IF('4 - Personal'!$E$54='2 - Programas Municipales'!$C$4,'4 - Personal'!$H$56,0)),0)+IF('4 - Personal'!$E$58='2 - Programas Municipales'!$B10,(IF('4 - Personal'!$E$60='2 - Programas Municipales'!$C$4,'4 - Personal'!$H$62,0)),0)+IF('4 - Personal'!$E$64='2 - Programas Municipales'!$B10,(IF('4 - Personal'!$E$66='2 - Programas Municipales'!$C$4,'4 - Personal'!$H$68,0)),0)+IF('4 - Personal'!$E$70='2 - Programas Municipales'!$B10,(IF('4 - Personal'!$E$72='2 - Programas Municipales'!$C$4,'4 - Personal'!$H$74,0)),0)+IF('4 - Personal'!$E$76='2 - Programas Municipales'!$B10,(IF('4 - Personal'!$E$78='2 - Programas Municipales'!$C$4,'4 - Personal'!$H$80,0)),0)+IF('4 - Personal'!$E$82='2 - Programas Municipales'!$B10,(IF('4 - Personal'!$E$84='2 - Programas Municipales'!$C$4,'4 - Personal'!$H$86,0)),0)+IF('4 - Personal'!$E$88='2 - Programas Municipales'!$B10,(IF('4 - Personal'!$E$90='2 - Programas Municipales'!$C$4,'4 - Personal'!$H$92,0)),0)+IF('4 - Personal'!$E$94='2 - Programas Municipales'!$B10,(IF('4 - Personal'!$E$96='2 - Programas Municipales'!$C$4,'4 - Personal'!$H$98,0)),0)+IF('4 - Personal'!$E$100='2 - Programas Municipales'!$B10,(IF('4 - Personal'!$E$102='2 - Programas Municipales'!$C$4,'4 - Personal'!$H$104,0)),0)+IF('4 - Personal'!$E$106='2 - Programas Municipales'!$B10,(IF('4 - Personal'!$E$108='2 - Programas Municipales'!$C$4,'4 - Personal'!$H$110,0)),0)+IF('4 - Personal'!$E$112='2 - Programas Municipales'!$B10,(IF('4 - Personal'!$E$114='2 - Programas Municipales'!$C$4,'4 - Personal'!$H$116,0)),0)+IF('4 - Personal'!$E$118='2 - Programas Municipales'!$B10,(IF('4 - Personal'!$E$120='2 - Programas Municipales'!$C$4,'4 - Personal'!$H$122,0)),0)+IF('4 - Personal'!$E$124='2 - Programas Municipales'!$B10,(IF('4 - Personal'!$E$126='2 - Programas Municipales'!$C$4,'4 - Personal'!$H$128,0)),0)+IF('4 - Personal'!$E$130='2 - Programas Municipales'!$B10,(IF('4 - Personal'!$E$132='2 - Programas Municipales'!$C$4,'4 - Personal'!$H$134,0)),0)+IF('4 - Personal'!$E$136='2 - Programas Municipales'!$B10,(IF('4 - Personal'!$E$138='2 - Programas Municipales'!$C$4,'4 - Personal'!$H$140,0)),0)</f>
        <v>0</v>
      </c>
      <c r="F12" s="202">
        <f>IF('4 - Personal'!$E$4='2 - Programas Municipales'!$B10,(IF('4 - Personal'!$E$6='2 - Programas Municipales'!$C$5,'4 - Personal'!$H$8,0)),0)+IF('4 - Personal'!$E$10='2 - Programas Municipales'!$B10,(IF('4 - Personal'!$E$12='2 - Programas Municipales'!$C$5,'4 - Personal'!$H$14,0)),0)+IF('4 - Personal'!$E$16='2 - Programas Municipales'!$B10,(IF('4 - Personal'!$E$18='2 - Programas Municipales'!$C$5,'4 - Personal'!$H$20,0)),0)+IF('4 - Personal'!$E$22='2 - Programas Municipales'!$B10,(IF('4 - Personal'!$E$24='2 - Programas Municipales'!$C$5,'4 - Personal'!$H$26,0)),0)+IF('4 - Personal'!$E$28='2 - Programas Municipales'!$B10,(IF('4 - Personal'!$E$30='2 - Programas Municipales'!$C$5,'4 - Personal'!$H$32,0)),0)+IF('4 - Personal'!$E$34='2 - Programas Municipales'!$B10,(IF('4 - Personal'!$E$36='2 - Programas Municipales'!$C$5,'4 - Personal'!$H$38,0)),0)+IF('4 - Personal'!$E$40='2 - Programas Municipales'!$B10,(IF('4 - Personal'!$E$42='2 - Programas Municipales'!$C$5,'4 - Personal'!$H$44,0)),0)+IF('4 - Personal'!$E$46='2 - Programas Municipales'!$B10,(IF('4 - Personal'!$E$48='2 - Programas Municipales'!$C$5,'4 - Personal'!$H$50,0)),0)+IF('4 - Personal'!$E$52='2 - Programas Municipales'!$B10,(IF('4 - Personal'!$E$54='2 - Programas Municipales'!$C$5,'4 - Personal'!$H$56,0)),0)+IF('4 - Personal'!$E$58='2 - Programas Municipales'!$B10,(IF('4 - Personal'!$E$60='2 - Programas Municipales'!$C$5,'4 - Personal'!$H$62,0)),0)+IF('4 - Personal'!$E$64='2 - Programas Municipales'!$B10,(IF('4 - Personal'!$E$66='2 - Programas Municipales'!$C$5,'4 - Personal'!$H$68,0)),0)+IF('4 - Personal'!$E$70='2 - Programas Municipales'!$B10,(IF('4 - Personal'!$E$72='2 - Programas Municipales'!$C$5,'4 - Personal'!$H$74,0)),0)+IF('4 - Personal'!$E$76='2 - Programas Municipales'!$B10,(IF('4 - Personal'!$E$78='2 - Programas Municipales'!$C$5,'4 - Personal'!$H$80,0)),0)+IF('4 - Personal'!$E$82='2 - Programas Municipales'!$B10,(IF('4 - Personal'!$E$84='2 - Programas Municipales'!$C$5,'4 - Personal'!$H$86,0)),0)+IF('4 - Personal'!$E$88='2 - Programas Municipales'!$B10,(IF('4 - Personal'!$E$90='2 - Programas Municipales'!$C$5,'4 - Personal'!$H$92,0)),0)+IF('4 - Personal'!$E$94='2 - Programas Municipales'!$B10,(IF('4 - Personal'!$E$96='2 - Programas Municipales'!$C$5,'4 - Personal'!$H$98,0)),0)+IF('4 - Personal'!$E$100='2 - Programas Municipales'!$B10,(IF('4 - Personal'!$E$102='2 - Programas Municipales'!$C$5,'4 - Personal'!$H$104,0)),0)+IF('4 - Personal'!$E$106='2 - Programas Municipales'!$B10,(IF('4 - Personal'!$E$108='2 - Programas Municipales'!$C$5,'4 - Personal'!$H$110,0)),0)+IF('4 - Personal'!$E$112='2 - Programas Municipales'!$B10,(IF('4 - Personal'!$E$114='2 - Programas Municipales'!$C$5,'4 - Personal'!$H$116,0)),0)+IF('4 - Personal'!$E$118='2 - Programas Municipales'!$B10,(IF('4 - Personal'!$E$120='2 - Programas Municipales'!$C$5,'4 - Personal'!$H$122,0)),0)+IF('4 - Personal'!$E$124='2 - Programas Municipales'!$B10,(IF('4 - Personal'!$E$126='2 - Programas Municipales'!$C$5,'4 - Personal'!$H$128,0)),0)+IF('4 - Personal'!$E$130='2 - Programas Municipales'!$B10,(IF('4 - Personal'!$E$132='2 - Programas Municipales'!$C$5,'4 - Personal'!$H$134,0)),0)+IF('4 - Personal'!$E$136='2 - Programas Municipales'!$B10,(IF('4 - Personal'!$E$138='2 - Programas Municipales'!$C$5,'4 - Personal'!$H$140,0)),0)</f>
        <v>0</v>
      </c>
      <c r="G12" s="202">
        <f>IF('4 - Personal'!$E$4='2 - Programas Municipales'!$B10,(IF('4 - Personal'!$E$6='2 - Programas Municipales'!$C$6,'4 - Personal'!$H$8,0)),0)+IF('4 - Personal'!$E$10='2 - Programas Municipales'!$B10,(IF('4 - Personal'!$E$12='2 - Programas Municipales'!$C$6,'4 - Personal'!$H$14,0)),0)+IF('4 - Personal'!$E$16='2 - Programas Municipales'!$B10,(IF('4 - Personal'!$E$18='2 - Programas Municipales'!$C$6,'4 - Personal'!$H$20,0)),0)+IF('4 - Personal'!$E$22='2 - Programas Municipales'!$B10,(IF('4 - Personal'!$E$24='2 - Programas Municipales'!$C$6,'4 - Personal'!$H$26,0)),0)+IF('4 - Personal'!$E$28='2 - Programas Municipales'!$B10,(IF('4 - Personal'!$E$30='2 - Programas Municipales'!$C$6,'4 - Personal'!$H$32,0)),0)+IF('4 - Personal'!$E$34='2 - Programas Municipales'!$B10,(IF('4 - Personal'!$E$36='2 - Programas Municipales'!$C$6,'4 - Personal'!$H$38,0)),0)+IF('4 - Personal'!$E$40='2 - Programas Municipales'!$B10,(IF('4 - Personal'!$E$42='2 - Programas Municipales'!$C$6,'4 - Personal'!$H$44,0)),0)+IF('4 - Personal'!$E$46='2 - Programas Municipales'!$B10,(IF('4 - Personal'!$E$48='2 - Programas Municipales'!$C$6,'4 - Personal'!$H$50,0)),0)+IF('4 - Personal'!$E$52='2 - Programas Municipales'!$B10,(IF('4 - Personal'!$E$54='2 - Programas Municipales'!$C$6,'4 - Personal'!$H$56,0)),0)+IF('4 - Personal'!$E$58='2 - Programas Municipales'!$B10,(IF('4 - Personal'!$E$60='2 - Programas Municipales'!$C$6,'4 - Personal'!$H$62,0)),0)+IF('4 - Personal'!$E$64='2 - Programas Municipales'!$B10,(IF('4 - Personal'!$E$66='2 - Programas Municipales'!$C$6,'4 - Personal'!$H$68,0)),0)+IF('4 - Personal'!$E$70='2 - Programas Municipales'!$B10,(IF('4 - Personal'!$E$72='2 - Programas Municipales'!$C$6,'4 - Personal'!$H$74,0)),0)+IF('4 - Personal'!$E$76='2 - Programas Municipales'!$B10,(IF('4 - Personal'!$E$78='2 - Programas Municipales'!$C$6,'4 - Personal'!$H$80,0)),0)+IF('4 - Personal'!$E$82='2 - Programas Municipales'!$B10,(IF('4 - Personal'!$E$84='2 - Programas Municipales'!$C$6,'4 - Personal'!$H$86,0)),0)+IF('4 - Personal'!$E$88='2 - Programas Municipales'!$B10,(IF('4 - Personal'!$E$90='2 - Programas Municipales'!$C$6,'4 - Personal'!$H$92,0)),0)+IF('4 - Personal'!$E$94='2 - Programas Municipales'!$B10,(IF('4 - Personal'!$E$96='2 - Programas Municipales'!$C$6,'4 - Personal'!$H$98,0)),0)+IF('4 - Personal'!$E$100='2 - Programas Municipales'!$B10,(IF('4 - Personal'!$E$102='2 - Programas Municipales'!$C$6,'4 - Personal'!$H$104,0)),0)+IF('4 - Personal'!$E$106='2 - Programas Municipales'!$B10,(IF('4 - Personal'!$E$108='2 - Programas Municipales'!$C$6,'4 - Personal'!$H$110,0)),0)+IF('4 - Personal'!$E$112='2 - Programas Municipales'!$B10,(IF('4 - Personal'!$E$114='2 - Programas Municipales'!$C$6,'4 - Personal'!$H$116,0)),0)+IF('4 - Personal'!$E$118='2 - Programas Municipales'!$B10,(IF('4 - Personal'!$E$120='2 - Programas Municipales'!$C$6,'4 - Personal'!$H$122,0)),0)+IF('4 - Personal'!$E$124='2 - Programas Municipales'!$B10,(IF('4 - Personal'!$E$126='2 - Programas Municipales'!$C$6,'4 - Personal'!$H$128,0)),0)+IF('4 - Personal'!$E$130='2 - Programas Municipales'!$B10,(IF('4 - Personal'!$E$132='2 - Programas Municipales'!$C$6,'4 - Personal'!$H$134,0)),0)+IF('4 - Personal'!$E$136='2 - Programas Municipales'!$B10,(IF('4 - Personal'!$E$138='2 - Programas Municipales'!$C$6,'4 - Personal'!$H$140,0)),0)</f>
        <v>0</v>
      </c>
      <c r="H12" s="202">
        <f>IF('4 - Personal'!$E$4='2 - Programas Municipales'!$B10,(IF('4 - Personal'!$E$6='2 - Programas Municipales'!$C$7,'4 - Personal'!$H$8,0)),0)+IF('4 - Personal'!$E$10='2 - Programas Municipales'!$B10,(IF('4 - Personal'!$E$12='2 - Programas Municipales'!$C$7,'4 - Personal'!$H$14,0)),0)+IF('4 - Personal'!$E$16='2 - Programas Municipales'!$B10,(IF('4 - Personal'!$E$18='2 - Programas Municipales'!$C$7,'4 - Personal'!$H$20,0)),0)+IF('4 - Personal'!$E$22='2 - Programas Municipales'!$B10,(IF('4 - Personal'!$E$24='2 - Programas Municipales'!$C$7,'4 - Personal'!$H$26,0)),0)+IF('4 - Personal'!$E$28='2 - Programas Municipales'!$B10,(IF('4 - Personal'!$E$30='2 - Programas Municipales'!$C$7,'4 - Personal'!$H$32,0)),0)+IF('4 - Personal'!$E$34='2 - Programas Municipales'!$B10,(IF('4 - Personal'!$E$36='2 - Programas Municipales'!$C$7,'4 - Personal'!$H$38,0)),0)+IF('4 - Personal'!$E$40='2 - Programas Municipales'!$B10,(IF('4 - Personal'!$E$42='2 - Programas Municipales'!$C$7,'4 - Personal'!$H$44,0)),0)+IF('4 - Personal'!$E$46='2 - Programas Municipales'!$B10,(IF('4 - Personal'!$E$48='2 - Programas Municipales'!$C$7,'4 - Personal'!$H$50,0)),0)+IF('4 - Personal'!$E$52='2 - Programas Municipales'!$B10,(IF('4 - Personal'!$E$54='2 - Programas Municipales'!$C$7,'4 - Personal'!$H$56,0)),0)+IF('4 - Personal'!$E$58='2 - Programas Municipales'!$B10,(IF('4 - Personal'!$E$60='2 - Programas Municipales'!$C$7,'4 - Personal'!$H$62,0)),0)+IF('4 - Personal'!$E$64='2 - Programas Municipales'!$B10,(IF('4 - Personal'!$E$66='2 - Programas Municipales'!$C$7,'4 - Personal'!$H$68,0)),0)+IF('4 - Personal'!$E$70='2 - Programas Municipales'!$B10,(IF('4 - Personal'!$E$72='2 - Programas Municipales'!$C$7,'4 - Personal'!$H$74,0)),0)+IF('4 - Personal'!$E$76='2 - Programas Municipales'!$B10,(IF('4 - Personal'!$E$78='2 - Programas Municipales'!$C$7,'4 - Personal'!$H$80,0)),0)+IF('4 - Personal'!$E$82='2 - Programas Municipales'!$B10,(IF('4 - Personal'!$E$84='2 - Programas Municipales'!$C$7,'4 - Personal'!$H$86,0)),0)+IF('4 - Personal'!$E$88='2 - Programas Municipales'!$B10,(IF('4 - Personal'!$E$90='2 - Programas Municipales'!$C$7,'4 - Personal'!$H$92,0)),0)+IF('4 - Personal'!$E$94='2 - Programas Municipales'!$B10,(IF('4 - Personal'!$E$96='2 - Programas Municipales'!$C$6,'4 - Personal'!$H$98,0)),0)+IF('4 - Personal'!$E$100='2 - Programas Municipales'!$B10,(IF('4 - Personal'!$E$102='2 - Programas Municipales'!$C$7,'4 - Personal'!$H$104,0)),0)+IF('4 - Personal'!$E$106='2 - Programas Municipales'!$B10,(IF('4 - Personal'!$E$108='2 - Programas Municipales'!$C$7,'4 - Personal'!$H$110,0)),0)+IF('4 - Personal'!$E$112='2 - Programas Municipales'!$B10,(IF('4 - Personal'!$E$114='2 - Programas Municipales'!$C$7,'4 - Personal'!$H$116,0)),0)+IF('4 - Personal'!$E$118='2 - Programas Municipales'!$B10,(IF('4 - Personal'!$E$120='2 - Programas Municipales'!$C$7,'4 - Personal'!$H$122,0)),0)+IF('4 - Personal'!$E$124='2 - Programas Municipales'!$B10,(IF('4 - Personal'!$E$126='2 - Programas Municipales'!$C$7,'4 - Personal'!$H$128,0)),0)+IF('4 - Personal'!$E$130='2 - Programas Municipales'!$B10,(IF('4 - Personal'!$E$132='2 - Programas Municipales'!$C$7,'4 - Personal'!$H$134,0)),0)+IF('4 - Personal'!$E$136='2 - Programas Municipales'!$B10,(IF('4 - Personal'!$E$138='2 - Programas Municipales'!$C$7,'4 - Personal'!$H$140,0)),0)</f>
        <v>0</v>
      </c>
      <c r="I12" s="202">
        <f>IF('4 - Personal'!$E$4='2 - Programas Municipales'!$B10,(IF('4 - Personal'!$E$6='2 - Programas Municipales'!$C$8,'4 - Personal'!$H$8,0)),0)+IF('4 - Personal'!$E$10='2 - Programas Municipales'!$B10,(IF('4 - Personal'!$E$12='2 - Programas Municipales'!$C$8,'4 - Personal'!$H$14,0)),0)+IF('4 - Personal'!$E$16='2 - Programas Municipales'!$B10,(IF('4 - Personal'!$E$18='2 - Programas Municipales'!$C$8,'4 - Personal'!$H$20,0)),0)+IF('4 - Personal'!$E$22='2 - Programas Municipales'!$B10,(IF('4 - Personal'!$E$24='2 - Programas Municipales'!$C$8,'4 - Personal'!$H$26,0)),0)+IF('4 - Personal'!$E$28='2 - Programas Municipales'!$B10,(IF('4 - Personal'!$E$30='2 - Programas Municipales'!$C$8,'4 - Personal'!$H$32,0)),0)+IF('4 - Personal'!$E$34='2 - Programas Municipales'!$B10,(IF('4 - Personal'!$E$36='2 - Programas Municipales'!$C$8,'4 - Personal'!$H$38,0)),0)+IF('4 - Personal'!$E$40='2 - Programas Municipales'!$B10,(IF('4 - Personal'!$E$42='2 - Programas Municipales'!$C$8,'4 - Personal'!$H$44,0)),0)+IF('4 - Personal'!$E$46='2 - Programas Municipales'!$B10,(IF('4 - Personal'!$E$48='2 - Programas Municipales'!$C$8,'4 - Personal'!$H$50,0)),0)+IF('4 - Personal'!$E$52='2 - Programas Municipales'!$B10,(IF('4 - Personal'!$E$54='2 - Programas Municipales'!$C$8,'4 - Personal'!$H$56,0)),0)+IF('4 - Personal'!$E$58='2 - Programas Municipales'!$B10,(IF('4 - Personal'!$E$60='2 - Programas Municipales'!$C$8,'4 - Personal'!$H$62,0)),0)+IF('4 - Personal'!$E$64='2 - Programas Municipales'!$B10,(IF('4 - Personal'!$E$66='2 - Programas Municipales'!$C$8,'4 - Personal'!$H$68,0)),0)+IF('4 - Personal'!$E$70='2 - Programas Municipales'!$B10,(IF('4 - Personal'!$E$72='2 - Programas Municipales'!$C$8,'4 - Personal'!$H$74,0)),0)+IF('4 - Personal'!$E$76='2 - Programas Municipales'!$B10,(IF('4 - Personal'!$E$78='2 - Programas Municipales'!$C$8,'4 - Personal'!$H$80,0)),0)+IF('4 - Personal'!$E$82='2 - Programas Municipales'!$B10,(IF('4 - Personal'!$E$84='2 - Programas Municipales'!$C$8,'4 - Personal'!$H$86,0)),0)+IF('4 - Personal'!$E$88='2 - Programas Municipales'!$B10,(IF('4 - Personal'!$E$90='2 - Programas Municipales'!$C$8,'4 - Personal'!$H$92,0)),0)+IF('4 - Personal'!$E$94='2 - Programas Municipales'!$B10,(IF('4 - Personal'!$E$96='2 - Programas Municipales'!$C$8,'4 - Personal'!$H$98,0)),0)+IF('4 - Personal'!$E$100='2 - Programas Municipales'!$B10,(IF('4 - Personal'!$E$102='2 - Programas Municipales'!$C$8,'4 - Personal'!$H$104,0)),0)+IF('4 - Personal'!$E$106='2 - Programas Municipales'!$B10,(IF('4 - Personal'!$E$108='2 - Programas Municipales'!$C$8,'4 - Personal'!$H$110,0)),0)+IF('4 - Personal'!$E$112='2 - Programas Municipales'!$B10,(IF('4 - Personal'!$E$114='2 - Programas Municipales'!$C$8,'4 - Personal'!$H$116,0)),0)+IF('4 - Personal'!$E$118='2 - Programas Municipales'!$B10,(IF('4 - Personal'!$E$120='2 - Programas Municipales'!$C$8,'4 - Personal'!$H$122,0)),0)+IF('4 - Personal'!$E$124='2 - Programas Municipales'!$B10,(IF('4 - Personal'!$E$126='2 - Programas Municipales'!$C$8,'4 - Personal'!$H$128,0)),0)+IF('4 - Personal'!$E$130='2 - Programas Municipales'!$B10,(IF('4 - Personal'!$E$132='2 - Programas Municipales'!$C$8,'4 - Personal'!$H$134,0)),0)+IF('4 - Personal'!$E$136='2 - Programas Municipales'!$B10,(IF('4 - Personal'!$E$138='2 - Programas Municipales'!$C$8,'4 - Personal'!$H$140,0)),0)</f>
        <v>0</v>
      </c>
      <c r="J12" s="202">
        <f>IF('4 - Personal'!$E$4='2 - Programas Municipales'!$B10,(IF('4 - Personal'!$E$6='2 - Programas Municipales'!$C$9,'4 - Personal'!$H$8,0)),0)+IF('4 - Personal'!$E$10='2 - Programas Municipales'!$B10,(IF('4 - Personal'!$E$12='2 - Programas Municipales'!$C$9,'4 - Personal'!$H$14,0)),0)+IF('4 - Personal'!$E$16='2 - Programas Municipales'!$B10,(IF('4 - Personal'!$E$18='2 - Programas Municipales'!$C$9,'4 - Personal'!$H$20,0)),0)+IF('4 - Personal'!$E$22='2 - Programas Municipales'!$B10,(IF('4 - Personal'!$E$24='2 - Programas Municipales'!$C$9,'4 - Personal'!$H$26,0)),0)+IF('4 - Personal'!$E$28='2 - Programas Municipales'!$B10,(IF('4 - Personal'!$E$30='2 - Programas Municipales'!$C$9,'4 - Personal'!$H$32,0)),0)+IF('4 - Personal'!$E$34='2 - Programas Municipales'!$B10,(IF('4 - Personal'!$E$36='2 - Programas Municipales'!$C$9,'4 - Personal'!$H$38,0)),0)+IF('4 - Personal'!$E$40='2 - Programas Municipales'!$B10,(IF('4 - Personal'!$E$42='2 - Programas Municipales'!$C$9,'4 - Personal'!$H$44,0)),0)+IF('4 - Personal'!$E$46='2 - Programas Municipales'!$B10,(IF('4 - Personal'!$E$48='2 - Programas Municipales'!$C$9,'4 - Personal'!$H$50,0)),0)+IF('4 - Personal'!$E$52='2 - Programas Municipales'!$B10,(IF('4 - Personal'!$E$54='2 - Programas Municipales'!$C$9,'4 - Personal'!$H$56,0)),0)+IF('4 - Personal'!$E$58='2 - Programas Municipales'!$B10,(IF('4 - Personal'!$E$60='2 - Programas Municipales'!$C$9,'4 - Personal'!$H$62,0)),0)+IF('4 - Personal'!$E$64='2 - Programas Municipales'!$B10,(IF('4 - Personal'!$E$66='2 - Programas Municipales'!$C$9,'4 - Personal'!$H$68,0)),0)+IF('4 - Personal'!$E$70='2 - Programas Municipales'!$B10,(IF('4 - Personal'!$E$72='2 - Programas Municipales'!$C$9,'4 - Personal'!$H$74,0)),0)+IF('4 - Personal'!$E$76='2 - Programas Municipales'!$B10,(IF('4 - Personal'!$E$78='2 - Programas Municipales'!$C$9,'4 - Personal'!$H$80,0)),0)+IF('4 - Personal'!$E$82='2 - Programas Municipales'!$B10,(IF('4 - Personal'!$E$84='2 - Programas Municipales'!$C$9,'4 - Personal'!$H$86,0)),0)+IF('4 - Personal'!$E$88='2 - Programas Municipales'!$B10,(IF('4 - Personal'!$E$90='2 - Programas Municipales'!$C$9,'4 - Personal'!$H$92,0)),0)+IF('4 - Personal'!$E$94='2 - Programas Municipales'!$B10,(IF('4 - Personal'!$E$96='2 - Programas Municipales'!$C$9,'4 - Personal'!$H$98,0)),0)+IF('4 - Personal'!$E$100='2 - Programas Municipales'!$B10,(IF('4 - Personal'!$E$102='2 - Programas Municipales'!$C$9,'4 - Personal'!$H$104,0)),0)+IF('4 - Personal'!$E$106='2 - Programas Municipales'!$B10,(IF('4 - Personal'!$E$108='2 - Programas Municipales'!$C$9,'4 - Personal'!$H$110,0)),0)+IF('4 - Personal'!$E$112='2 - Programas Municipales'!$B10,(IF('4 - Personal'!$E$114='2 - Programas Municipales'!$C$9,'4 - Personal'!$H$116,0)),0)+IF('4 - Personal'!$E$118='2 - Programas Municipales'!$B10,(IF('4 - Personal'!$E$120='2 - Programas Municipales'!$C$9,'4 - Personal'!$H$122,0)),0)+IF('4 - Personal'!$E$124='2 - Programas Municipales'!$B10,(IF('4 - Personal'!$E$126='2 - Programas Municipales'!$C$9,'4 - Personal'!$H$128,0)),0)+IF('4 - Personal'!$E$130='2 - Programas Municipales'!$B10,(IF('4 - Personal'!$E$132='2 - Programas Municipales'!$C$9,'4 - Personal'!$H$134,0)),0)+IF('4 - Personal'!$E$136='2 - Programas Municipales'!$B10,(IF('4 - Personal'!$E$138='2 - Programas Municipales'!$C$9,'4 - Personal'!$H$140,0)),0)</f>
        <v>0</v>
      </c>
      <c r="K12" s="202">
        <f>IF('4 - Personal'!$E$4='2 - Programas Municipales'!$B10,(IF('4 - Personal'!$E$6='2 - Programas Municipales'!$C$10,'4 - Personal'!$H$8,0)),0)+IF('4 - Personal'!$E$10='2 - Programas Municipales'!$B10,(IF('4 - Personal'!$E$12='2 - Programas Municipales'!$C$10,'4 - Personal'!$H$14,0)),0)+IF('4 - Personal'!$E$16='2 - Programas Municipales'!$B10,(IF('4 - Personal'!$E$18='2 - Programas Municipales'!$C$10,'4 - Personal'!$H$20,0)),0)+IF('4 - Personal'!$E$22='2 - Programas Municipales'!$B10,(IF('4 - Personal'!$E$24='2 - Programas Municipales'!$C$10,'4 - Personal'!$H$26,0)),0)+IF('4 - Personal'!$E$28='2 - Programas Municipales'!$B10,(IF('4 - Personal'!$E$30='2 - Programas Municipales'!$C$10,'4 - Personal'!$H$32,0)),0)+IF('4 - Personal'!$E$34='2 - Programas Municipales'!$B10,(IF('4 - Personal'!$E$36='2 - Programas Municipales'!$C$10,'4 - Personal'!$H$38,0)),0)+IF('4 - Personal'!$E$40='2 - Programas Municipales'!$B10,(IF('4 - Personal'!$E$42='2 - Programas Municipales'!$C$10,'4 - Personal'!$H$44,0)),0)+IF('4 - Personal'!$E$46='2 - Programas Municipales'!$B10,(IF('4 - Personal'!$E$48='2 - Programas Municipales'!$C$10,'4 - Personal'!$H$50,0)),0)+IF('4 - Personal'!$E$52='2 - Programas Municipales'!$B10,(IF('4 - Personal'!$E$54='2 - Programas Municipales'!$C$10,'4 - Personal'!$H$56,0)),0)+IF('4 - Personal'!$E$58='2 - Programas Municipales'!$B10,(IF('4 - Personal'!$E$60='2 - Programas Municipales'!$C$10,'4 - Personal'!$H$62,0)),0)+IF('4 - Personal'!$E$64='2 - Programas Municipales'!$B10,(IF('4 - Personal'!$E$66='2 - Programas Municipales'!$C$10,'4 - Personal'!$H$68,0)),0)+IF('4 - Personal'!$E$70='2 - Programas Municipales'!$B10,(IF('4 - Personal'!$E$72='2 - Programas Municipales'!$C$10,'4 - Personal'!$H$74,0)),0)+IF('4 - Personal'!$E$76='2 - Programas Municipales'!$B10,(IF('4 - Personal'!$E$78='2 - Programas Municipales'!$C$10,'4 - Personal'!$H$80,0)),0)+IF('4 - Personal'!$E$82='2 - Programas Municipales'!$B10,(IF('4 - Personal'!$E$84='2 - Programas Municipales'!$C$10,'4 - Personal'!$H$86,0)),0)+IF('4 - Personal'!$E$88='2 - Programas Municipales'!$B10,(IF('4 - Personal'!$E$90='2 - Programas Municipales'!$C$10,'4 - Personal'!$H$92,0)),0)+IF('4 - Personal'!$E$94='2 - Programas Municipales'!$B10,(IF('4 - Personal'!$E$96='2 - Programas Municipales'!$C$10,'4 - Personal'!$H$98,0)),0)+IF('4 - Personal'!$E$100='2 - Programas Municipales'!$B10,(IF('4 - Personal'!$E$102='2 - Programas Municipales'!$C$10,'4 - Personal'!$H$104,0)),0)+IF('4 - Personal'!$E$106='2 - Programas Municipales'!$B10,(IF('4 - Personal'!$E$108='2 - Programas Municipales'!$C$10,'4 - Personal'!$H$110,0)),0)+IF('4 - Personal'!$E$112='2 - Programas Municipales'!$B10,(IF('4 - Personal'!$E$114='2 - Programas Municipales'!$C$10,'4 - Personal'!$H$116,0)),0)+IF('4 - Personal'!$E$118='2 - Programas Municipales'!$B10,(IF('4 - Personal'!$E$120='2 - Programas Municipales'!$C$10,'4 - Personal'!$H$122,0)),0)+IF('4 - Personal'!$E$124='2 - Programas Municipales'!$B10,(IF('4 - Personal'!$E$126='2 - Programas Municipales'!$C$10,'4 - Personal'!$H$128,0)),0)+IF('4 - Personal'!$E$130='2 - Programas Municipales'!$B10,(IF('4 - Personal'!$E$132='2 - Programas Municipales'!$C$10,'4 - Personal'!$H$134,0)),0)+IF('4 - Personal'!$E$136='2 - Programas Municipales'!$B10,(IF('4 - Personal'!$E$138='2 - Programas Municipales'!$C$10,'4 - Personal'!$H$140,0)),0)</f>
        <v>0</v>
      </c>
      <c r="L12" s="202">
        <f>IF('4 - Personal'!$E$4='2 - Programas Municipales'!$B10,(IF('4 - Personal'!$E$6='2 - Programas Municipales'!$C$11,'4 - Personal'!$H$8,0)),0)+IF('4 - Personal'!$E$10='2 - Programas Municipales'!$B10,(IF('4 - Personal'!$E$12='2 - Programas Municipales'!$C$11,'4 - Personal'!$H$14,0)),0)+IF('4 - Personal'!$E$16='2 - Programas Municipales'!$B10,(IF('4 - Personal'!$E$18='2 - Programas Municipales'!$C$11,'4 - Personal'!$H$20,0)),0)+IF('4 - Personal'!$E$22='2 - Programas Municipales'!$B10,(IF('4 - Personal'!$E$24='2 - Programas Municipales'!$C$11,'4 - Personal'!$H$26,0)),0)+IF('4 - Personal'!$E$28='2 - Programas Municipales'!$B10,(IF('4 - Personal'!$E$30='2 - Programas Municipales'!$C$11,'4 - Personal'!$H$32,0)),0)+IF('4 - Personal'!$E$34='2 - Programas Municipales'!$B10,(IF('4 - Personal'!$E$36='2 - Programas Municipales'!$C$11,'4 - Personal'!$H$38,0)),0)+IF('4 - Personal'!$E$40='2 - Programas Municipales'!$B10,(IF('4 - Personal'!$E$42='2 - Programas Municipales'!$C$11,'4 - Personal'!$H$44,0)),0)+IF('4 - Personal'!$E$46='2 - Programas Municipales'!$B10,(IF('4 - Personal'!$E$48='2 - Programas Municipales'!$C$11,'4 - Personal'!$H$50,0)),0)+IF('4 - Personal'!$E$52='2 - Programas Municipales'!$B10,(IF('4 - Personal'!$E$54='2 - Programas Municipales'!$C$11,'4 - Personal'!$H$56,0)),0)+IF('4 - Personal'!$E$58='2 - Programas Municipales'!$B10,(IF('4 - Personal'!$E$60='2 - Programas Municipales'!$C$11,'4 - Personal'!$H$62,0)),0)+IF('4 - Personal'!$E$64='2 - Programas Municipales'!$B10,(IF('4 - Personal'!$E$66='2 - Programas Municipales'!$C$11,'4 - Personal'!$H$68,0)),0)+IF('4 - Personal'!$E$70='2 - Programas Municipales'!$B10,(IF('4 - Personal'!$E$72='2 - Programas Municipales'!$C$11,'4 - Personal'!$H$74,0)),0)+IF('4 - Personal'!$E$76='2 - Programas Municipales'!$B10,(IF('4 - Personal'!$E$78='2 - Programas Municipales'!$C$11,'4 - Personal'!$H$80,0)),0)+IF('4 - Personal'!$E$82='2 - Programas Municipales'!$B10,(IF('4 - Personal'!$E$84='2 - Programas Municipales'!$C$11,'4 - Personal'!$H$86,0)),0)+IF('4 - Personal'!$E$88='2 - Programas Municipales'!$B10,(IF('4 - Personal'!$E$90='2 - Programas Municipales'!$C$11,'4 - Personal'!$H$92,0)),0)+IF('4 - Personal'!$E$94='2 - Programas Municipales'!$B10,(IF('4 - Personal'!$E$96='2 - Programas Municipales'!$C$11,'4 - Personal'!$H$98,0)),0)+IF('4 - Personal'!$E$100='2 - Programas Municipales'!$B10,(IF('4 - Personal'!$E$102='2 - Programas Municipales'!$C$11,'4 - Personal'!$H$104,0)),0)+IF('4 - Personal'!$E$106='2 - Programas Municipales'!$B10,(IF('4 - Personal'!$E$108='2 - Programas Municipales'!$C$11,'4 - Personal'!$H$110,0)),0)+IF('4 - Personal'!$E$112='2 - Programas Municipales'!$B10,(IF('4 - Personal'!$E$114='2 - Programas Municipales'!$C$11,'4 - Personal'!$H$116,0)),0)+IF('4 - Personal'!$E$118='2 - Programas Municipales'!$B10,(IF('4 - Personal'!$E$120='2 - Programas Municipales'!$C$11,'4 - Personal'!$H$122,0)),0)+IF('4 - Personal'!$E$124='2 - Programas Municipales'!$B10,(IF('4 - Personal'!$E$126='2 - Programas Municipales'!$C$11,'4 - Personal'!$H$128,0)),0)+IF('4 - Personal'!$E$130='2 - Programas Municipales'!$B10,(IF('4 - Personal'!$E$132='2 - Programas Municipales'!$C$11,'4 - Personal'!$H$134,0)),0)+IF('4 - Personal'!$E$136='2 - Programas Municipales'!$B10,(IF('4 - Personal'!$E$138='2 - Programas Municipales'!$C$11,'4 - Personal'!$H$140,0)),0)</f>
        <v>0</v>
      </c>
      <c r="M12" s="202">
        <f>IF('4 - Personal'!$E$4='2 - Programas Municipales'!$B10,(IF('4 - Personal'!$E$6='2 - Programas Municipales'!$C$12,'4 - Personal'!$H$8,0)),0)+IF('4 - Personal'!$E$10='2 - Programas Municipales'!$B10,(IF('4 - Personal'!$E$12='2 - Programas Municipales'!$C$12,'4 - Personal'!$H$14,0)),0)+IF('4 - Personal'!$E$16='2 - Programas Municipales'!$B10,(IF('4 - Personal'!$E$18='2 - Programas Municipales'!$C$12,'4 - Personal'!$H$20,0)),0)+IF('4 - Personal'!$E$22='2 - Programas Municipales'!$B10,(IF('4 - Personal'!$E$24='2 - Programas Municipales'!$C$12,'4 - Personal'!$H$26,0)),0)+IF('4 - Personal'!$E$28='2 - Programas Municipales'!$B10,(IF('4 - Personal'!$E$30='2 - Programas Municipales'!$C$12,'4 - Personal'!$H$32,0)),0)+IF('4 - Personal'!$E$34='2 - Programas Municipales'!$B10,(IF('4 - Personal'!$E$36='2 - Programas Municipales'!$C$12,'4 - Personal'!$H$38,0)),0)+IF('4 - Personal'!$E$40='2 - Programas Municipales'!$B10,(IF('4 - Personal'!$E$42='2 - Programas Municipales'!$C$12,'4 - Personal'!$H$44,0)),0)+IF('4 - Personal'!$E$46='2 - Programas Municipales'!$B10,(IF('4 - Personal'!$E$48='2 - Programas Municipales'!$C$12,'4 - Personal'!$H$50,0)),0)+IF('4 - Personal'!$E$52='2 - Programas Municipales'!$B10,(IF('4 - Personal'!$E$54='2 - Programas Municipales'!$C$12,'4 - Personal'!$H$56,0)),0)+IF('4 - Personal'!$E$58='2 - Programas Municipales'!$B10,(IF('4 - Personal'!$E$60='2 - Programas Municipales'!$C$12,'4 - Personal'!$H$62,0)),0)+IF('4 - Personal'!$E$64='2 - Programas Municipales'!$B10,(IF('4 - Personal'!$E$66='2 - Programas Municipales'!$C$12,'4 - Personal'!$H$68,0)),0)+IF('4 - Personal'!$E$70='2 - Programas Municipales'!$B10,(IF('4 - Personal'!$E$72='2 - Programas Municipales'!$C$12,'4 - Personal'!$H$74,0)),0)+IF('4 - Personal'!$E$76='2 - Programas Municipales'!$B10,(IF('4 - Personal'!$E$78='2 - Programas Municipales'!$C$12,'4 - Personal'!$H$80,0)),0)+IF('4 - Personal'!$E$82='2 - Programas Municipales'!$B10,(IF('4 - Personal'!$E$84='2 - Programas Municipales'!$C$12,'4 - Personal'!$H$86,0)),0)+IF('4 - Personal'!$E$88='2 - Programas Municipales'!$B10,(IF('4 - Personal'!$E$90='2 - Programas Municipales'!$C$12,'4 - Personal'!$H$92,0)),0)+IF('4 - Personal'!$E$94='2 - Programas Municipales'!$B10,(IF('4 - Personal'!$E$96='2 - Programas Municipales'!$C$12,'4 - Personal'!$H$98,0)),0)+IF('4 - Personal'!$E$100='2 - Programas Municipales'!$B10,(IF('4 - Personal'!$E$102='2 - Programas Municipales'!$C$12,'4 - Personal'!$H$104,0)),0)+IF('4 - Personal'!$E$106='2 - Programas Municipales'!$B10,(IF('4 - Personal'!$E$108='2 - Programas Municipales'!$C$12,'4 - Personal'!$H$110,0)),0)+IF('4 - Personal'!$E$112='2 - Programas Municipales'!$B10,(IF('4 - Personal'!$E$114='2 - Programas Municipales'!$C$12,'4 - Personal'!$H$116,0)),0)+IF('4 - Personal'!$E$118='2 - Programas Municipales'!$B10,(IF('4 - Personal'!$E$120='2 - Programas Municipales'!$C$12,'4 - Personal'!$H$122,0)),0)+IF('4 - Personal'!$E$124='2 - Programas Municipales'!$B10,(IF('4 - Personal'!$E$126='2 - Programas Municipales'!$C$12,'4 - Personal'!$H$128,0)),0)+IF('4 - Personal'!$E$130='2 - Programas Municipales'!$B10,(IF('4 - Personal'!$E$132='2 - Programas Municipales'!$C$12,'4 - Personal'!$H$134,0)),0)+IF('4 - Personal'!$E$136='2 - Programas Municipales'!$B10,(IF('4 - Personal'!$E$138='2 - Programas Municipales'!$C$12,'4 - Personal'!$H$140,0)),0)</f>
        <v>0</v>
      </c>
      <c r="N12" s="202">
        <f>IF('4 - Personal'!$E$4='2 - Programas Municipales'!$B10,(IF('4 - Personal'!$E$6='2 - Programas Municipales'!$C$13,'4 - Personal'!$H$8,0)),0)+IF('4 - Personal'!$E$10='2 - Programas Municipales'!$B10,(IF('4 - Personal'!$E$12='2 - Programas Municipales'!$C$13,'4 - Personal'!$H$14,0)),0)+IF('4 - Personal'!$E$16='2 - Programas Municipales'!$B10,(IF('4 - Personal'!$E$18='2 - Programas Municipales'!$C$13,'4 - Personal'!$H$20,0)),0)+IF('4 - Personal'!$E$22='2 - Programas Municipales'!$B10,(IF('4 - Personal'!$E$24='2 - Programas Municipales'!$C$13,'4 - Personal'!$H$26,0)),0)+IF('4 - Personal'!$E$28='2 - Programas Municipales'!$B10,(IF('4 - Personal'!$E$30='2 - Programas Municipales'!$C$13,'4 - Personal'!$H$32,0)),0)+IF('4 - Personal'!$E$34='2 - Programas Municipales'!$B10,(IF('4 - Personal'!$E$36='2 - Programas Municipales'!$C$13,'4 - Personal'!$H$38,0)),0)+IF('4 - Personal'!$E$40='2 - Programas Municipales'!$B10,(IF('4 - Personal'!$E$42='2 - Programas Municipales'!$C$13,'4 - Personal'!$H$44,0)),0)+IF('4 - Personal'!$E$46='2 - Programas Municipales'!$B10,(IF('4 - Personal'!$E$48='2 - Programas Municipales'!$C$13,'4 - Personal'!$H$50,0)),0)+IF('4 - Personal'!$E$52='2 - Programas Municipales'!$B10,(IF('4 - Personal'!$E$54='2 - Programas Municipales'!$C$13,'4 - Personal'!$H$56,0)),0)+IF('4 - Personal'!$E$58='2 - Programas Municipales'!$B10,(IF('4 - Personal'!$E$60='2 - Programas Municipales'!$C$13,'4 - Personal'!$H$62,0)),0)+IF('4 - Personal'!$E$64='2 - Programas Municipales'!$B10,(IF('4 - Personal'!$E$66='2 - Programas Municipales'!$C$13,'4 - Personal'!$H$68,0)),0)+IF('4 - Personal'!$E$70='2 - Programas Municipales'!$B10,(IF('4 - Personal'!$E$72='2 - Programas Municipales'!$C$13,'4 - Personal'!$H$74,0)),0)+IF('4 - Personal'!$E$76='2 - Programas Municipales'!$B10,(IF('4 - Personal'!$E$78='2 - Programas Municipales'!$C$13,'4 - Personal'!$H$80,0)),0)+IF('4 - Personal'!$E$82='2 - Programas Municipales'!$B10,(IF('4 - Personal'!$E$84='2 - Programas Municipales'!$C$13,'4 - Personal'!$H$86,0)),0)+IF('4 - Personal'!$E$88='2 - Programas Municipales'!$B10,(IF('4 - Personal'!$E$90='2 - Programas Municipales'!$C$13,'4 - Personal'!$H$92,0)),0)+IF('4 - Personal'!$E$94='2 - Programas Municipales'!$B10,(IF('4 - Personal'!$E$96='2 - Programas Municipales'!$C$13,'4 - Personal'!$H$98,0)),0)+IF('4 - Personal'!$E$100='2 - Programas Municipales'!$B10,(IF('4 - Personal'!$E$102='2 - Programas Municipales'!$C$13,'4 - Personal'!$H$104,0)),0)+IF('4 - Personal'!$E$106='2 - Programas Municipales'!$B10,(IF('4 - Personal'!$E$108='2 - Programas Municipales'!$C$13,'4 - Personal'!$H$110,0)),0)+IF('4 - Personal'!$E$112='2 - Programas Municipales'!$B10,(IF('4 - Personal'!$E$114='2 - Programas Municipales'!$C$13,'4 - Personal'!$H$116,0)),0)+IF('4 - Personal'!$E$118='2 - Programas Municipales'!$B10,(IF('4 - Personal'!$E$120='2 - Programas Municipales'!$C$13,'4 - Personal'!$H$122,0)),0)+IF('4 - Personal'!$E$124='2 - Programas Municipales'!$B10,(IF('4 - Personal'!$E$126='2 - Programas Municipales'!$C$13,'4 - Personal'!$H$128,0)),0)+IF('4 - Personal'!$E$130='2 - Programas Municipales'!$B10,(IF('4 - Personal'!$E$132='2 - Programas Municipales'!$C$13,'4 - Personal'!$H$134,0)),0)+IF('4 - Personal'!$E$136='2 - Programas Municipales'!$B10,(IF('4 - Personal'!$E$138='2 - Programas Municipales'!$C$13,'4 - Personal'!$H$140,0)),0)</f>
        <v>0</v>
      </c>
      <c r="O12" s="202">
        <f>IF('4 - Personal'!$E$4='2 - Programas Municipales'!$B10,(IF('4 - Personal'!$E$6='2 - Programas Municipales'!$C$14,'4 - Personal'!$H$8,0)),0)+IF('4 - Personal'!$E$10='2 - Programas Municipales'!$B10,(IF('4 - Personal'!$E$12='2 - Programas Municipales'!$C$14,'4 - Personal'!$H$14,0)),0)+IF('4 - Personal'!$E$16='2 - Programas Municipales'!$B10,(IF('4 - Personal'!$E$18='2 - Programas Municipales'!$C$14,'4 - Personal'!$H$20,0)),0)+IF('4 - Personal'!$E$22='2 - Programas Municipales'!$B10,(IF('4 - Personal'!$E$24='2 - Programas Municipales'!$C$14,'4 - Personal'!$H$26,0)),0)+IF('4 - Personal'!$E$28='2 - Programas Municipales'!$B10,(IF('4 - Personal'!$E$30='2 - Programas Municipales'!$C$14,'4 - Personal'!$H$32,0)),0)+IF('4 - Personal'!$E$34='2 - Programas Municipales'!$B10,(IF('4 - Personal'!$E$36='2 - Programas Municipales'!$C$14,'4 - Personal'!$H$38,0)),0)+IF('4 - Personal'!$E$40='2 - Programas Municipales'!$B10,(IF('4 - Personal'!$E$42='2 - Programas Municipales'!$C$14,'4 - Personal'!$H$44,0)),0)+IF('4 - Personal'!$E$46='2 - Programas Municipales'!$B10,(IF('4 - Personal'!$E$48='2 - Programas Municipales'!$C$14,'4 - Personal'!$H$50,0)),0)+IF('4 - Personal'!$E$52='2 - Programas Municipales'!$B10,(IF('4 - Personal'!$E$54='2 - Programas Municipales'!$C$14,'4 - Personal'!$H$56,0)),0)+IF('4 - Personal'!$E$58='2 - Programas Municipales'!$B10,(IF('4 - Personal'!$E$60='2 - Programas Municipales'!$C$14,'4 - Personal'!$H$62,0)),0)+IF('4 - Personal'!$E$64='2 - Programas Municipales'!$B10,(IF('4 - Personal'!$E$66='2 - Programas Municipales'!$C$14,'4 - Personal'!$H$68,0)),0)+IF('4 - Personal'!$E$70='2 - Programas Municipales'!$B10,(IF('4 - Personal'!$E$72='2 - Programas Municipales'!$C$14,'4 - Personal'!$H$74,0)),0)+IF('4 - Personal'!$E$76='2 - Programas Municipales'!$B10,(IF('4 - Personal'!$E$78='2 - Programas Municipales'!$C$14,'4 - Personal'!$H$80,0)),0)+IF('4 - Personal'!$E$82='2 - Programas Municipales'!$B10,(IF('4 - Personal'!$E$84='2 - Programas Municipales'!$C$14,'4 - Personal'!$H$86,0)),0)+IF('4 - Personal'!$E$88='2 - Programas Municipales'!$B10,(IF('4 - Personal'!$E$90='2 - Programas Municipales'!$C$14,'4 - Personal'!$H$92,0)),0)+IF('4 - Personal'!$E$94='2 - Programas Municipales'!$B10,(IF('4 - Personal'!$E$96='2 - Programas Municipales'!$C$14,'4 - Personal'!$H$98,0)),0)+IF('4 - Personal'!$E$100='2 - Programas Municipales'!$B10,(IF('4 - Personal'!$E$102='2 - Programas Municipales'!$C$14,'4 - Personal'!$H$104,0)),0)+IF('4 - Personal'!$E$106='2 - Programas Municipales'!$B10,(IF('4 - Personal'!$E$108='2 - Programas Municipales'!$C$14,'4 - Personal'!$H$110,0)),0)+IF('4 - Personal'!$E$112='2 - Programas Municipales'!$B10,(IF('4 - Personal'!$E$114='2 - Programas Municipales'!$C$14,'4 - Personal'!$H$116,0)),0)+IF('4 - Personal'!$E$118='2 - Programas Municipales'!$B10,(IF('4 - Personal'!$E$120='2 - Programas Municipales'!$C$14,'4 - Personal'!$H$122,0)),0)+IF('4 - Personal'!$E$124='2 - Programas Municipales'!$B10,(IF('4 - Personal'!$E$126='2 - Programas Municipales'!$C$14,'4 - Personal'!$H$128,0)),0)+IF('4 - Personal'!$E$130='2 - Programas Municipales'!$B10,(IF('4 - Personal'!$E$132='2 - Programas Municipales'!$C$14,'4 - Personal'!$H$134,0)),0)+IF('4 - Personal'!$E$136='2 - Programas Municipales'!$B10,(IF('4 - Personal'!$E$138='2 - Programas Municipales'!$C$14,'4 - Personal'!$H$140,0)),0)</f>
        <v>0</v>
      </c>
      <c r="P12" s="202">
        <f>IF('4 - Personal'!$E$4='2 - Programas Municipales'!$B10,(IF('4 - Personal'!$E$6='2 - Programas Municipales'!$C$15,'4 - Personal'!$H$8,0)),0)+IF('4 - Personal'!$E$10='2 - Programas Municipales'!$B10,(IF('4 - Personal'!$E$12='2 - Programas Municipales'!$C$15,'4 - Personal'!$H$14,0)),0)+IF('4 - Personal'!$E$16='2 - Programas Municipales'!$B10,(IF('4 - Personal'!$E$18='2 - Programas Municipales'!$C$15,'4 - Personal'!$H$20,0)),0)+IF('4 - Personal'!$E$22='2 - Programas Municipales'!$B10,(IF('4 - Personal'!$E$24='2 - Programas Municipales'!$C$15,'4 - Personal'!$H$26,0)),0)+IF('4 - Personal'!$E$28='2 - Programas Municipales'!$B10,(IF('4 - Personal'!$E$30='2 - Programas Municipales'!$C$15,'4 - Personal'!$H$32,0)),0)+IF('4 - Personal'!$E$34='2 - Programas Municipales'!$B10,(IF('4 - Personal'!$E$36='2 - Programas Municipales'!$C$15,'4 - Personal'!$H$38,0)),0)+IF('4 - Personal'!$E$40='2 - Programas Municipales'!$B10,(IF('4 - Personal'!$E$42='2 - Programas Municipales'!$C$15,'4 - Personal'!$H$44,0)),0)+IF('4 - Personal'!$E$46='2 - Programas Municipales'!$B10,(IF('4 - Personal'!$E$48='2 - Programas Municipales'!$C$15,'4 - Personal'!$H$50,0)),0)+IF('4 - Personal'!$E$52='2 - Programas Municipales'!$B10,(IF('4 - Personal'!$E$54='2 - Programas Municipales'!$C$15,'4 - Personal'!$H$56,0)),0)+IF('4 - Personal'!$E$58='2 - Programas Municipales'!$B10,(IF('4 - Personal'!$E$60='2 - Programas Municipales'!$C$15,'4 - Personal'!$H$62,0)),0)+IF('4 - Personal'!$E$64='2 - Programas Municipales'!$B10,(IF('4 - Personal'!$E$66='2 - Programas Municipales'!$C$15,'4 - Personal'!$H$68,0)),0)+IF('4 - Personal'!$E$70='2 - Programas Municipales'!$B10,(IF('4 - Personal'!$E$72='2 - Programas Municipales'!$C$15,'4 - Personal'!$H$74,0)),0)+IF('4 - Personal'!$E$76='2 - Programas Municipales'!$B10,(IF('4 - Personal'!$E$78='2 - Programas Municipales'!$C$15,'4 - Personal'!$H$80,0)),0)+IF('4 - Personal'!$E$82='2 - Programas Municipales'!$B10,(IF('4 - Personal'!$E$84='2 - Programas Municipales'!$C$15,'4 - Personal'!$H$86,0)),0)+IF('4 - Personal'!$E$88='2 - Programas Municipales'!$B10,(IF('4 - Personal'!$E$90='2 - Programas Municipales'!$C$15,'4 - Personal'!$H$92,0)),0)+IF('4 - Personal'!$E$94='2 - Programas Municipales'!$B10,(IF('4 - Personal'!$E$96='2 - Programas Municipales'!$C$15,'4 - Personal'!$H$98,0)),0)+IF('4 - Personal'!$E$100='2 - Programas Municipales'!$B10,(IF('4 - Personal'!$E$102='2 - Programas Municipales'!$C$15,'4 - Personal'!$H$104,0)),0)+IF('4 - Personal'!$E$106='2 - Programas Municipales'!$B10,(IF('4 - Personal'!$E$108='2 - Programas Municipales'!$C$15,'4 - Personal'!$H$110,0)),0)+IF('4 - Personal'!$E$112='2 - Programas Municipales'!$B10,(IF('4 - Personal'!$E$114='2 - Programas Municipales'!$C$15,'4 - Personal'!$H$116,0)),0)+IF('4 - Personal'!$E$118='2 - Programas Municipales'!$B10,(IF('4 - Personal'!$E$120='2 - Programas Municipales'!$C$15,'4 - Personal'!$H$122,0)),0)+IF('4 - Personal'!$E$124='2 - Programas Municipales'!$B10,(IF('4 - Personal'!$E$126='2 - Programas Municipales'!$C$15,'4 - Personal'!$H$128,0)),0)+IF('4 - Personal'!$E$130='2 - Programas Municipales'!$B10,(IF('4 - Personal'!$E$132='2 - Programas Municipales'!$C$15,'4 - Personal'!$H$134,0)),0)+IF('4 - Personal'!$E$136='2 - Programas Municipales'!$B10,(IF('4 - Personal'!$E$138='2 - Programas Municipales'!$C$15,'4 - Personal'!$H$140,0)),0)</f>
        <v>0</v>
      </c>
      <c r="Q12" s="265">
        <f t="shared" si="1"/>
        <v>0</v>
      </c>
    </row>
    <row r="13">
      <c r="B13" s="266" t="s">
        <v>161</v>
      </c>
      <c r="C13" s="265">
        <f t="shared" ref="C13:Q13" si="2">SUM(C4:C12)</f>
        <v>6500000</v>
      </c>
      <c r="D13" s="265">
        <f t="shared" si="2"/>
        <v>0</v>
      </c>
      <c r="E13" s="265">
        <f t="shared" si="2"/>
        <v>0</v>
      </c>
      <c r="F13" s="265">
        <f t="shared" si="2"/>
        <v>0</v>
      </c>
      <c r="G13" s="265">
        <f t="shared" si="2"/>
        <v>19200000</v>
      </c>
      <c r="H13" s="265">
        <f t="shared" si="2"/>
        <v>0</v>
      </c>
      <c r="I13" s="265">
        <f t="shared" si="2"/>
        <v>134400000</v>
      </c>
      <c r="J13" s="265">
        <f t="shared" si="2"/>
        <v>2080000</v>
      </c>
      <c r="K13" s="265">
        <f t="shared" si="2"/>
        <v>4560000</v>
      </c>
      <c r="L13" s="265">
        <f t="shared" si="2"/>
        <v>81510000</v>
      </c>
      <c r="M13" s="265">
        <f t="shared" si="2"/>
        <v>0</v>
      </c>
      <c r="N13" s="265">
        <f t="shared" si="2"/>
        <v>0</v>
      </c>
      <c r="O13" s="265">
        <f t="shared" si="2"/>
        <v>0</v>
      </c>
      <c r="P13" s="265">
        <f t="shared" si="2"/>
        <v>0</v>
      </c>
      <c r="Q13" s="267">
        <f t="shared" si="2"/>
        <v>248250000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Q1"/>
    <mergeCell ref="B2:B3"/>
    <mergeCell ref="C2:Q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D69B"/>
    <pageSetUpPr/>
  </sheetPr>
  <sheetViews>
    <sheetView workbookViewId="0"/>
  </sheetViews>
  <sheetFormatPr customHeight="1" defaultColWidth="14.43" defaultRowHeight="15.0"/>
  <cols>
    <col customWidth="1" min="1" max="1" width="2.43"/>
    <col customWidth="1" min="2" max="2" width="19.43"/>
    <col customWidth="1" min="3" max="16" width="12.71"/>
    <col customWidth="1" min="17" max="17" width="13.43"/>
    <col customWidth="1" min="18" max="26" width="11.43"/>
  </cols>
  <sheetData>
    <row r="1">
      <c r="B1" s="245" t="s">
        <v>344</v>
      </c>
      <c r="C1" s="15"/>
      <c r="D1" s="15"/>
      <c r="E1" s="15"/>
      <c r="F1" s="15"/>
      <c r="G1" s="15"/>
      <c r="H1" s="15"/>
      <c r="I1" s="15"/>
      <c r="J1" s="15"/>
      <c r="K1" s="15"/>
      <c r="L1" s="15"/>
      <c r="M1" s="15"/>
      <c r="N1" s="15"/>
      <c r="O1" s="15"/>
      <c r="P1" s="15"/>
      <c r="Q1" s="16"/>
    </row>
    <row r="2">
      <c r="B2" s="261" t="s">
        <v>342</v>
      </c>
      <c r="C2" s="262" t="s">
        <v>274</v>
      </c>
      <c r="D2" s="15"/>
      <c r="E2" s="15"/>
      <c r="F2" s="15"/>
      <c r="G2" s="15"/>
      <c r="H2" s="15"/>
      <c r="I2" s="15"/>
      <c r="J2" s="15"/>
      <c r="K2" s="15"/>
      <c r="L2" s="15"/>
      <c r="M2" s="15"/>
      <c r="N2" s="15"/>
      <c r="O2" s="15"/>
      <c r="P2" s="15"/>
      <c r="Q2" s="16"/>
    </row>
    <row r="3">
      <c r="B3" s="192"/>
      <c r="C3" s="263" t="str">
        <f>'2 - Programas Municipales'!C2</f>
        <v>Disposición Inicial</v>
      </c>
      <c r="D3" s="263" t="str">
        <f>'2 - Programas Municipales'!C3</f>
        <v>Barrido y Limpieza</v>
      </c>
      <c r="E3" s="263" t="str">
        <f>'2 - Programas Municipales'!C4</f>
        <v>Limp. Microbasurales</v>
      </c>
      <c r="F3" s="263" t="str">
        <f>'2 - Programas Municipales'!C5</f>
        <v>Resid. de Poda y Áreas Verdes</v>
      </c>
      <c r="G3" s="263" t="str">
        <f>'2 - Programas Municipales'!C6</f>
        <v>Educación y Comunicación</v>
      </c>
      <c r="H3" s="263" t="str">
        <f>'2 - Programas Municipales'!C7</f>
        <v>Compostaje</v>
      </c>
      <c r="I3" s="263" t="str">
        <f>'2 - Programas Municipales'!C8</f>
        <v>Recuperación de Materiales</v>
      </c>
      <c r="J3" s="263" t="str">
        <f>'2 - Programas Municipales'!C9</f>
        <v>Administración</v>
      </c>
      <c r="K3" s="263" t="str">
        <f>'2 - Programas Municipales'!C10</f>
        <v>Planific. y Control</v>
      </c>
      <c r="L3" s="263" t="str">
        <f>'2 - Programas Municipales'!C11</f>
        <v>Recolección</v>
      </c>
      <c r="M3" s="263" t="str">
        <f>'2 - Programas Municipales'!C12</f>
        <v>Est. Transferencia</v>
      </c>
      <c r="N3" s="263" t="str">
        <f>'2 - Programas Municipales'!C13</f>
        <v>Dispos. Final</v>
      </c>
      <c r="O3" s="263" t="str">
        <f>'2 - Programas Municipales'!C14</f>
        <v>Cierre Basural</v>
      </c>
      <c r="P3" s="263" t="str">
        <f>'2 - Programas Municipales'!C15</f>
        <v>Transporte</v>
      </c>
      <c r="Q3" s="264" t="s">
        <v>161</v>
      </c>
    </row>
    <row r="4">
      <c r="B4" s="44" t="str">
        <f>'2 - Programas Municipales'!B2</f>
        <v>Progs. de Recup. Mat. Orgánico</v>
      </c>
      <c r="C4" s="202">
        <f>IF('4 - Personal'!$E$142='2 - Programas Municipales'!$B2,(IF('4 - Personal'!$E$144='2 - Programas Municipales'!$C$2,'4 - Personal'!$H$146,0)),0)+IF('4 - Personal'!$E$148='2 - Programas Municipales'!$B2,(IF('4 - Personal'!$E$150='2 - Programas Municipales'!$C$2,'4 - Personal'!$H$152,0)),0)+IF('4 - Personal'!$E$154='2 - Programas Municipales'!$B2,(IF('4 - Personal'!$E$156='2 - Programas Municipales'!$C$2,'4 - Personal'!$H$158,0)),0)+IF('4 - Personal'!$E$160='2 - Programas Municipales'!$B2,(IF('4 - Personal'!$E$162='2 - Programas Municipales'!$C$2,'4 - Personal'!$H$164,0)),0)+IF('4 - Personal'!$E$166='2 - Programas Municipales'!$B2,(IF('4 - Personal'!$E$168='2 - Programas Municipales'!$C$2,'4 - Personal'!$H$170,0)),0)+IF('4 - Personal'!$E$172='2 - Programas Municipales'!$B2,(IF('4 - Personal'!$E$174='2 - Programas Municipales'!$C$2,'4 - Personal'!$H$176,0)),0)+IF('4 - Personal'!$E$178='2 - Programas Municipales'!$B2,(IF('4 - Personal'!$E$180='2 - Programas Municipales'!$C$2,'4 - Personal'!$H$182,0)),0)+IF('4 - Personal'!$E$184='2 - Programas Municipales'!$B2,(IF('4 - Personal'!$E$186='2 - Programas Municipales'!$C$2,'4 - Personal'!$H$188,0)),0)+IF('4 - Personal'!$E$190='2 - Programas Municipales'!$B2,(IF('4 - Personal'!$E$192='2 - Programas Municipales'!$C$2,'4 - Personal'!$H$194,0)),0)+IF('4 - Personal'!$E$196='2 - Programas Municipales'!$B2,(IF('4 - Personal'!$E$198='2 - Programas Municipales'!$C$2,'4 - Personal'!$H$200,0)),0)+IF('4 - Personal'!$E$202='2 - Programas Municipales'!$B2,(IF('4 - Personal'!$E$204='2 - Programas Municipales'!$C$2,'4 - Personal'!$H$206,0)),0)+IF('4 - Personal'!$E$208='2 - Programas Municipales'!$B2,(IF('4 - Personal'!$E$210='2 - Programas Municipales'!$C$2,'4 - Personal'!$H$212,0)),0)+IF('4 - Personal'!$E$214='2 - Programas Municipales'!$B2,(IF('4 - Personal'!$E$216='2 - Programas Municipales'!$C$2,'4 - Personal'!$H$218,0)),0)+IF('4 - Personal'!$E$220='2 - Programas Municipales'!$B2,(IF('4 - Personal'!$E$222='2 - Programas Municipales'!$C$2,'4 - Personal'!$H$224,0)),0)+IF('4 - Personal'!$E$226='2 - Programas Municipales'!$B2,(IF('4 - Personal'!$E$228='2 - Programas Municipales'!$C$2,'4 - Personal'!$H$230,0)),0)+IF('4 - Personal'!$E$232='2 - Programas Municipales'!$B2,(IF('4 - Personal'!$E$234='2 - Programas Municipales'!$C$2,'4 - Personal'!$H$236,0)),0)+IF('4 - Personal'!$E$238='2 - Programas Municipales'!$B2,(IF('4 - Personal'!$E$240='2 - Programas Municipales'!$C$2,'4 - Personal'!$H$242,0)),0)+IF('4 - Personal'!$E$244='2 - Programas Municipales'!$B2,(IF('4 - Personal'!$E$246='2 - Programas Municipales'!$C$2,'4 - Personal'!$H$248,0)),0)+IF('4 - Personal'!$E$250='2 - Programas Municipales'!$B2,(IF('4 - Personal'!$E$252='2 - Programas Municipales'!$C$2,'4 - Personal'!$H$254,0)),0)+IF('4 - Personal'!$E$256='2 - Programas Municipales'!$B2,(IF('4 - Personal'!$E$258='2 - Programas Municipales'!$C$2,'4 - Personal'!$H$260,0)),0)+IF('4 - Personal'!$E$262='2 - Programas Municipales'!$B2,(IF('4 - Personal'!$E$264='2 - Programas Municipales'!$C$2,'4 - Personal'!$H$266,0)),0)+IF('4 - Personal'!$E$268='2 - Programas Municipales'!$B2,(IF('4 - Personal'!$E$270='2 - Programas Municipales'!$C$2,'4 - Personal'!$H$272,0)),0)+IF('4 - Personal'!$E$274='2 - Programas Municipales'!$B2,(IF('4 - Personal'!$E$276='2 - Programas Municipales'!$C$2,'4 - Personal'!$H$278,0)),0)</f>
        <v>0</v>
      </c>
      <c r="D4" s="202">
        <f>IF('4 - Personal'!$E$142='2 - Programas Municipales'!$B2,(IF('4 - Personal'!$E$144='2 - Programas Municipales'!$C$3,'4 - Personal'!$H$146,0)),0)+IF('4 - Personal'!$E$148='2 - Programas Municipales'!$B2,(IF('4 - Personal'!$E$150='2 - Programas Municipales'!$C$3,'4 - Personal'!$H$152,0)),0)+IF('4 - Personal'!$E$154='2 - Programas Municipales'!$B2,(IF('4 - Personal'!$E$156='2 - Programas Municipales'!$C$3,'4 - Personal'!$H$158,0)),0)+IF('4 - Personal'!$E$160='2 - Programas Municipales'!$B2,(IF('4 - Personal'!$E$162='2 - Programas Municipales'!$C$3,'4 - Personal'!$H$164,0)),0)+IF('4 - Personal'!$E$166='2 - Programas Municipales'!$B2,(IF('4 - Personal'!$E$168='2 - Programas Municipales'!$C$3,'4 - Personal'!$H$170,0)),0)+IF('4 - Personal'!$E$172='2 - Programas Municipales'!$B2,(IF('4 - Personal'!$E$174='2 - Programas Municipales'!$C$3,'4 - Personal'!$H$176,0)),0)+IF('4 - Personal'!$E$178='2 - Programas Municipales'!$B2,(IF('4 - Personal'!$E$180='2 - Programas Municipales'!$C$3,'4 - Personal'!$H$182,0)),0)+IF('4 - Personal'!$E$184='2 - Programas Municipales'!$B2,(IF('4 - Personal'!$E$186='2 - Programas Municipales'!$C$3,'4 - Personal'!$H$188,0)),0)+IF('4 - Personal'!$E$190='2 - Programas Municipales'!$B2,(IF('4 - Personal'!$E$192='2 - Programas Municipales'!$C$3,'4 - Personal'!$H$194,0)),0)+IF('4 - Personal'!$E$196='2 - Programas Municipales'!$B2,(IF('4 - Personal'!$E$198='2 - Programas Municipales'!$C$3,'4 - Personal'!$H$200,0)),0)+IF('4 - Personal'!$E$202='2 - Programas Municipales'!$B2,(IF('4 - Personal'!$E$204='2 - Programas Municipales'!$C$3,'4 - Personal'!$H$206,0)),0)+IF('4 - Personal'!$E$208='2 - Programas Municipales'!$B2,(IF('4 - Personal'!$E$210='2 - Programas Municipales'!$C$3,'4 - Personal'!$H$212,0)),0)+IF('4 - Personal'!$E$214='2 - Programas Municipales'!$B2,(IF('4 - Personal'!$E$216='2 - Programas Municipales'!$C$3,'4 - Personal'!$H$218,0)),0)+IF('4 - Personal'!$E$220='2 - Programas Municipales'!$B2,(IF('4 - Personal'!$E$222='2 - Programas Municipales'!$C$3,'4 - Personal'!$H$224,0)),0)+IF('4 - Personal'!$E$226='2 - Programas Municipales'!$B2,(IF('4 - Personal'!$E$228='2 - Programas Municipales'!$C$3,'4 - Personal'!$H$230,0)),0)+IF('4 - Personal'!$E$232='2 - Programas Municipales'!$B2,(IF('4 - Personal'!$E$234='2 - Programas Municipales'!$C$3,'4 - Personal'!$H$236,0)),0)+IF('4 - Personal'!$E$238='2 - Programas Municipales'!$B2,(IF('4 - Personal'!$E$240='2 - Programas Municipales'!$C$3,'4 - Personal'!$H$242,0)),0)+IF('4 - Personal'!$E$244='2 - Programas Municipales'!$B2,(IF('4 - Personal'!$E$246='2 - Programas Municipales'!$C$3,'4 - Personal'!$H$248,0)),0)+IF('4 - Personal'!$E$250='2 - Programas Municipales'!$B2,(IF('4 - Personal'!$E$252='2 - Programas Municipales'!$C$3,'4 - Personal'!$H$254,0)),0)+IF('4 - Personal'!$E$256='2 - Programas Municipales'!$B2,(IF('4 - Personal'!$E$258='2 - Programas Municipales'!$C$3,'4 - Personal'!$H$260,0)),0)+IF('4 - Personal'!$E$262='2 - Programas Municipales'!$B2,(IF('4 - Personal'!$E$264='2 - Programas Municipales'!$C$3,'4 - Personal'!$H$266,0)),0)+IF('4 - Personal'!$E$268='2 - Programas Municipales'!$B2,(IF('4 - Personal'!$E$270='2 - Programas Municipales'!$C$3,'4 - Personal'!$H$272,0)),0)+IF('4 - Personal'!$E$274='2 - Programas Municipales'!$B2,(IF('4 - Personal'!$E$276='2 - Programas Municipales'!$C$3,'4 - Personal'!$H$278,0)),0)</f>
        <v>0</v>
      </c>
      <c r="E4" s="202">
        <f>IF('4 - Personal'!$E$142='2 - Programas Municipales'!$B2,(IF('4 - Personal'!$E$144='2 - Programas Municipales'!$C$4,'4 - Personal'!$H$146,0)),0)+IF('4 - Personal'!$E$148='2 - Programas Municipales'!$B2,(IF('4 - Personal'!$E$150='2 - Programas Municipales'!$C$4,'4 - Personal'!$H$152,0)),0)+IF('4 - Personal'!$E$154='2 - Programas Municipales'!$B2,(IF('4 - Personal'!$E$156='2 - Programas Municipales'!$C$4,'4 - Personal'!$H$158,0)),0)+IF('4 - Personal'!$E$160='2 - Programas Municipales'!$B2,(IF('4 - Personal'!$E$162='2 - Programas Municipales'!$C$4,'4 - Personal'!$H$164,0)),0)+IF('4 - Personal'!$E$166='2 - Programas Municipales'!$B2,(IF('4 - Personal'!$E$168='2 - Programas Municipales'!$C$4,'4 - Personal'!$H$170,0)),0)+IF('4 - Personal'!$E$172='2 - Programas Municipales'!$B2,(IF('4 - Personal'!$E$174='2 - Programas Municipales'!$C$4,'4 - Personal'!$H$176,0)),0)+IF('4 - Personal'!$E$178='2 - Programas Municipales'!$B2,(IF('4 - Personal'!$E$180='2 - Programas Municipales'!$C$4,'4 - Personal'!$H$182,0)),0)+IF('4 - Personal'!$E$184='2 - Programas Municipales'!$B2,(IF('4 - Personal'!$E$186='2 - Programas Municipales'!$C$4,'4 - Personal'!$H$188,0)),0)+IF('4 - Personal'!$E$190='2 - Programas Municipales'!$B2,(IF('4 - Personal'!$E$192='2 - Programas Municipales'!$C$4,'4 - Personal'!$H$194,0)),0)+IF('4 - Personal'!$E$196='2 - Programas Municipales'!$B2,(IF('4 - Personal'!$E$198='2 - Programas Municipales'!$C$4,'4 - Personal'!$H$200,0)),0)+IF('4 - Personal'!$E$202='2 - Programas Municipales'!$B2,(IF('4 - Personal'!$E$204='2 - Programas Municipales'!$C$4,'4 - Personal'!$H$206,0)),0)+IF('4 - Personal'!$E$208='2 - Programas Municipales'!$B2,(IF('4 - Personal'!$E$210='2 - Programas Municipales'!$C$4,'4 - Personal'!$H$212,0)),0)+IF('4 - Personal'!$E$214='2 - Programas Municipales'!$B2,(IF('4 - Personal'!$E$216='2 - Programas Municipales'!$C$4,'4 - Personal'!$H$218,0)),0)+IF('4 - Personal'!$E$220='2 - Programas Municipales'!$B2,(IF('4 - Personal'!$E$222='2 - Programas Municipales'!$C$4,'4 - Personal'!$H$224,0)),0)+IF('4 - Personal'!$E$226='2 - Programas Municipales'!$B2,(IF('4 - Personal'!$E$228='2 - Programas Municipales'!$C$4,'4 - Personal'!$H$230,0)),0)+IF('4 - Personal'!$E$232='2 - Programas Municipales'!$B2,(IF('4 - Personal'!$E$234='2 - Programas Municipales'!$C$4,'4 - Personal'!$H$236,0)),0)+IF('4 - Personal'!$E$238='2 - Programas Municipales'!$B2,(IF('4 - Personal'!$E$240='2 - Programas Municipales'!$C$4,'4 - Personal'!$H$242,0)),0)+IF('4 - Personal'!$E$244='2 - Programas Municipales'!$B2,(IF('4 - Personal'!$E$246='2 - Programas Municipales'!$C$4,'4 - Personal'!$H$248,0)),0)+IF('4 - Personal'!$E$250='2 - Programas Municipales'!$B2,(IF('4 - Personal'!$E$252='2 - Programas Municipales'!$C$4,'4 - Personal'!$H$254,0)),0)+IF('4 - Personal'!$E$256='2 - Programas Municipales'!$B2,(IF('4 - Personal'!$E$258='2 - Programas Municipales'!$C$4,'4 - Personal'!$H$260,0)),0)+IF('4 - Personal'!$E$262='2 - Programas Municipales'!$B2,(IF('4 - Personal'!$E$264='2 - Programas Municipales'!$C$4,'4 - Personal'!$H$266,0)),0)+IF('4 - Personal'!$E$268='2 - Programas Municipales'!$B2,(IF('4 - Personal'!$E$270='2 - Programas Municipales'!$C$4,'4 - Personal'!$H$272,0)),0)+IF('4 - Personal'!$E$274='2 - Programas Municipales'!$B2,(IF('4 - Personal'!$E$276='2 - Programas Municipales'!$C$4,'4 - Personal'!$H$278,0)),0)</f>
        <v>0</v>
      </c>
      <c r="F4" s="202">
        <f>IF('4 - Personal'!$E$142='2 - Programas Municipales'!$B2,(IF('4 - Personal'!$E$144='2 - Programas Municipales'!$C$5,'4 - Personal'!$H$146,0)),0)+IF('4 - Personal'!$E$148='2 - Programas Municipales'!$B2,(IF('4 - Personal'!$E$150='2 - Programas Municipales'!$C$5,'4 - Personal'!$H$152,0)),0)+IF('4 - Personal'!$E$154='2 - Programas Municipales'!$B2,(IF('4 - Personal'!$E$156='2 - Programas Municipales'!$C$5,'4 - Personal'!$H$158,0)),0)+IF('4 - Personal'!$E$160='2 - Programas Municipales'!$B2,(IF('4 - Personal'!$E$162='2 - Programas Municipales'!$C$5,'4 - Personal'!$H$164,0)),0)+IF('4 - Personal'!$E$166='2 - Programas Municipales'!$B2,(IF('4 - Personal'!$E$168='2 - Programas Municipales'!$C$5,'4 - Personal'!$H$170,0)),0)+IF('4 - Personal'!$E$172='2 - Programas Municipales'!$B2,(IF('4 - Personal'!$E$174='2 - Programas Municipales'!$C$5,'4 - Personal'!$H$176,0)),0)+IF('4 - Personal'!$E$178='2 - Programas Municipales'!$B2,(IF('4 - Personal'!$E$180='2 - Programas Municipales'!$C$5,'4 - Personal'!$H$182,0)),0)+IF('4 - Personal'!$E$184='2 - Programas Municipales'!$B2,(IF('4 - Personal'!$E$186='2 - Programas Municipales'!$C$5,'4 - Personal'!$H$188,0)),0)+IF('4 - Personal'!$E$190='2 - Programas Municipales'!$B2,(IF('4 - Personal'!$E$192='2 - Programas Municipales'!$C$5,'4 - Personal'!$H$194,0)),0)+IF('4 - Personal'!$E$196='2 - Programas Municipales'!$B2,(IF('4 - Personal'!$E$198='2 - Programas Municipales'!$C$5,'4 - Personal'!$H$200,0)),0)+IF('4 - Personal'!$E$202='2 - Programas Municipales'!$B2,(IF('4 - Personal'!$E$204='2 - Programas Municipales'!$C$5,'4 - Personal'!$H$206,0)),0)+IF('4 - Personal'!$E$208='2 - Programas Municipales'!$B2,(IF('4 - Personal'!$E$210='2 - Programas Municipales'!$C$5,'4 - Personal'!$H$212,0)),0)+IF('4 - Personal'!$E$214='2 - Programas Municipales'!$B2,(IF('4 - Personal'!$E$216='2 - Programas Municipales'!$C$5,'4 - Personal'!$H$218,0)),0)+IF('4 - Personal'!$E$220='2 - Programas Municipales'!$B2,(IF('4 - Personal'!$E$222='2 - Programas Municipales'!$C$5,'4 - Personal'!$H$224,0)),0)+IF('4 - Personal'!$E$226='2 - Programas Municipales'!$B2,(IF('4 - Personal'!$E$228='2 - Programas Municipales'!$C$5,'4 - Personal'!$H$230,0)),0)+IF('4 - Personal'!$E$232='2 - Programas Municipales'!$B2,(IF('4 - Personal'!$E$234='2 - Programas Municipales'!$C$5,'4 - Personal'!$H$236,0)),0)+IF('4 - Personal'!$E$238='2 - Programas Municipales'!$B2,(IF('4 - Personal'!$E$240='2 - Programas Municipales'!$C$5,'4 - Personal'!$H$242,0)),0)+IF('4 - Personal'!$E$244='2 - Programas Municipales'!$B2,(IF('4 - Personal'!$E$246='2 - Programas Municipales'!$C$5,'4 - Personal'!$H$248,0)),0)+IF('4 - Personal'!$E$250='2 - Programas Municipales'!$B2,(IF('4 - Personal'!$E$252='2 - Programas Municipales'!$C$5,'4 - Personal'!$H$254,0)),0)+IF('4 - Personal'!$E$256='2 - Programas Municipales'!$B2,(IF('4 - Personal'!$E$258='2 - Programas Municipales'!$C$5,'4 - Personal'!$H$260,0)),0)+IF('4 - Personal'!$E$262='2 - Programas Municipales'!$B2,(IF('4 - Personal'!$E$264='2 - Programas Municipales'!$C$5,'4 - Personal'!$H$266,0)),0)+IF('4 - Personal'!$E$268='2 - Programas Municipales'!$B2,(IF('4 - Personal'!$E$270='2 - Programas Municipales'!$C$5,'4 - Personal'!$H$272,0)),0)+IF('4 - Personal'!$E$274='2 - Programas Municipales'!$B2,(IF('4 - Personal'!$E$276='2 - Programas Municipales'!$C$5,'4 - Personal'!$H$278,0)),0)</f>
        <v>0</v>
      </c>
      <c r="G4" s="202">
        <f>IF('4 - Personal'!$E$142='2 - Programas Municipales'!$B2,(IF('4 - Personal'!$E$144='2 - Programas Municipales'!$C$6,'4 - Personal'!$H$146,0)),0)+IF('4 - Personal'!$E$148='2 - Programas Municipales'!$B2,(IF('4 - Personal'!$E$150='2 - Programas Municipales'!$C$6,'4 - Personal'!$H$152,0)),0)+IF('4 - Personal'!$E$154='2 - Programas Municipales'!$B2,(IF('4 - Personal'!$E$156='2 - Programas Municipales'!$C$6,'4 - Personal'!$H$158,0)),0)+IF('4 - Personal'!$E$160='2 - Programas Municipales'!$B2,(IF('4 - Personal'!$E$162='2 - Programas Municipales'!$C$6,'4 - Personal'!$H$164,0)),0)+IF('4 - Personal'!$E$166='2 - Programas Municipales'!$B2,(IF('4 - Personal'!$E$168='2 - Programas Municipales'!$C$6,'4 - Personal'!$H$170,0)),0)+IF('4 - Personal'!$E$172='2 - Programas Municipales'!$B2,(IF('4 - Personal'!$E$174='2 - Programas Municipales'!$C$6,'4 - Personal'!$H$176,0)),0)+IF('4 - Personal'!$E$178='2 - Programas Municipales'!$B2,(IF('4 - Personal'!$E$180='2 - Programas Municipales'!$C$6,'4 - Personal'!$H$182,0)),0)+IF('4 - Personal'!$E$184='2 - Programas Municipales'!$B2,(IF('4 - Personal'!$E$186='2 - Programas Municipales'!$C$6,'4 - Personal'!$H$188,0)),0)+IF('4 - Personal'!$E$190='2 - Programas Municipales'!$B2,(IF('4 - Personal'!$E$192='2 - Programas Municipales'!$C$6,'4 - Personal'!$H$194,0)),0)+IF('4 - Personal'!$E$196='2 - Programas Municipales'!$B2,(IF('4 - Personal'!$E$198='2 - Programas Municipales'!$C$6,'4 - Personal'!$H$200,0)),0)+IF('4 - Personal'!$E$202='2 - Programas Municipales'!$B2,(IF('4 - Personal'!$E$204='2 - Programas Municipales'!$C$6,'4 - Personal'!$H$206,0)),0)+IF('4 - Personal'!$E$208='2 - Programas Municipales'!$B2,(IF('4 - Personal'!$E$210='2 - Programas Municipales'!$C$6,'4 - Personal'!$H$212,0)),0)+IF('4 - Personal'!$E$214='2 - Programas Municipales'!$B2,(IF('4 - Personal'!$E$216='2 - Programas Municipales'!$C$6,'4 - Personal'!$H$218,0)),0)+IF('4 - Personal'!$E$220='2 - Programas Municipales'!$B2,(IF('4 - Personal'!$E$222='2 - Programas Municipales'!$C$6,'4 - Personal'!$H$224,0)),0)+IF('4 - Personal'!$E$226='2 - Programas Municipales'!$B2,(IF('4 - Personal'!$E$228='2 - Programas Municipales'!$C$6,'4 - Personal'!$H$230,0)),0)+IF('4 - Personal'!$E$232='2 - Programas Municipales'!$B2,(IF('4 - Personal'!$E$234='2 - Programas Municipales'!$C$6,'4 - Personal'!$H$236,0)),0)+IF('4 - Personal'!$E$238='2 - Programas Municipales'!$B2,(IF('4 - Personal'!$E$240='2 - Programas Municipales'!$C$6,'4 - Personal'!$H$242,0)),0)+IF('4 - Personal'!$E$244='2 - Programas Municipales'!$B2,(IF('4 - Personal'!$E$246='2 - Programas Municipales'!$C$6,'4 - Personal'!$H$248,0)),0)+IF('4 - Personal'!$E$250='2 - Programas Municipales'!$B2,(IF('4 - Personal'!$E$252='2 - Programas Municipales'!$C$6,'4 - Personal'!$H$254,0)),0)+IF('4 - Personal'!$E$256='2 - Programas Municipales'!$B2,(IF('4 - Personal'!$E$258='2 - Programas Municipales'!$C$6,'4 - Personal'!$H$260,0)),0)+IF('4 - Personal'!$E$262='2 - Programas Municipales'!$B2,(IF('4 - Personal'!$E$264='2 - Programas Municipales'!$C$6,'4 - Personal'!$H$266,0)),0)+IF('4 - Personal'!$E$268='2 - Programas Municipales'!$B2,(IF('4 - Personal'!$E$270='2 - Programas Municipales'!$C$6,'4 - Personal'!$H$272,0)),0)+IF('4 - Personal'!$E$274='2 - Programas Municipales'!$B2,(IF('4 - Personal'!$E$276='2 - Programas Municipales'!$C$6,'4 - Personal'!$H$278,0)),0)</f>
        <v>0</v>
      </c>
      <c r="H4" s="202">
        <f>IF('4 - Personal'!$E$142='2 - Programas Municipales'!$B2,(IF('4 - Personal'!$E$144='2 - Programas Municipales'!$C$7,'4 - Personal'!$H$146,0)),0)+IF('4 - Personal'!$E$148='2 - Programas Municipales'!$B2,(IF('4 - Personal'!$E$150='2 - Programas Municipales'!$C$7,'4 - Personal'!$H$152,0)),0)+IF('4 - Personal'!$E$154='2 - Programas Municipales'!$B2,(IF('4 - Personal'!$E$156='2 - Programas Municipales'!$C$7,'4 - Personal'!$H$158,0)),0)+IF('4 - Personal'!$E$160='2 - Programas Municipales'!$B2,(IF('4 - Personal'!$E$162='2 - Programas Municipales'!$C$7,'4 - Personal'!$H$164,0)),0)+IF('4 - Personal'!$E$166='2 - Programas Municipales'!$B2,(IF('4 - Personal'!$E$168='2 - Programas Municipales'!$C$7,'4 - Personal'!$H$170,0)),0)+IF('4 - Personal'!$E$172='2 - Programas Municipales'!$B2,(IF('4 - Personal'!$E$174='2 - Programas Municipales'!$C$7,'4 - Personal'!$H$176,0)),0)+IF('4 - Personal'!$E$178='2 - Programas Municipales'!$B2,(IF('4 - Personal'!$E$180='2 - Programas Municipales'!$C$7,'4 - Personal'!$H$182,0)),0)+IF('4 - Personal'!$E$184='2 - Programas Municipales'!$B2,(IF('4 - Personal'!$E$186='2 - Programas Municipales'!$C$7,'4 - Personal'!$H$188,0)),0)+IF('4 - Personal'!$E$190='2 - Programas Municipales'!$B2,(IF('4 - Personal'!$E$192='2 - Programas Municipales'!$C$7,'4 - Personal'!$H$194,0)),0)+IF('4 - Personal'!$E$196='2 - Programas Municipales'!$B2,(IF('4 - Personal'!$E$198='2 - Programas Municipales'!$C$7,'4 - Personal'!$H$200,0)),0)+IF('4 - Personal'!$E$202='2 - Programas Municipales'!$B2,(IF('4 - Personal'!$E$204='2 - Programas Municipales'!$C$7,'4 - Personal'!$H$206,0)),0)+IF('4 - Personal'!$E$208='2 - Programas Municipales'!$B2,(IF('4 - Personal'!$E$210='2 - Programas Municipales'!$C$7,'4 - Personal'!$H$212,0)),0)+IF('4 - Personal'!$E$214='2 - Programas Municipales'!$B2,(IF('4 - Personal'!$E$216='2 - Programas Municipales'!$C$7,'4 - Personal'!$H$218,0)),0)+IF('4 - Personal'!$E$220='2 - Programas Municipales'!$B2,(IF('4 - Personal'!$E$222='2 - Programas Municipales'!$C$7,'4 - Personal'!$H$224,0)),0)+IF('4 - Personal'!$E$226='2 - Programas Municipales'!$B2,(IF('4 - Personal'!$E$228='2 - Programas Municipales'!$C$7,'4 - Personal'!$H$230,0)),0)+IF('4 - Personal'!$E$232='2 - Programas Municipales'!$B2,(IF('4 - Personal'!$E$234='2 - Programas Municipales'!$C$7,'4 - Personal'!$H$236,0)),0)+IF('4 - Personal'!$E$238='2 - Programas Municipales'!$B2,(IF('4 - Personal'!$E$240='2 - Programas Municipales'!$C$7,'4 - Personal'!$H$242,0)),0)+IF('4 - Personal'!$E$244='2 - Programas Municipales'!$B2,(IF('4 - Personal'!$E$246='2 - Programas Municipales'!$C$7,'4 - Personal'!$H$248,0)),0)+IF('4 - Personal'!$E$250='2 - Programas Municipales'!$B2,(IF('4 - Personal'!$E$252='2 - Programas Municipales'!$C$7,'4 - Personal'!$H$254,0)),0)+IF('4 - Personal'!$E$256='2 - Programas Municipales'!$B2,(IF('4 - Personal'!$E$258='2 - Programas Municipales'!$C$7,'4 - Personal'!$H$260,0)),0)+IF('4 - Personal'!$E$262='2 - Programas Municipales'!$B2,(IF('4 - Personal'!$E$264='2 - Programas Municipales'!$C$7,'4 - Personal'!$H$266,0)),0)+IF('4 - Personal'!$E$268='2 - Programas Municipales'!$B2,(IF('4 - Personal'!$E$270='2 - Programas Municipales'!$C$7,'4 - Personal'!$H$272,0)),0)+IF('4 - Personal'!$E$274='2 - Programas Municipales'!$B2,(IF('4 - Personal'!$E$276='2 - Programas Municipales'!$C$7,'4 - Personal'!$H$278,0)),0)</f>
        <v>0</v>
      </c>
      <c r="I4" s="202">
        <f>IF('4 - Personal'!$E$142='2 - Programas Municipales'!$B2,(IF('4 - Personal'!$E$144='2 - Programas Municipales'!$C$8,'4 - Personal'!$H$146,0)),0)+IF('4 - Personal'!$E$148='2 - Programas Municipales'!$B2,(IF('4 - Personal'!$E$150='2 - Programas Municipales'!$C$8,'4 - Personal'!$H$152,0)),0)+IF('4 - Personal'!$E$154='2 - Programas Municipales'!$B2,(IF('4 - Personal'!$E$156='2 - Programas Municipales'!$C$8,'4 - Personal'!$H$158,0)),0)+IF('4 - Personal'!$E$160='2 - Programas Municipales'!$B2,(IF('4 - Personal'!$E$162='2 - Programas Municipales'!$C$8,'4 - Personal'!$H$164,0)),0)+IF('4 - Personal'!$E$166='2 - Programas Municipales'!$B2,(IF('4 - Personal'!$E$168='2 - Programas Municipales'!$C$8,'4 - Personal'!$H$170,0)),0)+IF('4 - Personal'!$E$172='2 - Programas Municipales'!$B2,(IF('4 - Personal'!$E$174='2 - Programas Municipales'!$C$8,'4 - Personal'!$H$176,0)),0)+IF('4 - Personal'!$E$178='2 - Programas Municipales'!$B2,(IF('4 - Personal'!$E$180='2 - Programas Municipales'!$C$8,'4 - Personal'!$H$182,0)),0)+IF('4 - Personal'!$E$184='2 - Programas Municipales'!$B2,(IF('4 - Personal'!$E$186='2 - Programas Municipales'!$C$8,'4 - Personal'!$H$188,0)),0)+IF('4 - Personal'!$E$190='2 - Programas Municipales'!$B2,(IF('4 - Personal'!$E$192='2 - Programas Municipales'!$C$8,'4 - Personal'!$H$194,0)),0)+IF('4 - Personal'!$E$196='2 - Programas Municipales'!$B2,(IF('4 - Personal'!$E$198='2 - Programas Municipales'!$C$8,'4 - Personal'!$H$200,0)),0)+IF('4 - Personal'!$E$202='2 - Programas Municipales'!$B2,(IF('4 - Personal'!$E$204='2 - Programas Municipales'!$C$8,'4 - Personal'!$H$206,0)),0)+IF('4 - Personal'!$E$208='2 - Programas Municipales'!$B2,(IF('4 - Personal'!$E$210='2 - Programas Municipales'!$C$8,'4 - Personal'!$H$212,0)),0)+IF('4 - Personal'!$E$214='2 - Programas Municipales'!$B2,(IF('4 - Personal'!$E$216='2 - Programas Municipales'!$C$8,'4 - Personal'!$H$218,0)),0)+IF('4 - Personal'!$E$220='2 - Programas Municipales'!$B2,(IF('4 - Personal'!$E$222='2 - Programas Municipales'!$C$8,'4 - Personal'!$H$224,0)),0)+IF('4 - Personal'!$E$226='2 - Programas Municipales'!$B2,(IF('4 - Personal'!$E$228='2 - Programas Municipales'!$C$8,'4 - Personal'!$H$230,0)),0)+IF('4 - Personal'!$E$232='2 - Programas Municipales'!$B2,(IF('4 - Personal'!$E$234='2 - Programas Municipales'!$C$8,'4 - Personal'!$H$236,0)),0)+IF('4 - Personal'!$E$238='2 - Programas Municipales'!$B2,(IF('4 - Personal'!$E$240='2 - Programas Municipales'!$C$8,'4 - Personal'!$H$242,0)),0)+IF('4 - Personal'!$E$244='2 - Programas Municipales'!$B2,(IF('4 - Personal'!$E$246='2 - Programas Municipales'!$C$8,'4 - Personal'!$H$248,0)),0)+IF('4 - Personal'!$E$250='2 - Programas Municipales'!$B2,(IF('4 - Personal'!$E$252='2 - Programas Municipales'!$C$8,'4 - Personal'!$H$254,0)),0)+IF('4 - Personal'!$E$256='2 - Programas Municipales'!$B2,(IF('4 - Personal'!$E$258='2 - Programas Municipales'!$C$8,'4 - Personal'!$H$260,0)),0)+IF('4 - Personal'!$E$262='2 - Programas Municipales'!$B2,(IF('4 - Personal'!$E$264='2 - Programas Municipales'!$C$8,'4 - Personal'!$H$266,0)),0)+IF('4 - Personal'!$E$268='2 - Programas Municipales'!$B2,(IF('4 - Personal'!$E$270='2 - Programas Municipales'!$C$8,'4 - Personal'!$H$272,0)),0)+IF('4 - Personal'!$E$274='2 - Programas Municipales'!$B2,(IF('4 - Personal'!$E$276='2 - Programas Municipales'!$C$8,'4 - Personal'!$H$278,0)),0)</f>
        <v>0</v>
      </c>
      <c r="J4" s="202">
        <f>IF('4 - Personal'!$E$142='2 - Programas Municipales'!$B2,(IF('4 - Personal'!$E$144='2 - Programas Municipales'!$C$9,'4 - Personal'!$H$146,0)),0)+IF('4 - Personal'!$E$148='2 - Programas Municipales'!$B2,(IF('4 - Personal'!$E$150='2 - Programas Municipales'!$C$9,'4 - Personal'!$H$152,0)),0)+IF('4 - Personal'!$E$154='2 - Programas Municipales'!$B2,(IF('4 - Personal'!$E$156='2 - Programas Municipales'!$C$9,'4 - Personal'!$H$158,0)),0)+IF('4 - Personal'!$E$160='2 - Programas Municipales'!$B2,(IF('4 - Personal'!$E$162='2 - Programas Municipales'!$C$9,'4 - Personal'!$H$164,0)),0)+IF('4 - Personal'!$E$166='2 - Programas Municipales'!$B2,(IF('4 - Personal'!$E$168='2 - Programas Municipales'!$C$9,'4 - Personal'!$H$170,0)),0)+IF('4 - Personal'!$E$172='2 - Programas Municipales'!$B2,(IF('4 - Personal'!$E$174='2 - Programas Municipales'!$C$9,'4 - Personal'!$H$176,0)),0)+IF('4 - Personal'!$E$178='2 - Programas Municipales'!$B2,(IF('4 - Personal'!$E$180='2 - Programas Municipales'!$C$9,'4 - Personal'!$H$182,0)),0)+IF('4 - Personal'!$E$184='2 - Programas Municipales'!$B2,(IF('4 - Personal'!$E$186='2 - Programas Municipales'!$C$9,'4 - Personal'!$H$188,0)),0)+IF('4 - Personal'!$E$190='2 - Programas Municipales'!$B2,(IF('4 - Personal'!$E$192='2 - Programas Municipales'!$C$9,'4 - Personal'!$H$194,0)),0)+IF('4 - Personal'!$E$196='2 - Programas Municipales'!$B2,(IF('4 - Personal'!$E$198='2 - Programas Municipales'!$C$9,'4 - Personal'!$H$200,0)),0)+IF('4 - Personal'!$E$202='2 - Programas Municipales'!$B2,(IF('4 - Personal'!$E$204='2 - Programas Municipales'!$C$9,'4 - Personal'!$H$206,0)),0)+IF('4 - Personal'!$E$208='2 - Programas Municipales'!$B2,(IF('4 - Personal'!$E$210='2 - Programas Municipales'!$C$9,'4 - Personal'!$H$212,0)),0)+IF('4 - Personal'!$E$214='2 - Programas Municipales'!$B2,(IF('4 - Personal'!$E$216='2 - Programas Municipales'!$C$9,'4 - Personal'!$H$218,0)),0)+IF('4 - Personal'!$E$220='2 - Programas Municipales'!$B2,(IF('4 - Personal'!$E$222='2 - Programas Municipales'!$C$9,'4 - Personal'!$H$224,0)),0)+IF('4 - Personal'!$E$226='2 - Programas Municipales'!$B2,(IF('4 - Personal'!$E$228='2 - Programas Municipales'!$C$9,'4 - Personal'!$H$230,0)),0)+IF('4 - Personal'!$E$232='2 - Programas Municipales'!$B2,(IF('4 - Personal'!$E$234='2 - Programas Municipales'!$C$9,'4 - Personal'!$H$236,0)),0)+IF('4 - Personal'!$E$238='2 - Programas Municipales'!$B2,(IF('4 - Personal'!$E$240='2 - Programas Municipales'!$C$9,'4 - Personal'!$H$242,0)),0)+IF('4 - Personal'!$E$244='2 - Programas Municipales'!$B2,(IF('4 - Personal'!$E$246='2 - Programas Municipales'!$C$9,'4 - Personal'!$H$248,0)),0)+IF('4 - Personal'!$E$250='2 - Programas Municipales'!$B2,(IF('4 - Personal'!$E$252='2 - Programas Municipales'!$C$9,'4 - Personal'!$H$254,0)),0)+IF('4 - Personal'!$E$256='2 - Programas Municipales'!$B2,(IF('4 - Personal'!$E$258='2 - Programas Municipales'!$C$9,'4 - Personal'!$H$260,0)),0)+IF('4 - Personal'!$E$262='2 - Programas Municipales'!$B2,(IF('4 - Personal'!$E$264='2 - Programas Municipales'!$C$9,'4 - Personal'!$H$266,0)),0)+IF('4 - Personal'!$E$268='2 - Programas Municipales'!$B2,(IF('4 - Personal'!$E$270='2 - Programas Municipales'!$C$9,'4 - Personal'!$H$272,0)),0)+IF('4 - Personal'!$E$274='2 - Programas Municipales'!$B2,(IF('4 - Personal'!$E$276='2 - Programas Municipales'!$C$9,'4 - Personal'!$H$278,0)),0)</f>
        <v>0</v>
      </c>
      <c r="K4" s="202">
        <f>IF('4 - Personal'!$E$142='2 - Programas Municipales'!$B2,(IF('4 - Personal'!$E$144='2 - Programas Municipales'!$C$10,'4 - Personal'!$H$146,0)),0)+IF('4 - Personal'!$E$148='2 - Programas Municipales'!$B2,(IF('4 - Personal'!$E$150='2 - Programas Municipales'!$C$10,'4 - Personal'!$H$152,0)),0)+IF('4 - Personal'!$E$154='2 - Programas Municipales'!$B2,(IF('4 - Personal'!$E$156='2 - Programas Municipales'!$C$10,'4 - Personal'!$H$158,0)),0)+IF('4 - Personal'!$E$160='2 - Programas Municipales'!$B2,(IF('4 - Personal'!$E$162='2 - Programas Municipales'!$C$10,'4 - Personal'!$H$164,0)),0)+IF('4 - Personal'!$E$166='2 - Programas Municipales'!$B2,(IF('4 - Personal'!$E$168='2 - Programas Municipales'!$C$10,'4 - Personal'!$H$170,0)),0)+IF('4 - Personal'!$E$172='2 - Programas Municipales'!$B2,(IF('4 - Personal'!$E$174='2 - Programas Municipales'!$C$10,'4 - Personal'!$H$176,0)),0)+IF('4 - Personal'!$E$178='2 - Programas Municipales'!$B2,(IF('4 - Personal'!$E$180='2 - Programas Municipales'!$C$10,'4 - Personal'!$H$182,0)),0)+IF('4 - Personal'!$E$184='2 - Programas Municipales'!$B2,(IF('4 - Personal'!$E$186='2 - Programas Municipales'!$C$10,'4 - Personal'!$H$188,0)),0)+IF('4 - Personal'!$E$190='2 - Programas Municipales'!$B2,(IF('4 - Personal'!$E$192='2 - Programas Municipales'!$C$10,'4 - Personal'!$H$194,0)),0)+IF('4 - Personal'!$E$196='2 - Programas Municipales'!$B2,(IF('4 - Personal'!$E$198='2 - Programas Municipales'!$C$10,'4 - Personal'!$H$200,0)),0)+IF('4 - Personal'!$E$202='2 - Programas Municipales'!$B2,(IF('4 - Personal'!$E$204='2 - Programas Municipales'!$C$10,'4 - Personal'!$H$206,0)),0)+IF('4 - Personal'!$E$208='2 - Programas Municipales'!$B2,(IF('4 - Personal'!$E$210='2 - Programas Municipales'!$C$10,'4 - Personal'!$H$212,0)),0)+IF('4 - Personal'!$E$214='2 - Programas Municipales'!$B2,(IF('4 - Personal'!$E$216='2 - Programas Municipales'!$C$10,'4 - Personal'!$H$218,0)),0)+IF('4 - Personal'!$E$220='2 - Programas Municipales'!$B2,(IF('4 - Personal'!$E$222='2 - Programas Municipales'!$C$10,'4 - Personal'!$H$224,0)),0)+IF('4 - Personal'!$E$226='2 - Programas Municipales'!$B2,(IF('4 - Personal'!$E$228='2 - Programas Municipales'!$C$10,'4 - Personal'!$H$230,0)),0)+IF('4 - Personal'!$E$232='2 - Programas Municipales'!$B2,(IF('4 - Personal'!$E$234='2 - Programas Municipales'!$C$10,'4 - Personal'!$H$236,0)),0)+IF('4 - Personal'!$E$238='2 - Programas Municipales'!$B2,(IF('4 - Personal'!$E$240='2 - Programas Municipales'!$C$10,'4 - Personal'!$H$242,0)),0)+IF('4 - Personal'!$E$244='2 - Programas Municipales'!$B2,(IF('4 - Personal'!$E$246='2 - Programas Municipales'!$C$10,'4 - Personal'!$H$248,0)),0)+IF('4 - Personal'!$E$250='2 - Programas Municipales'!$B2,(IF('4 - Personal'!$E$252='2 - Programas Municipales'!$C$10,'4 - Personal'!$H$254,0)),0)+IF('4 - Personal'!$E$256='2 - Programas Municipales'!$B2,(IF('4 - Personal'!$E$258='2 - Programas Municipales'!$C$10,'4 - Personal'!$H$260,0)),0)+IF('4 - Personal'!$E$262='2 - Programas Municipales'!$B2,(IF('4 - Personal'!$E$264='2 - Programas Municipales'!$C$10,'4 - Personal'!$H$266,0)),0)+IF('4 - Personal'!$E$268='2 - Programas Municipales'!$B2,(IF('4 - Personal'!$E$270='2 - Programas Municipales'!$C$10,'4 - Personal'!$H$272,0)),0)+IF('4 - Personal'!$E$274='2 - Programas Municipales'!$B2,(IF('4 - Personal'!$E$276='2 - Programas Municipales'!$C$10,'4 - Personal'!$H$278,0)),0)</f>
        <v>0</v>
      </c>
      <c r="L4" s="202">
        <f>IF('4 - Personal'!$E$142='2 - Programas Municipales'!$B2,(IF('4 - Personal'!$E$144='2 - Programas Municipales'!$C$11,'4 - Personal'!$H$146,0)),0)+IF('4 - Personal'!$E$148='2 - Programas Municipales'!$B2,(IF('4 - Personal'!$E$150='2 - Programas Municipales'!$C$11,'4 - Personal'!$H$152,0)),0)+IF('4 - Personal'!$E$154='2 - Programas Municipales'!$B2,(IF('4 - Personal'!$E$156='2 - Programas Municipales'!$C$11,'4 - Personal'!$H$158,0)),0)+IF('4 - Personal'!$E$160='2 - Programas Municipales'!$B2,(IF('4 - Personal'!$E$162='2 - Programas Municipales'!$C$11,'4 - Personal'!$H$164,0)),0)+IF('4 - Personal'!$E$166='2 - Programas Municipales'!$B2,(IF('4 - Personal'!$E$168='2 - Programas Municipales'!$C$11,'4 - Personal'!$H$170,0)),0)+IF('4 - Personal'!$E$172='2 - Programas Municipales'!$B2,(IF('4 - Personal'!$E$174='2 - Programas Municipales'!$C$11,'4 - Personal'!$H$176,0)),0)+IF('4 - Personal'!$E$178='2 - Programas Municipales'!$B2,(IF('4 - Personal'!$E$180='2 - Programas Municipales'!$C$11,'4 - Personal'!$H$182,0)),0)+IF('4 - Personal'!$E$184='2 - Programas Municipales'!$B2,(IF('4 - Personal'!$E$186='2 - Programas Municipales'!$C$11,'4 - Personal'!$H$188,0)),0)+IF('4 - Personal'!$E$190='2 - Programas Municipales'!$B2,(IF('4 - Personal'!$E$192='2 - Programas Municipales'!$C$11,'4 - Personal'!$H$194,0)),0)+IF('4 - Personal'!$E$196='2 - Programas Municipales'!$B2,(IF('4 - Personal'!$E$198='2 - Programas Municipales'!$C$11,'4 - Personal'!$H$200,0)),0)+IF('4 - Personal'!$E$202='2 - Programas Municipales'!$B2,(IF('4 - Personal'!$E$204='2 - Programas Municipales'!$C$11,'4 - Personal'!$H$206,0)),0)+IF('4 - Personal'!$E$208='2 - Programas Municipales'!$B2,(IF('4 - Personal'!$E$210='2 - Programas Municipales'!$C$11,'4 - Personal'!$H$212,0)),0)+IF('4 - Personal'!$E$214='2 - Programas Municipales'!$B2,(IF('4 - Personal'!$E$216='2 - Programas Municipales'!$C$11,'4 - Personal'!$H$218,0)),0)+IF('4 - Personal'!$E$220='2 - Programas Municipales'!$B2,(IF('4 - Personal'!$E$222='2 - Programas Municipales'!$C$11,'4 - Personal'!$H$224,0)),0)+IF('4 - Personal'!$E$226='2 - Programas Municipales'!$B2,(IF('4 - Personal'!$E$228='2 - Programas Municipales'!$C$11,'4 - Personal'!$H$230,0)),0)+IF('4 - Personal'!$E$232='2 - Programas Municipales'!$B2,(IF('4 - Personal'!$E$234='2 - Programas Municipales'!$C$11,'4 - Personal'!$H$236,0)),0)+IF('4 - Personal'!$E$238='2 - Programas Municipales'!$B2,(IF('4 - Personal'!$E$240='2 - Programas Municipales'!$C$11,'4 - Personal'!$H$242,0)),0)+IF('4 - Personal'!$E$244='2 - Programas Municipales'!$B2,(IF('4 - Personal'!$E$246='2 - Programas Municipales'!$C$11,'4 - Personal'!$H$248,0)),0)+IF('4 - Personal'!$E$250='2 - Programas Municipales'!$B2,(IF('4 - Personal'!$E$252='2 - Programas Municipales'!$C$11,'4 - Personal'!$H$254,0)),0)+IF('4 - Personal'!$E$256='2 - Programas Municipales'!$B2,(IF('4 - Personal'!$E$258='2 - Programas Municipales'!$C$11,'4 - Personal'!$H$260,0)),0)+IF('4 - Personal'!$E$262='2 - Programas Municipales'!$B2,(IF('4 - Personal'!$E$264='2 - Programas Municipales'!$C$11,'4 - Personal'!$H$266,0)),0)+IF('4 - Personal'!$E$268='2 - Programas Municipales'!$B2,(IF('4 - Personal'!$E$270='2 - Programas Municipales'!$C$11,'4 - Personal'!$H$272,0)),0)+IF('4 - Personal'!$E$274='2 - Programas Municipales'!$B2,(IF('4 - Personal'!$E$276='2 - Programas Municipales'!$C$11,'4 - Personal'!$H$278,0)),0)</f>
        <v>0</v>
      </c>
      <c r="M4" s="202">
        <f>IF('4 - Personal'!$E$142='2 - Programas Municipales'!$B2,(IF('4 - Personal'!$E$144='2 - Programas Municipales'!$C$12,'4 - Personal'!$H$146,0)),0)+IF('4 - Personal'!$E$148='2 - Programas Municipales'!$B2,(IF('4 - Personal'!$E$150='2 - Programas Municipales'!$C$12,'4 - Personal'!$H$152,0)),0)+IF('4 - Personal'!$E$154='2 - Programas Municipales'!$B2,(IF('4 - Personal'!$E$156='2 - Programas Municipales'!$C$12,'4 - Personal'!$H$158,0)),0)+IF('4 - Personal'!$E$160='2 - Programas Municipales'!$B2,(IF('4 - Personal'!$E$162='2 - Programas Municipales'!$C$12,'4 - Personal'!$H$164,0)),0)+IF('4 - Personal'!$E$166='2 - Programas Municipales'!$B2,(IF('4 - Personal'!$E$168='2 - Programas Municipales'!$C$12,'4 - Personal'!$H$170,0)),0)+IF('4 - Personal'!$E$172='2 - Programas Municipales'!$B2,(IF('4 - Personal'!$E$174='2 - Programas Municipales'!$C$12,'4 - Personal'!$H$176,0)),0)+IF('4 - Personal'!$E$178='2 - Programas Municipales'!$B2,(IF('4 - Personal'!$E$180='2 - Programas Municipales'!$C$12,'4 - Personal'!$H$182,0)),0)+IF('4 - Personal'!$E$184='2 - Programas Municipales'!$B2,(IF('4 - Personal'!$E$186='2 - Programas Municipales'!$C$12,'4 - Personal'!$H$188,0)),0)+IF('4 - Personal'!$E$190='2 - Programas Municipales'!$B2,(IF('4 - Personal'!$E$192='2 - Programas Municipales'!$C$12,'4 - Personal'!$H$194,0)),0)+IF('4 - Personal'!$E$196='2 - Programas Municipales'!$B2,(IF('4 - Personal'!$E$198='2 - Programas Municipales'!$C$12,'4 - Personal'!$H$200,0)),0)+IF('4 - Personal'!$E$202='2 - Programas Municipales'!$B2,(IF('4 - Personal'!$E$204='2 - Programas Municipales'!$C$12,'4 - Personal'!$H$206,0)),0)+IF('4 - Personal'!$E$208='2 - Programas Municipales'!$B2,(IF('4 - Personal'!$E$210='2 - Programas Municipales'!$C$12,'4 - Personal'!$H$212,0)),0)+IF('4 - Personal'!$E$214='2 - Programas Municipales'!$B2,(IF('4 - Personal'!$E$216='2 - Programas Municipales'!$C$12,'4 - Personal'!$H$218,0)),0)+IF('4 - Personal'!$E$220='2 - Programas Municipales'!$B2,(IF('4 - Personal'!$E$222='2 - Programas Municipales'!$C$12,'4 - Personal'!$H$224,0)),0)+IF('4 - Personal'!$E$226='2 - Programas Municipales'!$B2,(IF('4 - Personal'!$E$228='2 - Programas Municipales'!$C$12,'4 - Personal'!$H$230,0)),0)+IF('4 - Personal'!$E$232='2 - Programas Municipales'!$B2,(IF('4 - Personal'!$E$234='2 - Programas Municipales'!$C$12,'4 - Personal'!$H$236,0)),0)+IF('4 - Personal'!$E$238='2 - Programas Municipales'!$B2,(IF('4 - Personal'!$E$240='2 - Programas Municipales'!$C$12,'4 - Personal'!$H$242,0)),0)+IF('4 - Personal'!$E$244='2 - Programas Municipales'!$B2,(IF('4 - Personal'!$E$246='2 - Programas Municipales'!$C$12,'4 - Personal'!$H$248,0)),0)+IF('4 - Personal'!$E$250='2 - Programas Municipales'!$B2,(IF('4 - Personal'!$E$252='2 - Programas Municipales'!$C$12,'4 - Personal'!$H$254,0)),0)+IF('4 - Personal'!$E$256='2 - Programas Municipales'!$B2,(IF('4 - Personal'!$E$258='2 - Programas Municipales'!$C$12,'4 - Personal'!$H$260,0)),0)+IF('4 - Personal'!$E$262='2 - Programas Municipales'!$B2,(IF('4 - Personal'!$E$264='2 - Programas Municipales'!$C$12,'4 - Personal'!$H$266,0)),0)+IF('4 - Personal'!$E$268='2 - Programas Municipales'!$B2,(IF('4 - Personal'!$E$270='2 - Programas Municipales'!$C$12,'4 - Personal'!$H$272,0)),0)+IF('4 - Personal'!$E$274='2 - Programas Municipales'!$B2,(IF('4 - Personal'!$E$276='2 - Programas Municipales'!$C$12,'4 - Personal'!$H$278,0)),0)</f>
        <v>0</v>
      </c>
      <c r="N4" s="202">
        <f>IF('4 - Personal'!$E$142='2 - Programas Municipales'!$B2,(IF('4 - Personal'!$E$144='2 - Programas Municipales'!$C$13,'4 - Personal'!$H$146,0)),0)+IF('4 - Personal'!$E$148='2 - Programas Municipales'!$B2,(IF('4 - Personal'!$E$150='2 - Programas Municipales'!$C$13,'4 - Personal'!$H$152,0)),0)+IF('4 - Personal'!$E$154='2 - Programas Municipales'!$B2,(IF('4 - Personal'!$E$156='2 - Programas Municipales'!$C$13,'4 - Personal'!$H$158,0)),0)+IF('4 - Personal'!$E$160='2 - Programas Municipales'!$B2,(IF('4 - Personal'!$E$162='2 - Programas Municipales'!$C$13,'4 - Personal'!$H$164,0)),0)+IF('4 - Personal'!$E$166='2 - Programas Municipales'!$B2,(IF('4 - Personal'!$E$168='2 - Programas Municipales'!$C$13,'4 - Personal'!$H$170,0)),0)+IF('4 - Personal'!$E$172='2 - Programas Municipales'!$B2,(IF('4 - Personal'!$E$174='2 - Programas Municipales'!$C$13,'4 - Personal'!$H$176,0)),0)+IF('4 - Personal'!$E$178='2 - Programas Municipales'!$B2,(IF('4 - Personal'!$E$180='2 - Programas Municipales'!$C$13,'4 - Personal'!$H$182,0)),0)+IF('4 - Personal'!$E$184='2 - Programas Municipales'!$B2,(IF('4 - Personal'!$E$186='2 - Programas Municipales'!$C$13,'4 - Personal'!$H$188,0)),0)+IF('4 - Personal'!$E$190='2 - Programas Municipales'!$B2,(IF('4 - Personal'!$E$192='2 - Programas Municipales'!$C$13,'4 - Personal'!$H$194,0)),0)+IF('4 - Personal'!$E$196='2 - Programas Municipales'!$B2,(IF('4 - Personal'!$E$198='2 - Programas Municipales'!$C$13,'4 - Personal'!$H$200,0)),0)+IF('4 - Personal'!$E$202='2 - Programas Municipales'!$B2,(IF('4 - Personal'!$E$204='2 - Programas Municipales'!$C$13,'4 - Personal'!$H$206,0)),0)+IF('4 - Personal'!$E$208='2 - Programas Municipales'!$B2,(IF('4 - Personal'!$E$210='2 - Programas Municipales'!$C$13,'4 - Personal'!$H$212,0)),0)+IF('4 - Personal'!$E$214='2 - Programas Municipales'!$B2,(IF('4 - Personal'!$E$216='2 - Programas Municipales'!$C$13,'4 - Personal'!$H$218,0)),0)+IF('4 - Personal'!$E$220='2 - Programas Municipales'!$B2,(IF('4 - Personal'!$E$222='2 - Programas Municipales'!$C$13,'4 - Personal'!$H$224,0)),0)+IF('4 - Personal'!$E$226='2 - Programas Municipales'!$B2,(IF('4 - Personal'!$E$228='2 - Programas Municipales'!$C$13,'4 - Personal'!$H$230,0)),0)+IF('4 - Personal'!$E$232='2 - Programas Municipales'!$B2,(IF('4 - Personal'!$E$234='2 - Programas Municipales'!$C$13,'4 - Personal'!$H$236,0)),0)+IF('4 - Personal'!$E$238='2 - Programas Municipales'!$B2,(IF('4 - Personal'!$E$240='2 - Programas Municipales'!$C$13,'4 - Personal'!$H$242,0)),0)+IF('4 - Personal'!$E$244='2 - Programas Municipales'!$B2,(IF('4 - Personal'!$E$246='2 - Programas Municipales'!$C$13,'4 - Personal'!$H$248,0)),0)+IF('4 - Personal'!$E$250='2 - Programas Municipales'!$B2,(IF('4 - Personal'!$E$252='2 - Programas Municipales'!$C$13,'4 - Personal'!$H$254,0)),0)+IF('4 - Personal'!$E$256='2 - Programas Municipales'!$B2,(IF('4 - Personal'!$E$258='2 - Programas Municipales'!$C$13,'4 - Personal'!$H$260,0)),0)+IF('4 - Personal'!$E$262='2 - Programas Municipales'!$B2,(IF('4 - Personal'!$E$264='2 - Programas Municipales'!$C$13,'4 - Personal'!$H$266,0)),0)+IF('4 - Personal'!$E$268='2 - Programas Municipales'!$B2,(IF('4 - Personal'!$E$270='2 - Programas Municipales'!$C$13,'4 - Personal'!$H$272,0)),0)+IF('4 - Personal'!$E$274='2 - Programas Municipales'!$B2,(IF('4 - Personal'!$E$276='2 - Programas Municipales'!$C$13,'4 - Personal'!$H$278,0)),0)</f>
        <v>0</v>
      </c>
      <c r="O4" s="202">
        <f>IF('4 - Personal'!$E$142='2 - Programas Municipales'!$B2,(IF('4 - Personal'!$E$144='2 - Programas Municipales'!$C$14,'4 - Personal'!$H$146,0)),0)+IF('4 - Personal'!$E$148='2 - Programas Municipales'!$B2,(IF('4 - Personal'!$E$150='2 - Programas Municipales'!$C$14,'4 - Personal'!$H$152,0)),0)+IF('4 - Personal'!$E$154='2 - Programas Municipales'!$B2,(IF('4 - Personal'!$E$156='2 - Programas Municipales'!$C$14,'4 - Personal'!$H$158,0)),0)+IF('4 - Personal'!$E$160='2 - Programas Municipales'!$B2,(IF('4 - Personal'!$E$162='2 - Programas Municipales'!$C$14,'4 - Personal'!$H$164,0)),0)+IF('4 - Personal'!$E$166='2 - Programas Municipales'!$B2,(IF('4 - Personal'!$E$168='2 - Programas Municipales'!$C$14,'4 - Personal'!$H$170,0)),0)+IF('4 - Personal'!$E$172='2 - Programas Municipales'!$B2,(IF('4 - Personal'!$E$174='2 - Programas Municipales'!$C$14,'4 - Personal'!$H$176,0)),0)+IF('4 - Personal'!$E$178='2 - Programas Municipales'!$B2,(IF('4 - Personal'!$E$180='2 - Programas Municipales'!$C$14,'4 - Personal'!$H$182,0)),0)+IF('4 - Personal'!$E$184='2 - Programas Municipales'!$B2,(IF('4 - Personal'!$E$186='2 - Programas Municipales'!$C$14,'4 - Personal'!$H$188,0)),0)+IF('4 - Personal'!$E$190='2 - Programas Municipales'!$B2,(IF('4 - Personal'!$E$192='2 - Programas Municipales'!$C$14,'4 - Personal'!$H$194,0)),0)+IF('4 - Personal'!$E$196='2 - Programas Municipales'!$B2,(IF('4 - Personal'!$E$198='2 - Programas Municipales'!$C$14,'4 - Personal'!$H$200,0)),0)+IF('4 - Personal'!$E$202='2 - Programas Municipales'!$B2,(IF('4 - Personal'!$E$204='2 - Programas Municipales'!$C$14,'4 - Personal'!$H$206,0)),0)+IF('4 - Personal'!$E$208='2 - Programas Municipales'!$B2,(IF('4 - Personal'!$E$210='2 - Programas Municipales'!$C$14,'4 - Personal'!$H$212,0)),0)+IF('4 - Personal'!$E$214='2 - Programas Municipales'!$B2,(IF('4 - Personal'!$E$216='2 - Programas Municipales'!$C$14,'4 - Personal'!$H$218,0)),0)+IF('4 - Personal'!$E$220='2 - Programas Municipales'!$B2,(IF('4 - Personal'!$E$222='2 - Programas Municipales'!$C$14,'4 - Personal'!$H$224,0)),0)+IF('4 - Personal'!$E$226='2 - Programas Municipales'!$B2,(IF('4 - Personal'!$E$228='2 - Programas Municipales'!$C$14,'4 - Personal'!$H$230,0)),0)+IF('4 - Personal'!$E$232='2 - Programas Municipales'!$B2,(IF('4 - Personal'!$E$234='2 - Programas Municipales'!$C$14,'4 - Personal'!$H$236,0)),0)+IF('4 - Personal'!$E$238='2 - Programas Municipales'!$B2,(IF('4 - Personal'!$E$240='2 - Programas Municipales'!$C$14,'4 - Personal'!$H$242,0)),0)+IF('4 - Personal'!$E$244='2 - Programas Municipales'!$B2,(IF('4 - Personal'!$E$246='2 - Programas Municipales'!$C$14,'4 - Personal'!$H$248,0)),0)+IF('4 - Personal'!$E$250='2 - Programas Municipales'!$B2,(IF('4 - Personal'!$E$252='2 - Programas Municipales'!$C$14,'4 - Personal'!$H$254,0)),0)+IF('4 - Personal'!$E$256='2 - Programas Municipales'!$B2,(IF('4 - Personal'!$E$258='2 - Programas Municipales'!$C$14,'4 - Personal'!$H$260,0)),0)+IF('4 - Personal'!$E$262='2 - Programas Municipales'!$B2,(IF('4 - Personal'!$E$264='2 - Programas Municipales'!$C$14,'4 - Personal'!$H$266,0)),0)+IF('4 - Personal'!$E$268='2 - Programas Municipales'!$B2,(IF('4 - Personal'!$E$270='2 - Programas Municipales'!$C$14,'4 - Personal'!$H$272,0)),0)+IF('4 - Personal'!$E$274='2 - Programas Municipales'!$B2,(IF('4 - Personal'!$E$276='2 - Programas Municipales'!$C$14,'4 - Personal'!$H$278,0)),0)</f>
        <v>0</v>
      </c>
      <c r="P4" s="202">
        <f>IF('4 - Personal'!$E$142='2 - Programas Municipales'!$B2,(IF('4 - Personal'!$E$144='2 - Programas Municipales'!$C$15,'4 - Personal'!$H$146,0)),0)+IF('4 - Personal'!$E$148='2 - Programas Municipales'!$B2,(IF('4 - Personal'!$E$150='2 - Programas Municipales'!$C$15,'4 - Personal'!$H$152,0)),0)+IF('4 - Personal'!$E$154='2 - Programas Municipales'!$B2,(IF('4 - Personal'!$E$156='2 - Programas Municipales'!$C$15,'4 - Personal'!$H$158,0)),0)+IF('4 - Personal'!$E$160='2 - Programas Municipales'!$B2,(IF('4 - Personal'!$E$162='2 - Programas Municipales'!$C$15,'4 - Personal'!$H$164,0)),0)+IF('4 - Personal'!$E$166='2 - Programas Municipales'!$B2,(IF('4 - Personal'!$E$168='2 - Programas Municipales'!$C$15,'4 - Personal'!$H$170,0)),0)+IF('4 - Personal'!$E$172='2 - Programas Municipales'!$B2,(IF('4 - Personal'!$E$174='2 - Programas Municipales'!$C$15,'4 - Personal'!$H$176,0)),0)+IF('4 - Personal'!$E$178='2 - Programas Municipales'!$B2,(IF('4 - Personal'!$E$180='2 - Programas Municipales'!$C$15,'4 - Personal'!$H$182,0)),0)+IF('4 - Personal'!$E$184='2 - Programas Municipales'!$B2,(IF('4 - Personal'!$E$186='2 - Programas Municipales'!$C$15,'4 - Personal'!$H$188,0)),0)+IF('4 - Personal'!$E$190='2 - Programas Municipales'!$B2,(IF('4 - Personal'!$E$192='2 - Programas Municipales'!$C$15,'4 - Personal'!$H$194,0)),0)+IF('4 - Personal'!$E$196='2 - Programas Municipales'!$B2,(IF('4 - Personal'!$E$198='2 - Programas Municipales'!$C$15,'4 - Personal'!$H$200,0)),0)+IF('4 - Personal'!$E$202='2 - Programas Municipales'!$B2,(IF('4 - Personal'!$E$204='2 - Programas Municipales'!$C$15,'4 - Personal'!$H$206,0)),0)+IF('4 - Personal'!$E$208='2 - Programas Municipales'!$B2,(IF('4 - Personal'!$E$210='2 - Programas Municipales'!$C$15,'4 - Personal'!$H$212,0)),0)+IF('4 - Personal'!$E$214='2 - Programas Municipales'!$B2,(IF('4 - Personal'!$E$216='2 - Programas Municipales'!$C$15,'4 - Personal'!$H$218,0)),0)+IF('4 - Personal'!$E$220='2 - Programas Municipales'!$B2,(IF('4 - Personal'!$E$222='2 - Programas Municipales'!$C$15,'4 - Personal'!$H$224,0)),0)+IF('4 - Personal'!$E$226='2 - Programas Municipales'!$B2,(IF('4 - Personal'!$E$228='2 - Programas Municipales'!$C$15,'4 - Personal'!$H$230,0)),0)+IF('4 - Personal'!$E$232='2 - Programas Municipales'!$B2,(IF('4 - Personal'!$E$234='2 - Programas Municipales'!$C$15,'4 - Personal'!$H$236,0)),0)+IF('4 - Personal'!$E$238='2 - Programas Municipales'!$B2,(IF('4 - Personal'!$E$240='2 - Programas Municipales'!$C$15,'4 - Personal'!$H$242,0)),0)+IF('4 - Personal'!$E$244='2 - Programas Municipales'!$B2,(IF('4 - Personal'!$E$246='2 - Programas Municipales'!$C$15,'4 - Personal'!$H$248,0)),0)+IF('4 - Personal'!$E$250='2 - Programas Municipales'!$B2,(IF('4 - Personal'!$E$252='2 - Programas Municipales'!$C$15,'4 - Personal'!$H$254,0)),0)+IF('4 - Personal'!$E$256='2 - Programas Municipales'!$B2,(IF('4 - Personal'!$E$258='2 - Programas Municipales'!$C$15,'4 - Personal'!$H$260,0)),0)+IF('4 - Personal'!$E$262='2 - Programas Municipales'!$B2,(IF('4 - Personal'!$E$264='2 - Programas Municipales'!$C$15,'4 - Personal'!$H$266,0)),0)+IF('4 - Personal'!$E$268='2 - Programas Municipales'!$B2,(IF('4 - Personal'!$E$270='2 - Programas Municipales'!$C$15,'4 - Personal'!$H$272,0)),0)+IF('4 - Personal'!$E$274='2 - Programas Municipales'!$B2,(IF('4 - Personal'!$E$276='2 - Programas Municipales'!$C$15,'4 - Personal'!$H$278,0)),0)</f>
        <v>0</v>
      </c>
      <c r="Q4" s="265">
        <f t="shared" ref="Q4:Q12" si="1">SUM(C4:P4)</f>
        <v>0</v>
      </c>
    </row>
    <row r="5">
      <c r="B5" s="44" t="str">
        <f>'2 - Programas Municipales'!B3</f>
        <v>Progs. de Recup. Mat. Reciclables</v>
      </c>
      <c r="C5" s="202">
        <f>IF('4 - Personal'!$E$142='2 - Programas Municipales'!$B3,(IF('4 - Personal'!$E$144='2 - Programas Municipales'!$C$2,'4 - Personal'!$H$146,0)),0)+IF('4 - Personal'!$E$148='2 - Programas Municipales'!$B3,(IF('4 - Personal'!$E$150='2 - Programas Municipales'!$C$2,'4 - Personal'!$H$152,0)),0)+IF('4 - Personal'!$E$154='2 - Programas Municipales'!$B3,(IF('4 - Personal'!$E$156='2 - Programas Municipales'!$C$2,'4 - Personal'!$H$158,0)),0)+IF('4 - Personal'!$E$160='2 - Programas Municipales'!$B3,(IF('4 - Personal'!$E$162='2 - Programas Municipales'!$C$2,'4 - Personal'!$H$164,0)),0)+IF('4 - Personal'!$E$166='2 - Programas Municipales'!$B3,(IF('4 - Personal'!$E$168='2 - Programas Municipales'!$C$2,'4 - Personal'!$H$170,0)),0)+IF('4 - Personal'!$E$172='2 - Programas Municipales'!$B3,(IF('4 - Personal'!$E$174='2 - Programas Municipales'!$C$2,'4 - Personal'!$H$176,0)),0)+IF('4 - Personal'!$E$178='2 - Programas Municipales'!$B3,(IF('4 - Personal'!$E$180='2 - Programas Municipales'!$C$2,'4 - Personal'!$H$182,0)),0)+IF('4 - Personal'!$E$184='2 - Programas Municipales'!$B3,(IF('4 - Personal'!$E$186='2 - Programas Municipales'!$C$2,'4 - Personal'!$H$188,0)),0)+IF('4 - Personal'!$E$190='2 - Programas Municipales'!$B3,(IF('4 - Personal'!$E$192='2 - Programas Municipales'!$C$2,'4 - Personal'!$H$194,0)),0)+IF('4 - Personal'!$E$196='2 - Programas Municipales'!$B3,(IF('4 - Personal'!$E$198='2 - Programas Municipales'!$C$2,'4 - Personal'!$H$200,0)),0)+IF('4 - Personal'!$E$202='2 - Programas Municipales'!$B3,(IF('4 - Personal'!$E$204='2 - Programas Municipales'!$C$2,'4 - Personal'!$H$206,0)),0)+IF('4 - Personal'!$E$208='2 - Programas Municipales'!$B3,(IF('4 - Personal'!$E$210='2 - Programas Municipales'!$C$2,'4 - Personal'!$H$212,0)),0)+IF('4 - Personal'!$E$214='2 - Programas Municipales'!$B3,(IF('4 - Personal'!$E$216='2 - Programas Municipales'!$C$2,'4 - Personal'!$H$218,0)),0)+IF('4 - Personal'!$E$220='2 - Programas Municipales'!$B3,(IF('4 - Personal'!$E$222='2 - Programas Municipales'!$C$2,'4 - Personal'!$H$224,0)),0)+IF('4 - Personal'!$E$226='2 - Programas Municipales'!$B3,(IF('4 - Personal'!$E$228='2 - Programas Municipales'!$C$2,'4 - Personal'!$H$230,0)),0)+IF('4 - Personal'!$E$232='2 - Programas Municipales'!$B3,(IF('4 - Personal'!$E$234='2 - Programas Municipales'!$C$2,'4 - Personal'!$H$236,0)),0)+IF('4 - Personal'!$E$238='2 - Programas Municipales'!$B3,(IF('4 - Personal'!$E$240='2 - Programas Municipales'!$C$2,'4 - Personal'!$H$242,0)),0)+IF('4 - Personal'!$E$244='2 - Programas Municipales'!$B3,(IF('4 - Personal'!$E$246='2 - Programas Municipales'!$C$2,'4 - Personal'!$H$248,0)),0)+IF('4 - Personal'!$E$250='2 - Programas Municipales'!$B3,(IF('4 - Personal'!$E$252='2 - Programas Municipales'!$C$2,'4 - Personal'!$H$254,0)),0)+IF('4 - Personal'!$E$256='2 - Programas Municipales'!$B3,(IF('4 - Personal'!$E$258='2 - Programas Municipales'!$C$2,'4 - Personal'!$H$260,0)),0)+IF('4 - Personal'!$E$262='2 - Programas Municipales'!$B3,(IF('4 - Personal'!$E$264='2 - Programas Municipales'!$C$2,'4 - Personal'!$H$266,0)),0)+IF('4 - Personal'!$E$268='2 - Programas Municipales'!$B3,(IF('4 - Personal'!$E$270='2 - Programas Municipales'!$C$2,'4 - Personal'!$H$272,0)),0)+IF('4 - Personal'!$E$274='2 - Programas Municipales'!$B3,(IF('4 - Personal'!$E$276='2 - Programas Municipales'!$C$2,'4 - Personal'!$H$278,0)),0)</f>
        <v>0</v>
      </c>
      <c r="D5" s="202">
        <f>IF('4 - Personal'!$E$142='2 - Programas Municipales'!$B3,(IF('4 - Personal'!$E$144='2 - Programas Municipales'!$C$3,'4 - Personal'!$H$146,0)),0)+IF('4 - Personal'!$E$148='2 - Programas Municipales'!$B3,(IF('4 - Personal'!$E$150='2 - Programas Municipales'!$C$3,'4 - Personal'!$H$152,0)),0)+IF('4 - Personal'!$E$154='2 - Programas Municipales'!$B3,(IF('4 - Personal'!$E$156='2 - Programas Municipales'!$C$3,'4 - Personal'!$H$158,0)),0)+IF('4 - Personal'!$E$160='2 - Programas Municipales'!$B3,(IF('4 - Personal'!$E$162='2 - Programas Municipales'!$C$3,'4 - Personal'!$H$164,0)),0)+IF('4 - Personal'!$E$166='2 - Programas Municipales'!$B3,(IF('4 - Personal'!$E$168='2 - Programas Municipales'!$C$3,'4 - Personal'!$H$170,0)),0)+IF('4 - Personal'!$E$172='2 - Programas Municipales'!$B3,(IF('4 - Personal'!$E$174='2 - Programas Municipales'!$C$3,'4 - Personal'!$H$176,0)),0)+IF('4 - Personal'!$E$178='2 - Programas Municipales'!$B3,(IF('4 - Personal'!$E$180='2 - Programas Municipales'!$C$3,'4 - Personal'!$H$182,0)),0)+IF('4 - Personal'!$E$184='2 - Programas Municipales'!$B3,(IF('4 - Personal'!$E$186='2 - Programas Municipales'!$C$3,'4 - Personal'!$H$188,0)),0)+IF('4 - Personal'!$E$190='2 - Programas Municipales'!$B3,(IF('4 - Personal'!$E$192='2 - Programas Municipales'!$C$3,'4 - Personal'!$H$194,0)),0)+IF('4 - Personal'!$E$196='2 - Programas Municipales'!$B3,(IF('4 - Personal'!$E$198='2 - Programas Municipales'!$C$3,'4 - Personal'!$H$200,0)),0)+IF('4 - Personal'!$E$202='2 - Programas Municipales'!$B3,(IF('4 - Personal'!$E$204='2 - Programas Municipales'!$C$3,'4 - Personal'!$H$206,0)),0)+IF('4 - Personal'!$E$208='2 - Programas Municipales'!$B3,(IF('4 - Personal'!$E$210='2 - Programas Municipales'!$C$3,'4 - Personal'!$H$212,0)),0)+IF('4 - Personal'!$E$214='2 - Programas Municipales'!$B3,(IF('4 - Personal'!$E$216='2 - Programas Municipales'!$C$3,'4 - Personal'!$H$218,0)),0)+IF('4 - Personal'!$E$220='2 - Programas Municipales'!$B3,(IF('4 - Personal'!$E$222='2 - Programas Municipales'!$C$3,'4 - Personal'!$H$224,0)),0)+IF('4 - Personal'!$E$226='2 - Programas Municipales'!$B3,(IF('4 - Personal'!$E$228='2 - Programas Municipales'!$C$3,'4 - Personal'!$H$230,0)),0)+IF('4 - Personal'!$E$232='2 - Programas Municipales'!$B3,(IF('4 - Personal'!$E$234='2 - Programas Municipales'!$C$3,'4 - Personal'!$H$236,0)),0)+IF('4 - Personal'!$E$238='2 - Programas Municipales'!$B3,(IF('4 - Personal'!$E$240='2 - Programas Municipales'!$C$3,'4 - Personal'!$H$242,0)),0)+IF('4 - Personal'!$E$244='2 - Programas Municipales'!$B3,(IF('4 - Personal'!$E$246='2 - Programas Municipales'!$C$3,'4 - Personal'!$H$248,0)),0)+IF('4 - Personal'!$E$250='2 - Programas Municipales'!$B3,(IF('4 - Personal'!$E$252='2 - Programas Municipales'!$C$3,'4 - Personal'!$H$254,0)),0)+IF('4 - Personal'!$E$256='2 - Programas Municipales'!$B3,(IF('4 - Personal'!$E$258='2 - Programas Municipales'!$C$3,'4 - Personal'!$H$260,0)),0)+IF('4 - Personal'!$E$262='2 - Programas Municipales'!$B3,(IF('4 - Personal'!$E$264='2 - Programas Municipales'!$C$3,'4 - Personal'!$H$266,0)),0)+IF('4 - Personal'!$E$268='2 - Programas Municipales'!$B3,(IF('4 - Personal'!$E$270='2 - Programas Municipales'!$C$3,'4 - Personal'!$H$272,0)),0)+IF('4 - Personal'!$E$274='2 - Programas Municipales'!$B3,(IF('4 - Personal'!$E$276='2 - Programas Municipales'!$C$3,'4 - Personal'!$H$278,0)),0)</f>
        <v>0</v>
      </c>
      <c r="E5" s="202">
        <f>IF('4 - Personal'!$E$142='2 - Programas Municipales'!$B3,(IF('4 - Personal'!$E$144='2 - Programas Municipales'!$C$4,'4 - Personal'!$H$146,0)),0)+IF('4 - Personal'!$E$148='2 - Programas Municipales'!$B3,(IF('4 - Personal'!$E$150='2 - Programas Municipales'!$C$4,'4 - Personal'!$H$152,0)),0)+IF('4 - Personal'!$E$154='2 - Programas Municipales'!$B3,(IF('4 - Personal'!$E$156='2 - Programas Municipales'!$C$4,'4 - Personal'!$H$158,0)),0)+IF('4 - Personal'!$E$160='2 - Programas Municipales'!$B3,(IF('4 - Personal'!$E$162='2 - Programas Municipales'!$C$4,'4 - Personal'!$H$164,0)),0)+IF('4 - Personal'!$E$166='2 - Programas Municipales'!$B3,(IF('4 - Personal'!$E$168='2 - Programas Municipales'!$C$4,'4 - Personal'!$H$170,0)),0)+IF('4 - Personal'!$E$172='2 - Programas Municipales'!$B3,(IF('4 - Personal'!$E$174='2 - Programas Municipales'!$C$4,'4 - Personal'!$H$176,0)),0)+IF('4 - Personal'!$E$178='2 - Programas Municipales'!$B3,(IF('4 - Personal'!$E$180='2 - Programas Municipales'!$C$4,'4 - Personal'!$H$182,0)),0)+IF('4 - Personal'!$E$184='2 - Programas Municipales'!$B3,(IF('4 - Personal'!$E$186='2 - Programas Municipales'!$C$4,'4 - Personal'!$H$188,0)),0)+IF('4 - Personal'!$E$190='2 - Programas Municipales'!$B3,(IF('4 - Personal'!$E$192='2 - Programas Municipales'!$C$4,'4 - Personal'!$H$194,0)),0)+IF('4 - Personal'!$E$196='2 - Programas Municipales'!$B3,(IF('4 - Personal'!$E$198='2 - Programas Municipales'!$C$4,'4 - Personal'!$H$200,0)),0)+IF('4 - Personal'!$E$202='2 - Programas Municipales'!$B3,(IF('4 - Personal'!$E$204='2 - Programas Municipales'!$C$4,'4 - Personal'!$H$206,0)),0)+IF('4 - Personal'!$E$208='2 - Programas Municipales'!$B3,(IF('4 - Personal'!$E$210='2 - Programas Municipales'!$C$4,'4 - Personal'!$H$212,0)),0)+IF('4 - Personal'!$E$214='2 - Programas Municipales'!$B3,(IF('4 - Personal'!$E$216='2 - Programas Municipales'!$C$4,'4 - Personal'!$H$218,0)),0)+IF('4 - Personal'!$E$220='2 - Programas Municipales'!$B3,(IF('4 - Personal'!$E$222='2 - Programas Municipales'!$C$4,'4 - Personal'!$H$224,0)),0)+IF('4 - Personal'!$E$226='2 - Programas Municipales'!$B3,(IF('4 - Personal'!$E$228='2 - Programas Municipales'!$C$4,'4 - Personal'!$H$230,0)),0)+IF('4 - Personal'!$E$232='2 - Programas Municipales'!$B3,(IF('4 - Personal'!$E$234='2 - Programas Municipales'!$C$4,'4 - Personal'!$H$236,0)),0)+IF('4 - Personal'!$E$238='2 - Programas Municipales'!$B3,(IF('4 - Personal'!$E$240='2 - Programas Municipales'!$C$4,'4 - Personal'!$H$242,0)),0)+IF('4 - Personal'!$E$244='2 - Programas Municipales'!$B3,(IF('4 - Personal'!$E$246='2 - Programas Municipales'!$C$4,'4 - Personal'!$H$248,0)),0)+IF('4 - Personal'!$E$250='2 - Programas Municipales'!$B3,(IF('4 - Personal'!$E$252='2 - Programas Municipales'!$C$4,'4 - Personal'!$H$254,0)),0)+IF('4 - Personal'!$E$256='2 - Programas Municipales'!$B3,(IF('4 - Personal'!$E$258='2 - Programas Municipales'!$C$4,'4 - Personal'!$H$260,0)),0)+IF('4 - Personal'!$E$262='2 - Programas Municipales'!$B3,(IF('4 - Personal'!$E$264='2 - Programas Municipales'!$C$4,'4 - Personal'!$H$266,0)),0)+IF('4 - Personal'!$E$268='2 - Programas Municipales'!$B3,(IF('4 - Personal'!$E$270='2 - Programas Municipales'!$C$4,'4 - Personal'!$H$272,0)),0)+IF('4 - Personal'!$E$274='2 - Programas Municipales'!$B3,(IF('4 - Personal'!$E$276='2 - Programas Municipales'!$C$4,'4 - Personal'!$H$278,0)),0)</f>
        <v>0</v>
      </c>
      <c r="F5" s="202">
        <f>IF('4 - Personal'!$E$142='2 - Programas Municipales'!$B3,(IF('4 - Personal'!$E$144='2 - Programas Municipales'!$C$5,'4 - Personal'!$H$146,0)),0)+IF('4 - Personal'!$E$148='2 - Programas Municipales'!$B3,(IF('4 - Personal'!$E$150='2 - Programas Municipales'!$C$5,'4 - Personal'!$H$152,0)),0)+IF('4 - Personal'!$E$154='2 - Programas Municipales'!$B3,(IF('4 - Personal'!$E$156='2 - Programas Municipales'!$C$5,'4 - Personal'!$H$158,0)),0)+IF('4 - Personal'!$E$160='2 - Programas Municipales'!$B3,(IF('4 - Personal'!$E$162='2 - Programas Municipales'!$C$5,'4 - Personal'!$H$164,0)),0)+IF('4 - Personal'!$E$166='2 - Programas Municipales'!$B3,(IF('4 - Personal'!$E$168='2 - Programas Municipales'!$C$5,'4 - Personal'!$H$170,0)),0)+IF('4 - Personal'!$E$172='2 - Programas Municipales'!$B3,(IF('4 - Personal'!$E$174='2 - Programas Municipales'!$C$5,'4 - Personal'!$H$176,0)),0)+IF('4 - Personal'!$E$178='2 - Programas Municipales'!$B3,(IF('4 - Personal'!$E$180='2 - Programas Municipales'!$C$5,'4 - Personal'!$H$182,0)),0)+IF('4 - Personal'!$E$184='2 - Programas Municipales'!$B3,(IF('4 - Personal'!$E$186='2 - Programas Municipales'!$C$5,'4 - Personal'!$H$188,0)),0)+IF('4 - Personal'!$E$190='2 - Programas Municipales'!$B3,(IF('4 - Personal'!$E$192='2 - Programas Municipales'!$C$5,'4 - Personal'!$H$194,0)),0)+IF('4 - Personal'!$E$196='2 - Programas Municipales'!$B3,(IF('4 - Personal'!$E$198='2 - Programas Municipales'!$C$5,'4 - Personal'!$H$200,0)),0)+IF('4 - Personal'!$E$202='2 - Programas Municipales'!$B3,(IF('4 - Personal'!$E$204='2 - Programas Municipales'!$C$5,'4 - Personal'!$H$206,0)),0)+IF('4 - Personal'!$E$208='2 - Programas Municipales'!$B3,(IF('4 - Personal'!$E$210='2 - Programas Municipales'!$C$5,'4 - Personal'!$H$212,0)),0)+IF('4 - Personal'!$E$214='2 - Programas Municipales'!$B3,(IF('4 - Personal'!$E$216='2 - Programas Municipales'!$C$5,'4 - Personal'!$H$218,0)),0)+IF('4 - Personal'!$E$220='2 - Programas Municipales'!$B3,(IF('4 - Personal'!$E$222='2 - Programas Municipales'!$C$5,'4 - Personal'!$H$224,0)),0)+IF('4 - Personal'!$E$226='2 - Programas Municipales'!$B3,(IF('4 - Personal'!$E$228='2 - Programas Municipales'!$C$5,'4 - Personal'!$H$230,0)),0)+IF('4 - Personal'!$E$232='2 - Programas Municipales'!$B3,(IF('4 - Personal'!$E$234='2 - Programas Municipales'!$C$5,'4 - Personal'!$H$236,0)),0)+IF('4 - Personal'!$E$238='2 - Programas Municipales'!$B3,(IF('4 - Personal'!$E$240='2 - Programas Municipales'!$C$5,'4 - Personal'!$H$242,0)),0)+IF('4 - Personal'!$E$244='2 - Programas Municipales'!$B3,(IF('4 - Personal'!$E$246='2 - Programas Municipales'!$C$5,'4 - Personal'!$H$248,0)),0)+IF('4 - Personal'!$E$250='2 - Programas Municipales'!$B3,(IF('4 - Personal'!$E$252='2 - Programas Municipales'!$C$5,'4 - Personal'!$H$254,0)),0)+IF('4 - Personal'!$E$256='2 - Programas Municipales'!$B3,(IF('4 - Personal'!$E$258='2 - Programas Municipales'!$C$5,'4 - Personal'!$H$260,0)),0)+IF('4 - Personal'!$E$262='2 - Programas Municipales'!$B3,(IF('4 - Personal'!$E$264='2 - Programas Municipales'!$C$5,'4 - Personal'!$H$266,0)),0)+IF('4 - Personal'!$E$268='2 - Programas Municipales'!$B3,(IF('4 - Personal'!$E$270='2 - Programas Municipales'!$C$5,'4 - Personal'!$H$272,0)),0)+IF('4 - Personal'!$E$274='2 - Programas Municipales'!$B3,(IF('4 - Personal'!$E$276='2 - Programas Municipales'!$C$5,'4 - Personal'!$H$278,0)),0)</f>
        <v>0</v>
      </c>
      <c r="G5" s="202">
        <f>IF('4 - Personal'!$E$142='2 - Programas Municipales'!$B3,(IF('4 - Personal'!$E$144='2 - Programas Municipales'!$C$6,'4 - Personal'!$H$146,0)),0)+IF('4 - Personal'!$E$148='2 - Programas Municipales'!$B3,(IF('4 - Personal'!$E$150='2 - Programas Municipales'!$C$6,'4 - Personal'!$H$152,0)),0)+IF('4 - Personal'!$E$154='2 - Programas Municipales'!$B3,(IF('4 - Personal'!$E$156='2 - Programas Municipales'!$C$6,'4 - Personal'!$H$158,0)),0)+IF('4 - Personal'!$E$160='2 - Programas Municipales'!$B3,(IF('4 - Personal'!$E$162='2 - Programas Municipales'!$C$6,'4 - Personal'!$H$164,0)),0)+IF('4 - Personal'!$E$166='2 - Programas Municipales'!$B3,(IF('4 - Personal'!$E$168='2 - Programas Municipales'!$C$6,'4 - Personal'!$H$170,0)),0)+IF('4 - Personal'!$E$172='2 - Programas Municipales'!$B3,(IF('4 - Personal'!$E$174='2 - Programas Municipales'!$C$6,'4 - Personal'!$H$176,0)),0)+IF('4 - Personal'!$E$178='2 - Programas Municipales'!$B3,(IF('4 - Personal'!$E$180='2 - Programas Municipales'!$C$6,'4 - Personal'!$H$182,0)),0)+IF('4 - Personal'!$E$184='2 - Programas Municipales'!$B3,(IF('4 - Personal'!$E$186='2 - Programas Municipales'!$C$6,'4 - Personal'!$H$188,0)),0)+IF('4 - Personal'!$E$190='2 - Programas Municipales'!$B3,(IF('4 - Personal'!$E$192='2 - Programas Municipales'!$C$6,'4 - Personal'!$H$194,0)),0)+IF('4 - Personal'!$E$196='2 - Programas Municipales'!$B3,(IF('4 - Personal'!$E$198='2 - Programas Municipales'!$C$6,'4 - Personal'!$H$200,0)),0)+IF('4 - Personal'!$E$202='2 - Programas Municipales'!$B3,(IF('4 - Personal'!$E$204='2 - Programas Municipales'!$C$6,'4 - Personal'!$H$206,0)),0)+IF('4 - Personal'!$E$208='2 - Programas Municipales'!$B3,(IF('4 - Personal'!$E$210='2 - Programas Municipales'!$C$6,'4 - Personal'!$H$212,0)),0)+IF('4 - Personal'!$E$214='2 - Programas Municipales'!$B3,(IF('4 - Personal'!$E$216='2 - Programas Municipales'!$C$6,'4 - Personal'!$H$218,0)),0)+IF('4 - Personal'!$E$220='2 - Programas Municipales'!$B3,(IF('4 - Personal'!$E$222='2 - Programas Municipales'!$C$6,'4 - Personal'!$H$224,0)),0)+IF('4 - Personal'!$E$226='2 - Programas Municipales'!$B3,(IF('4 - Personal'!$E$228='2 - Programas Municipales'!$C$6,'4 - Personal'!$H$230,0)),0)+IF('4 - Personal'!$E$232='2 - Programas Municipales'!$B3,(IF('4 - Personal'!$E$234='2 - Programas Municipales'!$C$6,'4 - Personal'!$H$236,0)),0)+IF('4 - Personal'!$E$238='2 - Programas Municipales'!$B3,(IF('4 - Personal'!$E$240='2 - Programas Municipales'!$C$6,'4 - Personal'!$H$242,0)),0)+IF('4 - Personal'!$E$244='2 - Programas Municipales'!$B3,(IF('4 - Personal'!$E$246='2 - Programas Municipales'!$C$6,'4 - Personal'!$H$248,0)),0)+IF('4 - Personal'!$E$250='2 - Programas Municipales'!$B3,(IF('4 - Personal'!$E$252='2 - Programas Municipales'!$C$6,'4 - Personal'!$H$254,0)),0)+IF('4 - Personal'!$E$256='2 - Programas Municipales'!$B3,(IF('4 - Personal'!$E$258='2 - Programas Municipales'!$C$6,'4 - Personal'!$H$260,0)),0)+IF('4 - Personal'!$E$262='2 - Programas Municipales'!$B3,(IF('4 - Personal'!$E$264='2 - Programas Municipales'!$C$6,'4 - Personal'!$H$266,0)),0)+IF('4 - Personal'!$E$268='2 - Programas Municipales'!$B3,(IF('4 - Personal'!$E$270='2 - Programas Municipales'!$C$6,'4 - Personal'!$H$272,0)),0)+IF('4 - Personal'!$E$274='2 - Programas Municipales'!$B3,(IF('4 - Personal'!$E$276='2 - Programas Municipales'!$C$6,'4 - Personal'!$H$278,0)),0)</f>
        <v>0</v>
      </c>
      <c r="H5" s="202">
        <f>IF('4 - Personal'!$E$142='2 - Programas Municipales'!$B3,(IF('4 - Personal'!$E$144='2 - Programas Municipales'!$C$7,'4 - Personal'!$H$146,0)),0)+IF('4 - Personal'!$E$148='2 - Programas Municipales'!$B3,(IF('4 - Personal'!$E$150='2 - Programas Municipales'!$C$7,'4 - Personal'!$H$152,0)),0)+IF('4 - Personal'!$E$154='2 - Programas Municipales'!$B3,(IF('4 - Personal'!$E$156='2 - Programas Municipales'!$C$7,'4 - Personal'!$H$158,0)),0)+IF('4 - Personal'!$E$160='2 - Programas Municipales'!$B3,(IF('4 - Personal'!$E$162='2 - Programas Municipales'!$C$7,'4 - Personal'!$H$164,0)),0)+IF('4 - Personal'!$E$166='2 - Programas Municipales'!$B3,(IF('4 - Personal'!$E$168='2 - Programas Municipales'!$C$7,'4 - Personal'!$H$170,0)),0)+IF('4 - Personal'!$E$172='2 - Programas Municipales'!$B3,(IF('4 - Personal'!$E$174='2 - Programas Municipales'!$C$7,'4 - Personal'!$H$176,0)),0)+IF('4 - Personal'!$E$178='2 - Programas Municipales'!$B3,(IF('4 - Personal'!$E$180='2 - Programas Municipales'!$C$7,'4 - Personal'!$H$182,0)),0)+IF('4 - Personal'!$E$184='2 - Programas Municipales'!$B3,(IF('4 - Personal'!$E$186='2 - Programas Municipales'!$C$7,'4 - Personal'!$H$188,0)),0)+IF('4 - Personal'!$E$190='2 - Programas Municipales'!$B3,(IF('4 - Personal'!$E$192='2 - Programas Municipales'!$C$7,'4 - Personal'!$H$194,0)),0)+IF('4 - Personal'!$E$196='2 - Programas Municipales'!$B3,(IF('4 - Personal'!$E$198='2 - Programas Municipales'!$C$7,'4 - Personal'!$H$200,0)),0)+IF('4 - Personal'!$E$202='2 - Programas Municipales'!$B3,(IF('4 - Personal'!$E$204='2 - Programas Municipales'!$C$7,'4 - Personal'!$H$206,0)),0)+IF('4 - Personal'!$E$208='2 - Programas Municipales'!$B3,(IF('4 - Personal'!$E$210='2 - Programas Municipales'!$C$7,'4 - Personal'!$H$212,0)),0)+IF('4 - Personal'!$E$214='2 - Programas Municipales'!$B3,(IF('4 - Personal'!$E$216='2 - Programas Municipales'!$C$7,'4 - Personal'!$H$218,0)),0)+IF('4 - Personal'!$E$220='2 - Programas Municipales'!$B3,(IF('4 - Personal'!$E$222='2 - Programas Municipales'!$C$7,'4 - Personal'!$H$224,0)),0)+IF('4 - Personal'!$E$226='2 - Programas Municipales'!$B3,(IF('4 - Personal'!$E$228='2 - Programas Municipales'!$C$7,'4 - Personal'!$H$230,0)),0)+IF('4 - Personal'!$E$232='2 - Programas Municipales'!$B3,(IF('4 - Personal'!$E$234='2 - Programas Municipales'!$C$7,'4 - Personal'!$H$236,0)),0)+IF('4 - Personal'!$E$238='2 - Programas Municipales'!$B3,(IF('4 - Personal'!$E$240='2 - Programas Municipales'!$C$7,'4 - Personal'!$H$242,0)),0)+IF('4 - Personal'!$E$244='2 - Programas Municipales'!$B3,(IF('4 - Personal'!$E$246='2 - Programas Municipales'!$C$7,'4 - Personal'!$H$248,0)),0)+IF('4 - Personal'!$E$250='2 - Programas Municipales'!$B3,(IF('4 - Personal'!$E$252='2 - Programas Municipales'!$C$7,'4 - Personal'!$H$254,0)),0)+IF('4 - Personal'!$E$256='2 - Programas Municipales'!$B3,(IF('4 - Personal'!$E$258='2 - Programas Municipales'!$C$7,'4 - Personal'!$H$260,0)),0)+IF('4 - Personal'!$E$262='2 - Programas Municipales'!$B3,(IF('4 - Personal'!$E$264='2 - Programas Municipales'!$C$7,'4 - Personal'!$H$266,0)),0)+IF('4 - Personal'!$E$268='2 - Programas Municipales'!$B3,(IF('4 - Personal'!$E$270='2 - Programas Municipales'!$C$7,'4 - Personal'!$H$272,0)),0)+IF('4 - Personal'!$E$274='2 - Programas Municipales'!$B3,(IF('4 - Personal'!$E$276='2 - Programas Municipales'!$C$7,'4 - Personal'!$H$278,0)),0)</f>
        <v>0</v>
      </c>
      <c r="I5" s="202">
        <f>IF('4 - Personal'!$E$142='2 - Programas Municipales'!$B3,(IF('4 - Personal'!$E$144='2 - Programas Municipales'!$C$8,'4 - Personal'!$H$146,0)),0)+IF('4 - Personal'!$E$148='2 - Programas Municipales'!$B3,(IF('4 - Personal'!$E$150='2 - Programas Municipales'!$C$8,'4 - Personal'!$H$152,0)),0)+IF('4 - Personal'!$E$154='2 - Programas Municipales'!$B3,(IF('4 - Personal'!$E$156='2 - Programas Municipales'!$C$8,'4 - Personal'!$H$158,0)),0)+IF('4 - Personal'!$E$160='2 - Programas Municipales'!$B3,(IF('4 - Personal'!$E$162='2 - Programas Municipales'!$C$8,'4 - Personal'!$H$164,0)),0)+IF('4 - Personal'!$E$166='2 - Programas Municipales'!$B3,(IF('4 - Personal'!$E$168='2 - Programas Municipales'!$C$8,'4 - Personal'!$H$170,0)),0)+IF('4 - Personal'!$E$172='2 - Programas Municipales'!$B3,(IF('4 - Personal'!$E$174='2 - Programas Municipales'!$C$8,'4 - Personal'!$H$176,0)),0)+IF('4 - Personal'!$E$178='2 - Programas Municipales'!$B3,(IF('4 - Personal'!$E$180='2 - Programas Municipales'!$C$8,'4 - Personal'!$H$182,0)),0)+IF('4 - Personal'!$E$184='2 - Programas Municipales'!$B3,(IF('4 - Personal'!$E$186='2 - Programas Municipales'!$C$8,'4 - Personal'!$H$188,0)),0)+IF('4 - Personal'!$E$190='2 - Programas Municipales'!$B3,(IF('4 - Personal'!$E$192='2 - Programas Municipales'!$C$8,'4 - Personal'!$H$194,0)),0)+IF('4 - Personal'!$E$196='2 - Programas Municipales'!$B3,(IF('4 - Personal'!$E$198='2 - Programas Municipales'!$C$8,'4 - Personal'!$H$200,0)),0)+IF('4 - Personal'!$E$202='2 - Programas Municipales'!$B3,(IF('4 - Personal'!$E$204='2 - Programas Municipales'!$C$8,'4 - Personal'!$H$206,0)),0)+IF('4 - Personal'!$E$208='2 - Programas Municipales'!$B3,(IF('4 - Personal'!$E$210='2 - Programas Municipales'!$C$8,'4 - Personal'!$H$212,0)),0)+IF('4 - Personal'!$E$214='2 - Programas Municipales'!$B3,(IF('4 - Personal'!$E$216='2 - Programas Municipales'!$C$8,'4 - Personal'!$H$218,0)),0)+IF('4 - Personal'!$E$220='2 - Programas Municipales'!$B3,(IF('4 - Personal'!$E$222='2 - Programas Municipales'!$C$8,'4 - Personal'!$H$224,0)),0)+IF('4 - Personal'!$E$226='2 - Programas Municipales'!$B3,(IF('4 - Personal'!$E$228='2 - Programas Municipales'!$C$8,'4 - Personal'!$H$230,0)),0)+IF('4 - Personal'!$E$232='2 - Programas Municipales'!$B3,(IF('4 - Personal'!$E$234='2 - Programas Municipales'!$C$8,'4 - Personal'!$H$236,0)),0)+IF('4 - Personal'!$E$238='2 - Programas Municipales'!$B3,(IF('4 - Personal'!$E$240='2 - Programas Municipales'!$C$8,'4 - Personal'!$H$242,0)),0)+IF('4 - Personal'!$E$244='2 - Programas Municipales'!$B3,(IF('4 - Personal'!$E$246='2 - Programas Municipales'!$C$8,'4 - Personal'!$H$248,0)),0)+IF('4 - Personal'!$E$250='2 - Programas Municipales'!$B3,(IF('4 - Personal'!$E$252='2 - Programas Municipales'!$C$8,'4 - Personal'!$H$254,0)),0)+IF('4 - Personal'!$E$256='2 - Programas Municipales'!$B3,(IF('4 - Personal'!$E$258='2 - Programas Municipales'!$C$8,'4 - Personal'!$H$260,0)),0)+IF('4 - Personal'!$E$262='2 - Programas Municipales'!$B3,(IF('4 - Personal'!$E$264='2 - Programas Municipales'!$C$8,'4 - Personal'!$H$266,0)),0)+IF('4 - Personal'!$E$268='2 - Programas Municipales'!$B3,(IF('4 - Personal'!$E$270='2 - Programas Municipales'!$C$8,'4 - Personal'!$H$272,0)),0)+IF('4 - Personal'!$E$274='2 - Programas Municipales'!$B3,(IF('4 - Personal'!$E$276='2 - Programas Municipales'!$C$8,'4 - Personal'!$H$278,0)),0)</f>
        <v>0</v>
      </c>
      <c r="J5" s="202">
        <f>IF('4 - Personal'!$E$142='2 - Programas Municipales'!$B3,(IF('4 - Personal'!$E$144='2 - Programas Municipales'!$C$9,'4 - Personal'!$H$146,0)),0)+IF('4 - Personal'!$E$148='2 - Programas Municipales'!$B3,(IF('4 - Personal'!$E$150='2 - Programas Municipales'!$C$9,'4 - Personal'!$H$152,0)),0)+IF('4 - Personal'!$E$154='2 - Programas Municipales'!$B3,(IF('4 - Personal'!$E$156='2 - Programas Municipales'!$C$9,'4 - Personal'!$H$158,0)),0)+IF('4 - Personal'!$E$160='2 - Programas Municipales'!$B3,(IF('4 - Personal'!$E$162='2 - Programas Municipales'!$C$9,'4 - Personal'!$H$164,0)),0)+IF('4 - Personal'!$E$166='2 - Programas Municipales'!$B3,(IF('4 - Personal'!$E$168='2 - Programas Municipales'!$C$9,'4 - Personal'!$H$170,0)),0)+IF('4 - Personal'!$E$172='2 - Programas Municipales'!$B3,(IF('4 - Personal'!$E$174='2 - Programas Municipales'!$C$9,'4 - Personal'!$H$176,0)),0)+IF('4 - Personal'!$E$178='2 - Programas Municipales'!$B3,(IF('4 - Personal'!$E$180='2 - Programas Municipales'!$C$9,'4 - Personal'!$H$182,0)),0)+IF('4 - Personal'!$E$184='2 - Programas Municipales'!$B3,(IF('4 - Personal'!$E$186='2 - Programas Municipales'!$C$9,'4 - Personal'!$H$188,0)),0)+IF('4 - Personal'!$E$190='2 - Programas Municipales'!$B3,(IF('4 - Personal'!$E$192='2 - Programas Municipales'!$C$9,'4 - Personal'!$H$194,0)),0)+IF('4 - Personal'!$E$196='2 - Programas Municipales'!$B3,(IF('4 - Personal'!$E$198='2 - Programas Municipales'!$C$9,'4 - Personal'!$H$200,0)),0)+IF('4 - Personal'!$E$202='2 - Programas Municipales'!$B3,(IF('4 - Personal'!$E$204='2 - Programas Municipales'!$C$9,'4 - Personal'!$H$206,0)),0)+IF('4 - Personal'!$E$208='2 - Programas Municipales'!$B3,(IF('4 - Personal'!$E$210='2 - Programas Municipales'!$C$9,'4 - Personal'!$H$212,0)),0)+IF('4 - Personal'!$E$214='2 - Programas Municipales'!$B3,(IF('4 - Personal'!$E$216='2 - Programas Municipales'!$C$9,'4 - Personal'!$H$218,0)),0)+IF('4 - Personal'!$E$220='2 - Programas Municipales'!$B3,(IF('4 - Personal'!$E$222='2 - Programas Municipales'!$C$9,'4 - Personal'!$H$224,0)),0)+IF('4 - Personal'!$E$226='2 - Programas Municipales'!$B3,(IF('4 - Personal'!$E$228='2 - Programas Municipales'!$C$9,'4 - Personal'!$H$230,0)),0)+IF('4 - Personal'!$E$232='2 - Programas Municipales'!$B3,(IF('4 - Personal'!$E$234='2 - Programas Municipales'!$C$9,'4 - Personal'!$H$236,0)),0)+IF('4 - Personal'!$E$238='2 - Programas Municipales'!$B3,(IF('4 - Personal'!$E$240='2 - Programas Municipales'!$C$9,'4 - Personal'!$H$242,0)),0)+IF('4 - Personal'!$E$244='2 - Programas Municipales'!$B3,(IF('4 - Personal'!$E$246='2 - Programas Municipales'!$C$9,'4 - Personal'!$H$248,0)),0)+IF('4 - Personal'!$E$250='2 - Programas Municipales'!$B3,(IF('4 - Personal'!$E$252='2 - Programas Municipales'!$C$9,'4 - Personal'!$H$254,0)),0)+IF('4 - Personal'!$E$256='2 - Programas Municipales'!$B3,(IF('4 - Personal'!$E$258='2 - Programas Municipales'!$C$9,'4 - Personal'!$H$260,0)),0)+IF('4 - Personal'!$E$262='2 - Programas Municipales'!$B3,(IF('4 - Personal'!$E$264='2 - Programas Municipales'!$C$9,'4 - Personal'!$H$266,0)),0)+IF('4 - Personal'!$E$268='2 - Programas Municipales'!$B3,(IF('4 - Personal'!$E$270='2 - Programas Municipales'!$C$9,'4 - Personal'!$H$272,0)),0)+IF('4 - Personal'!$E$274='2 - Programas Municipales'!$B3,(IF('4 - Personal'!$E$276='2 - Programas Municipales'!$C$9,'4 - Personal'!$H$278,0)),0)</f>
        <v>0</v>
      </c>
      <c r="K5" s="202">
        <f>IF('4 - Personal'!$E$142='2 - Programas Municipales'!$B3,(IF('4 - Personal'!$E$144='2 - Programas Municipales'!$C$10,'4 - Personal'!$H$146,0)),0)+IF('4 - Personal'!$E$148='2 - Programas Municipales'!$B3,(IF('4 - Personal'!$E$150='2 - Programas Municipales'!$C$10,'4 - Personal'!$H$152,0)),0)+IF('4 - Personal'!$E$154='2 - Programas Municipales'!$B3,(IF('4 - Personal'!$E$156='2 - Programas Municipales'!$C$10,'4 - Personal'!$H$158,0)),0)+IF('4 - Personal'!$E$160='2 - Programas Municipales'!$B3,(IF('4 - Personal'!$E$162='2 - Programas Municipales'!$C$10,'4 - Personal'!$H$164,0)),0)+IF('4 - Personal'!$E$166='2 - Programas Municipales'!$B3,(IF('4 - Personal'!$E$168='2 - Programas Municipales'!$C$10,'4 - Personal'!$H$170,0)),0)+IF('4 - Personal'!$E$172='2 - Programas Municipales'!$B3,(IF('4 - Personal'!$E$174='2 - Programas Municipales'!$C$10,'4 - Personal'!$H$176,0)),0)+IF('4 - Personal'!$E$178='2 - Programas Municipales'!$B3,(IF('4 - Personal'!$E$180='2 - Programas Municipales'!$C$10,'4 - Personal'!$H$182,0)),0)+IF('4 - Personal'!$E$184='2 - Programas Municipales'!$B3,(IF('4 - Personal'!$E$186='2 - Programas Municipales'!$C$10,'4 - Personal'!$H$188,0)),0)+IF('4 - Personal'!$E$190='2 - Programas Municipales'!$B3,(IF('4 - Personal'!$E$192='2 - Programas Municipales'!$C$10,'4 - Personal'!$H$194,0)),0)+IF('4 - Personal'!$E$196='2 - Programas Municipales'!$B3,(IF('4 - Personal'!$E$198='2 - Programas Municipales'!$C$10,'4 - Personal'!$H$200,0)),0)+IF('4 - Personal'!$E$202='2 - Programas Municipales'!$B3,(IF('4 - Personal'!$E$204='2 - Programas Municipales'!$C$10,'4 - Personal'!$H$206,0)),0)+IF('4 - Personal'!$E$208='2 - Programas Municipales'!$B3,(IF('4 - Personal'!$E$210='2 - Programas Municipales'!$C$10,'4 - Personal'!$H$212,0)),0)+IF('4 - Personal'!$E$214='2 - Programas Municipales'!$B3,(IF('4 - Personal'!$E$216='2 - Programas Municipales'!$C$10,'4 - Personal'!$H$218,0)),0)+IF('4 - Personal'!$E$220='2 - Programas Municipales'!$B3,(IF('4 - Personal'!$E$222='2 - Programas Municipales'!$C$10,'4 - Personal'!$H$224,0)),0)+IF('4 - Personal'!$E$226='2 - Programas Municipales'!$B3,(IF('4 - Personal'!$E$228='2 - Programas Municipales'!$C$10,'4 - Personal'!$H$230,0)),0)+IF('4 - Personal'!$E$232='2 - Programas Municipales'!$B3,(IF('4 - Personal'!$E$234='2 - Programas Municipales'!$C$10,'4 - Personal'!$H$236,0)),0)+IF('4 - Personal'!$E$238='2 - Programas Municipales'!$B3,(IF('4 - Personal'!$E$240='2 - Programas Municipales'!$C$10,'4 - Personal'!$H$242,0)),0)+IF('4 - Personal'!$E$244='2 - Programas Municipales'!$B3,(IF('4 - Personal'!$E$246='2 - Programas Municipales'!$C$10,'4 - Personal'!$H$248,0)),0)+IF('4 - Personal'!$E$250='2 - Programas Municipales'!$B3,(IF('4 - Personal'!$E$252='2 - Programas Municipales'!$C$10,'4 - Personal'!$H$254,0)),0)+IF('4 - Personal'!$E$256='2 - Programas Municipales'!$B3,(IF('4 - Personal'!$E$258='2 - Programas Municipales'!$C$10,'4 - Personal'!$H$260,0)),0)+IF('4 - Personal'!$E$262='2 - Programas Municipales'!$B3,(IF('4 - Personal'!$E$264='2 - Programas Municipales'!$C$10,'4 - Personal'!$H$266,0)),0)+IF('4 - Personal'!$E$268='2 - Programas Municipales'!$B3,(IF('4 - Personal'!$E$270='2 - Programas Municipales'!$C$10,'4 - Personal'!$H$272,0)),0)+IF('4 - Personal'!$E$274='2 - Programas Municipales'!$B3,(IF('4 - Personal'!$E$276='2 - Programas Municipales'!$C$10,'4 - Personal'!$H$278,0)),0)</f>
        <v>0</v>
      </c>
      <c r="L5" s="202">
        <f>IF('4 - Personal'!$E$142='2 - Programas Municipales'!$B3,(IF('4 - Personal'!$E$144='2 - Programas Municipales'!$C$11,'4 - Personal'!$H$146,0)),0)+IF('4 - Personal'!$E$148='2 - Programas Municipales'!$B3,(IF('4 - Personal'!$E$150='2 - Programas Municipales'!$C$11,'4 - Personal'!$H$152,0)),0)+IF('4 - Personal'!$E$154='2 - Programas Municipales'!$B3,(IF('4 - Personal'!$E$156='2 - Programas Municipales'!$C$11,'4 - Personal'!$H$158,0)),0)+IF('4 - Personal'!$E$160='2 - Programas Municipales'!$B3,(IF('4 - Personal'!$E$162='2 - Programas Municipales'!$C$11,'4 - Personal'!$H$164,0)),0)+IF('4 - Personal'!$E$166='2 - Programas Municipales'!$B3,(IF('4 - Personal'!$E$168='2 - Programas Municipales'!$C$11,'4 - Personal'!$H$170,0)),0)+IF('4 - Personal'!$E$172='2 - Programas Municipales'!$B3,(IF('4 - Personal'!$E$174='2 - Programas Municipales'!$C$11,'4 - Personal'!$H$176,0)),0)+IF('4 - Personal'!$E$178='2 - Programas Municipales'!$B3,(IF('4 - Personal'!$E$180='2 - Programas Municipales'!$C$11,'4 - Personal'!$H$182,0)),0)+IF('4 - Personal'!$E$184='2 - Programas Municipales'!$B3,(IF('4 - Personal'!$E$186='2 - Programas Municipales'!$C$11,'4 - Personal'!$H$188,0)),0)+IF('4 - Personal'!$E$190='2 - Programas Municipales'!$B3,(IF('4 - Personal'!$E$192='2 - Programas Municipales'!$C$11,'4 - Personal'!$H$194,0)),0)+IF('4 - Personal'!$E$196='2 - Programas Municipales'!$B3,(IF('4 - Personal'!$E$198='2 - Programas Municipales'!$C$11,'4 - Personal'!$H$200,0)),0)+IF('4 - Personal'!$E$202='2 - Programas Municipales'!$B3,(IF('4 - Personal'!$E$204='2 - Programas Municipales'!$C$11,'4 - Personal'!$H$206,0)),0)+IF('4 - Personal'!$E$208='2 - Programas Municipales'!$B3,(IF('4 - Personal'!$E$210='2 - Programas Municipales'!$C$11,'4 - Personal'!$H$212,0)),0)+IF('4 - Personal'!$E$214='2 - Programas Municipales'!$B3,(IF('4 - Personal'!$E$216='2 - Programas Municipales'!$C$11,'4 - Personal'!$H$218,0)),0)+IF('4 - Personal'!$E$220='2 - Programas Municipales'!$B3,(IF('4 - Personal'!$E$222='2 - Programas Municipales'!$C$11,'4 - Personal'!$H$224,0)),0)+IF('4 - Personal'!$E$226='2 - Programas Municipales'!$B3,(IF('4 - Personal'!$E$228='2 - Programas Municipales'!$C$11,'4 - Personal'!$H$230,0)),0)+IF('4 - Personal'!$E$232='2 - Programas Municipales'!$B3,(IF('4 - Personal'!$E$234='2 - Programas Municipales'!$C$11,'4 - Personal'!$H$236,0)),0)+IF('4 - Personal'!$E$238='2 - Programas Municipales'!$B3,(IF('4 - Personal'!$E$240='2 - Programas Municipales'!$C$11,'4 - Personal'!$H$242,0)),0)+IF('4 - Personal'!$E$244='2 - Programas Municipales'!$B3,(IF('4 - Personal'!$E$246='2 - Programas Municipales'!$C$11,'4 - Personal'!$H$248,0)),0)+IF('4 - Personal'!$E$250='2 - Programas Municipales'!$B3,(IF('4 - Personal'!$E$252='2 - Programas Municipales'!$C$11,'4 - Personal'!$H$254,0)),0)+IF('4 - Personal'!$E$256='2 - Programas Municipales'!$B3,(IF('4 - Personal'!$E$258='2 - Programas Municipales'!$C$11,'4 - Personal'!$H$260,0)),0)+IF('4 - Personal'!$E$262='2 - Programas Municipales'!$B3,(IF('4 - Personal'!$E$264='2 - Programas Municipales'!$C$11,'4 - Personal'!$H$266,0)),0)+IF('4 - Personal'!$E$268='2 - Programas Municipales'!$B3,(IF('4 - Personal'!$E$270='2 - Programas Municipales'!$C$11,'4 - Personal'!$H$272,0)),0)+IF('4 - Personal'!$E$274='2 - Programas Municipales'!$B3,(IF('4 - Personal'!$E$276='2 - Programas Municipales'!$C$11,'4 - Personal'!$H$278,0)),0)</f>
        <v>0</v>
      </c>
      <c r="M5" s="202">
        <f>IF('4 - Personal'!$E$142='2 - Programas Municipales'!$B3,(IF('4 - Personal'!$E$144='2 - Programas Municipales'!$C$12,'4 - Personal'!$H$146,0)),0)+IF('4 - Personal'!$E$148='2 - Programas Municipales'!$B3,(IF('4 - Personal'!$E$150='2 - Programas Municipales'!$C$12,'4 - Personal'!$H$152,0)),0)+IF('4 - Personal'!$E$154='2 - Programas Municipales'!$B3,(IF('4 - Personal'!$E$156='2 - Programas Municipales'!$C$12,'4 - Personal'!$H$158,0)),0)+IF('4 - Personal'!$E$160='2 - Programas Municipales'!$B3,(IF('4 - Personal'!$E$162='2 - Programas Municipales'!$C$12,'4 - Personal'!$H$164,0)),0)+IF('4 - Personal'!$E$166='2 - Programas Municipales'!$B3,(IF('4 - Personal'!$E$168='2 - Programas Municipales'!$C$12,'4 - Personal'!$H$170,0)),0)+IF('4 - Personal'!$E$172='2 - Programas Municipales'!$B3,(IF('4 - Personal'!$E$174='2 - Programas Municipales'!$C$12,'4 - Personal'!$H$176,0)),0)+IF('4 - Personal'!$E$178='2 - Programas Municipales'!$B3,(IF('4 - Personal'!$E$180='2 - Programas Municipales'!$C$12,'4 - Personal'!$H$182,0)),0)+IF('4 - Personal'!$E$184='2 - Programas Municipales'!$B3,(IF('4 - Personal'!$E$186='2 - Programas Municipales'!$C$12,'4 - Personal'!$H$188,0)),0)+IF('4 - Personal'!$E$190='2 - Programas Municipales'!$B3,(IF('4 - Personal'!$E$192='2 - Programas Municipales'!$C$12,'4 - Personal'!$H$194,0)),0)+IF('4 - Personal'!$E$196='2 - Programas Municipales'!$B3,(IF('4 - Personal'!$E$198='2 - Programas Municipales'!$C$12,'4 - Personal'!$H$200,0)),0)+IF('4 - Personal'!$E$202='2 - Programas Municipales'!$B3,(IF('4 - Personal'!$E$204='2 - Programas Municipales'!$C$12,'4 - Personal'!$H$206,0)),0)+IF('4 - Personal'!$E$208='2 - Programas Municipales'!$B3,(IF('4 - Personal'!$E$210='2 - Programas Municipales'!$C$12,'4 - Personal'!$H$212,0)),0)+IF('4 - Personal'!$E$214='2 - Programas Municipales'!$B3,(IF('4 - Personal'!$E$216='2 - Programas Municipales'!$C$12,'4 - Personal'!$H$218,0)),0)+IF('4 - Personal'!$E$220='2 - Programas Municipales'!$B3,(IF('4 - Personal'!$E$222='2 - Programas Municipales'!$C$12,'4 - Personal'!$H$224,0)),0)+IF('4 - Personal'!$E$226='2 - Programas Municipales'!$B3,(IF('4 - Personal'!$E$228='2 - Programas Municipales'!$C$12,'4 - Personal'!$H$230,0)),0)+IF('4 - Personal'!$E$232='2 - Programas Municipales'!$B3,(IF('4 - Personal'!$E$234='2 - Programas Municipales'!$C$12,'4 - Personal'!$H$236,0)),0)+IF('4 - Personal'!$E$238='2 - Programas Municipales'!$B3,(IF('4 - Personal'!$E$240='2 - Programas Municipales'!$C$12,'4 - Personal'!$H$242,0)),0)+IF('4 - Personal'!$E$244='2 - Programas Municipales'!$B3,(IF('4 - Personal'!$E$246='2 - Programas Municipales'!$C$12,'4 - Personal'!$H$248,0)),0)+IF('4 - Personal'!$E$250='2 - Programas Municipales'!$B3,(IF('4 - Personal'!$E$252='2 - Programas Municipales'!$C$12,'4 - Personal'!$H$254,0)),0)+IF('4 - Personal'!$E$256='2 - Programas Municipales'!$B3,(IF('4 - Personal'!$E$258='2 - Programas Municipales'!$C$12,'4 - Personal'!$H$260,0)),0)+IF('4 - Personal'!$E$262='2 - Programas Municipales'!$B3,(IF('4 - Personal'!$E$264='2 - Programas Municipales'!$C$12,'4 - Personal'!$H$266,0)),0)+IF('4 - Personal'!$E$268='2 - Programas Municipales'!$B3,(IF('4 - Personal'!$E$270='2 - Programas Municipales'!$C$12,'4 - Personal'!$H$272,0)),0)+IF('4 - Personal'!$E$274='2 - Programas Municipales'!$B3,(IF('4 - Personal'!$E$276='2 - Programas Municipales'!$C$12,'4 - Personal'!$H$278,0)),0)</f>
        <v>0</v>
      </c>
      <c r="N5" s="202">
        <f>IF('4 - Personal'!$E$142='2 - Programas Municipales'!$B3,(IF('4 - Personal'!$E$144='2 - Programas Municipales'!$C$13,'4 - Personal'!$H$146,0)),0)+IF('4 - Personal'!$E$148='2 - Programas Municipales'!$B3,(IF('4 - Personal'!$E$150='2 - Programas Municipales'!$C$13,'4 - Personal'!$H$152,0)),0)+IF('4 - Personal'!$E$154='2 - Programas Municipales'!$B3,(IF('4 - Personal'!$E$156='2 - Programas Municipales'!$C$13,'4 - Personal'!$H$158,0)),0)+IF('4 - Personal'!$E$160='2 - Programas Municipales'!$B3,(IF('4 - Personal'!$E$162='2 - Programas Municipales'!$C$13,'4 - Personal'!$H$164,0)),0)+IF('4 - Personal'!$E$166='2 - Programas Municipales'!$B3,(IF('4 - Personal'!$E$168='2 - Programas Municipales'!$C$13,'4 - Personal'!$H$170,0)),0)+IF('4 - Personal'!$E$172='2 - Programas Municipales'!$B3,(IF('4 - Personal'!$E$174='2 - Programas Municipales'!$C$13,'4 - Personal'!$H$176,0)),0)+IF('4 - Personal'!$E$178='2 - Programas Municipales'!$B3,(IF('4 - Personal'!$E$180='2 - Programas Municipales'!$C$13,'4 - Personal'!$H$182,0)),0)+IF('4 - Personal'!$E$184='2 - Programas Municipales'!$B3,(IF('4 - Personal'!$E$186='2 - Programas Municipales'!$C$13,'4 - Personal'!$H$188,0)),0)+IF('4 - Personal'!$E$190='2 - Programas Municipales'!$B3,(IF('4 - Personal'!$E$192='2 - Programas Municipales'!$C$13,'4 - Personal'!$H$194,0)),0)+IF('4 - Personal'!$E$196='2 - Programas Municipales'!$B3,(IF('4 - Personal'!$E$198='2 - Programas Municipales'!$C$13,'4 - Personal'!$H$200,0)),0)+IF('4 - Personal'!$E$202='2 - Programas Municipales'!$B3,(IF('4 - Personal'!$E$204='2 - Programas Municipales'!$C$13,'4 - Personal'!$H$206,0)),0)+IF('4 - Personal'!$E$208='2 - Programas Municipales'!$B3,(IF('4 - Personal'!$E$210='2 - Programas Municipales'!$C$13,'4 - Personal'!$H$212,0)),0)+IF('4 - Personal'!$E$214='2 - Programas Municipales'!$B3,(IF('4 - Personal'!$E$216='2 - Programas Municipales'!$C$13,'4 - Personal'!$H$218,0)),0)+IF('4 - Personal'!$E$220='2 - Programas Municipales'!$B3,(IF('4 - Personal'!$E$222='2 - Programas Municipales'!$C$13,'4 - Personal'!$H$224,0)),0)+IF('4 - Personal'!$E$226='2 - Programas Municipales'!$B3,(IF('4 - Personal'!$E$228='2 - Programas Municipales'!$C$13,'4 - Personal'!$H$230,0)),0)+IF('4 - Personal'!$E$232='2 - Programas Municipales'!$B3,(IF('4 - Personal'!$E$234='2 - Programas Municipales'!$C$13,'4 - Personal'!$H$236,0)),0)+IF('4 - Personal'!$E$238='2 - Programas Municipales'!$B3,(IF('4 - Personal'!$E$240='2 - Programas Municipales'!$C$13,'4 - Personal'!$H$242,0)),0)+IF('4 - Personal'!$E$244='2 - Programas Municipales'!$B3,(IF('4 - Personal'!$E$246='2 - Programas Municipales'!$C$13,'4 - Personal'!$H$248,0)),0)+IF('4 - Personal'!$E$250='2 - Programas Municipales'!$B3,(IF('4 - Personal'!$E$252='2 - Programas Municipales'!$C$13,'4 - Personal'!$H$254,0)),0)+IF('4 - Personal'!$E$256='2 - Programas Municipales'!$B3,(IF('4 - Personal'!$E$258='2 - Programas Municipales'!$C$13,'4 - Personal'!$H$260,0)),0)+IF('4 - Personal'!$E$262='2 - Programas Municipales'!$B3,(IF('4 - Personal'!$E$264='2 - Programas Municipales'!$C$13,'4 - Personal'!$H$266,0)),0)+IF('4 - Personal'!$E$268='2 - Programas Municipales'!$B3,(IF('4 - Personal'!$E$270='2 - Programas Municipales'!$C$13,'4 - Personal'!$H$272,0)),0)+IF('4 - Personal'!$E$274='2 - Programas Municipales'!$B3,(IF('4 - Personal'!$E$276='2 - Programas Municipales'!$C$13,'4 - Personal'!$H$278,0)),0)</f>
        <v>0</v>
      </c>
      <c r="O5" s="202">
        <f>IF('4 - Personal'!$E$142='2 - Programas Municipales'!$B3,(IF('4 - Personal'!$E$144='2 - Programas Municipales'!$C$14,'4 - Personal'!$H$146,0)),0)+IF('4 - Personal'!$E$148='2 - Programas Municipales'!$B3,(IF('4 - Personal'!$E$150='2 - Programas Municipales'!$C$14,'4 - Personal'!$H$152,0)),0)+IF('4 - Personal'!$E$154='2 - Programas Municipales'!$B3,(IF('4 - Personal'!$E$156='2 - Programas Municipales'!$C$14,'4 - Personal'!$H$158,0)),0)+IF('4 - Personal'!$E$160='2 - Programas Municipales'!$B3,(IF('4 - Personal'!$E$162='2 - Programas Municipales'!$C$14,'4 - Personal'!$H$164,0)),0)+IF('4 - Personal'!$E$166='2 - Programas Municipales'!$B3,(IF('4 - Personal'!$E$168='2 - Programas Municipales'!$C$14,'4 - Personal'!$H$170,0)),0)+IF('4 - Personal'!$E$172='2 - Programas Municipales'!$B3,(IF('4 - Personal'!$E$174='2 - Programas Municipales'!$C$14,'4 - Personal'!$H$176,0)),0)+IF('4 - Personal'!$E$178='2 - Programas Municipales'!$B3,(IF('4 - Personal'!$E$180='2 - Programas Municipales'!$C$14,'4 - Personal'!$H$182,0)),0)+IF('4 - Personal'!$E$184='2 - Programas Municipales'!$B3,(IF('4 - Personal'!$E$186='2 - Programas Municipales'!$C$14,'4 - Personal'!$H$188,0)),0)+IF('4 - Personal'!$E$190='2 - Programas Municipales'!$B3,(IF('4 - Personal'!$E$192='2 - Programas Municipales'!$C$14,'4 - Personal'!$H$194,0)),0)+IF('4 - Personal'!$E$196='2 - Programas Municipales'!$B3,(IF('4 - Personal'!$E$198='2 - Programas Municipales'!$C$14,'4 - Personal'!$H$200,0)),0)+IF('4 - Personal'!$E$202='2 - Programas Municipales'!$B3,(IF('4 - Personal'!$E$204='2 - Programas Municipales'!$C$14,'4 - Personal'!$H$206,0)),0)+IF('4 - Personal'!$E$208='2 - Programas Municipales'!$B3,(IF('4 - Personal'!$E$210='2 - Programas Municipales'!$C$14,'4 - Personal'!$H$212,0)),0)+IF('4 - Personal'!$E$214='2 - Programas Municipales'!$B3,(IF('4 - Personal'!$E$216='2 - Programas Municipales'!$C$14,'4 - Personal'!$H$218,0)),0)+IF('4 - Personal'!$E$220='2 - Programas Municipales'!$B3,(IF('4 - Personal'!$E$222='2 - Programas Municipales'!$C$14,'4 - Personal'!$H$224,0)),0)+IF('4 - Personal'!$E$226='2 - Programas Municipales'!$B3,(IF('4 - Personal'!$E$228='2 - Programas Municipales'!$C$14,'4 - Personal'!$H$230,0)),0)+IF('4 - Personal'!$E$232='2 - Programas Municipales'!$B3,(IF('4 - Personal'!$E$234='2 - Programas Municipales'!$C$14,'4 - Personal'!$H$236,0)),0)+IF('4 - Personal'!$E$238='2 - Programas Municipales'!$B3,(IF('4 - Personal'!$E$240='2 - Programas Municipales'!$C$14,'4 - Personal'!$H$242,0)),0)+IF('4 - Personal'!$E$244='2 - Programas Municipales'!$B3,(IF('4 - Personal'!$E$246='2 - Programas Municipales'!$C$14,'4 - Personal'!$H$248,0)),0)+IF('4 - Personal'!$E$250='2 - Programas Municipales'!$B3,(IF('4 - Personal'!$E$252='2 - Programas Municipales'!$C$14,'4 - Personal'!$H$254,0)),0)+IF('4 - Personal'!$E$256='2 - Programas Municipales'!$B3,(IF('4 - Personal'!$E$258='2 - Programas Municipales'!$C$14,'4 - Personal'!$H$260,0)),0)+IF('4 - Personal'!$E$262='2 - Programas Municipales'!$B3,(IF('4 - Personal'!$E$264='2 - Programas Municipales'!$C$14,'4 - Personal'!$H$266,0)),0)+IF('4 - Personal'!$E$268='2 - Programas Municipales'!$B3,(IF('4 - Personal'!$E$270='2 - Programas Municipales'!$C$14,'4 - Personal'!$H$272,0)),0)+IF('4 - Personal'!$E$274='2 - Programas Municipales'!$B3,(IF('4 - Personal'!$E$276='2 - Programas Municipales'!$C$14,'4 - Personal'!$H$278,0)),0)</f>
        <v>0</v>
      </c>
      <c r="P5" s="202">
        <f>IF('4 - Personal'!$E$142='2 - Programas Municipales'!$B3,(IF('4 - Personal'!$E$144='2 - Programas Municipales'!$C$15,'4 - Personal'!$H$146,0)),0)+IF('4 - Personal'!$E$148='2 - Programas Municipales'!$B3,(IF('4 - Personal'!$E$150='2 - Programas Municipales'!$C$15,'4 - Personal'!$H$152,0)),0)+IF('4 - Personal'!$E$154='2 - Programas Municipales'!$B3,(IF('4 - Personal'!$E$156='2 - Programas Municipales'!$C$15,'4 - Personal'!$H$158,0)),0)+IF('4 - Personal'!$E$160='2 - Programas Municipales'!$B3,(IF('4 - Personal'!$E$162='2 - Programas Municipales'!$C$15,'4 - Personal'!$H$164,0)),0)+IF('4 - Personal'!$E$166='2 - Programas Municipales'!$B3,(IF('4 - Personal'!$E$168='2 - Programas Municipales'!$C$15,'4 - Personal'!$H$170,0)),0)+IF('4 - Personal'!$E$172='2 - Programas Municipales'!$B3,(IF('4 - Personal'!$E$174='2 - Programas Municipales'!$C$15,'4 - Personal'!$H$176,0)),0)+IF('4 - Personal'!$E$178='2 - Programas Municipales'!$B3,(IF('4 - Personal'!$E$180='2 - Programas Municipales'!$C$15,'4 - Personal'!$H$182,0)),0)+IF('4 - Personal'!$E$184='2 - Programas Municipales'!$B3,(IF('4 - Personal'!$E$186='2 - Programas Municipales'!$C$15,'4 - Personal'!$H$188,0)),0)+IF('4 - Personal'!$E$190='2 - Programas Municipales'!$B3,(IF('4 - Personal'!$E$192='2 - Programas Municipales'!$C$15,'4 - Personal'!$H$194,0)),0)+IF('4 - Personal'!$E$196='2 - Programas Municipales'!$B3,(IF('4 - Personal'!$E$198='2 - Programas Municipales'!$C$15,'4 - Personal'!$H$200,0)),0)+IF('4 - Personal'!$E$202='2 - Programas Municipales'!$B3,(IF('4 - Personal'!$E$204='2 - Programas Municipales'!$C$15,'4 - Personal'!$H$206,0)),0)+IF('4 - Personal'!$E$208='2 - Programas Municipales'!$B3,(IF('4 - Personal'!$E$210='2 - Programas Municipales'!$C$15,'4 - Personal'!$H$212,0)),0)+IF('4 - Personal'!$E$214='2 - Programas Municipales'!$B3,(IF('4 - Personal'!$E$216='2 - Programas Municipales'!$C$15,'4 - Personal'!$H$218,0)),0)+IF('4 - Personal'!$E$220='2 - Programas Municipales'!$B3,(IF('4 - Personal'!$E$222='2 - Programas Municipales'!$C$15,'4 - Personal'!$H$224,0)),0)+IF('4 - Personal'!$E$226='2 - Programas Municipales'!$B3,(IF('4 - Personal'!$E$228='2 - Programas Municipales'!$C$15,'4 - Personal'!$H$230,0)),0)+IF('4 - Personal'!$E$232='2 - Programas Municipales'!$B3,(IF('4 - Personal'!$E$234='2 - Programas Municipales'!$C$15,'4 - Personal'!$H$236,0)),0)+IF('4 - Personal'!$E$238='2 - Programas Municipales'!$B3,(IF('4 - Personal'!$E$240='2 - Programas Municipales'!$C$15,'4 - Personal'!$H$242,0)),0)+IF('4 - Personal'!$E$244='2 - Programas Municipales'!$B3,(IF('4 - Personal'!$E$246='2 - Programas Municipales'!$C$15,'4 - Personal'!$H$248,0)),0)+IF('4 - Personal'!$E$250='2 - Programas Municipales'!$B3,(IF('4 - Personal'!$E$252='2 - Programas Municipales'!$C$15,'4 - Personal'!$H$254,0)),0)+IF('4 - Personal'!$E$256='2 - Programas Municipales'!$B3,(IF('4 - Personal'!$E$258='2 - Programas Municipales'!$C$15,'4 - Personal'!$H$260,0)),0)+IF('4 - Personal'!$E$262='2 - Programas Municipales'!$B3,(IF('4 - Personal'!$E$264='2 - Programas Municipales'!$C$15,'4 - Personal'!$H$266,0)),0)+IF('4 - Personal'!$E$268='2 - Programas Municipales'!$B3,(IF('4 - Personal'!$E$270='2 - Programas Municipales'!$C$15,'4 - Personal'!$H$272,0)),0)+IF('4 - Personal'!$E$274='2 - Programas Municipales'!$B3,(IF('4 - Personal'!$E$276='2 - Programas Municipales'!$C$15,'4 - Personal'!$H$278,0)),0)</f>
        <v>0</v>
      </c>
      <c r="Q5" s="265">
        <f t="shared" si="1"/>
        <v>0</v>
      </c>
    </row>
    <row r="6">
      <c r="B6" s="44" t="str">
        <f>'2 - Programas Municipales'!B4</f>
        <v>Programas de Limpieza</v>
      </c>
      <c r="C6" s="202">
        <f>IF('4 - Personal'!$E$142='2 - Programas Municipales'!$B4,(IF('4 - Personal'!$E$144='2 - Programas Municipales'!$C$2,'4 - Personal'!$H$146,0)),0)+IF('4 - Personal'!$E$148='2 - Programas Municipales'!$B4,(IF('4 - Personal'!$E$150='2 - Programas Municipales'!$C$2,'4 - Personal'!$H$152,0)),0)+IF('4 - Personal'!$E$154='2 - Programas Municipales'!$B4,(IF('4 - Personal'!$E$156='2 - Programas Municipales'!$C$2,'4 - Personal'!$H$158,0)),0)+IF('4 - Personal'!$E$160='2 - Programas Municipales'!$B4,(IF('4 - Personal'!$E$162='2 - Programas Municipales'!$C$2,'4 - Personal'!$H$164,0)),0)+IF('4 - Personal'!$E$166='2 - Programas Municipales'!$B4,(IF('4 - Personal'!$E$168='2 - Programas Municipales'!$C$2,'4 - Personal'!$H$170,0)),0)+IF('4 - Personal'!$E$172='2 - Programas Municipales'!$B4,(IF('4 - Personal'!$E$174='2 - Programas Municipales'!$C$2,'4 - Personal'!$H$176,0)),0)+IF('4 - Personal'!$E$178='2 - Programas Municipales'!$B4,(IF('4 - Personal'!$E$180='2 - Programas Municipales'!$C$2,'4 - Personal'!$H$182,0)),0)+IF('4 - Personal'!$E$184='2 - Programas Municipales'!$B4,(IF('4 - Personal'!$E$186='2 - Programas Municipales'!$C$2,'4 - Personal'!$H$188,0)),0)+IF('4 - Personal'!$E$190='2 - Programas Municipales'!$B4,(IF('4 - Personal'!$E$192='2 - Programas Municipales'!$C$2,'4 - Personal'!$H$194,0)),0)+IF('4 - Personal'!$E$196='2 - Programas Municipales'!$B4,(IF('4 - Personal'!$E$198='2 - Programas Municipales'!$C$2,'4 - Personal'!$H$200,0)),0)+IF('4 - Personal'!$E$202='2 - Programas Municipales'!$B4,(IF('4 - Personal'!$E$204='2 - Programas Municipales'!$C$2,'4 - Personal'!$H$206,0)),0)+IF('4 - Personal'!$E$208='2 - Programas Municipales'!$B4,(IF('4 - Personal'!$E$210='2 - Programas Municipales'!$C$2,'4 - Personal'!$H$212,0)),0)+IF('4 - Personal'!$E$214='2 - Programas Municipales'!$B4,(IF('4 - Personal'!$E$216='2 - Programas Municipales'!$C$2,'4 - Personal'!$H$218,0)),0)+IF('4 - Personal'!$E$220='2 - Programas Municipales'!$B4,(IF('4 - Personal'!$E$222='2 - Programas Municipales'!$C$2,'4 - Personal'!$H$224,0)),0)+IF('4 - Personal'!$E$226='2 - Programas Municipales'!$B4,(IF('4 - Personal'!$E$228='2 - Programas Municipales'!$C$2,'4 - Personal'!$H$230,0)),0)+IF('4 - Personal'!$E$232='2 - Programas Municipales'!$B4,(IF('4 - Personal'!$E$234='2 - Programas Municipales'!$C$2,'4 - Personal'!$H$236,0)),0)+IF('4 - Personal'!$E$238='2 - Programas Municipales'!$B4,(IF('4 - Personal'!$E$240='2 - Programas Municipales'!$C$2,'4 - Personal'!$H$242,0)),0)+IF('4 - Personal'!$E$244='2 - Programas Municipales'!$B4,(IF('4 - Personal'!$E$246='2 - Programas Municipales'!$C$2,'4 - Personal'!$H$248,0)),0)+IF('4 - Personal'!$E$250='2 - Programas Municipales'!$B4,(IF('4 - Personal'!$E$252='2 - Programas Municipales'!$C$2,'4 - Personal'!$H$254,0)),0)+IF('4 - Personal'!$E$256='2 - Programas Municipales'!$B4,(IF('4 - Personal'!$E$258='2 - Programas Municipales'!$C$2,'4 - Personal'!$H$260,0)),0)+IF('4 - Personal'!$E$262='2 - Programas Municipales'!$B4,(IF('4 - Personal'!$E$264='2 - Programas Municipales'!$C$2,'4 - Personal'!$H$266,0)),0)+IF('4 - Personal'!$E$268='2 - Programas Municipales'!$B4,(IF('4 - Personal'!$E$270='2 - Programas Municipales'!$C$2,'4 - Personal'!$H$272,0)),0)+IF('4 - Personal'!$E$274='2 - Programas Municipales'!$B4,(IF('4 - Personal'!$E$276='2 - Programas Municipales'!$C$2,'4 - Personal'!$H$278,0)),0)</f>
        <v>0</v>
      </c>
      <c r="D6" s="202">
        <f>IF('4 - Personal'!$E$142='2 - Programas Municipales'!$B4,(IF('4 - Personal'!$E$144='2 - Programas Municipales'!$C$3,'4 - Personal'!$H$146,0)),0)+IF('4 - Personal'!$E$148='2 - Programas Municipales'!$B4,(IF('4 - Personal'!$E$150='2 - Programas Municipales'!$C$3,'4 - Personal'!$H$152,0)),0)+IF('4 - Personal'!$E$154='2 - Programas Municipales'!$B4,(IF('4 - Personal'!$E$156='2 - Programas Municipales'!$C$3,'4 - Personal'!$H$158,0)),0)+IF('4 - Personal'!$E$160='2 - Programas Municipales'!$B4,(IF('4 - Personal'!$E$162='2 - Programas Municipales'!$C$3,'4 - Personal'!$H$164,0)),0)+IF('4 - Personal'!$E$166='2 - Programas Municipales'!$B4,(IF('4 - Personal'!$E$168='2 - Programas Municipales'!$C$3,'4 - Personal'!$H$170,0)),0)+IF('4 - Personal'!$E$172='2 - Programas Municipales'!$B4,(IF('4 - Personal'!$E$174='2 - Programas Municipales'!$C$3,'4 - Personal'!$H$176,0)),0)+IF('4 - Personal'!$E$178='2 - Programas Municipales'!$B4,(IF('4 - Personal'!$E$180='2 - Programas Municipales'!$C$3,'4 - Personal'!$H$182,0)),0)+IF('4 - Personal'!$E$184='2 - Programas Municipales'!$B4,(IF('4 - Personal'!$E$186='2 - Programas Municipales'!$C$3,'4 - Personal'!$H$188,0)),0)+IF('4 - Personal'!$E$190='2 - Programas Municipales'!$B4,(IF('4 - Personal'!$E$192='2 - Programas Municipales'!$C$3,'4 - Personal'!$H$194,0)),0)+IF('4 - Personal'!$E$196='2 - Programas Municipales'!$B4,(IF('4 - Personal'!$E$198='2 - Programas Municipales'!$C$3,'4 - Personal'!$H$200,0)),0)+IF('4 - Personal'!$E$202='2 - Programas Municipales'!$B4,(IF('4 - Personal'!$E$204='2 - Programas Municipales'!$C$3,'4 - Personal'!$H$206,0)),0)+IF('4 - Personal'!$E$208='2 - Programas Municipales'!$B4,(IF('4 - Personal'!$E$210='2 - Programas Municipales'!$C$3,'4 - Personal'!$H$212,0)),0)+IF('4 - Personal'!$E$214='2 - Programas Municipales'!$B4,(IF('4 - Personal'!$E$216='2 - Programas Municipales'!$C$3,'4 - Personal'!$H$218,0)),0)+IF('4 - Personal'!$E$220='2 - Programas Municipales'!$B4,(IF('4 - Personal'!$E$222='2 - Programas Municipales'!$C$3,'4 - Personal'!$H$224,0)),0)+IF('4 - Personal'!$E$226='2 - Programas Municipales'!$B4,(IF('4 - Personal'!$E$228='2 - Programas Municipales'!$C$3,'4 - Personal'!$H$230,0)),0)+IF('4 - Personal'!$E$232='2 - Programas Municipales'!$B4,(IF('4 - Personal'!$E$234='2 - Programas Municipales'!$C$3,'4 - Personal'!$H$236,0)),0)+IF('4 - Personal'!$E$238='2 - Programas Municipales'!$B4,(IF('4 - Personal'!$E$240='2 - Programas Municipales'!$C$3,'4 - Personal'!$H$242,0)),0)+IF('4 - Personal'!$E$244='2 - Programas Municipales'!$B4,(IF('4 - Personal'!$E$246='2 - Programas Municipales'!$C$3,'4 - Personal'!$H$248,0)),0)+IF('4 - Personal'!$E$250='2 - Programas Municipales'!$B4,(IF('4 - Personal'!$E$252='2 - Programas Municipales'!$C$3,'4 - Personal'!$H$254,0)),0)+IF('4 - Personal'!$E$256='2 - Programas Municipales'!$B4,(IF('4 - Personal'!$E$258='2 - Programas Municipales'!$C$3,'4 - Personal'!$H$260,0)),0)+IF('4 - Personal'!$E$262='2 - Programas Municipales'!$B4,(IF('4 - Personal'!$E$264='2 - Programas Municipales'!$C$3,'4 - Personal'!$H$266,0)),0)+IF('4 - Personal'!$E$268='2 - Programas Municipales'!$B4,(IF('4 - Personal'!$E$270='2 - Programas Municipales'!$C$3,'4 - Personal'!$H$272,0)),0)+IF('4 - Personal'!$E$274='2 - Programas Municipales'!$B4,(IF('4 - Personal'!$E$276='2 - Programas Municipales'!$C$3,'4 - Personal'!$H$278,0)),0)</f>
        <v>0</v>
      </c>
      <c r="E6" s="202">
        <f>IF('4 - Personal'!$E$142='2 - Programas Municipales'!$B4,(IF('4 - Personal'!$E$144='2 - Programas Municipales'!$C$4,'4 - Personal'!$H$146,0)),0)+IF('4 - Personal'!$E$148='2 - Programas Municipales'!$B4,(IF('4 - Personal'!$E$150='2 - Programas Municipales'!$C$4,'4 - Personal'!$H$152,0)),0)+IF('4 - Personal'!$E$154='2 - Programas Municipales'!$B4,(IF('4 - Personal'!$E$156='2 - Programas Municipales'!$C$4,'4 - Personal'!$H$158,0)),0)+IF('4 - Personal'!$E$160='2 - Programas Municipales'!$B4,(IF('4 - Personal'!$E$162='2 - Programas Municipales'!$C$4,'4 - Personal'!$H$164,0)),0)+IF('4 - Personal'!$E$166='2 - Programas Municipales'!$B4,(IF('4 - Personal'!$E$168='2 - Programas Municipales'!$C$4,'4 - Personal'!$H$170,0)),0)+IF('4 - Personal'!$E$172='2 - Programas Municipales'!$B4,(IF('4 - Personal'!$E$174='2 - Programas Municipales'!$C$4,'4 - Personal'!$H$176,0)),0)+IF('4 - Personal'!$E$178='2 - Programas Municipales'!$B4,(IF('4 - Personal'!$E$180='2 - Programas Municipales'!$C$4,'4 - Personal'!$H$182,0)),0)+IF('4 - Personal'!$E$184='2 - Programas Municipales'!$B4,(IF('4 - Personal'!$E$186='2 - Programas Municipales'!$C$4,'4 - Personal'!$H$188,0)),0)+IF('4 - Personal'!$E$190='2 - Programas Municipales'!$B4,(IF('4 - Personal'!$E$192='2 - Programas Municipales'!$C$4,'4 - Personal'!$H$194,0)),0)+IF('4 - Personal'!$E$196='2 - Programas Municipales'!$B4,(IF('4 - Personal'!$E$198='2 - Programas Municipales'!$C$4,'4 - Personal'!$H$200,0)),0)+IF('4 - Personal'!$E$202='2 - Programas Municipales'!$B4,(IF('4 - Personal'!$E$204='2 - Programas Municipales'!$C$4,'4 - Personal'!$H$206,0)),0)+IF('4 - Personal'!$E$208='2 - Programas Municipales'!$B4,(IF('4 - Personal'!$E$210='2 - Programas Municipales'!$C$4,'4 - Personal'!$H$212,0)),0)+IF('4 - Personal'!$E$214='2 - Programas Municipales'!$B4,(IF('4 - Personal'!$E$216='2 - Programas Municipales'!$C$4,'4 - Personal'!$H$218,0)),0)+IF('4 - Personal'!$E$220='2 - Programas Municipales'!$B4,(IF('4 - Personal'!$E$222='2 - Programas Municipales'!$C$4,'4 - Personal'!$H$224,0)),0)+IF('4 - Personal'!$E$226='2 - Programas Municipales'!$B4,(IF('4 - Personal'!$E$228='2 - Programas Municipales'!$C$4,'4 - Personal'!$H$230,0)),0)+IF('4 - Personal'!$E$232='2 - Programas Municipales'!$B4,(IF('4 - Personal'!$E$234='2 - Programas Municipales'!$C$4,'4 - Personal'!$H$236,0)),0)+IF('4 - Personal'!$E$238='2 - Programas Municipales'!$B4,(IF('4 - Personal'!$E$240='2 - Programas Municipales'!$C$4,'4 - Personal'!$H$242,0)),0)+IF('4 - Personal'!$E$244='2 - Programas Municipales'!$B4,(IF('4 - Personal'!$E$246='2 - Programas Municipales'!$C$4,'4 - Personal'!$H$248,0)),0)+IF('4 - Personal'!$E$250='2 - Programas Municipales'!$B4,(IF('4 - Personal'!$E$252='2 - Programas Municipales'!$C$4,'4 - Personal'!$H$254,0)),0)+IF('4 - Personal'!$E$256='2 - Programas Municipales'!$B4,(IF('4 - Personal'!$E$258='2 - Programas Municipales'!$C$4,'4 - Personal'!$H$260,0)),0)+IF('4 - Personal'!$E$262='2 - Programas Municipales'!$B4,(IF('4 - Personal'!$E$264='2 - Programas Municipales'!$C$4,'4 - Personal'!$H$266,0)),0)+IF('4 - Personal'!$E$268='2 - Programas Municipales'!$B4,(IF('4 - Personal'!$E$270='2 - Programas Municipales'!$C$4,'4 - Personal'!$H$272,0)),0)+IF('4 - Personal'!$E$274='2 - Programas Municipales'!$B4,(IF('4 - Personal'!$E$276='2 - Programas Municipales'!$C$4,'4 - Personal'!$H$278,0)),0)</f>
        <v>0</v>
      </c>
      <c r="F6" s="202">
        <f>IF('4 - Personal'!$E$142='2 - Programas Municipales'!$B4,(IF('4 - Personal'!$E$144='2 - Programas Municipales'!$C$5,'4 - Personal'!$H$146,0)),0)+IF('4 - Personal'!$E$148='2 - Programas Municipales'!$B4,(IF('4 - Personal'!$E$150='2 - Programas Municipales'!$C$5,'4 - Personal'!$H$152,0)),0)+IF('4 - Personal'!$E$154='2 - Programas Municipales'!$B4,(IF('4 - Personal'!$E$156='2 - Programas Municipales'!$C$5,'4 - Personal'!$H$158,0)),0)+IF('4 - Personal'!$E$160='2 - Programas Municipales'!$B4,(IF('4 - Personal'!$E$162='2 - Programas Municipales'!$C$5,'4 - Personal'!$H$164,0)),0)+IF('4 - Personal'!$E$166='2 - Programas Municipales'!$B4,(IF('4 - Personal'!$E$168='2 - Programas Municipales'!$C$5,'4 - Personal'!$H$170,0)),0)+IF('4 - Personal'!$E$172='2 - Programas Municipales'!$B4,(IF('4 - Personal'!$E$174='2 - Programas Municipales'!$C$5,'4 - Personal'!$H$176,0)),0)+IF('4 - Personal'!$E$178='2 - Programas Municipales'!$B4,(IF('4 - Personal'!$E$180='2 - Programas Municipales'!$C$5,'4 - Personal'!$H$182,0)),0)+IF('4 - Personal'!$E$184='2 - Programas Municipales'!$B4,(IF('4 - Personal'!$E$186='2 - Programas Municipales'!$C$5,'4 - Personal'!$H$188,0)),0)+IF('4 - Personal'!$E$190='2 - Programas Municipales'!$B4,(IF('4 - Personal'!$E$192='2 - Programas Municipales'!$C$5,'4 - Personal'!$H$194,0)),0)+IF('4 - Personal'!$E$196='2 - Programas Municipales'!$B4,(IF('4 - Personal'!$E$198='2 - Programas Municipales'!$C$5,'4 - Personal'!$H$200,0)),0)+IF('4 - Personal'!$E$202='2 - Programas Municipales'!$B4,(IF('4 - Personal'!$E$204='2 - Programas Municipales'!$C$5,'4 - Personal'!$H$206,0)),0)+IF('4 - Personal'!$E$208='2 - Programas Municipales'!$B4,(IF('4 - Personal'!$E$210='2 - Programas Municipales'!$C$5,'4 - Personal'!$H$212,0)),0)+IF('4 - Personal'!$E$214='2 - Programas Municipales'!$B4,(IF('4 - Personal'!$E$216='2 - Programas Municipales'!$C$5,'4 - Personal'!$H$218,0)),0)+IF('4 - Personal'!$E$220='2 - Programas Municipales'!$B4,(IF('4 - Personal'!$E$222='2 - Programas Municipales'!$C$5,'4 - Personal'!$H$224,0)),0)+IF('4 - Personal'!$E$226='2 - Programas Municipales'!$B4,(IF('4 - Personal'!$E$228='2 - Programas Municipales'!$C$5,'4 - Personal'!$H$230,0)),0)+IF('4 - Personal'!$E$232='2 - Programas Municipales'!$B4,(IF('4 - Personal'!$E$234='2 - Programas Municipales'!$C$5,'4 - Personal'!$H$236,0)),0)+IF('4 - Personal'!$E$238='2 - Programas Municipales'!$B4,(IF('4 - Personal'!$E$240='2 - Programas Municipales'!$C$5,'4 - Personal'!$H$242,0)),0)+IF('4 - Personal'!$E$244='2 - Programas Municipales'!$B4,(IF('4 - Personal'!$E$246='2 - Programas Municipales'!$C$5,'4 - Personal'!$H$248,0)),0)+IF('4 - Personal'!$E$250='2 - Programas Municipales'!$B4,(IF('4 - Personal'!$E$252='2 - Programas Municipales'!$C$5,'4 - Personal'!$H$254,0)),0)+IF('4 - Personal'!$E$256='2 - Programas Municipales'!$B4,(IF('4 - Personal'!$E$258='2 - Programas Municipales'!$C$5,'4 - Personal'!$H$260,0)),0)+IF('4 - Personal'!$E$262='2 - Programas Municipales'!$B4,(IF('4 - Personal'!$E$264='2 - Programas Municipales'!$C$5,'4 - Personal'!$H$266,0)),0)+IF('4 - Personal'!$E$268='2 - Programas Municipales'!$B4,(IF('4 - Personal'!$E$270='2 - Programas Municipales'!$C$5,'4 - Personal'!$H$272,0)),0)+IF('4 - Personal'!$E$274='2 - Programas Municipales'!$B4,(IF('4 - Personal'!$E$276='2 - Programas Municipales'!$C$5,'4 - Personal'!$H$278,0)),0)</f>
        <v>0</v>
      </c>
      <c r="G6" s="202">
        <f>IF('4 - Personal'!$E$142='2 - Programas Municipales'!$B4,(IF('4 - Personal'!$E$144='2 - Programas Municipales'!$C$6,'4 - Personal'!$H$146,0)),0)+IF('4 - Personal'!$E$148='2 - Programas Municipales'!$B4,(IF('4 - Personal'!$E$150='2 - Programas Municipales'!$C$6,'4 - Personal'!$H$152,0)),0)+IF('4 - Personal'!$E$154='2 - Programas Municipales'!$B4,(IF('4 - Personal'!$E$156='2 - Programas Municipales'!$C$6,'4 - Personal'!$H$158,0)),0)+IF('4 - Personal'!$E$160='2 - Programas Municipales'!$B4,(IF('4 - Personal'!$E$162='2 - Programas Municipales'!$C$6,'4 - Personal'!$H$164,0)),0)+IF('4 - Personal'!$E$166='2 - Programas Municipales'!$B4,(IF('4 - Personal'!$E$168='2 - Programas Municipales'!$C$6,'4 - Personal'!$H$170,0)),0)+IF('4 - Personal'!$E$172='2 - Programas Municipales'!$B4,(IF('4 - Personal'!$E$174='2 - Programas Municipales'!$C$6,'4 - Personal'!$H$176,0)),0)+IF('4 - Personal'!$E$178='2 - Programas Municipales'!$B4,(IF('4 - Personal'!$E$180='2 - Programas Municipales'!$C$6,'4 - Personal'!$H$182,0)),0)+IF('4 - Personal'!$E$184='2 - Programas Municipales'!$B4,(IF('4 - Personal'!$E$186='2 - Programas Municipales'!$C$6,'4 - Personal'!$H$188,0)),0)+IF('4 - Personal'!$E$190='2 - Programas Municipales'!$B4,(IF('4 - Personal'!$E$192='2 - Programas Municipales'!$C$6,'4 - Personal'!$H$194,0)),0)+IF('4 - Personal'!$E$196='2 - Programas Municipales'!$B4,(IF('4 - Personal'!$E$198='2 - Programas Municipales'!$C$6,'4 - Personal'!$H$200,0)),0)+IF('4 - Personal'!$E$202='2 - Programas Municipales'!$B4,(IF('4 - Personal'!$E$204='2 - Programas Municipales'!$C$6,'4 - Personal'!$H$206,0)),0)+IF('4 - Personal'!$E$208='2 - Programas Municipales'!$B4,(IF('4 - Personal'!$E$210='2 - Programas Municipales'!$C$6,'4 - Personal'!$H$212,0)),0)+IF('4 - Personal'!$E$214='2 - Programas Municipales'!$B4,(IF('4 - Personal'!$E$216='2 - Programas Municipales'!$C$6,'4 - Personal'!$H$218,0)),0)+IF('4 - Personal'!$E$220='2 - Programas Municipales'!$B4,(IF('4 - Personal'!$E$222='2 - Programas Municipales'!$C$6,'4 - Personal'!$H$224,0)),0)+IF('4 - Personal'!$E$226='2 - Programas Municipales'!$B4,(IF('4 - Personal'!$E$228='2 - Programas Municipales'!$C$6,'4 - Personal'!$H$230,0)),0)+IF('4 - Personal'!$E$232='2 - Programas Municipales'!$B4,(IF('4 - Personal'!$E$234='2 - Programas Municipales'!$C$6,'4 - Personal'!$H$236,0)),0)+IF('4 - Personal'!$E$238='2 - Programas Municipales'!$B4,(IF('4 - Personal'!$E$240='2 - Programas Municipales'!$C$6,'4 - Personal'!$H$242,0)),0)+IF('4 - Personal'!$E$244='2 - Programas Municipales'!$B4,(IF('4 - Personal'!$E$246='2 - Programas Municipales'!$C$6,'4 - Personal'!$H$248,0)),0)+IF('4 - Personal'!$E$250='2 - Programas Municipales'!$B4,(IF('4 - Personal'!$E$252='2 - Programas Municipales'!$C$6,'4 - Personal'!$H$254,0)),0)+IF('4 - Personal'!$E$256='2 - Programas Municipales'!$B4,(IF('4 - Personal'!$E$258='2 - Programas Municipales'!$C$6,'4 - Personal'!$H$260,0)),0)+IF('4 - Personal'!$E$262='2 - Programas Municipales'!$B4,(IF('4 - Personal'!$E$264='2 - Programas Municipales'!$C$6,'4 - Personal'!$H$266,0)),0)+IF('4 - Personal'!$E$268='2 - Programas Municipales'!$B4,(IF('4 - Personal'!$E$270='2 - Programas Municipales'!$C$6,'4 - Personal'!$H$272,0)),0)+IF('4 - Personal'!$E$274='2 - Programas Municipales'!$B4,(IF('4 - Personal'!$E$276='2 - Programas Municipales'!$C$6,'4 - Personal'!$H$278,0)),0)</f>
        <v>0</v>
      </c>
      <c r="H6" s="202">
        <f>IF('4 - Personal'!$E$142='2 - Programas Municipales'!$B4,(IF('4 - Personal'!$E$144='2 - Programas Municipales'!$C$7,'4 - Personal'!$H$146,0)),0)+IF('4 - Personal'!$E$148='2 - Programas Municipales'!$B4,(IF('4 - Personal'!$E$150='2 - Programas Municipales'!$C$7,'4 - Personal'!$H$152,0)),0)+IF('4 - Personal'!$E$154='2 - Programas Municipales'!$B4,(IF('4 - Personal'!$E$156='2 - Programas Municipales'!$C$7,'4 - Personal'!$H$158,0)),0)+IF('4 - Personal'!$E$160='2 - Programas Municipales'!$B4,(IF('4 - Personal'!$E$162='2 - Programas Municipales'!$C$7,'4 - Personal'!$H$164,0)),0)+IF('4 - Personal'!$E$166='2 - Programas Municipales'!$B4,(IF('4 - Personal'!$E$168='2 - Programas Municipales'!$C$7,'4 - Personal'!$H$170,0)),0)+IF('4 - Personal'!$E$172='2 - Programas Municipales'!$B4,(IF('4 - Personal'!$E$174='2 - Programas Municipales'!$C$7,'4 - Personal'!$H$176,0)),0)+IF('4 - Personal'!$E$178='2 - Programas Municipales'!$B4,(IF('4 - Personal'!$E$180='2 - Programas Municipales'!$C$7,'4 - Personal'!$H$182,0)),0)+IF('4 - Personal'!$E$184='2 - Programas Municipales'!$B4,(IF('4 - Personal'!$E$186='2 - Programas Municipales'!$C$7,'4 - Personal'!$H$188,0)),0)+IF('4 - Personal'!$E$190='2 - Programas Municipales'!$B4,(IF('4 - Personal'!$E$192='2 - Programas Municipales'!$C$7,'4 - Personal'!$H$194,0)),0)+IF('4 - Personal'!$E$196='2 - Programas Municipales'!$B4,(IF('4 - Personal'!$E$198='2 - Programas Municipales'!$C$7,'4 - Personal'!$H$200,0)),0)+IF('4 - Personal'!$E$202='2 - Programas Municipales'!$B4,(IF('4 - Personal'!$E$204='2 - Programas Municipales'!$C$7,'4 - Personal'!$H$206,0)),0)+IF('4 - Personal'!$E$208='2 - Programas Municipales'!$B4,(IF('4 - Personal'!$E$210='2 - Programas Municipales'!$C$7,'4 - Personal'!$H$212,0)),0)+IF('4 - Personal'!$E$214='2 - Programas Municipales'!$B4,(IF('4 - Personal'!$E$216='2 - Programas Municipales'!$C$7,'4 - Personal'!$H$218,0)),0)+IF('4 - Personal'!$E$220='2 - Programas Municipales'!$B4,(IF('4 - Personal'!$E$222='2 - Programas Municipales'!$C$7,'4 - Personal'!$H$224,0)),0)+IF('4 - Personal'!$E$226='2 - Programas Municipales'!$B4,(IF('4 - Personal'!$E$228='2 - Programas Municipales'!$C$7,'4 - Personal'!$H$230,0)),0)+IF('4 - Personal'!$E$232='2 - Programas Municipales'!$B4,(IF('4 - Personal'!$E$234='2 - Programas Municipales'!$C$7,'4 - Personal'!$H$236,0)),0)+IF('4 - Personal'!$E$238='2 - Programas Municipales'!$B4,(IF('4 - Personal'!$E$240='2 - Programas Municipales'!$C$7,'4 - Personal'!$H$242,0)),0)+IF('4 - Personal'!$E$244='2 - Programas Municipales'!$B4,(IF('4 - Personal'!$E$246='2 - Programas Municipales'!$C$7,'4 - Personal'!$H$248,0)),0)+IF('4 - Personal'!$E$250='2 - Programas Municipales'!$B4,(IF('4 - Personal'!$E$252='2 - Programas Municipales'!$C$7,'4 - Personal'!$H$254,0)),0)+IF('4 - Personal'!$E$256='2 - Programas Municipales'!$B4,(IF('4 - Personal'!$E$258='2 - Programas Municipales'!$C$7,'4 - Personal'!$H$260,0)),0)+IF('4 - Personal'!$E$262='2 - Programas Municipales'!$B4,(IF('4 - Personal'!$E$264='2 - Programas Municipales'!$C$7,'4 - Personal'!$H$266,0)),0)+IF('4 - Personal'!$E$268='2 - Programas Municipales'!$B4,(IF('4 - Personal'!$E$270='2 - Programas Municipales'!$C$7,'4 - Personal'!$H$272,0)),0)+IF('4 - Personal'!$E$274='2 - Programas Municipales'!$B4,(IF('4 - Personal'!$E$276='2 - Programas Municipales'!$C$7,'4 - Personal'!$H$278,0)),0)</f>
        <v>0</v>
      </c>
      <c r="I6" s="202">
        <f>IF('4 - Personal'!$E$142='2 - Programas Municipales'!$B4,(IF('4 - Personal'!$E$144='2 - Programas Municipales'!$C$8,'4 - Personal'!$H$146,0)),0)+IF('4 - Personal'!$E$148='2 - Programas Municipales'!$B4,(IF('4 - Personal'!$E$150='2 - Programas Municipales'!$C$8,'4 - Personal'!$H$152,0)),0)+IF('4 - Personal'!$E$154='2 - Programas Municipales'!$B4,(IF('4 - Personal'!$E$156='2 - Programas Municipales'!$C$8,'4 - Personal'!$H$158,0)),0)+IF('4 - Personal'!$E$160='2 - Programas Municipales'!$B4,(IF('4 - Personal'!$E$162='2 - Programas Municipales'!$C$8,'4 - Personal'!$H$164,0)),0)+IF('4 - Personal'!$E$166='2 - Programas Municipales'!$B4,(IF('4 - Personal'!$E$168='2 - Programas Municipales'!$C$8,'4 - Personal'!$H$170,0)),0)+IF('4 - Personal'!$E$172='2 - Programas Municipales'!$B4,(IF('4 - Personal'!$E$174='2 - Programas Municipales'!$C$8,'4 - Personal'!$H$176,0)),0)+IF('4 - Personal'!$E$178='2 - Programas Municipales'!$B4,(IF('4 - Personal'!$E$180='2 - Programas Municipales'!$C$8,'4 - Personal'!$H$182,0)),0)+IF('4 - Personal'!$E$184='2 - Programas Municipales'!$B4,(IF('4 - Personal'!$E$186='2 - Programas Municipales'!$C$8,'4 - Personal'!$H$188,0)),0)+IF('4 - Personal'!$E$190='2 - Programas Municipales'!$B4,(IF('4 - Personal'!$E$192='2 - Programas Municipales'!$C$8,'4 - Personal'!$H$194,0)),0)+IF('4 - Personal'!$E$196='2 - Programas Municipales'!$B4,(IF('4 - Personal'!$E$198='2 - Programas Municipales'!$C$8,'4 - Personal'!$H$200,0)),0)+IF('4 - Personal'!$E$202='2 - Programas Municipales'!$B4,(IF('4 - Personal'!$E$204='2 - Programas Municipales'!$C$8,'4 - Personal'!$H$206,0)),0)+IF('4 - Personal'!$E$208='2 - Programas Municipales'!$B4,(IF('4 - Personal'!$E$210='2 - Programas Municipales'!$C$8,'4 - Personal'!$H$212,0)),0)+IF('4 - Personal'!$E$214='2 - Programas Municipales'!$B4,(IF('4 - Personal'!$E$216='2 - Programas Municipales'!$C$8,'4 - Personal'!$H$218,0)),0)+IF('4 - Personal'!$E$220='2 - Programas Municipales'!$B4,(IF('4 - Personal'!$E$222='2 - Programas Municipales'!$C$8,'4 - Personal'!$H$224,0)),0)+IF('4 - Personal'!$E$226='2 - Programas Municipales'!$B4,(IF('4 - Personal'!$E$228='2 - Programas Municipales'!$C$8,'4 - Personal'!$H$230,0)),0)+IF('4 - Personal'!$E$232='2 - Programas Municipales'!$B4,(IF('4 - Personal'!$E$234='2 - Programas Municipales'!$C$8,'4 - Personal'!$H$236,0)),0)+IF('4 - Personal'!$E$238='2 - Programas Municipales'!$B4,(IF('4 - Personal'!$E$240='2 - Programas Municipales'!$C$8,'4 - Personal'!$H$242,0)),0)+IF('4 - Personal'!$E$244='2 - Programas Municipales'!$B4,(IF('4 - Personal'!$E$246='2 - Programas Municipales'!$C$8,'4 - Personal'!$H$248,0)),0)+IF('4 - Personal'!$E$250='2 - Programas Municipales'!$B4,(IF('4 - Personal'!$E$252='2 - Programas Municipales'!$C$8,'4 - Personal'!$H$254,0)),0)+IF('4 - Personal'!$E$256='2 - Programas Municipales'!$B4,(IF('4 - Personal'!$E$258='2 - Programas Municipales'!$C$8,'4 - Personal'!$H$260,0)),0)+IF('4 - Personal'!$E$262='2 - Programas Municipales'!$B4,(IF('4 - Personal'!$E$264='2 - Programas Municipales'!$C$8,'4 - Personal'!$H$266,0)),0)+IF('4 - Personal'!$E$268='2 - Programas Municipales'!$B4,(IF('4 - Personal'!$E$270='2 - Programas Municipales'!$C$8,'4 - Personal'!$H$272,0)),0)+IF('4 - Personal'!$E$274='2 - Programas Municipales'!$B4,(IF('4 - Personal'!$E$276='2 - Programas Municipales'!$C$8,'4 - Personal'!$H$278,0)),0)</f>
        <v>0</v>
      </c>
      <c r="J6" s="202">
        <f>IF('4 - Personal'!$E$142='2 - Programas Municipales'!$B4,(IF('4 - Personal'!$E$144='2 - Programas Municipales'!$C$9,'4 - Personal'!$H$146,0)),0)+IF('4 - Personal'!$E$148='2 - Programas Municipales'!$B4,(IF('4 - Personal'!$E$150='2 - Programas Municipales'!$C$9,'4 - Personal'!$H$152,0)),0)+IF('4 - Personal'!$E$154='2 - Programas Municipales'!$B4,(IF('4 - Personal'!$E$156='2 - Programas Municipales'!$C$9,'4 - Personal'!$H$158,0)),0)+IF('4 - Personal'!$E$160='2 - Programas Municipales'!$B4,(IF('4 - Personal'!$E$162='2 - Programas Municipales'!$C$9,'4 - Personal'!$H$164,0)),0)+IF('4 - Personal'!$E$166='2 - Programas Municipales'!$B4,(IF('4 - Personal'!$E$168='2 - Programas Municipales'!$C$9,'4 - Personal'!$H$170,0)),0)+IF('4 - Personal'!$E$172='2 - Programas Municipales'!$B4,(IF('4 - Personal'!$E$174='2 - Programas Municipales'!$C$9,'4 - Personal'!$H$176,0)),0)+IF('4 - Personal'!$E$178='2 - Programas Municipales'!$B4,(IF('4 - Personal'!$E$180='2 - Programas Municipales'!$C$9,'4 - Personal'!$H$182,0)),0)+IF('4 - Personal'!$E$184='2 - Programas Municipales'!$B4,(IF('4 - Personal'!$E$186='2 - Programas Municipales'!$C$9,'4 - Personal'!$H$188,0)),0)+IF('4 - Personal'!$E$190='2 - Programas Municipales'!$B4,(IF('4 - Personal'!$E$192='2 - Programas Municipales'!$C$9,'4 - Personal'!$H$194,0)),0)+IF('4 - Personal'!$E$196='2 - Programas Municipales'!$B4,(IF('4 - Personal'!$E$198='2 - Programas Municipales'!$C$9,'4 - Personal'!$H$200,0)),0)+IF('4 - Personal'!$E$202='2 - Programas Municipales'!$B4,(IF('4 - Personal'!$E$204='2 - Programas Municipales'!$C$9,'4 - Personal'!$H$206,0)),0)+IF('4 - Personal'!$E$208='2 - Programas Municipales'!$B4,(IF('4 - Personal'!$E$210='2 - Programas Municipales'!$C$9,'4 - Personal'!$H$212,0)),0)+IF('4 - Personal'!$E$214='2 - Programas Municipales'!$B4,(IF('4 - Personal'!$E$216='2 - Programas Municipales'!$C$9,'4 - Personal'!$H$218,0)),0)+IF('4 - Personal'!$E$220='2 - Programas Municipales'!$B4,(IF('4 - Personal'!$E$222='2 - Programas Municipales'!$C$9,'4 - Personal'!$H$224,0)),0)+IF('4 - Personal'!$E$226='2 - Programas Municipales'!$B4,(IF('4 - Personal'!$E$228='2 - Programas Municipales'!$C$9,'4 - Personal'!$H$230,0)),0)+IF('4 - Personal'!$E$232='2 - Programas Municipales'!$B4,(IF('4 - Personal'!$E$234='2 - Programas Municipales'!$C$9,'4 - Personal'!$H$236,0)),0)+IF('4 - Personal'!$E$238='2 - Programas Municipales'!$B4,(IF('4 - Personal'!$E$240='2 - Programas Municipales'!$C$9,'4 - Personal'!$H$242,0)),0)+IF('4 - Personal'!$E$244='2 - Programas Municipales'!$B4,(IF('4 - Personal'!$E$246='2 - Programas Municipales'!$C$9,'4 - Personal'!$H$248,0)),0)+IF('4 - Personal'!$E$250='2 - Programas Municipales'!$B4,(IF('4 - Personal'!$E$252='2 - Programas Municipales'!$C$9,'4 - Personal'!$H$254,0)),0)+IF('4 - Personal'!$E$256='2 - Programas Municipales'!$B4,(IF('4 - Personal'!$E$258='2 - Programas Municipales'!$C$9,'4 - Personal'!$H$260,0)),0)+IF('4 - Personal'!$E$262='2 - Programas Municipales'!$B4,(IF('4 - Personal'!$E$264='2 - Programas Municipales'!$C$9,'4 - Personal'!$H$266,0)),0)+IF('4 - Personal'!$E$268='2 - Programas Municipales'!$B4,(IF('4 - Personal'!$E$270='2 - Programas Municipales'!$C$9,'4 - Personal'!$H$272,0)),0)+IF('4 - Personal'!$E$274='2 - Programas Municipales'!$B4,(IF('4 - Personal'!$E$276='2 - Programas Municipales'!$C$9,'4 - Personal'!$H$278,0)),0)</f>
        <v>0</v>
      </c>
      <c r="K6" s="202">
        <f>IF('4 - Personal'!$E$142='2 - Programas Municipales'!$B4,(IF('4 - Personal'!$E$144='2 - Programas Municipales'!$C$10,'4 - Personal'!$H$146,0)),0)+IF('4 - Personal'!$E$148='2 - Programas Municipales'!$B4,(IF('4 - Personal'!$E$150='2 - Programas Municipales'!$C$10,'4 - Personal'!$H$152,0)),0)+IF('4 - Personal'!$E$154='2 - Programas Municipales'!$B4,(IF('4 - Personal'!$E$156='2 - Programas Municipales'!$C$10,'4 - Personal'!$H$158,0)),0)+IF('4 - Personal'!$E$160='2 - Programas Municipales'!$B4,(IF('4 - Personal'!$E$162='2 - Programas Municipales'!$C$10,'4 - Personal'!$H$164,0)),0)+IF('4 - Personal'!$E$166='2 - Programas Municipales'!$B4,(IF('4 - Personal'!$E$168='2 - Programas Municipales'!$C$10,'4 - Personal'!$H$170,0)),0)+IF('4 - Personal'!$E$172='2 - Programas Municipales'!$B4,(IF('4 - Personal'!$E$174='2 - Programas Municipales'!$C$10,'4 - Personal'!$H$176,0)),0)+IF('4 - Personal'!$E$178='2 - Programas Municipales'!$B4,(IF('4 - Personal'!$E$180='2 - Programas Municipales'!$C$10,'4 - Personal'!$H$182,0)),0)+IF('4 - Personal'!$E$184='2 - Programas Municipales'!$B4,(IF('4 - Personal'!$E$186='2 - Programas Municipales'!$C$10,'4 - Personal'!$H$188,0)),0)+IF('4 - Personal'!$E$190='2 - Programas Municipales'!$B4,(IF('4 - Personal'!$E$192='2 - Programas Municipales'!$C$10,'4 - Personal'!$H$194,0)),0)+IF('4 - Personal'!$E$196='2 - Programas Municipales'!$B4,(IF('4 - Personal'!$E$198='2 - Programas Municipales'!$C$10,'4 - Personal'!$H$200,0)),0)+IF('4 - Personal'!$E$202='2 - Programas Municipales'!$B4,(IF('4 - Personal'!$E$204='2 - Programas Municipales'!$C$10,'4 - Personal'!$H$206,0)),0)+IF('4 - Personal'!$E$208='2 - Programas Municipales'!$B4,(IF('4 - Personal'!$E$210='2 - Programas Municipales'!$C$10,'4 - Personal'!$H$212,0)),0)+IF('4 - Personal'!$E$214='2 - Programas Municipales'!$B4,(IF('4 - Personal'!$E$216='2 - Programas Municipales'!$C$10,'4 - Personal'!$H$218,0)),0)+IF('4 - Personal'!$E$220='2 - Programas Municipales'!$B4,(IF('4 - Personal'!$E$222='2 - Programas Municipales'!$C$10,'4 - Personal'!$H$224,0)),0)+IF('4 - Personal'!$E$226='2 - Programas Municipales'!$B4,(IF('4 - Personal'!$E$228='2 - Programas Municipales'!$C$10,'4 - Personal'!$H$230,0)),0)+IF('4 - Personal'!$E$232='2 - Programas Municipales'!$B4,(IF('4 - Personal'!$E$234='2 - Programas Municipales'!$C$10,'4 - Personal'!$H$236,0)),0)+IF('4 - Personal'!$E$238='2 - Programas Municipales'!$B4,(IF('4 - Personal'!$E$240='2 - Programas Municipales'!$C$10,'4 - Personal'!$H$242,0)),0)+IF('4 - Personal'!$E$244='2 - Programas Municipales'!$B4,(IF('4 - Personal'!$E$246='2 - Programas Municipales'!$C$10,'4 - Personal'!$H$248,0)),0)+IF('4 - Personal'!$E$250='2 - Programas Municipales'!$B4,(IF('4 - Personal'!$E$252='2 - Programas Municipales'!$C$10,'4 - Personal'!$H$254,0)),0)+IF('4 - Personal'!$E$256='2 - Programas Municipales'!$B4,(IF('4 - Personal'!$E$258='2 - Programas Municipales'!$C$10,'4 - Personal'!$H$260,0)),0)+IF('4 - Personal'!$E$262='2 - Programas Municipales'!$B4,(IF('4 - Personal'!$E$264='2 - Programas Municipales'!$C$10,'4 - Personal'!$H$266,0)),0)+IF('4 - Personal'!$E$268='2 - Programas Municipales'!$B4,(IF('4 - Personal'!$E$270='2 - Programas Municipales'!$C$10,'4 - Personal'!$H$272,0)),0)+IF('4 - Personal'!$E$274='2 - Programas Municipales'!$B4,(IF('4 - Personal'!$E$276='2 - Programas Municipales'!$C$10,'4 - Personal'!$H$278,0)),0)</f>
        <v>0</v>
      </c>
      <c r="L6" s="202">
        <f>IF('4 - Personal'!$E$142='2 - Programas Municipales'!$B4,(IF('4 - Personal'!$E$144='2 - Programas Municipales'!$C$11,'4 - Personal'!$H$146,0)),0)+IF('4 - Personal'!$E$148='2 - Programas Municipales'!$B4,(IF('4 - Personal'!$E$150='2 - Programas Municipales'!$C$11,'4 - Personal'!$H$152,0)),0)+IF('4 - Personal'!$E$154='2 - Programas Municipales'!$B4,(IF('4 - Personal'!$E$156='2 - Programas Municipales'!$C$11,'4 - Personal'!$H$158,0)),0)+IF('4 - Personal'!$E$160='2 - Programas Municipales'!$B4,(IF('4 - Personal'!$E$162='2 - Programas Municipales'!$C$11,'4 - Personal'!$H$164,0)),0)+IF('4 - Personal'!$E$166='2 - Programas Municipales'!$B4,(IF('4 - Personal'!$E$168='2 - Programas Municipales'!$C$11,'4 - Personal'!$H$170,0)),0)+IF('4 - Personal'!$E$172='2 - Programas Municipales'!$B4,(IF('4 - Personal'!$E$174='2 - Programas Municipales'!$C$11,'4 - Personal'!$H$176,0)),0)+IF('4 - Personal'!$E$178='2 - Programas Municipales'!$B4,(IF('4 - Personal'!$E$180='2 - Programas Municipales'!$C$11,'4 - Personal'!$H$182,0)),0)+IF('4 - Personal'!$E$184='2 - Programas Municipales'!$B4,(IF('4 - Personal'!$E$186='2 - Programas Municipales'!$C$11,'4 - Personal'!$H$188,0)),0)+IF('4 - Personal'!$E$190='2 - Programas Municipales'!$B4,(IF('4 - Personal'!$E$192='2 - Programas Municipales'!$C$11,'4 - Personal'!$H$194,0)),0)+IF('4 - Personal'!$E$196='2 - Programas Municipales'!$B4,(IF('4 - Personal'!$E$198='2 - Programas Municipales'!$C$11,'4 - Personal'!$H$200,0)),0)+IF('4 - Personal'!$E$202='2 - Programas Municipales'!$B4,(IF('4 - Personal'!$E$204='2 - Programas Municipales'!$C$11,'4 - Personal'!$H$206,0)),0)+IF('4 - Personal'!$E$208='2 - Programas Municipales'!$B4,(IF('4 - Personal'!$E$210='2 - Programas Municipales'!$C$11,'4 - Personal'!$H$212,0)),0)+IF('4 - Personal'!$E$214='2 - Programas Municipales'!$B4,(IF('4 - Personal'!$E$216='2 - Programas Municipales'!$C$11,'4 - Personal'!$H$218,0)),0)+IF('4 - Personal'!$E$220='2 - Programas Municipales'!$B4,(IF('4 - Personal'!$E$222='2 - Programas Municipales'!$C$11,'4 - Personal'!$H$224,0)),0)+IF('4 - Personal'!$E$226='2 - Programas Municipales'!$B4,(IF('4 - Personal'!$E$228='2 - Programas Municipales'!$C$11,'4 - Personal'!$H$230,0)),0)+IF('4 - Personal'!$E$232='2 - Programas Municipales'!$B4,(IF('4 - Personal'!$E$234='2 - Programas Municipales'!$C$11,'4 - Personal'!$H$236,0)),0)+IF('4 - Personal'!$E$238='2 - Programas Municipales'!$B4,(IF('4 - Personal'!$E$240='2 - Programas Municipales'!$C$11,'4 - Personal'!$H$242,0)),0)+IF('4 - Personal'!$E$244='2 - Programas Municipales'!$B4,(IF('4 - Personal'!$E$246='2 - Programas Municipales'!$C$11,'4 - Personal'!$H$248,0)),0)+IF('4 - Personal'!$E$250='2 - Programas Municipales'!$B4,(IF('4 - Personal'!$E$252='2 - Programas Municipales'!$C$11,'4 - Personal'!$H$254,0)),0)+IF('4 - Personal'!$E$256='2 - Programas Municipales'!$B4,(IF('4 - Personal'!$E$258='2 - Programas Municipales'!$C$11,'4 - Personal'!$H$260,0)),0)+IF('4 - Personal'!$E$262='2 - Programas Municipales'!$B4,(IF('4 - Personal'!$E$264='2 - Programas Municipales'!$C$11,'4 - Personal'!$H$266,0)),0)+IF('4 - Personal'!$E$268='2 - Programas Municipales'!$B4,(IF('4 - Personal'!$E$270='2 - Programas Municipales'!$C$11,'4 - Personal'!$H$272,0)),0)+IF('4 - Personal'!$E$274='2 - Programas Municipales'!$B4,(IF('4 - Personal'!$E$276='2 - Programas Municipales'!$C$11,'4 - Personal'!$H$278,0)),0)</f>
        <v>0</v>
      </c>
      <c r="M6" s="202">
        <f>IF('4 - Personal'!$E$142='2 - Programas Municipales'!$B4,(IF('4 - Personal'!$E$144='2 - Programas Municipales'!$C$12,'4 - Personal'!$H$146,0)),0)+IF('4 - Personal'!$E$148='2 - Programas Municipales'!$B4,(IF('4 - Personal'!$E$150='2 - Programas Municipales'!$C$12,'4 - Personal'!$H$152,0)),0)+IF('4 - Personal'!$E$154='2 - Programas Municipales'!$B4,(IF('4 - Personal'!$E$156='2 - Programas Municipales'!$C$12,'4 - Personal'!$H$158,0)),0)+IF('4 - Personal'!$E$160='2 - Programas Municipales'!$B4,(IF('4 - Personal'!$E$162='2 - Programas Municipales'!$C$12,'4 - Personal'!$H$164,0)),0)+IF('4 - Personal'!$E$166='2 - Programas Municipales'!$B4,(IF('4 - Personal'!$E$168='2 - Programas Municipales'!$C$12,'4 - Personal'!$H$170,0)),0)+IF('4 - Personal'!$E$172='2 - Programas Municipales'!$B4,(IF('4 - Personal'!$E$174='2 - Programas Municipales'!$C$12,'4 - Personal'!$H$176,0)),0)+IF('4 - Personal'!$E$178='2 - Programas Municipales'!$B4,(IF('4 - Personal'!$E$180='2 - Programas Municipales'!$C$12,'4 - Personal'!$H$182,0)),0)+IF('4 - Personal'!$E$184='2 - Programas Municipales'!$B4,(IF('4 - Personal'!$E$186='2 - Programas Municipales'!$C$12,'4 - Personal'!$H$188,0)),0)+IF('4 - Personal'!$E$190='2 - Programas Municipales'!$B4,(IF('4 - Personal'!$E$192='2 - Programas Municipales'!$C$12,'4 - Personal'!$H$194,0)),0)+IF('4 - Personal'!$E$196='2 - Programas Municipales'!$B4,(IF('4 - Personal'!$E$198='2 - Programas Municipales'!$C$12,'4 - Personal'!$H$200,0)),0)+IF('4 - Personal'!$E$202='2 - Programas Municipales'!$B4,(IF('4 - Personal'!$E$204='2 - Programas Municipales'!$C$12,'4 - Personal'!$H$206,0)),0)+IF('4 - Personal'!$E$208='2 - Programas Municipales'!$B4,(IF('4 - Personal'!$E$210='2 - Programas Municipales'!$C$12,'4 - Personal'!$H$212,0)),0)+IF('4 - Personal'!$E$214='2 - Programas Municipales'!$B4,(IF('4 - Personal'!$E$216='2 - Programas Municipales'!$C$12,'4 - Personal'!$H$218,0)),0)+IF('4 - Personal'!$E$220='2 - Programas Municipales'!$B4,(IF('4 - Personal'!$E$222='2 - Programas Municipales'!$C$12,'4 - Personal'!$H$224,0)),0)+IF('4 - Personal'!$E$226='2 - Programas Municipales'!$B4,(IF('4 - Personal'!$E$228='2 - Programas Municipales'!$C$12,'4 - Personal'!$H$230,0)),0)+IF('4 - Personal'!$E$232='2 - Programas Municipales'!$B4,(IF('4 - Personal'!$E$234='2 - Programas Municipales'!$C$12,'4 - Personal'!$H$236,0)),0)+IF('4 - Personal'!$E$238='2 - Programas Municipales'!$B4,(IF('4 - Personal'!$E$240='2 - Programas Municipales'!$C$12,'4 - Personal'!$H$242,0)),0)+IF('4 - Personal'!$E$244='2 - Programas Municipales'!$B4,(IF('4 - Personal'!$E$246='2 - Programas Municipales'!$C$12,'4 - Personal'!$H$248,0)),0)+IF('4 - Personal'!$E$250='2 - Programas Municipales'!$B4,(IF('4 - Personal'!$E$252='2 - Programas Municipales'!$C$12,'4 - Personal'!$H$254,0)),0)+IF('4 - Personal'!$E$256='2 - Programas Municipales'!$B4,(IF('4 - Personal'!$E$258='2 - Programas Municipales'!$C$12,'4 - Personal'!$H$260,0)),0)+IF('4 - Personal'!$E$262='2 - Programas Municipales'!$B4,(IF('4 - Personal'!$E$264='2 - Programas Municipales'!$C$12,'4 - Personal'!$H$266,0)),0)+IF('4 - Personal'!$E$268='2 - Programas Municipales'!$B4,(IF('4 - Personal'!$E$270='2 - Programas Municipales'!$C$12,'4 - Personal'!$H$272,0)),0)+IF('4 - Personal'!$E$274='2 - Programas Municipales'!$B4,(IF('4 - Personal'!$E$276='2 - Programas Municipales'!$C$12,'4 - Personal'!$H$278,0)),0)</f>
        <v>0</v>
      </c>
      <c r="N6" s="202">
        <f>IF('4 - Personal'!$E$142='2 - Programas Municipales'!$B4,(IF('4 - Personal'!$E$144='2 - Programas Municipales'!$C$13,'4 - Personal'!$H$146,0)),0)+IF('4 - Personal'!$E$148='2 - Programas Municipales'!$B4,(IF('4 - Personal'!$E$150='2 - Programas Municipales'!$C$13,'4 - Personal'!$H$152,0)),0)+IF('4 - Personal'!$E$154='2 - Programas Municipales'!$B4,(IF('4 - Personal'!$E$156='2 - Programas Municipales'!$C$13,'4 - Personal'!$H$158,0)),0)+IF('4 - Personal'!$E$160='2 - Programas Municipales'!$B4,(IF('4 - Personal'!$E$162='2 - Programas Municipales'!$C$13,'4 - Personal'!$H$164,0)),0)+IF('4 - Personal'!$E$166='2 - Programas Municipales'!$B4,(IF('4 - Personal'!$E$168='2 - Programas Municipales'!$C$13,'4 - Personal'!$H$170,0)),0)+IF('4 - Personal'!$E$172='2 - Programas Municipales'!$B4,(IF('4 - Personal'!$E$174='2 - Programas Municipales'!$C$13,'4 - Personal'!$H$176,0)),0)+IF('4 - Personal'!$E$178='2 - Programas Municipales'!$B4,(IF('4 - Personal'!$E$180='2 - Programas Municipales'!$C$13,'4 - Personal'!$H$182,0)),0)+IF('4 - Personal'!$E$184='2 - Programas Municipales'!$B4,(IF('4 - Personal'!$E$186='2 - Programas Municipales'!$C$13,'4 - Personal'!$H$188,0)),0)+IF('4 - Personal'!$E$190='2 - Programas Municipales'!$B4,(IF('4 - Personal'!$E$192='2 - Programas Municipales'!$C$13,'4 - Personal'!$H$194,0)),0)+IF('4 - Personal'!$E$196='2 - Programas Municipales'!$B4,(IF('4 - Personal'!$E$198='2 - Programas Municipales'!$C$13,'4 - Personal'!$H$200,0)),0)+IF('4 - Personal'!$E$202='2 - Programas Municipales'!$B4,(IF('4 - Personal'!$E$204='2 - Programas Municipales'!$C$13,'4 - Personal'!$H$206,0)),0)+IF('4 - Personal'!$E$208='2 - Programas Municipales'!$B4,(IF('4 - Personal'!$E$210='2 - Programas Municipales'!$C$13,'4 - Personal'!$H$212,0)),0)+IF('4 - Personal'!$E$214='2 - Programas Municipales'!$B4,(IF('4 - Personal'!$E$216='2 - Programas Municipales'!$C$13,'4 - Personal'!$H$218,0)),0)+IF('4 - Personal'!$E$220='2 - Programas Municipales'!$B4,(IF('4 - Personal'!$E$222='2 - Programas Municipales'!$C$13,'4 - Personal'!$H$224,0)),0)+IF('4 - Personal'!$E$226='2 - Programas Municipales'!$B4,(IF('4 - Personal'!$E$228='2 - Programas Municipales'!$C$13,'4 - Personal'!$H$230,0)),0)+IF('4 - Personal'!$E$232='2 - Programas Municipales'!$B4,(IF('4 - Personal'!$E$234='2 - Programas Municipales'!$C$13,'4 - Personal'!$H$236,0)),0)+IF('4 - Personal'!$E$238='2 - Programas Municipales'!$B4,(IF('4 - Personal'!$E$240='2 - Programas Municipales'!$C$13,'4 - Personal'!$H$242,0)),0)+IF('4 - Personal'!$E$244='2 - Programas Municipales'!$B4,(IF('4 - Personal'!$E$246='2 - Programas Municipales'!$C$13,'4 - Personal'!$H$248,0)),0)+IF('4 - Personal'!$E$250='2 - Programas Municipales'!$B4,(IF('4 - Personal'!$E$252='2 - Programas Municipales'!$C$13,'4 - Personal'!$H$254,0)),0)+IF('4 - Personal'!$E$256='2 - Programas Municipales'!$B4,(IF('4 - Personal'!$E$258='2 - Programas Municipales'!$C$13,'4 - Personal'!$H$260,0)),0)+IF('4 - Personal'!$E$262='2 - Programas Municipales'!$B4,(IF('4 - Personal'!$E$264='2 - Programas Municipales'!$C$13,'4 - Personal'!$H$266,0)),0)+IF('4 - Personal'!$E$268='2 - Programas Municipales'!$B4,(IF('4 - Personal'!$E$270='2 - Programas Municipales'!$C$13,'4 - Personal'!$H$272,0)),0)+IF('4 - Personal'!$E$274='2 - Programas Municipales'!$B4,(IF('4 - Personal'!$E$276='2 - Programas Municipales'!$C$13,'4 - Personal'!$H$278,0)),0)</f>
        <v>0</v>
      </c>
      <c r="O6" s="202">
        <f>IF('4 - Personal'!$E$142='2 - Programas Municipales'!$B4,(IF('4 - Personal'!$E$144='2 - Programas Municipales'!$C$14,'4 - Personal'!$H$146,0)),0)+IF('4 - Personal'!$E$148='2 - Programas Municipales'!$B4,(IF('4 - Personal'!$E$150='2 - Programas Municipales'!$C$14,'4 - Personal'!$H$152,0)),0)+IF('4 - Personal'!$E$154='2 - Programas Municipales'!$B4,(IF('4 - Personal'!$E$156='2 - Programas Municipales'!$C$14,'4 - Personal'!$H$158,0)),0)+IF('4 - Personal'!$E$160='2 - Programas Municipales'!$B4,(IF('4 - Personal'!$E$162='2 - Programas Municipales'!$C$14,'4 - Personal'!$H$164,0)),0)+IF('4 - Personal'!$E$166='2 - Programas Municipales'!$B4,(IF('4 - Personal'!$E$168='2 - Programas Municipales'!$C$14,'4 - Personal'!$H$170,0)),0)+IF('4 - Personal'!$E$172='2 - Programas Municipales'!$B4,(IF('4 - Personal'!$E$174='2 - Programas Municipales'!$C$14,'4 - Personal'!$H$176,0)),0)+IF('4 - Personal'!$E$178='2 - Programas Municipales'!$B4,(IF('4 - Personal'!$E$180='2 - Programas Municipales'!$C$14,'4 - Personal'!$H$182,0)),0)+IF('4 - Personal'!$E$184='2 - Programas Municipales'!$B4,(IF('4 - Personal'!$E$186='2 - Programas Municipales'!$C$14,'4 - Personal'!$H$188,0)),0)+IF('4 - Personal'!$E$190='2 - Programas Municipales'!$B4,(IF('4 - Personal'!$E$192='2 - Programas Municipales'!$C$14,'4 - Personal'!$H$194,0)),0)+IF('4 - Personal'!$E$196='2 - Programas Municipales'!$B4,(IF('4 - Personal'!$E$198='2 - Programas Municipales'!$C$14,'4 - Personal'!$H$200,0)),0)+IF('4 - Personal'!$E$202='2 - Programas Municipales'!$B4,(IF('4 - Personal'!$E$204='2 - Programas Municipales'!$C$14,'4 - Personal'!$H$206,0)),0)+IF('4 - Personal'!$E$208='2 - Programas Municipales'!$B4,(IF('4 - Personal'!$E$210='2 - Programas Municipales'!$C$14,'4 - Personal'!$H$212,0)),0)+IF('4 - Personal'!$E$214='2 - Programas Municipales'!$B4,(IF('4 - Personal'!$E$216='2 - Programas Municipales'!$C$14,'4 - Personal'!$H$218,0)),0)+IF('4 - Personal'!$E$220='2 - Programas Municipales'!$B4,(IF('4 - Personal'!$E$222='2 - Programas Municipales'!$C$14,'4 - Personal'!$H$224,0)),0)+IF('4 - Personal'!$E$226='2 - Programas Municipales'!$B4,(IF('4 - Personal'!$E$228='2 - Programas Municipales'!$C$14,'4 - Personal'!$H$230,0)),0)+IF('4 - Personal'!$E$232='2 - Programas Municipales'!$B4,(IF('4 - Personal'!$E$234='2 - Programas Municipales'!$C$14,'4 - Personal'!$H$236,0)),0)+IF('4 - Personal'!$E$238='2 - Programas Municipales'!$B4,(IF('4 - Personal'!$E$240='2 - Programas Municipales'!$C$14,'4 - Personal'!$H$242,0)),0)+IF('4 - Personal'!$E$244='2 - Programas Municipales'!$B4,(IF('4 - Personal'!$E$246='2 - Programas Municipales'!$C$14,'4 - Personal'!$H$248,0)),0)+IF('4 - Personal'!$E$250='2 - Programas Municipales'!$B4,(IF('4 - Personal'!$E$252='2 - Programas Municipales'!$C$14,'4 - Personal'!$H$254,0)),0)+IF('4 - Personal'!$E$256='2 - Programas Municipales'!$B4,(IF('4 - Personal'!$E$258='2 - Programas Municipales'!$C$14,'4 - Personal'!$H$260,0)),0)+IF('4 - Personal'!$E$262='2 - Programas Municipales'!$B4,(IF('4 - Personal'!$E$264='2 - Programas Municipales'!$C$14,'4 - Personal'!$H$266,0)),0)+IF('4 - Personal'!$E$268='2 - Programas Municipales'!$B4,(IF('4 - Personal'!$E$270='2 - Programas Municipales'!$C$14,'4 - Personal'!$H$272,0)),0)+IF('4 - Personal'!$E$274='2 - Programas Municipales'!$B4,(IF('4 - Personal'!$E$276='2 - Programas Municipales'!$C$14,'4 - Personal'!$H$278,0)),0)</f>
        <v>0</v>
      </c>
      <c r="P6" s="202">
        <f>IF('4 - Personal'!$E$142='2 - Programas Municipales'!$B4,(IF('4 - Personal'!$E$144='2 - Programas Municipales'!$C$15,'4 - Personal'!$H$146,0)),0)+IF('4 - Personal'!$E$148='2 - Programas Municipales'!$B4,(IF('4 - Personal'!$E$150='2 - Programas Municipales'!$C$15,'4 - Personal'!$H$152,0)),0)+IF('4 - Personal'!$E$154='2 - Programas Municipales'!$B4,(IF('4 - Personal'!$E$156='2 - Programas Municipales'!$C$15,'4 - Personal'!$H$158,0)),0)+IF('4 - Personal'!$E$160='2 - Programas Municipales'!$B4,(IF('4 - Personal'!$E$162='2 - Programas Municipales'!$C$15,'4 - Personal'!$H$164,0)),0)+IF('4 - Personal'!$E$166='2 - Programas Municipales'!$B4,(IF('4 - Personal'!$E$168='2 - Programas Municipales'!$C$15,'4 - Personal'!$H$170,0)),0)+IF('4 - Personal'!$E$172='2 - Programas Municipales'!$B4,(IF('4 - Personal'!$E$174='2 - Programas Municipales'!$C$15,'4 - Personal'!$H$176,0)),0)+IF('4 - Personal'!$E$178='2 - Programas Municipales'!$B4,(IF('4 - Personal'!$E$180='2 - Programas Municipales'!$C$15,'4 - Personal'!$H$182,0)),0)+IF('4 - Personal'!$E$184='2 - Programas Municipales'!$B4,(IF('4 - Personal'!$E$186='2 - Programas Municipales'!$C$15,'4 - Personal'!$H$188,0)),0)+IF('4 - Personal'!$E$190='2 - Programas Municipales'!$B4,(IF('4 - Personal'!$E$192='2 - Programas Municipales'!$C$15,'4 - Personal'!$H$194,0)),0)+IF('4 - Personal'!$E$196='2 - Programas Municipales'!$B4,(IF('4 - Personal'!$E$198='2 - Programas Municipales'!$C$15,'4 - Personal'!$H$200,0)),0)+IF('4 - Personal'!$E$202='2 - Programas Municipales'!$B4,(IF('4 - Personal'!$E$204='2 - Programas Municipales'!$C$15,'4 - Personal'!$H$206,0)),0)+IF('4 - Personal'!$E$208='2 - Programas Municipales'!$B4,(IF('4 - Personal'!$E$210='2 - Programas Municipales'!$C$15,'4 - Personal'!$H$212,0)),0)+IF('4 - Personal'!$E$214='2 - Programas Municipales'!$B4,(IF('4 - Personal'!$E$216='2 - Programas Municipales'!$C$15,'4 - Personal'!$H$218,0)),0)+IF('4 - Personal'!$E$220='2 - Programas Municipales'!$B4,(IF('4 - Personal'!$E$222='2 - Programas Municipales'!$C$15,'4 - Personal'!$H$224,0)),0)+IF('4 - Personal'!$E$226='2 - Programas Municipales'!$B4,(IF('4 - Personal'!$E$228='2 - Programas Municipales'!$C$15,'4 - Personal'!$H$230,0)),0)+IF('4 - Personal'!$E$232='2 - Programas Municipales'!$B4,(IF('4 - Personal'!$E$234='2 - Programas Municipales'!$C$15,'4 - Personal'!$H$236,0)),0)+IF('4 - Personal'!$E$238='2 - Programas Municipales'!$B4,(IF('4 - Personal'!$E$240='2 - Programas Municipales'!$C$15,'4 - Personal'!$H$242,0)),0)+IF('4 - Personal'!$E$244='2 - Programas Municipales'!$B4,(IF('4 - Personal'!$E$246='2 - Programas Municipales'!$C$15,'4 - Personal'!$H$248,0)),0)+IF('4 - Personal'!$E$250='2 - Programas Municipales'!$B4,(IF('4 - Personal'!$E$252='2 - Programas Municipales'!$C$15,'4 - Personal'!$H$254,0)),0)+IF('4 - Personal'!$E$256='2 - Programas Municipales'!$B4,(IF('4 - Personal'!$E$258='2 - Programas Municipales'!$C$15,'4 - Personal'!$H$260,0)),0)+IF('4 - Personal'!$E$262='2 - Programas Municipales'!$B4,(IF('4 - Personal'!$E$264='2 - Programas Municipales'!$C$15,'4 - Personal'!$H$266,0)),0)+IF('4 - Personal'!$E$268='2 - Programas Municipales'!$B4,(IF('4 - Personal'!$E$270='2 - Programas Municipales'!$C$15,'4 - Personal'!$H$272,0)),0)+IF('4 - Personal'!$E$274='2 - Programas Municipales'!$B4,(IF('4 - Personal'!$E$276='2 - Programas Municipales'!$C$15,'4 - Personal'!$H$278,0)),0)</f>
        <v>0</v>
      </c>
      <c r="Q6" s="265">
        <f t="shared" si="1"/>
        <v>0</v>
      </c>
    </row>
    <row r="7">
      <c r="B7" s="44" t="str">
        <f>'2 - Programas Municipales'!B5</f>
        <v>Progs. de Recol, Transf. y Disp. Final</v>
      </c>
      <c r="C7" s="202">
        <f>IF('4 - Personal'!$E$142='2 - Programas Municipales'!$B5,(IF('4 - Personal'!$E$144='2 - Programas Municipales'!$C$2,'4 - Personal'!$H$146,0)),0)+IF('4 - Personal'!$E$148='2 - Programas Municipales'!$B5,(IF('4 - Personal'!$E$150='2 - Programas Municipales'!$C$2,'4 - Personal'!$H$152,0)),0)+IF('4 - Personal'!$E$154='2 - Programas Municipales'!$B5,(IF('4 - Personal'!$E$156='2 - Programas Municipales'!$C$2,'4 - Personal'!$H$158,0)),0)+IF('4 - Personal'!$E$160='2 - Programas Municipales'!$B5,(IF('4 - Personal'!$E$162='2 - Programas Municipales'!$C$2,'4 - Personal'!$H$164,0)),0)+IF('4 - Personal'!$E$166='2 - Programas Municipales'!$B5,(IF('4 - Personal'!$E$168='2 - Programas Municipales'!$C$2,'4 - Personal'!$H$170,0)),0)+IF('4 - Personal'!$E$172='2 - Programas Municipales'!$B5,(IF('4 - Personal'!$E$174='2 - Programas Municipales'!$C$2,'4 - Personal'!$H$176,0)),0)+IF('4 - Personal'!$E$178='2 - Programas Municipales'!$B5,(IF('4 - Personal'!$E$180='2 - Programas Municipales'!$C$2,'4 - Personal'!$H$182,0)),0)+IF('4 - Personal'!$E$184='2 - Programas Municipales'!$B5,(IF('4 - Personal'!$E$186='2 - Programas Municipales'!$C$2,'4 - Personal'!$H$188,0)),0)+IF('4 - Personal'!$E$190='2 - Programas Municipales'!$B5,(IF('4 - Personal'!$E$192='2 - Programas Municipales'!$C$2,'4 - Personal'!$H$194,0)),0)+IF('4 - Personal'!$E$196='2 - Programas Municipales'!$B5,(IF('4 - Personal'!$E$198='2 - Programas Municipales'!$C$2,'4 - Personal'!$H$200,0)),0)+IF('4 - Personal'!$E$202='2 - Programas Municipales'!$B5,(IF('4 - Personal'!$E$204='2 - Programas Municipales'!$C$2,'4 - Personal'!$H$206,0)),0)+IF('4 - Personal'!$E$208='2 - Programas Municipales'!$B5,(IF('4 - Personal'!$E$210='2 - Programas Municipales'!$C$2,'4 - Personal'!$H$212,0)),0)+IF('4 - Personal'!$E$214='2 - Programas Municipales'!$B5,(IF('4 - Personal'!$E$216='2 - Programas Municipales'!$C$2,'4 - Personal'!$H$218,0)),0)+IF('4 - Personal'!$E$220='2 - Programas Municipales'!$B5,(IF('4 - Personal'!$E$222='2 - Programas Municipales'!$C$2,'4 - Personal'!$H$224,0)),0)+IF('4 - Personal'!$E$226='2 - Programas Municipales'!$B5,(IF('4 - Personal'!$E$228='2 - Programas Municipales'!$C$2,'4 - Personal'!$H$230,0)),0)+IF('4 - Personal'!$E$232='2 - Programas Municipales'!$B5,(IF('4 - Personal'!$E$234='2 - Programas Municipales'!$C$2,'4 - Personal'!$H$236,0)),0)+IF('4 - Personal'!$E$238='2 - Programas Municipales'!$B5,(IF('4 - Personal'!$E$240='2 - Programas Municipales'!$C$2,'4 - Personal'!$H$242,0)),0)+IF('4 - Personal'!$E$244='2 - Programas Municipales'!$B5,(IF('4 - Personal'!$E$246='2 - Programas Municipales'!$C$2,'4 - Personal'!$H$248,0)),0)+IF('4 - Personal'!$E$250='2 - Programas Municipales'!$B5,(IF('4 - Personal'!$E$252='2 - Programas Municipales'!$C$2,'4 - Personal'!$H$254,0)),0)+IF('4 - Personal'!$E$256='2 - Programas Municipales'!$B5,(IF('4 - Personal'!$E$258='2 - Programas Municipales'!$C$2,'4 - Personal'!$H$260,0)),0)+IF('4 - Personal'!$E$262='2 - Programas Municipales'!$B5,(IF('4 - Personal'!$E$264='2 - Programas Municipales'!$C$2,'4 - Personal'!$H$266,0)),0)+IF('4 - Personal'!$E$268='2 - Programas Municipales'!$B5,(IF('4 - Personal'!$E$270='2 - Programas Municipales'!$C$2,'4 - Personal'!$H$272,0)),0)+IF('4 - Personal'!$E$274='2 - Programas Municipales'!$B5,(IF('4 - Personal'!$E$276='2 - Programas Municipales'!$C$2,'4 - Personal'!$H$278,0)),0)</f>
        <v>0</v>
      </c>
      <c r="D7" s="202">
        <f>IF('4 - Personal'!$E$142='2 - Programas Municipales'!$B5,(IF('4 - Personal'!$E$144='2 - Programas Municipales'!$C$3,'4 - Personal'!$H$146,0)),0)+IF('4 - Personal'!$E$148='2 - Programas Municipales'!$B5,(IF('4 - Personal'!$E$150='2 - Programas Municipales'!$C$3,'4 - Personal'!$H$152,0)),0)+IF('4 - Personal'!$E$154='2 - Programas Municipales'!$B5,(IF('4 - Personal'!$E$156='2 - Programas Municipales'!$C$3,'4 - Personal'!$H$158,0)),0)+IF('4 - Personal'!$E$160='2 - Programas Municipales'!$B5,(IF('4 - Personal'!$E$162='2 - Programas Municipales'!$C$3,'4 - Personal'!$H$164,0)),0)+IF('4 - Personal'!$E$166='2 - Programas Municipales'!$B5,(IF('4 - Personal'!$E$168='2 - Programas Municipales'!$C$3,'4 - Personal'!$H$170,0)),0)+IF('4 - Personal'!$E$172='2 - Programas Municipales'!$B5,(IF('4 - Personal'!$E$174='2 - Programas Municipales'!$C$3,'4 - Personal'!$H$176,0)),0)+IF('4 - Personal'!$E$178='2 - Programas Municipales'!$B5,(IF('4 - Personal'!$E$180='2 - Programas Municipales'!$C$3,'4 - Personal'!$H$182,0)),0)+IF('4 - Personal'!$E$184='2 - Programas Municipales'!$B5,(IF('4 - Personal'!$E$186='2 - Programas Municipales'!$C$3,'4 - Personal'!$H$188,0)),0)+IF('4 - Personal'!$E$190='2 - Programas Municipales'!$B5,(IF('4 - Personal'!$E$192='2 - Programas Municipales'!$C$3,'4 - Personal'!$H$194,0)),0)+IF('4 - Personal'!$E$196='2 - Programas Municipales'!$B5,(IF('4 - Personal'!$E$198='2 - Programas Municipales'!$C$3,'4 - Personal'!$H$200,0)),0)+IF('4 - Personal'!$E$202='2 - Programas Municipales'!$B5,(IF('4 - Personal'!$E$204='2 - Programas Municipales'!$C$3,'4 - Personal'!$H$206,0)),0)+IF('4 - Personal'!$E$208='2 - Programas Municipales'!$B5,(IF('4 - Personal'!$E$210='2 - Programas Municipales'!$C$3,'4 - Personal'!$H$212,0)),0)+IF('4 - Personal'!$E$214='2 - Programas Municipales'!$B5,(IF('4 - Personal'!$E$216='2 - Programas Municipales'!$C$3,'4 - Personal'!$H$218,0)),0)+IF('4 - Personal'!$E$220='2 - Programas Municipales'!$B5,(IF('4 - Personal'!$E$222='2 - Programas Municipales'!$C$3,'4 - Personal'!$H$224,0)),0)+IF('4 - Personal'!$E$226='2 - Programas Municipales'!$B5,(IF('4 - Personal'!$E$228='2 - Programas Municipales'!$C$3,'4 - Personal'!$H$230,0)),0)+IF('4 - Personal'!$E$232='2 - Programas Municipales'!$B5,(IF('4 - Personal'!$E$234='2 - Programas Municipales'!$C$3,'4 - Personal'!$H$236,0)),0)+IF('4 - Personal'!$E$238='2 - Programas Municipales'!$B5,(IF('4 - Personal'!$E$240='2 - Programas Municipales'!$C$3,'4 - Personal'!$H$242,0)),0)+IF('4 - Personal'!$E$244='2 - Programas Municipales'!$B5,(IF('4 - Personal'!$E$246='2 - Programas Municipales'!$C$3,'4 - Personal'!$H$248,0)),0)+IF('4 - Personal'!$E$250='2 - Programas Municipales'!$B5,(IF('4 - Personal'!$E$252='2 - Programas Municipales'!$C$3,'4 - Personal'!$H$254,0)),0)+IF('4 - Personal'!$E$256='2 - Programas Municipales'!$B5,(IF('4 - Personal'!$E$258='2 - Programas Municipales'!$C$3,'4 - Personal'!$H$260,0)),0)+IF('4 - Personal'!$E$262='2 - Programas Municipales'!$B5,(IF('4 - Personal'!$E$264='2 - Programas Municipales'!$C$3,'4 - Personal'!$H$266,0)),0)+IF('4 - Personal'!$E$268='2 - Programas Municipales'!$B5,(IF('4 - Personal'!$E$270='2 - Programas Municipales'!$C$3,'4 - Personal'!$H$272,0)),0)+IF('4 - Personal'!$E$274='2 - Programas Municipales'!$B5,(IF('4 - Personal'!$E$276='2 - Programas Municipales'!$C$3,'4 - Personal'!$H$278,0)),0)</f>
        <v>0</v>
      </c>
      <c r="E7" s="202">
        <f>IF('4 - Personal'!$E$142='2 - Programas Municipales'!$B5,(IF('4 - Personal'!$E$144='2 - Programas Municipales'!$C$4,'4 - Personal'!$H$146,0)),0)+IF('4 - Personal'!$E$148='2 - Programas Municipales'!$B5,(IF('4 - Personal'!$E$150='2 - Programas Municipales'!$C$4,'4 - Personal'!$H$152,0)),0)+IF('4 - Personal'!$E$154='2 - Programas Municipales'!$B5,(IF('4 - Personal'!$E$156='2 - Programas Municipales'!$C$4,'4 - Personal'!$H$158,0)),0)+IF('4 - Personal'!$E$160='2 - Programas Municipales'!$B5,(IF('4 - Personal'!$E$162='2 - Programas Municipales'!$C$4,'4 - Personal'!$H$164,0)),0)+IF('4 - Personal'!$E$166='2 - Programas Municipales'!$B5,(IF('4 - Personal'!$E$168='2 - Programas Municipales'!$C$4,'4 - Personal'!$H$170,0)),0)+IF('4 - Personal'!$E$172='2 - Programas Municipales'!$B5,(IF('4 - Personal'!$E$174='2 - Programas Municipales'!$C$4,'4 - Personal'!$H$176,0)),0)+IF('4 - Personal'!$E$178='2 - Programas Municipales'!$B5,(IF('4 - Personal'!$E$180='2 - Programas Municipales'!$C$4,'4 - Personal'!$H$182,0)),0)+IF('4 - Personal'!$E$184='2 - Programas Municipales'!$B5,(IF('4 - Personal'!$E$186='2 - Programas Municipales'!$C$4,'4 - Personal'!$H$188,0)),0)+IF('4 - Personal'!$E$190='2 - Programas Municipales'!$B5,(IF('4 - Personal'!$E$192='2 - Programas Municipales'!$C$4,'4 - Personal'!$H$194,0)),0)+IF('4 - Personal'!$E$196='2 - Programas Municipales'!$B5,(IF('4 - Personal'!$E$198='2 - Programas Municipales'!$C$4,'4 - Personal'!$H$200,0)),0)+IF('4 - Personal'!$E$202='2 - Programas Municipales'!$B5,(IF('4 - Personal'!$E$204='2 - Programas Municipales'!$C$4,'4 - Personal'!$H$206,0)),0)+IF('4 - Personal'!$E$208='2 - Programas Municipales'!$B5,(IF('4 - Personal'!$E$210='2 - Programas Municipales'!$C$4,'4 - Personal'!$H$212,0)),0)+IF('4 - Personal'!$E$214='2 - Programas Municipales'!$B5,(IF('4 - Personal'!$E$216='2 - Programas Municipales'!$C$4,'4 - Personal'!$H$218,0)),0)+IF('4 - Personal'!$E$220='2 - Programas Municipales'!$B5,(IF('4 - Personal'!$E$222='2 - Programas Municipales'!$C$4,'4 - Personal'!$H$224,0)),0)+IF('4 - Personal'!$E$226='2 - Programas Municipales'!$B5,(IF('4 - Personal'!$E$228='2 - Programas Municipales'!$C$4,'4 - Personal'!$H$230,0)),0)+IF('4 - Personal'!$E$232='2 - Programas Municipales'!$B5,(IF('4 - Personal'!$E$234='2 - Programas Municipales'!$C$4,'4 - Personal'!$H$236,0)),0)+IF('4 - Personal'!$E$238='2 - Programas Municipales'!$B5,(IF('4 - Personal'!$E$240='2 - Programas Municipales'!$C$4,'4 - Personal'!$H$242,0)),0)+IF('4 - Personal'!$E$244='2 - Programas Municipales'!$B5,(IF('4 - Personal'!$E$246='2 - Programas Municipales'!$C$4,'4 - Personal'!$H$248,0)),0)+IF('4 - Personal'!$E$250='2 - Programas Municipales'!$B5,(IF('4 - Personal'!$E$252='2 - Programas Municipales'!$C$4,'4 - Personal'!$H$254,0)),0)+IF('4 - Personal'!$E$256='2 - Programas Municipales'!$B5,(IF('4 - Personal'!$E$258='2 - Programas Municipales'!$C$4,'4 - Personal'!$H$260,0)),0)+IF('4 - Personal'!$E$262='2 - Programas Municipales'!$B5,(IF('4 - Personal'!$E$264='2 - Programas Municipales'!$C$4,'4 - Personal'!$H$266,0)),0)+IF('4 - Personal'!$E$268='2 - Programas Municipales'!$B5,(IF('4 - Personal'!$E$270='2 - Programas Municipales'!$C$4,'4 - Personal'!$H$272,0)),0)+IF('4 - Personal'!$E$274='2 - Programas Municipales'!$B5,(IF('4 - Personal'!$E$276='2 - Programas Municipales'!$C$4,'4 - Personal'!$H$278,0)),0)</f>
        <v>0</v>
      </c>
      <c r="F7" s="202">
        <f>IF('4 - Personal'!$E$142='2 - Programas Municipales'!$B5,(IF('4 - Personal'!$E$144='2 - Programas Municipales'!$C$5,'4 - Personal'!$H$146,0)),0)+IF('4 - Personal'!$E$148='2 - Programas Municipales'!$B5,(IF('4 - Personal'!$E$150='2 - Programas Municipales'!$C$5,'4 - Personal'!$H$152,0)),0)+IF('4 - Personal'!$E$154='2 - Programas Municipales'!$B5,(IF('4 - Personal'!$E$156='2 - Programas Municipales'!$C$5,'4 - Personal'!$H$158,0)),0)+IF('4 - Personal'!$E$160='2 - Programas Municipales'!$B5,(IF('4 - Personal'!$E$162='2 - Programas Municipales'!$C$5,'4 - Personal'!$H$164,0)),0)+IF('4 - Personal'!$E$166='2 - Programas Municipales'!$B5,(IF('4 - Personal'!$E$168='2 - Programas Municipales'!$C$5,'4 - Personal'!$H$170,0)),0)+IF('4 - Personal'!$E$172='2 - Programas Municipales'!$B5,(IF('4 - Personal'!$E$174='2 - Programas Municipales'!$C$5,'4 - Personal'!$H$176,0)),0)+IF('4 - Personal'!$E$178='2 - Programas Municipales'!$B5,(IF('4 - Personal'!$E$180='2 - Programas Municipales'!$C$5,'4 - Personal'!$H$182,0)),0)+IF('4 - Personal'!$E$184='2 - Programas Municipales'!$B5,(IF('4 - Personal'!$E$186='2 - Programas Municipales'!$C$5,'4 - Personal'!$H$188,0)),0)+IF('4 - Personal'!$E$190='2 - Programas Municipales'!$B5,(IF('4 - Personal'!$E$192='2 - Programas Municipales'!$C$5,'4 - Personal'!$H$194,0)),0)+IF('4 - Personal'!$E$196='2 - Programas Municipales'!$B5,(IF('4 - Personal'!$E$198='2 - Programas Municipales'!$C$5,'4 - Personal'!$H$200,0)),0)+IF('4 - Personal'!$E$202='2 - Programas Municipales'!$B5,(IF('4 - Personal'!$E$204='2 - Programas Municipales'!$C$5,'4 - Personal'!$H$206,0)),0)+IF('4 - Personal'!$E$208='2 - Programas Municipales'!$B5,(IF('4 - Personal'!$E$210='2 - Programas Municipales'!$C$5,'4 - Personal'!$H$212,0)),0)+IF('4 - Personal'!$E$214='2 - Programas Municipales'!$B5,(IF('4 - Personal'!$E$216='2 - Programas Municipales'!$C$5,'4 - Personal'!$H$218,0)),0)+IF('4 - Personal'!$E$220='2 - Programas Municipales'!$B5,(IF('4 - Personal'!$E$222='2 - Programas Municipales'!$C$5,'4 - Personal'!$H$224,0)),0)+IF('4 - Personal'!$E$226='2 - Programas Municipales'!$B5,(IF('4 - Personal'!$E$228='2 - Programas Municipales'!$C$5,'4 - Personal'!$H$230,0)),0)+IF('4 - Personal'!$E$232='2 - Programas Municipales'!$B5,(IF('4 - Personal'!$E$234='2 - Programas Municipales'!$C$5,'4 - Personal'!$H$236,0)),0)+IF('4 - Personal'!$E$238='2 - Programas Municipales'!$B5,(IF('4 - Personal'!$E$240='2 - Programas Municipales'!$C$5,'4 - Personal'!$H$242,0)),0)+IF('4 - Personal'!$E$244='2 - Programas Municipales'!$B5,(IF('4 - Personal'!$E$246='2 - Programas Municipales'!$C$5,'4 - Personal'!$H$248,0)),0)+IF('4 - Personal'!$E$250='2 - Programas Municipales'!$B5,(IF('4 - Personal'!$E$252='2 - Programas Municipales'!$C$5,'4 - Personal'!$H$254,0)),0)+IF('4 - Personal'!$E$256='2 - Programas Municipales'!$B5,(IF('4 - Personal'!$E$258='2 - Programas Municipales'!$C$5,'4 - Personal'!$H$260,0)),0)+IF('4 - Personal'!$E$262='2 - Programas Municipales'!$B5,(IF('4 - Personal'!$E$264='2 - Programas Municipales'!$C$5,'4 - Personal'!$H$266,0)),0)+IF('4 - Personal'!$E$268='2 - Programas Municipales'!$B5,(IF('4 - Personal'!$E$270='2 - Programas Municipales'!$C$5,'4 - Personal'!$H$272,0)),0)+IF('4 - Personal'!$E$274='2 - Programas Municipales'!$B5,(IF('4 - Personal'!$E$276='2 - Programas Municipales'!$C$5,'4 - Personal'!$H$278,0)),0)</f>
        <v>0</v>
      </c>
      <c r="G7" s="202">
        <f>IF('4 - Personal'!$E$142='2 - Programas Municipales'!$B5,(IF('4 - Personal'!$E$144='2 - Programas Municipales'!$C$6,'4 - Personal'!$H$146,0)),0)+IF('4 - Personal'!$E$148='2 - Programas Municipales'!$B5,(IF('4 - Personal'!$E$150='2 - Programas Municipales'!$C$6,'4 - Personal'!$H$152,0)),0)+IF('4 - Personal'!$E$154='2 - Programas Municipales'!$B5,(IF('4 - Personal'!$E$156='2 - Programas Municipales'!$C$6,'4 - Personal'!$H$158,0)),0)+IF('4 - Personal'!$E$160='2 - Programas Municipales'!$B5,(IF('4 - Personal'!$E$162='2 - Programas Municipales'!$C$6,'4 - Personal'!$H$164,0)),0)+IF('4 - Personal'!$E$166='2 - Programas Municipales'!$B5,(IF('4 - Personal'!$E$168='2 - Programas Municipales'!$C$6,'4 - Personal'!$H$170,0)),0)+IF('4 - Personal'!$E$172='2 - Programas Municipales'!$B5,(IF('4 - Personal'!$E$174='2 - Programas Municipales'!$C$6,'4 - Personal'!$H$176,0)),0)+IF('4 - Personal'!$E$178='2 - Programas Municipales'!$B5,(IF('4 - Personal'!$E$180='2 - Programas Municipales'!$C$6,'4 - Personal'!$H$182,0)),0)+IF('4 - Personal'!$E$184='2 - Programas Municipales'!$B5,(IF('4 - Personal'!$E$186='2 - Programas Municipales'!$C$6,'4 - Personal'!$H$188,0)),0)+IF('4 - Personal'!$E$190='2 - Programas Municipales'!$B5,(IF('4 - Personal'!$E$192='2 - Programas Municipales'!$C$6,'4 - Personal'!$H$194,0)),0)+IF('4 - Personal'!$E$196='2 - Programas Municipales'!$B5,(IF('4 - Personal'!$E$198='2 - Programas Municipales'!$C$6,'4 - Personal'!$H$200,0)),0)+IF('4 - Personal'!$E$202='2 - Programas Municipales'!$B5,(IF('4 - Personal'!$E$204='2 - Programas Municipales'!$C$6,'4 - Personal'!$H$206,0)),0)+IF('4 - Personal'!$E$208='2 - Programas Municipales'!$B5,(IF('4 - Personal'!$E$210='2 - Programas Municipales'!$C$6,'4 - Personal'!$H$212,0)),0)+IF('4 - Personal'!$E$214='2 - Programas Municipales'!$B5,(IF('4 - Personal'!$E$216='2 - Programas Municipales'!$C$6,'4 - Personal'!$H$218,0)),0)+IF('4 - Personal'!$E$220='2 - Programas Municipales'!$B5,(IF('4 - Personal'!$E$222='2 - Programas Municipales'!$C$6,'4 - Personal'!$H$224,0)),0)+IF('4 - Personal'!$E$226='2 - Programas Municipales'!$B5,(IF('4 - Personal'!$E$228='2 - Programas Municipales'!$C$6,'4 - Personal'!$H$230,0)),0)+IF('4 - Personal'!$E$232='2 - Programas Municipales'!$B5,(IF('4 - Personal'!$E$234='2 - Programas Municipales'!$C$6,'4 - Personal'!$H$236,0)),0)+IF('4 - Personal'!$E$238='2 - Programas Municipales'!$B5,(IF('4 - Personal'!$E$240='2 - Programas Municipales'!$C$6,'4 - Personal'!$H$242,0)),0)+IF('4 - Personal'!$E$244='2 - Programas Municipales'!$B5,(IF('4 - Personal'!$E$246='2 - Programas Municipales'!$C$6,'4 - Personal'!$H$248,0)),0)+IF('4 - Personal'!$E$250='2 - Programas Municipales'!$B5,(IF('4 - Personal'!$E$252='2 - Programas Municipales'!$C$6,'4 - Personal'!$H$254,0)),0)+IF('4 - Personal'!$E$256='2 - Programas Municipales'!$B5,(IF('4 - Personal'!$E$258='2 - Programas Municipales'!$C$6,'4 - Personal'!$H$260,0)),0)+IF('4 - Personal'!$E$262='2 - Programas Municipales'!$B5,(IF('4 - Personal'!$E$264='2 - Programas Municipales'!$C$6,'4 - Personal'!$H$266,0)),0)+IF('4 - Personal'!$E$268='2 - Programas Municipales'!$B5,(IF('4 - Personal'!$E$270='2 - Programas Municipales'!$C$6,'4 - Personal'!$H$272,0)),0)+IF('4 - Personal'!$E$274='2 - Programas Municipales'!$B5,(IF('4 - Personal'!$E$276='2 - Programas Municipales'!$C$6,'4 - Personal'!$H$278,0)),0)</f>
        <v>0</v>
      </c>
      <c r="H7" s="202">
        <f>IF('4 - Personal'!$E$142='2 - Programas Municipales'!$B5,(IF('4 - Personal'!$E$144='2 - Programas Municipales'!$C$7,'4 - Personal'!$H$146,0)),0)+IF('4 - Personal'!$E$148='2 - Programas Municipales'!$B5,(IF('4 - Personal'!$E$150='2 - Programas Municipales'!$C$7,'4 - Personal'!$H$152,0)),0)+IF('4 - Personal'!$E$154='2 - Programas Municipales'!$B5,(IF('4 - Personal'!$E$156='2 - Programas Municipales'!$C$7,'4 - Personal'!$H$158,0)),0)+IF('4 - Personal'!$E$160='2 - Programas Municipales'!$B5,(IF('4 - Personal'!$E$162='2 - Programas Municipales'!$C$7,'4 - Personal'!$H$164,0)),0)+IF('4 - Personal'!$E$166='2 - Programas Municipales'!$B5,(IF('4 - Personal'!$E$168='2 - Programas Municipales'!$C$7,'4 - Personal'!$H$170,0)),0)+IF('4 - Personal'!$E$172='2 - Programas Municipales'!$B5,(IF('4 - Personal'!$E$174='2 - Programas Municipales'!$C$7,'4 - Personal'!$H$176,0)),0)+IF('4 - Personal'!$E$178='2 - Programas Municipales'!$B5,(IF('4 - Personal'!$E$180='2 - Programas Municipales'!$C$7,'4 - Personal'!$H$182,0)),0)+IF('4 - Personal'!$E$184='2 - Programas Municipales'!$B5,(IF('4 - Personal'!$E$186='2 - Programas Municipales'!$C$7,'4 - Personal'!$H$188,0)),0)+IF('4 - Personal'!$E$190='2 - Programas Municipales'!$B5,(IF('4 - Personal'!$E$192='2 - Programas Municipales'!$C$7,'4 - Personal'!$H$194,0)),0)+IF('4 - Personal'!$E$196='2 - Programas Municipales'!$B5,(IF('4 - Personal'!$E$198='2 - Programas Municipales'!$C$7,'4 - Personal'!$H$200,0)),0)+IF('4 - Personal'!$E$202='2 - Programas Municipales'!$B5,(IF('4 - Personal'!$E$204='2 - Programas Municipales'!$C$7,'4 - Personal'!$H$206,0)),0)+IF('4 - Personal'!$E$208='2 - Programas Municipales'!$B5,(IF('4 - Personal'!$E$210='2 - Programas Municipales'!$C$7,'4 - Personal'!$H$212,0)),0)+IF('4 - Personal'!$E$214='2 - Programas Municipales'!$B5,(IF('4 - Personal'!$E$216='2 - Programas Municipales'!$C$7,'4 - Personal'!$H$218,0)),0)+IF('4 - Personal'!$E$220='2 - Programas Municipales'!$B5,(IF('4 - Personal'!$E$222='2 - Programas Municipales'!$C$7,'4 - Personal'!$H$224,0)),0)+IF('4 - Personal'!$E$226='2 - Programas Municipales'!$B5,(IF('4 - Personal'!$E$228='2 - Programas Municipales'!$C$7,'4 - Personal'!$H$230,0)),0)+IF('4 - Personal'!$E$232='2 - Programas Municipales'!$B5,(IF('4 - Personal'!$E$234='2 - Programas Municipales'!$C$7,'4 - Personal'!$H$236,0)),0)+IF('4 - Personal'!$E$238='2 - Programas Municipales'!$B5,(IF('4 - Personal'!$E$240='2 - Programas Municipales'!$C$7,'4 - Personal'!$H$242,0)),0)+IF('4 - Personal'!$E$244='2 - Programas Municipales'!$B5,(IF('4 - Personal'!$E$246='2 - Programas Municipales'!$C$7,'4 - Personal'!$H$248,0)),0)+IF('4 - Personal'!$E$250='2 - Programas Municipales'!$B5,(IF('4 - Personal'!$E$252='2 - Programas Municipales'!$C$7,'4 - Personal'!$H$254,0)),0)+IF('4 - Personal'!$E$256='2 - Programas Municipales'!$B5,(IF('4 - Personal'!$E$258='2 - Programas Municipales'!$C$7,'4 - Personal'!$H$260,0)),0)+IF('4 - Personal'!$E$262='2 - Programas Municipales'!$B5,(IF('4 - Personal'!$E$264='2 - Programas Municipales'!$C$7,'4 - Personal'!$H$266,0)),0)+IF('4 - Personal'!$E$268='2 - Programas Municipales'!$B5,(IF('4 - Personal'!$E$270='2 - Programas Municipales'!$C$7,'4 - Personal'!$H$272,0)),0)+IF('4 - Personal'!$E$274='2 - Programas Municipales'!$B5,(IF('4 - Personal'!$E$276='2 - Programas Municipales'!$C$7,'4 - Personal'!$H$278,0)),0)</f>
        <v>0</v>
      </c>
      <c r="I7" s="202">
        <f>IF('4 - Personal'!$E$142='2 - Programas Municipales'!$B5,(IF('4 - Personal'!$E$144='2 - Programas Municipales'!$C$8,'4 - Personal'!$H$146,0)),0)+IF('4 - Personal'!$E$148='2 - Programas Municipales'!$B5,(IF('4 - Personal'!$E$150='2 - Programas Municipales'!$C$8,'4 - Personal'!$H$152,0)),0)+IF('4 - Personal'!$E$154='2 - Programas Municipales'!$B5,(IF('4 - Personal'!$E$156='2 - Programas Municipales'!$C$8,'4 - Personal'!$H$158,0)),0)+IF('4 - Personal'!$E$160='2 - Programas Municipales'!$B5,(IF('4 - Personal'!$E$162='2 - Programas Municipales'!$C$8,'4 - Personal'!$H$164,0)),0)+IF('4 - Personal'!$E$166='2 - Programas Municipales'!$B5,(IF('4 - Personal'!$E$168='2 - Programas Municipales'!$C$8,'4 - Personal'!$H$170,0)),0)+IF('4 - Personal'!$E$172='2 - Programas Municipales'!$B5,(IF('4 - Personal'!$E$174='2 - Programas Municipales'!$C$8,'4 - Personal'!$H$176,0)),0)+IF('4 - Personal'!$E$178='2 - Programas Municipales'!$B5,(IF('4 - Personal'!$E$180='2 - Programas Municipales'!$C$8,'4 - Personal'!$H$182,0)),0)+IF('4 - Personal'!$E$184='2 - Programas Municipales'!$B5,(IF('4 - Personal'!$E$186='2 - Programas Municipales'!$C$8,'4 - Personal'!$H$188,0)),0)+IF('4 - Personal'!$E$190='2 - Programas Municipales'!$B5,(IF('4 - Personal'!$E$192='2 - Programas Municipales'!$C$8,'4 - Personal'!$H$194,0)),0)+IF('4 - Personal'!$E$196='2 - Programas Municipales'!$B5,(IF('4 - Personal'!$E$198='2 - Programas Municipales'!$C$8,'4 - Personal'!$H$200,0)),0)+IF('4 - Personal'!$E$202='2 - Programas Municipales'!$B5,(IF('4 - Personal'!$E$204='2 - Programas Municipales'!$C$8,'4 - Personal'!$H$206,0)),0)+IF('4 - Personal'!$E$208='2 - Programas Municipales'!$B5,(IF('4 - Personal'!$E$210='2 - Programas Municipales'!$C$8,'4 - Personal'!$H$212,0)),0)+IF('4 - Personal'!$E$214='2 - Programas Municipales'!$B5,(IF('4 - Personal'!$E$216='2 - Programas Municipales'!$C$8,'4 - Personal'!$H$218,0)),0)+IF('4 - Personal'!$E$220='2 - Programas Municipales'!$B5,(IF('4 - Personal'!$E$222='2 - Programas Municipales'!$C$8,'4 - Personal'!$H$224,0)),0)+IF('4 - Personal'!$E$226='2 - Programas Municipales'!$B5,(IF('4 - Personal'!$E$228='2 - Programas Municipales'!$C$8,'4 - Personal'!$H$230,0)),0)+IF('4 - Personal'!$E$232='2 - Programas Municipales'!$B5,(IF('4 - Personal'!$E$234='2 - Programas Municipales'!$C$8,'4 - Personal'!$H$236,0)),0)+IF('4 - Personal'!$E$238='2 - Programas Municipales'!$B5,(IF('4 - Personal'!$E$240='2 - Programas Municipales'!$C$8,'4 - Personal'!$H$242,0)),0)+IF('4 - Personal'!$E$244='2 - Programas Municipales'!$B5,(IF('4 - Personal'!$E$246='2 - Programas Municipales'!$C$8,'4 - Personal'!$H$248,0)),0)+IF('4 - Personal'!$E$250='2 - Programas Municipales'!$B5,(IF('4 - Personal'!$E$252='2 - Programas Municipales'!$C$8,'4 - Personal'!$H$254,0)),0)+IF('4 - Personal'!$E$256='2 - Programas Municipales'!$B5,(IF('4 - Personal'!$E$258='2 - Programas Municipales'!$C$8,'4 - Personal'!$H$260,0)),0)+IF('4 - Personal'!$E$262='2 - Programas Municipales'!$B5,(IF('4 - Personal'!$E$264='2 - Programas Municipales'!$C$8,'4 - Personal'!$H$266,0)),0)+IF('4 - Personal'!$E$268='2 - Programas Municipales'!$B5,(IF('4 - Personal'!$E$270='2 - Programas Municipales'!$C$8,'4 - Personal'!$H$272,0)),0)+IF('4 - Personal'!$E$274='2 - Programas Municipales'!$B5,(IF('4 - Personal'!$E$276='2 - Programas Municipales'!$C$8,'4 - Personal'!$H$278,0)),0)</f>
        <v>0</v>
      </c>
      <c r="J7" s="202">
        <f>IF('4 - Personal'!$E$142='2 - Programas Municipales'!$B5,(IF('4 - Personal'!$E$144='2 - Programas Municipales'!$C$9,'4 - Personal'!$H$146,0)),0)+IF('4 - Personal'!$E$148='2 - Programas Municipales'!$B5,(IF('4 - Personal'!$E$150='2 - Programas Municipales'!$C$9,'4 - Personal'!$H$152,0)),0)+IF('4 - Personal'!$E$154='2 - Programas Municipales'!$B5,(IF('4 - Personal'!$E$156='2 - Programas Municipales'!$C$9,'4 - Personal'!$H$158,0)),0)+IF('4 - Personal'!$E$160='2 - Programas Municipales'!$B5,(IF('4 - Personal'!$E$162='2 - Programas Municipales'!$C$9,'4 - Personal'!$H$164,0)),0)+IF('4 - Personal'!$E$166='2 - Programas Municipales'!$B5,(IF('4 - Personal'!$E$168='2 - Programas Municipales'!$C$9,'4 - Personal'!$H$170,0)),0)+IF('4 - Personal'!$E$172='2 - Programas Municipales'!$B5,(IF('4 - Personal'!$E$174='2 - Programas Municipales'!$C$9,'4 - Personal'!$H$176,0)),0)+IF('4 - Personal'!$E$178='2 - Programas Municipales'!$B5,(IF('4 - Personal'!$E$180='2 - Programas Municipales'!$C$9,'4 - Personal'!$H$182,0)),0)+IF('4 - Personal'!$E$184='2 - Programas Municipales'!$B5,(IF('4 - Personal'!$E$186='2 - Programas Municipales'!$C$9,'4 - Personal'!$H$188,0)),0)+IF('4 - Personal'!$E$190='2 - Programas Municipales'!$B5,(IF('4 - Personal'!$E$192='2 - Programas Municipales'!$C$9,'4 - Personal'!$H$194,0)),0)+IF('4 - Personal'!$E$196='2 - Programas Municipales'!$B5,(IF('4 - Personal'!$E$198='2 - Programas Municipales'!$C$9,'4 - Personal'!$H$200,0)),0)+IF('4 - Personal'!$E$202='2 - Programas Municipales'!$B5,(IF('4 - Personal'!$E$204='2 - Programas Municipales'!$C$9,'4 - Personal'!$H$206,0)),0)+IF('4 - Personal'!$E$208='2 - Programas Municipales'!$B5,(IF('4 - Personal'!$E$210='2 - Programas Municipales'!$C$9,'4 - Personal'!$H$212,0)),0)+IF('4 - Personal'!$E$214='2 - Programas Municipales'!$B5,(IF('4 - Personal'!$E$216='2 - Programas Municipales'!$C$9,'4 - Personal'!$H$218,0)),0)+IF('4 - Personal'!$E$220='2 - Programas Municipales'!$B5,(IF('4 - Personal'!$E$222='2 - Programas Municipales'!$C$9,'4 - Personal'!$H$224,0)),0)+IF('4 - Personal'!$E$226='2 - Programas Municipales'!$B5,(IF('4 - Personal'!$E$228='2 - Programas Municipales'!$C$9,'4 - Personal'!$H$230,0)),0)+IF('4 - Personal'!$E$232='2 - Programas Municipales'!$B5,(IF('4 - Personal'!$E$234='2 - Programas Municipales'!$C$9,'4 - Personal'!$H$236,0)),0)+IF('4 - Personal'!$E$238='2 - Programas Municipales'!$B5,(IF('4 - Personal'!$E$240='2 - Programas Municipales'!$C$9,'4 - Personal'!$H$242,0)),0)+IF('4 - Personal'!$E$244='2 - Programas Municipales'!$B5,(IF('4 - Personal'!$E$246='2 - Programas Municipales'!$C$9,'4 - Personal'!$H$248,0)),0)+IF('4 - Personal'!$E$250='2 - Programas Municipales'!$B5,(IF('4 - Personal'!$E$252='2 - Programas Municipales'!$C$9,'4 - Personal'!$H$254,0)),0)+IF('4 - Personal'!$E$256='2 - Programas Municipales'!$B5,(IF('4 - Personal'!$E$258='2 - Programas Municipales'!$C$9,'4 - Personal'!$H$260,0)),0)+IF('4 - Personal'!$E$262='2 - Programas Municipales'!$B5,(IF('4 - Personal'!$E$264='2 - Programas Municipales'!$C$9,'4 - Personal'!$H$266,0)),0)+IF('4 - Personal'!$E$268='2 - Programas Municipales'!$B5,(IF('4 - Personal'!$E$270='2 - Programas Municipales'!$C$9,'4 - Personal'!$H$272,0)),0)+IF('4 - Personal'!$E$274='2 - Programas Municipales'!$B5,(IF('4 - Personal'!$E$276='2 - Programas Municipales'!$C$9,'4 - Personal'!$H$278,0)),0)</f>
        <v>0</v>
      </c>
      <c r="K7" s="202">
        <f>IF('4 - Personal'!$E$142='2 - Programas Municipales'!$B5,(IF('4 - Personal'!$E$144='2 - Programas Municipales'!$C$10,'4 - Personal'!$H$146,0)),0)+IF('4 - Personal'!$E$148='2 - Programas Municipales'!$B5,(IF('4 - Personal'!$E$150='2 - Programas Municipales'!$C$10,'4 - Personal'!$H$152,0)),0)+IF('4 - Personal'!$E$154='2 - Programas Municipales'!$B5,(IF('4 - Personal'!$E$156='2 - Programas Municipales'!$C$10,'4 - Personal'!$H$158,0)),0)+IF('4 - Personal'!$E$160='2 - Programas Municipales'!$B5,(IF('4 - Personal'!$E$162='2 - Programas Municipales'!$C$10,'4 - Personal'!$H$164,0)),0)+IF('4 - Personal'!$E$166='2 - Programas Municipales'!$B5,(IF('4 - Personal'!$E$168='2 - Programas Municipales'!$C$10,'4 - Personal'!$H$170,0)),0)+IF('4 - Personal'!$E$172='2 - Programas Municipales'!$B5,(IF('4 - Personal'!$E$174='2 - Programas Municipales'!$C$10,'4 - Personal'!$H$176,0)),0)+IF('4 - Personal'!$E$178='2 - Programas Municipales'!$B5,(IF('4 - Personal'!$E$180='2 - Programas Municipales'!$C$10,'4 - Personal'!$H$182,0)),0)+IF('4 - Personal'!$E$184='2 - Programas Municipales'!$B5,(IF('4 - Personal'!$E$186='2 - Programas Municipales'!$C$10,'4 - Personal'!$H$188,0)),0)+IF('4 - Personal'!$E$190='2 - Programas Municipales'!$B5,(IF('4 - Personal'!$E$192='2 - Programas Municipales'!$C$10,'4 - Personal'!$H$194,0)),0)+IF('4 - Personal'!$E$196='2 - Programas Municipales'!$B5,(IF('4 - Personal'!$E$198='2 - Programas Municipales'!$C$10,'4 - Personal'!$H$200,0)),0)+IF('4 - Personal'!$E$202='2 - Programas Municipales'!$B5,(IF('4 - Personal'!$E$204='2 - Programas Municipales'!$C$10,'4 - Personal'!$H$206,0)),0)+IF('4 - Personal'!$E$208='2 - Programas Municipales'!$B5,(IF('4 - Personal'!$E$210='2 - Programas Municipales'!$C$10,'4 - Personal'!$H$212,0)),0)+IF('4 - Personal'!$E$214='2 - Programas Municipales'!$B5,(IF('4 - Personal'!$E$216='2 - Programas Municipales'!$C$10,'4 - Personal'!$H$218,0)),0)+IF('4 - Personal'!$E$220='2 - Programas Municipales'!$B5,(IF('4 - Personal'!$E$222='2 - Programas Municipales'!$C$10,'4 - Personal'!$H$224,0)),0)+IF('4 - Personal'!$E$226='2 - Programas Municipales'!$B5,(IF('4 - Personal'!$E$228='2 - Programas Municipales'!$C$10,'4 - Personal'!$H$230,0)),0)+IF('4 - Personal'!$E$232='2 - Programas Municipales'!$B5,(IF('4 - Personal'!$E$234='2 - Programas Municipales'!$C$10,'4 - Personal'!$H$236,0)),0)+IF('4 - Personal'!$E$238='2 - Programas Municipales'!$B5,(IF('4 - Personal'!$E$240='2 - Programas Municipales'!$C$10,'4 - Personal'!$H$242,0)),0)+IF('4 - Personal'!$E$244='2 - Programas Municipales'!$B5,(IF('4 - Personal'!$E$246='2 - Programas Municipales'!$C$10,'4 - Personal'!$H$248,0)),0)+IF('4 - Personal'!$E$250='2 - Programas Municipales'!$B5,(IF('4 - Personal'!$E$252='2 - Programas Municipales'!$C$10,'4 - Personal'!$H$254,0)),0)+IF('4 - Personal'!$E$256='2 - Programas Municipales'!$B5,(IF('4 - Personal'!$E$258='2 - Programas Municipales'!$C$10,'4 - Personal'!$H$260,0)),0)+IF('4 - Personal'!$E$262='2 - Programas Municipales'!$B5,(IF('4 - Personal'!$E$264='2 - Programas Municipales'!$C$10,'4 - Personal'!$H$266,0)),0)+IF('4 - Personal'!$E$268='2 - Programas Municipales'!$B5,(IF('4 - Personal'!$E$270='2 - Programas Municipales'!$C$10,'4 - Personal'!$H$272,0)),0)+IF('4 - Personal'!$E$274='2 - Programas Municipales'!$B5,(IF('4 - Personal'!$E$276='2 - Programas Municipales'!$C$10,'4 - Personal'!$H$278,0)),0)</f>
        <v>0</v>
      </c>
      <c r="L7" s="202">
        <f>IF('4 - Personal'!$E$142='2 - Programas Municipales'!$B5,(IF('4 - Personal'!$E$144='2 - Programas Municipales'!$C$11,'4 - Personal'!$H$146,0)),0)+IF('4 - Personal'!$E$148='2 - Programas Municipales'!$B5,(IF('4 - Personal'!$E$150='2 - Programas Municipales'!$C$11,'4 - Personal'!$H$152,0)),0)+IF('4 - Personal'!$E$154='2 - Programas Municipales'!$B5,(IF('4 - Personal'!$E$156='2 - Programas Municipales'!$C$11,'4 - Personal'!$H$158,0)),0)+IF('4 - Personal'!$E$160='2 - Programas Municipales'!$B5,(IF('4 - Personal'!$E$162='2 - Programas Municipales'!$C$11,'4 - Personal'!$H$164,0)),0)+IF('4 - Personal'!$E$166='2 - Programas Municipales'!$B5,(IF('4 - Personal'!$E$168='2 - Programas Municipales'!$C$11,'4 - Personal'!$H$170,0)),0)+IF('4 - Personal'!$E$172='2 - Programas Municipales'!$B5,(IF('4 - Personal'!$E$174='2 - Programas Municipales'!$C$11,'4 - Personal'!$H$176,0)),0)+IF('4 - Personal'!$E$178='2 - Programas Municipales'!$B5,(IF('4 - Personal'!$E$180='2 - Programas Municipales'!$C$11,'4 - Personal'!$H$182,0)),0)+IF('4 - Personal'!$E$184='2 - Programas Municipales'!$B5,(IF('4 - Personal'!$E$186='2 - Programas Municipales'!$C$11,'4 - Personal'!$H$188,0)),0)+IF('4 - Personal'!$E$190='2 - Programas Municipales'!$B5,(IF('4 - Personal'!$E$192='2 - Programas Municipales'!$C$11,'4 - Personal'!$H$194,0)),0)+IF('4 - Personal'!$E$196='2 - Programas Municipales'!$B5,(IF('4 - Personal'!$E$198='2 - Programas Municipales'!$C$11,'4 - Personal'!$H$200,0)),0)+IF('4 - Personal'!$E$202='2 - Programas Municipales'!$B5,(IF('4 - Personal'!$E$204='2 - Programas Municipales'!$C$11,'4 - Personal'!$H$206,0)),0)+IF('4 - Personal'!$E$208='2 - Programas Municipales'!$B5,(IF('4 - Personal'!$E$210='2 - Programas Municipales'!$C$11,'4 - Personal'!$H$212,0)),0)+IF('4 - Personal'!$E$214='2 - Programas Municipales'!$B5,(IF('4 - Personal'!$E$216='2 - Programas Municipales'!$C$11,'4 - Personal'!$H$218,0)),0)+IF('4 - Personal'!$E$220='2 - Programas Municipales'!$B5,(IF('4 - Personal'!$E$222='2 - Programas Municipales'!$C$11,'4 - Personal'!$H$224,0)),0)+IF('4 - Personal'!$E$226='2 - Programas Municipales'!$B5,(IF('4 - Personal'!$E$228='2 - Programas Municipales'!$C$11,'4 - Personal'!$H$230,0)),0)+IF('4 - Personal'!$E$232='2 - Programas Municipales'!$B5,(IF('4 - Personal'!$E$234='2 - Programas Municipales'!$C$11,'4 - Personal'!$H$236,0)),0)+IF('4 - Personal'!$E$238='2 - Programas Municipales'!$B5,(IF('4 - Personal'!$E$240='2 - Programas Municipales'!$C$11,'4 - Personal'!$H$242,0)),0)+IF('4 - Personal'!$E$244='2 - Programas Municipales'!$B5,(IF('4 - Personal'!$E$246='2 - Programas Municipales'!$C$11,'4 - Personal'!$H$248,0)),0)+IF('4 - Personal'!$E$250='2 - Programas Municipales'!$B5,(IF('4 - Personal'!$E$252='2 - Programas Municipales'!$C$11,'4 - Personal'!$H$254,0)),0)+IF('4 - Personal'!$E$256='2 - Programas Municipales'!$B5,(IF('4 - Personal'!$E$258='2 - Programas Municipales'!$C$11,'4 - Personal'!$H$260,0)),0)+IF('4 - Personal'!$E$262='2 - Programas Municipales'!$B5,(IF('4 - Personal'!$E$264='2 - Programas Municipales'!$C$11,'4 - Personal'!$H$266,0)),0)+IF('4 - Personal'!$E$268='2 - Programas Municipales'!$B5,(IF('4 - Personal'!$E$270='2 - Programas Municipales'!$C$11,'4 - Personal'!$H$272,0)),0)+IF('4 - Personal'!$E$274='2 - Programas Municipales'!$B5,(IF('4 - Personal'!$E$276='2 - Programas Municipales'!$C$11,'4 - Personal'!$H$278,0)),0)</f>
        <v>0</v>
      </c>
      <c r="M7" s="202">
        <f>IF('4 - Personal'!$E$142='2 - Programas Municipales'!$B5,(IF('4 - Personal'!$E$144='2 - Programas Municipales'!$C$12,'4 - Personal'!$H$146,0)),0)+IF('4 - Personal'!$E$148='2 - Programas Municipales'!$B5,(IF('4 - Personal'!$E$150='2 - Programas Municipales'!$C$12,'4 - Personal'!$H$152,0)),0)+IF('4 - Personal'!$E$154='2 - Programas Municipales'!$B5,(IF('4 - Personal'!$E$156='2 - Programas Municipales'!$C$12,'4 - Personal'!$H$158,0)),0)+IF('4 - Personal'!$E$160='2 - Programas Municipales'!$B5,(IF('4 - Personal'!$E$162='2 - Programas Municipales'!$C$12,'4 - Personal'!$H$164,0)),0)+IF('4 - Personal'!$E$166='2 - Programas Municipales'!$B5,(IF('4 - Personal'!$E$168='2 - Programas Municipales'!$C$12,'4 - Personal'!$H$170,0)),0)+IF('4 - Personal'!$E$172='2 - Programas Municipales'!$B5,(IF('4 - Personal'!$E$174='2 - Programas Municipales'!$C$12,'4 - Personal'!$H$176,0)),0)+IF('4 - Personal'!$E$178='2 - Programas Municipales'!$B5,(IF('4 - Personal'!$E$180='2 - Programas Municipales'!$C$12,'4 - Personal'!$H$182,0)),0)+IF('4 - Personal'!$E$184='2 - Programas Municipales'!$B5,(IF('4 - Personal'!$E$186='2 - Programas Municipales'!$C$12,'4 - Personal'!$H$188,0)),0)+IF('4 - Personal'!$E$190='2 - Programas Municipales'!$B5,(IF('4 - Personal'!$E$192='2 - Programas Municipales'!$C$12,'4 - Personal'!$H$194,0)),0)+IF('4 - Personal'!$E$196='2 - Programas Municipales'!$B5,(IF('4 - Personal'!$E$198='2 - Programas Municipales'!$C$12,'4 - Personal'!$H$200,0)),0)+IF('4 - Personal'!$E$202='2 - Programas Municipales'!$B5,(IF('4 - Personal'!$E$204='2 - Programas Municipales'!$C$12,'4 - Personal'!$H$206,0)),0)+IF('4 - Personal'!$E$208='2 - Programas Municipales'!$B5,(IF('4 - Personal'!$E$210='2 - Programas Municipales'!$C$12,'4 - Personal'!$H$212,0)),0)+IF('4 - Personal'!$E$214='2 - Programas Municipales'!$B5,(IF('4 - Personal'!$E$216='2 - Programas Municipales'!$C$12,'4 - Personal'!$H$218,0)),0)+IF('4 - Personal'!$E$220='2 - Programas Municipales'!$B5,(IF('4 - Personal'!$E$222='2 - Programas Municipales'!$C$12,'4 - Personal'!$H$224,0)),0)+IF('4 - Personal'!$E$226='2 - Programas Municipales'!$B5,(IF('4 - Personal'!$E$228='2 - Programas Municipales'!$C$12,'4 - Personal'!$H$230,0)),0)+IF('4 - Personal'!$E$232='2 - Programas Municipales'!$B5,(IF('4 - Personal'!$E$234='2 - Programas Municipales'!$C$12,'4 - Personal'!$H$236,0)),0)+IF('4 - Personal'!$E$238='2 - Programas Municipales'!$B5,(IF('4 - Personal'!$E$240='2 - Programas Municipales'!$C$12,'4 - Personal'!$H$242,0)),0)+IF('4 - Personal'!$E$244='2 - Programas Municipales'!$B5,(IF('4 - Personal'!$E$246='2 - Programas Municipales'!$C$12,'4 - Personal'!$H$248,0)),0)+IF('4 - Personal'!$E$250='2 - Programas Municipales'!$B5,(IF('4 - Personal'!$E$252='2 - Programas Municipales'!$C$12,'4 - Personal'!$H$254,0)),0)+IF('4 - Personal'!$E$256='2 - Programas Municipales'!$B5,(IF('4 - Personal'!$E$258='2 - Programas Municipales'!$C$12,'4 - Personal'!$H$260,0)),0)+IF('4 - Personal'!$E$262='2 - Programas Municipales'!$B5,(IF('4 - Personal'!$E$264='2 - Programas Municipales'!$C$12,'4 - Personal'!$H$266,0)),0)+IF('4 - Personal'!$E$268='2 - Programas Municipales'!$B5,(IF('4 - Personal'!$E$270='2 - Programas Municipales'!$C$12,'4 - Personal'!$H$272,0)),0)+IF('4 - Personal'!$E$274='2 - Programas Municipales'!$B5,(IF('4 - Personal'!$E$276='2 - Programas Municipales'!$C$12,'4 - Personal'!$H$278,0)),0)</f>
        <v>0</v>
      </c>
      <c r="N7" s="202">
        <f>IF('4 - Personal'!$E$142='2 - Programas Municipales'!$B5,(IF('4 - Personal'!$E$144='2 - Programas Municipales'!$C$13,'4 - Personal'!$H$146,0)),0)+IF('4 - Personal'!$E$148='2 - Programas Municipales'!$B5,(IF('4 - Personal'!$E$150='2 - Programas Municipales'!$C$13,'4 - Personal'!$H$152,0)),0)+IF('4 - Personal'!$E$154='2 - Programas Municipales'!$B5,(IF('4 - Personal'!$E$156='2 - Programas Municipales'!$C$13,'4 - Personal'!$H$158,0)),0)+IF('4 - Personal'!$E$160='2 - Programas Municipales'!$B5,(IF('4 - Personal'!$E$162='2 - Programas Municipales'!$C$13,'4 - Personal'!$H$164,0)),0)+IF('4 - Personal'!$E$166='2 - Programas Municipales'!$B5,(IF('4 - Personal'!$E$168='2 - Programas Municipales'!$C$13,'4 - Personal'!$H$170,0)),0)+IF('4 - Personal'!$E$172='2 - Programas Municipales'!$B5,(IF('4 - Personal'!$E$174='2 - Programas Municipales'!$C$13,'4 - Personal'!$H$176,0)),0)+IF('4 - Personal'!$E$178='2 - Programas Municipales'!$B5,(IF('4 - Personal'!$E$180='2 - Programas Municipales'!$C$13,'4 - Personal'!$H$182,0)),0)+IF('4 - Personal'!$E$184='2 - Programas Municipales'!$B5,(IF('4 - Personal'!$E$186='2 - Programas Municipales'!$C$13,'4 - Personal'!$H$188,0)),0)+IF('4 - Personal'!$E$190='2 - Programas Municipales'!$B5,(IF('4 - Personal'!$E$192='2 - Programas Municipales'!$C$13,'4 - Personal'!$H$194,0)),0)+IF('4 - Personal'!$E$196='2 - Programas Municipales'!$B5,(IF('4 - Personal'!$E$198='2 - Programas Municipales'!$C$13,'4 - Personal'!$H$200,0)),0)+IF('4 - Personal'!$E$202='2 - Programas Municipales'!$B5,(IF('4 - Personal'!$E$204='2 - Programas Municipales'!$C$13,'4 - Personal'!$H$206,0)),0)+IF('4 - Personal'!$E$208='2 - Programas Municipales'!$B5,(IF('4 - Personal'!$E$210='2 - Programas Municipales'!$C$13,'4 - Personal'!$H$212,0)),0)+IF('4 - Personal'!$E$214='2 - Programas Municipales'!$B5,(IF('4 - Personal'!$E$216='2 - Programas Municipales'!$C$13,'4 - Personal'!$H$218,0)),0)+IF('4 - Personal'!$E$220='2 - Programas Municipales'!$B5,(IF('4 - Personal'!$E$222='2 - Programas Municipales'!$C$13,'4 - Personal'!$H$224,0)),0)+IF('4 - Personal'!$E$226='2 - Programas Municipales'!$B5,(IF('4 - Personal'!$E$228='2 - Programas Municipales'!$C$13,'4 - Personal'!$H$230,0)),0)+IF('4 - Personal'!$E$232='2 - Programas Municipales'!$B5,(IF('4 - Personal'!$E$234='2 - Programas Municipales'!$C$13,'4 - Personal'!$H$236,0)),0)+IF('4 - Personal'!$E$238='2 - Programas Municipales'!$B5,(IF('4 - Personal'!$E$240='2 - Programas Municipales'!$C$13,'4 - Personal'!$H$242,0)),0)+IF('4 - Personal'!$E$244='2 - Programas Municipales'!$B5,(IF('4 - Personal'!$E$246='2 - Programas Municipales'!$C$13,'4 - Personal'!$H$248,0)),0)+IF('4 - Personal'!$E$250='2 - Programas Municipales'!$B5,(IF('4 - Personal'!$E$252='2 - Programas Municipales'!$C$13,'4 - Personal'!$H$254,0)),0)+IF('4 - Personal'!$E$256='2 - Programas Municipales'!$B5,(IF('4 - Personal'!$E$258='2 - Programas Municipales'!$C$13,'4 - Personal'!$H$260,0)),0)+IF('4 - Personal'!$E$262='2 - Programas Municipales'!$B5,(IF('4 - Personal'!$E$264='2 - Programas Municipales'!$C$13,'4 - Personal'!$H$266,0)),0)+IF('4 - Personal'!$E$268='2 - Programas Municipales'!$B5,(IF('4 - Personal'!$E$270='2 - Programas Municipales'!$C$13,'4 - Personal'!$H$272,0)),0)+IF('4 - Personal'!$E$274='2 - Programas Municipales'!$B5,(IF('4 - Personal'!$E$276='2 - Programas Municipales'!$C$13,'4 - Personal'!$H$278,0)),0)</f>
        <v>0</v>
      </c>
      <c r="O7" s="202">
        <f>IF('4 - Personal'!$E$142='2 - Programas Municipales'!$B5,(IF('4 - Personal'!$E$144='2 - Programas Municipales'!$C$14,'4 - Personal'!$H$146,0)),0)+IF('4 - Personal'!$E$148='2 - Programas Municipales'!$B5,(IF('4 - Personal'!$E$150='2 - Programas Municipales'!$C$14,'4 - Personal'!$H$152,0)),0)+IF('4 - Personal'!$E$154='2 - Programas Municipales'!$B5,(IF('4 - Personal'!$E$156='2 - Programas Municipales'!$C$14,'4 - Personal'!$H$158,0)),0)+IF('4 - Personal'!$E$160='2 - Programas Municipales'!$B5,(IF('4 - Personal'!$E$162='2 - Programas Municipales'!$C$14,'4 - Personal'!$H$164,0)),0)+IF('4 - Personal'!$E$166='2 - Programas Municipales'!$B5,(IF('4 - Personal'!$E$168='2 - Programas Municipales'!$C$14,'4 - Personal'!$H$170,0)),0)+IF('4 - Personal'!$E$172='2 - Programas Municipales'!$B5,(IF('4 - Personal'!$E$174='2 - Programas Municipales'!$C$14,'4 - Personal'!$H$176,0)),0)+IF('4 - Personal'!$E$178='2 - Programas Municipales'!$B5,(IF('4 - Personal'!$E$180='2 - Programas Municipales'!$C$14,'4 - Personal'!$H$182,0)),0)+IF('4 - Personal'!$E$184='2 - Programas Municipales'!$B5,(IF('4 - Personal'!$E$186='2 - Programas Municipales'!$C$14,'4 - Personal'!$H$188,0)),0)+IF('4 - Personal'!$E$190='2 - Programas Municipales'!$B5,(IF('4 - Personal'!$E$192='2 - Programas Municipales'!$C$14,'4 - Personal'!$H$194,0)),0)+IF('4 - Personal'!$E$196='2 - Programas Municipales'!$B5,(IF('4 - Personal'!$E$198='2 - Programas Municipales'!$C$14,'4 - Personal'!$H$200,0)),0)+IF('4 - Personal'!$E$202='2 - Programas Municipales'!$B5,(IF('4 - Personal'!$E$204='2 - Programas Municipales'!$C$14,'4 - Personal'!$H$206,0)),0)+IF('4 - Personal'!$E$208='2 - Programas Municipales'!$B5,(IF('4 - Personal'!$E$210='2 - Programas Municipales'!$C$14,'4 - Personal'!$H$212,0)),0)+IF('4 - Personal'!$E$214='2 - Programas Municipales'!$B5,(IF('4 - Personal'!$E$216='2 - Programas Municipales'!$C$14,'4 - Personal'!$H$218,0)),0)+IF('4 - Personal'!$E$220='2 - Programas Municipales'!$B5,(IF('4 - Personal'!$E$222='2 - Programas Municipales'!$C$14,'4 - Personal'!$H$224,0)),0)+IF('4 - Personal'!$E$226='2 - Programas Municipales'!$B5,(IF('4 - Personal'!$E$228='2 - Programas Municipales'!$C$14,'4 - Personal'!$H$230,0)),0)+IF('4 - Personal'!$E$232='2 - Programas Municipales'!$B5,(IF('4 - Personal'!$E$234='2 - Programas Municipales'!$C$14,'4 - Personal'!$H$236,0)),0)+IF('4 - Personal'!$E$238='2 - Programas Municipales'!$B5,(IF('4 - Personal'!$E$240='2 - Programas Municipales'!$C$14,'4 - Personal'!$H$242,0)),0)+IF('4 - Personal'!$E$244='2 - Programas Municipales'!$B5,(IF('4 - Personal'!$E$246='2 - Programas Municipales'!$C$14,'4 - Personal'!$H$248,0)),0)+IF('4 - Personal'!$E$250='2 - Programas Municipales'!$B5,(IF('4 - Personal'!$E$252='2 - Programas Municipales'!$C$14,'4 - Personal'!$H$254,0)),0)+IF('4 - Personal'!$E$256='2 - Programas Municipales'!$B5,(IF('4 - Personal'!$E$258='2 - Programas Municipales'!$C$14,'4 - Personal'!$H$260,0)),0)+IF('4 - Personal'!$E$262='2 - Programas Municipales'!$B5,(IF('4 - Personal'!$E$264='2 - Programas Municipales'!$C$14,'4 - Personal'!$H$266,0)),0)+IF('4 - Personal'!$E$268='2 - Programas Municipales'!$B5,(IF('4 - Personal'!$E$270='2 - Programas Municipales'!$C$14,'4 - Personal'!$H$272,0)),0)+IF('4 - Personal'!$E$274='2 - Programas Municipales'!$B5,(IF('4 - Personal'!$E$276='2 - Programas Municipales'!$C$14,'4 - Personal'!$H$278,0)),0)</f>
        <v>0</v>
      </c>
      <c r="P7" s="202">
        <f>IF('4 - Personal'!$E$142='2 - Programas Municipales'!$B5,(IF('4 - Personal'!$E$144='2 - Programas Municipales'!$C$15,'4 - Personal'!$H$146,0)),0)+IF('4 - Personal'!$E$148='2 - Programas Municipales'!$B5,(IF('4 - Personal'!$E$150='2 - Programas Municipales'!$C$15,'4 - Personal'!$H$152,0)),0)+IF('4 - Personal'!$E$154='2 - Programas Municipales'!$B5,(IF('4 - Personal'!$E$156='2 - Programas Municipales'!$C$15,'4 - Personal'!$H$158,0)),0)+IF('4 - Personal'!$E$160='2 - Programas Municipales'!$B5,(IF('4 - Personal'!$E$162='2 - Programas Municipales'!$C$15,'4 - Personal'!$H$164,0)),0)+IF('4 - Personal'!$E$166='2 - Programas Municipales'!$B5,(IF('4 - Personal'!$E$168='2 - Programas Municipales'!$C$15,'4 - Personal'!$H$170,0)),0)+IF('4 - Personal'!$E$172='2 - Programas Municipales'!$B5,(IF('4 - Personal'!$E$174='2 - Programas Municipales'!$C$15,'4 - Personal'!$H$176,0)),0)+IF('4 - Personal'!$E$178='2 - Programas Municipales'!$B5,(IF('4 - Personal'!$E$180='2 - Programas Municipales'!$C$15,'4 - Personal'!$H$182,0)),0)+IF('4 - Personal'!$E$184='2 - Programas Municipales'!$B5,(IF('4 - Personal'!$E$186='2 - Programas Municipales'!$C$15,'4 - Personal'!$H$188,0)),0)+IF('4 - Personal'!$E$190='2 - Programas Municipales'!$B5,(IF('4 - Personal'!$E$192='2 - Programas Municipales'!$C$15,'4 - Personal'!$H$194,0)),0)+IF('4 - Personal'!$E$196='2 - Programas Municipales'!$B5,(IF('4 - Personal'!$E$198='2 - Programas Municipales'!$C$15,'4 - Personal'!$H$200,0)),0)+IF('4 - Personal'!$E$202='2 - Programas Municipales'!$B5,(IF('4 - Personal'!$E$204='2 - Programas Municipales'!$C$15,'4 - Personal'!$H$206,0)),0)+IF('4 - Personal'!$E$208='2 - Programas Municipales'!$B5,(IF('4 - Personal'!$E$210='2 - Programas Municipales'!$C$15,'4 - Personal'!$H$212,0)),0)+IF('4 - Personal'!$E$214='2 - Programas Municipales'!$B5,(IF('4 - Personal'!$E$216='2 - Programas Municipales'!$C$15,'4 - Personal'!$H$218,0)),0)+IF('4 - Personal'!$E$220='2 - Programas Municipales'!$B5,(IF('4 - Personal'!$E$222='2 - Programas Municipales'!$C$15,'4 - Personal'!$H$224,0)),0)+IF('4 - Personal'!$E$226='2 - Programas Municipales'!$B5,(IF('4 - Personal'!$E$228='2 - Programas Municipales'!$C$15,'4 - Personal'!$H$230,0)),0)+IF('4 - Personal'!$E$232='2 - Programas Municipales'!$B5,(IF('4 - Personal'!$E$234='2 - Programas Municipales'!$C$15,'4 - Personal'!$H$236,0)),0)+IF('4 - Personal'!$E$238='2 - Programas Municipales'!$B5,(IF('4 - Personal'!$E$240='2 - Programas Municipales'!$C$15,'4 - Personal'!$H$242,0)),0)+IF('4 - Personal'!$E$244='2 - Programas Municipales'!$B5,(IF('4 - Personal'!$E$246='2 - Programas Municipales'!$C$15,'4 - Personal'!$H$248,0)),0)+IF('4 - Personal'!$E$250='2 - Programas Municipales'!$B5,(IF('4 - Personal'!$E$252='2 - Programas Municipales'!$C$15,'4 - Personal'!$H$254,0)),0)+IF('4 - Personal'!$E$256='2 - Programas Municipales'!$B5,(IF('4 - Personal'!$E$258='2 - Programas Municipales'!$C$15,'4 - Personal'!$H$260,0)),0)+IF('4 - Personal'!$E$262='2 - Programas Municipales'!$B5,(IF('4 - Personal'!$E$264='2 - Programas Municipales'!$C$15,'4 - Personal'!$H$266,0)),0)+IF('4 - Personal'!$E$268='2 - Programas Municipales'!$B5,(IF('4 - Personal'!$E$270='2 - Programas Municipales'!$C$15,'4 - Personal'!$H$272,0)),0)+IF('4 - Personal'!$E$274='2 - Programas Municipales'!$B5,(IF('4 - Personal'!$E$276='2 - Programas Municipales'!$C$15,'4 - Personal'!$H$278,0)),0)</f>
        <v>0</v>
      </c>
      <c r="Q7" s="265">
        <f t="shared" si="1"/>
        <v>0</v>
      </c>
    </row>
    <row r="8">
      <c r="B8" s="44" t="str">
        <f>'2 - Programas Municipales'!B6</f>
        <v>Progs. de Organiz. Planif y Control</v>
      </c>
      <c r="C8" s="202">
        <f>IF('4 - Personal'!$E$142='2 - Programas Municipales'!$B6,(IF('4 - Personal'!$E$144='2 - Programas Municipales'!$C$2,'4 - Personal'!$H$146,0)),0)+IF('4 - Personal'!$E$148='2 - Programas Municipales'!$B6,(IF('4 - Personal'!$E$150='2 - Programas Municipales'!$C$2,'4 - Personal'!$H$152,0)),0)+IF('4 - Personal'!$E$154='2 - Programas Municipales'!$B6,(IF('4 - Personal'!$E$156='2 - Programas Municipales'!$C$2,'4 - Personal'!$H$158,0)),0)+IF('4 - Personal'!$E$160='2 - Programas Municipales'!$B6,(IF('4 - Personal'!$E$162='2 - Programas Municipales'!$C$2,'4 - Personal'!$H$164,0)),0)+IF('4 - Personal'!$E$166='2 - Programas Municipales'!$B6,(IF('4 - Personal'!$E$168='2 - Programas Municipales'!$C$2,'4 - Personal'!$H$170,0)),0)+IF('4 - Personal'!$E$172='2 - Programas Municipales'!$B6,(IF('4 - Personal'!$E$174='2 - Programas Municipales'!$C$2,'4 - Personal'!$H$176,0)),0)+IF('4 - Personal'!$E$178='2 - Programas Municipales'!$B6,(IF('4 - Personal'!$E$180='2 - Programas Municipales'!$C$2,'4 - Personal'!$H$182,0)),0)+IF('4 - Personal'!$E$184='2 - Programas Municipales'!$B6,(IF('4 - Personal'!$E$186='2 - Programas Municipales'!$C$2,'4 - Personal'!$H$188,0)),0)+IF('4 - Personal'!$E$190='2 - Programas Municipales'!$B6,(IF('4 - Personal'!$E$192='2 - Programas Municipales'!$C$2,'4 - Personal'!$H$194,0)),0)+IF('4 - Personal'!$E$196='2 - Programas Municipales'!$B6,(IF('4 - Personal'!$E$198='2 - Programas Municipales'!$C$2,'4 - Personal'!$H$200,0)),0)+IF('4 - Personal'!$E$202='2 - Programas Municipales'!$B6,(IF('4 - Personal'!$E$204='2 - Programas Municipales'!$C$2,'4 - Personal'!$H$206,0)),0)+IF('4 - Personal'!$E$208='2 - Programas Municipales'!$B6,(IF('4 - Personal'!$E$210='2 - Programas Municipales'!$C$2,'4 - Personal'!$H$212,0)),0)+IF('4 - Personal'!$E$214='2 - Programas Municipales'!$B6,(IF('4 - Personal'!$E$216='2 - Programas Municipales'!$C$2,'4 - Personal'!$H$218,0)),0)+IF('4 - Personal'!$E$220='2 - Programas Municipales'!$B6,(IF('4 - Personal'!$E$222='2 - Programas Municipales'!$C$2,'4 - Personal'!$H$224,0)),0)+IF('4 - Personal'!$E$226='2 - Programas Municipales'!$B6,(IF('4 - Personal'!$E$228='2 - Programas Municipales'!$C$2,'4 - Personal'!$H$230,0)),0)+IF('4 - Personal'!$E$232='2 - Programas Municipales'!$B6,(IF('4 - Personal'!$E$234='2 - Programas Municipales'!$C$2,'4 - Personal'!$H$236,0)),0)+IF('4 - Personal'!$E$238='2 - Programas Municipales'!$B6,(IF('4 - Personal'!$E$240='2 - Programas Municipales'!$C$2,'4 - Personal'!$H$242,0)),0)+IF('4 - Personal'!$E$244='2 - Programas Municipales'!$B6,(IF('4 - Personal'!$E$246='2 - Programas Municipales'!$C$2,'4 - Personal'!$H$248,0)),0)+IF('4 - Personal'!$E$250='2 - Programas Municipales'!$B6,(IF('4 - Personal'!$E$252='2 - Programas Municipales'!$C$2,'4 - Personal'!$H$254,0)),0)+IF('4 - Personal'!$E$256='2 - Programas Municipales'!$B6,(IF('4 - Personal'!$E$258='2 - Programas Municipales'!$C$2,'4 - Personal'!$H$260,0)),0)+IF('4 - Personal'!$E$262='2 - Programas Municipales'!$B6,(IF('4 - Personal'!$E$264='2 - Programas Municipales'!$C$2,'4 - Personal'!$H$266,0)),0)+IF('4 - Personal'!$E$268='2 - Programas Municipales'!$B6,(IF('4 - Personal'!$E$270='2 - Programas Municipales'!$C$2,'4 - Personal'!$H$272,0)),0)+IF('4 - Personal'!$E$274='2 - Programas Municipales'!$B6,(IF('4 - Personal'!$E$276='2 - Programas Municipales'!$C$2,'4 - Personal'!$H$278,0)),0)</f>
        <v>0</v>
      </c>
      <c r="D8" s="202">
        <f>IF('4 - Personal'!$E$142='2 - Programas Municipales'!$B6,(IF('4 - Personal'!$E$144='2 - Programas Municipales'!$C$3,'4 - Personal'!$H$146,0)),0)+IF('4 - Personal'!$E$148='2 - Programas Municipales'!$B6,(IF('4 - Personal'!$E$150='2 - Programas Municipales'!$C$3,'4 - Personal'!$H$152,0)),0)+IF('4 - Personal'!$E$154='2 - Programas Municipales'!$B6,(IF('4 - Personal'!$E$156='2 - Programas Municipales'!$C$3,'4 - Personal'!$H$158,0)),0)+IF('4 - Personal'!$E$160='2 - Programas Municipales'!$B6,(IF('4 - Personal'!$E$162='2 - Programas Municipales'!$C$3,'4 - Personal'!$H$164,0)),0)+IF('4 - Personal'!$E$166='2 - Programas Municipales'!$B6,(IF('4 - Personal'!$E$168='2 - Programas Municipales'!$C$3,'4 - Personal'!$H$170,0)),0)+IF('4 - Personal'!$E$172='2 - Programas Municipales'!$B6,(IF('4 - Personal'!$E$174='2 - Programas Municipales'!$C$3,'4 - Personal'!$H$176,0)),0)+IF('4 - Personal'!$E$178='2 - Programas Municipales'!$B6,(IF('4 - Personal'!$E$180='2 - Programas Municipales'!$C$3,'4 - Personal'!$H$182,0)),0)+IF('4 - Personal'!$E$184='2 - Programas Municipales'!$B6,(IF('4 - Personal'!$E$186='2 - Programas Municipales'!$C$3,'4 - Personal'!$H$188,0)),0)+IF('4 - Personal'!$E$190='2 - Programas Municipales'!$B6,(IF('4 - Personal'!$E$192='2 - Programas Municipales'!$C$3,'4 - Personal'!$H$194,0)),0)+IF('4 - Personal'!$E$196='2 - Programas Municipales'!$B6,(IF('4 - Personal'!$E$198='2 - Programas Municipales'!$C$3,'4 - Personal'!$H$200,0)),0)+IF('4 - Personal'!$E$202='2 - Programas Municipales'!$B6,(IF('4 - Personal'!$E$204='2 - Programas Municipales'!$C$3,'4 - Personal'!$H$206,0)),0)+IF('4 - Personal'!$E$208='2 - Programas Municipales'!$B6,(IF('4 - Personal'!$E$210='2 - Programas Municipales'!$C$3,'4 - Personal'!$H$212,0)),0)+IF('4 - Personal'!$E$214='2 - Programas Municipales'!$B6,(IF('4 - Personal'!$E$216='2 - Programas Municipales'!$C$3,'4 - Personal'!$H$218,0)),0)+IF('4 - Personal'!$E$220='2 - Programas Municipales'!$B6,(IF('4 - Personal'!$E$222='2 - Programas Municipales'!$C$3,'4 - Personal'!$H$224,0)),0)+IF('4 - Personal'!$E$226='2 - Programas Municipales'!$B6,(IF('4 - Personal'!$E$228='2 - Programas Municipales'!$C$3,'4 - Personal'!$H$230,0)),0)+IF('4 - Personal'!$E$232='2 - Programas Municipales'!$B6,(IF('4 - Personal'!$E$234='2 - Programas Municipales'!$C$3,'4 - Personal'!$H$236,0)),0)+IF('4 - Personal'!$E$238='2 - Programas Municipales'!$B6,(IF('4 - Personal'!$E$240='2 - Programas Municipales'!$C$3,'4 - Personal'!$H$242,0)),0)+IF('4 - Personal'!$E$244='2 - Programas Municipales'!$B6,(IF('4 - Personal'!$E$246='2 - Programas Municipales'!$C$3,'4 - Personal'!$H$248,0)),0)+IF('4 - Personal'!$E$250='2 - Programas Municipales'!$B6,(IF('4 - Personal'!$E$252='2 - Programas Municipales'!$C$3,'4 - Personal'!$H$254,0)),0)+IF('4 - Personal'!$E$256='2 - Programas Municipales'!$B6,(IF('4 - Personal'!$E$258='2 - Programas Municipales'!$C$3,'4 - Personal'!$H$260,0)),0)+IF('4 - Personal'!$E$262='2 - Programas Municipales'!$B6,(IF('4 - Personal'!$E$264='2 - Programas Municipales'!$C$3,'4 - Personal'!$H$266,0)),0)+IF('4 - Personal'!$E$268='2 - Programas Municipales'!$B6,(IF('4 - Personal'!$E$270='2 - Programas Municipales'!$C$3,'4 - Personal'!$H$272,0)),0)+IF('4 - Personal'!$E$274='2 - Programas Municipales'!$B6,(IF('4 - Personal'!$E$276='2 - Programas Municipales'!$C$3,'4 - Personal'!$H$278,0)),0)</f>
        <v>0</v>
      </c>
      <c r="E8" s="202">
        <f>IF('4 - Personal'!$E$142='2 - Programas Municipales'!$B6,(IF('4 - Personal'!$E$144='2 - Programas Municipales'!$C$4,'4 - Personal'!$H$146,0)),0)+IF('4 - Personal'!$E$148='2 - Programas Municipales'!$B6,(IF('4 - Personal'!$E$150='2 - Programas Municipales'!$C$4,'4 - Personal'!$H$152,0)),0)+IF('4 - Personal'!$E$154='2 - Programas Municipales'!$B6,(IF('4 - Personal'!$E$156='2 - Programas Municipales'!$C$4,'4 - Personal'!$H$158,0)),0)+IF('4 - Personal'!$E$160='2 - Programas Municipales'!$B6,(IF('4 - Personal'!$E$162='2 - Programas Municipales'!$C$4,'4 - Personal'!$H$164,0)),0)+IF('4 - Personal'!$E$166='2 - Programas Municipales'!$B6,(IF('4 - Personal'!$E$168='2 - Programas Municipales'!$C$4,'4 - Personal'!$H$170,0)),0)+IF('4 - Personal'!$E$172='2 - Programas Municipales'!$B6,(IF('4 - Personal'!$E$174='2 - Programas Municipales'!$C$4,'4 - Personal'!$H$176,0)),0)+IF('4 - Personal'!$E$178='2 - Programas Municipales'!$B6,(IF('4 - Personal'!$E$180='2 - Programas Municipales'!$C$4,'4 - Personal'!$H$182,0)),0)+IF('4 - Personal'!$E$184='2 - Programas Municipales'!$B6,(IF('4 - Personal'!$E$186='2 - Programas Municipales'!$C$4,'4 - Personal'!$H$188,0)),0)+IF('4 - Personal'!$E$190='2 - Programas Municipales'!$B6,(IF('4 - Personal'!$E$192='2 - Programas Municipales'!$C$4,'4 - Personal'!$H$194,0)),0)+IF('4 - Personal'!$E$196='2 - Programas Municipales'!$B6,(IF('4 - Personal'!$E$198='2 - Programas Municipales'!$C$4,'4 - Personal'!$H$200,0)),0)+IF('4 - Personal'!$E$202='2 - Programas Municipales'!$B6,(IF('4 - Personal'!$E$204='2 - Programas Municipales'!$C$4,'4 - Personal'!$H$206,0)),0)+IF('4 - Personal'!$E$208='2 - Programas Municipales'!$B6,(IF('4 - Personal'!$E$210='2 - Programas Municipales'!$C$4,'4 - Personal'!$H$212,0)),0)+IF('4 - Personal'!$E$214='2 - Programas Municipales'!$B6,(IF('4 - Personal'!$E$216='2 - Programas Municipales'!$C$4,'4 - Personal'!$H$218,0)),0)+IF('4 - Personal'!$E$220='2 - Programas Municipales'!$B6,(IF('4 - Personal'!$E$222='2 - Programas Municipales'!$C$4,'4 - Personal'!$H$224,0)),0)+IF('4 - Personal'!$E$226='2 - Programas Municipales'!$B6,(IF('4 - Personal'!$E$228='2 - Programas Municipales'!$C$4,'4 - Personal'!$H$230,0)),0)+IF('4 - Personal'!$E$232='2 - Programas Municipales'!$B6,(IF('4 - Personal'!$E$234='2 - Programas Municipales'!$C$4,'4 - Personal'!$H$236,0)),0)+IF('4 - Personal'!$E$238='2 - Programas Municipales'!$B6,(IF('4 - Personal'!$E$240='2 - Programas Municipales'!$C$4,'4 - Personal'!$H$242,0)),0)+IF('4 - Personal'!$E$244='2 - Programas Municipales'!$B6,(IF('4 - Personal'!$E$246='2 - Programas Municipales'!$C$4,'4 - Personal'!$H$248,0)),0)+IF('4 - Personal'!$E$250='2 - Programas Municipales'!$B6,(IF('4 - Personal'!$E$252='2 - Programas Municipales'!$C$4,'4 - Personal'!$H$254,0)),0)+IF('4 - Personal'!$E$256='2 - Programas Municipales'!$B6,(IF('4 - Personal'!$E$258='2 - Programas Municipales'!$C$4,'4 - Personal'!$H$260,0)),0)+IF('4 - Personal'!$E$262='2 - Programas Municipales'!$B6,(IF('4 - Personal'!$E$264='2 - Programas Municipales'!$C$4,'4 - Personal'!$H$266,0)),0)+IF('4 - Personal'!$E$268='2 - Programas Municipales'!$B6,(IF('4 - Personal'!$E$270='2 - Programas Municipales'!$C$4,'4 - Personal'!$H$272,0)),0)+IF('4 - Personal'!$E$274='2 - Programas Municipales'!$B6,(IF('4 - Personal'!$E$276='2 - Programas Municipales'!$C$4,'4 - Personal'!$H$278,0)),0)</f>
        <v>0</v>
      </c>
      <c r="F8" s="202">
        <f>IF('4 - Personal'!$E$142='2 - Programas Municipales'!$B6,(IF('4 - Personal'!$E$144='2 - Programas Municipales'!$C$5,'4 - Personal'!$H$146,0)),0)+IF('4 - Personal'!$E$148='2 - Programas Municipales'!$B6,(IF('4 - Personal'!$E$150='2 - Programas Municipales'!$C$5,'4 - Personal'!$H$152,0)),0)+IF('4 - Personal'!$E$154='2 - Programas Municipales'!$B6,(IF('4 - Personal'!$E$156='2 - Programas Municipales'!$C$5,'4 - Personal'!$H$158,0)),0)+IF('4 - Personal'!$E$160='2 - Programas Municipales'!$B6,(IF('4 - Personal'!$E$162='2 - Programas Municipales'!$C$5,'4 - Personal'!$H$164,0)),0)+IF('4 - Personal'!$E$166='2 - Programas Municipales'!$B6,(IF('4 - Personal'!$E$168='2 - Programas Municipales'!$C$5,'4 - Personal'!$H$170,0)),0)+IF('4 - Personal'!$E$172='2 - Programas Municipales'!$B6,(IF('4 - Personal'!$E$174='2 - Programas Municipales'!$C$5,'4 - Personal'!$H$176,0)),0)+IF('4 - Personal'!$E$178='2 - Programas Municipales'!$B6,(IF('4 - Personal'!$E$180='2 - Programas Municipales'!$C$5,'4 - Personal'!$H$182,0)),0)+IF('4 - Personal'!$E$184='2 - Programas Municipales'!$B6,(IF('4 - Personal'!$E$186='2 - Programas Municipales'!$C$5,'4 - Personal'!$H$188,0)),0)+IF('4 - Personal'!$E$190='2 - Programas Municipales'!$B6,(IF('4 - Personal'!$E$192='2 - Programas Municipales'!$C$5,'4 - Personal'!$H$194,0)),0)+IF('4 - Personal'!$E$196='2 - Programas Municipales'!$B6,(IF('4 - Personal'!$E$198='2 - Programas Municipales'!$C$5,'4 - Personal'!$H$200,0)),0)+IF('4 - Personal'!$E$202='2 - Programas Municipales'!$B6,(IF('4 - Personal'!$E$204='2 - Programas Municipales'!$C$5,'4 - Personal'!$H$206,0)),0)+IF('4 - Personal'!$E$208='2 - Programas Municipales'!$B6,(IF('4 - Personal'!$E$210='2 - Programas Municipales'!$C$5,'4 - Personal'!$H$212,0)),0)+IF('4 - Personal'!$E$214='2 - Programas Municipales'!$B6,(IF('4 - Personal'!$E$216='2 - Programas Municipales'!$C$5,'4 - Personal'!$H$218,0)),0)+IF('4 - Personal'!$E$220='2 - Programas Municipales'!$B6,(IF('4 - Personal'!$E$222='2 - Programas Municipales'!$C$5,'4 - Personal'!$H$224,0)),0)+IF('4 - Personal'!$E$226='2 - Programas Municipales'!$B6,(IF('4 - Personal'!$E$228='2 - Programas Municipales'!$C$5,'4 - Personal'!$H$230,0)),0)+IF('4 - Personal'!$E$232='2 - Programas Municipales'!$B6,(IF('4 - Personal'!$E$234='2 - Programas Municipales'!$C$5,'4 - Personal'!$H$236,0)),0)+IF('4 - Personal'!$E$238='2 - Programas Municipales'!$B6,(IF('4 - Personal'!$E$240='2 - Programas Municipales'!$C$5,'4 - Personal'!$H$242,0)),0)+IF('4 - Personal'!$E$244='2 - Programas Municipales'!$B6,(IF('4 - Personal'!$E$246='2 - Programas Municipales'!$C$5,'4 - Personal'!$H$248,0)),0)+IF('4 - Personal'!$E$250='2 - Programas Municipales'!$B6,(IF('4 - Personal'!$E$252='2 - Programas Municipales'!$C$5,'4 - Personal'!$H$254,0)),0)+IF('4 - Personal'!$E$256='2 - Programas Municipales'!$B6,(IF('4 - Personal'!$E$258='2 - Programas Municipales'!$C$5,'4 - Personal'!$H$260,0)),0)+IF('4 - Personal'!$E$262='2 - Programas Municipales'!$B6,(IF('4 - Personal'!$E$264='2 - Programas Municipales'!$C$5,'4 - Personal'!$H$266,0)),0)+IF('4 - Personal'!$E$268='2 - Programas Municipales'!$B6,(IF('4 - Personal'!$E$270='2 - Programas Municipales'!$C$5,'4 - Personal'!$H$272,0)),0)+IF('4 - Personal'!$E$274='2 - Programas Municipales'!$B6,(IF('4 - Personal'!$E$276='2 - Programas Municipales'!$C$5,'4 - Personal'!$H$278,0)),0)</f>
        <v>0</v>
      </c>
      <c r="G8" s="202">
        <f>IF('4 - Personal'!$E$142='2 - Programas Municipales'!$B6,(IF('4 - Personal'!$E$144='2 - Programas Municipales'!$C$6,'4 - Personal'!$H$146,0)),0)+IF('4 - Personal'!$E$148='2 - Programas Municipales'!$B6,(IF('4 - Personal'!$E$150='2 - Programas Municipales'!$C$6,'4 - Personal'!$H$152,0)),0)+IF('4 - Personal'!$E$154='2 - Programas Municipales'!$B6,(IF('4 - Personal'!$E$156='2 - Programas Municipales'!$C$6,'4 - Personal'!$H$158,0)),0)+IF('4 - Personal'!$E$160='2 - Programas Municipales'!$B6,(IF('4 - Personal'!$E$162='2 - Programas Municipales'!$C$6,'4 - Personal'!$H$164,0)),0)+IF('4 - Personal'!$E$166='2 - Programas Municipales'!$B6,(IF('4 - Personal'!$E$168='2 - Programas Municipales'!$C$6,'4 - Personal'!$H$170,0)),0)+IF('4 - Personal'!$E$172='2 - Programas Municipales'!$B6,(IF('4 - Personal'!$E$174='2 - Programas Municipales'!$C$6,'4 - Personal'!$H$176,0)),0)+IF('4 - Personal'!$E$178='2 - Programas Municipales'!$B6,(IF('4 - Personal'!$E$180='2 - Programas Municipales'!$C$6,'4 - Personal'!$H$182,0)),0)+IF('4 - Personal'!$E$184='2 - Programas Municipales'!$B6,(IF('4 - Personal'!$E$186='2 - Programas Municipales'!$C$6,'4 - Personal'!$H$188,0)),0)+IF('4 - Personal'!$E$190='2 - Programas Municipales'!$B6,(IF('4 - Personal'!$E$192='2 - Programas Municipales'!$C$6,'4 - Personal'!$H$194,0)),0)+IF('4 - Personal'!$E$196='2 - Programas Municipales'!$B6,(IF('4 - Personal'!$E$198='2 - Programas Municipales'!$C$6,'4 - Personal'!$H$200,0)),0)+IF('4 - Personal'!$E$202='2 - Programas Municipales'!$B6,(IF('4 - Personal'!$E$204='2 - Programas Municipales'!$C$6,'4 - Personal'!$H$206,0)),0)+IF('4 - Personal'!$E$208='2 - Programas Municipales'!$B6,(IF('4 - Personal'!$E$210='2 - Programas Municipales'!$C$6,'4 - Personal'!$H$212,0)),0)+IF('4 - Personal'!$E$214='2 - Programas Municipales'!$B6,(IF('4 - Personal'!$E$216='2 - Programas Municipales'!$C$6,'4 - Personal'!$H$218,0)),0)+IF('4 - Personal'!$E$220='2 - Programas Municipales'!$B6,(IF('4 - Personal'!$E$222='2 - Programas Municipales'!$C$6,'4 - Personal'!$H$224,0)),0)+IF('4 - Personal'!$E$226='2 - Programas Municipales'!$B6,(IF('4 - Personal'!$E$228='2 - Programas Municipales'!$C$6,'4 - Personal'!$H$230,0)),0)+IF('4 - Personal'!$E$232='2 - Programas Municipales'!$B6,(IF('4 - Personal'!$E$234='2 - Programas Municipales'!$C$6,'4 - Personal'!$H$236,0)),0)+IF('4 - Personal'!$E$238='2 - Programas Municipales'!$B6,(IF('4 - Personal'!$E$240='2 - Programas Municipales'!$C$6,'4 - Personal'!$H$242,0)),0)+IF('4 - Personal'!$E$244='2 - Programas Municipales'!$B6,(IF('4 - Personal'!$E$246='2 - Programas Municipales'!$C$6,'4 - Personal'!$H$248,0)),0)+IF('4 - Personal'!$E$250='2 - Programas Municipales'!$B6,(IF('4 - Personal'!$E$252='2 - Programas Municipales'!$C$6,'4 - Personal'!$H$254,0)),0)+IF('4 - Personal'!$E$256='2 - Programas Municipales'!$B6,(IF('4 - Personal'!$E$258='2 - Programas Municipales'!$C$6,'4 - Personal'!$H$260,0)),0)+IF('4 - Personal'!$E$262='2 - Programas Municipales'!$B6,(IF('4 - Personal'!$E$264='2 - Programas Municipales'!$C$6,'4 - Personal'!$H$266,0)),0)+IF('4 - Personal'!$E$268='2 - Programas Municipales'!$B6,(IF('4 - Personal'!$E$270='2 - Programas Municipales'!$C$6,'4 - Personal'!$H$272,0)),0)+IF('4 - Personal'!$E$274='2 - Programas Municipales'!$B6,(IF('4 - Personal'!$E$276='2 - Programas Municipales'!$C$6,'4 - Personal'!$H$278,0)),0)</f>
        <v>0</v>
      </c>
      <c r="H8" s="202">
        <f>IF('4 - Personal'!$E$142='2 - Programas Municipales'!$B6,(IF('4 - Personal'!$E$144='2 - Programas Municipales'!$C$7,'4 - Personal'!$H$146,0)),0)+IF('4 - Personal'!$E$148='2 - Programas Municipales'!$B6,(IF('4 - Personal'!$E$150='2 - Programas Municipales'!$C$7,'4 - Personal'!$H$152,0)),0)+IF('4 - Personal'!$E$154='2 - Programas Municipales'!$B6,(IF('4 - Personal'!$E$156='2 - Programas Municipales'!$C$7,'4 - Personal'!$H$158,0)),0)+IF('4 - Personal'!$E$160='2 - Programas Municipales'!$B6,(IF('4 - Personal'!$E$162='2 - Programas Municipales'!$C$7,'4 - Personal'!$H$164,0)),0)+IF('4 - Personal'!$E$166='2 - Programas Municipales'!$B6,(IF('4 - Personal'!$E$168='2 - Programas Municipales'!$C$7,'4 - Personal'!$H$170,0)),0)+IF('4 - Personal'!$E$172='2 - Programas Municipales'!$B6,(IF('4 - Personal'!$E$174='2 - Programas Municipales'!$C$7,'4 - Personal'!$H$176,0)),0)+IF('4 - Personal'!$E$178='2 - Programas Municipales'!$B6,(IF('4 - Personal'!$E$180='2 - Programas Municipales'!$C$7,'4 - Personal'!$H$182,0)),0)+IF('4 - Personal'!$E$184='2 - Programas Municipales'!$B6,(IF('4 - Personal'!$E$186='2 - Programas Municipales'!$C$7,'4 - Personal'!$H$188,0)),0)+IF('4 - Personal'!$E$190='2 - Programas Municipales'!$B6,(IF('4 - Personal'!$E$192='2 - Programas Municipales'!$C$7,'4 - Personal'!$H$194,0)),0)+IF('4 - Personal'!$E$196='2 - Programas Municipales'!$B6,(IF('4 - Personal'!$E$198='2 - Programas Municipales'!$C$7,'4 - Personal'!$H$200,0)),0)+IF('4 - Personal'!$E$202='2 - Programas Municipales'!$B6,(IF('4 - Personal'!$E$204='2 - Programas Municipales'!$C$7,'4 - Personal'!$H$206,0)),0)+IF('4 - Personal'!$E$208='2 - Programas Municipales'!$B6,(IF('4 - Personal'!$E$210='2 - Programas Municipales'!$C$7,'4 - Personal'!$H$212,0)),0)+IF('4 - Personal'!$E$214='2 - Programas Municipales'!$B6,(IF('4 - Personal'!$E$216='2 - Programas Municipales'!$C$7,'4 - Personal'!$H$218,0)),0)+IF('4 - Personal'!$E$220='2 - Programas Municipales'!$B6,(IF('4 - Personal'!$E$222='2 - Programas Municipales'!$C$7,'4 - Personal'!$H$224,0)),0)+IF('4 - Personal'!$E$226='2 - Programas Municipales'!$B6,(IF('4 - Personal'!$E$228='2 - Programas Municipales'!$C$7,'4 - Personal'!$H$230,0)),0)+IF('4 - Personal'!$E$232='2 - Programas Municipales'!$B6,(IF('4 - Personal'!$E$234='2 - Programas Municipales'!$C$7,'4 - Personal'!$H$236,0)),0)+IF('4 - Personal'!$E$238='2 - Programas Municipales'!$B6,(IF('4 - Personal'!$E$240='2 - Programas Municipales'!$C$7,'4 - Personal'!$H$242,0)),0)+IF('4 - Personal'!$E$244='2 - Programas Municipales'!$B6,(IF('4 - Personal'!$E$246='2 - Programas Municipales'!$C$7,'4 - Personal'!$H$248,0)),0)+IF('4 - Personal'!$E$250='2 - Programas Municipales'!$B6,(IF('4 - Personal'!$E$252='2 - Programas Municipales'!$C$7,'4 - Personal'!$H$254,0)),0)+IF('4 - Personal'!$E$256='2 - Programas Municipales'!$B6,(IF('4 - Personal'!$E$258='2 - Programas Municipales'!$C$7,'4 - Personal'!$H$260,0)),0)+IF('4 - Personal'!$E$262='2 - Programas Municipales'!$B6,(IF('4 - Personal'!$E$264='2 - Programas Municipales'!$C$7,'4 - Personal'!$H$266,0)),0)+IF('4 - Personal'!$E$268='2 - Programas Municipales'!$B6,(IF('4 - Personal'!$E$270='2 - Programas Municipales'!$C$7,'4 - Personal'!$H$272,0)),0)+IF('4 - Personal'!$E$274='2 - Programas Municipales'!$B6,(IF('4 - Personal'!$E$276='2 - Programas Municipales'!$C$7,'4 - Personal'!$H$278,0)),0)</f>
        <v>0</v>
      </c>
      <c r="I8" s="202">
        <f>IF('4 - Personal'!$E$142='2 - Programas Municipales'!$B6,(IF('4 - Personal'!$E$144='2 - Programas Municipales'!$C$8,'4 - Personal'!$H$146,0)),0)+IF('4 - Personal'!$E$148='2 - Programas Municipales'!$B6,(IF('4 - Personal'!$E$150='2 - Programas Municipales'!$C$8,'4 - Personal'!$H$152,0)),0)+IF('4 - Personal'!$E$154='2 - Programas Municipales'!$B6,(IF('4 - Personal'!$E$156='2 - Programas Municipales'!$C$8,'4 - Personal'!$H$158,0)),0)+IF('4 - Personal'!$E$160='2 - Programas Municipales'!$B6,(IF('4 - Personal'!$E$162='2 - Programas Municipales'!$C$8,'4 - Personal'!$H$164,0)),0)+IF('4 - Personal'!$E$166='2 - Programas Municipales'!$B6,(IF('4 - Personal'!$E$168='2 - Programas Municipales'!$C$8,'4 - Personal'!$H$170,0)),0)+IF('4 - Personal'!$E$172='2 - Programas Municipales'!$B6,(IF('4 - Personal'!$E$174='2 - Programas Municipales'!$C$8,'4 - Personal'!$H$176,0)),0)+IF('4 - Personal'!$E$178='2 - Programas Municipales'!$B6,(IF('4 - Personal'!$E$180='2 - Programas Municipales'!$C$8,'4 - Personal'!$H$182,0)),0)+IF('4 - Personal'!$E$184='2 - Programas Municipales'!$B6,(IF('4 - Personal'!$E$186='2 - Programas Municipales'!$C$8,'4 - Personal'!$H$188,0)),0)+IF('4 - Personal'!$E$190='2 - Programas Municipales'!$B6,(IF('4 - Personal'!$E$192='2 - Programas Municipales'!$C$8,'4 - Personal'!$H$194,0)),0)+IF('4 - Personal'!$E$196='2 - Programas Municipales'!$B6,(IF('4 - Personal'!$E$198='2 - Programas Municipales'!$C$8,'4 - Personal'!$H$200,0)),0)+IF('4 - Personal'!$E$202='2 - Programas Municipales'!$B6,(IF('4 - Personal'!$E$204='2 - Programas Municipales'!$C$8,'4 - Personal'!$H$206,0)),0)+IF('4 - Personal'!$E$208='2 - Programas Municipales'!$B6,(IF('4 - Personal'!$E$210='2 - Programas Municipales'!$C$8,'4 - Personal'!$H$212,0)),0)+IF('4 - Personal'!$E$214='2 - Programas Municipales'!$B6,(IF('4 - Personal'!$E$216='2 - Programas Municipales'!$C$8,'4 - Personal'!$H$218,0)),0)+IF('4 - Personal'!$E$220='2 - Programas Municipales'!$B6,(IF('4 - Personal'!$E$222='2 - Programas Municipales'!$C$8,'4 - Personal'!$H$224,0)),0)+IF('4 - Personal'!$E$226='2 - Programas Municipales'!$B6,(IF('4 - Personal'!$E$228='2 - Programas Municipales'!$C$8,'4 - Personal'!$H$230,0)),0)+IF('4 - Personal'!$E$232='2 - Programas Municipales'!$B6,(IF('4 - Personal'!$E$234='2 - Programas Municipales'!$C$8,'4 - Personal'!$H$236,0)),0)+IF('4 - Personal'!$E$238='2 - Programas Municipales'!$B6,(IF('4 - Personal'!$E$240='2 - Programas Municipales'!$C$8,'4 - Personal'!$H$242,0)),0)+IF('4 - Personal'!$E$244='2 - Programas Municipales'!$B6,(IF('4 - Personal'!$E$246='2 - Programas Municipales'!$C$8,'4 - Personal'!$H$248,0)),0)+IF('4 - Personal'!$E$250='2 - Programas Municipales'!$B6,(IF('4 - Personal'!$E$252='2 - Programas Municipales'!$C$8,'4 - Personal'!$H$254,0)),0)+IF('4 - Personal'!$E$256='2 - Programas Municipales'!$B6,(IF('4 - Personal'!$E$258='2 - Programas Municipales'!$C$8,'4 - Personal'!$H$260,0)),0)+IF('4 - Personal'!$E$262='2 - Programas Municipales'!$B6,(IF('4 - Personal'!$E$264='2 - Programas Municipales'!$C$8,'4 - Personal'!$H$266,0)),0)+IF('4 - Personal'!$E$268='2 - Programas Municipales'!$B6,(IF('4 - Personal'!$E$270='2 - Programas Municipales'!$C$8,'4 - Personal'!$H$272,0)),0)+IF('4 - Personal'!$E$274='2 - Programas Municipales'!$B6,(IF('4 - Personal'!$E$276='2 - Programas Municipales'!$C$8,'4 - Personal'!$H$278,0)),0)</f>
        <v>0</v>
      </c>
      <c r="J8" s="202">
        <f>IF('4 - Personal'!$E$142='2 - Programas Municipales'!$B6,(IF('4 - Personal'!$E$144='2 - Programas Municipales'!$C$9,'4 - Personal'!$H$146,0)),0)+IF('4 - Personal'!$E$148='2 - Programas Municipales'!$B6,(IF('4 - Personal'!$E$150='2 - Programas Municipales'!$C$9,'4 - Personal'!$H$152,0)),0)+IF('4 - Personal'!$E$154='2 - Programas Municipales'!$B6,(IF('4 - Personal'!$E$156='2 - Programas Municipales'!$C$9,'4 - Personal'!$H$158,0)),0)+IF('4 - Personal'!$E$160='2 - Programas Municipales'!$B6,(IF('4 - Personal'!$E$162='2 - Programas Municipales'!$C$9,'4 - Personal'!$H$164,0)),0)+IF('4 - Personal'!$E$166='2 - Programas Municipales'!$B6,(IF('4 - Personal'!$E$168='2 - Programas Municipales'!$C$9,'4 - Personal'!$H$170,0)),0)+IF('4 - Personal'!$E$172='2 - Programas Municipales'!$B6,(IF('4 - Personal'!$E$174='2 - Programas Municipales'!$C$9,'4 - Personal'!$H$176,0)),0)+IF('4 - Personal'!$E$178='2 - Programas Municipales'!$B6,(IF('4 - Personal'!$E$180='2 - Programas Municipales'!$C$9,'4 - Personal'!$H$182,0)),0)+IF('4 - Personal'!$E$184='2 - Programas Municipales'!$B6,(IF('4 - Personal'!$E$186='2 - Programas Municipales'!$C$9,'4 - Personal'!$H$188,0)),0)+IF('4 - Personal'!$E$190='2 - Programas Municipales'!$B6,(IF('4 - Personal'!$E$192='2 - Programas Municipales'!$C$9,'4 - Personal'!$H$194,0)),0)+IF('4 - Personal'!$E$196='2 - Programas Municipales'!$B6,(IF('4 - Personal'!$E$198='2 - Programas Municipales'!$C$9,'4 - Personal'!$H$200,0)),0)+IF('4 - Personal'!$E$202='2 - Programas Municipales'!$B6,(IF('4 - Personal'!$E$204='2 - Programas Municipales'!$C$9,'4 - Personal'!$H$206,0)),0)+IF('4 - Personal'!$E$208='2 - Programas Municipales'!$B6,(IF('4 - Personal'!$E$210='2 - Programas Municipales'!$C$9,'4 - Personal'!$H$212,0)),0)+IF('4 - Personal'!$E$214='2 - Programas Municipales'!$B6,(IF('4 - Personal'!$E$216='2 - Programas Municipales'!$C$9,'4 - Personal'!$H$218,0)),0)+IF('4 - Personal'!$E$220='2 - Programas Municipales'!$B6,(IF('4 - Personal'!$E$222='2 - Programas Municipales'!$C$9,'4 - Personal'!$H$224,0)),0)+IF('4 - Personal'!$E$226='2 - Programas Municipales'!$B6,(IF('4 - Personal'!$E$228='2 - Programas Municipales'!$C$9,'4 - Personal'!$H$230,0)),0)+IF('4 - Personal'!$E$232='2 - Programas Municipales'!$B6,(IF('4 - Personal'!$E$234='2 - Programas Municipales'!$C$9,'4 - Personal'!$H$236,0)),0)+IF('4 - Personal'!$E$238='2 - Programas Municipales'!$B6,(IF('4 - Personal'!$E$240='2 - Programas Municipales'!$C$9,'4 - Personal'!$H$242,0)),0)+IF('4 - Personal'!$E$244='2 - Programas Municipales'!$B6,(IF('4 - Personal'!$E$246='2 - Programas Municipales'!$C$9,'4 - Personal'!$H$248,0)),0)+IF('4 - Personal'!$E$250='2 - Programas Municipales'!$B6,(IF('4 - Personal'!$E$252='2 - Programas Municipales'!$C$9,'4 - Personal'!$H$254,0)),0)+IF('4 - Personal'!$E$256='2 - Programas Municipales'!$B6,(IF('4 - Personal'!$E$258='2 - Programas Municipales'!$C$9,'4 - Personal'!$H$260,0)),0)+IF('4 - Personal'!$E$262='2 - Programas Municipales'!$B6,(IF('4 - Personal'!$E$264='2 - Programas Municipales'!$C$9,'4 - Personal'!$H$266,0)),0)+IF('4 - Personal'!$E$268='2 - Programas Municipales'!$B6,(IF('4 - Personal'!$E$270='2 - Programas Municipales'!$C$9,'4 - Personal'!$H$272,0)),0)+IF('4 - Personal'!$E$274='2 - Programas Municipales'!$B6,(IF('4 - Personal'!$E$276='2 - Programas Municipales'!$C$9,'4 - Personal'!$H$278,0)),0)</f>
        <v>0</v>
      </c>
      <c r="K8" s="202">
        <f>IF('4 - Personal'!$E$142='2 - Programas Municipales'!$B6,(IF('4 - Personal'!$E$144='2 - Programas Municipales'!$C$10,'4 - Personal'!$H$146,0)),0)+IF('4 - Personal'!$E$148='2 - Programas Municipales'!$B6,(IF('4 - Personal'!$E$150='2 - Programas Municipales'!$C$10,'4 - Personal'!$H$152,0)),0)+IF('4 - Personal'!$E$154='2 - Programas Municipales'!$B6,(IF('4 - Personal'!$E$156='2 - Programas Municipales'!$C$10,'4 - Personal'!$H$158,0)),0)+IF('4 - Personal'!$E$160='2 - Programas Municipales'!$B6,(IF('4 - Personal'!$E$162='2 - Programas Municipales'!$C$10,'4 - Personal'!$H$164,0)),0)+IF('4 - Personal'!$E$166='2 - Programas Municipales'!$B6,(IF('4 - Personal'!$E$168='2 - Programas Municipales'!$C$10,'4 - Personal'!$H$170,0)),0)+IF('4 - Personal'!$E$172='2 - Programas Municipales'!$B6,(IF('4 - Personal'!$E$174='2 - Programas Municipales'!$C$10,'4 - Personal'!$H$176,0)),0)+IF('4 - Personal'!$E$178='2 - Programas Municipales'!$B6,(IF('4 - Personal'!$E$180='2 - Programas Municipales'!$C$10,'4 - Personal'!$H$182,0)),0)+IF('4 - Personal'!$E$184='2 - Programas Municipales'!$B6,(IF('4 - Personal'!$E$186='2 - Programas Municipales'!$C$10,'4 - Personal'!$H$188,0)),0)+IF('4 - Personal'!$E$190='2 - Programas Municipales'!$B6,(IF('4 - Personal'!$E$192='2 - Programas Municipales'!$C$10,'4 - Personal'!$H$194,0)),0)+IF('4 - Personal'!$E$196='2 - Programas Municipales'!$B6,(IF('4 - Personal'!$E$198='2 - Programas Municipales'!$C$10,'4 - Personal'!$H$200,0)),0)+IF('4 - Personal'!$E$202='2 - Programas Municipales'!$B6,(IF('4 - Personal'!$E$204='2 - Programas Municipales'!$C$10,'4 - Personal'!$H$206,0)),0)+IF('4 - Personal'!$E$208='2 - Programas Municipales'!$B6,(IF('4 - Personal'!$E$210='2 - Programas Municipales'!$C$10,'4 - Personal'!$H$212,0)),0)+IF('4 - Personal'!$E$214='2 - Programas Municipales'!$B6,(IF('4 - Personal'!$E$216='2 - Programas Municipales'!$C$10,'4 - Personal'!$H$218,0)),0)+IF('4 - Personal'!$E$220='2 - Programas Municipales'!$B6,(IF('4 - Personal'!$E$222='2 - Programas Municipales'!$C$10,'4 - Personal'!$H$224,0)),0)+IF('4 - Personal'!$E$226='2 - Programas Municipales'!$B6,(IF('4 - Personal'!$E$228='2 - Programas Municipales'!$C$10,'4 - Personal'!$H$230,0)),0)+IF('4 - Personal'!$E$232='2 - Programas Municipales'!$B6,(IF('4 - Personal'!$E$234='2 - Programas Municipales'!$C$10,'4 - Personal'!$H$236,0)),0)+IF('4 - Personal'!$E$238='2 - Programas Municipales'!$B6,(IF('4 - Personal'!$E$240='2 - Programas Municipales'!$C$10,'4 - Personal'!$H$242,0)),0)+IF('4 - Personal'!$E$244='2 - Programas Municipales'!$B6,(IF('4 - Personal'!$E$246='2 - Programas Municipales'!$C$10,'4 - Personal'!$H$248,0)),0)+IF('4 - Personal'!$E$250='2 - Programas Municipales'!$B6,(IF('4 - Personal'!$E$252='2 - Programas Municipales'!$C$10,'4 - Personal'!$H$254,0)),0)+IF('4 - Personal'!$E$256='2 - Programas Municipales'!$B6,(IF('4 - Personal'!$E$258='2 - Programas Municipales'!$C$10,'4 - Personal'!$H$260,0)),0)+IF('4 - Personal'!$E$262='2 - Programas Municipales'!$B6,(IF('4 - Personal'!$E$264='2 - Programas Municipales'!$C$10,'4 - Personal'!$H$266,0)),0)+IF('4 - Personal'!$E$268='2 - Programas Municipales'!$B6,(IF('4 - Personal'!$E$270='2 - Programas Municipales'!$C$10,'4 - Personal'!$H$272,0)),0)+IF('4 - Personal'!$E$274='2 - Programas Municipales'!$B6,(IF('4 - Personal'!$E$276='2 - Programas Municipales'!$C$10,'4 - Personal'!$H$278,0)),0)</f>
        <v>0</v>
      </c>
      <c r="L8" s="202">
        <f>IF('4 - Personal'!$E$142='2 - Programas Municipales'!$B6,(IF('4 - Personal'!$E$144='2 - Programas Municipales'!$C$11,'4 - Personal'!$H$146,0)),0)+IF('4 - Personal'!$E$148='2 - Programas Municipales'!$B6,(IF('4 - Personal'!$E$150='2 - Programas Municipales'!$C$11,'4 - Personal'!$H$152,0)),0)+IF('4 - Personal'!$E$154='2 - Programas Municipales'!$B6,(IF('4 - Personal'!$E$156='2 - Programas Municipales'!$C$11,'4 - Personal'!$H$158,0)),0)+IF('4 - Personal'!$E$160='2 - Programas Municipales'!$B6,(IF('4 - Personal'!$E$162='2 - Programas Municipales'!$C$11,'4 - Personal'!$H$164,0)),0)+IF('4 - Personal'!$E$166='2 - Programas Municipales'!$B6,(IF('4 - Personal'!$E$168='2 - Programas Municipales'!$C$11,'4 - Personal'!$H$170,0)),0)+IF('4 - Personal'!$E$172='2 - Programas Municipales'!$B6,(IF('4 - Personal'!$E$174='2 - Programas Municipales'!$C$11,'4 - Personal'!$H$176,0)),0)+IF('4 - Personal'!$E$178='2 - Programas Municipales'!$B6,(IF('4 - Personal'!$E$180='2 - Programas Municipales'!$C$11,'4 - Personal'!$H$182,0)),0)+IF('4 - Personal'!$E$184='2 - Programas Municipales'!$B6,(IF('4 - Personal'!$E$186='2 - Programas Municipales'!$C$11,'4 - Personal'!$H$188,0)),0)+IF('4 - Personal'!$E$190='2 - Programas Municipales'!$B6,(IF('4 - Personal'!$E$192='2 - Programas Municipales'!$C$11,'4 - Personal'!$H$194,0)),0)+IF('4 - Personal'!$E$196='2 - Programas Municipales'!$B6,(IF('4 - Personal'!$E$198='2 - Programas Municipales'!$C$11,'4 - Personal'!$H$200,0)),0)+IF('4 - Personal'!$E$202='2 - Programas Municipales'!$B6,(IF('4 - Personal'!$E$204='2 - Programas Municipales'!$C$11,'4 - Personal'!$H$206,0)),0)+IF('4 - Personal'!$E$208='2 - Programas Municipales'!$B6,(IF('4 - Personal'!$E$210='2 - Programas Municipales'!$C$11,'4 - Personal'!$H$212,0)),0)+IF('4 - Personal'!$E$214='2 - Programas Municipales'!$B6,(IF('4 - Personal'!$E$216='2 - Programas Municipales'!$C$11,'4 - Personal'!$H$218,0)),0)+IF('4 - Personal'!$E$220='2 - Programas Municipales'!$B6,(IF('4 - Personal'!$E$222='2 - Programas Municipales'!$C$11,'4 - Personal'!$H$224,0)),0)+IF('4 - Personal'!$E$226='2 - Programas Municipales'!$B6,(IF('4 - Personal'!$E$228='2 - Programas Municipales'!$C$11,'4 - Personal'!$H$230,0)),0)+IF('4 - Personal'!$E$232='2 - Programas Municipales'!$B6,(IF('4 - Personal'!$E$234='2 - Programas Municipales'!$C$11,'4 - Personal'!$H$236,0)),0)+IF('4 - Personal'!$E$238='2 - Programas Municipales'!$B6,(IF('4 - Personal'!$E$240='2 - Programas Municipales'!$C$11,'4 - Personal'!$H$242,0)),0)+IF('4 - Personal'!$E$244='2 - Programas Municipales'!$B6,(IF('4 - Personal'!$E$246='2 - Programas Municipales'!$C$11,'4 - Personal'!$H$248,0)),0)+IF('4 - Personal'!$E$250='2 - Programas Municipales'!$B6,(IF('4 - Personal'!$E$252='2 - Programas Municipales'!$C$11,'4 - Personal'!$H$254,0)),0)+IF('4 - Personal'!$E$256='2 - Programas Municipales'!$B6,(IF('4 - Personal'!$E$258='2 - Programas Municipales'!$C$11,'4 - Personal'!$H$260,0)),0)+IF('4 - Personal'!$E$262='2 - Programas Municipales'!$B6,(IF('4 - Personal'!$E$264='2 - Programas Municipales'!$C$11,'4 - Personal'!$H$266,0)),0)+IF('4 - Personal'!$E$268='2 - Programas Municipales'!$B6,(IF('4 - Personal'!$E$270='2 - Programas Municipales'!$C$11,'4 - Personal'!$H$272,0)),0)+IF('4 - Personal'!$E$274='2 - Programas Municipales'!$B6,(IF('4 - Personal'!$E$276='2 - Programas Municipales'!$C$11,'4 - Personal'!$H$278,0)),0)</f>
        <v>0</v>
      </c>
      <c r="M8" s="202">
        <f>IF('4 - Personal'!$E$142='2 - Programas Municipales'!$B6,(IF('4 - Personal'!$E$144='2 - Programas Municipales'!$C$12,'4 - Personal'!$H$146,0)),0)+IF('4 - Personal'!$E$148='2 - Programas Municipales'!$B6,(IF('4 - Personal'!$E$150='2 - Programas Municipales'!$C$12,'4 - Personal'!$H$152,0)),0)+IF('4 - Personal'!$E$154='2 - Programas Municipales'!$B6,(IF('4 - Personal'!$E$156='2 - Programas Municipales'!$C$12,'4 - Personal'!$H$158,0)),0)+IF('4 - Personal'!$E$160='2 - Programas Municipales'!$B6,(IF('4 - Personal'!$E$162='2 - Programas Municipales'!$C$12,'4 - Personal'!$H$164,0)),0)+IF('4 - Personal'!$E$166='2 - Programas Municipales'!$B6,(IF('4 - Personal'!$E$168='2 - Programas Municipales'!$C$12,'4 - Personal'!$H$170,0)),0)+IF('4 - Personal'!$E$172='2 - Programas Municipales'!$B6,(IF('4 - Personal'!$E$174='2 - Programas Municipales'!$C$12,'4 - Personal'!$H$176,0)),0)+IF('4 - Personal'!$E$178='2 - Programas Municipales'!$B6,(IF('4 - Personal'!$E$180='2 - Programas Municipales'!$C$12,'4 - Personal'!$H$182,0)),0)+IF('4 - Personal'!$E$184='2 - Programas Municipales'!$B6,(IF('4 - Personal'!$E$186='2 - Programas Municipales'!$C$12,'4 - Personal'!$H$188,0)),0)+IF('4 - Personal'!$E$190='2 - Programas Municipales'!$B6,(IF('4 - Personal'!$E$192='2 - Programas Municipales'!$C$12,'4 - Personal'!$H$194,0)),0)+IF('4 - Personal'!$E$196='2 - Programas Municipales'!$B6,(IF('4 - Personal'!$E$198='2 - Programas Municipales'!$C$12,'4 - Personal'!$H$200,0)),0)+IF('4 - Personal'!$E$202='2 - Programas Municipales'!$B6,(IF('4 - Personal'!$E$204='2 - Programas Municipales'!$C$12,'4 - Personal'!$H$206,0)),0)+IF('4 - Personal'!$E$208='2 - Programas Municipales'!$B6,(IF('4 - Personal'!$E$210='2 - Programas Municipales'!$C$12,'4 - Personal'!$H$212,0)),0)+IF('4 - Personal'!$E$214='2 - Programas Municipales'!$B6,(IF('4 - Personal'!$E$216='2 - Programas Municipales'!$C$12,'4 - Personal'!$H$218,0)),0)+IF('4 - Personal'!$E$220='2 - Programas Municipales'!$B6,(IF('4 - Personal'!$E$222='2 - Programas Municipales'!$C$12,'4 - Personal'!$H$224,0)),0)+IF('4 - Personal'!$E$226='2 - Programas Municipales'!$B6,(IF('4 - Personal'!$E$228='2 - Programas Municipales'!$C$12,'4 - Personal'!$H$230,0)),0)+IF('4 - Personal'!$E$232='2 - Programas Municipales'!$B6,(IF('4 - Personal'!$E$234='2 - Programas Municipales'!$C$12,'4 - Personal'!$H$236,0)),0)+IF('4 - Personal'!$E$238='2 - Programas Municipales'!$B6,(IF('4 - Personal'!$E$240='2 - Programas Municipales'!$C$12,'4 - Personal'!$H$242,0)),0)+IF('4 - Personal'!$E$244='2 - Programas Municipales'!$B6,(IF('4 - Personal'!$E$246='2 - Programas Municipales'!$C$12,'4 - Personal'!$H$248,0)),0)+IF('4 - Personal'!$E$250='2 - Programas Municipales'!$B6,(IF('4 - Personal'!$E$252='2 - Programas Municipales'!$C$12,'4 - Personal'!$H$254,0)),0)+IF('4 - Personal'!$E$256='2 - Programas Municipales'!$B6,(IF('4 - Personal'!$E$258='2 - Programas Municipales'!$C$12,'4 - Personal'!$H$260,0)),0)+IF('4 - Personal'!$E$262='2 - Programas Municipales'!$B6,(IF('4 - Personal'!$E$264='2 - Programas Municipales'!$C$12,'4 - Personal'!$H$266,0)),0)+IF('4 - Personal'!$E$268='2 - Programas Municipales'!$B6,(IF('4 - Personal'!$E$270='2 - Programas Municipales'!$C$12,'4 - Personal'!$H$272,0)),0)+IF('4 - Personal'!$E$274='2 - Programas Municipales'!$B6,(IF('4 - Personal'!$E$276='2 - Programas Municipales'!$C$12,'4 - Personal'!$H$278,0)),0)</f>
        <v>0</v>
      </c>
      <c r="N8" s="202">
        <f>IF('4 - Personal'!$E$142='2 - Programas Municipales'!$B6,(IF('4 - Personal'!$E$144='2 - Programas Municipales'!$C$13,'4 - Personal'!$H$146,0)),0)+IF('4 - Personal'!$E$148='2 - Programas Municipales'!$B6,(IF('4 - Personal'!$E$150='2 - Programas Municipales'!$C$13,'4 - Personal'!$H$152,0)),0)+IF('4 - Personal'!$E$154='2 - Programas Municipales'!$B6,(IF('4 - Personal'!$E$156='2 - Programas Municipales'!$C$13,'4 - Personal'!$H$158,0)),0)+IF('4 - Personal'!$E$160='2 - Programas Municipales'!$B6,(IF('4 - Personal'!$E$162='2 - Programas Municipales'!$C$13,'4 - Personal'!$H$164,0)),0)+IF('4 - Personal'!$E$166='2 - Programas Municipales'!$B6,(IF('4 - Personal'!$E$168='2 - Programas Municipales'!$C$13,'4 - Personal'!$H$170,0)),0)+IF('4 - Personal'!$E$172='2 - Programas Municipales'!$B6,(IF('4 - Personal'!$E$174='2 - Programas Municipales'!$C$13,'4 - Personal'!$H$176,0)),0)+IF('4 - Personal'!$E$178='2 - Programas Municipales'!$B6,(IF('4 - Personal'!$E$180='2 - Programas Municipales'!$C$13,'4 - Personal'!$H$182,0)),0)+IF('4 - Personal'!$E$184='2 - Programas Municipales'!$B6,(IF('4 - Personal'!$E$186='2 - Programas Municipales'!$C$13,'4 - Personal'!$H$188,0)),0)+IF('4 - Personal'!$E$190='2 - Programas Municipales'!$B6,(IF('4 - Personal'!$E$192='2 - Programas Municipales'!$C$13,'4 - Personal'!$H$194,0)),0)+IF('4 - Personal'!$E$196='2 - Programas Municipales'!$B6,(IF('4 - Personal'!$E$198='2 - Programas Municipales'!$C$13,'4 - Personal'!$H$200,0)),0)+IF('4 - Personal'!$E$202='2 - Programas Municipales'!$B6,(IF('4 - Personal'!$E$204='2 - Programas Municipales'!$C$13,'4 - Personal'!$H$206,0)),0)+IF('4 - Personal'!$E$208='2 - Programas Municipales'!$B6,(IF('4 - Personal'!$E$210='2 - Programas Municipales'!$C$13,'4 - Personal'!$H$212,0)),0)+IF('4 - Personal'!$E$214='2 - Programas Municipales'!$B6,(IF('4 - Personal'!$E$216='2 - Programas Municipales'!$C$13,'4 - Personal'!$H$218,0)),0)+IF('4 - Personal'!$E$220='2 - Programas Municipales'!$B6,(IF('4 - Personal'!$E$222='2 - Programas Municipales'!$C$13,'4 - Personal'!$H$224,0)),0)+IF('4 - Personal'!$E$226='2 - Programas Municipales'!$B6,(IF('4 - Personal'!$E$228='2 - Programas Municipales'!$C$13,'4 - Personal'!$H$230,0)),0)+IF('4 - Personal'!$E$232='2 - Programas Municipales'!$B6,(IF('4 - Personal'!$E$234='2 - Programas Municipales'!$C$13,'4 - Personal'!$H$236,0)),0)+IF('4 - Personal'!$E$238='2 - Programas Municipales'!$B6,(IF('4 - Personal'!$E$240='2 - Programas Municipales'!$C$13,'4 - Personal'!$H$242,0)),0)+IF('4 - Personal'!$E$244='2 - Programas Municipales'!$B6,(IF('4 - Personal'!$E$246='2 - Programas Municipales'!$C$13,'4 - Personal'!$H$248,0)),0)+IF('4 - Personal'!$E$250='2 - Programas Municipales'!$B6,(IF('4 - Personal'!$E$252='2 - Programas Municipales'!$C$13,'4 - Personal'!$H$254,0)),0)+IF('4 - Personal'!$E$256='2 - Programas Municipales'!$B6,(IF('4 - Personal'!$E$258='2 - Programas Municipales'!$C$13,'4 - Personal'!$H$260,0)),0)+IF('4 - Personal'!$E$262='2 - Programas Municipales'!$B6,(IF('4 - Personal'!$E$264='2 - Programas Municipales'!$C$13,'4 - Personal'!$H$266,0)),0)+IF('4 - Personal'!$E$268='2 - Programas Municipales'!$B6,(IF('4 - Personal'!$E$270='2 - Programas Municipales'!$C$13,'4 - Personal'!$H$272,0)),0)+IF('4 - Personal'!$E$274='2 - Programas Municipales'!$B6,(IF('4 - Personal'!$E$276='2 - Programas Municipales'!$C$13,'4 - Personal'!$H$278,0)),0)</f>
        <v>0</v>
      </c>
      <c r="O8" s="202">
        <f>IF('4 - Personal'!$E$142='2 - Programas Municipales'!$B6,(IF('4 - Personal'!$E$144='2 - Programas Municipales'!$C$14,'4 - Personal'!$H$146,0)),0)+IF('4 - Personal'!$E$148='2 - Programas Municipales'!$B6,(IF('4 - Personal'!$E$150='2 - Programas Municipales'!$C$14,'4 - Personal'!$H$152,0)),0)+IF('4 - Personal'!$E$154='2 - Programas Municipales'!$B6,(IF('4 - Personal'!$E$156='2 - Programas Municipales'!$C$14,'4 - Personal'!$H$158,0)),0)+IF('4 - Personal'!$E$160='2 - Programas Municipales'!$B6,(IF('4 - Personal'!$E$162='2 - Programas Municipales'!$C$14,'4 - Personal'!$H$164,0)),0)+IF('4 - Personal'!$E$166='2 - Programas Municipales'!$B6,(IF('4 - Personal'!$E$168='2 - Programas Municipales'!$C$14,'4 - Personal'!$H$170,0)),0)+IF('4 - Personal'!$E$172='2 - Programas Municipales'!$B6,(IF('4 - Personal'!$E$174='2 - Programas Municipales'!$C$14,'4 - Personal'!$H$176,0)),0)+IF('4 - Personal'!$E$178='2 - Programas Municipales'!$B6,(IF('4 - Personal'!$E$180='2 - Programas Municipales'!$C$14,'4 - Personal'!$H$182,0)),0)+IF('4 - Personal'!$E$184='2 - Programas Municipales'!$B6,(IF('4 - Personal'!$E$186='2 - Programas Municipales'!$C$14,'4 - Personal'!$H$188,0)),0)+IF('4 - Personal'!$E$190='2 - Programas Municipales'!$B6,(IF('4 - Personal'!$E$192='2 - Programas Municipales'!$C$14,'4 - Personal'!$H$194,0)),0)+IF('4 - Personal'!$E$196='2 - Programas Municipales'!$B6,(IF('4 - Personal'!$E$198='2 - Programas Municipales'!$C$14,'4 - Personal'!$H$200,0)),0)+IF('4 - Personal'!$E$202='2 - Programas Municipales'!$B6,(IF('4 - Personal'!$E$204='2 - Programas Municipales'!$C$14,'4 - Personal'!$H$206,0)),0)+IF('4 - Personal'!$E$208='2 - Programas Municipales'!$B6,(IF('4 - Personal'!$E$210='2 - Programas Municipales'!$C$14,'4 - Personal'!$H$212,0)),0)+IF('4 - Personal'!$E$214='2 - Programas Municipales'!$B6,(IF('4 - Personal'!$E$216='2 - Programas Municipales'!$C$14,'4 - Personal'!$H$218,0)),0)+IF('4 - Personal'!$E$220='2 - Programas Municipales'!$B6,(IF('4 - Personal'!$E$222='2 - Programas Municipales'!$C$14,'4 - Personal'!$H$224,0)),0)+IF('4 - Personal'!$E$226='2 - Programas Municipales'!$B6,(IF('4 - Personal'!$E$228='2 - Programas Municipales'!$C$14,'4 - Personal'!$H$230,0)),0)+IF('4 - Personal'!$E$232='2 - Programas Municipales'!$B6,(IF('4 - Personal'!$E$234='2 - Programas Municipales'!$C$14,'4 - Personal'!$H$236,0)),0)+IF('4 - Personal'!$E$238='2 - Programas Municipales'!$B6,(IF('4 - Personal'!$E$240='2 - Programas Municipales'!$C$14,'4 - Personal'!$H$242,0)),0)+IF('4 - Personal'!$E$244='2 - Programas Municipales'!$B6,(IF('4 - Personal'!$E$246='2 - Programas Municipales'!$C$14,'4 - Personal'!$H$248,0)),0)+IF('4 - Personal'!$E$250='2 - Programas Municipales'!$B6,(IF('4 - Personal'!$E$252='2 - Programas Municipales'!$C$14,'4 - Personal'!$H$254,0)),0)+IF('4 - Personal'!$E$256='2 - Programas Municipales'!$B6,(IF('4 - Personal'!$E$258='2 - Programas Municipales'!$C$14,'4 - Personal'!$H$260,0)),0)+IF('4 - Personal'!$E$262='2 - Programas Municipales'!$B6,(IF('4 - Personal'!$E$264='2 - Programas Municipales'!$C$14,'4 - Personal'!$H$266,0)),0)+IF('4 - Personal'!$E$268='2 - Programas Municipales'!$B6,(IF('4 - Personal'!$E$270='2 - Programas Municipales'!$C$14,'4 - Personal'!$H$272,0)),0)+IF('4 - Personal'!$E$274='2 - Programas Municipales'!$B6,(IF('4 - Personal'!$E$276='2 - Programas Municipales'!$C$14,'4 - Personal'!$H$278,0)),0)</f>
        <v>0</v>
      </c>
      <c r="P8" s="202">
        <f>IF('4 - Personal'!$E$142='2 - Programas Municipales'!$B6,(IF('4 - Personal'!$E$144='2 - Programas Municipales'!$C$15,'4 - Personal'!$H$146,0)),0)+IF('4 - Personal'!$E$148='2 - Programas Municipales'!$B6,(IF('4 - Personal'!$E$150='2 - Programas Municipales'!$C$15,'4 - Personal'!$H$152,0)),0)+IF('4 - Personal'!$E$154='2 - Programas Municipales'!$B6,(IF('4 - Personal'!$E$156='2 - Programas Municipales'!$C$15,'4 - Personal'!$H$158,0)),0)+IF('4 - Personal'!$E$160='2 - Programas Municipales'!$B6,(IF('4 - Personal'!$E$162='2 - Programas Municipales'!$C$15,'4 - Personal'!$H$164,0)),0)+IF('4 - Personal'!$E$166='2 - Programas Municipales'!$B6,(IF('4 - Personal'!$E$168='2 - Programas Municipales'!$C$15,'4 - Personal'!$H$170,0)),0)+IF('4 - Personal'!$E$172='2 - Programas Municipales'!$B6,(IF('4 - Personal'!$E$174='2 - Programas Municipales'!$C$15,'4 - Personal'!$H$176,0)),0)+IF('4 - Personal'!$E$178='2 - Programas Municipales'!$B6,(IF('4 - Personal'!$E$180='2 - Programas Municipales'!$C$15,'4 - Personal'!$H$182,0)),0)+IF('4 - Personal'!$E$184='2 - Programas Municipales'!$B6,(IF('4 - Personal'!$E$186='2 - Programas Municipales'!$C$15,'4 - Personal'!$H$188,0)),0)+IF('4 - Personal'!$E$190='2 - Programas Municipales'!$B6,(IF('4 - Personal'!$E$192='2 - Programas Municipales'!$C$15,'4 - Personal'!$H$194,0)),0)+IF('4 - Personal'!$E$196='2 - Programas Municipales'!$B6,(IF('4 - Personal'!$E$198='2 - Programas Municipales'!$C$15,'4 - Personal'!$H$200,0)),0)+IF('4 - Personal'!$E$202='2 - Programas Municipales'!$B6,(IF('4 - Personal'!$E$204='2 - Programas Municipales'!$C$15,'4 - Personal'!$H$206,0)),0)+IF('4 - Personal'!$E$208='2 - Programas Municipales'!$B6,(IF('4 - Personal'!$E$210='2 - Programas Municipales'!$C$15,'4 - Personal'!$H$212,0)),0)+IF('4 - Personal'!$E$214='2 - Programas Municipales'!$B6,(IF('4 - Personal'!$E$216='2 - Programas Municipales'!$C$15,'4 - Personal'!$H$218,0)),0)+IF('4 - Personal'!$E$220='2 - Programas Municipales'!$B6,(IF('4 - Personal'!$E$222='2 - Programas Municipales'!$C$15,'4 - Personal'!$H$224,0)),0)+IF('4 - Personal'!$E$226='2 - Programas Municipales'!$B6,(IF('4 - Personal'!$E$228='2 - Programas Municipales'!$C$15,'4 - Personal'!$H$230,0)),0)+IF('4 - Personal'!$E$232='2 - Programas Municipales'!$B6,(IF('4 - Personal'!$E$234='2 - Programas Municipales'!$C$15,'4 - Personal'!$H$236,0)),0)+IF('4 - Personal'!$E$238='2 - Programas Municipales'!$B6,(IF('4 - Personal'!$E$240='2 - Programas Municipales'!$C$15,'4 - Personal'!$H$242,0)),0)+IF('4 - Personal'!$E$244='2 - Programas Municipales'!$B6,(IF('4 - Personal'!$E$246='2 - Programas Municipales'!$C$15,'4 - Personal'!$H$248,0)),0)+IF('4 - Personal'!$E$250='2 - Programas Municipales'!$B6,(IF('4 - Personal'!$E$252='2 - Programas Municipales'!$C$15,'4 - Personal'!$H$254,0)),0)+IF('4 - Personal'!$E$256='2 - Programas Municipales'!$B6,(IF('4 - Personal'!$E$258='2 - Programas Municipales'!$C$15,'4 - Personal'!$H$260,0)),0)+IF('4 - Personal'!$E$262='2 - Programas Municipales'!$B6,(IF('4 - Personal'!$E$264='2 - Programas Municipales'!$C$15,'4 - Personal'!$H$266,0)),0)+IF('4 - Personal'!$E$268='2 - Programas Municipales'!$B6,(IF('4 - Personal'!$E$270='2 - Programas Municipales'!$C$15,'4 - Personal'!$H$272,0)),0)+IF('4 - Personal'!$E$274='2 - Programas Municipales'!$B6,(IF('4 - Personal'!$E$276='2 - Programas Municipales'!$C$15,'4 - Personal'!$H$278,0)),0)</f>
        <v>0</v>
      </c>
      <c r="Q8" s="265">
        <f t="shared" si="1"/>
        <v>0</v>
      </c>
    </row>
    <row r="9">
      <c r="B9" s="44" t="str">
        <f>'2 - Programas Municipales'!B7</f>
        <v>Progs. de Desarrollo e Incl. Social</v>
      </c>
      <c r="C9" s="202">
        <f>IF('4 - Personal'!$E$142='2 - Programas Municipales'!$B7,(IF('4 - Personal'!$E$144='2 - Programas Municipales'!$C$2,'4 - Personal'!$H$146,0)),0)+IF('4 - Personal'!$E$148='2 - Programas Municipales'!$B7,(IF('4 - Personal'!$E$150='2 - Programas Municipales'!$C$2,'4 - Personal'!$H$152,0)),0)+IF('4 - Personal'!$E$154='2 - Programas Municipales'!$B7,(IF('4 - Personal'!$E$156='2 - Programas Municipales'!$C$2,'4 - Personal'!$H$158,0)),0)+IF('4 - Personal'!$E$160='2 - Programas Municipales'!$B7,(IF('4 - Personal'!$E$162='2 - Programas Municipales'!$C$2,'4 - Personal'!$H$164,0)),0)+IF('4 - Personal'!$E$166='2 - Programas Municipales'!$B7,(IF('4 - Personal'!$E$168='2 - Programas Municipales'!$C$2,'4 - Personal'!$H$170,0)),0)+IF('4 - Personal'!$E$172='2 - Programas Municipales'!$B7,(IF('4 - Personal'!$E$174='2 - Programas Municipales'!$C$2,'4 - Personal'!$H$176,0)),0)+IF('4 - Personal'!$E$178='2 - Programas Municipales'!$B7,(IF('4 - Personal'!$E$180='2 - Programas Municipales'!$C$2,'4 - Personal'!$H$182,0)),0)+IF('4 - Personal'!$E$184='2 - Programas Municipales'!$B7,(IF('4 - Personal'!$E$186='2 - Programas Municipales'!$C$2,'4 - Personal'!$H$188,0)),0)+IF('4 - Personal'!$E$190='2 - Programas Municipales'!$B7,(IF('4 - Personal'!$E$192='2 - Programas Municipales'!$C$2,'4 - Personal'!$H$194,0)),0)+IF('4 - Personal'!$E$196='2 - Programas Municipales'!$B7,(IF('4 - Personal'!$E$198='2 - Programas Municipales'!$C$2,'4 - Personal'!$H$200,0)),0)+IF('4 - Personal'!$E$202='2 - Programas Municipales'!$B7,(IF('4 - Personal'!$E$204='2 - Programas Municipales'!$C$2,'4 - Personal'!$H$206,0)),0)+IF('4 - Personal'!$E$208='2 - Programas Municipales'!$B7,(IF('4 - Personal'!$E$210='2 - Programas Municipales'!$C$2,'4 - Personal'!$H$212,0)),0)+IF('4 - Personal'!$E$214='2 - Programas Municipales'!$B7,(IF('4 - Personal'!$E$216='2 - Programas Municipales'!$C$2,'4 - Personal'!$H$218,0)),0)+IF('4 - Personal'!$E$220='2 - Programas Municipales'!$B7,(IF('4 - Personal'!$E$222='2 - Programas Municipales'!$C$2,'4 - Personal'!$H$224,0)),0)+IF('4 - Personal'!$E$226='2 - Programas Municipales'!$B7,(IF('4 - Personal'!$E$228='2 - Programas Municipales'!$C$2,'4 - Personal'!$H$230,0)),0)+IF('4 - Personal'!$E$232='2 - Programas Municipales'!$B7,(IF('4 - Personal'!$E$234='2 - Programas Municipales'!$C$2,'4 - Personal'!$H$236,0)),0)+IF('4 - Personal'!$E$238='2 - Programas Municipales'!$B7,(IF('4 - Personal'!$E$240='2 - Programas Municipales'!$C$2,'4 - Personal'!$H$242,0)),0)+IF('4 - Personal'!$E$244='2 - Programas Municipales'!$B7,(IF('4 - Personal'!$E$246='2 - Programas Municipales'!$C$2,'4 - Personal'!$H$248,0)),0)+IF('4 - Personal'!$E$250='2 - Programas Municipales'!$B7,(IF('4 - Personal'!$E$252='2 - Programas Municipales'!$C$2,'4 - Personal'!$H$254,0)),0)+IF('4 - Personal'!$E$256='2 - Programas Municipales'!$B7,(IF('4 - Personal'!$E$258='2 - Programas Municipales'!$C$2,'4 - Personal'!$H$260,0)),0)+IF('4 - Personal'!$E$262='2 - Programas Municipales'!$B7,(IF('4 - Personal'!$E$264='2 - Programas Municipales'!$C$2,'4 - Personal'!$H$266,0)),0)+IF('4 - Personal'!$E$268='2 - Programas Municipales'!$B7,(IF('4 - Personal'!$E$270='2 - Programas Municipales'!$C$2,'4 - Personal'!$H$272,0)),0)+IF('4 - Personal'!$E$274='2 - Programas Municipales'!$B7,(IF('4 - Personal'!$E$276='2 - Programas Municipales'!$C$2,'4 - Personal'!$H$278,0)),0)</f>
        <v>0</v>
      </c>
      <c r="D9" s="202">
        <f>IF('4 - Personal'!$E$142='2 - Programas Municipales'!$B7,(IF('4 - Personal'!$E$144='2 - Programas Municipales'!$C$3,'4 - Personal'!$H$146,0)),0)+IF('4 - Personal'!$E$148='2 - Programas Municipales'!$B7,(IF('4 - Personal'!$E$150='2 - Programas Municipales'!$C$3,'4 - Personal'!$H$152,0)),0)+IF('4 - Personal'!$E$154='2 - Programas Municipales'!$B7,(IF('4 - Personal'!$E$156='2 - Programas Municipales'!$C$3,'4 - Personal'!$H$158,0)),0)+IF('4 - Personal'!$E$160='2 - Programas Municipales'!$B7,(IF('4 - Personal'!$E$162='2 - Programas Municipales'!$C$3,'4 - Personal'!$H$164,0)),0)+IF('4 - Personal'!$E$166='2 - Programas Municipales'!$B7,(IF('4 - Personal'!$E$168='2 - Programas Municipales'!$C$3,'4 - Personal'!$H$170,0)),0)+IF('4 - Personal'!$E$172='2 - Programas Municipales'!$B7,(IF('4 - Personal'!$E$174='2 - Programas Municipales'!$C$3,'4 - Personal'!$H$176,0)),0)+IF('4 - Personal'!$E$178='2 - Programas Municipales'!$B7,(IF('4 - Personal'!$E$180='2 - Programas Municipales'!$C$3,'4 - Personal'!$H$182,0)),0)+IF('4 - Personal'!$E$184='2 - Programas Municipales'!$B7,(IF('4 - Personal'!$E$186='2 - Programas Municipales'!$C$3,'4 - Personal'!$H$188,0)),0)+IF('4 - Personal'!$E$190='2 - Programas Municipales'!$B7,(IF('4 - Personal'!$E$192='2 - Programas Municipales'!$C$3,'4 - Personal'!$H$194,0)),0)+IF('4 - Personal'!$E$196='2 - Programas Municipales'!$B7,(IF('4 - Personal'!$E$198='2 - Programas Municipales'!$C$3,'4 - Personal'!$H$200,0)),0)+IF('4 - Personal'!$E$202='2 - Programas Municipales'!$B7,(IF('4 - Personal'!$E$204='2 - Programas Municipales'!$C$3,'4 - Personal'!$H$206,0)),0)+IF('4 - Personal'!$E$208='2 - Programas Municipales'!$B7,(IF('4 - Personal'!$E$210='2 - Programas Municipales'!$C$3,'4 - Personal'!$H$212,0)),0)+IF('4 - Personal'!$E$214='2 - Programas Municipales'!$B7,(IF('4 - Personal'!$E$216='2 - Programas Municipales'!$C$3,'4 - Personal'!$H$218,0)),0)+IF('4 - Personal'!$E$220='2 - Programas Municipales'!$B7,(IF('4 - Personal'!$E$222='2 - Programas Municipales'!$C$3,'4 - Personal'!$H$224,0)),0)+IF('4 - Personal'!$E$226='2 - Programas Municipales'!$B7,(IF('4 - Personal'!$E$228='2 - Programas Municipales'!$C$3,'4 - Personal'!$H$230,0)),0)+IF('4 - Personal'!$E$232='2 - Programas Municipales'!$B7,(IF('4 - Personal'!$E$234='2 - Programas Municipales'!$C$3,'4 - Personal'!$H$236,0)),0)+IF('4 - Personal'!$E$238='2 - Programas Municipales'!$B7,(IF('4 - Personal'!$E$240='2 - Programas Municipales'!$C$3,'4 - Personal'!$H$242,0)),0)+IF('4 - Personal'!$E$244='2 - Programas Municipales'!$B7,(IF('4 - Personal'!$E$246='2 - Programas Municipales'!$C$3,'4 - Personal'!$H$248,0)),0)+IF('4 - Personal'!$E$250='2 - Programas Municipales'!$B7,(IF('4 - Personal'!$E$252='2 - Programas Municipales'!$C$3,'4 - Personal'!$H$254,0)),0)+IF('4 - Personal'!$E$256='2 - Programas Municipales'!$B7,(IF('4 - Personal'!$E$258='2 - Programas Municipales'!$C$3,'4 - Personal'!$H$260,0)),0)+IF('4 - Personal'!$E$262='2 - Programas Municipales'!$B7,(IF('4 - Personal'!$E$264='2 - Programas Municipales'!$C$3,'4 - Personal'!$H$266,0)),0)+IF('4 - Personal'!$E$268='2 - Programas Municipales'!$B7,(IF('4 - Personal'!$E$270='2 - Programas Municipales'!$C$3,'4 - Personal'!$H$272,0)),0)+IF('4 - Personal'!$E$274='2 - Programas Municipales'!$B7,(IF('4 - Personal'!$E$276='2 - Programas Municipales'!$C$3,'4 - Personal'!$H$278,0)),0)</f>
        <v>0</v>
      </c>
      <c r="E9" s="202">
        <f>IF('4 - Personal'!$E$142='2 - Programas Municipales'!$B7,(IF('4 - Personal'!$E$144='2 - Programas Municipales'!$C$4,'4 - Personal'!$H$146,0)),0)+IF('4 - Personal'!$E$148='2 - Programas Municipales'!$B7,(IF('4 - Personal'!$E$150='2 - Programas Municipales'!$C$4,'4 - Personal'!$H$152,0)),0)+IF('4 - Personal'!$E$154='2 - Programas Municipales'!$B7,(IF('4 - Personal'!$E$156='2 - Programas Municipales'!$C$4,'4 - Personal'!$H$158,0)),0)+IF('4 - Personal'!$E$160='2 - Programas Municipales'!$B7,(IF('4 - Personal'!$E$162='2 - Programas Municipales'!$C$4,'4 - Personal'!$H$164,0)),0)+IF('4 - Personal'!$E$166='2 - Programas Municipales'!$B7,(IF('4 - Personal'!$E$168='2 - Programas Municipales'!$C$4,'4 - Personal'!$H$170,0)),0)+IF('4 - Personal'!$E$172='2 - Programas Municipales'!$B7,(IF('4 - Personal'!$E$174='2 - Programas Municipales'!$C$4,'4 - Personal'!$H$176,0)),0)+IF('4 - Personal'!$E$178='2 - Programas Municipales'!$B7,(IF('4 - Personal'!$E$180='2 - Programas Municipales'!$C$4,'4 - Personal'!$H$182,0)),0)+IF('4 - Personal'!$E$184='2 - Programas Municipales'!$B7,(IF('4 - Personal'!$E$186='2 - Programas Municipales'!$C$4,'4 - Personal'!$H$188,0)),0)+IF('4 - Personal'!$E$190='2 - Programas Municipales'!$B7,(IF('4 - Personal'!$E$192='2 - Programas Municipales'!$C$4,'4 - Personal'!$H$194,0)),0)+IF('4 - Personal'!$E$196='2 - Programas Municipales'!$B7,(IF('4 - Personal'!$E$198='2 - Programas Municipales'!$C$4,'4 - Personal'!$H$200,0)),0)+IF('4 - Personal'!$E$202='2 - Programas Municipales'!$B7,(IF('4 - Personal'!$E$204='2 - Programas Municipales'!$C$4,'4 - Personal'!$H$206,0)),0)+IF('4 - Personal'!$E$208='2 - Programas Municipales'!$B7,(IF('4 - Personal'!$E$210='2 - Programas Municipales'!$C$4,'4 - Personal'!$H$212,0)),0)+IF('4 - Personal'!$E$214='2 - Programas Municipales'!$B7,(IF('4 - Personal'!$E$216='2 - Programas Municipales'!$C$4,'4 - Personal'!$H$218,0)),0)+IF('4 - Personal'!$E$220='2 - Programas Municipales'!$B7,(IF('4 - Personal'!$E$222='2 - Programas Municipales'!$C$4,'4 - Personal'!$H$224,0)),0)+IF('4 - Personal'!$E$226='2 - Programas Municipales'!$B7,(IF('4 - Personal'!$E$228='2 - Programas Municipales'!$C$4,'4 - Personal'!$H$230,0)),0)+IF('4 - Personal'!$E$232='2 - Programas Municipales'!$B7,(IF('4 - Personal'!$E$234='2 - Programas Municipales'!$C$4,'4 - Personal'!$H$236,0)),0)+IF('4 - Personal'!$E$238='2 - Programas Municipales'!$B7,(IF('4 - Personal'!$E$240='2 - Programas Municipales'!$C$4,'4 - Personal'!$H$242,0)),0)+IF('4 - Personal'!$E$244='2 - Programas Municipales'!$B7,(IF('4 - Personal'!$E$246='2 - Programas Municipales'!$C$4,'4 - Personal'!$H$248,0)),0)+IF('4 - Personal'!$E$250='2 - Programas Municipales'!$B7,(IF('4 - Personal'!$E$252='2 - Programas Municipales'!$C$4,'4 - Personal'!$H$254,0)),0)+IF('4 - Personal'!$E$256='2 - Programas Municipales'!$B7,(IF('4 - Personal'!$E$258='2 - Programas Municipales'!$C$4,'4 - Personal'!$H$260,0)),0)+IF('4 - Personal'!$E$262='2 - Programas Municipales'!$B7,(IF('4 - Personal'!$E$264='2 - Programas Municipales'!$C$4,'4 - Personal'!$H$266,0)),0)+IF('4 - Personal'!$E$268='2 - Programas Municipales'!$B7,(IF('4 - Personal'!$E$270='2 - Programas Municipales'!$C$4,'4 - Personal'!$H$272,0)),0)+IF('4 - Personal'!$E$274='2 - Programas Municipales'!$B7,(IF('4 - Personal'!$E$276='2 - Programas Municipales'!$C$4,'4 - Personal'!$H$278,0)),0)</f>
        <v>0</v>
      </c>
      <c r="F9" s="202">
        <f>IF('4 - Personal'!$E$142='2 - Programas Municipales'!$B7,(IF('4 - Personal'!$E$144='2 - Programas Municipales'!$C$5,'4 - Personal'!$H$146,0)),0)+IF('4 - Personal'!$E$148='2 - Programas Municipales'!$B7,(IF('4 - Personal'!$E$150='2 - Programas Municipales'!$C$5,'4 - Personal'!$H$152,0)),0)+IF('4 - Personal'!$E$154='2 - Programas Municipales'!$B7,(IF('4 - Personal'!$E$156='2 - Programas Municipales'!$C$5,'4 - Personal'!$H$158,0)),0)+IF('4 - Personal'!$E$160='2 - Programas Municipales'!$B7,(IF('4 - Personal'!$E$162='2 - Programas Municipales'!$C$5,'4 - Personal'!$H$164,0)),0)+IF('4 - Personal'!$E$166='2 - Programas Municipales'!$B7,(IF('4 - Personal'!$E$168='2 - Programas Municipales'!$C$5,'4 - Personal'!$H$170,0)),0)+IF('4 - Personal'!$E$172='2 - Programas Municipales'!$B7,(IF('4 - Personal'!$E$174='2 - Programas Municipales'!$C$5,'4 - Personal'!$H$176,0)),0)+IF('4 - Personal'!$E$178='2 - Programas Municipales'!$B7,(IF('4 - Personal'!$E$180='2 - Programas Municipales'!$C$5,'4 - Personal'!$H$182,0)),0)+IF('4 - Personal'!$E$184='2 - Programas Municipales'!$B7,(IF('4 - Personal'!$E$186='2 - Programas Municipales'!$C$5,'4 - Personal'!$H$188,0)),0)+IF('4 - Personal'!$E$190='2 - Programas Municipales'!$B7,(IF('4 - Personal'!$E$192='2 - Programas Municipales'!$C$5,'4 - Personal'!$H$194,0)),0)+IF('4 - Personal'!$E$196='2 - Programas Municipales'!$B7,(IF('4 - Personal'!$E$198='2 - Programas Municipales'!$C$5,'4 - Personal'!$H$200,0)),0)+IF('4 - Personal'!$E$202='2 - Programas Municipales'!$B7,(IF('4 - Personal'!$E$204='2 - Programas Municipales'!$C$5,'4 - Personal'!$H$206,0)),0)+IF('4 - Personal'!$E$208='2 - Programas Municipales'!$B7,(IF('4 - Personal'!$E$210='2 - Programas Municipales'!$C$5,'4 - Personal'!$H$212,0)),0)+IF('4 - Personal'!$E$214='2 - Programas Municipales'!$B7,(IF('4 - Personal'!$E$216='2 - Programas Municipales'!$C$5,'4 - Personal'!$H$218,0)),0)+IF('4 - Personal'!$E$220='2 - Programas Municipales'!$B7,(IF('4 - Personal'!$E$222='2 - Programas Municipales'!$C$5,'4 - Personal'!$H$224,0)),0)+IF('4 - Personal'!$E$226='2 - Programas Municipales'!$B7,(IF('4 - Personal'!$E$228='2 - Programas Municipales'!$C$5,'4 - Personal'!$H$230,0)),0)+IF('4 - Personal'!$E$232='2 - Programas Municipales'!$B7,(IF('4 - Personal'!$E$234='2 - Programas Municipales'!$C$5,'4 - Personal'!$H$236,0)),0)+IF('4 - Personal'!$E$238='2 - Programas Municipales'!$B7,(IF('4 - Personal'!$E$240='2 - Programas Municipales'!$C$5,'4 - Personal'!$H$242,0)),0)+IF('4 - Personal'!$E$244='2 - Programas Municipales'!$B7,(IF('4 - Personal'!$E$246='2 - Programas Municipales'!$C$5,'4 - Personal'!$H$248,0)),0)+IF('4 - Personal'!$E$250='2 - Programas Municipales'!$B7,(IF('4 - Personal'!$E$252='2 - Programas Municipales'!$C$5,'4 - Personal'!$H$254,0)),0)+IF('4 - Personal'!$E$256='2 - Programas Municipales'!$B7,(IF('4 - Personal'!$E$258='2 - Programas Municipales'!$C$5,'4 - Personal'!$H$260,0)),0)+IF('4 - Personal'!$E$262='2 - Programas Municipales'!$B7,(IF('4 - Personal'!$E$264='2 - Programas Municipales'!$C$5,'4 - Personal'!$H$266,0)),0)+IF('4 - Personal'!$E$268='2 - Programas Municipales'!$B7,(IF('4 - Personal'!$E$270='2 - Programas Municipales'!$C$5,'4 - Personal'!$H$272,0)),0)+IF('4 - Personal'!$E$274='2 - Programas Municipales'!$B7,(IF('4 - Personal'!$E$276='2 - Programas Municipales'!$C$5,'4 - Personal'!$H$278,0)),0)</f>
        <v>0</v>
      </c>
      <c r="G9" s="202">
        <f>IF('4 - Personal'!$E$142='2 - Programas Municipales'!$B7,(IF('4 - Personal'!$E$144='2 - Programas Municipales'!$C$6,'4 - Personal'!$H$146,0)),0)+IF('4 - Personal'!$E$148='2 - Programas Municipales'!$B7,(IF('4 - Personal'!$E$150='2 - Programas Municipales'!$C$6,'4 - Personal'!$H$152,0)),0)+IF('4 - Personal'!$E$154='2 - Programas Municipales'!$B7,(IF('4 - Personal'!$E$156='2 - Programas Municipales'!$C$6,'4 - Personal'!$H$158,0)),0)+IF('4 - Personal'!$E$160='2 - Programas Municipales'!$B7,(IF('4 - Personal'!$E$162='2 - Programas Municipales'!$C$6,'4 - Personal'!$H$164,0)),0)+IF('4 - Personal'!$E$166='2 - Programas Municipales'!$B7,(IF('4 - Personal'!$E$168='2 - Programas Municipales'!$C$6,'4 - Personal'!$H$170,0)),0)+IF('4 - Personal'!$E$172='2 - Programas Municipales'!$B7,(IF('4 - Personal'!$E$174='2 - Programas Municipales'!$C$6,'4 - Personal'!$H$176,0)),0)+IF('4 - Personal'!$E$178='2 - Programas Municipales'!$B7,(IF('4 - Personal'!$E$180='2 - Programas Municipales'!$C$6,'4 - Personal'!$H$182,0)),0)+IF('4 - Personal'!$E$184='2 - Programas Municipales'!$B7,(IF('4 - Personal'!$E$186='2 - Programas Municipales'!$C$6,'4 - Personal'!$H$188,0)),0)+IF('4 - Personal'!$E$190='2 - Programas Municipales'!$B7,(IF('4 - Personal'!$E$192='2 - Programas Municipales'!$C$6,'4 - Personal'!$H$194,0)),0)+IF('4 - Personal'!$E$196='2 - Programas Municipales'!$B7,(IF('4 - Personal'!$E$198='2 - Programas Municipales'!$C$6,'4 - Personal'!$H$200,0)),0)+IF('4 - Personal'!$E$202='2 - Programas Municipales'!$B7,(IF('4 - Personal'!$E$204='2 - Programas Municipales'!$C$6,'4 - Personal'!$H$206,0)),0)+IF('4 - Personal'!$E$208='2 - Programas Municipales'!$B7,(IF('4 - Personal'!$E$210='2 - Programas Municipales'!$C$6,'4 - Personal'!$H$212,0)),0)+IF('4 - Personal'!$E$214='2 - Programas Municipales'!$B7,(IF('4 - Personal'!$E$216='2 - Programas Municipales'!$C$6,'4 - Personal'!$H$218,0)),0)+IF('4 - Personal'!$E$220='2 - Programas Municipales'!$B7,(IF('4 - Personal'!$E$222='2 - Programas Municipales'!$C$6,'4 - Personal'!$H$224,0)),0)+IF('4 - Personal'!$E$226='2 - Programas Municipales'!$B7,(IF('4 - Personal'!$E$228='2 - Programas Municipales'!$C$6,'4 - Personal'!$H$230,0)),0)+IF('4 - Personal'!$E$232='2 - Programas Municipales'!$B7,(IF('4 - Personal'!$E$234='2 - Programas Municipales'!$C$6,'4 - Personal'!$H$236,0)),0)+IF('4 - Personal'!$E$238='2 - Programas Municipales'!$B7,(IF('4 - Personal'!$E$240='2 - Programas Municipales'!$C$6,'4 - Personal'!$H$242,0)),0)+IF('4 - Personal'!$E$244='2 - Programas Municipales'!$B7,(IF('4 - Personal'!$E$246='2 - Programas Municipales'!$C$6,'4 - Personal'!$H$248,0)),0)+IF('4 - Personal'!$E$250='2 - Programas Municipales'!$B7,(IF('4 - Personal'!$E$252='2 - Programas Municipales'!$C$6,'4 - Personal'!$H$254,0)),0)+IF('4 - Personal'!$E$256='2 - Programas Municipales'!$B7,(IF('4 - Personal'!$E$258='2 - Programas Municipales'!$C$6,'4 - Personal'!$H$260,0)),0)+IF('4 - Personal'!$E$262='2 - Programas Municipales'!$B7,(IF('4 - Personal'!$E$264='2 - Programas Municipales'!$C$6,'4 - Personal'!$H$266,0)),0)+IF('4 - Personal'!$E$268='2 - Programas Municipales'!$B7,(IF('4 - Personal'!$E$270='2 - Programas Municipales'!$C$6,'4 - Personal'!$H$272,0)),0)+IF('4 - Personal'!$E$274='2 - Programas Municipales'!$B7,(IF('4 - Personal'!$E$276='2 - Programas Municipales'!$C$6,'4 - Personal'!$H$278,0)),0)</f>
        <v>0</v>
      </c>
      <c r="H9" s="202">
        <f>IF('4 - Personal'!$E$142='2 - Programas Municipales'!$B7,(IF('4 - Personal'!$E$144='2 - Programas Municipales'!$C$7,'4 - Personal'!$H$146,0)),0)+IF('4 - Personal'!$E$148='2 - Programas Municipales'!$B7,(IF('4 - Personal'!$E$150='2 - Programas Municipales'!$C$7,'4 - Personal'!$H$152,0)),0)+IF('4 - Personal'!$E$154='2 - Programas Municipales'!$B7,(IF('4 - Personal'!$E$156='2 - Programas Municipales'!$C$7,'4 - Personal'!$H$158,0)),0)+IF('4 - Personal'!$E$160='2 - Programas Municipales'!$B7,(IF('4 - Personal'!$E$162='2 - Programas Municipales'!$C$7,'4 - Personal'!$H$164,0)),0)+IF('4 - Personal'!$E$166='2 - Programas Municipales'!$B7,(IF('4 - Personal'!$E$168='2 - Programas Municipales'!$C$7,'4 - Personal'!$H$170,0)),0)+IF('4 - Personal'!$E$172='2 - Programas Municipales'!$B7,(IF('4 - Personal'!$E$174='2 - Programas Municipales'!$C$7,'4 - Personal'!$H$176,0)),0)+IF('4 - Personal'!$E$178='2 - Programas Municipales'!$B7,(IF('4 - Personal'!$E$180='2 - Programas Municipales'!$C$7,'4 - Personal'!$H$182,0)),0)+IF('4 - Personal'!$E$184='2 - Programas Municipales'!$B7,(IF('4 - Personal'!$E$186='2 - Programas Municipales'!$C$7,'4 - Personal'!$H$188,0)),0)+IF('4 - Personal'!$E$190='2 - Programas Municipales'!$B7,(IF('4 - Personal'!$E$192='2 - Programas Municipales'!$C$7,'4 - Personal'!$H$194,0)),0)+IF('4 - Personal'!$E$196='2 - Programas Municipales'!$B7,(IF('4 - Personal'!$E$198='2 - Programas Municipales'!$C$7,'4 - Personal'!$H$200,0)),0)+IF('4 - Personal'!$E$202='2 - Programas Municipales'!$B7,(IF('4 - Personal'!$E$204='2 - Programas Municipales'!$C$7,'4 - Personal'!$H$206,0)),0)+IF('4 - Personal'!$E$208='2 - Programas Municipales'!$B7,(IF('4 - Personal'!$E$210='2 - Programas Municipales'!$C$7,'4 - Personal'!$H$212,0)),0)+IF('4 - Personal'!$E$214='2 - Programas Municipales'!$B7,(IF('4 - Personal'!$E$216='2 - Programas Municipales'!$C$7,'4 - Personal'!$H$218,0)),0)+IF('4 - Personal'!$E$220='2 - Programas Municipales'!$B7,(IF('4 - Personal'!$E$222='2 - Programas Municipales'!$C$7,'4 - Personal'!$H$224,0)),0)+IF('4 - Personal'!$E$226='2 - Programas Municipales'!$B7,(IF('4 - Personal'!$E$228='2 - Programas Municipales'!$C$7,'4 - Personal'!$H$230,0)),0)+IF('4 - Personal'!$E$232='2 - Programas Municipales'!$B7,(IF('4 - Personal'!$E$234='2 - Programas Municipales'!$C$7,'4 - Personal'!$H$236,0)),0)+IF('4 - Personal'!$E$238='2 - Programas Municipales'!$B7,(IF('4 - Personal'!$E$240='2 - Programas Municipales'!$C$7,'4 - Personal'!$H$242,0)),0)+IF('4 - Personal'!$E$244='2 - Programas Municipales'!$B7,(IF('4 - Personal'!$E$246='2 - Programas Municipales'!$C$7,'4 - Personal'!$H$248,0)),0)+IF('4 - Personal'!$E$250='2 - Programas Municipales'!$B7,(IF('4 - Personal'!$E$252='2 - Programas Municipales'!$C$7,'4 - Personal'!$H$254,0)),0)+IF('4 - Personal'!$E$256='2 - Programas Municipales'!$B7,(IF('4 - Personal'!$E$258='2 - Programas Municipales'!$C$7,'4 - Personal'!$H$260,0)),0)+IF('4 - Personal'!$E$262='2 - Programas Municipales'!$B7,(IF('4 - Personal'!$E$264='2 - Programas Municipales'!$C$7,'4 - Personal'!$H$266,0)),0)+IF('4 - Personal'!$E$268='2 - Programas Municipales'!$B7,(IF('4 - Personal'!$E$270='2 - Programas Municipales'!$C$7,'4 - Personal'!$H$272,0)),0)+IF('4 - Personal'!$E$274='2 - Programas Municipales'!$B7,(IF('4 - Personal'!$E$276='2 - Programas Municipales'!$C$7,'4 - Personal'!$H$278,0)),0)</f>
        <v>0</v>
      </c>
      <c r="I9" s="202">
        <f>IF('4 - Personal'!$E$142='2 - Programas Municipales'!$B7,(IF('4 - Personal'!$E$144='2 - Programas Municipales'!$C$8,'4 - Personal'!$H$146,0)),0)+IF('4 - Personal'!$E$148='2 - Programas Municipales'!$B7,(IF('4 - Personal'!$E$150='2 - Programas Municipales'!$C$8,'4 - Personal'!$H$152,0)),0)+IF('4 - Personal'!$E$154='2 - Programas Municipales'!$B7,(IF('4 - Personal'!$E$156='2 - Programas Municipales'!$C$8,'4 - Personal'!$H$158,0)),0)+IF('4 - Personal'!$E$160='2 - Programas Municipales'!$B7,(IF('4 - Personal'!$E$162='2 - Programas Municipales'!$C$8,'4 - Personal'!$H$164,0)),0)+IF('4 - Personal'!$E$166='2 - Programas Municipales'!$B7,(IF('4 - Personal'!$E$168='2 - Programas Municipales'!$C$8,'4 - Personal'!$H$170,0)),0)+IF('4 - Personal'!$E$172='2 - Programas Municipales'!$B7,(IF('4 - Personal'!$E$174='2 - Programas Municipales'!$C$8,'4 - Personal'!$H$176,0)),0)+IF('4 - Personal'!$E$178='2 - Programas Municipales'!$B7,(IF('4 - Personal'!$E$180='2 - Programas Municipales'!$C$8,'4 - Personal'!$H$182,0)),0)+IF('4 - Personal'!$E$184='2 - Programas Municipales'!$B7,(IF('4 - Personal'!$E$186='2 - Programas Municipales'!$C$8,'4 - Personal'!$H$188,0)),0)+IF('4 - Personal'!$E$190='2 - Programas Municipales'!$B7,(IF('4 - Personal'!$E$192='2 - Programas Municipales'!$C$8,'4 - Personal'!$H$194,0)),0)+IF('4 - Personal'!$E$196='2 - Programas Municipales'!$B7,(IF('4 - Personal'!$E$198='2 - Programas Municipales'!$C$8,'4 - Personal'!$H$200,0)),0)+IF('4 - Personal'!$E$202='2 - Programas Municipales'!$B7,(IF('4 - Personal'!$E$204='2 - Programas Municipales'!$C$8,'4 - Personal'!$H$206,0)),0)+IF('4 - Personal'!$E$208='2 - Programas Municipales'!$B7,(IF('4 - Personal'!$E$210='2 - Programas Municipales'!$C$8,'4 - Personal'!$H$212,0)),0)+IF('4 - Personal'!$E$214='2 - Programas Municipales'!$B7,(IF('4 - Personal'!$E$216='2 - Programas Municipales'!$C$8,'4 - Personal'!$H$218,0)),0)+IF('4 - Personal'!$E$220='2 - Programas Municipales'!$B7,(IF('4 - Personal'!$E$222='2 - Programas Municipales'!$C$8,'4 - Personal'!$H$224,0)),0)+IF('4 - Personal'!$E$226='2 - Programas Municipales'!$B7,(IF('4 - Personal'!$E$228='2 - Programas Municipales'!$C$8,'4 - Personal'!$H$230,0)),0)+IF('4 - Personal'!$E$232='2 - Programas Municipales'!$B7,(IF('4 - Personal'!$E$234='2 - Programas Municipales'!$C$8,'4 - Personal'!$H$236,0)),0)+IF('4 - Personal'!$E$238='2 - Programas Municipales'!$B7,(IF('4 - Personal'!$E$240='2 - Programas Municipales'!$C$8,'4 - Personal'!$H$242,0)),0)+IF('4 - Personal'!$E$244='2 - Programas Municipales'!$B7,(IF('4 - Personal'!$E$246='2 - Programas Municipales'!$C$8,'4 - Personal'!$H$248,0)),0)+IF('4 - Personal'!$E$250='2 - Programas Municipales'!$B7,(IF('4 - Personal'!$E$252='2 - Programas Municipales'!$C$8,'4 - Personal'!$H$254,0)),0)+IF('4 - Personal'!$E$256='2 - Programas Municipales'!$B7,(IF('4 - Personal'!$E$258='2 - Programas Municipales'!$C$8,'4 - Personal'!$H$260,0)),0)+IF('4 - Personal'!$E$262='2 - Programas Municipales'!$B7,(IF('4 - Personal'!$E$264='2 - Programas Municipales'!$C$8,'4 - Personal'!$H$266,0)),0)+IF('4 - Personal'!$E$268='2 - Programas Municipales'!$B7,(IF('4 - Personal'!$E$270='2 - Programas Municipales'!$C$8,'4 - Personal'!$H$272,0)),0)+IF('4 - Personal'!$E$274='2 - Programas Municipales'!$B7,(IF('4 - Personal'!$E$276='2 - Programas Municipales'!$C$8,'4 - Personal'!$H$278,0)),0)</f>
        <v>0</v>
      </c>
      <c r="J9" s="202">
        <f>IF('4 - Personal'!$E$142='2 - Programas Municipales'!$B7,(IF('4 - Personal'!$E$144='2 - Programas Municipales'!$C$9,'4 - Personal'!$H$146,0)),0)+IF('4 - Personal'!$E$148='2 - Programas Municipales'!$B7,(IF('4 - Personal'!$E$150='2 - Programas Municipales'!$C$9,'4 - Personal'!$H$152,0)),0)+IF('4 - Personal'!$E$154='2 - Programas Municipales'!$B7,(IF('4 - Personal'!$E$156='2 - Programas Municipales'!$C$9,'4 - Personal'!$H$158,0)),0)+IF('4 - Personal'!$E$160='2 - Programas Municipales'!$B7,(IF('4 - Personal'!$E$162='2 - Programas Municipales'!$C$9,'4 - Personal'!$H$164,0)),0)+IF('4 - Personal'!$E$166='2 - Programas Municipales'!$B7,(IF('4 - Personal'!$E$168='2 - Programas Municipales'!$C$9,'4 - Personal'!$H$170,0)),0)+IF('4 - Personal'!$E$172='2 - Programas Municipales'!$B7,(IF('4 - Personal'!$E$174='2 - Programas Municipales'!$C$9,'4 - Personal'!$H$176,0)),0)+IF('4 - Personal'!$E$178='2 - Programas Municipales'!$B7,(IF('4 - Personal'!$E$180='2 - Programas Municipales'!$C$9,'4 - Personal'!$H$182,0)),0)+IF('4 - Personal'!$E$184='2 - Programas Municipales'!$B7,(IF('4 - Personal'!$E$186='2 - Programas Municipales'!$C$9,'4 - Personal'!$H$188,0)),0)+IF('4 - Personal'!$E$190='2 - Programas Municipales'!$B7,(IF('4 - Personal'!$E$192='2 - Programas Municipales'!$C$9,'4 - Personal'!$H$194,0)),0)+IF('4 - Personal'!$E$196='2 - Programas Municipales'!$B7,(IF('4 - Personal'!$E$198='2 - Programas Municipales'!$C$9,'4 - Personal'!$H$200,0)),0)+IF('4 - Personal'!$E$202='2 - Programas Municipales'!$B7,(IF('4 - Personal'!$E$204='2 - Programas Municipales'!$C$9,'4 - Personal'!$H$206,0)),0)+IF('4 - Personal'!$E$208='2 - Programas Municipales'!$B7,(IF('4 - Personal'!$E$210='2 - Programas Municipales'!$C$9,'4 - Personal'!$H$212,0)),0)+IF('4 - Personal'!$E$214='2 - Programas Municipales'!$B7,(IF('4 - Personal'!$E$216='2 - Programas Municipales'!$C$9,'4 - Personal'!$H$218,0)),0)+IF('4 - Personal'!$E$220='2 - Programas Municipales'!$B7,(IF('4 - Personal'!$E$222='2 - Programas Municipales'!$C$9,'4 - Personal'!$H$224,0)),0)+IF('4 - Personal'!$E$226='2 - Programas Municipales'!$B7,(IF('4 - Personal'!$E$228='2 - Programas Municipales'!$C$9,'4 - Personal'!$H$230,0)),0)+IF('4 - Personal'!$E$232='2 - Programas Municipales'!$B7,(IF('4 - Personal'!$E$234='2 - Programas Municipales'!$C$9,'4 - Personal'!$H$236,0)),0)+IF('4 - Personal'!$E$238='2 - Programas Municipales'!$B7,(IF('4 - Personal'!$E$240='2 - Programas Municipales'!$C$9,'4 - Personal'!$H$242,0)),0)+IF('4 - Personal'!$E$244='2 - Programas Municipales'!$B7,(IF('4 - Personal'!$E$246='2 - Programas Municipales'!$C$9,'4 - Personal'!$H$248,0)),0)+IF('4 - Personal'!$E$250='2 - Programas Municipales'!$B7,(IF('4 - Personal'!$E$252='2 - Programas Municipales'!$C$9,'4 - Personal'!$H$254,0)),0)+IF('4 - Personal'!$E$256='2 - Programas Municipales'!$B7,(IF('4 - Personal'!$E$258='2 - Programas Municipales'!$C$9,'4 - Personal'!$H$260,0)),0)+IF('4 - Personal'!$E$262='2 - Programas Municipales'!$B7,(IF('4 - Personal'!$E$264='2 - Programas Municipales'!$C$9,'4 - Personal'!$H$266,0)),0)+IF('4 - Personal'!$E$268='2 - Programas Municipales'!$B7,(IF('4 - Personal'!$E$270='2 - Programas Municipales'!$C$9,'4 - Personal'!$H$272,0)),0)+IF('4 - Personal'!$E$274='2 - Programas Municipales'!$B7,(IF('4 - Personal'!$E$276='2 - Programas Municipales'!$C$9,'4 - Personal'!$H$278,0)),0)</f>
        <v>0</v>
      </c>
      <c r="K9" s="202">
        <f>IF('4 - Personal'!$E$142='2 - Programas Municipales'!$B7,(IF('4 - Personal'!$E$144='2 - Programas Municipales'!$C$10,'4 - Personal'!$H$146,0)),0)+IF('4 - Personal'!$E$148='2 - Programas Municipales'!$B7,(IF('4 - Personal'!$E$150='2 - Programas Municipales'!$C$10,'4 - Personal'!$H$152,0)),0)+IF('4 - Personal'!$E$154='2 - Programas Municipales'!$B7,(IF('4 - Personal'!$E$156='2 - Programas Municipales'!$C$10,'4 - Personal'!$H$158,0)),0)+IF('4 - Personal'!$E$160='2 - Programas Municipales'!$B7,(IF('4 - Personal'!$E$162='2 - Programas Municipales'!$C$10,'4 - Personal'!$H$164,0)),0)+IF('4 - Personal'!$E$166='2 - Programas Municipales'!$B7,(IF('4 - Personal'!$E$168='2 - Programas Municipales'!$C$10,'4 - Personal'!$H$170,0)),0)+IF('4 - Personal'!$E$172='2 - Programas Municipales'!$B7,(IF('4 - Personal'!$E$174='2 - Programas Municipales'!$C$10,'4 - Personal'!$H$176,0)),0)+IF('4 - Personal'!$E$178='2 - Programas Municipales'!$B7,(IF('4 - Personal'!$E$180='2 - Programas Municipales'!$C$10,'4 - Personal'!$H$182,0)),0)+IF('4 - Personal'!$E$184='2 - Programas Municipales'!$B7,(IF('4 - Personal'!$E$186='2 - Programas Municipales'!$C$10,'4 - Personal'!$H$188,0)),0)+IF('4 - Personal'!$E$190='2 - Programas Municipales'!$B7,(IF('4 - Personal'!$E$192='2 - Programas Municipales'!$C$10,'4 - Personal'!$H$194,0)),0)+IF('4 - Personal'!$E$196='2 - Programas Municipales'!$B7,(IF('4 - Personal'!$E$198='2 - Programas Municipales'!$C$10,'4 - Personal'!$H$200,0)),0)+IF('4 - Personal'!$E$202='2 - Programas Municipales'!$B7,(IF('4 - Personal'!$E$204='2 - Programas Municipales'!$C$10,'4 - Personal'!$H$206,0)),0)+IF('4 - Personal'!$E$208='2 - Programas Municipales'!$B7,(IF('4 - Personal'!$E$210='2 - Programas Municipales'!$C$10,'4 - Personal'!$H$212,0)),0)+IF('4 - Personal'!$E$214='2 - Programas Municipales'!$B7,(IF('4 - Personal'!$E$216='2 - Programas Municipales'!$C$10,'4 - Personal'!$H$218,0)),0)+IF('4 - Personal'!$E$220='2 - Programas Municipales'!$B7,(IF('4 - Personal'!$E$222='2 - Programas Municipales'!$C$10,'4 - Personal'!$H$224,0)),0)+IF('4 - Personal'!$E$226='2 - Programas Municipales'!$B7,(IF('4 - Personal'!$E$228='2 - Programas Municipales'!$C$10,'4 - Personal'!$H$230,0)),0)+IF('4 - Personal'!$E$232='2 - Programas Municipales'!$B7,(IF('4 - Personal'!$E$234='2 - Programas Municipales'!$C$10,'4 - Personal'!$H$236,0)),0)+IF('4 - Personal'!$E$238='2 - Programas Municipales'!$B7,(IF('4 - Personal'!$E$240='2 - Programas Municipales'!$C$10,'4 - Personal'!$H$242,0)),0)+IF('4 - Personal'!$E$244='2 - Programas Municipales'!$B7,(IF('4 - Personal'!$E$246='2 - Programas Municipales'!$C$10,'4 - Personal'!$H$248,0)),0)+IF('4 - Personal'!$E$250='2 - Programas Municipales'!$B7,(IF('4 - Personal'!$E$252='2 - Programas Municipales'!$C$10,'4 - Personal'!$H$254,0)),0)+IF('4 - Personal'!$E$256='2 - Programas Municipales'!$B7,(IF('4 - Personal'!$E$258='2 - Programas Municipales'!$C$10,'4 - Personal'!$H$260,0)),0)+IF('4 - Personal'!$E$262='2 - Programas Municipales'!$B7,(IF('4 - Personal'!$E$264='2 - Programas Municipales'!$C$10,'4 - Personal'!$H$266,0)),0)+IF('4 - Personal'!$E$268='2 - Programas Municipales'!$B7,(IF('4 - Personal'!$E$270='2 - Programas Municipales'!$C$10,'4 - Personal'!$H$272,0)),0)+IF('4 - Personal'!$E$274='2 - Programas Municipales'!$B7,(IF('4 - Personal'!$E$276='2 - Programas Municipales'!$C$10,'4 - Personal'!$H$278,0)),0)</f>
        <v>0</v>
      </c>
      <c r="L9" s="202">
        <f>IF('4 - Personal'!$E$142='2 - Programas Municipales'!$B7,(IF('4 - Personal'!$E$144='2 - Programas Municipales'!$C$11,'4 - Personal'!$H$146,0)),0)+IF('4 - Personal'!$E$148='2 - Programas Municipales'!$B7,(IF('4 - Personal'!$E$150='2 - Programas Municipales'!$C$11,'4 - Personal'!$H$152,0)),0)+IF('4 - Personal'!$E$154='2 - Programas Municipales'!$B7,(IF('4 - Personal'!$E$156='2 - Programas Municipales'!$C$11,'4 - Personal'!$H$158,0)),0)+IF('4 - Personal'!$E$160='2 - Programas Municipales'!$B7,(IF('4 - Personal'!$E$162='2 - Programas Municipales'!$C$11,'4 - Personal'!$H$164,0)),0)+IF('4 - Personal'!$E$166='2 - Programas Municipales'!$B7,(IF('4 - Personal'!$E$168='2 - Programas Municipales'!$C$11,'4 - Personal'!$H$170,0)),0)+IF('4 - Personal'!$E$172='2 - Programas Municipales'!$B7,(IF('4 - Personal'!$E$174='2 - Programas Municipales'!$C$11,'4 - Personal'!$H$176,0)),0)+IF('4 - Personal'!$E$178='2 - Programas Municipales'!$B7,(IF('4 - Personal'!$E$180='2 - Programas Municipales'!$C$11,'4 - Personal'!$H$182,0)),0)+IF('4 - Personal'!$E$184='2 - Programas Municipales'!$B7,(IF('4 - Personal'!$E$186='2 - Programas Municipales'!$C$11,'4 - Personal'!$H$188,0)),0)+IF('4 - Personal'!$E$190='2 - Programas Municipales'!$B7,(IF('4 - Personal'!$E$192='2 - Programas Municipales'!$C$11,'4 - Personal'!$H$194,0)),0)+IF('4 - Personal'!$E$196='2 - Programas Municipales'!$B7,(IF('4 - Personal'!$E$198='2 - Programas Municipales'!$C$11,'4 - Personal'!$H$200,0)),0)+IF('4 - Personal'!$E$202='2 - Programas Municipales'!$B7,(IF('4 - Personal'!$E$204='2 - Programas Municipales'!$C$11,'4 - Personal'!$H$206,0)),0)+IF('4 - Personal'!$E$208='2 - Programas Municipales'!$B7,(IF('4 - Personal'!$E$210='2 - Programas Municipales'!$C$11,'4 - Personal'!$H$212,0)),0)+IF('4 - Personal'!$E$214='2 - Programas Municipales'!$B7,(IF('4 - Personal'!$E$216='2 - Programas Municipales'!$C$11,'4 - Personal'!$H$218,0)),0)+IF('4 - Personal'!$E$220='2 - Programas Municipales'!$B7,(IF('4 - Personal'!$E$222='2 - Programas Municipales'!$C$11,'4 - Personal'!$H$224,0)),0)+IF('4 - Personal'!$E$226='2 - Programas Municipales'!$B7,(IF('4 - Personal'!$E$228='2 - Programas Municipales'!$C$11,'4 - Personal'!$H$230,0)),0)+IF('4 - Personal'!$E$232='2 - Programas Municipales'!$B7,(IF('4 - Personal'!$E$234='2 - Programas Municipales'!$C$11,'4 - Personal'!$H$236,0)),0)+IF('4 - Personal'!$E$238='2 - Programas Municipales'!$B7,(IF('4 - Personal'!$E$240='2 - Programas Municipales'!$C$11,'4 - Personal'!$H$242,0)),0)+IF('4 - Personal'!$E$244='2 - Programas Municipales'!$B7,(IF('4 - Personal'!$E$246='2 - Programas Municipales'!$C$11,'4 - Personal'!$H$248,0)),0)+IF('4 - Personal'!$E$250='2 - Programas Municipales'!$B7,(IF('4 - Personal'!$E$252='2 - Programas Municipales'!$C$11,'4 - Personal'!$H$254,0)),0)+IF('4 - Personal'!$E$256='2 - Programas Municipales'!$B7,(IF('4 - Personal'!$E$258='2 - Programas Municipales'!$C$11,'4 - Personal'!$H$260,0)),0)+IF('4 - Personal'!$E$262='2 - Programas Municipales'!$B7,(IF('4 - Personal'!$E$264='2 - Programas Municipales'!$C$11,'4 - Personal'!$H$266,0)),0)+IF('4 - Personal'!$E$268='2 - Programas Municipales'!$B7,(IF('4 - Personal'!$E$270='2 - Programas Municipales'!$C$11,'4 - Personal'!$H$272,0)),0)+IF('4 - Personal'!$E$274='2 - Programas Municipales'!$B7,(IF('4 - Personal'!$E$276='2 - Programas Municipales'!$C$11,'4 - Personal'!$H$278,0)),0)</f>
        <v>0</v>
      </c>
      <c r="M9" s="202">
        <f>IF('4 - Personal'!$E$142='2 - Programas Municipales'!$B7,(IF('4 - Personal'!$E$144='2 - Programas Municipales'!$C$12,'4 - Personal'!$H$146,0)),0)+IF('4 - Personal'!$E$148='2 - Programas Municipales'!$B7,(IF('4 - Personal'!$E$150='2 - Programas Municipales'!$C$12,'4 - Personal'!$H$152,0)),0)+IF('4 - Personal'!$E$154='2 - Programas Municipales'!$B7,(IF('4 - Personal'!$E$156='2 - Programas Municipales'!$C$12,'4 - Personal'!$H$158,0)),0)+IF('4 - Personal'!$E$160='2 - Programas Municipales'!$B7,(IF('4 - Personal'!$E$162='2 - Programas Municipales'!$C$12,'4 - Personal'!$H$164,0)),0)+IF('4 - Personal'!$E$166='2 - Programas Municipales'!$B7,(IF('4 - Personal'!$E$168='2 - Programas Municipales'!$C$12,'4 - Personal'!$H$170,0)),0)+IF('4 - Personal'!$E$172='2 - Programas Municipales'!$B7,(IF('4 - Personal'!$E$174='2 - Programas Municipales'!$C$12,'4 - Personal'!$H$176,0)),0)+IF('4 - Personal'!$E$178='2 - Programas Municipales'!$B7,(IF('4 - Personal'!$E$180='2 - Programas Municipales'!$C$12,'4 - Personal'!$H$182,0)),0)+IF('4 - Personal'!$E$184='2 - Programas Municipales'!$B7,(IF('4 - Personal'!$E$186='2 - Programas Municipales'!$C$12,'4 - Personal'!$H$188,0)),0)+IF('4 - Personal'!$E$190='2 - Programas Municipales'!$B7,(IF('4 - Personal'!$E$192='2 - Programas Municipales'!$C$12,'4 - Personal'!$H$194,0)),0)+IF('4 - Personal'!$E$196='2 - Programas Municipales'!$B7,(IF('4 - Personal'!$E$198='2 - Programas Municipales'!$C$12,'4 - Personal'!$H$200,0)),0)+IF('4 - Personal'!$E$202='2 - Programas Municipales'!$B7,(IF('4 - Personal'!$E$204='2 - Programas Municipales'!$C$12,'4 - Personal'!$H$206,0)),0)+IF('4 - Personal'!$E$208='2 - Programas Municipales'!$B7,(IF('4 - Personal'!$E$210='2 - Programas Municipales'!$C$12,'4 - Personal'!$H$212,0)),0)+IF('4 - Personal'!$E$214='2 - Programas Municipales'!$B7,(IF('4 - Personal'!$E$216='2 - Programas Municipales'!$C$12,'4 - Personal'!$H$218,0)),0)+IF('4 - Personal'!$E$220='2 - Programas Municipales'!$B7,(IF('4 - Personal'!$E$222='2 - Programas Municipales'!$C$12,'4 - Personal'!$H$224,0)),0)+IF('4 - Personal'!$E$226='2 - Programas Municipales'!$B7,(IF('4 - Personal'!$E$228='2 - Programas Municipales'!$C$12,'4 - Personal'!$H$230,0)),0)+IF('4 - Personal'!$E$232='2 - Programas Municipales'!$B7,(IF('4 - Personal'!$E$234='2 - Programas Municipales'!$C$12,'4 - Personal'!$H$236,0)),0)+IF('4 - Personal'!$E$238='2 - Programas Municipales'!$B7,(IF('4 - Personal'!$E$240='2 - Programas Municipales'!$C$12,'4 - Personal'!$H$242,0)),0)+IF('4 - Personal'!$E$244='2 - Programas Municipales'!$B7,(IF('4 - Personal'!$E$246='2 - Programas Municipales'!$C$12,'4 - Personal'!$H$248,0)),0)+IF('4 - Personal'!$E$250='2 - Programas Municipales'!$B7,(IF('4 - Personal'!$E$252='2 - Programas Municipales'!$C$12,'4 - Personal'!$H$254,0)),0)+IF('4 - Personal'!$E$256='2 - Programas Municipales'!$B7,(IF('4 - Personal'!$E$258='2 - Programas Municipales'!$C$12,'4 - Personal'!$H$260,0)),0)+IF('4 - Personal'!$E$262='2 - Programas Municipales'!$B7,(IF('4 - Personal'!$E$264='2 - Programas Municipales'!$C$12,'4 - Personal'!$H$266,0)),0)+IF('4 - Personal'!$E$268='2 - Programas Municipales'!$B7,(IF('4 - Personal'!$E$270='2 - Programas Municipales'!$C$12,'4 - Personal'!$H$272,0)),0)+IF('4 - Personal'!$E$274='2 - Programas Municipales'!$B7,(IF('4 - Personal'!$E$276='2 - Programas Municipales'!$C$12,'4 - Personal'!$H$278,0)),0)</f>
        <v>0</v>
      </c>
      <c r="N9" s="202">
        <f>IF('4 - Personal'!$E$142='2 - Programas Municipales'!$B7,(IF('4 - Personal'!$E$144='2 - Programas Municipales'!$C$13,'4 - Personal'!$H$146,0)),0)+IF('4 - Personal'!$E$148='2 - Programas Municipales'!$B7,(IF('4 - Personal'!$E$150='2 - Programas Municipales'!$C$13,'4 - Personal'!$H$152,0)),0)+IF('4 - Personal'!$E$154='2 - Programas Municipales'!$B7,(IF('4 - Personal'!$E$156='2 - Programas Municipales'!$C$13,'4 - Personal'!$H$158,0)),0)+IF('4 - Personal'!$E$160='2 - Programas Municipales'!$B7,(IF('4 - Personal'!$E$162='2 - Programas Municipales'!$C$13,'4 - Personal'!$H$164,0)),0)+IF('4 - Personal'!$E$166='2 - Programas Municipales'!$B7,(IF('4 - Personal'!$E$168='2 - Programas Municipales'!$C$13,'4 - Personal'!$H$170,0)),0)+IF('4 - Personal'!$E$172='2 - Programas Municipales'!$B7,(IF('4 - Personal'!$E$174='2 - Programas Municipales'!$C$13,'4 - Personal'!$H$176,0)),0)+IF('4 - Personal'!$E$178='2 - Programas Municipales'!$B7,(IF('4 - Personal'!$E$180='2 - Programas Municipales'!$C$13,'4 - Personal'!$H$182,0)),0)+IF('4 - Personal'!$E$184='2 - Programas Municipales'!$B7,(IF('4 - Personal'!$E$186='2 - Programas Municipales'!$C$13,'4 - Personal'!$H$188,0)),0)+IF('4 - Personal'!$E$190='2 - Programas Municipales'!$B7,(IF('4 - Personal'!$E$192='2 - Programas Municipales'!$C$13,'4 - Personal'!$H$194,0)),0)+IF('4 - Personal'!$E$196='2 - Programas Municipales'!$B7,(IF('4 - Personal'!$E$198='2 - Programas Municipales'!$C$13,'4 - Personal'!$H$200,0)),0)+IF('4 - Personal'!$E$202='2 - Programas Municipales'!$B7,(IF('4 - Personal'!$E$204='2 - Programas Municipales'!$C$13,'4 - Personal'!$H$206,0)),0)+IF('4 - Personal'!$E$208='2 - Programas Municipales'!$B7,(IF('4 - Personal'!$E$210='2 - Programas Municipales'!$C$13,'4 - Personal'!$H$212,0)),0)+IF('4 - Personal'!$E$214='2 - Programas Municipales'!$B7,(IF('4 - Personal'!$E$216='2 - Programas Municipales'!$C$13,'4 - Personal'!$H$218,0)),0)+IF('4 - Personal'!$E$220='2 - Programas Municipales'!$B7,(IF('4 - Personal'!$E$222='2 - Programas Municipales'!$C$13,'4 - Personal'!$H$224,0)),0)+IF('4 - Personal'!$E$226='2 - Programas Municipales'!$B7,(IF('4 - Personal'!$E$228='2 - Programas Municipales'!$C$13,'4 - Personal'!$H$230,0)),0)+IF('4 - Personal'!$E$232='2 - Programas Municipales'!$B7,(IF('4 - Personal'!$E$234='2 - Programas Municipales'!$C$13,'4 - Personal'!$H$236,0)),0)+IF('4 - Personal'!$E$238='2 - Programas Municipales'!$B7,(IF('4 - Personal'!$E$240='2 - Programas Municipales'!$C$13,'4 - Personal'!$H$242,0)),0)+IF('4 - Personal'!$E$244='2 - Programas Municipales'!$B7,(IF('4 - Personal'!$E$246='2 - Programas Municipales'!$C$13,'4 - Personal'!$H$248,0)),0)+IF('4 - Personal'!$E$250='2 - Programas Municipales'!$B7,(IF('4 - Personal'!$E$252='2 - Programas Municipales'!$C$13,'4 - Personal'!$H$254,0)),0)+IF('4 - Personal'!$E$256='2 - Programas Municipales'!$B7,(IF('4 - Personal'!$E$258='2 - Programas Municipales'!$C$13,'4 - Personal'!$H$260,0)),0)+IF('4 - Personal'!$E$262='2 - Programas Municipales'!$B7,(IF('4 - Personal'!$E$264='2 - Programas Municipales'!$C$13,'4 - Personal'!$H$266,0)),0)+IF('4 - Personal'!$E$268='2 - Programas Municipales'!$B7,(IF('4 - Personal'!$E$270='2 - Programas Municipales'!$C$13,'4 - Personal'!$H$272,0)),0)+IF('4 - Personal'!$E$274='2 - Programas Municipales'!$B7,(IF('4 - Personal'!$E$276='2 - Programas Municipales'!$C$13,'4 - Personal'!$H$278,0)),0)</f>
        <v>0</v>
      </c>
      <c r="O9" s="202">
        <f>IF('4 - Personal'!$E$142='2 - Programas Municipales'!$B7,(IF('4 - Personal'!$E$144='2 - Programas Municipales'!$C$14,'4 - Personal'!$H$146,0)),0)+IF('4 - Personal'!$E$148='2 - Programas Municipales'!$B7,(IF('4 - Personal'!$E$150='2 - Programas Municipales'!$C$14,'4 - Personal'!$H$152,0)),0)+IF('4 - Personal'!$E$154='2 - Programas Municipales'!$B7,(IF('4 - Personal'!$E$156='2 - Programas Municipales'!$C$14,'4 - Personal'!$H$158,0)),0)+IF('4 - Personal'!$E$160='2 - Programas Municipales'!$B7,(IF('4 - Personal'!$E$162='2 - Programas Municipales'!$C$14,'4 - Personal'!$H$164,0)),0)+IF('4 - Personal'!$E$166='2 - Programas Municipales'!$B7,(IF('4 - Personal'!$E$168='2 - Programas Municipales'!$C$14,'4 - Personal'!$H$170,0)),0)+IF('4 - Personal'!$E$172='2 - Programas Municipales'!$B7,(IF('4 - Personal'!$E$174='2 - Programas Municipales'!$C$14,'4 - Personal'!$H$176,0)),0)+IF('4 - Personal'!$E$178='2 - Programas Municipales'!$B7,(IF('4 - Personal'!$E$180='2 - Programas Municipales'!$C$14,'4 - Personal'!$H$182,0)),0)+IF('4 - Personal'!$E$184='2 - Programas Municipales'!$B7,(IF('4 - Personal'!$E$186='2 - Programas Municipales'!$C$14,'4 - Personal'!$H$188,0)),0)+IF('4 - Personal'!$E$190='2 - Programas Municipales'!$B7,(IF('4 - Personal'!$E$192='2 - Programas Municipales'!$C$14,'4 - Personal'!$H$194,0)),0)+IF('4 - Personal'!$E$196='2 - Programas Municipales'!$B7,(IF('4 - Personal'!$E$198='2 - Programas Municipales'!$C$14,'4 - Personal'!$H$200,0)),0)+IF('4 - Personal'!$E$202='2 - Programas Municipales'!$B7,(IF('4 - Personal'!$E$204='2 - Programas Municipales'!$C$14,'4 - Personal'!$H$206,0)),0)+IF('4 - Personal'!$E$208='2 - Programas Municipales'!$B7,(IF('4 - Personal'!$E$210='2 - Programas Municipales'!$C$14,'4 - Personal'!$H$212,0)),0)+IF('4 - Personal'!$E$214='2 - Programas Municipales'!$B7,(IF('4 - Personal'!$E$216='2 - Programas Municipales'!$C$14,'4 - Personal'!$H$218,0)),0)+IF('4 - Personal'!$E$220='2 - Programas Municipales'!$B7,(IF('4 - Personal'!$E$222='2 - Programas Municipales'!$C$14,'4 - Personal'!$H$224,0)),0)+IF('4 - Personal'!$E$226='2 - Programas Municipales'!$B7,(IF('4 - Personal'!$E$228='2 - Programas Municipales'!$C$14,'4 - Personal'!$H$230,0)),0)+IF('4 - Personal'!$E$232='2 - Programas Municipales'!$B7,(IF('4 - Personal'!$E$234='2 - Programas Municipales'!$C$14,'4 - Personal'!$H$236,0)),0)+IF('4 - Personal'!$E$238='2 - Programas Municipales'!$B7,(IF('4 - Personal'!$E$240='2 - Programas Municipales'!$C$14,'4 - Personal'!$H$242,0)),0)+IF('4 - Personal'!$E$244='2 - Programas Municipales'!$B7,(IF('4 - Personal'!$E$246='2 - Programas Municipales'!$C$14,'4 - Personal'!$H$248,0)),0)+IF('4 - Personal'!$E$250='2 - Programas Municipales'!$B7,(IF('4 - Personal'!$E$252='2 - Programas Municipales'!$C$14,'4 - Personal'!$H$254,0)),0)+IF('4 - Personal'!$E$256='2 - Programas Municipales'!$B7,(IF('4 - Personal'!$E$258='2 - Programas Municipales'!$C$14,'4 - Personal'!$H$260,0)),0)+IF('4 - Personal'!$E$262='2 - Programas Municipales'!$B7,(IF('4 - Personal'!$E$264='2 - Programas Municipales'!$C$14,'4 - Personal'!$H$266,0)),0)+IF('4 - Personal'!$E$268='2 - Programas Municipales'!$B7,(IF('4 - Personal'!$E$270='2 - Programas Municipales'!$C$14,'4 - Personal'!$H$272,0)),0)+IF('4 - Personal'!$E$274='2 - Programas Municipales'!$B7,(IF('4 - Personal'!$E$276='2 - Programas Municipales'!$C$14,'4 - Personal'!$H$278,0)),0)</f>
        <v>0</v>
      </c>
      <c r="P9" s="202">
        <f>IF('4 - Personal'!$E$142='2 - Programas Municipales'!$B7,(IF('4 - Personal'!$E$144='2 - Programas Municipales'!$C$15,'4 - Personal'!$H$146,0)),0)+IF('4 - Personal'!$E$148='2 - Programas Municipales'!$B7,(IF('4 - Personal'!$E$150='2 - Programas Municipales'!$C$15,'4 - Personal'!$H$152,0)),0)+IF('4 - Personal'!$E$154='2 - Programas Municipales'!$B7,(IF('4 - Personal'!$E$156='2 - Programas Municipales'!$C$15,'4 - Personal'!$H$158,0)),0)+IF('4 - Personal'!$E$160='2 - Programas Municipales'!$B7,(IF('4 - Personal'!$E$162='2 - Programas Municipales'!$C$15,'4 - Personal'!$H$164,0)),0)+IF('4 - Personal'!$E$166='2 - Programas Municipales'!$B7,(IF('4 - Personal'!$E$168='2 - Programas Municipales'!$C$15,'4 - Personal'!$H$170,0)),0)+IF('4 - Personal'!$E$172='2 - Programas Municipales'!$B7,(IF('4 - Personal'!$E$174='2 - Programas Municipales'!$C$15,'4 - Personal'!$H$176,0)),0)+IF('4 - Personal'!$E$178='2 - Programas Municipales'!$B7,(IF('4 - Personal'!$E$180='2 - Programas Municipales'!$C$15,'4 - Personal'!$H$182,0)),0)+IF('4 - Personal'!$E$184='2 - Programas Municipales'!$B7,(IF('4 - Personal'!$E$186='2 - Programas Municipales'!$C$15,'4 - Personal'!$H$188,0)),0)+IF('4 - Personal'!$E$190='2 - Programas Municipales'!$B7,(IF('4 - Personal'!$E$192='2 - Programas Municipales'!$C$15,'4 - Personal'!$H$194,0)),0)+IF('4 - Personal'!$E$196='2 - Programas Municipales'!$B7,(IF('4 - Personal'!$E$198='2 - Programas Municipales'!$C$15,'4 - Personal'!$H$200,0)),0)+IF('4 - Personal'!$E$202='2 - Programas Municipales'!$B7,(IF('4 - Personal'!$E$204='2 - Programas Municipales'!$C$15,'4 - Personal'!$H$206,0)),0)+IF('4 - Personal'!$E$208='2 - Programas Municipales'!$B7,(IF('4 - Personal'!$E$210='2 - Programas Municipales'!$C$15,'4 - Personal'!$H$212,0)),0)+IF('4 - Personal'!$E$214='2 - Programas Municipales'!$B7,(IF('4 - Personal'!$E$216='2 - Programas Municipales'!$C$15,'4 - Personal'!$H$218,0)),0)+IF('4 - Personal'!$E$220='2 - Programas Municipales'!$B7,(IF('4 - Personal'!$E$222='2 - Programas Municipales'!$C$15,'4 - Personal'!$H$224,0)),0)+IF('4 - Personal'!$E$226='2 - Programas Municipales'!$B7,(IF('4 - Personal'!$E$228='2 - Programas Municipales'!$C$15,'4 - Personal'!$H$230,0)),0)+IF('4 - Personal'!$E$232='2 - Programas Municipales'!$B7,(IF('4 - Personal'!$E$234='2 - Programas Municipales'!$C$15,'4 - Personal'!$H$236,0)),0)+IF('4 - Personal'!$E$238='2 - Programas Municipales'!$B7,(IF('4 - Personal'!$E$240='2 - Programas Municipales'!$C$15,'4 - Personal'!$H$242,0)),0)+IF('4 - Personal'!$E$244='2 - Programas Municipales'!$B7,(IF('4 - Personal'!$E$246='2 - Programas Municipales'!$C$15,'4 - Personal'!$H$248,0)),0)+IF('4 - Personal'!$E$250='2 - Programas Municipales'!$B7,(IF('4 - Personal'!$E$252='2 - Programas Municipales'!$C$15,'4 - Personal'!$H$254,0)),0)+IF('4 - Personal'!$E$256='2 - Programas Municipales'!$B7,(IF('4 - Personal'!$E$258='2 - Programas Municipales'!$C$15,'4 - Personal'!$H$260,0)),0)+IF('4 - Personal'!$E$262='2 - Programas Municipales'!$B7,(IF('4 - Personal'!$E$264='2 - Programas Municipales'!$C$15,'4 - Personal'!$H$266,0)),0)+IF('4 - Personal'!$E$268='2 - Programas Municipales'!$B7,(IF('4 - Personal'!$E$270='2 - Programas Municipales'!$C$15,'4 - Personal'!$H$272,0)),0)+IF('4 - Personal'!$E$274='2 - Programas Municipales'!$B7,(IF('4 - Personal'!$E$276='2 - Programas Municipales'!$C$15,'4 - Personal'!$H$278,0)),0)</f>
        <v>0</v>
      </c>
      <c r="Q9" s="265">
        <f t="shared" si="1"/>
        <v>0</v>
      </c>
    </row>
    <row r="10">
      <c r="B10" s="44" t="str">
        <f>'2 - Programas Municipales'!B8</f>
        <v>Progs. de Mejor. del Sitio de D.F.</v>
      </c>
      <c r="C10" s="202">
        <f>IF('4 - Personal'!$E$142='2 - Programas Municipales'!$B8,(IF('4 - Personal'!$E$144='2 - Programas Municipales'!$C$2,'4 - Personal'!$H$146,0)),0)+IF('4 - Personal'!$E$148='2 - Programas Municipales'!$B8,(IF('4 - Personal'!$E$150='2 - Programas Municipales'!$C$2,'4 - Personal'!$H$152,0)),0)+IF('4 - Personal'!$E$154='2 - Programas Municipales'!$B8,(IF('4 - Personal'!$E$156='2 - Programas Municipales'!$C$2,'4 - Personal'!$H$158,0)),0)+IF('4 - Personal'!$E$160='2 - Programas Municipales'!$B8,(IF('4 - Personal'!$E$162='2 - Programas Municipales'!$C$2,'4 - Personal'!$H$164,0)),0)+IF('4 - Personal'!$E$166='2 - Programas Municipales'!$B8,(IF('4 - Personal'!$E$168='2 - Programas Municipales'!$C$2,'4 - Personal'!$H$170,0)),0)+IF('4 - Personal'!$E$172='2 - Programas Municipales'!$B8,(IF('4 - Personal'!$E$174='2 - Programas Municipales'!$C$2,'4 - Personal'!$H$176,0)),0)+IF('4 - Personal'!$E$178='2 - Programas Municipales'!$B8,(IF('4 - Personal'!$E$180='2 - Programas Municipales'!$C$2,'4 - Personal'!$H$182,0)),0)+IF('4 - Personal'!$E$184='2 - Programas Municipales'!$B8,(IF('4 - Personal'!$E$186='2 - Programas Municipales'!$C$2,'4 - Personal'!$H$188,0)),0)+IF('4 - Personal'!$E$190='2 - Programas Municipales'!$B8,(IF('4 - Personal'!$E$192='2 - Programas Municipales'!$C$2,'4 - Personal'!$H$194,0)),0)+IF('4 - Personal'!$E$196='2 - Programas Municipales'!$B8,(IF('4 - Personal'!$E$198='2 - Programas Municipales'!$C$2,'4 - Personal'!$H$200,0)),0)+IF('4 - Personal'!$E$202='2 - Programas Municipales'!$B8,(IF('4 - Personal'!$E$204='2 - Programas Municipales'!$C$2,'4 - Personal'!$H$206,0)),0)+IF('4 - Personal'!$E$208='2 - Programas Municipales'!$B8,(IF('4 - Personal'!$E$210='2 - Programas Municipales'!$C$2,'4 - Personal'!$H$212,0)),0)+IF('4 - Personal'!$E$214='2 - Programas Municipales'!$B8,(IF('4 - Personal'!$E$216='2 - Programas Municipales'!$C$2,'4 - Personal'!$H$218,0)),0)+IF('4 - Personal'!$E$220='2 - Programas Municipales'!$B8,(IF('4 - Personal'!$E$222='2 - Programas Municipales'!$C$2,'4 - Personal'!$H$224,0)),0)+IF('4 - Personal'!$E$226='2 - Programas Municipales'!$B8,(IF('4 - Personal'!$E$228='2 - Programas Municipales'!$C$2,'4 - Personal'!$H$230,0)),0)+IF('4 - Personal'!$E$232='2 - Programas Municipales'!$B8,(IF('4 - Personal'!$E$234='2 - Programas Municipales'!$C$2,'4 - Personal'!$H$236,0)),0)+IF('4 - Personal'!$E$238='2 - Programas Municipales'!$B8,(IF('4 - Personal'!$E$240='2 - Programas Municipales'!$C$2,'4 - Personal'!$H$242,0)),0)+IF('4 - Personal'!$E$244='2 - Programas Municipales'!$B8,(IF('4 - Personal'!$E$246='2 - Programas Municipales'!$C$2,'4 - Personal'!$H$248,0)),0)+IF('4 - Personal'!$E$250='2 - Programas Municipales'!$B8,(IF('4 - Personal'!$E$252='2 - Programas Municipales'!$C$2,'4 - Personal'!$H$254,0)),0)+IF('4 - Personal'!$E$256='2 - Programas Municipales'!$B8,(IF('4 - Personal'!$E$258='2 - Programas Municipales'!$C$2,'4 - Personal'!$H$260,0)),0)+IF('4 - Personal'!$E$262='2 - Programas Municipales'!$B8,(IF('4 - Personal'!$E$264='2 - Programas Municipales'!$C$2,'4 - Personal'!$H$266,0)),0)+IF('4 - Personal'!$E$268='2 - Programas Municipales'!$B8,(IF('4 - Personal'!$E$270='2 - Programas Municipales'!$C$2,'4 - Personal'!$H$272,0)),0)+IF('4 - Personal'!$E$274='2 - Programas Municipales'!$B8,(IF('4 - Personal'!$E$276='2 - Programas Municipales'!$C$2,'4 - Personal'!$H$278,0)),0)</f>
        <v>0</v>
      </c>
      <c r="D10" s="202">
        <f>IF('4 - Personal'!$E$142='2 - Programas Municipales'!$B8,(IF('4 - Personal'!$E$144='2 - Programas Municipales'!$C$3,'4 - Personal'!$H$146,0)),0)+IF('4 - Personal'!$E$148='2 - Programas Municipales'!$B8,(IF('4 - Personal'!$E$150='2 - Programas Municipales'!$C$3,'4 - Personal'!$H$152,0)),0)+IF('4 - Personal'!$E$154='2 - Programas Municipales'!$B8,(IF('4 - Personal'!$E$156='2 - Programas Municipales'!$C$3,'4 - Personal'!$H$158,0)),0)+IF('4 - Personal'!$E$160='2 - Programas Municipales'!$B8,(IF('4 - Personal'!$E$162='2 - Programas Municipales'!$C$3,'4 - Personal'!$H$164,0)),0)+IF('4 - Personal'!$E$166='2 - Programas Municipales'!$B8,(IF('4 - Personal'!$E$168='2 - Programas Municipales'!$C$3,'4 - Personal'!$H$170,0)),0)+IF('4 - Personal'!$E$172='2 - Programas Municipales'!$B8,(IF('4 - Personal'!$E$174='2 - Programas Municipales'!$C$3,'4 - Personal'!$H$176,0)),0)+IF('4 - Personal'!$E$178='2 - Programas Municipales'!$B8,(IF('4 - Personal'!$E$180='2 - Programas Municipales'!$C$3,'4 - Personal'!$H$182,0)),0)+IF('4 - Personal'!$E$184='2 - Programas Municipales'!$B8,(IF('4 - Personal'!$E$186='2 - Programas Municipales'!$C$3,'4 - Personal'!$H$188,0)),0)+IF('4 - Personal'!$E$190='2 - Programas Municipales'!$B8,(IF('4 - Personal'!$E$192='2 - Programas Municipales'!$C$3,'4 - Personal'!$H$194,0)),0)+IF('4 - Personal'!$E$196='2 - Programas Municipales'!$B8,(IF('4 - Personal'!$E$198='2 - Programas Municipales'!$C$3,'4 - Personal'!$H$200,0)),0)+IF('4 - Personal'!$E$202='2 - Programas Municipales'!$B8,(IF('4 - Personal'!$E$204='2 - Programas Municipales'!$C$3,'4 - Personal'!$H$206,0)),0)+IF('4 - Personal'!$E$208='2 - Programas Municipales'!$B8,(IF('4 - Personal'!$E$210='2 - Programas Municipales'!$C$3,'4 - Personal'!$H$212,0)),0)+IF('4 - Personal'!$E$214='2 - Programas Municipales'!$B8,(IF('4 - Personal'!$E$216='2 - Programas Municipales'!$C$3,'4 - Personal'!$H$218,0)),0)+IF('4 - Personal'!$E$220='2 - Programas Municipales'!$B8,(IF('4 - Personal'!$E$222='2 - Programas Municipales'!$C$3,'4 - Personal'!$H$224,0)),0)+IF('4 - Personal'!$E$226='2 - Programas Municipales'!$B8,(IF('4 - Personal'!$E$228='2 - Programas Municipales'!$C$3,'4 - Personal'!$H$230,0)),0)+IF('4 - Personal'!$E$232='2 - Programas Municipales'!$B8,(IF('4 - Personal'!$E$234='2 - Programas Municipales'!$C$3,'4 - Personal'!$H$236,0)),0)+IF('4 - Personal'!$E$238='2 - Programas Municipales'!$B8,(IF('4 - Personal'!$E$240='2 - Programas Municipales'!$C$3,'4 - Personal'!$H$242,0)),0)+IF('4 - Personal'!$E$244='2 - Programas Municipales'!$B8,(IF('4 - Personal'!$E$246='2 - Programas Municipales'!$C$3,'4 - Personal'!$H$248,0)),0)+IF('4 - Personal'!$E$250='2 - Programas Municipales'!$B8,(IF('4 - Personal'!$E$252='2 - Programas Municipales'!$C$3,'4 - Personal'!$H$254,0)),0)+IF('4 - Personal'!$E$256='2 - Programas Municipales'!$B8,(IF('4 - Personal'!$E$258='2 - Programas Municipales'!$C$3,'4 - Personal'!$H$260,0)),0)+IF('4 - Personal'!$E$262='2 - Programas Municipales'!$B8,(IF('4 - Personal'!$E$264='2 - Programas Municipales'!$C$3,'4 - Personal'!$H$266,0)),0)+IF('4 - Personal'!$E$268='2 - Programas Municipales'!$B8,(IF('4 - Personal'!$E$270='2 - Programas Municipales'!$C$3,'4 - Personal'!$H$272,0)),0)+IF('4 - Personal'!$E$274='2 - Programas Municipales'!$B8,(IF('4 - Personal'!$E$276='2 - Programas Municipales'!$C$3,'4 - Personal'!$H$278,0)),0)</f>
        <v>0</v>
      </c>
      <c r="E10" s="202">
        <f>IF('4 - Personal'!$E$142='2 - Programas Municipales'!$B8,(IF('4 - Personal'!$E$144='2 - Programas Municipales'!$C$4,'4 - Personal'!$H$146,0)),0)+IF('4 - Personal'!$E$148='2 - Programas Municipales'!$B8,(IF('4 - Personal'!$E$150='2 - Programas Municipales'!$C$4,'4 - Personal'!$H$152,0)),0)+IF('4 - Personal'!$E$154='2 - Programas Municipales'!$B8,(IF('4 - Personal'!$E$156='2 - Programas Municipales'!$C$4,'4 - Personal'!$H$158,0)),0)+IF('4 - Personal'!$E$160='2 - Programas Municipales'!$B8,(IF('4 - Personal'!$E$162='2 - Programas Municipales'!$C$4,'4 - Personal'!$H$164,0)),0)+IF('4 - Personal'!$E$166='2 - Programas Municipales'!$B8,(IF('4 - Personal'!$E$168='2 - Programas Municipales'!$C$4,'4 - Personal'!$H$170,0)),0)+IF('4 - Personal'!$E$172='2 - Programas Municipales'!$B8,(IF('4 - Personal'!$E$174='2 - Programas Municipales'!$C$4,'4 - Personal'!$H$176,0)),0)+IF('4 - Personal'!$E$178='2 - Programas Municipales'!$B8,(IF('4 - Personal'!$E$180='2 - Programas Municipales'!$C$4,'4 - Personal'!$H$182,0)),0)+IF('4 - Personal'!$E$184='2 - Programas Municipales'!$B8,(IF('4 - Personal'!$E$186='2 - Programas Municipales'!$C$4,'4 - Personal'!$H$188,0)),0)+IF('4 - Personal'!$E$190='2 - Programas Municipales'!$B8,(IF('4 - Personal'!$E$192='2 - Programas Municipales'!$C$4,'4 - Personal'!$H$194,0)),0)+IF('4 - Personal'!$E$196='2 - Programas Municipales'!$B8,(IF('4 - Personal'!$E$198='2 - Programas Municipales'!$C$4,'4 - Personal'!$H$200,0)),0)+IF('4 - Personal'!$E$202='2 - Programas Municipales'!$B8,(IF('4 - Personal'!$E$204='2 - Programas Municipales'!$C$4,'4 - Personal'!$H$206,0)),0)+IF('4 - Personal'!$E$208='2 - Programas Municipales'!$B8,(IF('4 - Personal'!$E$210='2 - Programas Municipales'!$C$4,'4 - Personal'!$H$212,0)),0)+IF('4 - Personal'!$E$214='2 - Programas Municipales'!$B8,(IF('4 - Personal'!$E$216='2 - Programas Municipales'!$C$4,'4 - Personal'!$H$218,0)),0)+IF('4 - Personal'!$E$220='2 - Programas Municipales'!$B8,(IF('4 - Personal'!$E$222='2 - Programas Municipales'!$C$4,'4 - Personal'!$H$224,0)),0)+IF('4 - Personal'!$E$226='2 - Programas Municipales'!$B8,(IF('4 - Personal'!$E$228='2 - Programas Municipales'!$C$4,'4 - Personal'!$H$230,0)),0)+IF('4 - Personal'!$E$232='2 - Programas Municipales'!$B8,(IF('4 - Personal'!$E$234='2 - Programas Municipales'!$C$4,'4 - Personal'!$H$236,0)),0)+IF('4 - Personal'!$E$238='2 - Programas Municipales'!$B8,(IF('4 - Personal'!$E$240='2 - Programas Municipales'!$C$4,'4 - Personal'!$H$242,0)),0)+IF('4 - Personal'!$E$244='2 - Programas Municipales'!$B8,(IF('4 - Personal'!$E$246='2 - Programas Municipales'!$C$4,'4 - Personal'!$H$248,0)),0)+IF('4 - Personal'!$E$250='2 - Programas Municipales'!$B8,(IF('4 - Personal'!$E$252='2 - Programas Municipales'!$C$4,'4 - Personal'!$H$254,0)),0)+IF('4 - Personal'!$E$256='2 - Programas Municipales'!$B8,(IF('4 - Personal'!$E$258='2 - Programas Municipales'!$C$4,'4 - Personal'!$H$260,0)),0)+IF('4 - Personal'!$E$262='2 - Programas Municipales'!$B8,(IF('4 - Personal'!$E$264='2 - Programas Municipales'!$C$4,'4 - Personal'!$H$266,0)),0)+IF('4 - Personal'!$E$268='2 - Programas Municipales'!$B8,(IF('4 - Personal'!$E$270='2 - Programas Municipales'!$C$4,'4 - Personal'!$H$272,0)),0)+IF('4 - Personal'!$E$274='2 - Programas Municipales'!$B8,(IF('4 - Personal'!$E$276='2 - Programas Municipales'!$C$4,'4 - Personal'!$H$278,0)),0)</f>
        <v>0</v>
      </c>
      <c r="F10" s="202">
        <f>IF('4 - Personal'!$E$142='2 - Programas Municipales'!$B8,(IF('4 - Personal'!$E$144='2 - Programas Municipales'!$C$5,'4 - Personal'!$H$146,0)),0)+IF('4 - Personal'!$E$148='2 - Programas Municipales'!$B8,(IF('4 - Personal'!$E$150='2 - Programas Municipales'!$C$5,'4 - Personal'!$H$152,0)),0)+IF('4 - Personal'!$E$154='2 - Programas Municipales'!$B8,(IF('4 - Personal'!$E$156='2 - Programas Municipales'!$C$5,'4 - Personal'!$H$158,0)),0)+IF('4 - Personal'!$E$160='2 - Programas Municipales'!$B8,(IF('4 - Personal'!$E$162='2 - Programas Municipales'!$C$5,'4 - Personal'!$H$164,0)),0)+IF('4 - Personal'!$E$166='2 - Programas Municipales'!$B8,(IF('4 - Personal'!$E$168='2 - Programas Municipales'!$C$5,'4 - Personal'!$H$170,0)),0)+IF('4 - Personal'!$E$172='2 - Programas Municipales'!$B8,(IF('4 - Personal'!$E$174='2 - Programas Municipales'!$C$5,'4 - Personal'!$H$176,0)),0)+IF('4 - Personal'!$E$178='2 - Programas Municipales'!$B8,(IF('4 - Personal'!$E$180='2 - Programas Municipales'!$C$5,'4 - Personal'!$H$182,0)),0)+IF('4 - Personal'!$E$184='2 - Programas Municipales'!$B8,(IF('4 - Personal'!$E$186='2 - Programas Municipales'!$C$5,'4 - Personal'!$H$188,0)),0)+IF('4 - Personal'!$E$190='2 - Programas Municipales'!$B8,(IF('4 - Personal'!$E$192='2 - Programas Municipales'!$C$5,'4 - Personal'!$H$194,0)),0)+IF('4 - Personal'!$E$196='2 - Programas Municipales'!$B8,(IF('4 - Personal'!$E$198='2 - Programas Municipales'!$C$5,'4 - Personal'!$H$200,0)),0)+IF('4 - Personal'!$E$202='2 - Programas Municipales'!$B8,(IF('4 - Personal'!$E$204='2 - Programas Municipales'!$C$5,'4 - Personal'!$H$206,0)),0)+IF('4 - Personal'!$E$208='2 - Programas Municipales'!$B8,(IF('4 - Personal'!$E$210='2 - Programas Municipales'!$C$5,'4 - Personal'!$H$212,0)),0)+IF('4 - Personal'!$E$214='2 - Programas Municipales'!$B8,(IF('4 - Personal'!$E$216='2 - Programas Municipales'!$C$5,'4 - Personal'!$H$218,0)),0)+IF('4 - Personal'!$E$220='2 - Programas Municipales'!$B8,(IF('4 - Personal'!$E$222='2 - Programas Municipales'!$C$5,'4 - Personal'!$H$224,0)),0)+IF('4 - Personal'!$E$226='2 - Programas Municipales'!$B8,(IF('4 - Personal'!$E$228='2 - Programas Municipales'!$C$5,'4 - Personal'!$H$230,0)),0)+IF('4 - Personal'!$E$232='2 - Programas Municipales'!$B8,(IF('4 - Personal'!$E$234='2 - Programas Municipales'!$C$5,'4 - Personal'!$H$236,0)),0)+IF('4 - Personal'!$E$238='2 - Programas Municipales'!$B8,(IF('4 - Personal'!$E$240='2 - Programas Municipales'!$C$5,'4 - Personal'!$H$242,0)),0)+IF('4 - Personal'!$E$244='2 - Programas Municipales'!$B8,(IF('4 - Personal'!$E$246='2 - Programas Municipales'!$C$5,'4 - Personal'!$H$248,0)),0)+IF('4 - Personal'!$E$250='2 - Programas Municipales'!$B8,(IF('4 - Personal'!$E$252='2 - Programas Municipales'!$C$5,'4 - Personal'!$H$254,0)),0)+IF('4 - Personal'!$E$256='2 - Programas Municipales'!$B8,(IF('4 - Personal'!$E$258='2 - Programas Municipales'!$C$5,'4 - Personal'!$H$260,0)),0)+IF('4 - Personal'!$E$262='2 - Programas Municipales'!$B8,(IF('4 - Personal'!$E$264='2 - Programas Municipales'!$C$5,'4 - Personal'!$H$266,0)),0)+IF('4 - Personal'!$E$268='2 - Programas Municipales'!$B8,(IF('4 - Personal'!$E$270='2 - Programas Municipales'!$C$5,'4 - Personal'!$H$272,0)),0)+IF('4 - Personal'!$E$274='2 - Programas Municipales'!$B8,(IF('4 - Personal'!$E$276='2 - Programas Municipales'!$C$5,'4 - Personal'!$H$278,0)),0)</f>
        <v>0</v>
      </c>
      <c r="G10" s="202">
        <f>IF('4 - Personal'!$E$142='2 - Programas Municipales'!$B8,(IF('4 - Personal'!$E$144='2 - Programas Municipales'!$C$6,'4 - Personal'!$H$146,0)),0)+IF('4 - Personal'!$E$148='2 - Programas Municipales'!$B8,(IF('4 - Personal'!$E$150='2 - Programas Municipales'!$C$6,'4 - Personal'!$H$152,0)),0)+IF('4 - Personal'!$E$154='2 - Programas Municipales'!$B8,(IF('4 - Personal'!$E$156='2 - Programas Municipales'!$C$6,'4 - Personal'!$H$158,0)),0)+IF('4 - Personal'!$E$160='2 - Programas Municipales'!$B8,(IF('4 - Personal'!$E$162='2 - Programas Municipales'!$C$6,'4 - Personal'!$H$164,0)),0)+IF('4 - Personal'!$E$166='2 - Programas Municipales'!$B8,(IF('4 - Personal'!$E$168='2 - Programas Municipales'!$C$6,'4 - Personal'!$H$170,0)),0)+IF('4 - Personal'!$E$172='2 - Programas Municipales'!$B8,(IF('4 - Personal'!$E$174='2 - Programas Municipales'!$C$6,'4 - Personal'!$H$176,0)),0)+IF('4 - Personal'!$E$178='2 - Programas Municipales'!$B8,(IF('4 - Personal'!$E$180='2 - Programas Municipales'!$C$6,'4 - Personal'!$H$182,0)),0)+IF('4 - Personal'!$E$184='2 - Programas Municipales'!$B8,(IF('4 - Personal'!$E$186='2 - Programas Municipales'!$C$6,'4 - Personal'!$H$188,0)),0)+IF('4 - Personal'!$E$190='2 - Programas Municipales'!$B8,(IF('4 - Personal'!$E$192='2 - Programas Municipales'!$C$6,'4 - Personal'!$H$194,0)),0)+IF('4 - Personal'!$E$196='2 - Programas Municipales'!$B8,(IF('4 - Personal'!$E$198='2 - Programas Municipales'!$C$6,'4 - Personal'!$H$200,0)),0)+IF('4 - Personal'!$E$202='2 - Programas Municipales'!$B8,(IF('4 - Personal'!$E$204='2 - Programas Municipales'!$C$6,'4 - Personal'!$H$206,0)),0)+IF('4 - Personal'!$E$208='2 - Programas Municipales'!$B8,(IF('4 - Personal'!$E$210='2 - Programas Municipales'!$C$6,'4 - Personal'!$H$212,0)),0)+IF('4 - Personal'!$E$214='2 - Programas Municipales'!$B8,(IF('4 - Personal'!$E$216='2 - Programas Municipales'!$C$6,'4 - Personal'!$H$218,0)),0)+IF('4 - Personal'!$E$220='2 - Programas Municipales'!$B8,(IF('4 - Personal'!$E$222='2 - Programas Municipales'!$C$6,'4 - Personal'!$H$224,0)),0)+IF('4 - Personal'!$E$226='2 - Programas Municipales'!$B8,(IF('4 - Personal'!$E$228='2 - Programas Municipales'!$C$6,'4 - Personal'!$H$230,0)),0)+IF('4 - Personal'!$E$232='2 - Programas Municipales'!$B8,(IF('4 - Personal'!$E$234='2 - Programas Municipales'!$C$6,'4 - Personal'!$H$236,0)),0)+IF('4 - Personal'!$E$238='2 - Programas Municipales'!$B8,(IF('4 - Personal'!$E$240='2 - Programas Municipales'!$C$6,'4 - Personal'!$H$242,0)),0)+IF('4 - Personal'!$E$244='2 - Programas Municipales'!$B8,(IF('4 - Personal'!$E$246='2 - Programas Municipales'!$C$6,'4 - Personal'!$H$248,0)),0)+IF('4 - Personal'!$E$250='2 - Programas Municipales'!$B8,(IF('4 - Personal'!$E$252='2 - Programas Municipales'!$C$6,'4 - Personal'!$H$254,0)),0)+IF('4 - Personal'!$E$256='2 - Programas Municipales'!$B8,(IF('4 - Personal'!$E$258='2 - Programas Municipales'!$C$6,'4 - Personal'!$H$260,0)),0)+IF('4 - Personal'!$E$262='2 - Programas Municipales'!$B8,(IF('4 - Personal'!$E$264='2 - Programas Municipales'!$C$6,'4 - Personal'!$H$266,0)),0)+IF('4 - Personal'!$E$268='2 - Programas Municipales'!$B8,(IF('4 - Personal'!$E$270='2 - Programas Municipales'!$C$6,'4 - Personal'!$H$272,0)),0)+IF('4 - Personal'!$E$274='2 - Programas Municipales'!$B8,(IF('4 - Personal'!$E$276='2 - Programas Municipales'!$C$6,'4 - Personal'!$H$278,0)),0)</f>
        <v>0</v>
      </c>
      <c r="H10" s="202">
        <f>IF('4 - Personal'!$E$142='2 - Programas Municipales'!$B8,(IF('4 - Personal'!$E$144='2 - Programas Municipales'!$C$7,'4 - Personal'!$H$146,0)),0)+IF('4 - Personal'!$E$148='2 - Programas Municipales'!$B8,(IF('4 - Personal'!$E$150='2 - Programas Municipales'!$C$7,'4 - Personal'!$H$152,0)),0)+IF('4 - Personal'!$E$154='2 - Programas Municipales'!$B8,(IF('4 - Personal'!$E$156='2 - Programas Municipales'!$C$7,'4 - Personal'!$H$158,0)),0)+IF('4 - Personal'!$E$160='2 - Programas Municipales'!$B8,(IF('4 - Personal'!$E$162='2 - Programas Municipales'!$C$7,'4 - Personal'!$H$164,0)),0)+IF('4 - Personal'!$E$166='2 - Programas Municipales'!$B8,(IF('4 - Personal'!$E$168='2 - Programas Municipales'!$C$7,'4 - Personal'!$H$170,0)),0)+IF('4 - Personal'!$E$172='2 - Programas Municipales'!$B8,(IF('4 - Personal'!$E$174='2 - Programas Municipales'!$C$7,'4 - Personal'!$H$176,0)),0)+IF('4 - Personal'!$E$178='2 - Programas Municipales'!$B8,(IF('4 - Personal'!$E$180='2 - Programas Municipales'!$C$7,'4 - Personal'!$H$182,0)),0)+IF('4 - Personal'!$E$184='2 - Programas Municipales'!$B8,(IF('4 - Personal'!$E$186='2 - Programas Municipales'!$C$7,'4 - Personal'!$H$188,0)),0)+IF('4 - Personal'!$E$190='2 - Programas Municipales'!$B8,(IF('4 - Personal'!$E$192='2 - Programas Municipales'!$C$7,'4 - Personal'!$H$194,0)),0)+IF('4 - Personal'!$E$196='2 - Programas Municipales'!$B8,(IF('4 - Personal'!$E$198='2 - Programas Municipales'!$C$7,'4 - Personal'!$H$200,0)),0)+IF('4 - Personal'!$E$202='2 - Programas Municipales'!$B8,(IF('4 - Personal'!$E$204='2 - Programas Municipales'!$C$7,'4 - Personal'!$H$206,0)),0)+IF('4 - Personal'!$E$208='2 - Programas Municipales'!$B8,(IF('4 - Personal'!$E$210='2 - Programas Municipales'!$C$7,'4 - Personal'!$H$212,0)),0)+IF('4 - Personal'!$E$214='2 - Programas Municipales'!$B8,(IF('4 - Personal'!$E$216='2 - Programas Municipales'!$C$7,'4 - Personal'!$H$218,0)),0)+IF('4 - Personal'!$E$220='2 - Programas Municipales'!$B8,(IF('4 - Personal'!$E$222='2 - Programas Municipales'!$C$7,'4 - Personal'!$H$224,0)),0)+IF('4 - Personal'!$E$226='2 - Programas Municipales'!$B8,(IF('4 - Personal'!$E$228='2 - Programas Municipales'!$C$7,'4 - Personal'!$H$230,0)),0)+IF('4 - Personal'!$E$232='2 - Programas Municipales'!$B8,(IF('4 - Personal'!$E$234='2 - Programas Municipales'!$C$7,'4 - Personal'!$H$236,0)),0)+IF('4 - Personal'!$E$238='2 - Programas Municipales'!$B8,(IF('4 - Personal'!$E$240='2 - Programas Municipales'!$C$7,'4 - Personal'!$H$242,0)),0)+IF('4 - Personal'!$E$244='2 - Programas Municipales'!$B8,(IF('4 - Personal'!$E$246='2 - Programas Municipales'!$C$7,'4 - Personal'!$H$248,0)),0)+IF('4 - Personal'!$E$250='2 - Programas Municipales'!$B8,(IF('4 - Personal'!$E$252='2 - Programas Municipales'!$C$7,'4 - Personal'!$H$254,0)),0)+IF('4 - Personal'!$E$256='2 - Programas Municipales'!$B8,(IF('4 - Personal'!$E$258='2 - Programas Municipales'!$C$7,'4 - Personal'!$H$260,0)),0)+IF('4 - Personal'!$E$262='2 - Programas Municipales'!$B8,(IF('4 - Personal'!$E$264='2 - Programas Municipales'!$C$7,'4 - Personal'!$H$266,0)),0)+IF('4 - Personal'!$E$268='2 - Programas Municipales'!$B8,(IF('4 - Personal'!$E$270='2 - Programas Municipales'!$C$7,'4 - Personal'!$H$272,0)),0)+IF('4 - Personal'!$E$274='2 - Programas Municipales'!$B8,(IF('4 - Personal'!$E$276='2 - Programas Municipales'!$C$7,'4 - Personal'!$H$278,0)),0)</f>
        <v>0</v>
      </c>
      <c r="I10" s="202">
        <f>IF('4 - Personal'!$E$142='2 - Programas Municipales'!$B8,(IF('4 - Personal'!$E$144='2 - Programas Municipales'!$C$8,'4 - Personal'!$H$146,0)),0)+IF('4 - Personal'!$E$148='2 - Programas Municipales'!$B8,(IF('4 - Personal'!$E$150='2 - Programas Municipales'!$C$8,'4 - Personal'!$H$152,0)),0)+IF('4 - Personal'!$E$154='2 - Programas Municipales'!$B8,(IF('4 - Personal'!$E$156='2 - Programas Municipales'!$C$8,'4 - Personal'!$H$158,0)),0)+IF('4 - Personal'!$E$160='2 - Programas Municipales'!$B8,(IF('4 - Personal'!$E$162='2 - Programas Municipales'!$C$8,'4 - Personal'!$H$164,0)),0)+IF('4 - Personal'!$E$166='2 - Programas Municipales'!$B8,(IF('4 - Personal'!$E$168='2 - Programas Municipales'!$C$8,'4 - Personal'!$H$170,0)),0)+IF('4 - Personal'!$E$172='2 - Programas Municipales'!$B8,(IF('4 - Personal'!$E$174='2 - Programas Municipales'!$C$8,'4 - Personal'!$H$176,0)),0)+IF('4 - Personal'!$E$178='2 - Programas Municipales'!$B8,(IF('4 - Personal'!$E$180='2 - Programas Municipales'!$C$8,'4 - Personal'!$H$182,0)),0)+IF('4 - Personal'!$E$184='2 - Programas Municipales'!$B8,(IF('4 - Personal'!$E$186='2 - Programas Municipales'!$C$8,'4 - Personal'!$H$188,0)),0)+IF('4 - Personal'!$E$190='2 - Programas Municipales'!$B8,(IF('4 - Personal'!$E$192='2 - Programas Municipales'!$C$8,'4 - Personal'!$H$194,0)),0)+IF('4 - Personal'!$E$196='2 - Programas Municipales'!$B8,(IF('4 - Personal'!$E$198='2 - Programas Municipales'!$C$8,'4 - Personal'!$H$200,0)),0)+IF('4 - Personal'!$E$202='2 - Programas Municipales'!$B8,(IF('4 - Personal'!$E$204='2 - Programas Municipales'!$C$8,'4 - Personal'!$H$206,0)),0)+IF('4 - Personal'!$E$208='2 - Programas Municipales'!$B8,(IF('4 - Personal'!$E$210='2 - Programas Municipales'!$C$8,'4 - Personal'!$H$212,0)),0)+IF('4 - Personal'!$E$214='2 - Programas Municipales'!$B8,(IF('4 - Personal'!$E$216='2 - Programas Municipales'!$C$8,'4 - Personal'!$H$218,0)),0)+IF('4 - Personal'!$E$220='2 - Programas Municipales'!$B8,(IF('4 - Personal'!$E$222='2 - Programas Municipales'!$C$8,'4 - Personal'!$H$224,0)),0)+IF('4 - Personal'!$E$226='2 - Programas Municipales'!$B8,(IF('4 - Personal'!$E$228='2 - Programas Municipales'!$C$8,'4 - Personal'!$H$230,0)),0)+IF('4 - Personal'!$E$232='2 - Programas Municipales'!$B8,(IF('4 - Personal'!$E$234='2 - Programas Municipales'!$C$8,'4 - Personal'!$H$236,0)),0)+IF('4 - Personal'!$E$238='2 - Programas Municipales'!$B8,(IF('4 - Personal'!$E$240='2 - Programas Municipales'!$C$8,'4 - Personal'!$H$242,0)),0)+IF('4 - Personal'!$E$244='2 - Programas Municipales'!$B8,(IF('4 - Personal'!$E$246='2 - Programas Municipales'!$C$8,'4 - Personal'!$H$248,0)),0)+IF('4 - Personal'!$E$250='2 - Programas Municipales'!$B8,(IF('4 - Personal'!$E$252='2 - Programas Municipales'!$C$8,'4 - Personal'!$H$254,0)),0)+IF('4 - Personal'!$E$256='2 - Programas Municipales'!$B8,(IF('4 - Personal'!$E$258='2 - Programas Municipales'!$C$8,'4 - Personal'!$H$260,0)),0)+IF('4 - Personal'!$E$262='2 - Programas Municipales'!$B8,(IF('4 - Personal'!$E$264='2 - Programas Municipales'!$C$8,'4 - Personal'!$H$266,0)),0)+IF('4 - Personal'!$E$268='2 - Programas Municipales'!$B8,(IF('4 - Personal'!$E$270='2 - Programas Municipales'!$C$8,'4 - Personal'!$H$272,0)),0)+IF('4 - Personal'!$E$274='2 - Programas Municipales'!$B8,(IF('4 - Personal'!$E$276='2 - Programas Municipales'!$C$8,'4 - Personal'!$H$278,0)),0)</f>
        <v>0</v>
      </c>
      <c r="J10" s="202">
        <f>IF('4 - Personal'!$E$142='2 - Programas Municipales'!$B8,(IF('4 - Personal'!$E$144='2 - Programas Municipales'!$C$9,'4 - Personal'!$H$146,0)),0)+IF('4 - Personal'!$E$148='2 - Programas Municipales'!$B8,(IF('4 - Personal'!$E$150='2 - Programas Municipales'!$C$9,'4 - Personal'!$H$152,0)),0)+IF('4 - Personal'!$E$154='2 - Programas Municipales'!$B8,(IF('4 - Personal'!$E$156='2 - Programas Municipales'!$C$9,'4 - Personal'!$H$158,0)),0)+IF('4 - Personal'!$E$160='2 - Programas Municipales'!$B8,(IF('4 - Personal'!$E$162='2 - Programas Municipales'!$C$9,'4 - Personal'!$H$164,0)),0)+IF('4 - Personal'!$E$166='2 - Programas Municipales'!$B8,(IF('4 - Personal'!$E$168='2 - Programas Municipales'!$C$9,'4 - Personal'!$H$170,0)),0)+IF('4 - Personal'!$E$172='2 - Programas Municipales'!$B8,(IF('4 - Personal'!$E$174='2 - Programas Municipales'!$C$9,'4 - Personal'!$H$176,0)),0)+IF('4 - Personal'!$E$178='2 - Programas Municipales'!$B8,(IF('4 - Personal'!$E$180='2 - Programas Municipales'!$C$9,'4 - Personal'!$H$182,0)),0)+IF('4 - Personal'!$E$184='2 - Programas Municipales'!$B8,(IF('4 - Personal'!$E$186='2 - Programas Municipales'!$C$9,'4 - Personal'!$H$188,0)),0)+IF('4 - Personal'!$E$190='2 - Programas Municipales'!$B8,(IF('4 - Personal'!$E$192='2 - Programas Municipales'!$C$9,'4 - Personal'!$H$194,0)),0)+IF('4 - Personal'!$E$196='2 - Programas Municipales'!$B8,(IF('4 - Personal'!$E$198='2 - Programas Municipales'!$C$9,'4 - Personal'!$H$200,0)),0)+IF('4 - Personal'!$E$202='2 - Programas Municipales'!$B8,(IF('4 - Personal'!$E$204='2 - Programas Municipales'!$C$9,'4 - Personal'!$H$206,0)),0)+IF('4 - Personal'!$E$208='2 - Programas Municipales'!$B8,(IF('4 - Personal'!$E$210='2 - Programas Municipales'!$C$9,'4 - Personal'!$H$212,0)),0)+IF('4 - Personal'!$E$214='2 - Programas Municipales'!$B8,(IF('4 - Personal'!$E$216='2 - Programas Municipales'!$C$9,'4 - Personal'!$H$218,0)),0)+IF('4 - Personal'!$E$220='2 - Programas Municipales'!$B8,(IF('4 - Personal'!$E$222='2 - Programas Municipales'!$C$9,'4 - Personal'!$H$224,0)),0)+IF('4 - Personal'!$E$226='2 - Programas Municipales'!$B8,(IF('4 - Personal'!$E$228='2 - Programas Municipales'!$C$9,'4 - Personal'!$H$230,0)),0)+IF('4 - Personal'!$E$232='2 - Programas Municipales'!$B8,(IF('4 - Personal'!$E$234='2 - Programas Municipales'!$C$9,'4 - Personal'!$H$236,0)),0)+IF('4 - Personal'!$E$238='2 - Programas Municipales'!$B8,(IF('4 - Personal'!$E$240='2 - Programas Municipales'!$C$9,'4 - Personal'!$H$242,0)),0)+IF('4 - Personal'!$E$244='2 - Programas Municipales'!$B8,(IF('4 - Personal'!$E$246='2 - Programas Municipales'!$C$9,'4 - Personal'!$H$248,0)),0)+IF('4 - Personal'!$E$250='2 - Programas Municipales'!$B8,(IF('4 - Personal'!$E$252='2 - Programas Municipales'!$C$9,'4 - Personal'!$H$254,0)),0)+IF('4 - Personal'!$E$256='2 - Programas Municipales'!$B8,(IF('4 - Personal'!$E$258='2 - Programas Municipales'!$C$9,'4 - Personal'!$H$260,0)),0)+IF('4 - Personal'!$E$262='2 - Programas Municipales'!$B8,(IF('4 - Personal'!$E$264='2 - Programas Municipales'!$C$9,'4 - Personal'!$H$266,0)),0)+IF('4 - Personal'!$E$268='2 - Programas Municipales'!$B8,(IF('4 - Personal'!$E$270='2 - Programas Municipales'!$C$9,'4 - Personal'!$H$272,0)),0)+IF('4 - Personal'!$E$274='2 - Programas Municipales'!$B8,(IF('4 - Personal'!$E$276='2 - Programas Municipales'!$C$9,'4 - Personal'!$H$278,0)),0)</f>
        <v>0</v>
      </c>
      <c r="K10" s="202">
        <f>IF('4 - Personal'!$E$142='2 - Programas Municipales'!$B8,(IF('4 - Personal'!$E$144='2 - Programas Municipales'!$C$10,'4 - Personal'!$H$146,0)),0)+IF('4 - Personal'!$E$148='2 - Programas Municipales'!$B8,(IF('4 - Personal'!$E$150='2 - Programas Municipales'!$C$10,'4 - Personal'!$H$152,0)),0)+IF('4 - Personal'!$E$154='2 - Programas Municipales'!$B8,(IF('4 - Personal'!$E$156='2 - Programas Municipales'!$C$10,'4 - Personal'!$H$158,0)),0)+IF('4 - Personal'!$E$160='2 - Programas Municipales'!$B8,(IF('4 - Personal'!$E$162='2 - Programas Municipales'!$C$10,'4 - Personal'!$H$164,0)),0)+IF('4 - Personal'!$E$166='2 - Programas Municipales'!$B8,(IF('4 - Personal'!$E$168='2 - Programas Municipales'!$C$10,'4 - Personal'!$H$170,0)),0)+IF('4 - Personal'!$E$172='2 - Programas Municipales'!$B8,(IF('4 - Personal'!$E$174='2 - Programas Municipales'!$C$10,'4 - Personal'!$H$176,0)),0)+IF('4 - Personal'!$E$178='2 - Programas Municipales'!$B8,(IF('4 - Personal'!$E$180='2 - Programas Municipales'!$C$10,'4 - Personal'!$H$182,0)),0)+IF('4 - Personal'!$E$184='2 - Programas Municipales'!$B8,(IF('4 - Personal'!$E$186='2 - Programas Municipales'!$C$10,'4 - Personal'!$H$188,0)),0)+IF('4 - Personal'!$E$190='2 - Programas Municipales'!$B8,(IF('4 - Personal'!$E$192='2 - Programas Municipales'!$C$10,'4 - Personal'!$H$194,0)),0)+IF('4 - Personal'!$E$196='2 - Programas Municipales'!$B8,(IF('4 - Personal'!$E$198='2 - Programas Municipales'!$C$10,'4 - Personal'!$H$200,0)),0)+IF('4 - Personal'!$E$202='2 - Programas Municipales'!$B8,(IF('4 - Personal'!$E$204='2 - Programas Municipales'!$C$10,'4 - Personal'!$H$206,0)),0)+IF('4 - Personal'!$E$208='2 - Programas Municipales'!$B8,(IF('4 - Personal'!$E$210='2 - Programas Municipales'!$C$10,'4 - Personal'!$H$212,0)),0)+IF('4 - Personal'!$E$214='2 - Programas Municipales'!$B8,(IF('4 - Personal'!$E$216='2 - Programas Municipales'!$C$10,'4 - Personal'!$H$218,0)),0)+IF('4 - Personal'!$E$220='2 - Programas Municipales'!$B8,(IF('4 - Personal'!$E$222='2 - Programas Municipales'!$C$10,'4 - Personal'!$H$224,0)),0)+IF('4 - Personal'!$E$226='2 - Programas Municipales'!$B8,(IF('4 - Personal'!$E$228='2 - Programas Municipales'!$C$10,'4 - Personal'!$H$230,0)),0)+IF('4 - Personal'!$E$232='2 - Programas Municipales'!$B8,(IF('4 - Personal'!$E$234='2 - Programas Municipales'!$C$10,'4 - Personal'!$H$236,0)),0)+IF('4 - Personal'!$E$238='2 - Programas Municipales'!$B8,(IF('4 - Personal'!$E$240='2 - Programas Municipales'!$C$10,'4 - Personal'!$H$242,0)),0)+IF('4 - Personal'!$E$244='2 - Programas Municipales'!$B8,(IF('4 - Personal'!$E$246='2 - Programas Municipales'!$C$10,'4 - Personal'!$H$248,0)),0)+IF('4 - Personal'!$E$250='2 - Programas Municipales'!$B8,(IF('4 - Personal'!$E$252='2 - Programas Municipales'!$C$10,'4 - Personal'!$H$254,0)),0)+IF('4 - Personal'!$E$256='2 - Programas Municipales'!$B8,(IF('4 - Personal'!$E$258='2 - Programas Municipales'!$C$10,'4 - Personal'!$H$260,0)),0)+IF('4 - Personal'!$E$262='2 - Programas Municipales'!$B8,(IF('4 - Personal'!$E$264='2 - Programas Municipales'!$C$10,'4 - Personal'!$H$266,0)),0)+IF('4 - Personal'!$E$268='2 - Programas Municipales'!$B8,(IF('4 - Personal'!$E$270='2 - Programas Municipales'!$C$10,'4 - Personal'!$H$272,0)),0)+IF('4 - Personal'!$E$274='2 - Programas Municipales'!$B8,(IF('4 - Personal'!$E$276='2 - Programas Municipales'!$C$10,'4 - Personal'!$H$278,0)),0)</f>
        <v>0</v>
      </c>
      <c r="L10" s="202">
        <f>IF('4 - Personal'!$E$142='2 - Programas Municipales'!$B8,(IF('4 - Personal'!$E$144='2 - Programas Municipales'!$C$11,'4 - Personal'!$H$146,0)),0)+IF('4 - Personal'!$E$148='2 - Programas Municipales'!$B8,(IF('4 - Personal'!$E$150='2 - Programas Municipales'!$C$11,'4 - Personal'!$H$152,0)),0)+IF('4 - Personal'!$E$154='2 - Programas Municipales'!$B8,(IF('4 - Personal'!$E$156='2 - Programas Municipales'!$C$11,'4 - Personal'!$H$158,0)),0)+IF('4 - Personal'!$E$160='2 - Programas Municipales'!$B8,(IF('4 - Personal'!$E$162='2 - Programas Municipales'!$C$11,'4 - Personal'!$H$164,0)),0)+IF('4 - Personal'!$E$166='2 - Programas Municipales'!$B8,(IF('4 - Personal'!$E$168='2 - Programas Municipales'!$C$11,'4 - Personal'!$H$170,0)),0)+IF('4 - Personal'!$E$172='2 - Programas Municipales'!$B8,(IF('4 - Personal'!$E$174='2 - Programas Municipales'!$C$11,'4 - Personal'!$H$176,0)),0)+IF('4 - Personal'!$E$178='2 - Programas Municipales'!$B8,(IF('4 - Personal'!$E$180='2 - Programas Municipales'!$C$11,'4 - Personal'!$H$182,0)),0)+IF('4 - Personal'!$E$184='2 - Programas Municipales'!$B8,(IF('4 - Personal'!$E$186='2 - Programas Municipales'!$C$11,'4 - Personal'!$H$188,0)),0)+IF('4 - Personal'!$E$190='2 - Programas Municipales'!$B8,(IF('4 - Personal'!$E$192='2 - Programas Municipales'!$C$11,'4 - Personal'!$H$194,0)),0)+IF('4 - Personal'!$E$196='2 - Programas Municipales'!$B8,(IF('4 - Personal'!$E$198='2 - Programas Municipales'!$C$11,'4 - Personal'!$H$200,0)),0)+IF('4 - Personal'!$E$202='2 - Programas Municipales'!$B8,(IF('4 - Personal'!$E$204='2 - Programas Municipales'!$C$11,'4 - Personal'!$H$206,0)),0)+IF('4 - Personal'!$E$208='2 - Programas Municipales'!$B8,(IF('4 - Personal'!$E$210='2 - Programas Municipales'!$C$11,'4 - Personal'!$H$212,0)),0)+IF('4 - Personal'!$E$214='2 - Programas Municipales'!$B8,(IF('4 - Personal'!$E$216='2 - Programas Municipales'!$C$11,'4 - Personal'!$H$218,0)),0)+IF('4 - Personal'!$E$220='2 - Programas Municipales'!$B8,(IF('4 - Personal'!$E$222='2 - Programas Municipales'!$C$11,'4 - Personal'!$H$224,0)),0)+IF('4 - Personal'!$E$226='2 - Programas Municipales'!$B8,(IF('4 - Personal'!$E$228='2 - Programas Municipales'!$C$11,'4 - Personal'!$H$230,0)),0)+IF('4 - Personal'!$E$232='2 - Programas Municipales'!$B8,(IF('4 - Personal'!$E$234='2 - Programas Municipales'!$C$11,'4 - Personal'!$H$236,0)),0)+IF('4 - Personal'!$E$238='2 - Programas Municipales'!$B8,(IF('4 - Personal'!$E$240='2 - Programas Municipales'!$C$11,'4 - Personal'!$H$242,0)),0)+IF('4 - Personal'!$E$244='2 - Programas Municipales'!$B8,(IF('4 - Personal'!$E$246='2 - Programas Municipales'!$C$11,'4 - Personal'!$H$248,0)),0)+IF('4 - Personal'!$E$250='2 - Programas Municipales'!$B8,(IF('4 - Personal'!$E$252='2 - Programas Municipales'!$C$11,'4 - Personal'!$H$254,0)),0)+IF('4 - Personal'!$E$256='2 - Programas Municipales'!$B8,(IF('4 - Personal'!$E$258='2 - Programas Municipales'!$C$11,'4 - Personal'!$H$260,0)),0)+IF('4 - Personal'!$E$262='2 - Programas Municipales'!$B8,(IF('4 - Personal'!$E$264='2 - Programas Municipales'!$C$11,'4 - Personal'!$H$266,0)),0)+IF('4 - Personal'!$E$268='2 - Programas Municipales'!$B8,(IF('4 - Personal'!$E$270='2 - Programas Municipales'!$C$11,'4 - Personal'!$H$272,0)),0)+IF('4 - Personal'!$E$274='2 - Programas Municipales'!$B8,(IF('4 - Personal'!$E$276='2 - Programas Municipales'!$C$11,'4 - Personal'!$H$278,0)),0)</f>
        <v>0</v>
      </c>
      <c r="M10" s="202">
        <f>IF('4 - Personal'!$E$142='2 - Programas Municipales'!$B8,(IF('4 - Personal'!$E$144='2 - Programas Municipales'!$C$12,'4 - Personal'!$H$146,0)),0)+IF('4 - Personal'!$E$148='2 - Programas Municipales'!$B8,(IF('4 - Personal'!$E$150='2 - Programas Municipales'!$C$12,'4 - Personal'!$H$152,0)),0)+IF('4 - Personal'!$E$154='2 - Programas Municipales'!$B8,(IF('4 - Personal'!$E$156='2 - Programas Municipales'!$C$12,'4 - Personal'!$H$158,0)),0)+IF('4 - Personal'!$E$160='2 - Programas Municipales'!$B8,(IF('4 - Personal'!$E$162='2 - Programas Municipales'!$C$12,'4 - Personal'!$H$164,0)),0)+IF('4 - Personal'!$E$166='2 - Programas Municipales'!$B8,(IF('4 - Personal'!$E$168='2 - Programas Municipales'!$C$12,'4 - Personal'!$H$170,0)),0)+IF('4 - Personal'!$E$172='2 - Programas Municipales'!$B8,(IF('4 - Personal'!$E$174='2 - Programas Municipales'!$C$12,'4 - Personal'!$H$176,0)),0)+IF('4 - Personal'!$E$178='2 - Programas Municipales'!$B8,(IF('4 - Personal'!$E$180='2 - Programas Municipales'!$C$12,'4 - Personal'!$H$182,0)),0)+IF('4 - Personal'!$E$184='2 - Programas Municipales'!$B8,(IF('4 - Personal'!$E$186='2 - Programas Municipales'!$C$12,'4 - Personal'!$H$188,0)),0)+IF('4 - Personal'!$E$190='2 - Programas Municipales'!$B8,(IF('4 - Personal'!$E$192='2 - Programas Municipales'!$C$12,'4 - Personal'!$H$194,0)),0)+IF('4 - Personal'!$E$196='2 - Programas Municipales'!$B8,(IF('4 - Personal'!$E$198='2 - Programas Municipales'!$C$12,'4 - Personal'!$H$200,0)),0)+IF('4 - Personal'!$E$202='2 - Programas Municipales'!$B8,(IF('4 - Personal'!$E$204='2 - Programas Municipales'!$C$12,'4 - Personal'!$H$206,0)),0)+IF('4 - Personal'!$E$208='2 - Programas Municipales'!$B8,(IF('4 - Personal'!$E$210='2 - Programas Municipales'!$C$12,'4 - Personal'!$H$212,0)),0)+IF('4 - Personal'!$E$214='2 - Programas Municipales'!$B8,(IF('4 - Personal'!$E$216='2 - Programas Municipales'!$C$12,'4 - Personal'!$H$218,0)),0)+IF('4 - Personal'!$E$220='2 - Programas Municipales'!$B8,(IF('4 - Personal'!$E$222='2 - Programas Municipales'!$C$12,'4 - Personal'!$H$224,0)),0)+IF('4 - Personal'!$E$226='2 - Programas Municipales'!$B8,(IF('4 - Personal'!$E$228='2 - Programas Municipales'!$C$12,'4 - Personal'!$H$230,0)),0)+IF('4 - Personal'!$E$232='2 - Programas Municipales'!$B8,(IF('4 - Personal'!$E$234='2 - Programas Municipales'!$C$12,'4 - Personal'!$H$236,0)),0)+IF('4 - Personal'!$E$238='2 - Programas Municipales'!$B8,(IF('4 - Personal'!$E$240='2 - Programas Municipales'!$C$12,'4 - Personal'!$H$242,0)),0)+IF('4 - Personal'!$E$244='2 - Programas Municipales'!$B8,(IF('4 - Personal'!$E$246='2 - Programas Municipales'!$C$12,'4 - Personal'!$H$248,0)),0)+IF('4 - Personal'!$E$250='2 - Programas Municipales'!$B8,(IF('4 - Personal'!$E$252='2 - Programas Municipales'!$C$12,'4 - Personal'!$H$254,0)),0)+IF('4 - Personal'!$E$256='2 - Programas Municipales'!$B8,(IF('4 - Personal'!$E$258='2 - Programas Municipales'!$C$12,'4 - Personal'!$H$260,0)),0)+IF('4 - Personal'!$E$262='2 - Programas Municipales'!$B8,(IF('4 - Personal'!$E$264='2 - Programas Municipales'!$C$12,'4 - Personal'!$H$266,0)),0)+IF('4 - Personal'!$E$268='2 - Programas Municipales'!$B8,(IF('4 - Personal'!$E$270='2 - Programas Municipales'!$C$12,'4 - Personal'!$H$272,0)),0)+IF('4 - Personal'!$E$274='2 - Programas Municipales'!$B8,(IF('4 - Personal'!$E$276='2 - Programas Municipales'!$C$12,'4 - Personal'!$H$278,0)),0)</f>
        <v>0</v>
      </c>
      <c r="N10" s="202">
        <f>IF('4 - Personal'!$E$142='2 - Programas Municipales'!$B8,(IF('4 - Personal'!$E$144='2 - Programas Municipales'!$C$13,'4 - Personal'!$H$146,0)),0)+IF('4 - Personal'!$E$148='2 - Programas Municipales'!$B8,(IF('4 - Personal'!$E$150='2 - Programas Municipales'!$C$13,'4 - Personal'!$H$152,0)),0)+IF('4 - Personal'!$E$154='2 - Programas Municipales'!$B8,(IF('4 - Personal'!$E$156='2 - Programas Municipales'!$C$13,'4 - Personal'!$H$158,0)),0)+IF('4 - Personal'!$E$160='2 - Programas Municipales'!$B8,(IF('4 - Personal'!$E$162='2 - Programas Municipales'!$C$13,'4 - Personal'!$H$164,0)),0)+IF('4 - Personal'!$E$166='2 - Programas Municipales'!$B8,(IF('4 - Personal'!$E$168='2 - Programas Municipales'!$C$13,'4 - Personal'!$H$170,0)),0)+IF('4 - Personal'!$E$172='2 - Programas Municipales'!$B8,(IF('4 - Personal'!$E$174='2 - Programas Municipales'!$C$13,'4 - Personal'!$H$176,0)),0)+IF('4 - Personal'!$E$178='2 - Programas Municipales'!$B8,(IF('4 - Personal'!$E$180='2 - Programas Municipales'!$C$13,'4 - Personal'!$H$182,0)),0)+IF('4 - Personal'!$E$184='2 - Programas Municipales'!$B8,(IF('4 - Personal'!$E$186='2 - Programas Municipales'!$C$13,'4 - Personal'!$H$188,0)),0)+IF('4 - Personal'!$E$190='2 - Programas Municipales'!$B8,(IF('4 - Personal'!$E$192='2 - Programas Municipales'!$C$13,'4 - Personal'!$H$194,0)),0)+IF('4 - Personal'!$E$196='2 - Programas Municipales'!$B8,(IF('4 - Personal'!$E$198='2 - Programas Municipales'!$C$13,'4 - Personal'!$H$200,0)),0)+IF('4 - Personal'!$E$202='2 - Programas Municipales'!$B8,(IF('4 - Personal'!$E$204='2 - Programas Municipales'!$C$13,'4 - Personal'!$H$206,0)),0)+IF('4 - Personal'!$E$208='2 - Programas Municipales'!$B8,(IF('4 - Personal'!$E$210='2 - Programas Municipales'!$C$13,'4 - Personal'!$H$212,0)),0)+IF('4 - Personal'!$E$214='2 - Programas Municipales'!$B8,(IF('4 - Personal'!$E$216='2 - Programas Municipales'!$C$13,'4 - Personal'!$H$218,0)),0)+IF('4 - Personal'!$E$220='2 - Programas Municipales'!$B8,(IF('4 - Personal'!$E$222='2 - Programas Municipales'!$C$13,'4 - Personal'!$H$224,0)),0)+IF('4 - Personal'!$E$226='2 - Programas Municipales'!$B8,(IF('4 - Personal'!$E$228='2 - Programas Municipales'!$C$13,'4 - Personal'!$H$230,0)),0)+IF('4 - Personal'!$E$232='2 - Programas Municipales'!$B8,(IF('4 - Personal'!$E$234='2 - Programas Municipales'!$C$13,'4 - Personal'!$H$236,0)),0)+IF('4 - Personal'!$E$238='2 - Programas Municipales'!$B8,(IF('4 - Personal'!$E$240='2 - Programas Municipales'!$C$13,'4 - Personal'!$H$242,0)),0)+IF('4 - Personal'!$E$244='2 - Programas Municipales'!$B8,(IF('4 - Personal'!$E$246='2 - Programas Municipales'!$C$13,'4 - Personal'!$H$248,0)),0)+IF('4 - Personal'!$E$250='2 - Programas Municipales'!$B8,(IF('4 - Personal'!$E$252='2 - Programas Municipales'!$C$13,'4 - Personal'!$H$254,0)),0)+IF('4 - Personal'!$E$256='2 - Programas Municipales'!$B8,(IF('4 - Personal'!$E$258='2 - Programas Municipales'!$C$13,'4 - Personal'!$H$260,0)),0)+IF('4 - Personal'!$E$262='2 - Programas Municipales'!$B8,(IF('4 - Personal'!$E$264='2 - Programas Municipales'!$C$13,'4 - Personal'!$H$266,0)),0)+IF('4 - Personal'!$E$268='2 - Programas Municipales'!$B8,(IF('4 - Personal'!$E$270='2 - Programas Municipales'!$C$13,'4 - Personal'!$H$272,0)),0)+IF('4 - Personal'!$E$274='2 - Programas Municipales'!$B8,(IF('4 - Personal'!$E$276='2 - Programas Municipales'!$C$13,'4 - Personal'!$H$278,0)),0)</f>
        <v>0</v>
      </c>
      <c r="O10" s="202">
        <f>IF('4 - Personal'!$E$142='2 - Programas Municipales'!$B8,(IF('4 - Personal'!$E$144='2 - Programas Municipales'!$C$14,'4 - Personal'!$H$146,0)),0)+IF('4 - Personal'!$E$148='2 - Programas Municipales'!$B8,(IF('4 - Personal'!$E$150='2 - Programas Municipales'!$C$14,'4 - Personal'!$H$152,0)),0)+IF('4 - Personal'!$E$154='2 - Programas Municipales'!$B8,(IF('4 - Personal'!$E$156='2 - Programas Municipales'!$C$14,'4 - Personal'!$H$158,0)),0)+IF('4 - Personal'!$E$160='2 - Programas Municipales'!$B8,(IF('4 - Personal'!$E$162='2 - Programas Municipales'!$C$14,'4 - Personal'!$H$164,0)),0)+IF('4 - Personal'!$E$166='2 - Programas Municipales'!$B8,(IF('4 - Personal'!$E$168='2 - Programas Municipales'!$C$14,'4 - Personal'!$H$170,0)),0)+IF('4 - Personal'!$E$172='2 - Programas Municipales'!$B8,(IF('4 - Personal'!$E$174='2 - Programas Municipales'!$C$14,'4 - Personal'!$H$176,0)),0)+IF('4 - Personal'!$E$178='2 - Programas Municipales'!$B8,(IF('4 - Personal'!$E$180='2 - Programas Municipales'!$C$14,'4 - Personal'!$H$182,0)),0)+IF('4 - Personal'!$E$184='2 - Programas Municipales'!$B8,(IF('4 - Personal'!$E$186='2 - Programas Municipales'!$C$14,'4 - Personal'!$H$188,0)),0)+IF('4 - Personal'!$E$190='2 - Programas Municipales'!$B8,(IF('4 - Personal'!$E$192='2 - Programas Municipales'!$C$14,'4 - Personal'!$H$194,0)),0)+IF('4 - Personal'!$E$196='2 - Programas Municipales'!$B8,(IF('4 - Personal'!$E$198='2 - Programas Municipales'!$C$14,'4 - Personal'!$H$200,0)),0)+IF('4 - Personal'!$E$202='2 - Programas Municipales'!$B8,(IF('4 - Personal'!$E$204='2 - Programas Municipales'!$C$14,'4 - Personal'!$H$206,0)),0)+IF('4 - Personal'!$E$208='2 - Programas Municipales'!$B8,(IF('4 - Personal'!$E$210='2 - Programas Municipales'!$C$14,'4 - Personal'!$H$212,0)),0)+IF('4 - Personal'!$E$214='2 - Programas Municipales'!$B8,(IF('4 - Personal'!$E$216='2 - Programas Municipales'!$C$14,'4 - Personal'!$H$218,0)),0)+IF('4 - Personal'!$E$220='2 - Programas Municipales'!$B8,(IF('4 - Personal'!$E$222='2 - Programas Municipales'!$C$14,'4 - Personal'!$H$224,0)),0)+IF('4 - Personal'!$E$226='2 - Programas Municipales'!$B8,(IF('4 - Personal'!$E$228='2 - Programas Municipales'!$C$14,'4 - Personal'!$H$230,0)),0)+IF('4 - Personal'!$E$232='2 - Programas Municipales'!$B8,(IF('4 - Personal'!$E$234='2 - Programas Municipales'!$C$14,'4 - Personal'!$H$236,0)),0)+IF('4 - Personal'!$E$238='2 - Programas Municipales'!$B8,(IF('4 - Personal'!$E$240='2 - Programas Municipales'!$C$14,'4 - Personal'!$H$242,0)),0)+IF('4 - Personal'!$E$244='2 - Programas Municipales'!$B8,(IF('4 - Personal'!$E$246='2 - Programas Municipales'!$C$14,'4 - Personal'!$H$248,0)),0)+IF('4 - Personal'!$E$250='2 - Programas Municipales'!$B8,(IF('4 - Personal'!$E$252='2 - Programas Municipales'!$C$14,'4 - Personal'!$H$254,0)),0)+IF('4 - Personal'!$E$256='2 - Programas Municipales'!$B8,(IF('4 - Personal'!$E$258='2 - Programas Municipales'!$C$14,'4 - Personal'!$H$260,0)),0)+IF('4 - Personal'!$E$262='2 - Programas Municipales'!$B8,(IF('4 - Personal'!$E$264='2 - Programas Municipales'!$C$14,'4 - Personal'!$H$266,0)),0)+IF('4 - Personal'!$E$268='2 - Programas Municipales'!$B8,(IF('4 - Personal'!$E$270='2 - Programas Municipales'!$C$14,'4 - Personal'!$H$272,0)),0)+IF('4 - Personal'!$E$274='2 - Programas Municipales'!$B8,(IF('4 - Personal'!$E$276='2 - Programas Municipales'!$C$14,'4 - Personal'!$H$278,0)),0)</f>
        <v>0</v>
      </c>
      <c r="P10" s="202">
        <f>IF('4 - Personal'!$E$142='2 - Programas Municipales'!$B8,(IF('4 - Personal'!$E$144='2 - Programas Municipales'!$C$15,'4 - Personal'!$H$146,0)),0)+IF('4 - Personal'!$E$148='2 - Programas Municipales'!$B8,(IF('4 - Personal'!$E$150='2 - Programas Municipales'!$C$15,'4 - Personal'!$H$152,0)),0)+IF('4 - Personal'!$E$154='2 - Programas Municipales'!$B8,(IF('4 - Personal'!$E$156='2 - Programas Municipales'!$C$15,'4 - Personal'!$H$158,0)),0)+IF('4 - Personal'!$E$160='2 - Programas Municipales'!$B8,(IF('4 - Personal'!$E$162='2 - Programas Municipales'!$C$15,'4 - Personal'!$H$164,0)),0)+IF('4 - Personal'!$E$166='2 - Programas Municipales'!$B8,(IF('4 - Personal'!$E$168='2 - Programas Municipales'!$C$15,'4 - Personal'!$H$170,0)),0)+IF('4 - Personal'!$E$172='2 - Programas Municipales'!$B8,(IF('4 - Personal'!$E$174='2 - Programas Municipales'!$C$15,'4 - Personal'!$H$176,0)),0)+IF('4 - Personal'!$E$178='2 - Programas Municipales'!$B8,(IF('4 - Personal'!$E$180='2 - Programas Municipales'!$C$15,'4 - Personal'!$H$182,0)),0)+IF('4 - Personal'!$E$184='2 - Programas Municipales'!$B8,(IF('4 - Personal'!$E$186='2 - Programas Municipales'!$C$15,'4 - Personal'!$H$188,0)),0)+IF('4 - Personal'!$E$190='2 - Programas Municipales'!$B8,(IF('4 - Personal'!$E$192='2 - Programas Municipales'!$C$15,'4 - Personal'!$H$194,0)),0)+IF('4 - Personal'!$E$196='2 - Programas Municipales'!$B8,(IF('4 - Personal'!$E$198='2 - Programas Municipales'!$C$15,'4 - Personal'!$H$200,0)),0)+IF('4 - Personal'!$E$202='2 - Programas Municipales'!$B8,(IF('4 - Personal'!$E$204='2 - Programas Municipales'!$C$15,'4 - Personal'!$H$206,0)),0)+IF('4 - Personal'!$E$208='2 - Programas Municipales'!$B8,(IF('4 - Personal'!$E$210='2 - Programas Municipales'!$C$15,'4 - Personal'!$H$212,0)),0)+IF('4 - Personal'!$E$214='2 - Programas Municipales'!$B8,(IF('4 - Personal'!$E$216='2 - Programas Municipales'!$C$15,'4 - Personal'!$H$218,0)),0)+IF('4 - Personal'!$E$220='2 - Programas Municipales'!$B8,(IF('4 - Personal'!$E$222='2 - Programas Municipales'!$C$15,'4 - Personal'!$H$224,0)),0)+IF('4 - Personal'!$E$226='2 - Programas Municipales'!$B8,(IF('4 - Personal'!$E$228='2 - Programas Municipales'!$C$15,'4 - Personal'!$H$230,0)),0)+IF('4 - Personal'!$E$232='2 - Programas Municipales'!$B8,(IF('4 - Personal'!$E$234='2 - Programas Municipales'!$C$15,'4 - Personal'!$H$236,0)),0)+IF('4 - Personal'!$E$238='2 - Programas Municipales'!$B8,(IF('4 - Personal'!$E$240='2 - Programas Municipales'!$C$15,'4 - Personal'!$H$242,0)),0)+IF('4 - Personal'!$E$244='2 - Programas Municipales'!$B8,(IF('4 - Personal'!$E$246='2 - Programas Municipales'!$C$15,'4 - Personal'!$H$248,0)),0)+IF('4 - Personal'!$E$250='2 - Programas Municipales'!$B8,(IF('4 - Personal'!$E$252='2 - Programas Municipales'!$C$15,'4 - Personal'!$H$254,0)),0)+IF('4 - Personal'!$E$256='2 - Programas Municipales'!$B8,(IF('4 - Personal'!$E$258='2 - Programas Municipales'!$C$15,'4 - Personal'!$H$260,0)),0)+IF('4 - Personal'!$E$262='2 - Programas Municipales'!$B8,(IF('4 - Personal'!$E$264='2 - Programas Municipales'!$C$15,'4 - Personal'!$H$266,0)),0)+IF('4 - Personal'!$E$268='2 - Programas Municipales'!$B8,(IF('4 - Personal'!$E$270='2 - Programas Municipales'!$C$15,'4 - Personal'!$H$272,0)),0)+IF('4 - Personal'!$E$274='2 - Programas Municipales'!$B8,(IF('4 - Personal'!$E$276='2 - Programas Municipales'!$C$15,'4 - Personal'!$H$278,0)),0)</f>
        <v>0</v>
      </c>
      <c r="Q10" s="265">
        <f t="shared" si="1"/>
        <v>0</v>
      </c>
    </row>
    <row r="11">
      <c r="B11" s="44" t="str">
        <f>'2 - Programas Municipales'!B9</f>
        <v>Progs. de Educ. Comunic. y Reutilización</v>
      </c>
      <c r="C11" s="202">
        <f>IF('4 - Personal'!$E$142='2 - Programas Municipales'!$B9,(IF('4 - Personal'!$E$144='2 - Programas Municipales'!$C$2,'4 - Personal'!$H$146,0)),0)+IF('4 - Personal'!$E$148='2 - Programas Municipales'!$B9,(IF('4 - Personal'!$E$150='2 - Programas Municipales'!$C$2,'4 - Personal'!$H$152,0)),0)+IF('4 - Personal'!$E$154='2 - Programas Municipales'!$B9,(IF('4 - Personal'!$E$156='2 - Programas Municipales'!$C$2,'4 - Personal'!$H$158,0)),0)+IF('4 - Personal'!$E$160='2 - Programas Municipales'!$B9,(IF('4 - Personal'!$E$162='2 - Programas Municipales'!$C$2,'4 - Personal'!$H$164,0)),0)+IF('4 - Personal'!$E$166='2 - Programas Municipales'!$B9,(IF('4 - Personal'!$E$168='2 - Programas Municipales'!$C$2,'4 - Personal'!$H$170,0)),0)+IF('4 - Personal'!$E$172='2 - Programas Municipales'!$B9,(IF('4 - Personal'!$E$174='2 - Programas Municipales'!$C$2,'4 - Personal'!$H$176,0)),0)+IF('4 - Personal'!$E$178='2 - Programas Municipales'!$B9,(IF('4 - Personal'!$E$180='2 - Programas Municipales'!$C$2,'4 - Personal'!$H$182,0)),0)+IF('4 - Personal'!$E$184='2 - Programas Municipales'!$B9,(IF('4 - Personal'!$E$186='2 - Programas Municipales'!$C$2,'4 - Personal'!$H$188,0)),0)+IF('4 - Personal'!$E$190='2 - Programas Municipales'!$B9,(IF('4 - Personal'!$E$192='2 - Programas Municipales'!$C$2,'4 - Personal'!$H$194,0)),0)+IF('4 - Personal'!$E$196='2 - Programas Municipales'!$B9,(IF('4 - Personal'!$E$198='2 - Programas Municipales'!$C$2,'4 - Personal'!$H$200,0)),0)+IF('4 - Personal'!$E$202='2 - Programas Municipales'!$B9,(IF('4 - Personal'!$E$204='2 - Programas Municipales'!$C$2,'4 - Personal'!$H$206,0)),0)+IF('4 - Personal'!$E$208='2 - Programas Municipales'!$B9,(IF('4 - Personal'!$E$210='2 - Programas Municipales'!$C$2,'4 - Personal'!$H$212,0)),0)+IF('4 - Personal'!$E$214='2 - Programas Municipales'!$B9,(IF('4 - Personal'!$E$216='2 - Programas Municipales'!$C$2,'4 - Personal'!$H$218,0)),0)+IF('4 - Personal'!$E$220='2 - Programas Municipales'!$B9,(IF('4 - Personal'!$E$222='2 - Programas Municipales'!$C$2,'4 - Personal'!$H$224,0)),0)+IF('4 - Personal'!$E$226='2 - Programas Municipales'!$B9,(IF('4 - Personal'!$E$228='2 - Programas Municipales'!$C$2,'4 - Personal'!$H$230,0)),0)+IF('4 - Personal'!$E$232='2 - Programas Municipales'!$B9,(IF('4 - Personal'!$E$234='2 - Programas Municipales'!$C$2,'4 - Personal'!$H$236,0)),0)+IF('4 - Personal'!$E$238='2 - Programas Municipales'!$B9,(IF('4 - Personal'!$E$240='2 - Programas Municipales'!$C$2,'4 - Personal'!$H$242,0)),0)+IF('4 - Personal'!$E$244='2 - Programas Municipales'!$B9,(IF('4 - Personal'!$E$246='2 - Programas Municipales'!$C$2,'4 - Personal'!$H$248,0)),0)+IF('4 - Personal'!$E$250='2 - Programas Municipales'!$B9,(IF('4 - Personal'!$E$252='2 - Programas Municipales'!$C$2,'4 - Personal'!$H$254,0)),0)+IF('4 - Personal'!$E$256='2 - Programas Municipales'!$B9,(IF('4 - Personal'!$E$258='2 - Programas Municipales'!$C$2,'4 - Personal'!$H$260,0)),0)+IF('4 - Personal'!$E$262='2 - Programas Municipales'!$B9,(IF('4 - Personal'!$E$264='2 - Programas Municipales'!$C$2,'4 - Personal'!$H$266,0)),0)+IF('4 - Personal'!$E$268='2 - Programas Municipales'!$B9,(IF('4 - Personal'!$E$270='2 - Programas Municipales'!$C$2,'4 - Personal'!$H$272,0)),0)+IF('4 - Personal'!$E$274='2 - Programas Municipales'!$B9,(IF('4 - Personal'!$E$276='2 - Programas Municipales'!$C$2,'4 - Personal'!$H$278,0)),0)</f>
        <v>0</v>
      </c>
      <c r="D11" s="202">
        <f>IF('4 - Personal'!$E$142='2 - Programas Municipales'!$B9,(IF('4 - Personal'!$E$144='2 - Programas Municipales'!$C$3,'4 - Personal'!$H$146,0)),0)+IF('4 - Personal'!$E$148='2 - Programas Municipales'!$B9,(IF('4 - Personal'!$E$150='2 - Programas Municipales'!$C$3,'4 - Personal'!$H$152,0)),0)+IF('4 - Personal'!$E$154='2 - Programas Municipales'!$B9,(IF('4 - Personal'!$E$156='2 - Programas Municipales'!$C$3,'4 - Personal'!$H$158,0)),0)+IF('4 - Personal'!$E$160='2 - Programas Municipales'!$B9,(IF('4 - Personal'!$E$162='2 - Programas Municipales'!$C$3,'4 - Personal'!$H$164,0)),0)+IF('4 - Personal'!$E$166='2 - Programas Municipales'!$B9,(IF('4 - Personal'!$E$168='2 - Programas Municipales'!$C$3,'4 - Personal'!$H$170,0)),0)+IF('4 - Personal'!$E$172='2 - Programas Municipales'!$B9,(IF('4 - Personal'!$E$174='2 - Programas Municipales'!$C$3,'4 - Personal'!$H$176,0)),0)+IF('4 - Personal'!$E$178='2 - Programas Municipales'!$B9,(IF('4 - Personal'!$E$180='2 - Programas Municipales'!$C$3,'4 - Personal'!$H$182,0)),0)+IF('4 - Personal'!$E$184='2 - Programas Municipales'!$B9,(IF('4 - Personal'!$E$186='2 - Programas Municipales'!$C$3,'4 - Personal'!$H$188,0)),0)+IF('4 - Personal'!$E$190='2 - Programas Municipales'!$B9,(IF('4 - Personal'!$E$192='2 - Programas Municipales'!$C$3,'4 - Personal'!$H$194,0)),0)+IF('4 - Personal'!$E$196='2 - Programas Municipales'!$B9,(IF('4 - Personal'!$E$198='2 - Programas Municipales'!$C$3,'4 - Personal'!$H$200,0)),0)+IF('4 - Personal'!$E$202='2 - Programas Municipales'!$B9,(IF('4 - Personal'!$E$204='2 - Programas Municipales'!$C$3,'4 - Personal'!$H$206,0)),0)+IF('4 - Personal'!$E$208='2 - Programas Municipales'!$B9,(IF('4 - Personal'!$E$210='2 - Programas Municipales'!$C$3,'4 - Personal'!$H$212,0)),0)+IF('4 - Personal'!$E$214='2 - Programas Municipales'!$B9,(IF('4 - Personal'!$E$216='2 - Programas Municipales'!$C$3,'4 - Personal'!$H$218,0)),0)+IF('4 - Personal'!$E$220='2 - Programas Municipales'!$B9,(IF('4 - Personal'!$E$222='2 - Programas Municipales'!$C$3,'4 - Personal'!$H$224,0)),0)+IF('4 - Personal'!$E$226='2 - Programas Municipales'!$B9,(IF('4 - Personal'!$E$228='2 - Programas Municipales'!$C$3,'4 - Personal'!$H$230,0)),0)+IF('4 - Personal'!$E$232='2 - Programas Municipales'!$B9,(IF('4 - Personal'!$E$234='2 - Programas Municipales'!$C$3,'4 - Personal'!$H$236,0)),0)+IF('4 - Personal'!$E$238='2 - Programas Municipales'!$B9,(IF('4 - Personal'!$E$240='2 - Programas Municipales'!$C$3,'4 - Personal'!$H$242,0)),0)+IF('4 - Personal'!$E$244='2 - Programas Municipales'!$B9,(IF('4 - Personal'!$E$246='2 - Programas Municipales'!$C$3,'4 - Personal'!$H$248,0)),0)+IF('4 - Personal'!$E$250='2 - Programas Municipales'!$B9,(IF('4 - Personal'!$E$252='2 - Programas Municipales'!$C$3,'4 - Personal'!$H$254,0)),0)+IF('4 - Personal'!$E$256='2 - Programas Municipales'!$B9,(IF('4 - Personal'!$E$258='2 - Programas Municipales'!$C$3,'4 - Personal'!$H$260,0)),0)+IF('4 - Personal'!$E$262='2 - Programas Municipales'!$B9,(IF('4 - Personal'!$E$264='2 - Programas Municipales'!$C$3,'4 - Personal'!$H$266,0)),0)+IF('4 - Personal'!$E$268='2 - Programas Municipales'!$B9,(IF('4 - Personal'!$E$270='2 - Programas Municipales'!$C$3,'4 - Personal'!$H$272,0)),0)+IF('4 - Personal'!$E$274='2 - Programas Municipales'!$B9,(IF('4 - Personal'!$E$276='2 - Programas Municipales'!$C$3,'4 - Personal'!$H$278,0)),0)</f>
        <v>0</v>
      </c>
      <c r="E11" s="202">
        <f>IF('4 - Personal'!$E$142='2 - Programas Municipales'!$B9,(IF('4 - Personal'!$E$144='2 - Programas Municipales'!$C$4,'4 - Personal'!$H$146,0)),0)+IF('4 - Personal'!$E$148='2 - Programas Municipales'!$B9,(IF('4 - Personal'!$E$150='2 - Programas Municipales'!$C$4,'4 - Personal'!$H$152,0)),0)+IF('4 - Personal'!$E$154='2 - Programas Municipales'!$B9,(IF('4 - Personal'!$E$156='2 - Programas Municipales'!$C$4,'4 - Personal'!$H$158,0)),0)+IF('4 - Personal'!$E$160='2 - Programas Municipales'!$B9,(IF('4 - Personal'!$E$162='2 - Programas Municipales'!$C$4,'4 - Personal'!$H$164,0)),0)+IF('4 - Personal'!$E$166='2 - Programas Municipales'!$B9,(IF('4 - Personal'!$E$168='2 - Programas Municipales'!$C$4,'4 - Personal'!$H$170,0)),0)+IF('4 - Personal'!$E$172='2 - Programas Municipales'!$B9,(IF('4 - Personal'!$E$174='2 - Programas Municipales'!$C$4,'4 - Personal'!$H$176,0)),0)+IF('4 - Personal'!$E$178='2 - Programas Municipales'!$B9,(IF('4 - Personal'!$E$180='2 - Programas Municipales'!$C$4,'4 - Personal'!$H$182,0)),0)+IF('4 - Personal'!$E$184='2 - Programas Municipales'!$B9,(IF('4 - Personal'!$E$186='2 - Programas Municipales'!$C$4,'4 - Personal'!$H$188,0)),0)+IF('4 - Personal'!$E$190='2 - Programas Municipales'!$B9,(IF('4 - Personal'!$E$192='2 - Programas Municipales'!$C$4,'4 - Personal'!$H$194,0)),0)+IF('4 - Personal'!$E$196='2 - Programas Municipales'!$B9,(IF('4 - Personal'!$E$198='2 - Programas Municipales'!$C$4,'4 - Personal'!$H$200,0)),0)+IF('4 - Personal'!$E$202='2 - Programas Municipales'!$B9,(IF('4 - Personal'!$E$204='2 - Programas Municipales'!$C$4,'4 - Personal'!$H$206,0)),0)+IF('4 - Personal'!$E$208='2 - Programas Municipales'!$B9,(IF('4 - Personal'!$E$210='2 - Programas Municipales'!$C$4,'4 - Personal'!$H$212,0)),0)+IF('4 - Personal'!$E$214='2 - Programas Municipales'!$B9,(IF('4 - Personal'!$E$216='2 - Programas Municipales'!$C$4,'4 - Personal'!$H$218,0)),0)+IF('4 - Personal'!$E$220='2 - Programas Municipales'!$B9,(IF('4 - Personal'!$E$222='2 - Programas Municipales'!$C$4,'4 - Personal'!$H$224,0)),0)+IF('4 - Personal'!$E$226='2 - Programas Municipales'!$B9,(IF('4 - Personal'!$E$228='2 - Programas Municipales'!$C$4,'4 - Personal'!$H$230,0)),0)+IF('4 - Personal'!$E$232='2 - Programas Municipales'!$B9,(IF('4 - Personal'!$E$234='2 - Programas Municipales'!$C$4,'4 - Personal'!$H$236,0)),0)+IF('4 - Personal'!$E$238='2 - Programas Municipales'!$B9,(IF('4 - Personal'!$E$240='2 - Programas Municipales'!$C$4,'4 - Personal'!$H$242,0)),0)+IF('4 - Personal'!$E$244='2 - Programas Municipales'!$B9,(IF('4 - Personal'!$E$246='2 - Programas Municipales'!$C$4,'4 - Personal'!$H$248,0)),0)+IF('4 - Personal'!$E$250='2 - Programas Municipales'!$B9,(IF('4 - Personal'!$E$252='2 - Programas Municipales'!$C$4,'4 - Personal'!$H$254,0)),0)+IF('4 - Personal'!$E$256='2 - Programas Municipales'!$B9,(IF('4 - Personal'!$E$258='2 - Programas Municipales'!$C$4,'4 - Personal'!$H$260,0)),0)+IF('4 - Personal'!$E$262='2 - Programas Municipales'!$B9,(IF('4 - Personal'!$E$264='2 - Programas Municipales'!$C$4,'4 - Personal'!$H$266,0)),0)+IF('4 - Personal'!$E$268='2 - Programas Municipales'!$B9,(IF('4 - Personal'!$E$270='2 - Programas Municipales'!$C$4,'4 - Personal'!$H$272,0)),0)+IF('4 - Personal'!$E$274='2 - Programas Municipales'!$B9,(IF('4 - Personal'!$E$276='2 - Programas Municipales'!$C$4,'4 - Personal'!$H$278,0)),0)</f>
        <v>0</v>
      </c>
      <c r="F11" s="202">
        <f>IF('4 - Personal'!$E$142='2 - Programas Municipales'!$B9,(IF('4 - Personal'!$E$144='2 - Programas Municipales'!$C$5,'4 - Personal'!$H$146,0)),0)+IF('4 - Personal'!$E$148='2 - Programas Municipales'!$B9,(IF('4 - Personal'!$E$150='2 - Programas Municipales'!$C$5,'4 - Personal'!$H$152,0)),0)+IF('4 - Personal'!$E$154='2 - Programas Municipales'!$B9,(IF('4 - Personal'!$E$156='2 - Programas Municipales'!$C$5,'4 - Personal'!$H$158,0)),0)+IF('4 - Personal'!$E$160='2 - Programas Municipales'!$B9,(IF('4 - Personal'!$E$162='2 - Programas Municipales'!$C$5,'4 - Personal'!$H$164,0)),0)+IF('4 - Personal'!$E$166='2 - Programas Municipales'!$B9,(IF('4 - Personal'!$E$168='2 - Programas Municipales'!$C$5,'4 - Personal'!$H$170,0)),0)+IF('4 - Personal'!$E$172='2 - Programas Municipales'!$B9,(IF('4 - Personal'!$E$174='2 - Programas Municipales'!$C$5,'4 - Personal'!$H$176,0)),0)+IF('4 - Personal'!$E$178='2 - Programas Municipales'!$B9,(IF('4 - Personal'!$E$180='2 - Programas Municipales'!$C$5,'4 - Personal'!$H$182,0)),0)+IF('4 - Personal'!$E$184='2 - Programas Municipales'!$B9,(IF('4 - Personal'!$E$186='2 - Programas Municipales'!$C$5,'4 - Personal'!$H$188,0)),0)+IF('4 - Personal'!$E$190='2 - Programas Municipales'!$B9,(IF('4 - Personal'!$E$192='2 - Programas Municipales'!$C$5,'4 - Personal'!$H$194,0)),0)+IF('4 - Personal'!$E$196='2 - Programas Municipales'!$B9,(IF('4 - Personal'!$E$198='2 - Programas Municipales'!$C$5,'4 - Personal'!$H$200,0)),0)+IF('4 - Personal'!$E$202='2 - Programas Municipales'!$B9,(IF('4 - Personal'!$E$204='2 - Programas Municipales'!$C$5,'4 - Personal'!$H$206,0)),0)+IF('4 - Personal'!$E$208='2 - Programas Municipales'!$B9,(IF('4 - Personal'!$E$210='2 - Programas Municipales'!$C$5,'4 - Personal'!$H$212,0)),0)+IF('4 - Personal'!$E$214='2 - Programas Municipales'!$B9,(IF('4 - Personal'!$E$216='2 - Programas Municipales'!$C$5,'4 - Personal'!$H$218,0)),0)+IF('4 - Personal'!$E$220='2 - Programas Municipales'!$B9,(IF('4 - Personal'!$E$222='2 - Programas Municipales'!$C$5,'4 - Personal'!$H$224,0)),0)+IF('4 - Personal'!$E$226='2 - Programas Municipales'!$B9,(IF('4 - Personal'!$E$228='2 - Programas Municipales'!$C$5,'4 - Personal'!$H$230,0)),0)+IF('4 - Personal'!$E$232='2 - Programas Municipales'!$B9,(IF('4 - Personal'!$E$234='2 - Programas Municipales'!$C$5,'4 - Personal'!$H$236,0)),0)+IF('4 - Personal'!$E$238='2 - Programas Municipales'!$B9,(IF('4 - Personal'!$E$240='2 - Programas Municipales'!$C$5,'4 - Personal'!$H$242,0)),0)+IF('4 - Personal'!$E$244='2 - Programas Municipales'!$B9,(IF('4 - Personal'!$E$246='2 - Programas Municipales'!$C$5,'4 - Personal'!$H$248,0)),0)+IF('4 - Personal'!$E$250='2 - Programas Municipales'!$B9,(IF('4 - Personal'!$E$252='2 - Programas Municipales'!$C$5,'4 - Personal'!$H$254,0)),0)+IF('4 - Personal'!$E$256='2 - Programas Municipales'!$B9,(IF('4 - Personal'!$E$258='2 - Programas Municipales'!$C$5,'4 - Personal'!$H$260,0)),0)+IF('4 - Personal'!$E$262='2 - Programas Municipales'!$B9,(IF('4 - Personal'!$E$264='2 - Programas Municipales'!$C$5,'4 - Personal'!$H$266,0)),0)+IF('4 - Personal'!$E$268='2 - Programas Municipales'!$B9,(IF('4 - Personal'!$E$270='2 - Programas Municipales'!$C$5,'4 - Personal'!$H$272,0)),0)+IF('4 - Personal'!$E$274='2 - Programas Municipales'!$B9,(IF('4 - Personal'!$E$276='2 - Programas Municipales'!$C$5,'4 - Personal'!$H$278,0)),0)</f>
        <v>0</v>
      </c>
      <c r="G11" s="202">
        <f>IF('4 - Personal'!$E$142='2 - Programas Municipales'!$B9,(IF('4 - Personal'!$E$144='2 - Programas Municipales'!$C$6,'4 - Personal'!$H$146,0)),0)+IF('4 - Personal'!$E$148='2 - Programas Municipales'!$B9,(IF('4 - Personal'!$E$150='2 - Programas Municipales'!$C$6,'4 - Personal'!$H$152,0)),0)+IF('4 - Personal'!$E$154='2 - Programas Municipales'!$B9,(IF('4 - Personal'!$E$156='2 - Programas Municipales'!$C$6,'4 - Personal'!$H$158,0)),0)+IF('4 - Personal'!$E$160='2 - Programas Municipales'!$B9,(IF('4 - Personal'!$E$162='2 - Programas Municipales'!$C$6,'4 - Personal'!$H$164,0)),0)+IF('4 - Personal'!$E$166='2 - Programas Municipales'!$B9,(IF('4 - Personal'!$E$168='2 - Programas Municipales'!$C$6,'4 - Personal'!$H$170,0)),0)+IF('4 - Personal'!$E$172='2 - Programas Municipales'!$B9,(IF('4 - Personal'!$E$174='2 - Programas Municipales'!$C$6,'4 - Personal'!$H$176,0)),0)+IF('4 - Personal'!$E$178='2 - Programas Municipales'!$B9,(IF('4 - Personal'!$E$180='2 - Programas Municipales'!$C$6,'4 - Personal'!$H$182,0)),0)+IF('4 - Personal'!$E$184='2 - Programas Municipales'!$B9,(IF('4 - Personal'!$E$186='2 - Programas Municipales'!$C$6,'4 - Personal'!$H$188,0)),0)+IF('4 - Personal'!$E$190='2 - Programas Municipales'!$B9,(IF('4 - Personal'!$E$192='2 - Programas Municipales'!$C$6,'4 - Personal'!$H$194,0)),0)+IF('4 - Personal'!$E$196='2 - Programas Municipales'!$B9,(IF('4 - Personal'!$E$198='2 - Programas Municipales'!$C$6,'4 - Personal'!$H$200,0)),0)+IF('4 - Personal'!$E$202='2 - Programas Municipales'!$B9,(IF('4 - Personal'!$E$204='2 - Programas Municipales'!$C$6,'4 - Personal'!$H$206,0)),0)+IF('4 - Personal'!$E$208='2 - Programas Municipales'!$B9,(IF('4 - Personal'!$E$210='2 - Programas Municipales'!$C$6,'4 - Personal'!$H$212,0)),0)+IF('4 - Personal'!$E$214='2 - Programas Municipales'!$B9,(IF('4 - Personal'!$E$216='2 - Programas Municipales'!$C$6,'4 - Personal'!$H$218,0)),0)+IF('4 - Personal'!$E$220='2 - Programas Municipales'!$B9,(IF('4 - Personal'!$E$222='2 - Programas Municipales'!$C$6,'4 - Personal'!$H$224,0)),0)+IF('4 - Personal'!$E$226='2 - Programas Municipales'!$B9,(IF('4 - Personal'!$E$228='2 - Programas Municipales'!$C$6,'4 - Personal'!$H$230,0)),0)+IF('4 - Personal'!$E$232='2 - Programas Municipales'!$B9,(IF('4 - Personal'!$E$234='2 - Programas Municipales'!$C$6,'4 - Personal'!$H$236,0)),0)+IF('4 - Personal'!$E$238='2 - Programas Municipales'!$B9,(IF('4 - Personal'!$E$240='2 - Programas Municipales'!$C$6,'4 - Personal'!$H$242,0)),0)+IF('4 - Personal'!$E$244='2 - Programas Municipales'!$B9,(IF('4 - Personal'!$E$246='2 - Programas Municipales'!$C$6,'4 - Personal'!$H$248,0)),0)+IF('4 - Personal'!$E$250='2 - Programas Municipales'!$B9,(IF('4 - Personal'!$E$252='2 - Programas Municipales'!$C$6,'4 - Personal'!$H$254,0)),0)+IF('4 - Personal'!$E$256='2 - Programas Municipales'!$B9,(IF('4 - Personal'!$E$258='2 - Programas Municipales'!$C$6,'4 - Personal'!$H$260,0)),0)+IF('4 - Personal'!$E$262='2 - Programas Municipales'!$B9,(IF('4 - Personal'!$E$264='2 - Programas Municipales'!$C$6,'4 - Personal'!$H$266,0)),0)+IF('4 - Personal'!$E$268='2 - Programas Municipales'!$B9,(IF('4 - Personal'!$E$270='2 - Programas Municipales'!$C$6,'4 - Personal'!$H$272,0)),0)+IF('4 - Personal'!$E$274='2 - Programas Municipales'!$B9,(IF('4 - Personal'!$E$276='2 - Programas Municipales'!$C$6,'4 - Personal'!$H$278,0)),0)</f>
        <v>0</v>
      </c>
      <c r="H11" s="202">
        <f>IF('4 - Personal'!$E$142='2 - Programas Municipales'!$B9,(IF('4 - Personal'!$E$144='2 - Programas Municipales'!$C$7,'4 - Personal'!$H$146,0)),0)+IF('4 - Personal'!$E$148='2 - Programas Municipales'!$B9,(IF('4 - Personal'!$E$150='2 - Programas Municipales'!$C$7,'4 - Personal'!$H$152,0)),0)+IF('4 - Personal'!$E$154='2 - Programas Municipales'!$B9,(IF('4 - Personal'!$E$156='2 - Programas Municipales'!$C$7,'4 - Personal'!$H$158,0)),0)+IF('4 - Personal'!$E$160='2 - Programas Municipales'!$B9,(IF('4 - Personal'!$E$162='2 - Programas Municipales'!$C$7,'4 - Personal'!$H$164,0)),0)+IF('4 - Personal'!$E$166='2 - Programas Municipales'!$B9,(IF('4 - Personal'!$E$168='2 - Programas Municipales'!$C$7,'4 - Personal'!$H$170,0)),0)+IF('4 - Personal'!$E$172='2 - Programas Municipales'!$B9,(IF('4 - Personal'!$E$174='2 - Programas Municipales'!$C$7,'4 - Personal'!$H$176,0)),0)+IF('4 - Personal'!$E$178='2 - Programas Municipales'!$B9,(IF('4 - Personal'!$E$180='2 - Programas Municipales'!$C$7,'4 - Personal'!$H$182,0)),0)+IF('4 - Personal'!$E$184='2 - Programas Municipales'!$B9,(IF('4 - Personal'!$E$186='2 - Programas Municipales'!$C$7,'4 - Personal'!$H$188,0)),0)+IF('4 - Personal'!$E$190='2 - Programas Municipales'!$B9,(IF('4 - Personal'!$E$192='2 - Programas Municipales'!$C$7,'4 - Personal'!$H$194,0)),0)+IF('4 - Personal'!$E$196='2 - Programas Municipales'!$B9,(IF('4 - Personal'!$E$198='2 - Programas Municipales'!$C$7,'4 - Personal'!$H$200,0)),0)+IF('4 - Personal'!$E$202='2 - Programas Municipales'!$B9,(IF('4 - Personal'!$E$204='2 - Programas Municipales'!$C$7,'4 - Personal'!$H$206,0)),0)+IF('4 - Personal'!$E$208='2 - Programas Municipales'!$B9,(IF('4 - Personal'!$E$210='2 - Programas Municipales'!$C$7,'4 - Personal'!$H$212,0)),0)+IF('4 - Personal'!$E$214='2 - Programas Municipales'!$B9,(IF('4 - Personal'!$E$216='2 - Programas Municipales'!$C$7,'4 - Personal'!$H$218,0)),0)+IF('4 - Personal'!$E$220='2 - Programas Municipales'!$B9,(IF('4 - Personal'!$E$222='2 - Programas Municipales'!$C$7,'4 - Personal'!$H$224,0)),0)+IF('4 - Personal'!$E$226='2 - Programas Municipales'!$B9,(IF('4 - Personal'!$E$228='2 - Programas Municipales'!$C$7,'4 - Personal'!$H$230,0)),0)+IF('4 - Personal'!$E$232='2 - Programas Municipales'!$B9,(IF('4 - Personal'!$E$234='2 - Programas Municipales'!$C$7,'4 - Personal'!$H$236,0)),0)+IF('4 - Personal'!$E$238='2 - Programas Municipales'!$B9,(IF('4 - Personal'!$E$240='2 - Programas Municipales'!$C$7,'4 - Personal'!$H$242,0)),0)+IF('4 - Personal'!$E$244='2 - Programas Municipales'!$B9,(IF('4 - Personal'!$E$246='2 - Programas Municipales'!$C$7,'4 - Personal'!$H$248,0)),0)+IF('4 - Personal'!$E$250='2 - Programas Municipales'!$B9,(IF('4 - Personal'!$E$252='2 - Programas Municipales'!$C$7,'4 - Personal'!$H$254,0)),0)+IF('4 - Personal'!$E$256='2 - Programas Municipales'!$B9,(IF('4 - Personal'!$E$258='2 - Programas Municipales'!$C$7,'4 - Personal'!$H$260,0)),0)+IF('4 - Personal'!$E$262='2 - Programas Municipales'!$B9,(IF('4 - Personal'!$E$264='2 - Programas Municipales'!$C$7,'4 - Personal'!$H$266,0)),0)+IF('4 - Personal'!$E$268='2 - Programas Municipales'!$B9,(IF('4 - Personal'!$E$270='2 - Programas Municipales'!$C$7,'4 - Personal'!$H$272,0)),0)+IF('4 - Personal'!$E$274='2 - Programas Municipales'!$B9,(IF('4 - Personal'!$E$276='2 - Programas Municipales'!$C$7,'4 - Personal'!$H$278,0)),0)</f>
        <v>0</v>
      </c>
      <c r="I11" s="202">
        <f>IF('4 - Personal'!$E$142='2 - Programas Municipales'!$B9,(IF('4 - Personal'!$E$144='2 - Programas Municipales'!$C$8,'4 - Personal'!$H$146,0)),0)+IF('4 - Personal'!$E$148='2 - Programas Municipales'!$B9,(IF('4 - Personal'!$E$150='2 - Programas Municipales'!$C$8,'4 - Personal'!$H$152,0)),0)+IF('4 - Personal'!$E$154='2 - Programas Municipales'!$B9,(IF('4 - Personal'!$E$156='2 - Programas Municipales'!$C$8,'4 - Personal'!$H$158,0)),0)+IF('4 - Personal'!$E$160='2 - Programas Municipales'!$B9,(IF('4 - Personal'!$E$162='2 - Programas Municipales'!$C$8,'4 - Personal'!$H$164,0)),0)+IF('4 - Personal'!$E$166='2 - Programas Municipales'!$B9,(IF('4 - Personal'!$E$168='2 - Programas Municipales'!$C$8,'4 - Personal'!$H$170,0)),0)+IF('4 - Personal'!$E$172='2 - Programas Municipales'!$B9,(IF('4 - Personal'!$E$174='2 - Programas Municipales'!$C$8,'4 - Personal'!$H$176,0)),0)+IF('4 - Personal'!$E$178='2 - Programas Municipales'!$B9,(IF('4 - Personal'!$E$180='2 - Programas Municipales'!$C$8,'4 - Personal'!$H$182,0)),0)+IF('4 - Personal'!$E$184='2 - Programas Municipales'!$B9,(IF('4 - Personal'!$E$186='2 - Programas Municipales'!$C$8,'4 - Personal'!$H$188,0)),0)+IF('4 - Personal'!$E$190='2 - Programas Municipales'!$B9,(IF('4 - Personal'!$E$192='2 - Programas Municipales'!$C$8,'4 - Personal'!$H$194,0)),0)+IF('4 - Personal'!$E$196='2 - Programas Municipales'!$B9,(IF('4 - Personal'!$E$198='2 - Programas Municipales'!$C$8,'4 - Personal'!$H$200,0)),0)+IF('4 - Personal'!$E$202='2 - Programas Municipales'!$B9,(IF('4 - Personal'!$E$204='2 - Programas Municipales'!$C$8,'4 - Personal'!$H$206,0)),0)+IF('4 - Personal'!$E$208='2 - Programas Municipales'!$B9,(IF('4 - Personal'!$E$210='2 - Programas Municipales'!$C$8,'4 - Personal'!$H$212,0)),0)+IF('4 - Personal'!$E$214='2 - Programas Municipales'!$B9,(IF('4 - Personal'!$E$216='2 - Programas Municipales'!$C$8,'4 - Personal'!$H$218,0)),0)+IF('4 - Personal'!$E$220='2 - Programas Municipales'!$B9,(IF('4 - Personal'!$E$222='2 - Programas Municipales'!$C$8,'4 - Personal'!$H$224,0)),0)+IF('4 - Personal'!$E$226='2 - Programas Municipales'!$B9,(IF('4 - Personal'!$E$228='2 - Programas Municipales'!$C$8,'4 - Personal'!$H$230,0)),0)+IF('4 - Personal'!$E$232='2 - Programas Municipales'!$B9,(IF('4 - Personal'!$E$234='2 - Programas Municipales'!$C$8,'4 - Personal'!$H$236,0)),0)+IF('4 - Personal'!$E$238='2 - Programas Municipales'!$B9,(IF('4 - Personal'!$E$240='2 - Programas Municipales'!$C$8,'4 - Personal'!$H$242,0)),0)+IF('4 - Personal'!$E$244='2 - Programas Municipales'!$B9,(IF('4 - Personal'!$E$246='2 - Programas Municipales'!$C$8,'4 - Personal'!$H$248,0)),0)+IF('4 - Personal'!$E$250='2 - Programas Municipales'!$B9,(IF('4 - Personal'!$E$252='2 - Programas Municipales'!$C$8,'4 - Personal'!$H$254,0)),0)+IF('4 - Personal'!$E$256='2 - Programas Municipales'!$B9,(IF('4 - Personal'!$E$258='2 - Programas Municipales'!$C$8,'4 - Personal'!$H$260,0)),0)+IF('4 - Personal'!$E$262='2 - Programas Municipales'!$B9,(IF('4 - Personal'!$E$264='2 - Programas Municipales'!$C$8,'4 - Personal'!$H$266,0)),0)+IF('4 - Personal'!$E$268='2 - Programas Municipales'!$B9,(IF('4 - Personal'!$E$270='2 - Programas Municipales'!$C$8,'4 - Personal'!$H$272,0)),0)+IF('4 - Personal'!$E$274='2 - Programas Municipales'!$B9,(IF('4 - Personal'!$E$276='2 - Programas Municipales'!$C$8,'4 - Personal'!$H$278,0)),0)</f>
        <v>0</v>
      </c>
      <c r="J11" s="202">
        <f>IF('4 - Personal'!$E$142='2 - Programas Municipales'!$B9,(IF('4 - Personal'!$E$144='2 - Programas Municipales'!$C$9,'4 - Personal'!$H$146,0)),0)+IF('4 - Personal'!$E$148='2 - Programas Municipales'!$B9,(IF('4 - Personal'!$E$150='2 - Programas Municipales'!$C$9,'4 - Personal'!$H$152,0)),0)+IF('4 - Personal'!$E$154='2 - Programas Municipales'!$B9,(IF('4 - Personal'!$E$156='2 - Programas Municipales'!$C$9,'4 - Personal'!$H$158,0)),0)+IF('4 - Personal'!$E$160='2 - Programas Municipales'!$B9,(IF('4 - Personal'!$E$162='2 - Programas Municipales'!$C$9,'4 - Personal'!$H$164,0)),0)+IF('4 - Personal'!$E$166='2 - Programas Municipales'!$B9,(IF('4 - Personal'!$E$168='2 - Programas Municipales'!$C$9,'4 - Personal'!$H$170,0)),0)+IF('4 - Personal'!$E$172='2 - Programas Municipales'!$B9,(IF('4 - Personal'!$E$174='2 - Programas Municipales'!$C$9,'4 - Personal'!$H$176,0)),0)+IF('4 - Personal'!$E$178='2 - Programas Municipales'!$B9,(IF('4 - Personal'!$E$180='2 - Programas Municipales'!$C$9,'4 - Personal'!$H$182,0)),0)+IF('4 - Personal'!$E$184='2 - Programas Municipales'!$B9,(IF('4 - Personal'!$E$186='2 - Programas Municipales'!$C$9,'4 - Personal'!$H$188,0)),0)+IF('4 - Personal'!$E$190='2 - Programas Municipales'!$B9,(IF('4 - Personal'!$E$192='2 - Programas Municipales'!$C$9,'4 - Personal'!$H$194,0)),0)+IF('4 - Personal'!$E$196='2 - Programas Municipales'!$B9,(IF('4 - Personal'!$E$198='2 - Programas Municipales'!$C$9,'4 - Personal'!$H$200,0)),0)+IF('4 - Personal'!$E$202='2 - Programas Municipales'!$B9,(IF('4 - Personal'!$E$204='2 - Programas Municipales'!$C$9,'4 - Personal'!$H$206,0)),0)+IF('4 - Personal'!$E$208='2 - Programas Municipales'!$B9,(IF('4 - Personal'!$E$210='2 - Programas Municipales'!$C$9,'4 - Personal'!$H$212,0)),0)+IF('4 - Personal'!$E$214='2 - Programas Municipales'!$B9,(IF('4 - Personal'!$E$216='2 - Programas Municipales'!$C$9,'4 - Personal'!$H$218,0)),0)+IF('4 - Personal'!$E$220='2 - Programas Municipales'!$B9,(IF('4 - Personal'!$E$222='2 - Programas Municipales'!$C$9,'4 - Personal'!$H$224,0)),0)+IF('4 - Personal'!$E$226='2 - Programas Municipales'!$B9,(IF('4 - Personal'!$E$228='2 - Programas Municipales'!$C$9,'4 - Personal'!$H$230,0)),0)+IF('4 - Personal'!$E$232='2 - Programas Municipales'!$B9,(IF('4 - Personal'!$E$234='2 - Programas Municipales'!$C$9,'4 - Personal'!$H$236,0)),0)+IF('4 - Personal'!$E$238='2 - Programas Municipales'!$B9,(IF('4 - Personal'!$E$240='2 - Programas Municipales'!$C$9,'4 - Personal'!$H$242,0)),0)+IF('4 - Personal'!$E$244='2 - Programas Municipales'!$B9,(IF('4 - Personal'!$E$246='2 - Programas Municipales'!$C$9,'4 - Personal'!$H$248,0)),0)+IF('4 - Personal'!$E$250='2 - Programas Municipales'!$B9,(IF('4 - Personal'!$E$252='2 - Programas Municipales'!$C$9,'4 - Personal'!$H$254,0)),0)+IF('4 - Personal'!$E$256='2 - Programas Municipales'!$B9,(IF('4 - Personal'!$E$258='2 - Programas Municipales'!$C$9,'4 - Personal'!$H$260,0)),0)+IF('4 - Personal'!$E$262='2 - Programas Municipales'!$B9,(IF('4 - Personal'!$E$264='2 - Programas Municipales'!$C$9,'4 - Personal'!$H$266,0)),0)+IF('4 - Personal'!$E$268='2 - Programas Municipales'!$B9,(IF('4 - Personal'!$E$270='2 - Programas Municipales'!$C$9,'4 - Personal'!$H$272,0)),0)+IF('4 - Personal'!$E$274='2 - Programas Municipales'!$B9,(IF('4 - Personal'!$E$276='2 - Programas Municipales'!$C$9,'4 - Personal'!$H$278,0)),0)</f>
        <v>0</v>
      </c>
      <c r="K11" s="202">
        <f>IF('4 - Personal'!$E$142='2 - Programas Municipales'!$B9,(IF('4 - Personal'!$E$144='2 - Programas Municipales'!$C$10,'4 - Personal'!$H$146,0)),0)+IF('4 - Personal'!$E$148='2 - Programas Municipales'!$B9,(IF('4 - Personal'!$E$150='2 - Programas Municipales'!$C$10,'4 - Personal'!$H$152,0)),0)+IF('4 - Personal'!$E$154='2 - Programas Municipales'!$B9,(IF('4 - Personal'!$E$156='2 - Programas Municipales'!$C$10,'4 - Personal'!$H$158,0)),0)+IF('4 - Personal'!$E$160='2 - Programas Municipales'!$B9,(IF('4 - Personal'!$E$162='2 - Programas Municipales'!$C$10,'4 - Personal'!$H$164,0)),0)+IF('4 - Personal'!$E$166='2 - Programas Municipales'!$B9,(IF('4 - Personal'!$E$168='2 - Programas Municipales'!$C$10,'4 - Personal'!$H$170,0)),0)+IF('4 - Personal'!$E$172='2 - Programas Municipales'!$B9,(IF('4 - Personal'!$E$174='2 - Programas Municipales'!$C$10,'4 - Personal'!$H$176,0)),0)+IF('4 - Personal'!$E$178='2 - Programas Municipales'!$B9,(IF('4 - Personal'!$E$180='2 - Programas Municipales'!$C$10,'4 - Personal'!$H$182,0)),0)+IF('4 - Personal'!$E$184='2 - Programas Municipales'!$B9,(IF('4 - Personal'!$E$186='2 - Programas Municipales'!$C$10,'4 - Personal'!$H$188,0)),0)+IF('4 - Personal'!$E$190='2 - Programas Municipales'!$B9,(IF('4 - Personal'!$E$192='2 - Programas Municipales'!$C$10,'4 - Personal'!$H$194,0)),0)+IF('4 - Personal'!$E$196='2 - Programas Municipales'!$B9,(IF('4 - Personal'!$E$198='2 - Programas Municipales'!$C$10,'4 - Personal'!$H$200,0)),0)+IF('4 - Personal'!$E$202='2 - Programas Municipales'!$B9,(IF('4 - Personal'!$E$204='2 - Programas Municipales'!$C$10,'4 - Personal'!$H$206,0)),0)+IF('4 - Personal'!$E$208='2 - Programas Municipales'!$B9,(IF('4 - Personal'!$E$210='2 - Programas Municipales'!$C$10,'4 - Personal'!$H$212,0)),0)+IF('4 - Personal'!$E$214='2 - Programas Municipales'!$B9,(IF('4 - Personal'!$E$216='2 - Programas Municipales'!$C$10,'4 - Personal'!$H$218,0)),0)+IF('4 - Personal'!$E$220='2 - Programas Municipales'!$B9,(IF('4 - Personal'!$E$222='2 - Programas Municipales'!$C$10,'4 - Personal'!$H$224,0)),0)+IF('4 - Personal'!$E$226='2 - Programas Municipales'!$B9,(IF('4 - Personal'!$E$228='2 - Programas Municipales'!$C$10,'4 - Personal'!$H$230,0)),0)+IF('4 - Personal'!$E$232='2 - Programas Municipales'!$B9,(IF('4 - Personal'!$E$234='2 - Programas Municipales'!$C$10,'4 - Personal'!$H$236,0)),0)+IF('4 - Personal'!$E$238='2 - Programas Municipales'!$B9,(IF('4 - Personal'!$E$240='2 - Programas Municipales'!$C$10,'4 - Personal'!$H$242,0)),0)+IF('4 - Personal'!$E$244='2 - Programas Municipales'!$B9,(IF('4 - Personal'!$E$246='2 - Programas Municipales'!$C$10,'4 - Personal'!$H$248,0)),0)+IF('4 - Personal'!$E$250='2 - Programas Municipales'!$B9,(IF('4 - Personal'!$E$252='2 - Programas Municipales'!$C$10,'4 - Personal'!$H$254,0)),0)+IF('4 - Personal'!$E$256='2 - Programas Municipales'!$B9,(IF('4 - Personal'!$E$258='2 - Programas Municipales'!$C$10,'4 - Personal'!$H$260,0)),0)+IF('4 - Personal'!$E$262='2 - Programas Municipales'!$B9,(IF('4 - Personal'!$E$264='2 - Programas Municipales'!$C$10,'4 - Personal'!$H$266,0)),0)+IF('4 - Personal'!$E$268='2 - Programas Municipales'!$B9,(IF('4 - Personal'!$E$270='2 - Programas Municipales'!$C$10,'4 - Personal'!$H$272,0)),0)+IF('4 - Personal'!$E$274='2 - Programas Municipales'!$B9,(IF('4 - Personal'!$E$276='2 - Programas Municipales'!$C$10,'4 - Personal'!$H$278,0)),0)</f>
        <v>0</v>
      </c>
      <c r="L11" s="202">
        <f>IF('4 - Personal'!$E$142='2 - Programas Municipales'!$B9,(IF('4 - Personal'!$E$144='2 - Programas Municipales'!$C$11,'4 - Personal'!$H$146,0)),0)+IF('4 - Personal'!$E$148='2 - Programas Municipales'!$B9,(IF('4 - Personal'!$E$150='2 - Programas Municipales'!$C$11,'4 - Personal'!$H$152,0)),0)+IF('4 - Personal'!$E$154='2 - Programas Municipales'!$B9,(IF('4 - Personal'!$E$156='2 - Programas Municipales'!$C$11,'4 - Personal'!$H$158,0)),0)+IF('4 - Personal'!$E$160='2 - Programas Municipales'!$B9,(IF('4 - Personal'!$E$162='2 - Programas Municipales'!$C$11,'4 - Personal'!$H$164,0)),0)+IF('4 - Personal'!$E$166='2 - Programas Municipales'!$B9,(IF('4 - Personal'!$E$168='2 - Programas Municipales'!$C$11,'4 - Personal'!$H$170,0)),0)+IF('4 - Personal'!$E$172='2 - Programas Municipales'!$B9,(IF('4 - Personal'!$E$174='2 - Programas Municipales'!$C$11,'4 - Personal'!$H$176,0)),0)+IF('4 - Personal'!$E$178='2 - Programas Municipales'!$B9,(IF('4 - Personal'!$E$180='2 - Programas Municipales'!$C$11,'4 - Personal'!$H$182,0)),0)+IF('4 - Personal'!$E$184='2 - Programas Municipales'!$B9,(IF('4 - Personal'!$E$186='2 - Programas Municipales'!$C$11,'4 - Personal'!$H$188,0)),0)+IF('4 - Personal'!$E$190='2 - Programas Municipales'!$B9,(IF('4 - Personal'!$E$192='2 - Programas Municipales'!$C$11,'4 - Personal'!$H$194,0)),0)+IF('4 - Personal'!$E$196='2 - Programas Municipales'!$B9,(IF('4 - Personal'!$E$198='2 - Programas Municipales'!$C$11,'4 - Personal'!$H$200,0)),0)+IF('4 - Personal'!$E$202='2 - Programas Municipales'!$B9,(IF('4 - Personal'!$E$204='2 - Programas Municipales'!$C$11,'4 - Personal'!$H$206,0)),0)+IF('4 - Personal'!$E$208='2 - Programas Municipales'!$B9,(IF('4 - Personal'!$E$210='2 - Programas Municipales'!$C$11,'4 - Personal'!$H$212,0)),0)+IF('4 - Personal'!$E$214='2 - Programas Municipales'!$B9,(IF('4 - Personal'!$E$216='2 - Programas Municipales'!$C$11,'4 - Personal'!$H$218,0)),0)+IF('4 - Personal'!$E$220='2 - Programas Municipales'!$B9,(IF('4 - Personal'!$E$222='2 - Programas Municipales'!$C$11,'4 - Personal'!$H$224,0)),0)+IF('4 - Personal'!$E$226='2 - Programas Municipales'!$B9,(IF('4 - Personal'!$E$228='2 - Programas Municipales'!$C$11,'4 - Personal'!$H$230,0)),0)+IF('4 - Personal'!$E$232='2 - Programas Municipales'!$B9,(IF('4 - Personal'!$E$234='2 - Programas Municipales'!$C$11,'4 - Personal'!$H$236,0)),0)+IF('4 - Personal'!$E$238='2 - Programas Municipales'!$B9,(IF('4 - Personal'!$E$240='2 - Programas Municipales'!$C$11,'4 - Personal'!$H$242,0)),0)+IF('4 - Personal'!$E$244='2 - Programas Municipales'!$B9,(IF('4 - Personal'!$E$246='2 - Programas Municipales'!$C$11,'4 - Personal'!$H$248,0)),0)+IF('4 - Personal'!$E$250='2 - Programas Municipales'!$B9,(IF('4 - Personal'!$E$252='2 - Programas Municipales'!$C$11,'4 - Personal'!$H$254,0)),0)+IF('4 - Personal'!$E$256='2 - Programas Municipales'!$B9,(IF('4 - Personal'!$E$258='2 - Programas Municipales'!$C$11,'4 - Personal'!$H$260,0)),0)+IF('4 - Personal'!$E$262='2 - Programas Municipales'!$B9,(IF('4 - Personal'!$E$264='2 - Programas Municipales'!$C$11,'4 - Personal'!$H$266,0)),0)+IF('4 - Personal'!$E$268='2 - Programas Municipales'!$B9,(IF('4 - Personal'!$E$270='2 - Programas Municipales'!$C$11,'4 - Personal'!$H$272,0)),0)+IF('4 - Personal'!$E$274='2 - Programas Municipales'!$B9,(IF('4 - Personal'!$E$276='2 - Programas Municipales'!$C$11,'4 - Personal'!$H$278,0)),0)</f>
        <v>0</v>
      </c>
      <c r="M11" s="202">
        <f>IF('4 - Personal'!$E$142='2 - Programas Municipales'!$B9,(IF('4 - Personal'!$E$144='2 - Programas Municipales'!$C$12,'4 - Personal'!$H$146,0)),0)+IF('4 - Personal'!$E$148='2 - Programas Municipales'!$B9,(IF('4 - Personal'!$E$150='2 - Programas Municipales'!$C$12,'4 - Personal'!$H$152,0)),0)+IF('4 - Personal'!$E$154='2 - Programas Municipales'!$B9,(IF('4 - Personal'!$E$156='2 - Programas Municipales'!$C$12,'4 - Personal'!$H$158,0)),0)+IF('4 - Personal'!$E$160='2 - Programas Municipales'!$B9,(IF('4 - Personal'!$E$162='2 - Programas Municipales'!$C$12,'4 - Personal'!$H$164,0)),0)+IF('4 - Personal'!$E$166='2 - Programas Municipales'!$B9,(IF('4 - Personal'!$E$168='2 - Programas Municipales'!$C$12,'4 - Personal'!$H$170,0)),0)+IF('4 - Personal'!$E$172='2 - Programas Municipales'!$B9,(IF('4 - Personal'!$E$174='2 - Programas Municipales'!$C$12,'4 - Personal'!$H$176,0)),0)+IF('4 - Personal'!$E$178='2 - Programas Municipales'!$B9,(IF('4 - Personal'!$E$180='2 - Programas Municipales'!$C$12,'4 - Personal'!$H$182,0)),0)+IF('4 - Personal'!$E$184='2 - Programas Municipales'!$B9,(IF('4 - Personal'!$E$186='2 - Programas Municipales'!$C$12,'4 - Personal'!$H$188,0)),0)+IF('4 - Personal'!$E$190='2 - Programas Municipales'!$B9,(IF('4 - Personal'!$E$192='2 - Programas Municipales'!$C$12,'4 - Personal'!$H$194,0)),0)+IF('4 - Personal'!$E$196='2 - Programas Municipales'!$B9,(IF('4 - Personal'!$E$198='2 - Programas Municipales'!$C$12,'4 - Personal'!$H$200,0)),0)+IF('4 - Personal'!$E$202='2 - Programas Municipales'!$B9,(IF('4 - Personal'!$E$204='2 - Programas Municipales'!$C$12,'4 - Personal'!$H$206,0)),0)+IF('4 - Personal'!$E$208='2 - Programas Municipales'!$B9,(IF('4 - Personal'!$E$210='2 - Programas Municipales'!$C$12,'4 - Personal'!$H$212,0)),0)+IF('4 - Personal'!$E$214='2 - Programas Municipales'!$B9,(IF('4 - Personal'!$E$216='2 - Programas Municipales'!$C$12,'4 - Personal'!$H$218,0)),0)+IF('4 - Personal'!$E$220='2 - Programas Municipales'!$B9,(IF('4 - Personal'!$E$222='2 - Programas Municipales'!$C$12,'4 - Personal'!$H$224,0)),0)+IF('4 - Personal'!$E$226='2 - Programas Municipales'!$B9,(IF('4 - Personal'!$E$228='2 - Programas Municipales'!$C$12,'4 - Personal'!$H$230,0)),0)+IF('4 - Personal'!$E$232='2 - Programas Municipales'!$B9,(IF('4 - Personal'!$E$234='2 - Programas Municipales'!$C$12,'4 - Personal'!$H$236,0)),0)+IF('4 - Personal'!$E$238='2 - Programas Municipales'!$B9,(IF('4 - Personal'!$E$240='2 - Programas Municipales'!$C$12,'4 - Personal'!$H$242,0)),0)+IF('4 - Personal'!$E$244='2 - Programas Municipales'!$B9,(IF('4 - Personal'!$E$246='2 - Programas Municipales'!$C$12,'4 - Personal'!$H$248,0)),0)+IF('4 - Personal'!$E$250='2 - Programas Municipales'!$B9,(IF('4 - Personal'!$E$252='2 - Programas Municipales'!$C$12,'4 - Personal'!$H$254,0)),0)+IF('4 - Personal'!$E$256='2 - Programas Municipales'!$B9,(IF('4 - Personal'!$E$258='2 - Programas Municipales'!$C$12,'4 - Personal'!$H$260,0)),0)+IF('4 - Personal'!$E$262='2 - Programas Municipales'!$B9,(IF('4 - Personal'!$E$264='2 - Programas Municipales'!$C$12,'4 - Personal'!$H$266,0)),0)+IF('4 - Personal'!$E$268='2 - Programas Municipales'!$B9,(IF('4 - Personal'!$E$270='2 - Programas Municipales'!$C$12,'4 - Personal'!$H$272,0)),0)+IF('4 - Personal'!$E$274='2 - Programas Municipales'!$B9,(IF('4 - Personal'!$E$276='2 - Programas Municipales'!$C$12,'4 - Personal'!$H$278,0)),0)</f>
        <v>0</v>
      </c>
      <c r="N11" s="202">
        <f>IF('4 - Personal'!$E$142='2 - Programas Municipales'!$B9,(IF('4 - Personal'!$E$144='2 - Programas Municipales'!$C$13,'4 - Personal'!$H$146,0)),0)+IF('4 - Personal'!$E$148='2 - Programas Municipales'!$B9,(IF('4 - Personal'!$E$150='2 - Programas Municipales'!$C$13,'4 - Personal'!$H$152,0)),0)+IF('4 - Personal'!$E$154='2 - Programas Municipales'!$B9,(IF('4 - Personal'!$E$156='2 - Programas Municipales'!$C$13,'4 - Personal'!$H$158,0)),0)+IF('4 - Personal'!$E$160='2 - Programas Municipales'!$B9,(IF('4 - Personal'!$E$162='2 - Programas Municipales'!$C$13,'4 - Personal'!$H$164,0)),0)+IF('4 - Personal'!$E$166='2 - Programas Municipales'!$B9,(IF('4 - Personal'!$E$168='2 - Programas Municipales'!$C$13,'4 - Personal'!$H$170,0)),0)+IF('4 - Personal'!$E$172='2 - Programas Municipales'!$B9,(IF('4 - Personal'!$E$174='2 - Programas Municipales'!$C$13,'4 - Personal'!$H$176,0)),0)+IF('4 - Personal'!$E$178='2 - Programas Municipales'!$B9,(IF('4 - Personal'!$E$180='2 - Programas Municipales'!$C$13,'4 - Personal'!$H$182,0)),0)+IF('4 - Personal'!$E$184='2 - Programas Municipales'!$B9,(IF('4 - Personal'!$E$186='2 - Programas Municipales'!$C$13,'4 - Personal'!$H$188,0)),0)+IF('4 - Personal'!$E$190='2 - Programas Municipales'!$B9,(IF('4 - Personal'!$E$192='2 - Programas Municipales'!$C$13,'4 - Personal'!$H$194,0)),0)+IF('4 - Personal'!$E$196='2 - Programas Municipales'!$B9,(IF('4 - Personal'!$E$198='2 - Programas Municipales'!$C$13,'4 - Personal'!$H$200,0)),0)+IF('4 - Personal'!$E$202='2 - Programas Municipales'!$B9,(IF('4 - Personal'!$E$204='2 - Programas Municipales'!$C$13,'4 - Personal'!$H$206,0)),0)+IF('4 - Personal'!$E$208='2 - Programas Municipales'!$B9,(IF('4 - Personal'!$E$210='2 - Programas Municipales'!$C$13,'4 - Personal'!$H$212,0)),0)+IF('4 - Personal'!$E$214='2 - Programas Municipales'!$B9,(IF('4 - Personal'!$E$216='2 - Programas Municipales'!$C$13,'4 - Personal'!$H$218,0)),0)+IF('4 - Personal'!$E$220='2 - Programas Municipales'!$B9,(IF('4 - Personal'!$E$222='2 - Programas Municipales'!$C$13,'4 - Personal'!$H$224,0)),0)+IF('4 - Personal'!$E$226='2 - Programas Municipales'!$B9,(IF('4 - Personal'!$E$228='2 - Programas Municipales'!$C$13,'4 - Personal'!$H$230,0)),0)+IF('4 - Personal'!$E$232='2 - Programas Municipales'!$B9,(IF('4 - Personal'!$E$234='2 - Programas Municipales'!$C$13,'4 - Personal'!$H$236,0)),0)+IF('4 - Personal'!$E$238='2 - Programas Municipales'!$B9,(IF('4 - Personal'!$E$240='2 - Programas Municipales'!$C$13,'4 - Personal'!$H$242,0)),0)+IF('4 - Personal'!$E$244='2 - Programas Municipales'!$B9,(IF('4 - Personal'!$E$246='2 - Programas Municipales'!$C$13,'4 - Personal'!$H$248,0)),0)+IF('4 - Personal'!$E$250='2 - Programas Municipales'!$B9,(IF('4 - Personal'!$E$252='2 - Programas Municipales'!$C$13,'4 - Personal'!$H$254,0)),0)+IF('4 - Personal'!$E$256='2 - Programas Municipales'!$B9,(IF('4 - Personal'!$E$258='2 - Programas Municipales'!$C$13,'4 - Personal'!$H$260,0)),0)+IF('4 - Personal'!$E$262='2 - Programas Municipales'!$B9,(IF('4 - Personal'!$E$264='2 - Programas Municipales'!$C$13,'4 - Personal'!$H$266,0)),0)+IF('4 - Personal'!$E$268='2 - Programas Municipales'!$B9,(IF('4 - Personal'!$E$270='2 - Programas Municipales'!$C$13,'4 - Personal'!$H$272,0)),0)+IF('4 - Personal'!$E$274='2 - Programas Municipales'!$B9,(IF('4 - Personal'!$E$276='2 - Programas Municipales'!$C$13,'4 - Personal'!$H$278,0)),0)</f>
        <v>0</v>
      </c>
      <c r="O11" s="202">
        <f>IF('4 - Personal'!$E$142='2 - Programas Municipales'!$B9,(IF('4 - Personal'!$E$144='2 - Programas Municipales'!$C$14,'4 - Personal'!$H$146,0)),0)+IF('4 - Personal'!$E$148='2 - Programas Municipales'!$B9,(IF('4 - Personal'!$E$150='2 - Programas Municipales'!$C$14,'4 - Personal'!$H$152,0)),0)+IF('4 - Personal'!$E$154='2 - Programas Municipales'!$B9,(IF('4 - Personal'!$E$156='2 - Programas Municipales'!$C$14,'4 - Personal'!$H$158,0)),0)+IF('4 - Personal'!$E$160='2 - Programas Municipales'!$B9,(IF('4 - Personal'!$E$162='2 - Programas Municipales'!$C$14,'4 - Personal'!$H$164,0)),0)+IF('4 - Personal'!$E$166='2 - Programas Municipales'!$B9,(IF('4 - Personal'!$E$168='2 - Programas Municipales'!$C$14,'4 - Personal'!$H$170,0)),0)+IF('4 - Personal'!$E$172='2 - Programas Municipales'!$B9,(IF('4 - Personal'!$E$174='2 - Programas Municipales'!$C$14,'4 - Personal'!$H$176,0)),0)+IF('4 - Personal'!$E$178='2 - Programas Municipales'!$B9,(IF('4 - Personal'!$E$180='2 - Programas Municipales'!$C$14,'4 - Personal'!$H$182,0)),0)+IF('4 - Personal'!$E$184='2 - Programas Municipales'!$B9,(IF('4 - Personal'!$E$186='2 - Programas Municipales'!$C$14,'4 - Personal'!$H$188,0)),0)+IF('4 - Personal'!$E$190='2 - Programas Municipales'!$B9,(IF('4 - Personal'!$E$192='2 - Programas Municipales'!$C$14,'4 - Personal'!$H$194,0)),0)+IF('4 - Personal'!$E$196='2 - Programas Municipales'!$B9,(IF('4 - Personal'!$E$198='2 - Programas Municipales'!$C$14,'4 - Personal'!$H$200,0)),0)+IF('4 - Personal'!$E$202='2 - Programas Municipales'!$B9,(IF('4 - Personal'!$E$204='2 - Programas Municipales'!$C$14,'4 - Personal'!$H$206,0)),0)+IF('4 - Personal'!$E$208='2 - Programas Municipales'!$B9,(IF('4 - Personal'!$E$210='2 - Programas Municipales'!$C$14,'4 - Personal'!$H$212,0)),0)+IF('4 - Personal'!$E$214='2 - Programas Municipales'!$B9,(IF('4 - Personal'!$E$216='2 - Programas Municipales'!$C$14,'4 - Personal'!$H$218,0)),0)+IF('4 - Personal'!$E$220='2 - Programas Municipales'!$B9,(IF('4 - Personal'!$E$222='2 - Programas Municipales'!$C$14,'4 - Personal'!$H$224,0)),0)+IF('4 - Personal'!$E$226='2 - Programas Municipales'!$B9,(IF('4 - Personal'!$E$228='2 - Programas Municipales'!$C$14,'4 - Personal'!$H$230,0)),0)+IF('4 - Personal'!$E$232='2 - Programas Municipales'!$B9,(IF('4 - Personal'!$E$234='2 - Programas Municipales'!$C$14,'4 - Personal'!$H$236,0)),0)+IF('4 - Personal'!$E$238='2 - Programas Municipales'!$B9,(IF('4 - Personal'!$E$240='2 - Programas Municipales'!$C$14,'4 - Personal'!$H$242,0)),0)+IF('4 - Personal'!$E$244='2 - Programas Municipales'!$B9,(IF('4 - Personal'!$E$246='2 - Programas Municipales'!$C$14,'4 - Personal'!$H$248,0)),0)+IF('4 - Personal'!$E$250='2 - Programas Municipales'!$B9,(IF('4 - Personal'!$E$252='2 - Programas Municipales'!$C$14,'4 - Personal'!$H$254,0)),0)+IF('4 - Personal'!$E$256='2 - Programas Municipales'!$B9,(IF('4 - Personal'!$E$258='2 - Programas Municipales'!$C$14,'4 - Personal'!$H$260,0)),0)+IF('4 - Personal'!$E$262='2 - Programas Municipales'!$B9,(IF('4 - Personal'!$E$264='2 - Programas Municipales'!$C$14,'4 - Personal'!$H$266,0)),0)+IF('4 - Personal'!$E$268='2 - Programas Municipales'!$B9,(IF('4 - Personal'!$E$270='2 - Programas Municipales'!$C$14,'4 - Personal'!$H$272,0)),0)+IF('4 - Personal'!$E$274='2 - Programas Municipales'!$B9,(IF('4 - Personal'!$E$276='2 - Programas Municipales'!$C$14,'4 - Personal'!$H$278,0)),0)</f>
        <v>0</v>
      </c>
      <c r="P11" s="202">
        <f>IF('4 - Personal'!$E$142='2 - Programas Municipales'!$B9,(IF('4 - Personal'!$E$144='2 - Programas Municipales'!$C$15,'4 - Personal'!$H$146,0)),0)+IF('4 - Personal'!$E$148='2 - Programas Municipales'!$B9,(IF('4 - Personal'!$E$150='2 - Programas Municipales'!$C$15,'4 - Personal'!$H$152,0)),0)+IF('4 - Personal'!$E$154='2 - Programas Municipales'!$B9,(IF('4 - Personal'!$E$156='2 - Programas Municipales'!$C$15,'4 - Personal'!$H$158,0)),0)+IF('4 - Personal'!$E$160='2 - Programas Municipales'!$B9,(IF('4 - Personal'!$E$162='2 - Programas Municipales'!$C$15,'4 - Personal'!$H$164,0)),0)+IF('4 - Personal'!$E$166='2 - Programas Municipales'!$B9,(IF('4 - Personal'!$E$168='2 - Programas Municipales'!$C$15,'4 - Personal'!$H$170,0)),0)+IF('4 - Personal'!$E$172='2 - Programas Municipales'!$B9,(IF('4 - Personal'!$E$174='2 - Programas Municipales'!$C$15,'4 - Personal'!$H$176,0)),0)+IF('4 - Personal'!$E$178='2 - Programas Municipales'!$B9,(IF('4 - Personal'!$E$180='2 - Programas Municipales'!$C$15,'4 - Personal'!$H$182,0)),0)+IF('4 - Personal'!$E$184='2 - Programas Municipales'!$B9,(IF('4 - Personal'!$E$186='2 - Programas Municipales'!$C$15,'4 - Personal'!$H$188,0)),0)+IF('4 - Personal'!$E$190='2 - Programas Municipales'!$B9,(IF('4 - Personal'!$E$192='2 - Programas Municipales'!$C$15,'4 - Personal'!$H$194,0)),0)+IF('4 - Personal'!$E$196='2 - Programas Municipales'!$B9,(IF('4 - Personal'!$E$198='2 - Programas Municipales'!$C$15,'4 - Personal'!$H$200,0)),0)+IF('4 - Personal'!$E$202='2 - Programas Municipales'!$B9,(IF('4 - Personal'!$E$204='2 - Programas Municipales'!$C$15,'4 - Personal'!$H$206,0)),0)+IF('4 - Personal'!$E$208='2 - Programas Municipales'!$B9,(IF('4 - Personal'!$E$210='2 - Programas Municipales'!$C$15,'4 - Personal'!$H$212,0)),0)+IF('4 - Personal'!$E$214='2 - Programas Municipales'!$B9,(IF('4 - Personal'!$E$216='2 - Programas Municipales'!$C$15,'4 - Personal'!$H$218,0)),0)+IF('4 - Personal'!$E$220='2 - Programas Municipales'!$B9,(IF('4 - Personal'!$E$222='2 - Programas Municipales'!$C$15,'4 - Personal'!$H$224,0)),0)+IF('4 - Personal'!$E$226='2 - Programas Municipales'!$B9,(IF('4 - Personal'!$E$228='2 - Programas Municipales'!$C$15,'4 - Personal'!$H$230,0)),0)+IF('4 - Personal'!$E$232='2 - Programas Municipales'!$B9,(IF('4 - Personal'!$E$234='2 - Programas Municipales'!$C$15,'4 - Personal'!$H$236,0)),0)+IF('4 - Personal'!$E$238='2 - Programas Municipales'!$B9,(IF('4 - Personal'!$E$240='2 - Programas Municipales'!$C$15,'4 - Personal'!$H$242,0)),0)+IF('4 - Personal'!$E$244='2 - Programas Municipales'!$B9,(IF('4 - Personal'!$E$246='2 - Programas Municipales'!$C$15,'4 - Personal'!$H$248,0)),0)+IF('4 - Personal'!$E$250='2 - Programas Municipales'!$B9,(IF('4 - Personal'!$E$252='2 - Programas Municipales'!$C$15,'4 - Personal'!$H$254,0)),0)+IF('4 - Personal'!$E$256='2 - Programas Municipales'!$B9,(IF('4 - Personal'!$E$258='2 - Programas Municipales'!$C$15,'4 - Personal'!$H$260,0)),0)+IF('4 - Personal'!$E$262='2 - Programas Municipales'!$B9,(IF('4 - Personal'!$E$264='2 - Programas Municipales'!$C$15,'4 - Personal'!$H$266,0)),0)+IF('4 - Personal'!$E$268='2 - Programas Municipales'!$B9,(IF('4 - Personal'!$E$270='2 - Programas Municipales'!$C$15,'4 - Personal'!$H$272,0)),0)+IF('4 - Personal'!$E$274='2 - Programas Municipales'!$B9,(IF('4 - Personal'!$E$276='2 - Programas Municipales'!$C$15,'4 - Personal'!$H$278,0)),0)</f>
        <v>0</v>
      </c>
      <c r="Q11" s="265">
        <f t="shared" si="1"/>
        <v>0</v>
      </c>
    </row>
    <row r="12">
      <c r="B12" s="44" t="str">
        <f>'2 - Programas Municipales'!B10</f>
        <v>Otros Programas</v>
      </c>
      <c r="C12" s="202">
        <f>IF('4 - Personal'!$E$142='2 - Programas Municipales'!$B10,(IF('4 - Personal'!$E$144='2 - Programas Municipales'!$C$2,'4 - Personal'!$H$146,0)),0)+IF('4 - Personal'!$E$148='2 - Programas Municipales'!$B10,(IF('4 - Personal'!$E$150='2 - Programas Municipales'!$C$2,'4 - Personal'!$H$152,0)),0)+IF('4 - Personal'!$E$154='2 - Programas Municipales'!$B10,(IF('4 - Personal'!$E$156='2 - Programas Municipales'!$C$2,'4 - Personal'!$H$158,0)),0)+IF('4 - Personal'!$E$160='2 - Programas Municipales'!$B10,(IF('4 - Personal'!$E$162='2 - Programas Municipales'!$C$2,'4 - Personal'!$H$164,0)),0)+IF('4 - Personal'!$E$166='2 - Programas Municipales'!$B10,(IF('4 - Personal'!$E$168='2 - Programas Municipales'!$C$2,'4 - Personal'!$H$170,0)),0)+IF('4 - Personal'!$E$172='2 - Programas Municipales'!$B10,(IF('4 - Personal'!$E$174='2 - Programas Municipales'!$C$2,'4 - Personal'!$H$176,0)),0)+IF('4 - Personal'!$E$178='2 - Programas Municipales'!$B10,(IF('4 - Personal'!$E$180='2 - Programas Municipales'!$C$2,'4 - Personal'!$H$182,0)),0)+IF('4 - Personal'!$E$184='2 - Programas Municipales'!$B10,(IF('4 - Personal'!$E$186='2 - Programas Municipales'!$C$2,'4 - Personal'!$H$188,0)),0)+IF('4 - Personal'!$E$190='2 - Programas Municipales'!$B10,(IF('4 - Personal'!$E$192='2 - Programas Municipales'!$C$2,'4 - Personal'!$H$194,0)),0)+IF('4 - Personal'!$E$196='2 - Programas Municipales'!$B10,(IF('4 - Personal'!$E$198='2 - Programas Municipales'!$C$2,'4 - Personal'!$H$200,0)),0)+IF('4 - Personal'!$E$202='2 - Programas Municipales'!$B10,(IF('4 - Personal'!$E$204='2 - Programas Municipales'!$C$2,'4 - Personal'!$H$206,0)),0)+IF('4 - Personal'!$E$208='2 - Programas Municipales'!$B10,(IF('4 - Personal'!$E$210='2 - Programas Municipales'!$C$2,'4 - Personal'!$H$212,0)),0)+IF('4 - Personal'!$E$214='2 - Programas Municipales'!$B10,(IF('4 - Personal'!$E$216='2 - Programas Municipales'!$C$2,'4 - Personal'!$H$218,0)),0)+IF('4 - Personal'!$E$220='2 - Programas Municipales'!$B10,(IF('4 - Personal'!$E$222='2 - Programas Municipales'!$C$2,'4 - Personal'!$H$224,0)),0)+IF('4 - Personal'!$E$226='2 - Programas Municipales'!$B10,(IF('4 - Personal'!$E$228='2 - Programas Municipales'!$C$2,'4 - Personal'!$H$230,0)),0)+IF('4 - Personal'!$E$232='2 - Programas Municipales'!$B10,(IF('4 - Personal'!$E$234='2 - Programas Municipales'!$C$2,'4 - Personal'!$H$236,0)),0)+IF('4 - Personal'!$E$238='2 - Programas Municipales'!$B10,(IF('4 - Personal'!$E$240='2 - Programas Municipales'!$C$2,'4 - Personal'!$H$242,0)),0)+IF('4 - Personal'!$E$244='2 - Programas Municipales'!$B10,(IF('4 - Personal'!$E$246='2 - Programas Municipales'!$C$2,'4 - Personal'!$H$248,0)),0)+IF('4 - Personal'!$E$250='2 - Programas Municipales'!$B10,(IF('4 - Personal'!$E$252='2 - Programas Municipales'!$C$2,'4 - Personal'!$H$254,0)),0)+IF('4 - Personal'!$E$256='2 - Programas Municipales'!$B10,(IF('4 - Personal'!$E$258='2 - Programas Municipales'!$C$2,'4 - Personal'!$H$260,0)),0)+IF('4 - Personal'!$E$262='2 - Programas Municipales'!$B10,(IF('4 - Personal'!$E$264='2 - Programas Municipales'!$C$2,'4 - Personal'!$H$266,0)),0)+IF('4 - Personal'!$E$268='2 - Programas Municipales'!$B10,(IF('4 - Personal'!$E$270='2 - Programas Municipales'!$C$2,'4 - Personal'!$H$272,0)),0)+IF('4 - Personal'!$E$274='2 - Programas Municipales'!$B10,(IF('4 - Personal'!$E$276='2 - Programas Municipales'!$C$2,'4 - Personal'!$H$278,0)),0)</f>
        <v>0</v>
      </c>
      <c r="D12" s="202">
        <f>IF('4 - Personal'!$E$142='2 - Programas Municipales'!$B10,(IF('4 - Personal'!$E$144='2 - Programas Municipales'!$C$3,'4 - Personal'!$H$146,0)),0)+IF('4 - Personal'!$E$148='2 - Programas Municipales'!$B10,(IF('4 - Personal'!$E$150='2 - Programas Municipales'!$C$3,'4 - Personal'!$H$152,0)),0)+IF('4 - Personal'!$E$154='2 - Programas Municipales'!$B10,(IF('4 - Personal'!$E$156='2 - Programas Municipales'!$C$3,'4 - Personal'!$H$158,0)),0)+IF('4 - Personal'!$E$160='2 - Programas Municipales'!$B10,(IF('4 - Personal'!$E$162='2 - Programas Municipales'!$C$3,'4 - Personal'!$H$164,0)),0)+IF('4 - Personal'!$E$166='2 - Programas Municipales'!$B10,(IF('4 - Personal'!$E$168='2 - Programas Municipales'!$C$3,'4 - Personal'!$H$170,0)),0)+IF('4 - Personal'!$E$172='2 - Programas Municipales'!$B10,(IF('4 - Personal'!$E$174='2 - Programas Municipales'!$C$3,'4 - Personal'!$H$176,0)),0)+IF('4 - Personal'!$E$178='2 - Programas Municipales'!$B10,(IF('4 - Personal'!$E$180='2 - Programas Municipales'!$C$3,'4 - Personal'!$H$182,0)),0)+IF('4 - Personal'!$E$184='2 - Programas Municipales'!$B10,(IF('4 - Personal'!$E$186='2 - Programas Municipales'!$C$3,'4 - Personal'!$H$188,0)),0)+IF('4 - Personal'!$E$190='2 - Programas Municipales'!$B10,(IF('4 - Personal'!$E$192='2 - Programas Municipales'!$C$3,'4 - Personal'!$H$194,0)),0)+IF('4 - Personal'!$E$196='2 - Programas Municipales'!$B10,(IF('4 - Personal'!$E$198='2 - Programas Municipales'!$C$3,'4 - Personal'!$H$200,0)),0)+IF('4 - Personal'!$E$202='2 - Programas Municipales'!$B10,(IF('4 - Personal'!$E$204='2 - Programas Municipales'!$C$3,'4 - Personal'!$H$206,0)),0)+IF('4 - Personal'!$E$208='2 - Programas Municipales'!$B10,(IF('4 - Personal'!$E$210='2 - Programas Municipales'!$C$3,'4 - Personal'!$H$212,0)),0)+IF('4 - Personal'!$E$214='2 - Programas Municipales'!$B10,(IF('4 - Personal'!$E$216='2 - Programas Municipales'!$C$3,'4 - Personal'!$H$218,0)),0)+IF('4 - Personal'!$E$220='2 - Programas Municipales'!$B10,(IF('4 - Personal'!$E$222='2 - Programas Municipales'!$C$3,'4 - Personal'!$H$224,0)),0)+IF('4 - Personal'!$E$226='2 - Programas Municipales'!$B10,(IF('4 - Personal'!$E$228='2 - Programas Municipales'!$C$3,'4 - Personal'!$H$230,0)),0)+IF('4 - Personal'!$E$232='2 - Programas Municipales'!$B10,(IF('4 - Personal'!$E$234='2 - Programas Municipales'!$C$3,'4 - Personal'!$H$236,0)),0)+IF('4 - Personal'!$E$238='2 - Programas Municipales'!$B10,(IF('4 - Personal'!$E$240='2 - Programas Municipales'!$C$3,'4 - Personal'!$H$242,0)),0)+IF('4 - Personal'!$E$244='2 - Programas Municipales'!$B10,(IF('4 - Personal'!$E$246='2 - Programas Municipales'!$C$3,'4 - Personal'!$H$248,0)),0)+IF('4 - Personal'!$E$250='2 - Programas Municipales'!$B10,(IF('4 - Personal'!$E$252='2 - Programas Municipales'!$C$3,'4 - Personal'!$H$254,0)),0)+IF('4 - Personal'!$E$256='2 - Programas Municipales'!$B10,(IF('4 - Personal'!$E$258='2 - Programas Municipales'!$C$3,'4 - Personal'!$H$260,0)),0)+IF('4 - Personal'!$E$262='2 - Programas Municipales'!$B10,(IF('4 - Personal'!$E$264='2 - Programas Municipales'!$C$3,'4 - Personal'!$H$266,0)),0)+IF('4 - Personal'!$E$268='2 - Programas Municipales'!$B10,(IF('4 - Personal'!$E$270='2 - Programas Municipales'!$C$3,'4 - Personal'!$H$272,0)),0)+IF('4 - Personal'!$E$274='2 - Programas Municipales'!$B10,(IF('4 - Personal'!$E$276='2 - Programas Municipales'!$C$3,'4 - Personal'!$H$278,0)),0)</f>
        <v>0</v>
      </c>
      <c r="E12" s="202">
        <f>IF('4 - Personal'!$E$142='2 - Programas Municipales'!$B10,(IF('4 - Personal'!$E$144='2 - Programas Municipales'!$C$4,'4 - Personal'!$H$146,0)),0)+IF('4 - Personal'!$E$148='2 - Programas Municipales'!$B10,(IF('4 - Personal'!$E$150='2 - Programas Municipales'!$C$4,'4 - Personal'!$H$152,0)),0)+IF('4 - Personal'!$E$154='2 - Programas Municipales'!$B10,(IF('4 - Personal'!$E$156='2 - Programas Municipales'!$C$4,'4 - Personal'!$H$158,0)),0)+IF('4 - Personal'!$E$160='2 - Programas Municipales'!$B10,(IF('4 - Personal'!$E$162='2 - Programas Municipales'!$C$4,'4 - Personal'!$H$164,0)),0)+IF('4 - Personal'!$E$166='2 - Programas Municipales'!$B10,(IF('4 - Personal'!$E$168='2 - Programas Municipales'!$C$4,'4 - Personal'!$H$170,0)),0)+IF('4 - Personal'!$E$172='2 - Programas Municipales'!$B10,(IF('4 - Personal'!$E$174='2 - Programas Municipales'!$C$4,'4 - Personal'!$H$176,0)),0)+IF('4 - Personal'!$E$178='2 - Programas Municipales'!$B10,(IF('4 - Personal'!$E$180='2 - Programas Municipales'!$C$4,'4 - Personal'!$H$182,0)),0)+IF('4 - Personal'!$E$184='2 - Programas Municipales'!$B10,(IF('4 - Personal'!$E$186='2 - Programas Municipales'!$C$4,'4 - Personal'!$H$188,0)),0)+IF('4 - Personal'!$E$190='2 - Programas Municipales'!$B10,(IF('4 - Personal'!$E$192='2 - Programas Municipales'!$C$4,'4 - Personal'!$H$194,0)),0)+IF('4 - Personal'!$E$196='2 - Programas Municipales'!$B10,(IF('4 - Personal'!$E$198='2 - Programas Municipales'!$C$4,'4 - Personal'!$H$200,0)),0)+IF('4 - Personal'!$E$202='2 - Programas Municipales'!$B10,(IF('4 - Personal'!$E$204='2 - Programas Municipales'!$C$4,'4 - Personal'!$H$206,0)),0)+IF('4 - Personal'!$E$208='2 - Programas Municipales'!$B10,(IF('4 - Personal'!$E$210='2 - Programas Municipales'!$C$4,'4 - Personal'!$H$212,0)),0)+IF('4 - Personal'!$E$214='2 - Programas Municipales'!$B10,(IF('4 - Personal'!$E$216='2 - Programas Municipales'!$C$4,'4 - Personal'!$H$218,0)),0)+IF('4 - Personal'!$E$220='2 - Programas Municipales'!$B10,(IF('4 - Personal'!$E$222='2 - Programas Municipales'!$C$4,'4 - Personal'!$H$224,0)),0)+IF('4 - Personal'!$E$226='2 - Programas Municipales'!$B10,(IF('4 - Personal'!$E$228='2 - Programas Municipales'!$C$4,'4 - Personal'!$H$230,0)),0)+IF('4 - Personal'!$E$232='2 - Programas Municipales'!$B10,(IF('4 - Personal'!$E$234='2 - Programas Municipales'!$C$4,'4 - Personal'!$H$236,0)),0)+IF('4 - Personal'!$E$238='2 - Programas Municipales'!$B10,(IF('4 - Personal'!$E$240='2 - Programas Municipales'!$C$4,'4 - Personal'!$H$242,0)),0)+IF('4 - Personal'!$E$244='2 - Programas Municipales'!$B10,(IF('4 - Personal'!$E$246='2 - Programas Municipales'!$C$4,'4 - Personal'!$H$248,0)),0)+IF('4 - Personal'!$E$250='2 - Programas Municipales'!$B10,(IF('4 - Personal'!$E$252='2 - Programas Municipales'!$C$4,'4 - Personal'!$H$254,0)),0)+IF('4 - Personal'!$E$256='2 - Programas Municipales'!$B10,(IF('4 - Personal'!$E$258='2 - Programas Municipales'!$C$4,'4 - Personal'!$H$260,0)),0)+IF('4 - Personal'!$E$262='2 - Programas Municipales'!$B10,(IF('4 - Personal'!$E$264='2 - Programas Municipales'!$C$4,'4 - Personal'!$H$266,0)),0)+IF('4 - Personal'!$E$268='2 - Programas Municipales'!$B10,(IF('4 - Personal'!$E$270='2 - Programas Municipales'!$C$4,'4 - Personal'!$H$272,0)),0)+IF('4 - Personal'!$E$274='2 - Programas Municipales'!$B10,(IF('4 - Personal'!$E$276='2 - Programas Municipales'!$C$4,'4 - Personal'!$H$278,0)),0)</f>
        <v>0</v>
      </c>
      <c r="F12" s="202">
        <f>IF('4 - Personal'!$E$142='2 - Programas Municipales'!$B10,(IF('4 - Personal'!$E$144='2 - Programas Municipales'!$C$5,'4 - Personal'!$H$146,0)),0)+IF('4 - Personal'!$E$148='2 - Programas Municipales'!$B10,(IF('4 - Personal'!$E$150='2 - Programas Municipales'!$C$5,'4 - Personal'!$H$152,0)),0)+IF('4 - Personal'!$E$154='2 - Programas Municipales'!$B10,(IF('4 - Personal'!$E$156='2 - Programas Municipales'!$C$5,'4 - Personal'!$H$158,0)),0)+IF('4 - Personal'!$E$160='2 - Programas Municipales'!$B10,(IF('4 - Personal'!$E$162='2 - Programas Municipales'!$C$5,'4 - Personal'!$H$164,0)),0)+IF('4 - Personal'!$E$166='2 - Programas Municipales'!$B10,(IF('4 - Personal'!$E$168='2 - Programas Municipales'!$C$5,'4 - Personal'!$H$170,0)),0)+IF('4 - Personal'!$E$172='2 - Programas Municipales'!$B10,(IF('4 - Personal'!$E$174='2 - Programas Municipales'!$C$5,'4 - Personal'!$H$176,0)),0)+IF('4 - Personal'!$E$178='2 - Programas Municipales'!$B10,(IF('4 - Personal'!$E$180='2 - Programas Municipales'!$C$5,'4 - Personal'!$H$182,0)),0)+IF('4 - Personal'!$E$184='2 - Programas Municipales'!$B10,(IF('4 - Personal'!$E$186='2 - Programas Municipales'!$C$5,'4 - Personal'!$H$188,0)),0)+IF('4 - Personal'!$E$190='2 - Programas Municipales'!$B10,(IF('4 - Personal'!$E$192='2 - Programas Municipales'!$C$5,'4 - Personal'!$H$194,0)),0)+IF('4 - Personal'!$E$196='2 - Programas Municipales'!$B10,(IF('4 - Personal'!$E$198='2 - Programas Municipales'!$C$5,'4 - Personal'!$H$200,0)),0)+IF('4 - Personal'!$E$202='2 - Programas Municipales'!$B10,(IF('4 - Personal'!$E$204='2 - Programas Municipales'!$C$5,'4 - Personal'!$H$206,0)),0)+IF('4 - Personal'!$E$208='2 - Programas Municipales'!$B10,(IF('4 - Personal'!$E$210='2 - Programas Municipales'!$C$5,'4 - Personal'!$H$212,0)),0)+IF('4 - Personal'!$E$214='2 - Programas Municipales'!$B10,(IF('4 - Personal'!$E$216='2 - Programas Municipales'!$C$5,'4 - Personal'!$H$218,0)),0)+IF('4 - Personal'!$E$220='2 - Programas Municipales'!$B10,(IF('4 - Personal'!$E$222='2 - Programas Municipales'!$C$5,'4 - Personal'!$H$224,0)),0)+IF('4 - Personal'!$E$226='2 - Programas Municipales'!$B10,(IF('4 - Personal'!$E$228='2 - Programas Municipales'!$C$5,'4 - Personal'!$H$230,0)),0)+IF('4 - Personal'!$E$232='2 - Programas Municipales'!$B10,(IF('4 - Personal'!$E$234='2 - Programas Municipales'!$C$5,'4 - Personal'!$H$236,0)),0)+IF('4 - Personal'!$E$238='2 - Programas Municipales'!$B10,(IF('4 - Personal'!$E$240='2 - Programas Municipales'!$C$5,'4 - Personal'!$H$242,0)),0)+IF('4 - Personal'!$E$244='2 - Programas Municipales'!$B10,(IF('4 - Personal'!$E$246='2 - Programas Municipales'!$C$5,'4 - Personal'!$H$248,0)),0)+IF('4 - Personal'!$E$250='2 - Programas Municipales'!$B10,(IF('4 - Personal'!$E$252='2 - Programas Municipales'!$C$5,'4 - Personal'!$H$254,0)),0)+IF('4 - Personal'!$E$256='2 - Programas Municipales'!$B10,(IF('4 - Personal'!$E$258='2 - Programas Municipales'!$C$5,'4 - Personal'!$H$260,0)),0)+IF('4 - Personal'!$E$262='2 - Programas Municipales'!$B10,(IF('4 - Personal'!$E$264='2 - Programas Municipales'!$C$5,'4 - Personal'!$H$266,0)),0)+IF('4 - Personal'!$E$268='2 - Programas Municipales'!$B10,(IF('4 - Personal'!$E$270='2 - Programas Municipales'!$C$5,'4 - Personal'!$H$272,0)),0)+IF('4 - Personal'!$E$274='2 - Programas Municipales'!$B10,(IF('4 - Personal'!$E$276='2 - Programas Municipales'!$C$5,'4 - Personal'!$H$278,0)),0)</f>
        <v>0</v>
      </c>
      <c r="G12" s="202">
        <f>IF('4 - Personal'!$E$142='2 - Programas Municipales'!$B10,(IF('4 - Personal'!$E$144='2 - Programas Municipales'!$C$6,'4 - Personal'!$H$146,0)),0)+IF('4 - Personal'!$E$148='2 - Programas Municipales'!$B10,(IF('4 - Personal'!$E$150='2 - Programas Municipales'!$C$6,'4 - Personal'!$H$152,0)),0)+IF('4 - Personal'!$E$154='2 - Programas Municipales'!$B10,(IF('4 - Personal'!$E$156='2 - Programas Municipales'!$C$6,'4 - Personal'!$H$158,0)),0)+IF('4 - Personal'!$E$160='2 - Programas Municipales'!$B10,(IF('4 - Personal'!$E$162='2 - Programas Municipales'!$C$6,'4 - Personal'!$H$164,0)),0)+IF('4 - Personal'!$E$166='2 - Programas Municipales'!$B10,(IF('4 - Personal'!$E$168='2 - Programas Municipales'!$C$6,'4 - Personal'!$H$170,0)),0)+IF('4 - Personal'!$E$172='2 - Programas Municipales'!$B10,(IF('4 - Personal'!$E$174='2 - Programas Municipales'!$C$6,'4 - Personal'!$H$176,0)),0)+IF('4 - Personal'!$E$178='2 - Programas Municipales'!$B10,(IF('4 - Personal'!$E$180='2 - Programas Municipales'!$C$6,'4 - Personal'!$H$182,0)),0)+IF('4 - Personal'!$E$184='2 - Programas Municipales'!$B10,(IF('4 - Personal'!$E$186='2 - Programas Municipales'!$C$6,'4 - Personal'!$H$188,0)),0)+IF('4 - Personal'!$E$190='2 - Programas Municipales'!$B10,(IF('4 - Personal'!$E$192='2 - Programas Municipales'!$C$6,'4 - Personal'!$H$194,0)),0)+IF('4 - Personal'!$E$196='2 - Programas Municipales'!$B10,(IF('4 - Personal'!$E$198='2 - Programas Municipales'!$C$6,'4 - Personal'!$H$200,0)),0)+IF('4 - Personal'!$E$202='2 - Programas Municipales'!$B10,(IF('4 - Personal'!$E$204='2 - Programas Municipales'!$C$6,'4 - Personal'!$H$206,0)),0)+IF('4 - Personal'!$E$208='2 - Programas Municipales'!$B10,(IF('4 - Personal'!$E$210='2 - Programas Municipales'!$C$6,'4 - Personal'!$H$212,0)),0)+IF('4 - Personal'!$E$214='2 - Programas Municipales'!$B10,(IF('4 - Personal'!$E$216='2 - Programas Municipales'!$C$6,'4 - Personal'!$H$218,0)),0)+IF('4 - Personal'!$E$220='2 - Programas Municipales'!$B10,(IF('4 - Personal'!$E$222='2 - Programas Municipales'!$C$6,'4 - Personal'!$H$224,0)),0)+IF('4 - Personal'!$E$226='2 - Programas Municipales'!$B10,(IF('4 - Personal'!$E$228='2 - Programas Municipales'!$C$6,'4 - Personal'!$H$230,0)),0)+IF('4 - Personal'!$E$232='2 - Programas Municipales'!$B10,(IF('4 - Personal'!$E$234='2 - Programas Municipales'!$C$6,'4 - Personal'!$H$236,0)),0)+IF('4 - Personal'!$E$238='2 - Programas Municipales'!$B10,(IF('4 - Personal'!$E$240='2 - Programas Municipales'!$C$6,'4 - Personal'!$H$242,0)),0)+IF('4 - Personal'!$E$244='2 - Programas Municipales'!$B10,(IF('4 - Personal'!$E$246='2 - Programas Municipales'!$C$6,'4 - Personal'!$H$248,0)),0)+IF('4 - Personal'!$E$250='2 - Programas Municipales'!$B10,(IF('4 - Personal'!$E$252='2 - Programas Municipales'!$C$6,'4 - Personal'!$H$254,0)),0)+IF('4 - Personal'!$E$256='2 - Programas Municipales'!$B10,(IF('4 - Personal'!$E$258='2 - Programas Municipales'!$C$6,'4 - Personal'!$H$260,0)),0)+IF('4 - Personal'!$E$262='2 - Programas Municipales'!$B10,(IF('4 - Personal'!$E$264='2 - Programas Municipales'!$C$6,'4 - Personal'!$H$266,0)),0)+IF('4 - Personal'!$E$268='2 - Programas Municipales'!$B10,(IF('4 - Personal'!$E$270='2 - Programas Municipales'!$C$6,'4 - Personal'!$H$272,0)),0)+IF('4 - Personal'!$E$274='2 - Programas Municipales'!$B10,(IF('4 - Personal'!$E$276='2 - Programas Municipales'!$C$6,'4 - Personal'!$H$278,0)),0)</f>
        <v>0</v>
      </c>
      <c r="H12" s="202">
        <f>IF('4 - Personal'!$E$142='2 - Programas Municipales'!$B10,(IF('4 - Personal'!$E$144='2 - Programas Municipales'!$C$7,'4 - Personal'!$H$146,0)),0)+IF('4 - Personal'!$E$148='2 - Programas Municipales'!$B10,(IF('4 - Personal'!$E$150='2 - Programas Municipales'!$C$7,'4 - Personal'!$H$152,0)),0)+IF('4 - Personal'!$E$154='2 - Programas Municipales'!$B10,(IF('4 - Personal'!$E$156='2 - Programas Municipales'!$C$7,'4 - Personal'!$H$158,0)),0)+IF('4 - Personal'!$E$160='2 - Programas Municipales'!$B10,(IF('4 - Personal'!$E$162='2 - Programas Municipales'!$C$7,'4 - Personal'!$H$164,0)),0)+IF('4 - Personal'!$E$166='2 - Programas Municipales'!$B10,(IF('4 - Personal'!$E$168='2 - Programas Municipales'!$C$7,'4 - Personal'!$H$170,0)),0)+IF('4 - Personal'!$E$172='2 - Programas Municipales'!$B10,(IF('4 - Personal'!$E$174='2 - Programas Municipales'!$C$7,'4 - Personal'!$H$176,0)),0)+IF('4 - Personal'!$E$178='2 - Programas Municipales'!$B10,(IF('4 - Personal'!$E$180='2 - Programas Municipales'!$C$7,'4 - Personal'!$H$182,0)),0)+IF('4 - Personal'!$E$184='2 - Programas Municipales'!$B10,(IF('4 - Personal'!$E$186='2 - Programas Municipales'!$C$7,'4 - Personal'!$H$188,0)),0)+IF('4 - Personal'!$E$190='2 - Programas Municipales'!$B10,(IF('4 - Personal'!$E$192='2 - Programas Municipales'!$C$7,'4 - Personal'!$H$194,0)),0)+IF('4 - Personal'!$E$196='2 - Programas Municipales'!$B10,(IF('4 - Personal'!$E$198='2 - Programas Municipales'!$C$7,'4 - Personal'!$H$200,0)),0)+IF('4 - Personal'!$E$202='2 - Programas Municipales'!$B10,(IF('4 - Personal'!$E$204='2 - Programas Municipales'!$C$7,'4 - Personal'!$H$206,0)),0)+IF('4 - Personal'!$E$208='2 - Programas Municipales'!$B10,(IF('4 - Personal'!$E$210='2 - Programas Municipales'!$C$7,'4 - Personal'!$H$212,0)),0)+IF('4 - Personal'!$E$214='2 - Programas Municipales'!$B10,(IF('4 - Personal'!$E$216='2 - Programas Municipales'!$C$7,'4 - Personal'!$H$218,0)),0)+IF('4 - Personal'!$E$220='2 - Programas Municipales'!$B10,(IF('4 - Personal'!$E$222='2 - Programas Municipales'!$C$7,'4 - Personal'!$H$224,0)),0)+IF('4 - Personal'!$E$226='2 - Programas Municipales'!$B10,(IF('4 - Personal'!$E$228='2 - Programas Municipales'!$C$7,'4 - Personal'!$H$230,0)),0)+IF('4 - Personal'!$E$232='2 - Programas Municipales'!$B10,(IF('4 - Personal'!$E$234='2 - Programas Municipales'!$C$7,'4 - Personal'!$H$236,0)),0)+IF('4 - Personal'!$E$238='2 - Programas Municipales'!$B10,(IF('4 - Personal'!$E$240='2 - Programas Municipales'!$C$7,'4 - Personal'!$H$242,0)),0)+IF('4 - Personal'!$E$244='2 - Programas Municipales'!$B10,(IF('4 - Personal'!$E$246='2 - Programas Municipales'!$C$7,'4 - Personal'!$H$248,0)),0)+IF('4 - Personal'!$E$250='2 - Programas Municipales'!$B10,(IF('4 - Personal'!$E$252='2 - Programas Municipales'!$C$7,'4 - Personal'!$H$254,0)),0)+IF('4 - Personal'!$E$256='2 - Programas Municipales'!$B10,(IF('4 - Personal'!$E$258='2 - Programas Municipales'!$C$7,'4 - Personal'!$H$260,0)),0)+IF('4 - Personal'!$E$262='2 - Programas Municipales'!$B10,(IF('4 - Personal'!$E$264='2 - Programas Municipales'!$C$7,'4 - Personal'!$H$266,0)),0)+IF('4 - Personal'!$E$268='2 - Programas Municipales'!$B10,(IF('4 - Personal'!$E$270='2 - Programas Municipales'!$C$7,'4 - Personal'!$H$272,0)),0)+IF('4 - Personal'!$E$274='2 - Programas Municipales'!$B10,(IF('4 - Personal'!$E$276='2 - Programas Municipales'!$C$7,'4 - Personal'!$H$278,0)),0)</f>
        <v>0</v>
      </c>
      <c r="I12" s="202">
        <f>IF('4 - Personal'!$E$142='2 - Programas Municipales'!$B10,(IF('4 - Personal'!$E$144='2 - Programas Municipales'!$C$8,'4 - Personal'!$H$146,0)),0)+IF('4 - Personal'!$E$148='2 - Programas Municipales'!$B10,(IF('4 - Personal'!$E$150='2 - Programas Municipales'!$C$8,'4 - Personal'!$H$152,0)),0)+IF('4 - Personal'!$E$154='2 - Programas Municipales'!$B10,(IF('4 - Personal'!$E$156='2 - Programas Municipales'!$C$8,'4 - Personal'!$H$158,0)),0)+IF('4 - Personal'!$E$160='2 - Programas Municipales'!$B10,(IF('4 - Personal'!$E$162='2 - Programas Municipales'!$C$8,'4 - Personal'!$H$164,0)),0)+IF('4 - Personal'!$E$166='2 - Programas Municipales'!$B10,(IF('4 - Personal'!$E$168='2 - Programas Municipales'!$C$8,'4 - Personal'!$H$170,0)),0)+IF('4 - Personal'!$E$172='2 - Programas Municipales'!$B10,(IF('4 - Personal'!$E$174='2 - Programas Municipales'!$C$8,'4 - Personal'!$H$176,0)),0)+IF('4 - Personal'!$E$178='2 - Programas Municipales'!$B10,(IF('4 - Personal'!$E$180='2 - Programas Municipales'!$C$8,'4 - Personal'!$H$182,0)),0)+IF('4 - Personal'!$E$184='2 - Programas Municipales'!$B10,(IF('4 - Personal'!$E$186='2 - Programas Municipales'!$C$8,'4 - Personal'!$H$188,0)),0)+IF('4 - Personal'!$E$190='2 - Programas Municipales'!$B10,(IF('4 - Personal'!$E$192='2 - Programas Municipales'!$C$8,'4 - Personal'!$H$194,0)),0)+IF('4 - Personal'!$E$196='2 - Programas Municipales'!$B10,(IF('4 - Personal'!$E$198='2 - Programas Municipales'!$C$8,'4 - Personal'!$H$200,0)),0)+IF('4 - Personal'!$E$202='2 - Programas Municipales'!$B10,(IF('4 - Personal'!$E$204='2 - Programas Municipales'!$C$8,'4 - Personal'!$H$206,0)),0)+IF('4 - Personal'!$E$208='2 - Programas Municipales'!$B10,(IF('4 - Personal'!$E$210='2 - Programas Municipales'!$C$8,'4 - Personal'!$H$212,0)),0)+IF('4 - Personal'!$E$214='2 - Programas Municipales'!$B10,(IF('4 - Personal'!$E$216='2 - Programas Municipales'!$C$8,'4 - Personal'!$H$218,0)),0)+IF('4 - Personal'!$E$220='2 - Programas Municipales'!$B10,(IF('4 - Personal'!$E$222='2 - Programas Municipales'!$C$8,'4 - Personal'!$H$224,0)),0)+IF('4 - Personal'!$E$226='2 - Programas Municipales'!$B10,(IF('4 - Personal'!$E$228='2 - Programas Municipales'!$C$8,'4 - Personal'!$H$230,0)),0)+IF('4 - Personal'!$E$232='2 - Programas Municipales'!$B10,(IF('4 - Personal'!$E$234='2 - Programas Municipales'!$C$8,'4 - Personal'!$H$236,0)),0)+IF('4 - Personal'!$E$238='2 - Programas Municipales'!$B10,(IF('4 - Personal'!$E$240='2 - Programas Municipales'!$C$8,'4 - Personal'!$H$242,0)),0)+IF('4 - Personal'!$E$244='2 - Programas Municipales'!$B10,(IF('4 - Personal'!$E$246='2 - Programas Municipales'!$C$8,'4 - Personal'!$H$248,0)),0)+IF('4 - Personal'!$E$250='2 - Programas Municipales'!$B10,(IF('4 - Personal'!$E$252='2 - Programas Municipales'!$C$8,'4 - Personal'!$H$254,0)),0)+IF('4 - Personal'!$E$256='2 - Programas Municipales'!$B10,(IF('4 - Personal'!$E$258='2 - Programas Municipales'!$C$8,'4 - Personal'!$H$260,0)),0)+IF('4 - Personal'!$E$262='2 - Programas Municipales'!$B10,(IF('4 - Personal'!$E$264='2 - Programas Municipales'!$C$8,'4 - Personal'!$H$266,0)),0)+IF('4 - Personal'!$E$268='2 - Programas Municipales'!$B10,(IF('4 - Personal'!$E$270='2 - Programas Municipales'!$C$8,'4 - Personal'!$H$272,0)),0)+IF('4 - Personal'!$E$274='2 - Programas Municipales'!$B10,(IF('4 - Personal'!$E$276='2 - Programas Municipales'!$C$8,'4 - Personal'!$H$278,0)),0)</f>
        <v>0</v>
      </c>
      <c r="J12" s="202">
        <f>IF('4 - Personal'!$E$142='2 - Programas Municipales'!$B10,(IF('4 - Personal'!$E$144='2 - Programas Municipales'!$C$9,'4 - Personal'!$H$146,0)),0)+IF('4 - Personal'!$E$148='2 - Programas Municipales'!$B10,(IF('4 - Personal'!$E$150='2 - Programas Municipales'!$C$9,'4 - Personal'!$H$152,0)),0)+IF('4 - Personal'!$E$154='2 - Programas Municipales'!$B10,(IF('4 - Personal'!$E$156='2 - Programas Municipales'!$C$9,'4 - Personal'!$H$158,0)),0)+IF('4 - Personal'!$E$160='2 - Programas Municipales'!$B10,(IF('4 - Personal'!$E$162='2 - Programas Municipales'!$C$9,'4 - Personal'!$H$164,0)),0)+IF('4 - Personal'!$E$166='2 - Programas Municipales'!$B10,(IF('4 - Personal'!$E$168='2 - Programas Municipales'!$C$9,'4 - Personal'!$H$170,0)),0)+IF('4 - Personal'!$E$172='2 - Programas Municipales'!$B10,(IF('4 - Personal'!$E$174='2 - Programas Municipales'!$C$9,'4 - Personal'!$H$176,0)),0)+IF('4 - Personal'!$E$178='2 - Programas Municipales'!$B10,(IF('4 - Personal'!$E$180='2 - Programas Municipales'!$C$9,'4 - Personal'!$H$182,0)),0)+IF('4 - Personal'!$E$184='2 - Programas Municipales'!$B10,(IF('4 - Personal'!$E$186='2 - Programas Municipales'!$C$9,'4 - Personal'!$H$188,0)),0)+IF('4 - Personal'!$E$190='2 - Programas Municipales'!$B10,(IF('4 - Personal'!$E$192='2 - Programas Municipales'!$C$9,'4 - Personal'!$H$194,0)),0)+IF('4 - Personal'!$E$196='2 - Programas Municipales'!$B10,(IF('4 - Personal'!$E$198='2 - Programas Municipales'!$C$9,'4 - Personal'!$H$200,0)),0)+IF('4 - Personal'!$E$202='2 - Programas Municipales'!$B10,(IF('4 - Personal'!$E$204='2 - Programas Municipales'!$C$9,'4 - Personal'!$H$206,0)),0)+IF('4 - Personal'!$E$208='2 - Programas Municipales'!$B10,(IF('4 - Personal'!$E$210='2 - Programas Municipales'!$C$9,'4 - Personal'!$H$212,0)),0)+IF('4 - Personal'!$E$214='2 - Programas Municipales'!$B10,(IF('4 - Personal'!$E$216='2 - Programas Municipales'!$C$9,'4 - Personal'!$H$218,0)),0)+IF('4 - Personal'!$E$220='2 - Programas Municipales'!$B10,(IF('4 - Personal'!$E$222='2 - Programas Municipales'!$C$9,'4 - Personal'!$H$224,0)),0)+IF('4 - Personal'!$E$226='2 - Programas Municipales'!$B10,(IF('4 - Personal'!$E$228='2 - Programas Municipales'!$C$9,'4 - Personal'!$H$230,0)),0)+IF('4 - Personal'!$E$232='2 - Programas Municipales'!$B10,(IF('4 - Personal'!$E$234='2 - Programas Municipales'!$C$9,'4 - Personal'!$H$236,0)),0)+IF('4 - Personal'!$E$238='2 - Programas Municipales'!$B10,(IF('4 - Personal'!$E$240='2 - Programas Municipales'!$C$9,'4 - Personal'!$H$242,0)),0)+IF('4 - Personal'!$E$244='2 - Programas Municipales'!$B10,(IF('4 - Personal'!$E$246='2 - Programas Municipales'!$C$9,'4 - Personal'!$H$248,0)),0)+IF('4 - Personal'!$E$250='2 - Programas Municipales'!$B10,(IF('4 - Personal'!$E$252='2 - Programas Municipales'!$C$9,'4 - Personal'!$H$254,0)),0)+IF('4 - Personal'!$E$256='2 - Programas Municipales'!$B10,(IF('4 - Personal'!$E$258='2 - Programas Municipales'!$C$9,'4 - Personal'!$H$260,0)),0)+IF('4 - Personal'!$E$262='2 - Programas Municipales'!$B10,(IF('4 - Personal'!$E$264='2 - Programas Municipales'!$C$9,'4 - Personal'!$H$266,0)),0)+IF('4 - Personal'!$E$268='2 - Programas Municipales'!$B10,(IF('4 - Personal'!$E$270='2 - Programas Municipales'!$C$9,'4 - Personal'!$H$272,0)),0)+IF('4 - Personal'!$E$274='2 - Programas Municipales'!$B10,(IF('4 - Personal'!$E$276='2 - Programas Municipales'!$C$9,'4 - Personal'!$H$278,0)),0)</f>
        <v>0</v>
      </c>
      <c r="K12" s="202">
        <f>IF('4 - Personal'!$E$142='2 - Programas Municipales'!$B10,(IF('4 - Personal'!$E$144='2 - Programas Municipales'!$C$10,'4 - Personal'!$H$146,0)),0)+IF('4 - Personal'!$E$148='2 - Programas Municipales'!$B10,(IF('4 - Personal'!$E$150='2 - Programas Municipales'!$C$10,'4 - Personal'!$H$152,0)),0)+IF('4 - Personal'!$E$154='2 - Programas Municipales'!$B10,(IF('4 - Personal'!$E$156='2 - Programas Municipales'!$C$10,'4 - Personal'!$H$158,0)),0)+IF('4 - Personal'!$E$160='2 - Programas Municipales'!$B10,(IF('4 - Personal'!$E$162='2 - Programas Municipales'!$C$10,'4 - Personal'!$H$164,0)),0)+IF('4 - Personal'!$E$166='2 - Programas Municipales'!$B10,(IF('4 - Personal'!$E$168='2 - Programas Municipales'!$C$10,'4 - Personal'!$H$170,0)),0)+IF('4 - Personal'!$E$172='2 - Programas Municipales'!$B10,(IF('4 - Personal'!$E$174='2 - Programas Municipales'!$C$10,'4 - Personal'!$H$176,0)),0)+IF('4 - Personal'!$E$178='2 - Programas Municipales'!$B10,(IF('4 - Personal'!$E$180='2 - Programas Municipales'!$C$10,'4 - Personal'!$H$182,0)),0)+IF('4 - Personal'!$E$184='2 - Programas Municipales'!$B10,(IF('4 - Personal'!$E$186='2 - Programas Municipales'!$C$10,'4 - Personal'!$H$188,0)),0)+IF('4 - Personal'!$E$190='2 - Programas Municipales'!$B10,(IF('4 - Personal'!$E$192='2 - Programas Municipales'!$C$10,'4 - Personal'!$H$194,0)),0)+IF('4 - Personal'!$E$196='2 - Programas Municipales'!$B10,(IF('4 - Personal'!$E$198='2 - Programas Municipales'!$C$10,'4 - Personal'!$H$200,0)),0)+IF('4 - Personal'!$E$202='2 - Programas Municipales'!$B10,(IF('4 - Personal'!$E$204='2 - Programas Municipales'!$C$10,'4 - Personal'!$H$206,0)),0)+IF('4 - Personal'!$E$208='2 - Programas Municipales'!$B10,(IF('4 - Personal'!$E$210='2 - Programas Municipales'!$C$10,'4 - Personal'!$H$212,0)),0)+IF('4 - Personal'!$E$214='2 - Programas Municipales'!$B10,(IF('4 - Personal'!$E$216='2 - Programas Municipales'!$C$10,'4 - Personal'!$H$218,0)),0)+IF('4 - Personal'!$E$220='2 - Programas Municipales'!$B10,(IF('4 - Personal'!$E$222='2 - Programas Municipales'!$C$10,'4 - Personal'!$H$224,0)),0)+IF('4 - Personal'!$E$226='2 - Programas Municipales'!$B10,(IF('4 - Personal'!$E$228='2 - Programas Municipales'!$C$10,'4 - Personal'!$H$230,0)),0)+IF('4 - Personal'!$E$232='2 - Programas Municipales'!$B10,(IF('4 - Personal'!$E$234='2 - Programas Municipales'!$C$10,'4 - Personal'!$H$236,0)),0)+IF('4 - Personal'!$E$238='2 - Programas Municipales'!$B10,(IF('4 - Personal'!$E$240='2 - Programas Municipales'!$C$10,'4 - Personal'!$H$242,0)),0)+IF('4 - Personal'!$E$244='2 - Programas Municipales'!$B10,(IF('4 - Personal'!$E$246='2 - Programas Municipales'!$C$10,'4 - Personal'!$H$248,0)),0)+IF('4 - Personal'!$E$250='2 - Programas Municipales'!$B10,(IF('4 - Personal'!$E$252='2 - Programas Municipales'!$C$10,'4 - Personal'!$H$254,0)),0)+IF('4 - Personal'!$E$256='2 - Programas Municipales'!$B10,(IF('4 - Personal'!$E$258='2 - Programas Municipales'!$C$10,'4 - Personal'!$H$260,0)),0)+IF('4 - Personal'!$E$262='2 - Programas Municipales'!$B10,(IF('4 - Personal'!$E$264='2 - Programas Municipales'!$C$10,'4 - Personal'!$H$266,0)),0)+IF('4 - Personal'!$E$268='2 - Programas Municipales'!$B10,(IF('4 - Personal'!$E$270='2 - Programas Municipales'!$C$10,'4 - Personal'!$H$272,0)),0)+IF('4 - Personal'!$E$274='2 - Programas Municipales'!$B10,(IF('4 - Personal'!$E$276='2 - Programas Municipales'!$C$10,'4 - Personal'!$H$278,0)),0)</f>
        <v>0</v>
      </c>
      <c r="L12" s="202">
        <f>IF('4 - Personal'!$E$142='2 - Programas Municipales'!$B10,(IF('4 - Personal'!$E$144='2 - Programas Municipales'!$C$11,'4 - Personal'!$H$146,0)),0)+IF('4 - Personal'!$E$148='2 - Programas Municipales'!$B10,(IF('4 - Personal'!$E$150='2 - Programas Municipales'!$C$11,'4 - Personal'!$H$152,0)),0)+IF('4 - Personal'!$E$154='2 - Programas Municipales'!$B10,(IF('4 - Personal'!$E$156='2 - Programas Municipales'!$C$11,'4 - Personal'!$H$158,0)),0)+IF('4 - Personal'!$E$160='2 - Programas Municipales'!$B10,(IF('4 - Personal'!$E$162='2 - Programas Municipales'!$C$11,'4 - Personal'!$H$164,0)),0)+IF('4 - Personal'!$E$166='2 - Programas Municipales'!$B10,(IF('4 - Personal'!$E$168='2 - Programas Municipales'!$C$11,'4 - Personal'!$H$170,0)),0)+IF('4 - Personal'!$E$172='2 - Programas Municipales'!$B10,(IF('4 - Personal'!$E$174='2 - Programas Municipales'!$C$11,'4 - Personal'!$H$176,0)),0)+IF('4 - Personal'!$E$178='2 - Programas Municipales'!$B10,(IF('4 - Personal'!$E$180='2 - Programas Municipales'!$C$11,'4 - Personal'!$H$182,0)),0)+IF('4 - Personal'!$E$184='2 - Programas Municipales'!$B10,(IF('4 - Personal'!$E$186='2 - Programas Municipales'!$C$11,'4 - Personal'!$H$188,0)),0)+IF('4 - Personal'!$E$190='2 - Programas Municipales'!$B10,(IF('4 - Personal'!$E$192='2 - Programas Municipales'!$C$11,'4 - Personal'!$H$194,0)),0)+IF('4 - Personal'!$E$196='2 - Programas Municipales'!$B10,(IF('4 - Personal'!$E$198='2 - Programas Municipales'!$C$11,'4 - Personal'!$H$200,0)),0)+IF('4 - Personal'!$E$202='2 - Programas Municipales'!$B10,(IF('4 - Personal'!$E$204='2 - Programas Municipales'!$C$11,'4 - Personal'!$H$206,0)),0)+IF('4 - Personal'!$E$208='2 - Programas Municipales'!$B10,(IF('4 - Personal'!$E$210='2 - Programas Municipales'!$C$11,'4 - Personal'!$H$212,0)),0)+IF('4 - Personal'!$E$214='2 - Programas Municipales'!$B10,(IF('4 - Personal'!$E$216='2 - Programas Municipales'!$C$11,'4 - Personal'!$H$218,0)),0)+IF('4 - Personal'!$E$220='2 - Programas Municipales'!$B10,(IF('4 - Personal'!$E$222='2 - Programas Municipales'!$C$11,'4 - Personal'!$H$224,0)),0)+IF('4 - Personal'!$E$226='2 - Programas Municipales'!$B10,(IF('4 - Personal'!$E$228='2 - Programas Municipales'!$C$11,'4 - Personal'!$H$230,0)),0)+IF('4 - Personal'!$E$232='2 - Programas Municipales'!$B10,(IF('4 - Personal'!$E$234='2 - Programas Municipales'!$C$11,'4 - Personal'!$H$236,0)),0)+IF('4 - Personal'!$E$238='2 - Programas Municipales'!$B10,(IF('4 - Personal'!$E$240='2 - Programas Municipales'!$C$11,'4 - Personal'!$H$242,0)),0)+IF('4 - Personal'!$E$244='2 - Programas Municipales'!$B10,(IF('4 - Personal'!$E$246='2 - Programas Municipales'!$C$11,'4 - Personal'!$H$248,0)),0)+IF('4 - Personal'!$E$250='2 - Programas Municipales'!$B10,(IF('4 - Personal'!$E$252='2 - Programas Municipales'!$C$11,'4 - Personal'!$H$254,0)),0)+IF('4 - Personal'!$E$256='2 - Programas Municipales'!$B10,(IF('4 - Personal'!$E$258='2 - Programas Municipales'!$C$11,'4 - Personal'!$H$260,0)),0)+IF('4 - Personal'!$E$262='2 - Programas Municipales'!$B10,(IF('4 - Personal'!$E$264='2 - Programas Municipales'!$C$11,'4 - Personal'!$H$266,0)),0)+IF('4 - Personal'!$E$268='2 - Programas Municipales'!$B10,(IF('4 - Personal'!$E$270='2 - Programas Municipales'!$C$11,'4 - Personal'!$H$272,0)),0)+IF('4 - Personal'!$E$274='2 - Programas Municipales'!$B10,(IF('4 - Personal'!$E$276='2 - Programas Municipales'!$C$11,'4 - Personal'!$H$278,0)),0)</f>
        <v>0</v>
      </c>
      <c r="M12" s="202">
        <f>IF('4 - Personal'!$E$142='2 - Programas Municipales'!$B10,(IF('4 - Personal'!$E$144='2 - Programas Municipales'!$C$12,'4 - Personal'!$H$146,0)),0)+IF('4 - Personal'!$E$148='2 - Programas Municipales'!$B10,(IF('4 - Personal'!$E$150='2 - Programas Municipales'!$C$12,'4 - Personal'!$H$152,0)),0)+IF('4 - Personal'!$E$154='2 - Programas Municipales'!$B10,(IF('4 - Personal'!$E$156='2 - Programas Municipales'!$C$12,'4 - Personal'!$H$158,0)),0)+IF('4 - Personal'!$E$160='2 - Programas Municipales'!$B10,(IF('4 - Personal'!$E$162='2 - Programas Municipales'!$C$12,'4 - Personal'!$H$164,0)),0)+IF('4 - Personal'!$E$166='2 - Programas Municipales'!$B10,(IF('4 - Personal'!$E$168='2 - Programas Municipales'!$C$12,'4 - Personal'!$H$170,0)),0)+IF('4 - Personal'!$E$172='2 - Programas Municipales'!$B10,(IF('4 - Personal'!$E$174='2 - Programas Municipales'!$C$12,'4 - Personal'!$H$176,0)),0)+IF('4 - Personal'!$E$178='2 - Programas Municipales'!$B10,(IF('4 - Personal'!$E$180='2 - Programas Municipales'!$C$12,'4 - Personal'!$H$182,0)),0)+IF('4 - Personal'!$E$184='2 - Programas Municipales'!$B10,(IF('4 - Personal'!$E$186='2 - Programas Municipales'!$C$12,'4 - Personal'!$H$188,0)),0)+IF('4 - Personal'!$E$190='2 - Programas Municipales'!$B10,(IF('4 - Personal'!$E$192='2 - Programas Municipales'!$C$12,'4 - Personal'!$H$194,0)),0)+IF('4 - Personal'!$E$196='2 - Programas Municipales'!$B10,(IF('4 - Personal'!$E$198='2 - Programas Municipales'!$C$12,'4 - Personal'!$H$200,0)),0)+IF('4 - Personal'!$E$202='2 - Programas Municipales'!$B10,(IF('4 - Personal'!$E$204='2 - Programas Municipales'!$C$12,'4 - Personal'!$H$206,0)),0)+IF('4 - Personal'!$E$208='2 - Programas Municipales'!$B10,(IF('4 - Personal'!$E$210='2 - Programas Municipales'!$C$12,'4 - Personal'!$H$212,0)),0)+IF('4 - Personal'!$E$214='2 - Programas Municipales'!$B10,(IF('4 - Personal'!$E$216='2 - Programas Municipales'!$C$12,'4 - Personal'!$H$218,0)),0)+IF('4 - Personal'!$E$220='2 - Programas Municipales'!$B10,(IF('4 - Personal'!$E$222='2 - Programas Municipales'!$C$12,'4 - Personal'!$H$224,0)),0)+IF('4 - Personal'!$E$226='2 - Programas Municipales'!$B10,(IF('4 - Personal'!$E$228='2 - Programas Municipales'!$C$12,'4 - Personal'!$H$230,0)),0)+IF('4 - Personal'!$E$232='2 - Programas Municipales'!$B10,(IF('4 - Personal'!$E$234='2 - Programas Municipales'!$C$12,'4 - Personal'!$H$236,0)),0)+IF('4 - Personal'!$E$238='2 - Programas Municipales'!$B10,(IF('4 - Personal'!$E$240='2 - Programas Municipales'!$C$12,'4 - Personal'!$H$242,0)),0)+IF('4 - Personal'!$E$244='2 - Programas Municipales'!$B10,(IF('4 - Personal'!$E$246='2 - Programas Municipales'!$C$12,'4 - Personal'!$H$248,0)),0)+IF('4 - Personal'!$E$250='2 - Programas Municipales'!$B10,(IF('4 - Personal'!$E$252='2 - Programas Municipales'!$C$12,'4 - Personal'!$H$254,0)),0)+IF('4 - Personal'!$E$256='2 - Programas Municipales'!$B10,(IF('4 - Personal'!$E$258='2 - Programas Municipales'!$C$12,'4 - Personal'!$H$260,0)),0)+IF('4 - Personal'!$E$262='2 - Programas Municipales'!$B10,(IF('4 - Personal'!$E$264='2 - Programas Municipales'!$C$12,'4 - Personal'!$H$266,0)),0)+IF('4 - Personal'!$E$268='2 - Programas Municipales'!$B10,(IF('4 - Personal'!$E$270='2 - Programas Municipales'!$C$12,'4 - Personal'!$H$272,0)),0)+IF('4 - Personal'!$E$274='2 - Programas Municipales'!$B10,(IF('4 - Personal'!$E$276='2 - Programas Municipales'!$C$12,'4 - Personal'!$H$278,0)),0)</f>
        <v>0</v>
      </c>
      <c r="N12" s="202">
        <f>IF('4 - Personal'!$E$142='2 - Programas Municipales'!$B10,(IF('4 - Personal'!$E$144='2 - Programas Municipales'!$C$13,'4 - Personal'!$H$146,0)),0)+IF('4 - Personal'!$E$148='2 - Programas Municipales'!$B10,(IF('4 - Personal'!$E$150='2 - Programas Municipales'!$C$13,'4 - Personal'!$H$152,0)),0)+IF('4 - Personal'!$E$154='2 - Programas Municipales'!$B10,(IF('4 - Personal'!$E$156='2 - Programas Municipales'!$C$13,'4 - Personal'!$H$158,0)),0)+IF('4 - Personal'!$E$160='2 - Programas Municipales'!$B10,(IF('4 - Personal'!$E$162='2 - Programas Municipales'!$C$13,'4 - Personal'!$H$164,0)),0)+IF('4 - Personal'!$E$166='2 - Programas Municipales'!$B10,(IF('4 - Personal'!$E$168='2 - Programas Municipales'!$C$13,'4 - Personal'!$H$170,0)),0)+IF('4 - Personal'!$E$172='2 - Programas Municipales'!$B10,(IF('4 - Personal'!$E$174='2 - Programas Municipales'!$C$13,'4 - Personal'!$H$176,0)),0)+IF('4 - Personal'!$E$178='2 - Programas Municipales'!$B10,(IF('4 - Personal'!$E$180='2 - Programas Municipales'!$C$13,'4 - Personal'!$H$182,0)),0)+IF('4 - Personal'!$E$184='2 - Programas Municipales'!$B10,(IF('4 - Personal'!$E$186='2 - Programas Municipales'!$C$13,'4 - Personal'!$H$188,0)),0)+IF('4 - Personal'!$E$190='2 - Programas Municipales'!$B10,(IF('4 - Personal'!$E$192='2 - Programas Municipales'!$C$13,'4 - Personal'!$H$194,0)),0)+IF('4 - Personal'!$E$196='2 - Programas Municipales'!$B10,(IF('4 - Personal'!$E$198='2 - Programas Municipales'!$C$13,'4 - Personal'!$H$200,0)),0)+IF('4 - Personal'!$E$202='2 - Programas Municipales'!$B10,(IF('4 - Personal'!$E$204='2 - Programas Municipales'!$C$13,'4 - Personal'!$H$206,0)),0)+IF('4 - Personal'!$E$208='2 - Programas Municipales'!$B10,(IF('4 - Personal'!$E$210='2 - Programas Municipales'!$C$13,'4 - Personal'!$H$212,0)),0)+IF('4 - Personal'!$E$214='2 - Programas Municipales'!$B10,(IF('4 - Personal'!$E$216='2 - Programas Municipales'!$C$13,'4 - Personal'!$H$218,0)),0)+IF('4 - Personal'!$E$220='2 - Programas Municipales'!$B10,(IF('4 - Personal'!$E$222='2 - Programas Municipales'!$C$13,'4 - Personal'!$H$224,0)),0)+IF('4 - Personal'!$E$226='2 - Programas Municipales'!$B10,(IF('4 - Personal'!$E$228='2 - Programas Municipales'!$C$13,'4 - Personal'!$H$230,0)),0)+IF('4 - Personal'!$E$232='2 - Programas Municipales'!$B10,(IF('4 - Personal'!$E$234='2 - Programas Municipales'!$C$13,'4 - Personal'!$H$236,0)),0)+IF('4 - Personal'!$E$238='2 - Programas Municipales'!$B10,(IF('4 - Personal'!$E$240='2 - Programas Municipales'!$C$13,'4 - Personal'!$H$242,0)),0)+IF('4 - Personal'!$E$244='2 - Programas Municipales'!$B10,(IF('4 - Personal'!$E$246='2 - Programas Municipales'!$C$13,'4 - Personal'!$H$248,0)),0)+IF('4 - Personal'!$E$250='2 - Programas Municipales'!$B10,(IF('4 - Personal'!$E$252='2 - Programas Municipales'!$C$13,'4 - Personal'!$H$254,0)),0)+IF('4 - Personal'!$E$256='2 - Programas Municipales'!$B10,(IF('4 - Personal'!$E$258='2 - Programas Municipales'!$C$13,'4 - Personal'!$H$260,0)),0)+IF('4 - Personal'!$E$262='2 - Programas Municipales'!$B10,(IF('4 - Personal'!$E$264='2 - Programas Municipales'!$C$13,'4 - Personal'!$H$266,0)),0)+IF('4 - Personal'!$E$268='2 - Programas Municipales'!$B10,(IF('4 - Personal'!$E$270='2 - Programas Municipales'!$C$13,'4 - Personal'!$H$272,0)),0)+IF('4 - Personal'!$E$274='2 - Programas Municipales'!$B10,(IF('4 - Personal'!$E$276='2 - Programas Municipales'!$C$13,'4 - Personal'!$H$278,0)),0)</f>
        <v>0</v>
      </c>
      <c r="O12" s="202">
        <f>IF('4 - Personal'!$E$142='2 - Programas Municipales'!$B10,(IF('4 - Personal'!$E$144='2 - Programas Municipales'!$C$14,'4 - Personal'!$H$146,0)),0)+IF('4 - Personal'!$E$148='2 - Programas Municipales'!$B10,(IF('4 - Personal'!$E$150='2 - Programas Municipales'!$C$14,'4 - Personal'!$H$152,0)),0)+IF('4 - Personal'!$E$154='2 - Programas Municipales'!$B10,(IF('4 - Personal'!$E$156='2 - Programas Municipales'!$C$14,'4 - Personal'!$H$158,0)),0)+IF('4 - Personal'!$E$160='2 - Programas Municipales'!$B10,(IF('4 - Personal'!$E$162='2 - Programas Municipales'!$C$14,'4 - Personal'!$H$164,0)),0)+IF('4 - Personal'!$E$166='2 - Programas Municipales'!$B10,(IF('4 - Personal'!$E$168='2 - Programas Municipales'!$C$14,'4 - Personal'!$H$170,0)),0)+IF('4 - Personal'!$E$172='2 - Programas Municipales'!$B10,(IF('4 - Personal'!$E$174='2 - Programas Municipales'!$C$14,'4 - Personal'!$H$176,0)),0)+IF('4 - Personal'!$E$178='2 - Programas Municipales'!$B10,(IF('4 - Personal'!$E$180='2 - Programas Municipales'!$C$14,'4 - Personal'!$H$182,0)),0)+IF('4 - Personal'!$E$184='2 - Programas Municipales'!$B10,(IF('4 - Personal'!$E$186='2 - Programas Municipales'!$C$14,'4 - Personal'!$H$188,0)),0)+IF('4 - Personal'!$E$190='2 - Programas Municipales'!$B10,(IF('4 - Personal'!$E$192='2 - Programas Municipales'!$C$14,'4 - Personal'!$H$194,0)),0)+IF('4 - Personal'!$E$196='2 - Programas Municipales'!$B10,(IF('4 - Personal'!$E$198='2 - Programas Municipales'!$C$14,'4 - Personal'!$H$200,0)),0)+IF('4 - Personal'!$E$202='2 - Programas Municipales'!$B10,(IF('4 - Personal'!$E$204='2 - Programas Municipales'!$C$14,'4 - Personal'!$H$206,0)),0)+IF('4 - Personal'!$E$208='2 - Programas Municipales'!$B10,(IF('4 - Personal'!$E$210='2 - Programas Municipales'!$C$14,'4 - Personal'!$H$212,0)),0)+IF('4 - Personal'!$E$214='2 - Programas Municipales'!$B10,(IF('4 - Personal'!$E$216='2 - Programas Municipales'!$C$14,'4 - Personal'!$H$218,0)),0)+IF('4 - Personal'!$E$220='2 - Programas Municipales'!$B10,(IF('4 - Personal'!$E$222='2 - Programas Municipales'!$C$14,'4 - Personal'!$H$224,0)),0)+IF('4 - Personal'!$E$226='2 - Programas Municipales'!$B10,(IF('4 - Personal'!$E$228='2 - Programas Municipales'!$C$14,'4 - Personal'!$H$230,0)),0)+IF('4 - Personal'!$E$232='2 - Programas Municipales'!$B10,(IF('4 - Personal'!$E$234='2 - Programas Municipales'!$C$14,'4 - Personal'!$H$236,0)),0)+IF('4 - Personal'!$E$238='2 - Programas Municipales'!$B10,(IF('4 - Personal'!$E$240='2 - Programas Municipales'!$C$14,'4 - Personal'!$H$242,0)),0)+IF('4 - Personal'!$E$244='2 - Programas Municipales'!$B10,(IF('4 - Personal'!$E$246='2 - Programas Municipales'!$C$14,'4 - Personal'!$H$248,0)),0)+IF('4 - Personal'!$E$250='2 - Programas Municipales'!$B10,(IF('4 - Personal'!$E$252='2 - Programas Municipales'!$C$14,'4 - Personal'!$H$254,0)),0)+IF('4 - Personal'!$E$256='2 - Programas Municipales'!$B10,(IF('4 - Personal'!$E$258='2 - Programas Municipales'!$C$14,'4 - Personal'!$H$260,0)),0)+IF('4 - Personal'!$E$262='2 - Programas Municipales'!$B10,(IF('4 - Personal'!$E$264='2 - Programas Municipales'!$C$14,'4 - Personal'!$H$266,0)),0)+IF('4 - Personal'!$E$268='2 - Programas Municipales'!$B10,(IF('4 - Personal'!$E$270='2 - Programas Municipales'!$C$14,'4 - Personal'!$H$272,0)),0)+IF('4 - Personal'!$E$274='2 - Programas Municipales'!$B10,(IF('4 - Personal'!$E$276='2 - Programas Municipales'!$C$14,'4 - Personal'!$H$278,0)),0)</f>
        <v>0</v>
      </c>
      <c r="P12" s="202">
        <f>IF('4 - Personal'!$E$142='2 - Programas Municipales'!$B10,(IF('4 - Personal'!$E$144='2 - Programas Municipales'!$C$15,'4 - Personal'!$H$146,0)),0)+IF('4 - Personal'!$E$148='2 - Programas Municipales'!$B10,(IF('4 - Personal'!$E$150='2 - Programas Municipales'!$C$15,'4 - Personal'!$H$152,0)),0)+IF('4 - Personal'!$E$154='2 - Programas Municipales'!$B10,(IF('4 - Personal'!$E$156='2 - Programas Municipales'!$C$15,'4 - Personal'!$H$158,0)),0)+IF('4 - Personal'!$E$160='2 - Programas Municipales'!$B10,(IF('4 - Personal'!$E$162='2 - Programas Municipales'!$C$15,'4 - Personal'!$H$164,0)),0)+IF('4 - Personal'!$E$166='2 - Programas Municipales'!$B10,(IF('4 - Personal'!$E$168='2 - Programas Municipales'!$C$15,'4 - Personal'!$H$170,0)),0)+IF('4 - Personal'!$E$172='2 - Programas Municipales'!$B10,(IF('4 - Personal'!$E$174='2 - Programas Municipales'!$C$15,'4 - Personal'!$H$176,0)),0)+IF('4 - Personal'!$E$178='2 - Programas Municipales'!$B10,(IF('4 - Personal'!$E$180='2 - Programas Municipales'!$C$15,'4 - Personal'!$H$182,0)),0)+IF('4 - Personal'!$E$184='2 - Programas Municipales'!$B10,(IF('4 - Personal'!$E$186='2 - Programas Municipales'!$C$15,'4 - Personal'!$H$188,0)),0)+IF('4 - Personal'!$E$190='2 - Programas Municipales'!$B10,(IF('4 - Personal'!$E$192='2 - Programas Municipales'!$C$15,'4 - Personal'!$H$194,0)),0)+IF('4 - Personal'!$E$196='2 - Programas Municipales'!$B10,(IF('4 - Personal'!$E$198='2 - Programas Municipales'!$C$15,'4 - Personal'!$H$200,0)),0)+IF('4 - Personal'!$E$202='2 - Programas Municipales'!$B10,(IF('4 - Personal'!$E$204='2 - Programas Municipales'!$C$15,'4 - Personal'!$H$206,0)),0)+IF('4 - Personal'!$E$208='2 - Programas Municipales'!$B10,(IF('4 - Personal'!$E$210='2 - Programas Municipales'!$C$15,'4 - Personal'!$H$212,0)),0)+IF('4 - Personal'!$E$214='2 - Programas Municipales'!$B10,(IF('4 - Personal'!$E$216='2 - Programas Municipales'!$C$15,'4 - Personal'!$H$218,0)),0)+IF('4 - Personal'!$E$220='2 - Programas Municipales'!$B10,(IF('4 - Personal'!$E$222='2 - Programas Municipales'!$C$15,'4 - Personal'!$H$224,0)),0)+IF('4 - Personal'!$E$226='2 - Programas Municipales'!$B10,(IF('4 - Personal'!$E$228='2 - Programas Municipales'!$C$15,'4 - Personal'!$H$230,0)),0)+IF('4 - Personal'!$E$232='2 - Programas Municipales'!$B10,(IF('4 - Personal'!$E$234='2 - Programas Municipales'!$C$15,'4 - Personal'!$H$236,0)),0)+IF('4 - Personal'!$E$238='2 - Programas Municipales'!$B10,(IF('4 - Personal'!$E$240='2 - Programas Municipales'!$C$15,'4 - Personal'!$H$242,0)),0)+IF('4 - Personal'!$E$244='2 - Programas Municipales'!$B10,(IF('4 - Personal'!$E$246='2 - Programas Municipales'!$C$15,'4 - Personal'!$H$248,0)),0)+IF('4 - Personal'!$E$250='2 - Programas Municipales'!$B10,(IF('4 - Personal'!$E$252='2 - Programas Municipales'!$C$15,'4 - Personal'!$H$254,0)),0)+IF('4 - Personal'!$E$256='2 - Programas Municipales'!$B10,(IF('4 - Personal'!$E$258='2 - Programas Municipales'!$C$15,'4 - Personal'!$H$260,0)),0)+IF('4 - Personal'!$E$262='2 - Programas Municipales'!$B10,(IF('4 - Personal'!$E$264='2 - Programas Municipales'!$C$15,'4 - Personal'!$H$266,0)),0)+IF('4 - Personal'!$E$268='2 - Programas Municipales'!$B10,(IF('4 - Personal'!$E$270='2 - Programas Municipales'!$C$15,'4 - Personal'!$H$272,0)),0)+IF('4 - Personal'!$E$274='2 - Programas Municipales'!$B10,(IF('4 - Personal'!$E$276='2 - Programas Municipales'!$C$15,'4 - Personal'!$H$278,0)),0)</f>
        <v>0</v>
      </c>
      <c r="Q12" s="265">
        <f t="shared" si="1"/>
        <v>0</v>
      </c>
    </row>
    <row r="13">
      <c r="B13" s="266" t="s">
        <v>161</v>
      </c>
      <c r="C13" s="265">
        <f t="shared" ref="C13:Q13" si="2">SUM(C4:C12)</f>
        <v>0</v>
      </c>
      <c r="D13" s="265">
        <f t="shared" si="2"/>
        <v>0</v>
      </c>
      <c r="E13" s="265">
        <f t="shared" si="2"/>
        <v>0</v>
      </c>
      <c r="F13" s="265">
        <f t="shared" si="2"/>
        <v>0</v>
      </c>
      <c r="G13" s="265">
        <f t="shared" si="2"/>
        <v>0</v>
      </c>
      <c r="H13" s="265">
        <f t="shared" si="2"/>
        <v>0</v>
      </c>
      <c r="I13" s="265">
        <f t="shared" si="2"/>
        <v>0</v>
      </c>
      <c r="J13" s="265">
        <f t="shared" si="2"/>
        <v>0</v>
      </c>
      <c r="K13" s="265">
        <f t="shared" si="2"/>
        <v>0</v>
      </c>
      <c r="L13" s="265">
        <f t="shared" si="2"/>
        <v>0</v>
      </c>
      <c r="M13" s="265">
        <f t="shared" si="2"/>
        <v>0</v>
      </c>
      <c r="N13" s="265">
        <f t="shared" si="2"/>
        <v>0</v>
      </c>
      <c r="O13" s="265">
        <f t="shared" si="2"/>
        <v>0</v>
      </c>
      <c r="P13" s="265">
        <f t="shared" si="2"/>
        <v>0</v>
      </c>
      <c r="Q13" s="267">
        <f t="shared" si="2"/>
        <v>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Q1"/>
    <mergeCell ref="B2:B3"/>
    <mergeCell ref="C2:Q2"/>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F6128"/>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3.0"/>
    <col customWidth="1" min="2" max="2" width="34.71"/>
    <col customWidth="1" min="3" max="3" width="14.86"/>
    <col customWidth="1" min="4" max="4" width="14.43"/>
    <col customWidth="1" min="5" max="6" width="15.29"/>
    <col customWidth="1" min="7" max="7" width="12.71"/>
    <col customWidth="1" min="8" max="8" width="12.14"/>
    <col customWidth="1" min="9" max="9" width="14.0"/>
    <col customWidth="1" min="10" max="10" width="14.14"/>
    <col customWidth="1" min="11" max="11" width="12.71"/>
    <col customWidth="1" min="12" max="12" width="15.0"/>
    <col customWidth="1" min="13" max="14" width="14.0"/>
    <col customWidth="1" min="15" max="16" width="12.71"/>
    <col customWidth="1" min="17" max="17" width="16.29"/>
    <col customWidth="1" min="18" max="26" width="11.43"/>
  </cols>
  <sheetData>
    <row r="1">
      <c r="B1" s="245" t="s">
        <v>345</v>
      </c>
      <c r="C1" s="15"/>
      <c r="D1" s="15"/>
      <c r="E1" s="15"/>
      <c r="F1" s="15"/>
      <c r="G1" s="15"/>
      <c r="H1" s="15"/>
      <c r="I1" s="15"/>
      <c r="J1" s="15"/>
      <c r="K1" s="15"/>
      <c r="L1" s="15"/>
      <c r="M1" s="15"/>
      <c r="N1" s="15"/>
      <c r="O1" s="15"/>
      <c r="P1" s="15"/>
      <c r="Q1" s="16"/>
    </row>
    <row r="2">
      <c r="B2" s="261" t="s">
        <v>342</v>
      </c>
      <c r="C2" s="262" t="s">
        <v>274</v>
      </c>
      <c r="D2" s="15"/>
      <c r="E2" s="15"/>
      <c r="F2" s="15"/>
      <c r="G2" s="15"/>
      <c r="H2" s="15"/>
      <c r="I2" s="15"/>
      <c r="J2" s="15"/>
      <c r="K2" s="15"/>
      <c r="L2" s="15"/>
      <c r="M2" s="15"/>
      <c r="N2" s="15"/>
      <c r="O2" s="15"/>
      <c r="P2" s="15"/>
      <c r="Q2" s="16"/>
    </row>
    <row r="3">
      <c r="B3" s="192"/>
      <c r="C3" s="263" t="str">
        <f>'2 - Programas Municipales'!C2</f>
        <v>Disposición Inicial</v>
      </c>
      <c r="D3" s="263" t="str">
        <f>'2 - Programas Municipales'!C3</f>
        <v>Barrido y Limpieza</v>
      </c>
      <c r="E3" s="263" t="str">
        <f>'2 - Programas Municipales'!C4</f>
        <v>Limp. Microbasurales</v>
      </c>
      <c r="F3" s="263" t="str">
        <f>'2 - Programas Municipales'!C5</f>
        <v>Resid. de Poda y Áreas Verdes</v>
      </c>
      <c r="G3" s="263" t="str">
        <f>'2 - Programas Municipales'!C6</f>
        <v>Educación y Comunicación</v>
      </c>
      <c r="H3" s="263" t="str">
        <f>'2 - Programas Municipales'!C7</f>
        <v>Compostaje</v>
      </c>
      <c r="I3" s="263" t="str">
        <f>'2 - Programas Municipales'!C8</f>
        <v>Recuperación de Materiales</v>
      </c>
      <c r="J3" s="263" t="str">
        <f>'2 - Programas Municipales'!C9</f>
        <v>Administración</v>
      </c>
      <c r="K3" s="263" t="str">
        <f>'2 - Programas Municipales'!C10</f>
        <v>Planific. y Control</v>
      </c>
      <c r="L3" s="263" t="str">
        <f>'2 - Programas Municipales'!C11</f>
        <v>Recolección</v>
      </c>
      <c r="M3" s="263" t="str">
        <f>'2 - Programas Municipales'!C12</f>
        <v>Est. Transferencia</v>
      </c>
      <c r="N3" s="263" t="str">
        <f>'2 - Programas Municipales'!C13</f>
        <v>Dispos. Final</v>
      </c>
      <c r="O3" s="263" t="str">
        <f>'2 - Programas Municipales'!C14</f>
        <v>Cierre Basural</v>
      </c>
      <c r="P3" s="263" t="str">
        <f>'2 - Programas Municipales'!C15</f>
        <v>Transporte</v>
      </c>
      <c r="Q3" s="264" t="s">
        <v>161</v>
      </c>
    </row>
    <row r="4">
      <c r="B4" s="44" t="str">
        <f>'2 - Programas Municipales'!B2</f>
        <v>Progs. de Recup. Mat. Orgánico</v>
      </c>
      <c r="C4" s="202">
        <f>'7 - Costos Personal x Progr (1)'!C4+'7 - Costos Personal x Progr (2)'!C4</f>
        <v>0</v>
      </c>
      <c r="D4" s="202">
        <f>'7 - Costos Personal x Progr (1)'!D4+'7 - Costos Personal x Progr (2)'!D4</f>
        <v>0</v>
      </c>
      <c r="E4" s="202">
        <f>'7 - Costos Personal x Progr (1)'!E4+'7 - Costos Personal x Progr (2)'!E4</f>
        <v>0</v>
      </c>
      <c r="F4" s="202">
        <f>'7 - Costos Personal x Progr (1)'!F4+'7 - Costos Personal x Progr (2)'!F4</f>
        <v>0</v>
      </c>
      <c r="G4" s="202">
        <f>'7 - Costos Personal x Progr (1)'!G4+'7 - Costos Personal x Progr (2)'!G4</f>
        <v>0</v>
      </c>
      <c r="H4" s="202">
        <f>'7 - Costos Personal x Progr (1)'!H4+'7 - Costos Personal x Progr (2)'!H4</f>
        <v>0</v>
      </c>
      <c r="I4" s="202">
        <f>'7 - Costos Personal x Progr (1)'!I4+'7 - Costos Personal x Progr (2)'!I4</f>
        <v>0</v>
      </c>
      <c r="J4" s="202">
        <f>'7 - Costos Personal x Progr (1)'!J4+'7 - Costos Personal x Progr (2)'!J4</f>
        <v>0</v>
      </c>
      <c r="K4" s="202">
        <f>'7 - Costos Personal x Progr (1)'!K4+'7 - Costos Personal x Progr (2)'!K4</f>
        <v>0</v>
      </c>
      <c r="L4" s="202">
        <f>'7 - Costos Personal x Progr (1)'!L4+'7 - Costos Personal x Progr (2)'!L4</f>
        <v>0</v>
      </c>
      <c r="M4" s="202">
        <f>'7 - Costos Personal x Progr (1)'!M4+'7 - Costos Personal x Progr (2)'!M4</f>
        <v>0</v>
      </c>
      <c r="N4" s="202">
        <f>'7 - Costos Personal x Progr (1)'!N4+'7 - Costos Personal x Progr (2)'!N4</f>
        <v>0</v>
      </c>
      <c r="O4" s="202">
        <f>'7 - Costos Personal x Progr (1)'!O4+'7 - Costos Personal x Progr (2)'!O4</f>
        <v>0</v>
      </c>
      <c r="P4" s="202">
        <f>'7 - Costos Personal x Progr (1)'!P4+'7 - Costos Personal x Progr (2)'!P4</f>
        <v>0</v>
      </c>
      <c r="Q4" s="265">
        <f t="shared" ref="Q4:Q12" si="1">SUM(C4:P4)</f>
        <v>0</v>
      </c>
    </row>
    <row r="5">
      <c r="B5" s="44" t="str">
        <f>'2 - Programas Municipales'!B3</f>
        <v>Progs. de Recup. Mat. Reciclables</v>
      </c>
      <c r="C5" s="202">
        <f>'7 - Costos Personal x Progr (1)'!C5+'7 - Costos Personal x Progr (2)'!C5</f>
        <v>6500000</v>
      </c>
      <c r="D5" s="202">
        <f>'7 - Costos Personal x Progr (1)'!D5+'7 - Costos Personal x Progr (2)'!D5</f>
        <v>0</v>
      </c>
      <c r="E5" s="202">
        <f>'7 - Costos Personal x Progr (1)'!E5+'7 - Costos Personal x Progr (2)'!E5</f>
        <v>0</v>
      </c>
      <c r="F5" s="202">
        <f>'7 - Costos Personal x Progr (1)'!F5+'7 - Costos Personal x Progr (2)'!F5</f>
        <v>0</v>
      </c>
      <c r="G5" s="202">
        <f>'7 - Costos Personal x Progr (1)'!G5+'7 - Costos Personal x Progr (2)'!G5</f>
        <v>19200000</v>
      </c>
      <c r="H5" s="202">
        <f>'7 - Costos Personal x Progr (1)'!H5+'7 - Costos Personal x Progr (2)'!H5</f>
        <v>0</v>
      </c>
      <c r="I5" s="202">
        <f>'7 - Costos Personal x Progr (1)'!I5+'7 - Costos Personal x Progr (2)'!I5</f>
        <v>134400000</v>
      </c>
      <c r="J5" s="202">
        <f>'7 - Costos Personal x Progr (1)'!J5+'7 - Costos Personal x Progr (2)'!J5</f>
        <v>2080000</v>
      </c>
      <c r="K5" s="202">
        <f>'7 - Costos Personal x Progr (1)'!K5+'7 - Costos Personal x Progr (2)'!K5</f>
        <v>4560000</v>
      </c>
      <c r="L5" s="202">
        <f>'7 - Costos Personal x Progr (1)'!L5+'7 - Costos Personal x Progr (2)'!L5</f>
        <v>81510000</v>
      </c>
      <c r="M5" s="202">
        <f>'7 - Costos Personal x Progr (1)'!M5+'7 - Costos Personal x Progr (2)'!M5</f>
        <v>0</v>
      </c>
      <c r="N5" s="202">
        <f>'7 - Costos Personal x Progr (1)'!N5+'7 - Costos Personal x Progr (2)'!N5</f>
        <v>0</v>
      </c>
      <c r="O5" s="202">
        <f>'7 - Costos Personal x Progr (1)'!O5+'7 - Costos Personal x Progr (2)'!O5</f>
        <v>0</v>
      </c>
      <c r="P5" s="202">
        <f>'7 - Costos Personal x Progr (1)'!P5+'7 - Costos Personal x Progr (2)'!P5</f>
        <v>0</v>
      </c>
      <c r="Q5" s="265">
        <f t="shared" si="1"/>
        <v>248250000</v>
      </c>
    </row>
    <row r="6">
      <c r="B6" s="44" t="str">
        <f>'2 - Programas Municipales'!B4</f>
        <v>Programas de Limpieza</v>
      </c>
      <c r="C6" s="202">
        <f>'7 - Costos Personal x Progr (1)'!C6+'7 - Costos Personal x Progr (2)'!C6</f>
        <v>0</v>
      </c>
      <c r="D6" s="202">
        <f>'7 - Costos Personal x Progr (1)'!D6+'7 - Costos Personal x Progr (2)'!D6</f>
        <v>0</v>
      </c>
      <c r="E6" s="202">
        <f>'7 - Costos Personal x Progr (1)'!E6+'7 - Costos Personal x Progr (2)'!E6</f>
        <v>0</v>
      </c>
      <c r="F6" s="202">
        <f>'7 - Costos Personal x Progr (1)'!F6+'7 - Costos Personal x Progr (2)'!F6</f>
        <v>0</v>
      </c>
      <c r="G6" s="202">
        <f>'7 - Costos Personal x Progr (1)'!G6+'7 - Costos Personal x Progr (2)'!G6</f>
        <v>0</v>
      </c>
      <c r="H6" s="202">
        <f>'7 - Costos Personal x Progr (1)'!H6+'7 - Costos Personal x Progr (2)'!H6</f>
        <v>0</v>
      </c>
      <c r="I6" s="202">
        <f>'7 - Costos Personal x Progr (1)'!I6+'7 - Costos Personal x Progr (2)'!I6</f>
        <v>0</v>
      </c>
      <c r="J6" s="202">
        <f>'7 - Costos Personal x Progr (1)'!J6+'7 - Costos Personal x Progr (2)'!J6</f>
        <v>0</v>
      </c>
      <c r="K6" s="202">
        <f>'7 - Costos Personal x Progr (1)'!K6+'7 - Costos Personal x Progr (2)'!K6</f>
        <v>0</v>
      </c>
      <c r="L6" s="202">
        <f>'7 - Costos Personal x Progr (1)'!L6+'7 - Costos Personal x Progr (2)'!L6</f>
        <v>0</v>
      </c>
      <c r="M6" s="202">
        <f>'7 - Costos Personal x Progr (1)'!M6+'7 - Costos Personal x Progr (2)'!M6</f>
        <v>0</v>
      </c>
      <c r="N6" s="202">
        <f>'7 - Costos Personal x Progr (1)'!N6+'7 - Costos Personal x Progr (2)'!N6</f>
        <v>0</v>
      </c>
      <c r="O6" s="202">
        <f>'7 - Costos Personal x Progr (1)'!O6+'7 - Costos Personal x Progr (2)'!O6</f>
        <v>0</v>
      </c>
      <c r="P6" s="202">
        <f>'7 - Costos Personal x Progr (1)'!P6+'7 - Costos Personal x Progr (2)'!P6</f>
        <v>0</v>
      </c>
      <c r="Q6" s="265">
        <f t="shared" si="1"/>
        <v>0</v>
      </c>
    </row>
    <row r="7">
      <c r="B7" s="44" t="str">
        <f>'2 - Programas Municipales'!B5</f>
        <v>Progs. de Recol, Transf. y Disp. Final</v>
      </c>
      <c r="C7" s="202">
        <f>'7 - Costos Personal x Progr (1)'!C7+'7 - Costos Personal x Progr (2)'!C7</f>
        <v>0</v>
      </c>
      <c r="D7" s="202">
        <f>'7 - Costos Personal x Progr (1)'!D7+'7 - Costos Personal x Progr (2)'!D7</f>
        <v>0</v>
      </c>
      <c r="E7" s="202">
        <f>'7 - Costos Personal x Progr (1)'!E7+'7 - Costos Personal x Progr (2)'!E7</f>
        <v>0</v>
      </c>
      <c r="F7" s="202">
        <f>'7 - Costos Personal x Progr (1)'!F7+'7 - Costos Personal x Progr (2)'!F7</f>
        <v>0</v>
      </c>
      <c r="G7" s="202">
        <f>'7 - Costos Personal x Progr (1)'!G7+'7 - Costos Personal x Progr (2)'!G7</f>
        <v>0</v>
      </c>
      <c r="H7" s="202">
        <f>'7 - Costos Personal x Progr (1)'!H7+'7 - Costos Personal x Progr (2)'!H7</f>
        <v>0</v>
      </c>
      <c r="I7" s="202">
        <f>'7 - Costos Personal x Progr (1)'!I7+'7 - Costos Personal x Progr (2)'!I7</f>
        <v>0</v>
      </c>
      <c r="J7" s="202">
        <f>'7 - Costos Personal x Progr (1)'!J7+'7 - Costos Personal x Progr (2)'!J7</f>
        <v>0</v>
      </c>
      <c r="K7" s="202">
        <f>'7 - Costos Personal x Progr (1)'!K7+'7 - Costos Personal x Progr (2)'!K7</f>
        <v>0</v>
      </c>
      <c r="L7" s="202">
        <f>'7 - Costos Personal x Progr (1)'!L7+'7 - Costos Personal x Progr (2)'!L7</f>
        <v>0</v>
      </c>
      <c r="M7" s="202">
        <f>'7 - Costos Personal x Progr (1)'!M7+'7 - Costos Personal x Progr (2)'!M7</f>
        <v>0</v>
      </c>
      <c r="N7" s="202">
        <f>'7 - Costos Personal x Progr (1)'!N7+'7 - Costos Personal x Progr (2)'!N7</f>
        <v>0</v>
      </c>
      <c r="O7" s="202">
        <f>'7 - Costos Personal x Progr (1)'!O7+'7 - Costos Personal x Progr (2)'!O7</f>
        <v>0</v>
      </c>
      <c r="P7" s="202">
        <f>'7 - Costos Personal x Progr (1)'!P7+'7 - Costos Personal x Progr (2)'!P7</f>
        <v>0</v>
      </c>
      <c r="Q7" s="265">
        <f t="shared" si="1"/>
        <v>0</v>
      </c>
    </row>
    <row r="8">
      <c r="B8" s="44" t="str">
        <f>'2 - Programas Municipales'!B6</f>
        <v>Progs. de Organiz. Planif y Control</v>
      </c>
      <c r="C8" s="202">
        <f>'7 - Costos Personal x Progr (1)'!C8+'7 - Costos Personal x Progr (2)'!C8</f>
        <v>0</v>
      </c>
      <c r="D8" s="202">
        <f>'7 - Costos Personal x Progr (1)'!D8+'7 - Costos Personal x Progr (2)'!D8</f>
        <v>0</v>
      </c>
      <c r="E8" s="202">
        <f>'7 - Costos Personal x Progr (1)'!E8+'7 - Costos Personal x Progr (2)'!E8</f>
        <v>0</v>
      </c>
      <c r="F8" s="202">
        <f>'7 - Costos Personal x Progr (1)'!F8+'7 - Costos Personal x Progr (2)'!F8</f>
        <v>0</v>
      </c>
      <c r="G8" s="202">
        <f>'7 - Costos Personal x Progr (1)'!G8+'7 - Costos Personal x Progr (2)'!G8</f>
        <v>0</v>
      </c>
      <c r="H8" s="202">
        <f>'7 - Costos Personal x Progr (1)'!H8+'7 - Costos Personal x Progr (2)'!H8</f>
        <v>0</v>
      </c>
      <c r="I8" s="202">
        <f>'7 - Costos Personal x Progr (1)'!I8+'7 - Costos Personal x Progr (2)'!I8</f>
        <v>0</v>
      </c>
      <c r="J8" s="202">
        <f>'7 - Costos Personal x Progr (1)'!J8+'7 - Costos Personal x Progr (2)'!J8</f>
        <v>0</v>
      </c>
      <c r="K8" s="202">
        <f>'7 - Costos Personal x Progr (1)'!K8+'7 - Costos Personal x Progr (2)'!K8</f>
        <v>0</v>
      </c>
      <c r="L8" s="202">
        <f>'7 - Costos Personal x Progr (1)'!L8+'7 - Costos Personal x Progr (2)'!L8</f>
        <v>0</v>
      </c>
      <c r="M8" s="202">
        <f>'7 - Costos Personal x Progr (1)'!M8+'7 - Costos Personal x Progr (2)'!M8</f>
        <v>0</v>
      </c>
      <c r="N8" s="202">
        <f>'7 - Costos Personal x Progr (1)'!N8+'7 - Costos Personal x Progr (2)'!N8</f>
        <v>0</v>
      </c>
      <c r="O8" s="202">
        <f>'7 - Costos Personal x Progr (1)'!O8+'7 - Costos Personal x Progr (2)'!O8</f>
        <v>0</v>
      </c>
      <c r="P8" s="202">
        <f>'7 - Costos Personal x Progr (1)'!P8+'7 - Costos Personal x Progr (2)'!P8</f>
        <v>0</v>
      </c>
      <c r="Q8" s="265">
        <f t="shared" si="1"/>
        <v>0</v>
      </c>
    </row>
    <row r="9">
      <c r="B9" s="44" t="str">
        <f>'2 - Programas Municipales'!B7</f>
        <v>Progs. de Desarrollo e Incl. Social</v>
      </c>
      <c r="C9" s="202">
        <f>'7 - Costos Personal x Progr (1)'!C9+'7 - Costos Personal x Progr (2)'!C9</f>
        <v>0</v>
      </c>
      <c r="D9" s="202">
        <f>'7 - Costos Personal x Progr (1)'!D9+'7 - Costos Personal x Progr (2)'!D9</f>
        <v>0</v>
      </c>
      <c r="E9" s="202">
        <f>'7 - Costos Personal x Progr (1)'!E9+'7 - Costos Personal x Progr (2)'!E9</f>
        <v>0</v>
      </c>
      <c r="F9" s="202">
        <f>'7 - Costos Personal x Progr (1)'!F9+'7 - Costos Personal x Progr (2)'!F9</f>
        <v>0</v>
      </c>
      <c r="G9" s="202">
        <f>'7 - Costos Personal x Progr (1)'!G9+'7 - Costos Personal x Progr (2)'!G9</f>
        <v>0</v>
      </c>
      <c r="H9" s="202">
        <f>'7 - Costos Personal x Progr (1)'!H9+'7 - Costos Personal x Progr (2)'!H9</f>
        <v>0</v>
      </c>
      <c r="I9" s="202">
        <f>'7 - Costos Personal x Progr (1)'!I9+'7 - Costos Personal x Progr (2)'!I9</f>
        <v>0</v>
      </c>
      <c r="J9" s="202">
        <f>'7 - Costos Personal x Progr (1)'!J9+'7 - Costos Personal x Progr (2)'!J9</f>
        <v>0</v>
      </c>
      <c r="K9" s="202">
        <f>'7 - Costos Personal x Progr (1)'!K9+'7 - Costos Personal x Progr (2)'!K9</f>
        <v>0</v>
      </c>
      <c r="L9" s="202">
        <f>'7 - Costos Personal x Progr (1)'!L9+'7 - Costos Personal x Progr (2)'!L9</f>
        <v>0</v>
      </c>
      <c r="M9" s="202">
        <f>'7 - Costos Personal x Progr (1)'!M9+'7 - Costos Personal x Progr (2)'!M9</f>
        <v>0</v>
      </c>
      <c r="N9" s="202">
        <f>'7 - Costos Personal x Progr (1)'!N9+'7 - Costos Personal x Progr (2)'!N9</f>
        <v>0</v>
      </c>
      <c r="O9" s="202">
        <f>'7 - Costos Personal x Progr (1)'!O9+'7 - Costos Personal x Progr (2)'!O9</f>
        <v>0</v>
      </c>
      <c r="P9" s="202">
        <f>'7 - Costos Personal x Progr (1)'!P9+'7 - Costos Personal x Progr (2)'!P9</f>
        <v>0</v>
      </c>
      <c r="Q9" s="265">
        <f t="shared" si="1"/>
        <v>0</v>
      </c>
    </row>
    <row r="10">
      <c r="B10" s="44" t="str">
        <f>'2 - Programas Municipales'!B8</f>
        <v>Progs. de Mejor. del Sitio de D.F.</v>
      </c>
      <c r="C10" s="202">
        <f>'7 - Costos Personal x Progr (1)'!C10+'7 - Costos Personal x Progr (2)'!C10</f>
        <v>0</v>
      </c>
      <c r="D10" s="202">
        <f>'7 - Costos Personal x Progr (1)'!D10+'7 - Costos Personal x Progr (2)'!D10</f>
        <v>0</v>
      </c>
      <c r="E10" s="202">
        <f>'7 - Costos Personal x Progr (1)'!E10+'7 - Costos Personal x Progr (2)'!E10</f>
        <v>0</v>
      </c>
      <c r="F10" s="202">
        <f>'7 - Costos Personal x Progr (1)'!F10+'7 - Costos Personal x Progr (2)'!F10</f>
        <v>0</v>
      </c>
      <c r="G10" s="202">
        <f>'7 - Costos Personal x Progr (1)'!G10+'7 - Costos Personal x Progr (2)'!G10</f>
        <v>0</v>
      </c>
      <c r="H10" s="202">
        <f>'7 - Costos Personal x Progr (1)'!H10+'7 - Costos Personal x Progr (2)'!H10</f>
        <v>0</v>
      </c>
      <c r="I10" s="202">
        <f>'7 - Costos Personal x Progr (1)'!I10+'7 - Costos Personal x Progr (2)'!I10</f>
        <v>0</v>
      </c>
      <c r="J10" s="202">
        <f>'7 - Costos Personal x Progr (1)'!J10+'7 - Costos Personal x Progr (2)'!J10</f>
        <v>0</v>
      </c>
      <c r="K10" s="202">
        <f>'7 - Costos Personal x Progr (1)'!K10+'7 - Costos Personal x Progr (2)'!K10</f>
        <v>0</v>
      </c>
      <c r="L10" s="202">
        <f>'7 - Costos Personal x Progr (1)'!L10+'7 - Costos Personal x Progr (2)'!L10</f>
        <v>0</v>
      </c>
      <c r="M10" s="202">
        <f>'7 - Costos Personal x Progr (1)'!M10+'7 - Costos Personal x Progr (2)'!M10</f>
        <v>0</v>
      </c>
      <c r="N10" s="202">
        <f>'7 - Costos Personal x Progr (1)'!N10+'7 - Costos Personal x Progr (2)'!N10</f>
        <v>0</v>
      </c>
      <c r="O10" s="202">
        <f>'7 - Costos Personal x Progr (1)'!O10+'7 - Costos Personal x Progr (2)'!O10</f>
        <v>0</v>
      </c>
      <c r="P10" s="202">
        <f>'7 - Costos Personal x Progr (1)'!P10+'7 - Costos Personal x Progr (2)'!P10</f>
        <v>0</v>
      </c>
      <c r="Q10" s="265">
        <f t="shared" si="1"/>
        <v>0</v>
      </c>
    </row>
    <row r="11">
      <c r="B11" s="44" t="str">
        <f>'2 - Programas Municipales'!B9</f>
        <v>Progs. de Educ. Comunic. y Reutilización</v>
      </c>
      <c r="C11" s="202">
        <f>'7 - Costos Personal x Progr (1)'!C11+'7 - Costos Personal x Progr (2)'!C11</f>
        <v>0</v>
      </c>
      <c r="D11" s="202">
        <f>'7 - Costos Personal x Progr (1)'!D11+'7 - Costos Personal x Progr (2)'!D11</f>
        <v>0</v>
      </c>
      <c r="E11" s="202">
        <f>'7 - Costos Personal x Progr (1)'!E11+'7 - Costos Personal x Progr (2)'!E11</f>
        <v>0</v>
      </c>
      <c r="F11" s="202">
        <f>'7 - Costos Personal x Progr (1)'!F11+'7 - Costos Personal x Progr (2)'!F11</f>
        <v>0</v>
      </c>
      <c r="G11" s="202">
        <f>'7 - Costos Personal x Progr (1)'!G11+'7 - Costos Personal x Progr (2)'!G11</f>
        <v>0</v>
      </c>
      <c r="H11" s="202">
        <f>'7 - Costos Personal x Progr (1)'!H11+'7 - Costos Personal x Progr (2)'!H11</f>
        <v>0</v>
      </c>
      <c r="I11" s="202">
        <f>'7 - Costos Personal x Progr (1)'!I11+'7 - Costos Personal x Progr (2)'!I11</f>
        <v>0</v>
      </c>
      <c r="J11" s="202">
        <f>'7 - Costos Personal x Progr (1)'!J11+'7 - Costos Personal x Progr (2)'!J11</f>
        <v>0</v>
      </c>
      <c r="K11" s="202">
        <f>'7 - Costos Personal x Progr (1)'!K11+'7 - Costos Personal x Progr (2)'!K11</f>
        <v>0</v>
      </c>
      <c r="L11" s="202">
        <f>'7 - Costos Personal x Progr (1)'!L11+'7 - Costos Personal x Progr (2)'!L11</f>
        <v>0</v>
      </c>
      <c r="M11" s="202">
        <f>'7 - Costos Personal x Progr (1)'!M11+'7 - Costos Personal x Progr (2)'!M11</f>
        <v>0</v>
      </c>
      <c r="N11" s="202">
        <f>'7 - Costos Personal x Progr (1)'!N11+'7 - Costos Personal x Progr (2)'!N11</f>
        <v>0</v>
      </c>
      <c r="O11" s="202">
        <f>'7 - Costos Personal x Progr (1)'!O11+'7 - Costos Personal x Progr (2)'!O11</f>
        <v>0</v>
      </c>
      <c r="P11" s="202">
        <f>'7 - Costos Personal x Progr (1)'!P11+'7 - Costos Personal x Progr (2)'!P11</f>
        <v>0</v>
      </c>
      <c r="Q11" s="265">
        <f t="shared" si="1"/>
        <v>0</v>
      </c>
    </row>
    <row r="12">
      <c r="B12" s="44" t="str">
        <f>'2 - Programas Municipales'!B10</f>
        <v>Otros Programas</v>
      </c>
      <c r="C12" s="202">
        <f>'7 - Costos Personal x Progr (1)'!C12+'7 - Costos Personal x Progr (2)'!C12</f>
        <v>0</v>
      </c>
      <c r="D12" s="202">
        <f>'7 - Costos Personal x Progr (1)'!D12+'7 - Costos Personal x Progr (2)'!D12</f>
        <v>0</v>
      </c>
      <c r="E12" s="202">
        <f>'7 - Costos Personal x Progr (1)'!E12+'7 - Costos Personal x Progr (2)'!E12</f>
        <v>0</v>
      </c>
      <c r="F12" s="202">
        <f>'7 - Costos Personal x Progr (1)'!F12+'7 - Costos Personal x Progr (2)'!F12</f>
        <v>0</v>
      </c>
      <c r="G12" s="202">
        <f>'7 - Costos Personal x Progr (1)'!G12+'7 - Costos Personal x Progr (2)'!G12</f>
        <v>0</v>
      </c>
      <c r="H12" s="202">
        <f>'7 - Costos Personal x Progr (1)'!H12+'7 - Costos Personal x Progr (2)'!H12</f>
        <v>0</v>
      </c>
      <c r="I12" s="202">
        <f>'7 - Costos Personal x Progr (1)'!I12+'7 - Costos Personal x Progr (2)'!I12</f>
        <v>0</v>
      </c>
      <c r="J12" s="202">
        <f>'7 - Costos Personal x Progr (1)'!J12+'7 - Costos Personal x Progr (2)'!J12</f>
        <v>0</v>
      </c>
      <c r="K12" s="202">
        <f>'7 - Costos Personal x Progr (1)'!K12+'7 - Costos Personal x Progr (2)'!K12</f>
        <v>0</v>
      </c>
      <c r="L12" s="202">
        <f>'7 - Costos Personal x Progr (1)'!L12+'7 - Costos Personal x Progr (2)'!L12</f>
        <v>0</v>
      </c>
      <c r="M12" s="202">
        <f>'7 - Costos Personal x Progr (1)'!M12+'7 - Costos Personal x Progr (2)'!M12</f>
        <v>0</v>
      </c>
      <c r="N12" s="202">
        <f>'7 - Costos Personal x Progr (1)'!N12+'7 - Costos Personal x Progr (2)'!N12</f>
        <v>0</v>
      </c>
      <c r="O12" s="202">
        <f>'7 - Costos Personal x Progr (1)'!O12+'7 - Costos Personal x Progr (2)'!O12</f>
        <v>0</v>
      </c>
      <c r="P12" s="202">
        <f>'7 - Costos Personal x Progr (1)'!P12+'7 - Costos Personal x Progr (2)'!P12</f>
        <v>0</v>
      </c>
      <c r="Q12" s="265">
        <f t="shared" si="1"/>
        <v>0</v>
      </c>
    </row>
    <row r="13">
      <c r="B13" s="266" t="s">
        <v>161</v>
      </c>
      <c r="C13" s="265">
        <f t="shared" ref="C13:Q13" si="2">SUM(C4:C12)</f>
        <v>6500000</v>
      </c>
      <c r="D13" s="265">
        <f t="shared" si="2"/>
        <v>0</v>
      </c>
      <c r="E13" s="265">
        <f t="shared" si="2"/>
        <v>0</v>
      </c>
      <c r="F13" s="265">
        <f t="shared" si="2"/>
        <v>0</v>
      </c>
      <c r="G13" s="265">
        <f t="shared" si="2"/>
        <v>19200000</v>
      </c>
      <c r="H13" s="265">
        <f t="shared" si="2"/>
        <v>0</v>
      </c>
      <c r="I13" s="265">
        <f t="shared" si="2"/>
        <v>134400000</v>
      </c>
      <c r="J13" s="265">
        <f t="shared" si="2"/>
        <v>2080000</v>
      </c>
      <c r="K13" s="265">
        <f t="shared" si="2"/>
        <v>4560000</v>
      </c>
      <c r="L13" s="265">
        <f t="shared" si="2"/>
        <v>81510000</v>
      </c>
      <c r="M13" s="265">
        <f t="shared" si="2"/>
        <v>0</v>
      </c>
      <c r="N13" s="265">
        <f t="shared" si="2"/>
        <v>0</v>
      </c>
      <c r="O13" s="265">
        <f t="shared" si="2"/>
        <v>0</v>
      </c>
      <c r="P13" s="265">
        <f t="shared" si="2"/>
        <v>0</v>
      </c>
      <c r="Q13" s="267">
        <f t="shared" si="2"/>
        <v>248250000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Q1"/>
    <mergeCell ref="B2:B3"/>
    <mergeCell ref="C2:Q2"/>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ABF8F"/>
    <pageSetUpPr/>
  </sheetPr>
  <sheetViews>
    <sheetView workbookViewId="0"/>
  </sheetViews>
  <sheetFormatPr customHeight="1" defaultColWidth="14.43" defaultRowHeight="15.0"/>
  <cols>
    <col customWidth="1" min="1" max="1" width="3.86"/>
    <col customWidth="1" min="2" max="2" width="24.71"/>
    <col customWidth="1" min="3" max="15" width="8.71"/>
    <col customWidth="1" min="16" max="16" width="9.57"/>
    <col customWidth="1" min="17" max="17" width="8.71"/>
    <col customWidth="1" min="18" max="26" width="11.43"/>
  </cols>
  <sheetData>
    <row r="1">
      <c r="B1" s="268" t="s">
        <v>346</v>
      </c>
      <c r="C1" s="15"/>
      <c r="D1" s="15"/>
      <c r="E1" s="15"/>
      <c r="F1" s="15"/>
      <c r="G1" s="15"/>
      <c r="H1" s="15"/>
      <c r="I1" s="15"/>
      <c r="J1" s="15"/>
      <c r="K1" s="15"/>
      <c r="L1" s="15"/>
      <c r="M1" s="15"/>
      <c r="N1" s="15"/>
      <c r="O1" s="15"/>
      <c r="P1" s="15"/>
      <c r="Q1" s="16"/>
    </row>
    <row r="2">
      <c r="B2" s="261" t="s">
        <v>347</v>
      </c>
      <c r="C2" s="269" t="s">
        <v>274</v>
      </c>
      <c r="D2" s="15"/>
      <c r="E2" s="15"/>
      <c r="F2" s="15"/>
      <c r="G2" s="15"/>
      <c r="H2" s="15"/>
      <c r="I2" s="15"/>
      <c r="J2" s="15"/>
      <c r="K2" s="15"/>
      <c r="L2" s="15"/>
      <c r="M2" s="15"/>
      <c r="N2" s="15"/>
      <c r="O2" s="15"/>
      <c r="P2" s="15"/>
      <c r="Q2" s="16"/>
    </row>
    <row r="3">
      <c r="B3" s="192"/>
      <c r="C3" s="263" t="str">
        <f>'2 - Programas Municipales'!C2</f>
        <v>Disposición Inicial</v>
      </c>
      <c r="D3" s="263" t="str">
        <f>'2 - Programas Municipales'!C3</f>
        <v>Barrido y Limpieza</v>
      </c>
      <c r="E3" s="263" t="str">
        <f>'2 - Programas Municipales'!C4</f>
        <v>Limp. Microbasurales</v>
      </c>
      <c r="F3" s="263" t="str">
        <f>'2 - Programas Municipales'!C5</f>
        <v>Resid. de Poda y Áreas Verdes</v>
      </c>
      <c r="G3" s="263" t="str">
        <f>'2 - Programas Municipales'!C6</f>
        <v>Educación y Comunicación</v>
      </c>
      <c r="H3" s="263" t="str">
        <f>'2 - Programas Municipales'!C7</f>
        <v>Compostaje</v>
      </c>
      <c r="I3" s="263" t="str">
        <f>'2 - Programas Municipales'!C8</f>
        <v>Recuperación de Materiales</v>
      </c>
      <c r="J3" s="263" t="str">
        <f>'2 - Programas Municipales'!C9</f>
        <v>Administración</v>
      </c>
      <c r="K3" s="263" t="str">
        <f>'2 - Programas Municipales'!C10</f>
        <v>Planific. y Control</v>
      </c>
      <c r="L3" s="263" t="str">
        <f>'2 - Programas Municipales'!C11</f>
        <v>Recolección</v>
      </c>
      <c r="M3" s="263" t="str">
        <f>'2 - Programas Municipales'!C12</f>
        <v>Est. Transferencia</v>
      </c>
      <c r="N3" s="263" t="str">
        <f>'2 - Programas Municipales'!C13</f>
        <v>Dispos. Final</v>
      </c>
      <c r="O3" s="263" t="str">
        <f>'2 - Programas Municipales'!C14</f>
        <v>Cierre Basural</v>
      </c>
      <c r="P3" s="263" t="str">
        <f>'2 - Programas Municipales'!C15</f>
        <v>Transporte</v>
      </c>
      <c r="Q3" s="270" t="s">
        <v>161</v>
      </c>
    </row>
    <row r="4">
      <c r="B4" s="44" t="str">
        <f>'2 - Programas Municipales'!B2</f>
        <v>Progs. de Recup. Mat. Orgánico</v>
      </c>
      <c r="C4" s="66">
        <f>IF('4 - Personal'!$E$4='2 - Programas Municipales'!$B2,(IF('4 - Personal'!$E$6='2 - Programas Municipales'!$C$2,'4 - Personal'!$D$8,0)),0)+IF('4 - Personal'!$E$10='2 - Programas Municipales'!$B2,(IF('4 - Personal'!$E$12='2 - Programas Municipales'!$C$2,'4 - Personal'!$D$14,0)),0)+IF('4 - Personal'!$E$16='2 - Programas Municipales'!$B2,(IF('4 - Personal'!$E$18='2 - Programas Municipales'!$C$2,'4 - Personal'!$D$20,0)),0)+IF('4 - Personal'!$E$22='2 - Programas Municipales'!$B2,(IF('4 - Personal'!$E$24='2 - Programas Municipales'!$C$2,'4 - Personal'!$D$26,0)),0)+IF('4 - Personal'!$E$28='2 - Programas Municipales'!$B2,(IF('4 - Personal'!$E$30='2 - Programas Municipales'!$C$2,'4 - Personal'!$D$32,0)),0)+IF('4 - Personal'!$E$34='2 - Programas Municipales'!$B2,(IF('4 - Personal'!$E$36='2 - Programas Municipales'!$C$2,'4 - Personal'!$D$38,0)),0)+IF('4 - Personal'!$E$40='2 - Programas Municipales'!$B2,(IF('4 - Personal'!$E$42='2 - Programas Municipales'!$C$2,'4 - Personal'!$D$44,0)),0)+IF('4 - Personal'!$E$46='2 - Programas Municipales'!$B2,(IF('4 - Personal'!$E$48='2 - Programas Municipales'!$C$2,'4 - Personal'!$D$50,0)),0)+IF('4 - Personal'!$E$52='2 - Programas Municipales'!$B2,(IF('4 - Personal'!$E$54='2 - Programas Municipales'!$C$2,'4 - Personal'!$D$56,0)),0)+IF('4 - Personal'!$E$58='2 - Programas Municipales'!$B2,(IF('4 - Personal'!$E$60='2 - Programas Municipales'!$C$2,'4 - Personal'!$D$62,0)),0)+IF('4 - Personal'!$E$64='2 - Programas Municipales'!$B2,(IF('4 - Personal'!$E$66='2 - Programas Municipales'!$C$2,'4 - Personal'!$D$68,0)),0)+IF('4 - Personal'!$E$70='2 - Programas Municipales'!$B2,(IF('4 - Personal'!$E$72='2 - Programas Municipales'!$C$2,'4 - Personal'!$D$74,0)),0)+IF('4 - Personal'!$E$76='2 - Programas Municipales'!$B2,(IF('4 - Personal'!$E$78='2 - Programas Municipales'!$C$2,'4 - Personal'!$D$80,0)),0)+IF('4 - Personal'!$E$82='2 - Programas Municipales'!$B2,(IF('4 - Personal'!$E$84='2 - Programas Municipales'!$C$2,'4 - Personal'!$D$86,0)),0)+IF('4 - Personal'!$E$88='2 - Programas Municipales'!$B2,(IF('4 - Personal'!$E$90='2 - Programas Municipales'!$C$2,'4 - Personal'!$D$92,0)),0)+IF('4 - Personal'!$E$94='2 - Programas Municipales'!$B2,(IF('4 - Personal'!$E$96='2 - Programas Municipales'!$C$2,'4 - Personal'!$D$98,0)),0)+IF('4 - Personal'!$E$100='2 - Programas Municipales'!$B2,(IF('4 - Personal'!$E$102='2 - Programas Municipales'!$C$2,'4 - Personal'!$D$104,0)),0)+IF('4 - Personal'!$E$106='2 - Programas Municipales'!$B2,(IF('4 - Personal'!$E$108='2 - Programas Municipales'!$C$2,'4 - Personal'!$D$110,0)),0)+IF('4 - Personal'!$E$112='2 - Programas Municipales'!$B2,(IF('4 - Personal'!$E$114='2 - Programas Municipales'!$C$2,'4 - Personal'!$D$116,0)),0)+IF('4 - Personal'!$E$118='2 - Programas Municipales'!$B2,(IF('4 - Personal'!$E$120='2 - Programas Municipales'!$C$2,'4 - Personal'!$D$122,0)),0)+IF('4 - Personal'!$E$124='2 - Programas Municipales'!$B2,(IF('4 - Personal'!$E$126='2 - Programas Municipales'!$C$2,'4 - Personal'!$D$128,0)),0)+IF('4 - Personal'!$E$130='2 - Programas Municipales'!$B2,(IF('4 - Personal'!$E$132='2 - Programas Municipales'!$C$2,'4 - Personal'!$D$134,0)),0)+IF('4 - Personal'!$E$136='2 - Programas Municipales'!$B2,(IF('4 - Personal'!$E$138='2 - Programas Municipales'!$C$2,'4 - Personal'!$D$140,0)),0)</f>
        <v>0</v>
      </c>
      <c r="D4" s="66">
        <f>IF('4 - Personal'!$E$4='2 - Programas Municipales'!$B2,(IF('4 - Personal'!$E$6='2 - Programas Municipales'!$C$3,'4 - Personal'!$D$8,0)),0)+IF('4 - Personal'!$E$10='2 - Programas Municipales'!$B2,(IF('4 - Personal'!$E$12='2 - Programas Municipales'!$C$3,'4 - Personal'!$D$14,0)),0)+IF('4 - Personal'!$E$16='2 - Programas Municipales'!$B2,(IF('4 - Personal'!$E$18='2 - Programas Municipales'!$C$3,'4 - Personal'!$D$20,0)),0)+IF('4 - Personal'!$E$22='2 - Programas Municipales'!$B2,(IF('4 - Personal'!$E$24='2 - Programas Municipales'!$C$3,'4 - Personal'!$D$26,0)),0)+IF('4 - Personal'!$E$28='2 - Programas Municipales'!$B2,(IF('4 - Personal'!$E$30='2 - Programas Municipales'!$C$3,'4 - Personal'!$D$32,0)),0)+IF('4 - Personal'!$E$34='2 - Programas Municipales'!$B2,(IF('4 - Personal'!$E$36='2 - Programas Municipales'!$C$3,'4 - Personal'!$D$38,0)),0)+IF('4 - Personal'!$E$40='2 - Programas Municipales'!$B2,(IF('4 - Personal'!$E$42='2 - Programas Municipales'!$C$3,'4 - Personal'!$D$44,0)),0)+IF('4 - Personal'!$E$46='2 - Programas Municipales'!$B2,(IF('4 - Personal'!$E$48='2 - Programas Municipales'!$C$3,'4 - Personal'!$D$50,0)),0)+IF('4 - Personal'!$E$52='2 - Programas Municipales'!$B2,(IF('4 - Personal'!$E$54='2 - Programas Municipales'!$C$3,'4 - Personal'!$D$56,0)),0)+IF('4 - Personal'!$E$58='2 - Programas Municipales'!$B2,(IF('4 - Personal'!$E$60='2 - Programas Municipales'!$C$3,'4 - Personal'!$D$62,0)),0)+IF('4 - Personal'!$E$64='2 - Programas Municipales'!$B2,(IF('4 - Personal'!$E$66='2 - Programas Municipales'!$C$3,'4 - Personal'!$D$68,0)),0)+IF('4 - Personal'!$E$70='2 - Programas Municipales'!$B2,(IF('4 - Personal'!$E$72='2 - Programas Municipales'!$C$3,'4 - Personal'!$D$74,0)),0)+IF('4 - Personal'!$E$76='2 - Programas Municipales'!$B2,(IF('4 - Personal'!$E$78='2 - Programas Municipales'!$C$3,'4 - Personal'!$D$80,0)),0)+IF('4 - Personal'!$E$82='2 - Programas Municipales'!$B2,(IF('4 - Personal'!$E$84='2 - Programas Municipales'!$C$3,'4 - Personal'!$D$86,0)),0)+IF('4 - Personal'!$E$88='2 - Programas Municipales'!$B2,(IF('4 - Personal'!$E$90='2 - Programas Municipales'!$C$3,'4 - Personal'!$D$92,0)),0)+IF('4 - Personal'!$E$94='2 - Programas Municipales'!$B2,(IF('4 - Personal'!$E$96='2 - Programas Municipales'!$C$3,'4 - Personal'!$D$98,0)),0)+IF('4 - Personal'!$E$100='2 - Programas Municipales'!$B2,(IF('4 - Personal'!$E$102='2 - Programas Municipales'!$C$3,'4 - Personal'!$D$104,0)),0)+IF('4 - Personal'!$E$106='2 - Programas Municipales'!$B2,(IF('4 - Personal'!$E$108='2 - Programas Municipales'!$C$3,'4 - Personal'!$D$110,0)),0)+IF('4 - Personal'!$E$112='2 - Programas Municipales'!$B2,(IF('4 - Personal'!$E$114='2 - Programas Municipales'!$C$3,'4 - Personal'!$D$116,0)),0)+IF('4 - Personal'!$E$118='2 - Programas Municipales'!$B2,(IF('4 - Personal'!$E$120='2 - Programas Municipales'!$C$3,'4 - Personal'!$D$122,0)),0)+IF('4 - Personal'!$E$124='2 - Programas Municipales'!$B2,(IF('4 - Personal'!$E$126='2 - Programas Municipales'!$C$3,'4 - Personal'!$D$128,0)),0)+IF('4 - Personal'!$E$130='2 - Programas Municipales'!$B2,(IF('4 - Personal'!$E$132='2 - Programas Municipales'!$C$3,'4 - Personal'!$D$134,0)),0)+IF('4 - Personal'!$E$136='2 - Programas Municipales'!$B2,(IF('4 - Personal'!$E$138='2 - Programas Municipales'!$C$3,'4 - Personal'!$D$140,0)),0)</f>
        <v>0</v>
      </c>
      <c r="E4" s="66">
        <f>IF('4 - Personal'!$E$4='2 - Programas Municipales'!$B2,(IF('4 - Personal'!$E$6='2 - Programas Municipales'!$C$4,'4 - Personal'!$D$8,0)),0)+IF('4 - Personal'!$E$10='2 - Programas Municipales'!$B2,(IF('4 - Personal'!$E$12='2 - Programas Municipales'!$C$4,'4 - Personal'!$D$14,0)),0)+IF('4 - Personal'!$E$16='2 - Programas Municipales'!$B2,(IF('4 - Personal'!$E$18='2 - Programas Municipales'!$C$4,'4 - Personal'!$D$20,0)),0)+IF('4 - Personal'!$E$22='2 - Programas Municipales'!$B2,(IF('4 - Personal'!$E$24='2 - Programas Municipales'!$C$4,'4 - Personal'!$D$26,0)),0)+IF('4 - Personal'!$E$28='2 - Programas Municipales'!$B2,(IF('4 - Personal'!$E$30='2 - Programas Municipales'!$C$4,'4 - Personal'!$D$32,0)),0)+IF('4 - Personal'!$E$34='2 - Programas Municipales'!$B2,(IF('4 - Personal'!$E$36='2 - Programas Municipales'!$C$4,'4 - Personal'!$D$38,0)),0)+IF('4 - Personal'!$E$40='2 - Programas Municipales'!$B2,(IF('4 - Personal'!$E$42='2 - Programas Municipales'!$C$4,'4 - Personal'!$D$44,0)),0)+IF('4 - Personal'!$E$46='2 - Programas Municipales'!$B2,(IF('4 - Personal'!$E$48='2 - Programas Municipales'!$C$4,'4 - Personal'!$D$50,0)),0)+IF('4 - Personal'!$E$52='2 - Programas Municipales'!$B2,(IF('4 - Personal'!$E$54='2 - Programas Municipales'!$C$4,'4 - Personal'!$D$56,0)),0)+IF('4 - Personal'!$E$58='2 - Programas Municipales'!$B2,(IF('4 - Personal'!$E$60='2 - Programas Municipales'!$C$4,'4 - Personal'!$D$62,0)),0)+IF('4 - Personal'!$E$64='2 - Programas Municipales'!$B2,(IF('4 - Personal'!$E$66='2 - Programas Municipales'!$C$4,'4 - Personal'!$D$68,0)),0)+IF('4 - Personal'!$E$70='2 - Programas Municipales'!$B2,(IF('4 - Personal'!$E$72='2 - Programas Municipales'!$C$4,'4 - Personal'!$D$74,0)),0)+IF('4 - Personal'!$E$76='2 - Programas Municipales'!$B2,(IF('4 - Personal'!$E$78='2 - Programas Municipales'!$C$4,'4 - Personal'!$D$80,0)),0)+IF('4 - Personal'!$E$82='2 - Programas Municipales'!$B2,(IF('4 - Personal'!$E$84='2 - Programas Municipales'!$C$4,'4 - Personal'!$D$86,0)),0)+IF('4 - Personal'!$E$88='2 - Programas Municipales'!$B2,(IF('4 - Personal'!$E$90='2 - Programas Municipales'!$C$4,'4 - Personal'!$D$92,0)),0)+IF('4 - Personal'!$E$94='2 - Programas Municipales'!$B2,(IF('4 - Personal'!$E$96='2 - Programas Municipales'!$C$4,'4 - Personal'!$D$98,0)),0)+IF('4 - Personal'!$E$100='2 - Programas Municipales'!$B2,(IF('4 - Personal'!$E$102='2 - Programas Municipales'!$C$4,'4 - Personal'!$D$104,0)),0)+IF('4 - Personal'!$E$106='2 - Programas Municipales'!$B2,(IF('4 - Personal'!$E$108='2 - Programas Municipales'!$C$4,'4 - Personal'!$D$110,0)),0)+IF('4 - Personal'!$E$112='2 - Programas Municipales'!$B2,(IF('4 - Personal'!$E$114='2 - Programas Municipales'!$C$4,'4 - Personal'!$D$116,0)),0)+IF('4 - Personal'!$E$118='2 - Programas Municipales'!$B2,(IF('4 - Personal'!$E$120='2 - Programas Municipales'!$C$4,'4 - Personal'!$D$122,0)),0)+IF('4 - Personal'!$E$124='2 - Programas Municipales'!$B2,(IF('4 - Personal'!$E$126='2 - Programas Municipales'!$C$4,'4 - Personal'!$D$128,0)),0)+IF('4 - Personal'!$E$130='2 - Programas Municipales'!$B2,(IF('4 - Personal'!$E$132='2 - Programas Municipales'!$C$4,'4 - Personal'!$D$134,0)),0)+IF('4 - Personal'!$E$136='2 - Programas Municipales'!$B2,(IF('4 - Personal'!$E$138='2 - Programas Municipales'!$C$4,'4 - Personal'!$D$140,0)),0)</f>
        <v>0</v>
      </c>
      <c r="F4" s="66">
        <f>IF('4 - Personal'!$E$4='2 - Programas Municipales'!$B2,(IF('4 - Personal'!$E$6='2 - Programas Municipales'!$C$5,'4 - Personal'!$D$8,0)),0)+IF('4 - Personal'!$E$10='2 - Programas Municipales'!$B2,(IF('4 - Personal'!$E$12='2 - Programas Municipales'!$C$5,'4 - Personal'!$D$14,0)),0)+IF('4 - Personal'!$E$16='2 - Programas Municipales'!$B2,(IF('4 - Personal'!$E$18='2 - Programas Municipales'!$C$5,'4 - Personal'!$D$20,0)),0)+IF('4 - Personal'!$E$22='2 - Programas Municipales'!$B2,(IF('4 - Personal'!$E$24='2 - Programas Municipales'!$C$5,'4 - Personal'!$D$26,0)),0)+IF('4 - Personal'!$E$28='2 - Programas Municipales'!$B2,(IF('4 - Personal'!$E$30='2 - Programas Municipales'!$C$5,'4 - Personal'!$D$32,0)),0)+IF('4 - Personal'!$E$34='2 - Programas Municipales'!$B2,(IF('4 - Personal'!$E$36='2 - Programas Municipales'!$C$5,'4 - Personal'!$D$38,0)),0)+IF('4 - Personal'!$E$40='2 - Programas Municipales'!$B2,(IF('4 - Personal'!$E$42='2 - Programas Municipales'!$C$5,'4 - Personal'!$D$44,0)),0)+IF('4 - Personal'!$E$46='2 - Programas Municipales'!$B2,(IF('4 - Personal'!$E$48='2 - Programas Municipales'!$C$5,'4 - Personal'!$D$50,0)),0)+IF('4 - Personal'!$E$52='2 - Programas Municipales'!$B2,(IF('4 - Personal'!$E$54='2 - Programas Municipales'!$C$5,'4 - Personal'!$D$56,0)),0)+IF('4 - Personal'!$E$58='2 - Programas Municipales'!$B2,(IF('4 - Personal'!$E$60='2 - Programas Municipales'!$C$5,'4 - Personal'!$D$62,0)),0)+IF('4 - Personal'!$E$64='2 - Programas Municipales'!$B2,(IF('4 - Personal'!$E$66='2 - Programas Municipales'!$C$5,'4 - Personal'!$D$68,0)),0)+IF('4 - Personal'!$E$70='2 - Programas Municipales'!$B2,(IF('4 - Personal'!$E$72='2 - Programas Municipales'!$C$5,'4 - Personal'!$D$74,0)),0)+IF('4 - Personal'!$E$76='2 - Programas Municipales'!$B2,(IF('4 - Personal'!$E$78='2 - Programas Municipales'!$C$5,'4 - Personal'!$D$80,0)),0)+IF('4 - Personal'!$E$82='2 - Programas Municipales'!$B2,(IF('4 - Personal'!$E$84='2 - Programas Municipales'!$C$5,'4 - Personal'!$D$86,0)),0)+IF('4 - Personal'!$E$88='2 - Programas Municipales'!$B2,(IF('4 - Personal'!$E$90='2 - Programas Municipales'!$C$5,'4 - Personal'!$D$92,0)),0)+IF('4 - Personal'!$E$94='2 - Programas Municipales'!$B2,(IF('4 - Personal'!$E$96='2 - Programas Municipales'!$C$5,'4 - Personal'!$D$98,0)),0)+IF('4 - Personal'!$E$100='2 - Programas Municipales'!$B2,(IF('4 - Personal'!$E$102='2 - Programas Municipales'!$C$5,'4 - Personal'!$D$104,0)),0)+IF('4 - Personal'!$E$106='2 - Programas Municipales'!$B2,(IF('4 - Personal'!$E$108='2 - Programas Municipales'!$C$5,'4 - Personal'!$D$110,0)),0)+IF('4 - Personal'!$E$112='2 - Programas Municipales'!$B2,(IF('4 - Personal'!$E$114='2 - Programas Municipales'!$C$5,'4 - Personal'!$D$116,0)),0)+IF('4 - Personal'!$E$118='2 - Programas Municipales'!$B2,(IF('4 - Personal'!$E$120='2 - Programas Municipales'!$C$5,'4 - Personal'!$D$122,0)),0)+IF('4 - Personal'!$E$124='2 - Programas Municipales'!$B2,(IF('4 - Personal'!$E$126='2 - Programas Municipales'!$C$5,'4 - Personal'!$D$128,0)),0)+IF('4 - Personal'!$E$130='2 - Programas Municipales'!$B2,(IF('4 - Personal'!$E$132='2 - Programas Municipales'!$C$5,'4 - Personal'!$D$134,0)),0)+IF('4 - Personal'!$E$136='2 - Programas Municipales'!$B2,(IF('4 - Personal'!$E$138='2 - Programas Municipales'!$C$5,'4 - Personal'!$D$140,0)),0)</f>
        <v>0</v>
      </c>
      <c r="G4" s="66">
        <f>IF('4 - Personal'!$E$4='2 - Programas Municipales'!$B2,(IF('4 - Personal'!$E$6='2 - Programas Municipales'!$C$6,'4 - Personal'!$D$8,0)),0)+IF('4 - Personal'!$E$10='2 - Programas Municipales'!$B2,(IF('4 - Personal'!$E$12='2 - Programas Municipales'!$C$6,'4 - Personal'!$D$14,0)),0)+IF('4 - Personal'!$E$16='2 - Programas Municipales'!$B2,(IF('4 - Personal'!$E$18='2 - Programas Municipales'!$C$6,'4 - Personal'!$D$20,0)),0)+IF('4 - Personal'!$E$22='2 - Programas Municipales'!$B2,(IF('4 - Personal'!$E$24='2 - Programas Municipales'!$C$6,'4 - Personal'!$D$26,0)),0)+IF('4 - Personal'!$E$28='2 - Programas Municipales'!$B2,(IF('4 - Personal'!$E$30='2 - Programas Municipales'!$C$6,'4 - Personal'!$D$32,0)),0)+IF('4 - Personal'!$E$34='2 - Programas Municipales'!$B2,(IF('4 - Personal'!$E$36='2 - Programas Municipales'!$C$6,'4 - Personal'!$D$38,0)),0)+IF('4 - Personal'!$E$40='2 - Programas Municipales'!$B2,(IF('4 - Personal'!$E$42='2 - Programas Municipales'!$C$6,'4 - Personal'!$D$44,0)),0)+IF('4 - Personal'!$E$46='2 - Programas Municipales'!$B2,(IF('4 - Personal'!$E$48='2 - Programas Municipales'!$C$6,'4 - Personal'!$D$50,0)),0)+IF('4 - Personal'!$E$52='2 - Programas Municipales'!$B2,(IF('4 - Personal'!$E$54='2 - Programas Municipales'!$C$6,'4 - Personal'!$D$56,0)),0)+IF('4 - Personal'!$E$58='2 - Programas Municipales'!$B2,(IF('4 - Personal'!$E$60='2 - Programas Municipales'!$C$6,'4 - Personal'!$D$62,0)),0)+IF('4 - Personal'!$E$64='2 - Programas Municipales'!$B2,(IF('4 - Personal'!$E$66='2 - Programas Municipales'!$C$6,'4 - Personal'!$D$68,0)),0)+IF('4 - Personal'!$E$70='2 - Programas Municipales'!$B2,(IF('4 - Personal'!$E$72='2 - Programas Municipales'!$C$6,'4 - Personal'!$D$74,0)),0)+IF('4 - Personal'!$E$76='2 - Programas Municipales'!$B2,(IF('4 - Personal'!$E$78='2 - Programas Municipales'!$C$6,'4 - Personal'!$D$80,0)),0)+IF('4 - Personal'!$E$82='2 - Programas Municipales'!$B2,(IF('4 - Personal'!$E$84='2 - Programas Municipales'!$C$6,'4 - Personal'!$D$86,0)),0)+IF('4 - Personal'!$E$88='2 - Programas Municipales'!$B2,(IF('4 - Personal'!$E$90='2 - Programas Municipales'!$C$6,'4 - Personal'!$D$92,0)),0)+IF('4 - Personal'!$E$94='2 - Programas Municipales'!$B2,(IF('4 - Personal'!$E$96='2 - Programas Municipales'!$C$6,'4 - Personal'!$D$98,0)),0)+IF('4 - Personal'!$E$100='2 - Programas Municipales'!$B2,(IF('4 - Personal'!$E$102='2 - Programas Municipales'!$C$6,'4 - Personal'!$D$104,0)),0)+IF('4 - Personal'!$E$106='2 - Programas Municipales'!$B2,(IF('4 - Personal'!$E$108='2 - Programas Municipales'!$C$6,'4 - Personal'!$D$110,0)),0)+IF('4 - Personal'!$E$112='2 - Programas Municipales'!$B2,(IF('4 - Personal'!$E$114='2 - Programas Municipales'!$C$6,'4 - Personal'!$D$116,0)),0)+IF('4 - Personal'!$E$118='2 - Programas Municipales'!$B2,(IF('4 - Personal'!$E$120='2 - Programas Municipales'!$C$6,'4 - Personal'!$D$122,0)),0)+IF('4 - Personal'!$E$124='2 - Programas Municipales'!$B2,(IF('4 - Personal'!$E$126='2 - Programas Municipales'!$C$6,'4 - Personal'!$D$128,0)),0)+IF('4 - Personal'!$E$130='2 - Programas Municipales'!$B2,(IF('4 - Personal'!$E$132='2 - Programas Municipales'!$C$6,'4 - Personal'!$D$134,0)),0)+IF('4 - Personal'!$E$136='2 - Programas Municipales'!$B2,(IF('4 - Personal'!$E$138='2 - Programas Municipales'!$C$6,'4 - Personal'!$D$140,0)),0)</f>
        <v>0</v>
      </c>
      <c r="H4" s="66">
        <f>IF('4 - Personal'!$E$4='2 - Programas Municipales'!$B2,(IF('4 - Personal'!$E$6='2 - Programas Municipales'!$C$7,'4 - Personal'!$D$8,0)),0)+IF('4 - Personal'!$E$10='2 - Programas Municipales'!$B2,(IF('4 - Personal'!$E$12='2 - Programas Municipales'!$C$7,'4 - Personal'!$D$14,0)),0)+IF('4 - Personal'!$E$16='2 - Programas Municipales'!$B2,(IF('4 - Personal'!$E$18='2 - Programas Municipales'!$C$7,'4 - Personal'!$D$20,0)),0)+IF('4 - Personal'!$E$22='2 - Programas Municipales'!$B2,(IF('4 - Personal'!$E$24='2 - Programas Municipales'!$C$7,'4 - Personal'!$D$26,0)),0)+IF('4 - Personal'!$E$28='2 - Programas Municipales'!$B2,(IF('4 - Personal'!$E$30='2 - Programas Municipales'!$C$7,'4 - Personal'!$D$32,0)),0)+IF('4 - Personal'!$E$34='2 - Programas Municipales'!$B2,(IF('4 - Personal'!$E$36='2 - Programas Municipales'!$C$7,'4 - Personal'!$D$38,0)),0)+IF('4 - Personal'!$E$40='2 - Programas Municipales'!$B2,(IF('4 - Personal'!$E$42='2 - Programas Municipales'!$C$7,'4 - Personal'!$D$44,0)),0)+IF('4 - Personal'!$E$46='2 - Programas Municipales'!$B2,(IF('4 - Personal'!$E$48='2 - Programas Municipales'!$C$7,'4 - Personal'!$D$50,0)),0)+IF('4 - Personal'!$E$52='2 - Programas Municipales'!$B2,(IF('4 - Personal'!$E$54='2 - Programas Municipales'!$C$7,'4 - Personal'!$D$56,0)),0)+IF('4 - Personal'!$E$58='2 - Programas Municipales'!$B2,(IF('4 - Personal'!$E$60='2 - Programas Municipales'!$C$7,'4 - Personal'!$D$62,0)),0)+IF('4 - Personal'!$E$64='2 - Programas Municipales'!$B2,(IF('4 - Personal'!$E$66='2 - Programas Municipales'!$C$7,'4 - Personal'!$D$68,0)),0)+IF('4 - Personal'!$E$70='2 - Programas Municipales'!$B2,(IF('4 - Personal'!$E$72='2 - Programas Municipales'!$C$7,'4 - Personal'!$D$74,0)),0)+IF('4 - Personal'!$E$76='2 - Programas Municipales'!$B2,(IF('4 - Personal'!$E$78='2 - Programas Municipales'!$C$7,'4 - Personal'!$D$80,0)),0)+IF('4 - Personal'!$E$82='2 - Programas Municipales'!$B2,(IF('4 - Personal'!$E$84='2 - Programas Municipales'!$C$7,'4 - Personal'!$D$86,0)),0)+IF('4 - Personal'!$E$88='2 - Programas Municipales'!$B2,(IF('4 - Personal'!$E$90='2 - Programas Municipales'!$C$7,'4 - Personal'!$D$92,0)),0)+IF('4 - Personal'!$E$94='2 - Programas Municipales'!$B2,(IF('4 - Personal'!$E$96='2 - Programas Municipales'!$C$7,'4 - Personal'!$D$98,0)),0)+IF('4 - Personal'!$E$100='2 - Programas Municipales'!$B2,(IF('4 - Personal'!$E$102='2 - Programas Municipales'!$C$7,'4 - Personal'!$D$104,0)),0)+IF('4 - Personal'!$E$106='2 - Programas Municipales'!$B2,(IF('4 - Personal'!$E$108='2 - Programas Municipales'!$C$7,'4 - Personal'!$D$110,0)),0)+IF('4 - Personal'!$E$112='2 - Programas Municipales'!$B2,(IF('4 - Personal'!$E$114='2 - Programas Municipales'!$C$7,'4 - Personal'!$D$116,0)),0)+IF('4 - Personal'!$E$118='2 - Programas Municipales'!$B2,(IF('4 - Personal'!$E$120='2 - Programas Municipales'!$C$7,'4 - Personal'!$D$122,0)),0)+IF('4 - Personal'!$E$124='2 - Programas Municipales'!$B2,(IF('4 - Personal'!$E$126='2 - Programas Municipales'!$C$7,'4 - Personal'!$D$128,0)),0)+IF('4 - Personal'!$E$130='2 - Programas Municipales'!$B2,(IF('4 - Personal'!$E$132='2 - Programas Municipales'!$C$7,'4 - Personal'!$D$134,0)),0)+IF('4 - Personal'!$E$136='2 - Programas Municipales'!$B2,(IF('4 - Personal'!$E$138='2 - Programas Municipales'!$C$7,'4 - Personal'!$D$140,0)),0)</f>
        <v>0</v>
      </c>
      <c r="I4" s="66">
        <f>IF('4 - Personal'!$E$4='2 - Programas Municipales'!$B2,(IF('4 - Personal'!$E$6='2 - Programas Municipales'!$C$8,'4 - Personal'!$D$8,0)),0)+IF('4 - Personal'!$E$10='2 - Programas Municipales'!$B2,(IF('4 - Personal'!$E$12='2 - Programas Municipales'!$C$8,'4 - Personal'!$D$14,0)),0)+IF('4 - Personal'!$E$16='2 - Programas Municipales'!$B2,(IF('4 - Personal'!$E$18='2 - Programas Municipales'!$C$8,'4 - Personal'!$D$20,0)),0)+IF('4 - Personal'!$E$22='2 - Programas Municipales'!$B2,(IF('4 - Personal'!$E$24='2 - Programas Municipales'!$C$8,'4 - Personal'!$D$26,0)),0)+IF('4 - Personal'!$E$28='2 - Programas Municipales'!$B2,(IF('4 - Personal'!$E$30='2 - Programas Municipales'!$C$8,'4 - Personal'!$D$32,0)),0)+IF('4 - Personal'!$E$34='2 - Programas Municipales'!$B2,(IF('4 - Personal'!$E$36='2 - Programas Municipales'!$C$8,'4 - Personal'!$D$38,0)),0)+IF('4 - Personal'!$E$40='2 - Programas Municipales'!$B2,(IF('4 - Personal'!$E$42='2 - Programas Municipales'!$C$8,'4 - Personal'!$D$44,0)),0)+IF('4 - Personal'!$E$46='2 - Programas Municipales'!$B2,(IF('4 - Personal'!$E$48='2 - Programas Municipales'!$C$8,'4 - Personal'!$D$50,0)),0)+IF('4 - Personal'!$E$52='2 - Programas Municipales'!$B2,(IF('4 - Personal'!$E$54='2 - Programas Municipales'!$C$8,'4 - Personal'!$D$56,0)),0)+IF('4 - Personal'!$E$58='2 - Programas Municipales'!$B2,(IF('4 - Personal'!$E$60='2 - Programas Municipales'!$C$8,'4 - Personal'!$D$62,0)),0)+IF('4 - Personal'!$E$64='2 - Programas Municipales'!$B2,(IF('4 - Personal'!$E$66='2 - Programas Municipales'!$C$8,'4 - Personal'!$D$68,0)),0)+IF('4 - Personal'!$E$70='2 - Programas Municipales'!$B2,(IF('4 - Personal'!$E$72='2 - Programas Municipales'!$C$8,'4 - Personal'!$D$74,0)),0)+IF('4 - Personal'!$E$76='2 - Programas Municipales'!$B2,(IF('4 - Personal'!$E$78='2 - Programas Municipales'!$C$8,'4 - Personal'!$D$80,0)),0)+IF('4 - Personal'!$E$82='2 - Programas Municipales'!$B2,(IF('4 - Personal'!$E$84='2 - Programas Municipales'!$C$8,'4 - Personal'!$D$86,0)),0)+IF('4 - Personal'!$E$88='2 - Programas Municipales'!$B2,(IF('4 - Personal'!$E$90='2 - Programas Municipales'!$C$8,'4 - Personal'!$D$92,0)),0)+IF('4 - Personal'!$E$94='2 - Programas Municipales'!$B2,(IF('4 - Personal'!$E$96='2 - Programas Municipales'!$C$8,'4 - Personal'!$D$98,0)),0)+IF('4 - Personal'!$E$100='2 - Programas Municipales'!$B2,(IF('4 - Personal'!$E$102='2 - Programas Municipales'!$C$8,'4 - Personal'!$D$104,0)),0)+IF('4 - Personal'!$E$106='2 - Programas Municipales'!$B2,(IF('4 - Personal'!$E$108='2 - Programas Municipales'!$C$8,'4 - Personal'!$D$110,0)),0)+IF('4 - Personal'!$E$112='2 - Programas Municipales'!$B2,(IF('4 - Personal'!$E$114='2 - Programas Municipales'!$C$8,'4 - Personal'!$D$116,0)),0)+IF('4 - Personal'!$E$118='2 - Programas Municipales'!$B2,(IF('4 - Personal'!$E$120='2 - Programas Municipales'!$C$8,'4 - Personal'!$D$122,0)),0)+IF('4 - Personal'!$E$124='2 - Programas Municipales'!$B2,(IF('4 - Personal'!$E$126='2 - Programas Municipales'!$C$8,'4 - Personal'!$D$128,0)),0)+IF('4 - Personal'!$E$130='2 - Programas Municipales'!$B2,(IF('4 - Personal'!$E$132='2 - Programas Municipales'!$C$8,'4 - Personal'!$D$134,0)),0)+IF('4 - Personal'!$E$136='2 - Programas Municipales'!$B2,(IF('4 - Personal'!$E$138='2 - Programas Municipales'!$C$8,'4 - Personal'!$D$140,0)),0)</f>
        <v>0</v>
      </c>
      <c r="J4" s="66">
        <f>IF('4 - Personal'!$E$4='2 - Programas Municipales'!$B2,(IF('4 - Personal'!$E$6='2 - Programas Municipales'!$C$9,'4 - Personal'!$D$8,0)),0)+IF('4 - Personal'!$E$10='2 - Programas Municipales'!$B2,(IF('4 - Personal'!$E$12='2 - Programas Municipales'!$C$9,'4 - Personal'!$D$14,0)),0)+IF('4 - Personal'!$E$16='2 - Programas Municipales'!$B2,(IF('4 - Personal'!$E$18='2 - Programas Municipales'!$C$9,'4 - Personal'!$D$20,0)),0)+IF('4 - Personal'!$E$22='2 - Programas Municipales'!$B2,(IF('4 - Personal'!$E$24='2 - Programas Municipales'!$C$9,'4 - Personal'!$D$26,0)),0)+IF('4 - Personal'!$E$28='2 - Programas Municipales'!$B2,(IF('4 - Personal'!$E$30='2 - Programas Municipales'!$C$9,'4 - Personal'!$D$32,0)),0)+IF('4 - Personal'!$E$34='2 - Programas Municipales'!$B2,(IF('4 - Personal'!$E$36='2 - Programas Municipales'!$C$9,'4 - Personal'!$D$38,0)),0)+IF('4 - Personal'!$E$40='2 - Programas Municipales'!$B2,(IF('4 - Personal'!$E$42='2 - Programas Municipales'!$C$9,'4 - Personal'!$D$44,0)),0)+IF('4 - Personal'!$E$46='2 - Programas Municipales'!$B2,(IF('4 - Personal'!$E$48='2 - Programas Municipales'!$C$9,'4 - Personal'!$D$50,0)),0)+IF('4 - Personal'!$E$52='2 - Programas Municipales'!$B2,(IF('4 - Personal'!$E$54='2 - Programas Municipales'!$C$9,'4 - Personal'!$D$56,0)),0)+IF('4 - Personal'!$E$58='2 - Programas Municipales'!$B2,(IF('4 - Personal'!$E$60='2 - Programas Municipales'!$C$9,'4 - Personal'!$D$62,0)),0)+IF('4 - Personal'!$E$64='2 - Programas Municipales'!$B2,(IF('4 - Personal'!$E$66='2 - Programas Municipales'!$C$9,'4 - Personal'!$D$68,0)),0)+IF('4 - Personal'!$E$70='2 - Programas Municipales'!$B2,(IF('4 - Personal'!$E$72='2 - Programas Municipales'!$C$9,'4 - Personal'!$D$74,0)),0)+IF('4 - Personal'!$E$76='2 - Programas Municipales'!$B2,(IF('4 - Personal'!$E$78='2 - Programas Municipales'!$C$9,'4 - Personal'!$D$80,0)),0)+IF('4 - Personal'!$E$82='2 - Programas Municipales'!$B2,(IF('4 - Personal'!$E$84='2 - Programas Municipales'!$C$9,'4 - Personal'!$D$86,0)),0)+IF('4 - Personal'!$E$88='2 - Programas Municipales'!$B2,(IF('4 - Personal'!$E$90='2 - Programas Municipales'!$C$9,'4 - Personal'!$D$92,0)),0)+IF('4 - Personal'!$E$94='2 - Programas Municipales'!$B2,(IF('4 - Personal'!$E$96='2 - Programas Municipales'!$C$9,'4 - Personal'!$D$98,0)),0)+IF('4 - Personal'!$E$100='2 - Programas Municipales'!$B2,(IF('4 - Personal'!$E$102='2 - Programas Municipales'!$C$9,'4 - Personal'!$D$104,0)),0)+IF('4 - Personal'!$E$106='2 - Programas Municipales'!$B2,(IF('4 - Personal'!$E$108='2 - Programas Municipales'!$C$9,'4 - Personal'!$D$110,0)),0)+IF('4 - Personal'!$E$112='2 - Programas Municipales'!$B2,(IF('4 - Personal'!$E$114='2 - Programas Municipales'!$C$9,'4 - Personal'!$D$116,0)),0)+IF('4 - Personal'!$E$118='2 - Programas Municipales'!$B2,(IF('4 - Personal'!$E$120='2 - Programas Municipales'!$C$9,'4 - Personal'!$D$122,0)),0)+IF('4 - Personal'!$E$124='2 - Programas Municipales'!$B2,(IF('4 - Personal'!$E$126='2 - Programas Municipales'!$C$9,'4 - Personal'!$D$128,0)),0)+IF('4 - Personal'!$E$130='2 - Programas Municipales'!$B2,(IF('4 - Personal'!$E$132='2 - Programas Municipales'!$C$9,'4 - Personal'!$D$134,0)),0)+IF('4 - Personal'!$E$136='2 - Programas Municipales'!$B2,(IF('4 - Personal'!$E$138='2 - Programas Municipales'!$C$9,'4 - Personal'!$D$140,0)),0)</f>
        <v>0</v>
      </c>
      <c r="K4" s="66">
        <f>IF('4 - Personal'!$E$4='2 - Programas Municipales'!$B2,(IF('4 - Personal'!$E$6='2 - Programas Municipales'!$C$10,'4 - Personal'!$D$8,0)),0)+IF('4 - Personal'!$E$10='2 - Programas Municipales'!$B2,(IF('4 - Personal'!$E$12='2 - Programas Municipales'!$C$10,'4 - Personal'!$D$14,0)),0)+IF('4 - Personal'!$E$16='2 - Programas Municipales'!$B2,(IF('4 - Personal'!$E$18='2 - Programas Municipales'!$C$10,'4 - Personal'!$D$20,0)),0)+IF('4 - Personal'!$E$22='2 - Programas Municipales'!$B2,(IF('4 - Personal'!$E$24='2 - Programas Municipales'!$C$10,'4 - Personal'!$D$26,0)),0)+IF('4 - Personal'!$E$28='2 - Programas Municipales'!$B2,(IF('4 - Personal'!$E$30='2 - Programas Municipales'!$C$10,'4 - Personal'!$D$32,0)),0)+IF('4 - Personal'!$E$34='2 - Programas Municipales'!$B2,(IF('4 - Personal'!$E$36='2 - Programas Municipales'!$C$10,'4 - Personal'!$D$38,0)),0)+IF('4 - Personal'!$E$40='2 - Programas Municipales'!$B2,(IF('4 - Personal'!$E$42='2 - Programas Municipales'!$C$10,'4 - Personal'!$D$44,0)),0)+IF('4 - Personal'!$E$46='2 - Programas Municipales'!$B2,(IF('4 - Personal'!$E$48='2 - Programas Municipales'!$C$10,'4 - Personal'!$D$50,0)),0)+IF('4 - Personal'!$E$52='2 - Programas Municipales'!$B2,(IF('4 - Personal'!$E$54='2 - Programas Municipales'!$C$10,'4 - Personal'!$D$56,0)),0)+IF('4 - Personal'!$E$58='2 - Programas Municipales'!$B2,(IF('4 - Personal'!$E$60='2 - Programas Municipales'!$C$10,'4 - Personal'!$D$62,0)),0)+IF('4 - Personal'!$E$64='2 - Programas Municipales'!$B2,(IF('4 - Personal'!$E$66='2 - Programas Municipales'!$C$10,'4 - Personal'!$D$68,0)),0)+IF('4 - Personal'!$E$70='2 - Programas Municipales'!$B2,(IF('4 - Personal'!$E$72='2 - Programas Municipales'!$C$10,'4 - Personal'!$D$74,0)),0)+IF('4 - Personal'!$E$76='2 - Programas Municipales'!$B2,(IF('4 - Personal'!$E$78='2 - Programas Municipales'!$C$10,'4 - Personal'!$D$80,0)),0)+IF('4 - Personal'!$E$82='2 - Programas Municipales'!$B2,(IF('4 - Personal'!$E$84='2 - Programas Municipales'!$C$10,'4 - Personal'!$D$86,0)),0)+IF('4 - Personal'!$E$88='2 - Programas Municipales'!$B2,(IF('4 - Personal'!$E$90='2 - Programas Municipales'!$C$10,'4 - Personal'!$D$92,0)),0)+IF('4 - Personal'!$E$94='2 - Programas Municipales'!$B2,(IF('4 - Personal'!$E$96='2 - Programas Municipales'!$C$10,'4 - Personal'!$D$98,0)),0)+IF('4 - Personal'!$E$100='2 - Programas Municipales'!$B2,(IF('4 - Personal'!$E$102='2 - Programas Municipales'!$C$10,'4 - Personal'!$D$104,0)),0)+IF('4 - Personal'!$E$106='2 - Programas Municipales'!$B2,(IF('4 - Personal'!$E$108='2 - Programas Municipales'!$C$10,'4 - Personal'!$D$110,0)),0)+IF('4 - Personal'!$E$112='2 - Programas Municipales'!$B2,(IF('4 - Personal'!$E$114='2 - Programas Municipales'!$C$10,'4 - Personal'!$D$116,0)),0)+IF('4 - Personal'!$E$118='2 - Programas Municipales'!$B2,(IF('4 - Personal'!$E$120='2 - Programas Municipales'!$C$10,'4 - Personal'!$D$122,0)),0)+IF('4 - Personal'!$E$124='2 - Programas Municipales'!$B2,(IF('4 - Personal'!$E$126='2 - Programas Municipales'!$C$10,'4 - Personal'!$D$128,0)),0)+IF('4 - Personal'!$E$130='2 - Programas Municipales'!$B2,(IF('4 - Personal'!$E$132='2 - Programas Municipales'!$C$10,'4 - Personal'!$D$134,0)),0)+IF('4 - Personal'!$E$136='2 - Programas Municipales'!$B2,(IF('4 - Personal'!$E$138='2 - Programas Municipales'!$C$10,'4 - Personal'!$D$140,0)),0)</f>
        <v>0</v>
      </c>
      <c r="L4" s="66">
        <f>IF('4 - Personal'!$E$4='2 - Programas Municipales'!$B2,(IF('4 - Personal'!$E$6='2 - Programas Municipales'!$C$11,'4 - Personal'!$D$8,0)),0)+IF('4 - Personal'!$E$10='2 - Programas Municipales'!$B2,(IF('4 - Personal'!$E$12='2 - Programas Municipales'!$C$11,'4 - Personal'!$D$14,0)),0)+IF('4 - Personal'!$E$16='2 - Programas Municipales'!$B2,(IF('4 - Personal'!$E$18='2 - Programas Municipales'!$C$11,'4 - Personal'!$D$20,0)),0)+IF('4 - Personal'!$E$22='2 - Programas Municipales'!$B2,(IF('4 - Personal'!$E$24='2 - Programas Municipales'!$C$11,'4 - Personal'!$D$26,0)),0)+IF('4 - Personal'!$E$28='2 - Programas Municipales'!$B2,(IF('4 - Personal'!$E$30='2 - Programas Municipales'!$C$11,'4 - Personal'!$D$32,0)),0)+IF('4 - Personal'!$E$34='2 - Programas Municipales'!$B2,(IF('4 - Personal'!$E$36='2 - Programas Municipales'!$C$11,'4 - Personal'!$D$38,0)),0)+IF('4 - Personal'!$E$40='2 - Programas Municipales'!$B2,(IF('4 - Personal'!$E$42='2 - Programas Municipales'!$C$11,'4 - Personal'!$D$44,0)),0)+IF('4 - Personal'!$E$46='2 - Programas Municipales'!$B2,(IF('4 - Personal'!$E$48='2 - Programas Municipales'!$C$11,'4 - Personal'!$D$50,0)),0)+IF('4 - Personal'!$E$52='2 - Programas Municipales'!$B2,(IF('4 - Personal'!$E$54='2 - Programas Municipales'!$C$11,'4 - Personal'!$D$56,0)),0)+IF('4 - Personal'!$E$58='2 - Programas Municipales'!$B2,(IF('4 - Personal'!$E$60='2 - Programas Municipales'!$C$11,'4 - Personal'!$D$62,0)),0)+IF('4 - Personal'!$E$64='2 - Programas Municipales'!$B2,(IF('4 - Personal'!$E$66='2 - Programas Municipales'!$C$11,'4 - Personal'!$D$68,0)),0)+IF('4 - Personal'!$E$70='2 - Programas Municipales'!$B2,(IF('4 - Personal'!$E$72='2 - Programas Municipales'!$C$11,'4 - Personal'!$D$74,0)),0)+IF('4 - Personal'!$E$76='2 - Programas Municipales'!$B2,(IF('4 - Personal'!$E$78='2 - Programas Municipales'!$C$11,'4 - Personal'!$D$80,0)),0)+IF('4 - Personal'!$E$82='2 - Programas Municipales'!$B2,(IF('4 - Personal'!$E$84='2 - Programas Municipales'!$C$11,'4 - Personal'!$D$86,0)),0)+IF('4 - Personal'!$E$88='2 - Programas Municipales'!$B2,(IF('4 - Personal'!$E$90='2 - Programas Municipales'!$C$11,'4 - Personal'!$D$92,0)),0)+IF('4 - Personal'!$E$94='2 - Programas Municipales'!$B2,(IF('4 - Personal'!$E$96='2 - Programas Municipales'!$C$11,'4 - Personal'!$D$98,0)),0)+IF('4 - Personal'!$E$100='2 - Programas Municipales'!$B2,(IF('4 - Personal'!$E$102='2 - Programas Municipales'!$C$11,'4 - Personal'!$D$104,0)),0)+IF('4 - Personal'!$E$106='2 - Programas Municipales'!$B2,(IF('4 - Personal'!$E$108='2 - Programas Municipales'!$C$11,'4 - Personal'!$D$110,0)),0)+IF('4 - Personal'!$E$112='2 - Programas Municipales'!$B2,(IF('4 - Personal'!$E$114='2 - Programas Municipales'!$C$11,'4 - Personal'!$D$116,0)),0)+IF('4 - Personal'!$E$118='2 - Programas Municipales'!$B2,(IF('4 - Personal'!$E$120='2 - Programas Municipales'!$C$11,'4 - Personal'!$D$122,0)),0)+IF('4 - Personal'!$E$124='2 - Programas Municipales'!$B2,(IF('4 - Personal'!$E$126='2 - Programas Municipales'!$C$11,'4 - Personal'!$D$128,0)),0)+IF('4 - Personal'!$E$130='2 - Programas Municipales'!$B2,(IF('4 - Personal'!$E$132='2 - Programas Municipales'!$C$11,'4 - Personal'!$D$134,0)),0)+IF('4 - Personal'!$E$136='2 - Programas Municipales'!$B2,(IF('4 - Personal'!$E$138='2 - Programas Municipales'!$C$11,'4 - Personal'!$D$140,0)),0)</f>
        <v>0</v>
      </c>
      <c r="M4" s="66">
        <f>IF('4 - Personal'!$E$4='2 - Programas Municipales'!$B2,(IF('4 - Personal'!$E$6='2 - Programas Municipales'!$C$12,'4 - Personal'!$D$8,0)),0)+IF('4 - Personal'!$E$10='2 - Programas Municipales'!$B2,(IF('4 - Personal'!$E$12='2 - Programas Municipales'!$C$12,'4 - Personal'!$D$14,0)),0)+IF('4 - Personal'!$E$16='2 - Programas Municipales'!$B2,(IF('4 - Personal'!$E$18='2 - Programas Municipales'!$C$12,'4 - Personal'!$D$20,0)),0)+IF('4 - Personal'!$E$22='2 - Programas Municipales'!$B2,(IF('4 - Personal'!$E$24='2 - Programas Municipales'!$C$12,'4 - Personal'!$D$26,0)),0)+IF('4 - Personal'!$E$28='2 - Programas Municipales'!$B2,(IF('4 - Personal'!$E$30='2 - Programas Municipales'!$C$12,'4 - Personal'!$D$32,0)),0)+IF('4 - Personal'!$E$34='2 - Programas Municipales'!$B2,(IF('4 - Personal'!$E$36='2 - Programas Municipales'!$C$12,'4 - Personal'!$D$38,0)),0)+IF('4 - Personal'!$E$40='2 - Programas Municipales'!$B2,(IF('4 - Personal'!$E$42='2 - Programas Municipales'!$C$12,'4 - Personal'!$D$44,0)),0)+IF('4 - Personal'!$E$46='2 - Programas Municipales'!$B2,(IF('4 - Personal'!$E$48='2 - Programas Municipales'!$C$12,'4 - Personal'!$D$50,0)),0)+IF('4 - Personal'!$E$52='2 - Programas Municipales'!$B2,(IF('4 - Personal'!$E$54='2 - Programas Municipales'!$C$12,'4 - Personal'!$D$56,0)),0)+IF('4 - Personal'!$E$58='2 - Programas Municipales'!$B2,(IF('4 - Personal'!$E$60='2 - Programas Municipales'!$C$12,'4 - Personal'!$D$62,0)),0)+IF('4 - Personal'!$E$64='2 - Programas Municipales'!$B2,(IF('4 - Personal'!$E$66='2 - Programas Municipales'!$C$12,'4 - Personal'!$D$68,0)),0)+IF('4 - Personal'!$E$70='2 - Programas Municipales'!$B2,(IF('4 - Personal'!$E$72='2 - Programas Municipales'!$C$12,'4 - Personal'!$D$74,0)),0)+IF('4 - Personal'!$E$76='2 - Programas Municipales'!$B2,(IF('4 - Personal'!$E$78='2 - Programas Municipales'!$C$12,'4 - Personal'!$D$80,0)),0)+IF('4 - Personal'!$E$82='2 - Programas Municipales'!$B2,(IF('4 - Personal'!$E$84='2 - Programas Municipales'!$C$12,'4 - Personal'!$D$86,0)),0)+IF('4 - Personal'!$E$88='2 - Programas Municipales'!$B2,(IF('4 - Personal'!$E$90='2 - Programas Municipales'!$C$12,'4 - Personal'!$D$92,0)),0)+IF('4 - Personal'!$E$94='2 - Programas Municipales'!$B2,(IF('4 - Personal'!$E$96='2 - Programas Municipales'!$C$12,'4 - Personal'!$D$98,0)),0)+IF('4 - Personal'!$E$100='2 - Programas Municipales'!$B2,(IF('4 - Personal'!$E$102='2 - Programas Municipales'!$C$12,'4 - Personal'!$D$104,0)),0)+IF('4 - Personal'!$E$106='2 - Programas Municipales'!$B2,(IF('4 - Personal'!$E$108='2 - Programas Municipales'!$C$12,'4 - Personal'!$D$110,0)),0)+IF('4 - Personal'!$E$112='2 - Programas Municipales'!$B2,(IF('4 - Personal'!$E$114='2 - Programas Municipales'!$C$12,'4 - Personal'!$D$116,0)),0)+IF('4 - Personal'!$E$118='2 - Programas Municipales'!$B2,(IF('4 - Personal'!$E$120='2 - Programas Municipales'!$C$12,'4 - Personal'!$D$122,0)),0)+IF('4 - Personal'!$E$124='2 - Programas Municipales'!$B2,(IF('4 - Personal'!$E$126='2 - Programas Municipales'!$C$12,'4 - Personal'!$D$128,0)),0)+IF('4 - Personal'!$E$130='2 - Programas Municipales'!$B2,(IF('4 - Personal'!$E$132='2 - Programas Municipales'!$C$12,'4 - Personal'!$D$134,0)),0)+IF('4 - Personal'!$E$136='2 - Programas Municipales'!$B2,(IF('4 - Personal'!$E$138='2 - Programas Municipales'!$C$12,'4 - Personal'!$D$140,0)),0)</f>
        <v>0</v>
      </c>
      <c r="N4" s="66">
        <f>IF('4 - Personal'!$E$4='2 - Programas Municipales'!$B2,(IF('4 - Personal'!$E$6='2 - Programas Municipales'!$C$13,'4 - Personal'!$D$8,0)),0)+IF('4 - Personal'!$E$10='2 - Programas Municipales'!$B2,(IF('4 - Personal'!$E$12='2 - Programas Municipales'!$C$13,'4 - Personal'!$D$14,0)),0)+IF('4 - Personal'!$E$16='2 - Programas Municipales'!$B2,(IF('4 - Personal'!$E$18='2 - Programas Municipales'!$C$13,'4 - Personal'!$D$20,0)),0)+IF('4 - Personal'!$E$22='2 - Programas Municipales'!$B2,(IF('4 - Personal'!$E$24='2 - Programas Municipales'!$C$13,'4 - Personal'!$D$26,0)),0)+IF('4 - Personal'!$E$28='2 - Programas Municipales'!$B2,(IF('4 - Personal'!$E$30='2 - Programas Municipales'!$C$13,'4 - Personal'!$D$32,0)),0)+IF('4 - Personal'!$E$34='2 - Programas Municipales'!$B2,(IF('4 - Personal'!$E$36='2 - Programas Municipales'!$C$13,'4 - Personal'!$D$38,0)),0)+IF('4 - Personal'!$E$40='2 - Programas Municipales'!$B2,(IF('4 - Personal'!$E$42='2 - Programas Municipales'!$C$13,'4 - Personal'!$D$44,0)),0)+IF('4 - Personal'!$E$46='2 - Programas Municipales'!$B2,(IF('4 - Personal'!$E$48='2 - Programas Municipales'!$C$13,'4 - Personal'!$D$50,0)),0)+IF('4 - Personal'!$E$52='2 - Programas Municipales'!$B2,(IF('4 - Personal'!$E$54='2 - Programas Municipales'!$C$13,'4 - Personal'!$D$56,0)),0)+IF('4 - Personal'!$E$58='2 - Programas Municipales'!$B2,(IF('4 - Personal'!$E$60='2 - Programas Municipales'!$C$13,'4 - Personal'!$D$62,0)),0)+IF('4 - Personal'!$E$64='2 - Programas Municipales'!$B2,(IF('4 - Personal'!$E$66='2 - Programas Municipales'!$C$13,'4 - Personal'!$D$68,0)),0)+IF('4 - Personal'!$E$70='2 - Programas Municipales'!$B2,(IF('4 - Personal'!$E$72='2 - Programas Municipales'!$C$13,'4 - Personal'!$D$74,0)),0)+IF('4 - Personal'!$E$76='2 - Programas Municipales'!$B2,(IF('4 - Personal'!$E$78='2 - Programas Municipales'!$C$13,'4 - Personal'!$D$80,0)),0)+IF('4 - Personal'!$E$82='2 - Programas Municipales'!$B2,(IF('4 - Personal'!$E$84='2 - Programas Municipales'!$C$13,'4 - Personal'!$D$86,0)),0)+IF('4 - Personal'!$E$88='2 - Programas Municipales'!$B2,(IF('4 - Personal'!$E$90='2 - Programas Municipales'!$C$13,'4 - Personal'!$D$92,0)),0)+IF('4 - Personal'!$E$94='2 - Programas Municipales'!$B2,(IF('4 - Personal'!$E$96='2 - Programas Municipales'!$C$13,'4 - Personal'!$D$98,0)),0)+IF('4 - Personal'!$E$100='2 - Programas Municipales'!$B2,(IF('4 - Personal'!$E$102='2 - Programas Municipales'!$C$13,'4 - Personal'!$D$104,0)),0)+IF('4 - Personal'!$E$106='2 - Programas Municipales'!$B2,(IF('4 - Personal'!$E$108='2 - Programas Municipales'!$C$13,'4 - Personal'!$D$110,0)),0)+IF('4 - Personal'!$E$112='2 - Programas Municipales'!$B2,(IF('4 - Personal'!$E$114='2 - Programas Municipales'!$C$13,'4 - Personal'!$D$116,0)),0)+IF('4 - Personal'!$E$118='2 - Programas Municipales'!$B2,(IF('4 - Personal'!$E$120='2 - Programas Municipales'!$C$13,'4 - Personal'!$D$122,0)),0)+IF('4 - Personal'!$E$124='2 - Programas Municipales'!$B2,(IF('4 - Personal'!$E$126='2 - Programas Municipales'!$C$13,'4 - Personal'!$D$128,0)),0)+IF('4 - Personal'!$E$130='2 - Programas Municipales'!$B2,(IF('4 - Personal'!$E$132='2 - Programas Municipales'!$C$13,'4 - Personal'!$D$134,0)),0)+IF('4 - Personal'!$E$136='2 - Programas Municipales'!$B2,(IF('4 - Personal'!$E$138='2 - Programas Municipales'!$C$13,'4 - Personal'!$D$140,0)),0)</f>
        <v>0</v>
      </c>
      <c r="O4" s="66">
        <f>IF('4 - Personal'!$E$4='2 - Programas Municipales'!$B2,(IF('4 - Personal'!$E$6='2 - Programas Municipales'!$C$14,'4 - Personal'!$D$8,0)),0)+IF('4 - Personal'!$E$10='2 - Programas Municipales'!$B2,(IF('4 - Personal'!$E$12='2 - Programas Municipales'!$C$14,'4 - Personal'!$D$14,0)),0)+IF('4 - Personal'!$E$16='2 - Programas Municipales'!$B2,(IF('4 - Personal'!$E$18='2 - Programas Municipales'!$C$14,'4 - Personal'!$D$20,0)),0)+IF('4 - Personal'!$E$22='2 - Programas Municipales'!$B2,(IF('4 - Personal'!$E$24='2 - Programas Municipales'!$C$14,'4 - Personal'!$D$26,0)),0)+IF('4 - Personal'!$E$28='2 - Programas Municipales'!$B2,(IF('4 - Personal'!$E$30='2 - Programas Municipales'!$C$14,'4 - Personal'!$D$32,0)),0)+IF('4 - Personal'!$E$34='2 - Programas Municipales'!$B2,(IF('4 - Personal'!$E$36='2 - Programas Municipales'!$C$14,'4 - Personal'!$D$38,0)),0)+IF('4 - Personal'!$E$40='2 - Programas Municipales'!$B2,(IF('4 - Personal'!$E$42='2 - Programas Municipales'!$C$14,'4 - Personal'!$D$44,0)),0)+IF('4 - Personal'!$E$46='2 - Programas Municipales'!$B2,(IF('4 - Personal'!$E$48='2 - Programas Municipales'!$C$14,'4 - Personal'!$D$50,0)),0)+IF('4 - Personal'!$E$52='2 - Programas Municipales'!$B2,(IF('4 - Personal'!$E$54='2 - Programas Municipales'!$C$14,'4 - Personal'!$D$56,0)),0)+IF('4 - Personal'!$E$58='2 - Programas Municipales'!$B2,(IF('4 - Personal'!$E$60='2 - Programas Municipales'!$C$14,'4 - Personal'!$D$62,0)),0)+IF('4 - Personal'!$E$64='2 - Programas Municipales'!$B2,(IF('4 - Personal'!$E$66='2 - Programas Municipales'!$C$14,'4 - Personal'!$D$68,0)),0)+IF('4 - Personal'!$E$70='2 - Programas Municipales'!$B2,(IF('4 - Personal'!$E$72='2 - Programas Municipales'!$C$14,'4 - Personal'!$D$74,0)),0)+IF('4 - Personal'!$E$76='2 - Programas Municipales'!$B2,(IF('4 - Personal'!$E$78='2 - Programas Municipales'!$C$14,'4 - Personal'!$D$80,0)),0)+IF('4 - Personal'!$E$82='2 - Programas Municipales'!$B2,(IF('4 - Personal'!$E$84='2 - Programas Municipales'!$C$14,'4 - Personal'!$D$86,0)),0)+IF('4 - Personal'!$E$88='2 - Programas Municipales'!$B2,(IF('4 - Personal'!$E$90='2 - Programas Municipales'!$C$14,'4 - Personal'!$D$92,0)),0)+IF('4 - Personal'!$E$94='2 - Programas Municipales'!$B2,(IF('4 - Personal'!$E$96='2 - Programas Municipales'!$C$14,'4 - Personal'!$D$98,0)),0)+IF('4 - Personal'!$E$100='2 - Programas Municipales'!$B2,(IF('4 - Personal'!$E$102='2 - Programas Municipales'!$C$14,'4 - Personal'!$D$104,0)),0)+IF('4 - Personal'!$E$106='2 - Programas Municipales'!$B2,(IF('4 - Personal'!$E$108='2 - Programas Municipales'!$C$14,'4 - Personal'!$D$110,0)),0)+IF('4 - Personal'!$E$112='2 - Programas Municipales'!$B2,(IF('4 - Personal'!$E$114='2 - Programas Municipales'!$C$14,'4 - Personal'!$D$116,0)),0)+IF('4 - Personal'!$E$118='2 - Programas Municipales'!$B2,(IF('4 - Personal'!$E$120='2 - Programas Municipales'!$C$14,'4 - Personal'!$D$122,0)),0)+IF('4 - Personal'!$E$124='2 - Programas Municipales'!$B2,(IF('4 - Personal'!$E$126='2 - Programas Municipales'!$C$14,'4 - Personal'!$D$128,0)),0)+IF('4 - Personal'!$E$130='2 - Programas Municipales'!$B2,(IF('4 - Personal'!$E$132='2 - Programas Municipales'!$C$14,'4 - Personal'!$D$134,0)),0)+IF('4 - Personal'!$E$136='2 - Programas Municipales'!$B2,(IF('4 - Personal'!$E$138='2 - Programas Municipales'!$C$14,'4 - Personal'!$D$140,0)),0)</f>
        <v>0</v>
      </c>
      <c r="P4" s="66">
        <f>IF('4 - Personal'!$E$4='2 - Programas Municipales'!$B2,(IF('4 - Personal'!$E$6='2 - Programas Municipales'!$C$15,'4 - Personal'!$D$8,0)),0)+IF('4 - Personal'!$E$10='2 - Programas Municipales'!$B2,(IF('4 - Personal'!$E$12='2 - Programas Municipales'!$C$15,'4 - Personal'!$D$14,0)),0)+IF('4 - Personal'!$E$16='2 - Programas Municipales'!$B2,(IF('4 - Personal'!$E$18='2 - Programas Municipales'!$C$15,'4 - Personal'!$D$20,0)),0)+IF('4 - Personal'!$E$22='2 - Programas Municipales'!$B2,(IF('4 - Personal'!$E$24='2 - Programas Municipales'!$C$15,'4 - Personal'!$D$26,0)),0)+IF('4 - Personal'!$E$28='2 - Programas Municipales'!$B2,(IF('4 - Personal'!$E$30='2 - Programas Municipales'!$C$15,'4 - Personal'!$D$32,0)),0)+IF('4 - Personal'!$E$34='2 - Programas Municipales'!$B2,(IF('4 - Personal'!$E$36='2 - Programas Municipales'!$C$15,'4 - Personal'!$D$38,0)),0)+IF('4 - Personal'!$E$40='2 - Programas Municipales'!$B2,(IF('4 - Personal'!$E$42='2 - Programas Municipales'!$C$15,'4 - Personal'!$D$44,0)),0)+IF('4 - Personal'!$E$46='2 - Programas Municipales'!$B2,(IF('4 - Personal'!$E$48='2 - Programas Municipales'!$C$15,'4 - Personal'!$D$50,0)),0)+IF('4 - Personal'!$E$52='2 - Programas Municipales'!$B2,(IF('4 - Personal'!$E$54='2 - Programas Municipales'!$C$15,'4 - Personal'!$D$56,0)),0)+IF('4 - Personal'!$E$58='2 - Programas Municipales'!$B2,(IF('4 - Personal'!$E$60='2 - Programas Municipales'!$C$15,'4 - Personal'!$D$62,0)),0)+IF('4 - Personal'!$E$64='2 - Programas Municipales'!$B2,(IF('4 - Personal'!$E$66='2 - Programas Municipales'!$C$15,'4 - Personal'!$D$68,0)),0)+IF('4 - Personal'!$E$70='2 - Programas Municipales'!$B2,(IF('4 - Personal'!$E$72='2 - Programas Municipales'!$C$15,'4 - Personal'!$D$74,0)),0)+IF('4 - Personal'!$E$76='2 - Programas Municipales'!$B2,(IF('4 - Personal'!$E$78='2 - Programas Municipales'!$C$15,'4 - Personal'!$D$80,0)),0)+IF('4 - Personal'!$E$82='2 - Programas Municipales'!$B2,(IF('4 - Personal'!$E$84='2 - Programas Municipales'!$C$15,'4 - Personal'!$D$86,0)),0)+IF('4 - Personal'!$E$88='2 - Programas Municipales'!$B2,(IF('4 - Personal'!$E$90='2 - Programas Municipales'!$C$15,'4 - Personal'!$D$92,0)),0)+IF('4 - Personal'!$E$94='2 - Programas Municipales'!$B2,(IF('4 - Personal'!$E$96='2 - Programas Municipales'!$C$15,'4 - Personal'!$D$98,0)),0)+IF('4 - Personal'!$E$100='2 - Programas Municipales'!$B2,(IF('4 - Personal'!$E$102='2 - Programas Municipales'!$C$15,'4 - Personal'!$D$104,0)),0)+IF('4 - Personal'!$E$106='2 - Programas Municipales'!$B2,(IF('4 - Personal'!$E$108='2 - Programas Municipales'!$C$15,'4 - Personal'!$D$110,0)),0)+IF('4 - Personal'!$E$112='2 - Programas Municipales'!$B2,(IF('4 - Personal'!$E$114='2 - Programas Municipales'!$C$15,'4 - Personal'!$D$116,0)),0)+IF('4 - Personal'!$E$118='2 - Programas Municipales'!$B2,(IF('4 - Personal'!$E$120='2 - Programas Municipales'!$C$15,'4 - Personal'!$D$122,0)),0)+IF('4 - Personal'!$E$124='2 - Programas Municipales'!$B2,(IF('4 - Personal'!$E$126='2 - Programas Municipales'!$C$15,'4 - Personal'!$D$128,0)),0)+IF('4 - Personal'!$E$130='2 - Programas Municipales'!$B2,(IF('4 - Personal'!$E$132='2 - Programas Municipales'!$C$15,'4 - Personal'!$D$134,0)),0)+IF('4 - Personal'!$E$136='2 - Programas Municipales'!$B2,(IF('4 - Personal'!$E$138='2 - Programas Municipales'!$C$15,'4 - Personal'!$D$140,0)),0)</f>
        <v>0</v>
      </c>
      <c r="Q4" s="271">
        <f t="shared" ref="Q4:Q12" si="1">SUM(C4:P4)</f>
        <v>0</v>
      </c>
    </row>
    <row r="5">
      <c r="B5" s="44" t="str">
        <f>'2 - Programas Municipales'!B3</f>
        <v>Progs. de Recup. Mat. Reciclables</v>
      </c>
      <c r="C5" s="66">
        <f>IF('4 - Personal'!$E$4='2 - Programas Municipales'!$B3,(IF('4 - Personal'!$E$6='2 - Programas Municipales'!$C$2,'4 - Personal'!$D$8,0)),0)+IF('4 - Personal'!$E$10='2 - Programas Municipales'!$B3,(IF('4 - Personal'!$E$12='2 - Programas Municipales'!$C$2,'4 - Personal'!$D$14,0)),0)+IF('4 - Personal'!$E$16='2 - Programas Municipales'!$B3,(IF('4 - Personal'!$E$18='2 - Programas Municipales'!$C$2,'4 - Personal'!$D$20,0)),0)+IF('4 - Personal'!$E$22='2 - Programas Municipales'!$B3,(IF('4 - Personal'!$E$24='2 - Programas Municipales'!$C$2,'4 - Personal'!$D$26,0)),0)+IF('4 - Personal'!$E$28='2 - Programas Municipales'!$B3,(IF('4 - Personal'!$E$30='2 - Programas Municipales'!$C$2,'4 - Personal'!$D$32,0)),0)+IF('4 - Personal'!$E$34='2 - Programas Municipales'!$B3,(IF('4 - Personal'!$E$36='2 - Programas Municipales'!$C$2,'4 - Personal'!$D$38,0)),0)+IF('4 - Personal'!$E$40='2 - Programas Municipales'!$B3,(IF('4 - Personal'!$E$42='2 - Programas Municipales'!$C$2,'4 - Personal'!$D$44,0)),0)+IF('4 - Personal'!$E$46='2 - Programas Municipales'!$B3,(IF('4 - Personal'!$E$48='2 - Programas Municipales'!$C$2,'4 - Personal'!$D$50,0)),0)+IF('4 - Personal'!$E$52='2 - Programas Municipales'!$B3,(IF('4 - Personal'!$E$54='2 - Programas Municipales'!$C$2,'4 - Personal'!$D$56,0)),0)+IF('4 - Personal'!$E$58='2 - Programas Municipales'!$B3,(IF('4 - Personal'!$E$60='2 - Programas Municipales'!$C$2,'4 - Personal'!$D$62,0)),0)+IF('4 - Personal'!$E$64='2 - Programas Municipales'!$B3,(IF('4 - Personal'!$E$66='2 - Programas Municipales'!$C$2,'4 - Personal'!$D$68,0)),0)+IF('4 - Personal'!$E$70='2 - Programas Municipales'!$B3,(IF('4 - Personal'!$E$72='2 - Programas Municipales'!$C$2,'4 - Personal'!$D$74,0)),0)+IF('4 - Personal'!$E$76='2 - Programas Municipales'!$B3,(IF('4 - Personal'!$E$78='2 - Programas Municipales'!$C$2,'4 - Personal'!$D$80,0)),0)+IF('4 - Personal'!$E$82='2 - Programas Municipales'!$B3,(IF('4 - Personal'!$E$84='2 - Programas Municipales'!$C$2,'4 - Personal'!$D$86,0)),0)+IF('4 - Personal'!$E$88='2 - Programas Municipales'!$B3,(IF('4 - Personal'!$E$90='2 - Programas Municipales'!$C$2,'4 - Personal'!$D$92,0)),0)+IF('4 - Personal'!$E$94='2 - Programas Municipales'!$B3,(IF('4 - Personal'!$E$96='2 - Programas Municipales'!$C$2,'4 - Personal'!$D$98,0)),0)+IF('4 - Personal'!$E$100='2 - Programas Municipales'!$B3,(IF('4 - Personal'!$E$102='2 - Programas Municipales'!$C$2,'4 - Personal'!$D$104,0)),0)+IF('4 - Personal'!$E$106='2 - Programas Municipales'!$B3,(IF('4 - Personal'!$E$108='2 - Programas Municipales'!$C$2,'4 - Personal'!$D$110,0)),0)+IF('4 - Personal'!$E$112='2 - Programas Municipales'!$B3,(IF('4 - Personal'!$E$114='2 - Programas Municipales'!$C$2,'4 - Personal'!$D$116,0)),0)+IF('4 - Personal'!$E$118='2 - Programas Municipales'!$B3,(IF('4 - Personal'!$E$120='2 - Programas Municipales'!$C$2,'4 - Personal'!$D$122,0)),0)+IF('4 - Personal'!$E$124='2 - Programas Municipales'!$B3,(IF('4 - Personal'!$E$126='2 - Programas Municipales'!$C$2,'4 - Personal'!$D$128,0)),0)+IF('4 - Personal'!$E$130='2 - Programas Municipales'!$B3,(IF('4 - Personal'!$E$132='2 - Programas Municipales'!$C$2,'4 - Personal'!$D$134,0)),0)+IF('4 - Personal'!$E$136='2 - Programas Municipales'!$B3,(IF('4 - Personal'!$E$138='2 - Programas Municipales'!$C$2,'4 - Personal'!$D$140,0)),0)</f>
        <v>5</v>
      </c>
      <c r="D5" s="66">
        <f>IF('4 - Personal'!$E$4='2 - Programas Municipales'!$B3,(IF('4 - Personal'!$E$6='2 - Programas Municipales'!$C$3,'4 - Personal'!$D$8,0)),0)+IF('4 - Personal'!$E$10='2 - Programas Municipales'!$B3,(IF('4 - Personal'!$E$12='2 - Programas Municipales'!$C$3,'4 - Personal'!$D$14,0)),0)+IF('4 - Personal'!$E$16='2 - Programas Municipales'!$B3,(IF('4 - Personal'!$E$18='2 - Programas Municipales'!$C$3,'4 - Personal'!$D$20,0)),0)+IF('4 - Personal'!$E$22='2 - Programas Municipales'!$B3,(IF('4 - Personal'!$E$24='2 - Programas Municipales'!$C$3,'4 - Personal'!$D$26,0)),0)+IF('4 - Personal'!$E$28='2 - Programas Municipales'!$B3,(IF('4 - Personal'!$E$30='2 - Programas Municipales'!$C$3,'4 - Personal'!$D$32,0)),0)+IF('4 - Personal'!$E$34='2 - Programas Municipales'!$B3,(IF('4 - Personal'!$E$36='2 - Programas Municipales'!$C$3,'4 - Personal'!$D$38,0)),0)+IF('4 - Personal'!$E$40='2 - Programas Municipales'!$B3,(IF('4 - Personal'!$E$42='2 - Programas Municipales'!$C$3,'4 - Personal'!$D$44,0)),0)+IF('4 - Personal'!$E$46='2 - Programas Municipales'!$B3,(IF('4 - Personal'!$E$48='2 - Programas Municipales'!$C$3,'4 - Personal'!$D$50,0)),0)+IF('4 - Personal'!$E$52='2 - Programas Municipales'!$B3,(IF('4 - Personal'!$E$54='2 - Programas Municipales'!$C$3,'4 - Personal'!$D$56,0)),0)+IF('4 - Personal'!$E$58='2 - Programas Municipales'!$B3,(IF('4 - Personal'!$E$60='2 - Programas Municipales'!$C$3,'4 - Personal'!$D$62,0)),0)+IF('4 - Personal'!$E$64='2 - Programas Municipales'!$B3,(IF('4 - Personal'!$E$66='2 - Programas Municipales'!$C$3,'4 - Personal'!$D$68,0)),0)+IF('4 - Personal'!$E$70='2 - Programas Municipales'!$B3,(IF('4 - Personal'!$E$72='2 - Programas Municipales'!$C$3,'4 - Personal'!$D$74,0)),0)+IF('4 - Personal'!$E$76='2 - Programas Municipales'!$B3,(IF('4 - Personal'!$E$78='2 - Programas Municipales'!$C$3,'4 - Personal'!$D$80,0)),0)+IF('4 - Personal'!$E$82='2 - Programas Municipales'!$B3,(IF('4 - Personal'!$E$84='2 - Programas Municipales'!$C$3,'4 - Personal'!$D$86,0)),0)+IF('4 - Personal'!$E$88='2 - Programas Municipales'!$B3,(IF('4 - Personal'!$E$90='2 - Programas Municipales'!$C$3,'4 - Personal'!$D$92,0)),0)+IF('4 - Personal'!$E$94='2 - Programas Municipales'!$B3,(IF('4 - Personal'!$E$96='2 - Programas Municipales'!$C$3,'4 - Personal'!$D$98,0)),0)+IF('4 - Personal'!$E$100='2 - Programas Municipales'!$B3,(IF('4 - Personal'!$E$102='2 - Programas Municipales'!$C$3,'4 - Personal'!$D$104,0)),0)+IF('4 - Personal'!$E$106='2 - Programas Municipales'!$B3,(IF('4 - Personal'!$E$108='2 - Programas Municipales'!$C$3,'4 - Personal'!$D$110,0)),0)+IF('4 - Personal'!$E$112='2 - Programas Municipales'!$B3,(IF('4 - Personal'!$E$114='2 - Programas Municipales'!$C$3,'4 - Personal'!$D$116,0)),0)+IF('4 - Personal'!$E$118='2 - Programas Municipales'!$B3,(IF('4 - Personal'!$E$120='2 - Programas Municipales'!$C$3,'4 - Personal'!$D$122,0)),0)+IF('4 - Personal'!$E$124='2 - Programas Municipales'!$B3,(IF('4 - Personal'!$E$126='2 - Programas Municipales'!$C$3,'4 - Personal'!$D$128,0)),0)+IF('4 - Personal'!$E$130='2 - Programas Municipales'!$B3,(IF('4 - Personal'!$E$132='2 - Programas Municipales'!$C$3,'4 - Personal'!$D$134,0)),0)+IF('4 - Personal'!$E$136='2 - Programas Municipales'!$B3,(IF('4 - Personal'!$E$138='2 - Programas Municipales'!$C$3,'4 - Personal'!$D$140,0)),0)</f>
        <v>0</v>
      </c>
      <c r="E5" s="66">
        <f>IF('4 - Personal'!$E$4='2 - Programas Municipales'!$B3,(IF('4 - Personal'!$E$6='2 - Programas Municipales'!$C$4,'4 - Personal'!$D$8,0)),0)+IF('4 - Personal'!$E$10='2 - Programas Municipales'!$B3,(IF('4 - Personal'!$E$12='2 - Programas Municipales'!$C$4,'4 - Personal'!$D$14,0)),0)+IF('4 - Personal'!$E$16='2 - Programas Municipales'!$B3,(IF('4 - Personal'!$E$18='2 - Programas Municipales'!$C$4,'4 - Personal'!$D$20,0)),0)+IF('4 - Personal'!$E$22='2 - Programas Municipales'!$B3,(IF('4 - Personal'!$E$24='2 - Programas Municipales'!$C$4,'4 - Personal'!$D$26,0)),0)+IF('4 - Personal'!$E$28='2 - Programas Municipales'!$B3,(IF('4 - Personal'!$E$30='2 - Programas Municipales'!$C$4,'4 - Personal'!$D$32,0)),0)+IF('4 - Personal'!$E$34='2 - Programas Municipales'!$B3,(IF('4 - Personal'!$E$36='2 - Programas Municipales'!$C$4,'4 - Personal'!$D$38,0)),0)+IF('4 - Personal'!$E$40='2 - Programas Municipales'!$B3,(IF('4 - Personal'!$E$42='2 - Programas Municipales'!$C$4,'4 - Personal'!$D$44,0)),0)+IF('4 - Personal'!$E$46='2 - Programas Municipales'!$B3,(IF('4 - Personal'!$E$48='2 - Programas Municipales'!$C$4,'4 - Personal'!$D$50,0)),0)+IF('4 - Personal'!$E$52='2 - Programas Municipales'!$B3,(IF('4 - Personal'!$E$54='2 - Programas Municipales'!$C$4,'4 - Personal'!$D$56,0)),0)+IF('4 - Personal'!$E$58='2 - Programas Municipales'!$B3,(IF('4 - Personal'!$E$60='2 - Programas Municipales'!$C$4,'4 - Personal'!$D$62,0)),0)+IF('4 - Personal'!$E$64='2 - Programas Municipales'!$B3,(IF('4 - Personal'!$E$66='2 - Programas Municipales'!$C$4,'4 - Personal'!$D$68,0)),0)+IF('4 - Personal'!$E$70='2 - Programas Municipales'!$B3,(IF('4 - Personal'!$E$72='2 - Programas Municipales'!$C$4,'4 - Personal'!$D$74,0)),0)+IF('4 - Personal'!$E$76='2 - Programas Municipales'!$B3,(IF('4 - Personal'!$E$78='2 - Programas Municipales'!$C$4,'4 - Personal'!$D$80,0)),0)+IF('4 - Personal'!$E$82='2 - Programas Municipales'!$B3,(IF('4 - Personal'!$E$84='2 - Programas Municipales'!$C$4,'4 - Personal'!$D$86,0)),0)+IF('4 - Personal'!$E$88='2 - Programas Municipales'!$B3,(IF('4 - Personal'!$E$90='2 - Programas Municipales'!$C$4,'4 - Personal'!$D$92,0)),0)+IF('4 - Personal'!$E$94='2 - Programas Municipales'!$B3,(IF('4 - Personal'!$E$96='2 - Programas Municipales'!$C$4,'4 - Personal'!$D$98,0)),0)+IF('4 - Personal'!$E$100='2 - Programas Municipales'!$B3,(IF('4 - Personal'!$E$102='2 - Programas Municipales'!$C$4,'4 - Personal'!$D$104,0)),0)+IF('4 - Personal'!$E$106='2 - Programas Municipales'!$B3,(IF('4 - Personal'!$E$108='2 - Programas Municipales'!$C$4,'4 - Personal'!$D$110,0)),0)+IF('4 - Personal'!$E$112='2 - Programas Municipales'!$B3,(IF('4 - Personal'!$E$114='2 - Programas Municipales'!$C$4,'4 - Personal'!$D$116,0)),0)+IF('4 - Personal'!$E$118='2 - Programas Municipales'!$B3,(IF('4 - Personal'!$E$120='2 - Programas Municipales'!$C$4,'4 - Personal'!$D$122,0)),0)+IF('4 - Personal'!$E$124='2 - Programas Municipales'!$B3,(IF('4 - Personal'!$E$126='2 - Programas Municipales'!$C$4,'4 - Personal'!$D$128,0)),0)+IF('4 - Personal'!$E$130='2 - Programas Municipales'!$B3,(IF('4 - Personal'!$E$132='2 - Programas Municipales'!$C$4,'4 - Personal'!$D$134,0)),0)+IF('4 - Personal'!$E$136='2 - Programas Municipales'!$B3,(IF('4 - Personal'!$E$138='2 - Programas Municipales'!$C$4,'4 - Personal'!$D$140,0)),0)</f>
        <v>0</v>
      </c>
      <c r="F5" s="66">
        <f>IF('4 - Personal'!$E$4='2 - Programas Municipales'!$B3,(IF('4 - Personal'!$E$6='2 - Programas Municipales'!$C$5,'4 - Personal'!$D$8,0)),0)+IF('4 - Personal'!$E$10='2 - Programas Municipales'!$B3,(IF('4 - Personal'!$E$12='2 - Programas Municipales'!$C$5,'4 - Personal'!$D$14,0)),0)+IF('4 - Personal'!$E$16='2 - Programas Municipales'!$B3,(IF('4 - Personal'!$E$18='2 - Programas Municipales'!$C$5,'4 - Personal'!$D$20,0)),0)+IF('4 - Personal'!$E$22='2 - Programas Municipales'!$B3,(IF('4 - Personal'!$E$24='2 - Programas Municipales'!$C$5,'4 - Personal'!$D$26,0)),0)+IF('4 - Personal'!$E$28='2 - Programas Municipales'!$B3,(IF('4 - Personal'!$E$30='2 - Programas Municipales'!$C$5,'4 - Personal'!$D$32,0)),0)+IF('4 - Personal'!$E$34='2 - Programas Municipales'!$B3,(IF('4 - Personal'!$E$36='2 - Programas Municipales'!$C$5,'4 - Personal'!$D$38,0)),0)+IF('4 - Personal'!$E$40='2 - Programas Municipales'!$B3,(IF('4 - Personal'!$E$42='2 - Programas Municipales'!$C$5,'4 - Personal'!$D$44,0)),0)+IF('4 - Personal'!$E$46='2 - Programas Municipales'!$B3,(IF('4 - Personal'!$E$48='2 - Programas Municipales'!$C$5,'4 - Personal'!$D$50,0)),0)+IF('4 - Personal'!$E$52='2 - Programas Municipales'!$B3,(IF('4 - Personal'!$E$54='2 - Programas Municipales'!$C$5,'4 - Personal'!$D$56,0)),0)+IF('4 - Personal'!$E$58='2 - Programas Municipales'!$B3,(IF('4 - Personal'!$E$60='2 - Programas Municipales'!$C$5,'4 - Personal'!$D$62,0)),0)+IF('4 - Personal'!$E$64='2 - Programas Municipales'!$B3,(IF('4 - Personal'!$E$66='2 - Programas Municipales'!$C$5,'4 - Personal'!$D$68,0)),0)+IF('4 - Personal'!$E$70='2 - Programas Municipales'!$B3,(IF('4 - Personal'!$E$72='2 - Programas Municipales'!$C$5,'4 - Personal'!$D$74,0)),0)+IF('4 - Personal'!$E$76='2 - Programas Municipales'!$B3,(IF('4 - Personal'!$E$78='2 - Programas Municipales'!$C$5,'4 - Personal'!$D$80,0)),0)+IF('4 - Personal'!$E$82='2 - Programas Municipales'!$B3,(IF('4 - Personal'!$E$84='2 - Programas Municipales'!$C$5,'4 - Personal'!$D$86,0)),0)+IF('4 - Personal'!$E$88='2 - Programas Municipales'!$B3,(IF('4 - Personal'!$E$90='2 - Programas Municipales'!$C$5,'4 - Personal'!$D$92,0)),0)+IF('4 - Personal'!$E$94='2 - Programas Municipales'!$B3,(IF('4 - Personal'!$E$96='2 - Programas Municipales'!$C$5,'4 - Personal'!$D$98,0)),0)+IF('4 - Personal'!$E$100='2 - Programas Municipales'!$B3,(IF('4 - Personal'!$E$102='2 - Programas Municipales'!$C$5,'4 - Personal'!$D$104,0)),0)+IF('4 - Personal'!$E$106='2 - Programas Municipales'!$B3,(IF('4 - Personal'!$E$108='2 - Programas Municipales'!$C$5,'4 - Personal'!$D$110,0)),0)+IF('4 - Personal'!$E$112='2 - Programas Municipales'!$B3,(IF('4 - Personal'!$E$114='2 - Programas Municipales'!$C$5,'4 - Personal'!$D$116,0)),0)+IF('4 - Personal'!$E$118='2 - Programas Municipales'!$B3,(IF('4 - Personal'!$E$120='2 - Programas Municipales'!$C$5,'4 - Personal'!$D$122,0)),0)+IF('4 - Personal'!$E$124='2 - Programas Municipales'!$B3,(IF('4 - Personal'!$E$126='2 - Programas Municipales'!$C$5,'4 - Personal'!$D$128,0)),0)+IF('4 - Personal'!$E$130='2 - Programas Municipales'!$B3,(IF('4 - Personal'!$E$132='2 - Programas Municipales'!$C$5,'4 - Personal'!$D$134,0)),0)+IF('4 - Personal'!$E$136='2 - Programas Municipales'!$B3,(IF('4 - Personal'!$E$138='2 - Programas Municipales'!$C$5,'4 - Personal'!$D$140,0)),0)</f>
        <v>0</v>
      </c>
      <c r="G5" s="66">
        <f>IF('4 - Personal'!$E$4='2 - Programas Municipales'!$B3,(IF('4 - Personal'!$E$6='2 - Programas Municipales'!$C$6,'4 - Personal'!$D$8,0)),0)+IF('4 - Personal'!$E$10='2 - Programas Municipales'!$B3,(IF('4 - Personal'!$E$12='2 - Programas Municipales'!$C$6,'4 - Personal'!$D$14,0)),0)+IF('4 - Personal'!$E$16='2 - Programas Municipales'!$B3,(IF('4 - Personal'!$E$18='2 - Programas Municipales'!$C$6,'4 - Personal'!$D$20,0)),0)+IF('4 - Personal'!$E$22='2 - Programas Municipales'!$B3,(IF('4 - Personal'!$E$24='2 - Programas Municipales'!$C$6,'4 - Personal'!$D$26,0)),0)+IF('4 - Personal'!$E$28='2 - Programas Municipales'!$B3,(IF('4 - Personal'!$E$30='2 - Programas Municipales'!$C$6,'4 - Personal'!$D$32,0)),0)+IF('4 - Personal'!$E$34='2 - Programas Municipales'!$B3,(IF('4 - Personal'!$E$36='2 - Programas Municipales'!$C$6,'4 - Personal'!$D$38,0)),0)+IF('4 - Personal'!$E$40='2 - Programas Municipales'!$B3,(IF('4 - Personal'!$E$42='2 - Programas Municipales'!$C$6,'4 - Personal'!$D$44,0)),0)+IF('4 - Personal'!$E$46='2 - Programas Municipales'!$B3,(IF('4 - Personal'!$E$48='2 - Programas Municipales'!$C$6,'4 - Personal'!$D$50,0)),0)+IF('4 - Personal'!$E$52='2 - Programas Municipales'!$B3,(IF('4 - Personal'!$E$54='2 - Programas Municipales'!$C$6,'4 - Personal'!$D$56,0)),0)+IF('4 - Personal'!$E$58='2 - Programas Municipales'!$B3,(IF('4 - Personal'!$E$60='2 - Programas Municipales'!$C$6,'4 - Personal'!$D$62,0)),0)+IF('4 - Personal'!$E$64='2 - Programas Municipales'!$B3,(IF('4 - Personal'!$E$66='2 - Programas Municipales'!$C$6,'4 - Personal'!$D$68,0)),0)+IF('4 - Personal'!$E$70='2 - Programas Municipales'!$B3,(IF('4 - Personal'!$E$72='2 - Programas Municipales'!$C$6,'4 - Personal'!$D$74,0)),0)+IF('4 - Personal'!$E$76='2 - Programas Municipales'!$B3,(IF('4 - Personal'!$E$78='2 - Programas Municipales'!$C$6,'4 - Personal'!$D$80,0)),0)+IF('4 - Personal'!$E$82='2 - Programas Municipales'!$B3,(IF('4 - Personal'!$E$84='2 - Programas Municipales'!$C$6,'4 - Personal'!$D$86,0)),0)+IF('4 - Personal'!$E$88='2 - Programas Municipales'!$B3,(IF('4 - Personal'!$E$90='2 - Programas Municipales'!$C$6,'4 - Personal'!$D$92,0)),0)+IF('4 - Personal'!$E$94='2 - Programas Municipales'!$B3,(IF('4 - Personal'!$E$96='2 - Programas Municipales'!$C$6,'4 - Personal'!$D$98,0)),0)+IF('4 - Personal'!$E$100='2 - Programas Municipales'!$B3,(IF('4 - Personal'!$E$102='2 - Programas Municipales'!$C$6,'4 - Personal'!$D$104,0)),0)+IF('4 - Personal'!$E$106='2 - Programas Municipales'!$B3,(IF('4 - Personal'!$E$108='2 - Programas Municipales'!$C$6,'4 - Personal'!$D$110,0)),0)+IF('4 - Personal'!$E$112='2 - Programas Municipales'!$B3,(IF('4 - Personal'!$E$114='2 - Programas Municipales'!$C$6,'4 - Personal'!$D$116,0)),0)+IF('4 - Personal'!$E$118='2 - Programas Municipales'!$B3,(IF('4 - Personal'!$E$120='2 - Programas Municipales'!$C$6,'4 - Personal'!$D$122,0)),0)+IF('4 - Personal'!$E$124='2 - Programas Municipales'!$B3,(IF('4 - Personal'!$E$126='2 - Programas Municipales'!$C$6,'4 - Personal'!$D$128,0)),0)+IF('4 - Personal'!$E$130='2 - Programas Municipales'!$B3,(IF('4 - Personal'!$E$132='2 - Programas Municipales'!$C$6,'4 - Personal'!$D$134,0)),0)+IF('4 - Personal'!$E$136='2 - Programas Municipales'!$B3,(IF('4 - Personal'!$E$138='2 - Programas Municipales'!$C$6,'4 - Personal'!$D$140,0)),0)</f>
        <v>40</v>
      </c>
      <c r="H5" s="66">
        <f>IF('4 - Personal'!$E$4='2 - Programas Municipales'!$B3,(IF('4 - Personal'!$E$6='2 - Programas Municipales'!$C$7,'4 - Personal'!$D$8,0)),0)+IF('4 - Personal'!$E$10='2 - Programas Municipales'!$B3,(IF('4 - Personal'!$E$12='2 - Programas Municipales'!$C$7,'4 - Personal'!$D$14,0)),0)+IF('4 - Personal'!$E$16='2 - Programas Municipales'!$B3,(IF('4 - Personal'!$E$18='2 - Programas Municipales'!$C$7,'4 - Personal'!$D$20,0)),0)+IF('4 - Personal'!$E$22='2 - Programas Municipales'!$B3,(IF('4 - Personal'!$E$24='2 - Programas Municipales'!$C$7,'4 - Personal'!$D$26,0)),0)+IF('4 - Personal'!$E$28='2 - Programas Municipales'!$B3,(IF('4 - Personal'!$E$30='2 - Programas Municipales'!$C$7,'4 - Personal'!$D$32,0)),0)+IF('4 - Personal'!$E$34='2 - Programas Municipales'!$B3,(IF('4 - Personal'!$E$36='2 - Programas Municipales'!$C$7,'4 - Personal'!$D$38,0)),0)+IF('4 - Personal'!$E$40='2 - Programas Municipales'!$B3,(IF('4 - Personal'!$E$42='2 - Programas Municipales'!$C$7,'4 - Personal'!$D$44,0)),0)+IF('4 - Personal'!$E$46='2 - Programas Municipales'!$B3,(IF('4 - Personal'!$E$48='2 - Programas Municipales'!$C$7,'4 - Personal'!$D$50,0)),0)+IF('4 - Personal'!$E$52='2 - Programas Municipales'!$B3,(IF('4 - Personal'!$E$54='2 - Programas Municipales'!$C$7,'4 - Personal'!$D$56,0)),0)+IF('4 - Personal'!$E$58='2 - Programas Municipales'!$B3,(IF('4 - Personal'!$E$60='2 - Programas Municipales'!$C$7,'4 - Personal'!$D$62,0)),0)+IF('4 - Personal'!$E$64='2 - Programas Municipales'!$B3,(IF('4 - Personal'!$E$66='2 - Programas Municipales'!$C$7,'4 - Personal'!$D$68,0)),0)+IF('4 - Personal'!$E$70='2 - Programas Municipales'!$B3,(IF('4 - Personal'!$E$72='2 - Programas Municipales'!$C$7,'4 - Personal'!$D$74,0)),0)+IF('4 - Personal'!$E$76='2 - Programas Municipales'!$B3,(IF('4 - Personal'!$E$78='2 - Programas Municipales'!$C$7,'4 - Personal'!$D$80,0)),0)+IF('4 - Personal'!$E$82='2 - Programas Municipales'!$B3,(IF('4 - Personal'!$E$84='2 - Programas Municipales'!$C$7,'4 - Personal'!$D$86,0)),0)+IF('4 - Personal'!$E$88='2 - Programas Municipales'!$B3,(IF('4 - Personal'!$E$90='2 - Programas Municipales'!$C$7,'4 - Personal'!$D$92,0)),0)+IF('4 - Personal'!$E$94='2 - Programas Municipales'!$B3,(IF('4 - Personal'!$E$96='2 - Programas Municipales'!$C$7,'4 - Personal'!$D$98,0)),0)+IF('4 - Personal'!$E$100='2 - Programas Municipales'!$B3,(IF('4 - Personal'!$E$102='2 - Programas Municipales'!$C$7,'4 - Personal'!$D$104,0)),0)+IF('4 - Personal'!$E$106='2 - Programas Municipales'!$B3,(IF('4 - Personal'!$E$108='2 - Programas Municipales'!$C$7,'4 - Personal'!$D$110,0)),0)+IF('4 - Personal'!$E$112='2 - Programas Municipales'!$B3,(IF('4 - Personal'!$E$114='2 - Programas Municipales'!$C$7,'4 - Personal'!$D$116,0)),0)+IF('4 - Personal'!$E$118='2 - Programas Municipales'!$B3,(IF('4 - Personal'!$E$120='2 - Programas Municipales'!$C$7,'4 - Personal'!$D$122,0)),0)+IF('4 - Personal'!$E$124='2 - Programas Municipales'!$B3,(IF('4 - Personal'!$E$126='2 - Programas Municipales'!$C$7,'4 - Personal'!$D$128,0)),0)+IF('4 - Personal'!$E$130='2 - Programas Municipales'!$B3,(IF('4 - Personal'!$E$132='2 - Programas Municipales'!$C$7,'4 - Personal'!$D$134,0)),0)+IF('4 - Personal'!$E$136='2 - Programas Municipales'!$B3,(IF('4 - Personal'!$E$138='2 - Programas Municipales'!$C$7,'4 - Personal'!$D$140,0)),0)</f>
        <v>0</v>
      </c>
      <c r="I5" s="66">
        <f>IF('4 - Personal'!$E$4='2 - Programas Municipales'!$B3,(IF('4 - Personal'!$E$6='2 - Programas Municipales'!$C$8,'4 - Personal'!$D$8,0)),0)+IF('4 - Personal'!$E$10='2 - Programas Municipales'!$B3,(IF('4 - Personal'!$E$12='2 - Programas Municipales'!$C$8,'4 - Personal'!$D$14,0)),0)+IF('4 - Personal'!$E$16='2 - Programas Municipales'!$B3,(IF('4 - Personal'!$E$18='2 - Programas Municipales'!$C$8,'4 - Personal'!$D$20,0)),0)+IF('4 - Personal'!$E$22='2 - Programas Municipales'!$B3,(IF('4 - Personal'!$E$24='2 - Programas Municipales'!$C$8,'4 - Personal'!$D$26,0)),0)+IF('4 - Personal'!$E$28='2 - Programas Municipales'!$B3,(IF('4 - Personal'!$E$30='2 - Programas Municipales'!$C$8,'4 - Personal'!$D$32,0)),0)+IF('4 - Personal'!$E$34='2 - Programas Municipales'!$B3,(IF('4 - Personal'!$E$36='2 - Programas Municipales'!$C$8,'4 - Personal'!$D$38,0)),0)+IF('4 - Personal'!$E$40='2 - Programas Municipales'!$B3,(IF('4 - Personal'!$E$42='2 - Programas Municipales'!$C$8,'4 - Personal'!$D$44,0)),0)+IF('4 - Personal'!$E$46='2 - Programas Municipales'!$B3,(IF('4 - Personal'!$E$48='2 - Programas Municipales'!$C$8,'4 - Personal'!$D$50,0)),0)+IF('4 - Personal'!$E$52='2 - Programas Municipales'!$B3,(IF('4 - Personal'!$E$54='2 - Programas Municipales'!$C$8,'4 - Personal'!$D$56,0)),0)+IF('4 - Personal'!$E$58='2 - Programas Municipales'!$B3,(IF('4 - Personal'!$E$60='2 - Programas Municipales'!$C$8,'4 - Personal'!$D$62,0)),0)+IF('4 - Personal'!$E$64='2 - Programas Municipales'!$B3,(IF('4 - Personal'!$E$66='2 - Programas Municipales'!$C$8,'4 - Personal'!$D$68,0)),0)+IF('4 - Personal'!$E$70='2 - Programas Municipales'!$B3,(IF('4 - Personal'!$E$72='2 - Programas Municipales'!$C$8,'4 - Personal'!$D$74,0)),0)+IF('4 - Personal'!$E$76='2 - Programas Municipales'!$B3,(IF('4 - Personal'!$E$78='2 - Programas Municipales'!$C$8,'4 - Personal'!$D$80,0)),0)+IF('4 - Personal'!$E$82='2 - Programas Municipales'!$B3,(IF('4 - Personal'!$E$84='2 - Programas Municipales'!$C$8,'4 - Personal'!$D$86,0)),0)+IF('4 - Personal'!$E$88='2 - Programas Municipales'!$B3,(IF('4 - Personal'!$E$90='2 - Programas Municipales'!$C$8,'4 - Personal'!$D$92,0)),0)+IF('4 - Personal'!$E$94='2 - Programas Municipales'!$B3,(IF('4 - Personal'!$E$96='2 - Programas Municipales'!$C$8,'4 - Personal'!$D$98,0)),0)+IF('4 - Personal'!$E$100='2 - Programas Municipales'!$B3,(IF('4 - Personal'!$E$102='2 - Programas Municipales'!$C$8,'4 - Personal'!$D$104,0)),0)+IF('4 - Personal'!$E$106='2 - Programas Municipales'!$B3,(IF('4 - Personal'!$E$108='2 - Programas Municipales'!$C$8,'4 - Personal'!$D$110,0)),0)+IF('4 - Personal'!$E$112='2 - Programas Municipales'!$B3,(IF('4 - Personal'!$E$114='2 - Programas Municipales'!$C$8,'4 - Personal'!$D$116,0)),0)+IF('4 - Personal'!$E$118='2 - Programas Municipales'!$B3,(IF('4 - Personal'!$E$120='2 - Programas Municipales'!$C$8,'4 - Personal'!$D$122,0)),0)+IF('4 - Personal'!$E$124='2 - Programas Municipales'!$B3,(IF('4 - Personal'!$E$126='2 - Programas Municipales'!$C$8,'4 - Personal'!$D$128,0)),0)+IF('4 - Personal'!$E$130='2 - Programas Municipales'!$B3,(IF('4 - Personal'!$E$132='2 - Programas Municipales'!$C$8,'4 - Personal'!$D$134,0)),0)+IF('4 - Personal'!$E$136='2 - Programas Municipales'!$B3,(IF('4 - Personal'!$E$138='2 - Programas Municipales'!$C$8,'4 - Personal'!$D$140,0)),0)</f>
        <v>280</v>
      </c>
      <c r="J5" s="66">
        <f>IF('4 - Personal'!$E$4='2 - Programas Municipales'!$B3,(IF('4 - Personal'!$E$6='2 - Programas Municipales'!$C$9,'4 - Personal'!$D$8,0)),0)+IF('4 - Personal'!$E$10='2 - Programas Municipales'!$B3,(IF('4 - Personal'!$E$12='2 - Programas Municipales'!$C$9,'4 - Personal'!$D$14,0)),0)+IF('4 - Personal'!$E$16='2 - Programas Municipales'!$B3,(IF('4 - Personal'!$E$18='2 - Programas Municipales'!$C$9,'4 - Personal'!$D$20,0)),0)+IF('4 - Personal'!$E$22='2 - Programas Municipales'!$B3,(IF('4 - Personal'!$E$24='2 - Programas Municipales'!$C$9,'4 - Personal'!$D$26,0)),0)+IF('4 - Personal'!$E$28='2 - Programas Municipales'!$B3,(IF('4 - Personal'!$E$30='2 - Programas Municipales'!$C$9,'4 - Personal'!$D$32,0)),0)+IF('4 - Personal'!$E$34='2 - Programas Municipales'!$B3,(IF('4 - Personal'!$E$36='2 - Programas Municipales'!$C$9,'4 - Personal'!$D$38,0)),0)+IF('4 - Personal'!$E$40='2 - Programas Municipales'!$B3,(IF('4 - Personal'!$E$42='2 - Programas Municipales'!$C$9,'4 - Personal'!$D$44,0)),0)+IF('4 - Personal'!$E$46='2 - Programas Municipales'!$B3,(IF('4 - Personal'!$E$48='2 - Programas Municipales'!$C$9,'4 - Personal'!$D$50,0)),0)+IF('4 - Personal'!$E$52='2 - Programas Municipales'!$B3,(IF('4 - Personal'!$E$54='2 - Programas Municipales'!$C$9,'4 - Personal'!$D$56,0)),0)+IF('4 - Personal'!$E$58='2 - Programas Municipales'!$B3,(IF('4 - Personal'!$E$60='2 - Programas Municipales'!$C$9,'4 - Personal'!$D$62,0)),0)+IF('4 - Personal'!$E$64='2 - Programas Municipales'!$B3,(IF('4 - Personal'!$E$66='2 - Programas Municipales'!$C$9,'4 - Personal'!$D$68,0)),0)+IF('4 - Personal'!$E$70='2 - Programas Municipales'!$B3,(IF('4 - Personal'!$E$72='2 - Programas Municipales'!$C$9,'4 - Personal'!$D$74,0)),0)+IF('4 - Personal'!$E$76='2 - Programas Municipales'!$B3,(IF('4 - Personal'!$E$78='2 - Programas Municipales'!$C$9,'4 - Personal'!$D$80,0)),0)+IF('4 - Personal'!$E$82='2 - Programas Municipales'!$B3,(IF('4 - Personal'!$E$84='2 - Programas Municipales'!$C$9,'4 - Personal'!$D$86,0)),0)+IF('4 - Personal'!$E$88='2 - Programas Municipales'!$B3,(IF('4 - Personal'!$E$90='2 - Programas Municipales'!$C$9,'4 - Personal'!$D$92,0)),0)+IF('4 - Personal'!$E$94='2 - Programas Municipales'!$B3,(IF('4 - Personal'!$E$96='2 - Programas Municipales'!$C$9,'4 - Personal'!$D$98,0)),0)+IF('4 - Personal'!$E$100='2 - Programas Municipales'!$B3,(IF('4 - Personal'!$E$102='2 - Programas Municipales'!$C$9,'4 - Personal'!$D$104,0)),0)+IF('4 - Personal'!$E$106='2 - Programas Municipales'!$B3,(IF('4 - Personal'!$E$108='2 - Programas Municipales'!$C$9,'4 - Personal'!$D$110,0)),0)+IF('4 - Personal'!$E$112='2 - Programas Municipales'!$B3,(IF('4 - Personal'!$E$114='2 - Programas Municipales'!$C$9,'4 - Personal'!$D$116,0)),0)+IF('4 - Personal'!$E$118='2 - Programas Municipales'!$B3,(IF('4 - Personal'!$E$120='2 - Programas Municipales'!$C$9,'4 - Personal'!$D$122,0)),0)+IF('4 - Personal'!$E$124='2 - Programas Municipales'!$B3,(IF('4 - Personal'!$E$126='2 - Programas Municipales'!$C$9,'4 - Personal'!$D$128,0)),0)+IF('4 - Personal'!$E$130='2 - Programas Municipales'!$B3,(IF('4 - Personal'!$E$132='2 - Programas Municipales'!$C$9,'4 - Personal'!$D$134,0)),0)+IF('4 - Personal'!$E$136='2 - Programas Municipales'!$B3,(IF('4 - Personal'!$E$138='2 - Programas Municipales'!$C$9,'4 - Personal'!$D$140,0)),0)</f>
        <v>2</v>
      </c>
      <c r="K5" s="66">
        <f>IF('4 - Personal'!$E$4='2 - Programas Municipales'!$B3,(IF('4 - Personal'!$E$6='2 - Programas Municipales'!$C$10,'4 - Personal'!$D$8,0)),0)+IF('4 - Personal'!$E$10='2 - Programas Municipales'!$B3,(IF('4 - Personal'!$E$12='2 - Programas Municipales'!$C$10,'4 - Personal'!$D$14,0)),0)+IF('4 - Personal'!$E$16='2 - Programas Municipales'!$B3,(IF('4 - Personal'!$E$18='2 - Programas Municipales'!$C$10,'4 - Personal'!$D$20,0)),0)+IF('4 - Personal'!$E$22='2 - Programas Municipales'!$B3,(IF('4 - Personal'!$E$24='2 - Programas Municipales'!$C$10,'4 - Personal'!$D$26,0)),0)+IF('4 - Personal'!$E$28='2 - Programas Municipales'!$B3,(IF('4 - Personal'!$E$30='2 - Programas Municipales'!$C$10,'4 - Personal'!$D$32,0)),0)+IF('4 - Personal'!$E$34='2 - Programas Municipales'!$B3,(IF('4 - Personal'!$E$36='2 - Programas Municipales'!$C$10,'4 - Personal'!$D$38,0)),0)+IF('4 - Personal'!$E$40='2 - Programas Municipales'!$B3,(IF('4 - Personal'!$E$42='2 - Programas Municipales'!$C$10,'4 - Personal'!$D$44,0)),0)+IF('4 - Personal'!$E$46='2 - Programas Municipales'!$B3,(IF('4 - Personal'!$E$48='2 - Programas Municipales'!$C$10,'4 - Personal'!$D$50,0)),0)+IF('4 - Personal'!$E$52='2 - Programas Municipales'!$B3,(IF('4 - Personal'!$E$54='2 - Programas Municipales'!$C$10,'4 - Personal'!$D$56,0)),0)+IF('4 - Personal'!$E$58='2 - Programas Municipales'!$B3,(IF('4 - Personal'!$E$60='2 - Programas Municipales'!$C$10,'4 - Personal'!$D$62,0)),0)+IF('4 - Personal'!$E$64='2 - Programas Municipales'!$B3,(IF('4 - Personal'!$E$66='2 - Programas Municipales'!$C$10,'4 - Personal'!$D$68,0)),0)+IF('4 - Personal'!$E$70='2 - Programas Municipales'!$B3,(IF('4 - Personal'!$E$72='2 - Programas Municipales'!$C$10,'4 - Personal'!$D$74,0)),0)+IF('4 - Personal'!$E$76='2 - Programas Municipales'!$B3,(IF('4 - Personal'!$E$78='2 - Programas Municipales'!$C$10,'4 - Personal'!$D$80,0)),0)+IF('4 - Personal'!$E$82='2 - Programas Municipales'!$B3,(IF('4 - Personal'!$E$84='2 - Programas Municipales'!$C$10,'4 - Personal'!$D$86,0)),0)+IF('4 - Personal'!$E$88='2 - Programas Municipales'!$B3,(IF('4 - Personal'!$E$90='2 - Programas Municipales'!$C$10,'4 - Personal'!$D$92,0)),0)+IF('4 - Personal'!$E$94='2 - Programas Municipales'!$B3,(IF('4 - Personal'!$E$96='2 - Programas Municipales'!$C$10,'4 - Personal'!$D$98,0)),0)+IF('4 - Personal'!$E$100='2 - Programas Municipales'!$B3,(IF('4 - Personal'!$E$102='2 - Programas Municipales'!$C$10,'4 - Personal'!$D$104,0)),0)+IF('4 - Personal'!$E$106='2 - Programas Municipales'!$B3,(IF('4 - Personal'!$E$108='2 - Programas Municipales'!$C$10,'4 - Personal'!$D$110,0)),0)+IF('4 - Personal'!$E$112='2 - Programas Municipales'!$B3,(IF('4 - Personal'!$E$114='2 - Programas Municipales'!$C$10,'4 - Personal'!$D$116,0)),0)+IF('4 - Personal'!$E$118='2 - Programas Municipales'!$B3,(IF('4 - Personal'!$E$120='2 - Programas Municipales'!$C$10,'4 - Personal'!$D$122,0)),0)+IF('4 - Personal'!$E$124='2 - Programas Municipales'!$B3,(IF('4 - Personal'!$E$126='2 - Programas Municipales'!$C$10,'4 - Personal'!$D$128,0)),0)+IF('4 - Personal'!$E$130='2 - Programas Municipales'!$B3,(IF('4 - Personal'!$E$132='2 - Programas Municipales'!$C$10,'4 - Personal'!$D$134,0)),0)+IF('4 - Personal'!$E$136='2 - Programas Municipales'!$B3,(IF('4 - Personal'!$E$138='2 - Programas Municipales'!$C$10,'4 - Personal'!$D$140,0)),0)</f>
        <v>4</v>
      </c>
      <c r="L5" s="66">
        <f>IF('4 - Personal'!$E$4='2 - Programas Municipales'!$B3,(IF('4 - Personal'!$E$6='2 - Programas Municipales'!$C$11,'4 - Personal'!$D$8,0)),0)+IF('4 - Personal'!$E$10='2 - Programas Municipales'!$B3,(IF('4 - Personal'!$E$12='2 - Programas Municipales'!$C$11,'4 - Personal'!$D$14,0)),0)+IF('4 - Personal'!$E$16='2 - Programas Municipales'!$B3,(IF('4 - Personal'!$E$18='2 - Programas Municipales'!$C$11,'4 - Personal'!$D$20,0)),0)+IF('4 - Personal'!$E$22='2 - Programas Municipales'!$B3,(IF('4 - Personal'!$E$24='2 - Programas Municipales'!$C$11,'4 - Personal'!$D$26,0)),0)+IF('4 - Personal'!$E$28='2 - Programas Municipales'!$B3,(IF('4 - Personal'!$E$30='2 - Programas Municipales'!$C$11,'4 - Personal'!$D$32,0)),0)+IF('4 - Personal'!$E$34='2 - Programas Municipales'!$B3,(IF('4 - Personal'!$E$36='2 - Programas Municipales'!$C$11,'4 - Personal'!$D$38,0)),0)+IF('4 - Personal'!$E$40='2 - Programas Municipales'!$B3,(IF('4 - Personal'!$E$42='2 - Programas Municipales'!$C$11,'4 - Personal'!$D$44,0)),0)+IF('4 - Personal'!$E$46='2 - Programas Municipales'!$B3,(IF('4 - Personal'!$E$48='2 - Programas Municipales'!$C$11,'4 - Personal'!$D$50,0)),0)+IF('4 - Personal'!$E$52='2 - Programas Municipales'!$B3,(IF('4 - Personal'!$E$54='2 - Programas Municipales'!$C$11,'4 - Personal'!$D$56,0)),0)+IF('4 - Personal'!$E$58='2 - Programas Municipales'!$B3,(IF('4 - Personal'!$E$60='2 - Programas Municipales'!$C$11,'4 - Personal'!$D$62,0)),0)+IF('4 - Personal'!$E$64='2 - Programas Municipales'!$B3,(IF('4 - Personal'!$E$66='2 - Programas Municipales'!$C$11,'4 - Personal'!$D$68,0)),0)+IF('4 - Personal'!$E$70='2 - Programas Municipales'!$B3,(IF('4 - Personal'!$E$72='2 - Programas Municipales'!$C$11,'4 - Personal'!$D$74,0)),0)+IF('4 - Personal'!$E$76='2 - Programas Municipales'!$B3,(IF('4 - Personal'!$E$78='2 - Programas Municipales'!$C$11,'4 - Personal'!$D$80,0)),0)+IF('4 - Personal'!$E$82='2 - Programas Municipales'!$B3,(IF('4 - Personal'!$E$84='2 - Programas Municipales'!$C$11,'4 - Personal'!$D$86,0)),0)+IF('4 - Personal'!$E$88='2 - Programas Municipales'!$B3,(IF('4 - Personal'!$E$90='2 - Programas Municipales'!$C$11,'4 - Personal'!$D$92,0)),0)+IF('4 - Personal'!$E$94='2 - Programas Municipales'!$B3,(IF('4 - Personal'!$E$96='2 - Programas Municipales'!$C$11,'4 - Personal'!$D$98,0)),0)+IF('4 - Personal'!$E$100='2 - Programas Municipales'!$B3,(IF('4 - Personal'!$E$102='2 - Programas Municipales'!$C$11,'4 - Personal'!$D$104,0)),0)+IF('4 - Personal'!$E$106='2 - Programas Municipales'!$B3,(IF('4 - Personal'!$E$108='2 - Programas Municipales'!$C$11,'4 - Personal'!$D$110,0)),0)+IF('4 - Personal'!$E$112='2 - Programas Municipales'!$B3,(IF('4 - Personal'!$E$114='2 - Programas Municipales'!$C$11,'4 - Personal'!$D$116,0)),0)+IF('4 - Personal'!$E$118='2 - Programas Municipales'!$B3,(IF('4 - Personal'!$E$120='2 - Programas Municipales'!$C$11,'4 - Personal'!$D$122,0)),0)+IF('4 - Personal'!$E$124='2 - Programas Municipales'!$B3,(IF('4 - Personal'!$E$126='2 - Programas Municipales'!$C$11,'4 - Personal'!$D$128,0)),0)+IF('4 - Personal'!$E$130='2 - Programas Municipales'!$B3,(IF('4 - Personal'!$E$132='2 - Programas Municipales'!$C$11,'4 - Personal'!$D$134,0)),0)+IF('4 - Personal'!$E$136='2 - Programas Municipales'!$B3,(IF('4 - Personal'!$E$138='2 - Programas Municipales'!$C$11,'4 - Personal'!$D$140,0)),0)</f>
        <v>57</v>
      </c>
      <c r="M5" s="66">
        <f>IF('4 - Personal'!$E$4='2 - Programas Municipales'!$B3,(IF('4 - Personal'!$E$6='2 - Programas Municipales'!$C$12,'4 - Personal'!$D$8,0)),0)+IF('4 - Personal'!$E$10='2 - Programas Municipales'!$B3,(IF('4 - Personal'!$E$12='2 - Programas Municipales'!$C$12,'4 - Personal'!$D$14,0)),0)+IF('4 - Personal'!$E$16='2 - Programas Municipales'!$B3,(IF('4 - Personal'!$E$18='2 - Programas Municipales'!$C$12,'4 - Personal'!$D$20,0)),0)+IF('4 - Personal'!$E$22='2 - Programas Municipales'!$B3,(IF('4 - Personal'!$E$24='2 - Programas Municipales'!$C$12,'4 - Personal'!$D$26,0)),0)+IF('4 - Personal'!$E$28='2 - Programas Municipales'!$B3,(IF('4 - Personal'!$E$30='2 - Programas Municipales'!$C$12,'4 - Personal'!$D$32,0)),0)+IF('4 - Personal'!$E$34='2 - Programas Municipales'!$B3,(IF('4 - Personal'!$E$36='2 - Programas Municipales'!$C$12,'4 - Personal'!$D$38,0)),0)+IF('4 - Personal'!$E$40='2 - Programas Municipales'!$B3,(IF('4 - Personal'!$E$42='2 - Programas Municipales'!$C$12,'4 - Personal'!$D$44,0)),0)+IF('4 - Personal'!$E$46='2 - Programas Municipales'!$B3,(IF('4 - Personal'!$E$48='2 - Programas Municipales'!$C$12,'4 - Personal'!$D$50,0)),0)+IF('4 - Personal'!$E$52='2 - Programas Municipales'!$B3,(IF('4 - Personal'!$E$54='2 - Programas Municipales'!$C$12,'4 - Personal'!$D$56,0)),0)+IF('4 - Personal'!$E$58='2 - Programas Municipales'!$B3,(IF('4 - Personal'!$E$60='2 - Programas Municipales'!$C$12,'4 - Personal'!$D$62,0)),0)+IF('4 - Personal'!$E$64='2 - Programas Municipales'!$B3,(IF('4 - Personal'!$E$66='2 - Programas Municipales'!$C$12,'4 - Personal'!$D$68,0)),0)+IF('4 - Personal'!$E$70='2 - Programas Municipales'!$B3,(IF('4 - Personal'!$E$72='2 - Programas Municipales'!$C$12,'4 - Personal'!$D$74,0)),0)+IF('4 - Personal'!$E$76='2 - Programas Municipales'!$B3,(IF('4 - Personal'!$E$78='2 - Programas Municipales'!$C$12,'4 - Personal'!$D$80,0)),0)+IF('4 - Personal'!$E$82='2 - Programas Municipales'!$B3,(IF('4 - Personal'!$E$84='2 - Programas Municipales'!$C$12,'4 - Personal'!$D$86,0)),0)+IF('4 - Personal'!$E$88='2 - Programas Municipales'!$B3,(IF('4 - Personal'!$E$90='2 - Programas Municipales'!$C$12,'4 - Personal'!$D$92,0)),0)+IF('4 - Personal'!$E$94='2 - Programas Municipales'!$B3,(IF('4 - Personal'!$E$96='2 - Programas Municipales'!$C$12,'4 - Personal'!$D$98,0)),0)+IF('4 - Personal'!$E$100='2 - Programas Municipales'!$B3,(IF('4 - Personal'!$E$102='2 - Programas Municipales'!$C$12,'4 - Personal'!$D$104,0)),0)+IF('4 - Personal'!$E$106='2 - Programas Municipales'!$B3,(IF('4 - Personal'!$E$108='2 - Programas Municipales'!$C$12,'4 - Personal'!$D$110,0)),0)+IF('4 - Personal'!$E$112='2 - Programas Municipales'!$B3,(IF('4 - Personal'!$E$114='2 - Programas Municipales'!$C$12,'4 - Personal'!$D$116,0)),0)+IF('4 - Personal'!$E$118='2 - Programas Municipales'!$B3,(IF('4 - Personal'!$E$120='2 - Programas Municipales'!$C$12,'4 - Personal'!$D$122,0)),0)+IF('4 - Personal'!$E$124='2 - Programas Municipales'!$B3,(IF('4 - Personal'!$E$126='2 - Programas Municipales'!$C$12,'4 - Personal'!$D$128,0)),0)+IF('4 - Personal'!$E$130='2 - Programas Municipales'!$B3,(IF('4 - Personal'!$E$132='2 - Programas Municipales'!$C$12,'4 - Personal'!$D$134,0)),0)+IF('4 - Personal'!$E$136='2 - Programas Municipales'!$B3,(IF('4 - Personal'!$E$138='2 - Programas Municipales'!$C$12,'4 - Personal'!$D$140,0)),0)</f>
        <v>0</v>
      </c>
      <c r="N5" s="66">
        <f>IF('4 - Personal'!$E$4='2 - Programas Municipales'!$B3,(IF('4 - Personal'!$E$6='2 - Programas Municipales'!$C$13,'4 - Personal'!$D$8,0)),0)+IF('4 - Personal'!$E$10='2 - Programas Municipales'!$B3,(IF('4 - Personal'!$E$12='2 - Programas Municipales'!$C$13,'4 - Personal'!$D$14,0)),0)+IF('4 - Personal'!$E$16='2 - Programas Municipales'!$B3,(IF('4 - Personal'!$E$18='2 - Programas Municipales'!$C$13,'4 - Personal'!$D$20,0)),0)+IF('4 - Personal'!$E$22='2 - Programas Municipales'!$B3,(IF('4 - Personal'!$E$24='2 - Programas Municipales'!$C$13,'4 - Personal'!$D$26,0)),0)+IF('4 - Personal'!$E$28='2 - Programas Municipales'!$B3,(IF('4 - Personal'!$E$30='2 - Programas Municipales'!$C$13,'4 - Personal'!$D$32,0)),0)+IF('4 - Personal'!$E$34='2 - Programas Municipales'!$B3,(IF('4 - Personal'!$E$36='2 - Programas Municipales'!$C$13,'4 - Personal'!$D$38,0)),0)+IF('4 - Personal'!$E$40='2 - Programas Municipales'!$B3,(IF('4 - Personal'!$E$42='2 - Programas Municipales'!$C$13,'4 - Personal'!$D$44,0)),0)+IF('4 - Personal'!$E$46='2 - Programas Municipales'!$B3,(IF('4 - Personal'!$E$48='2 - Programas Municipales'!$C$13,'4 - Personal'!$D$50,0)),0)+IF('4 - Personal'!$E$52='2 - Programas Municipales'!$B3,(IF('4 - Personal'!$E$54='2 - Programas Municipales'!$C$13,'4 - Personal'!$D$56,0)),0)+IF('4 - Personal'!$E$58='2 - Programas Municipales'!$B3,(IF('4 - Personal'!$E$60='2 - Programas Municipales'!$C$13,'4 - Personal'!$D$62,0)),0)+IF('4 - Personal'!$E$64='2 - Programas Municipales'!$B3,(IF('4 - Personal'!$E$66='2 - Programas Municipales'!$C$13,'4 - Personal'!$D$68,0)),0)+IF('4 - Personal'!$E$70='2 - Programas Municipales'!$B3,(IF('4 - Personal'!$E$72='2 - Programas Municipales'!$C$13,'4 - Personal'!$D$74,0)),0)+IF('4 - Personal'!$E$76='2 - Programas Municipales'!$B3,(IF('4 - Personal'!$E$78='2 - Programas Municipales'!$C$13,'4 - Personal'!$D$80,0)),0)+IF('4 - Personal'!$E$82='2 - Programas Municipales'!$B3,(IF('4 - Personal'!$E$84='2 - Programas Municipales'!$C$13,'4 - Personal'!$D$86,0)),0)+IF('4 - Personal'!$E$88='2 - Programas Municipales'!$B3,(IF('4 - Personal'!$E$90='2 - Programas Municipales'!$C$13,'4 - Personal'!$D$92,0)),0)+IF('4 - Personal'!$E$94='2 - Programas Municipales'!$B3,(IF('4 - Personal'!$E$96='2 - Programas Municipales'!$C$13,'4 - Personal'!$D$98,0)),0)+IF('4 - Personal'!$E$100='2 - Programas Municipales'!$B3,(IF('4 - Personal'!$E$102='2 - Programas Municipales'!$C$13,'4 - Personal'!$D$104,0)),0)+IF('4 - Personal'!$E$106='2 - Programas Municipales'!$B3,(IF('4 - Personal'!$E$108='2 - Programas Municipales'!$C$13,'4 - Personal'!$D$110,0)),0)+IF('4 - Personal'!$E$112='2 - Programas Municipales'!$B3,(IF('4 - Personal'!$E$114='2 - Programas Municipales'!$C$13,'4 - Personal'!$D$116,0)),0)+IF('4 - Personal'!$E$118='2 - Programas Municipales'!$B3,(IF('4 - Personal'!$E$120='2 - Programas Municipales'!$C$13,'4 - Personal'!$D$122,0)),0)+IF('4 - Personal'!$E$124='2 - Programas Municipales'!$B3,(IF('4 - Personal'!$E$126='2 - Programas Municipales'!$C$13,'4 - Personal'!$D$128,0)),0)+IF('4 - Personal'!$E$130='2 - Programas Municipales'!$B3,(IF('4 - Personal'!$E$132='2 - Programas Municipales'!$C$13,'4 - Personal'!$D$134,0)),0)+IF('4 - Personal'!$E$136='2 - Programas Municipales'!$B3,(IF('4 - Personal'!$E$138='2 - Programas Municipales'!$C$13,'4 - Personal'!$D$140,0)),0)</f>
        <v>0</v>
      </c>
      <c r="O5" s="66">
        <f>IF('4 - Personal'!$E$4='2 - Programas Municipales'!$B3,(IF('4 - Personal'!$E$6='2 - Programas Municipales'!$C$14,'4 - Personal'!$D$8,0)),0)+IF('4 - Personal'!$E$10='2 - Programas Municipales'!$B3,(IF('4 - Personal'!$E$12='2 - Programas Municipales'!$C$14,'4 - Personal'!$D$14,0)),0)+IF('4 - Personal'!$E$16='2 - Programas Municipales'!$B3,(IF('4 - Personal'!$E$18='2 - Programas Municipales'!$C$14,'4 - Personal'!$D$20,0)),0)+IF('4 - Personal'!$E$22='2 - Programas Municipales'!$B3,(IF('4 - Personal'!$E$24='2 - Programas Municipales'!$C$14,'4 - Personal'!$D$26,0)),0)+IF('4 - Personal'!$E$28='2 - Programas Municipales'!$B3,(IF('4 - Personal'!$E$30='2 - Programas Municipales'!$C$14,'4 - Personal'!$D$32,0)),0)+IF('4 - Personal'!$E$34='2 - Programas Municipales'!$B3,(IF('4 - Personal'!$E$36='2 - Programas Municipales'!$C$14,'4 - Personal'!$D$38,0)),0)+IF('4 - Personal'!$E$40='2 - Programas Municipales'!$B3,(IF('4 - Personal'!$E$42='2 - Programas Municipales'!$C$14,'4 - Personal'!$D$44,0)),0)+IF('4 - Personal'!$E$46='2 - Programas Municipales'!$B3,(IF('4 - Personal'!$E$48='2 - Programas Municipales'!$C$14,'4 - Personal'!$D$50,0)),0)+IF('4 - Personal'!$E$52='2 - Programas Municipales'!$B3,(IF('4 - Personal'!$E$54='2 - Programas Municipales'!$C$14,'4 - Personal'!$D$56,0)),0)+IF('4 - Personal'!$E$58='2 - Programas Municipales'!$B3,(IF('4 - Personal'!$E$60='2 - Programas Municipales'!$C$14,'4 - Personal'!$D$62,0)),0)+IF('4 - Personal'!$E$64='2 - Programas Municipales'!$B3,(IF('4 - Personal'!$E$66='2 - Programas Municipales'!$C$14,'4 - Personal'!$D$68,0)),0)+IF('4 - Personal'!$E$70='2 - Programas Municipales'!$B3,(IF('4 - Personal'!$E$72='2 - Programas Municipales'!$C$14,'4 - Personal'!$D$74,0)),0)+IF('4 - Personal'!$E$76='2 - Programas Municipales'!$B3,(IF('4 - Personal'!$E$78='2 - Programas Municipales'!$C$14,'4 - Personal'!$D$80,0)),0)+IF('4 - Personal'!$E$82='2 - Programas Municipales'!$B3,(IF('4 - Personal'!$E$84='2 - Programas Municipales'!$C$14,'4 - Personal'!$D$86,0)),0)+IF('4 - Personal'!$E$88='2 - Programas Municipales'!$B3,(IF('4 - Personal'!$E$90='2 - Programas Municipales'!$C$14,'4 - Personal'!$D$92,0)),0)+IF('4 - Personal'!$E$94='2 - Programas Municipales'!$B3,(IF('4 - Personal'!$E$96='2 - Programas Municipales'!$C$14,'4 - Personal'!$D$98,0)),0)+IF('4 - Personal'!$E$100='2 - Programas Municipales'!$B3,(IF('4 - Personal'!$E$102='2 - Programas Municipales'!$C$14,'4 - Personal'!$D$104,0)),0)+IF('4 - Personal'!$E$106='2 - Programas Municipales'!$B3,(IF('4 - Personal'!$E$108='2 - Programas Municipales'!$C$14,'4 - Personal'!$D$110,0)),0)+IF('4 - Personal'!$E$112='2 - Programas Municipales'!$B3,(IF('4 - Personal'!$E$114='2 - Programas Municipales'!$C$14,'4 - Personal'!$D$116,0)),0)+IF('4 - Personal'!$E$118='2 - Programas Municipales'!$B3,(IF('4 - Personal'!$E$120='2 - Programas Municipales'!$C$14,'4 - Personal'!$D$122,0)),0)+IF('4 - Personal'!$E$124='2 - Programas Municipales'!$B3,(IF('4 - Personal'!$E$126='2 - Programas Municipales'!$C$14,'4 - Personal'!$D$128,0)),0)+IF('4 - Personal'!$E$130='2 - Programas Municipales'!$B3,(IF('4 - Personal'!$E$132='2 - Programas Municipales'!$C$14,'4 - Personal'!$D$134,0)),0)+IF('4 - Personal'!$E$136='2 - Programas Municipales'!$B3,(IF('4 - Personal'!$E$138='2 - Programas Municipales'!$C$14,'4 - Personal'!$D$140,0)),0)</f>
        <v>0</v>
      </c>
      <c r="P5" s="66">
        <f>IF('4 - Personal'!$E$4='2 - Programas Municipales'!$B3,(IF('4 - Personal'!$E$6='2 - Programas Municipales'!$C$15,'4 - Personal'!$D$8,0)),0)+IF('4 - Personal'!$E$10='2 - Programas Municipales'!$B3,(IF('4 - Personal'!$E$12='2 - Programas Municipales'!$C$15,'4 - Personal'!$D$14,0)),0)+IF('4 - Personal'!$E$16='2 - Programas Municipales'!$B3,(IF('4 - Personal'!$E$18='2 - Programas Municipales'!$C$15,'4 - Personal'!$D$20,0)),0)+IF('4 - Personal'!$E$22='2 - Programas Municipales'!$B3,(IF('4 - Personal'!$E$24='2 - Programas Municipales'!$C$15,'4 - Personal'!$D$26,0)),0)+IF('4 - Personal'!$E$28='2 - Programas Municipales'!$B3,(IF('4 - Personal'!$E$30='2 - Programas Municipales'!$C$15,'4 - Personal'!$D$32,0)),0)+IF('4 - Personal'!$E$34='2 - Programas Municipales'!$B3,(IF('4 - Personal'!$E$36='2 - Programas Municipales'!$C$15,'4 - Personal'!$D$38,0)),0)+IF('4 - Personal'!$E$40='2 - Programas Municipales'!$B3,(IF('4 - Personal'!$E$42='2 - Programas Municipales'!$C$15,'4 - Personal'!$D$44,0)),0)+IF('4 - Personal'!$E$46='2 - Programas Municipales'!$B3,(IF('4 - Personal'!$E$48='2 - Programas Municipales'!$C$15,'4 - Personal'!$D$50,0)),0)+IF('4 - Personal'!$E$52='2 - Programas Municipales'!$B3,(IF('4 - Personal'!$E$54='2 - Programas Municipales'!$C$15,'4 - Personal'!$D$56,0)),0)+IF('4 - Personal'!$E$58='2 - Programas Municipales'!$B3,(IF('4 - Personal'!$E$60='2 - Programas Municipales'!$C$15,'4 - Personal'!$D$62,0)),0)+IF('4 - Personal'!$E$64='2 - Programas Municipales'!$B3,(IF('4 - Personal'!$E$66='2 - Programas Municipales'!$C$15,'4 - Personal'!$D$68,0)),0)+IF('4 - Personal'!$E$70='2 - Programas Municipales'!$B3,(IF('4 - Personal'!$E$72='2 - Programas Municipales'!$C$15,'4 - Personal'!$D$74,0)),0)+IF('4 - Personal'!$E$76='2 - Programas Municipales'!$B3,(IF('4 - Personal'!$E$78='2 - Programas Municipales'!$C$15,'4 - Personal'!$D$80,0)),0)+IF('4 - Personal'!$E$82='2 - Programas Municipales'!$B3,(IF('4 - Personal'!$E$84='2 - Programas Municipales'!$C$15,'4 - Personal'!$D$86,0)),0)+IF('4 - Personal'!$E$88='2 - Programas Municipales'!$B3,(IF('4 - Personal'!$E$90='2 - Programas Municipales'!$C$15,'4 - Personal'!$D$92,0)),0)+IF('4 - Personal'!$E$94='2 - Programas Municipales'!$B3,(IF('4 - Personal'!$E$96='2 - Programas Municipales'!$C$15,'4 - Personal'!$D$98,0)),0)+IF('4 - Personal'!$E$100='2 - Programas Municipales'!$B3,(IF('4 - Personal'!$E$102='2 - Programas Municipales'!$C$15,'4 - Personal'!$D$104,0)),0)+IF('4 - Personal'!$E$106='2 - Programas Municipales'!$B3,(IF('4 - Personal'!$E$108='2 - Programas Municipales'!$C$15,'4 - Personal'!$D$110,0)),0)+IF('4 - Personal'!$E$112='2 - Programas Municipales'!$B3,(IF('4 - Personal'!$E$114='2 - Programas Municipales'!$C$15,'4 - Personal'!$D$116,0)),0)+IF('4 - Personal'!$E$118='2 - Programas Municipales'!$B3,(IF('4 - Personal'!$E$120='2 - Programas Municipales'!$C$15,'4 - Personal'!$D$122,0)),0)+IF('4 - Personal'!$E$124='2 - Programas Municipales'!$B3,(IF('4 - Personal'!$E$126='2 - Programas Municipales'!$C$15,'4 - Personal'!$D$128,0)),0)+IF('4 - Personal'!$E$130='2 - Programas Municipales'!$B3,(IF('4 - Personal'!$E$132='2 - Programas Municipales'!$C$15,'4 - Personal'!$D$134,0)),0)+IF('4 - Personal'!$E$136='2 - Programas Municipales'!$B3,(IF('4 - Personal'!$E$138='2 - Programas Municipales'!$C$15,'4 - Personal'!$D$140,0)),0)</f>
        <v>0</v>
      </c>
      <c r="Q5" s="271">
        <f t="shared" si="1"/>
        <v>388</v>
      </c>
    </row>
    <row r="6">
      <c r="B6" s="44" t="str">
        <f>'2 - Programas Municipales'!B4</f>
        <v>Programas de Limpieza</v>
      </c>
      <c r="C6" s="66">
        <f>IF('4 - Personal'!$E$4='2 - Programas Municipales'!$B4,(IF('4 - Personal'!$E$6='2 - Programas Municipales'!$C$2,'4 - Personal'!$D$8,0)),0)+IF('4 - Personal'!$E$10='2 - Programas Municipales'!$B4,(IF('4 - Personal'!$E$12='2 - Programas Municipales'!$C$2,'4 - Personal'!$D$14,0)),0)+IF('4 - Personal'!$E$16='2 - Programas Municipales'!$B4,(IF('4 - Personal'!$E$18='2 - Programas Municipales'!$C$2,'4 - Personal'!$D$20,0)),0)+IF('4 - Personal'!$E$22='2 - Programas Municipales'!$B4,(IF('4 - Personal'!$E$24='2 - Programas Municipales'!$C$2,'4 - Personal'!$D$26,0)),0)+IF('4 - Personal'!$E$28='2 - Programas Municipales'!$B4,(IF('4 - Personal'!$E$30='2 - Programas Municipales'!$C$2,'4 - Personal'!$D$32,0)),0)+IF('4 - Personal'!$E$34='2 - Programas Municipales'!$B4,(IF('4 - Personal'!$E$36='2 - Programas Municipales'!$C$2,'4 - Personal'!$D$38,0)),0)+IF('4 - Personal'!$E$40='2 - Programas Municipales'!$B4,(IF('4 - Personal'!$E$42='2 - Programas Municipales'!$C$2,'4 - Personal'!$D$44,0)),0)+IF('4 - Personal'!$E$46='2 - Programas Municipales'!$B4,(IF('4 - Personal'!$E$48='2 - Programas Municipales'!$C$2,'4 - Personal'!$D$50,0)),0)+IF('4 - Personal'!$E$52='2 - Programas Municipales'!$B4,(IF('4 - Personal'!$E$54='2 - Programas Municipales'!$C$2,'4 - Personal'!$D$56,0)),0)+IF('4 - Personal'!$E$58='2 - Programas Municipales'!$B4,(IF('4 - Personal'!$E$60='2 - Programas Municipales'!$C$2,'4 - Personal'!$D$62,0)),0)+IF('4 - Personal'!$E$64='2 - Programas Municipales'!$B4,(IF('4 - Personal'!$E$66='2 - Programas Municipales'!$C$2,'4 - Personal'!$D$68,0)),0)+IF('4 - Personal'!$E$70='2 - Programas Municipales'!$B4,(IF('4 - Personal'!$E$72='2 - Programas Municipales'!$C$2,'4 - Personal'!$D$74,0)),0)+IF('4 - Personal'!$E$76='2 - Programas Municipales'!$B4,(IF('4 - Personal'!$E$78='2 - Programas Municipales'!$C$2,'4 - Personal'!$D$80,0)),0)+IF('4 - Personal'!$E$82='2 - Programas Municipales'!$B4,(IF('4 - Personal'!$E$84='2 - Programas Municipales'!$C$2,'4 - Personal'!$D$86,0)),0)+IF('4 - Personal'!$E$88='2 - Programas Municipales'!$B4,(IF('4 - Personal'!$E$90='2 - Programas Municipales'!$C$2,'4 - Personal'!$D$92,0)),0)+IF('4 - Personal'!$E$94='2 - Programas Municipales'!$B4,(IF('4 - Personal'!$E$96='2 - Programas Municipales'!$C$2,'4 - Personal'!$D$98,0)),0)+IF('4 - Personal'!$E$100='2 - Programas Municipales'!$B4,(IF('4 - Personal'!$E$102='2 - Programas Municipales'!$C$2,'4 - Personal'!$D$104,0)),0)+IF('4 - Personal'!$E$106='2 - Programas Municipales'!$B4,(IF('4 - Personal'!$E$108='2 - Programas Municipales'!$C$2,'4 - Personal'!$D$110,0)),0)+IF('4 - Personal'!$E$112='2 - Programas Municipales'!$B4,(IF('4 - Personal'!$E$114='2 - Programas Municipales'!$C$2,'4 - Personal'!$D$116,0)),0)+IF('4 - Personal'!$E$118='2 - Programas Municipales'!$B4,(IF('4 - Personal'!$E$120='2 - Programas Municipales'!$C$2,'4 - Personal'!$D$122,0)),0)+IF('4 - Personal'!$E$124='2 - Programas Municipales'!$B4,(IF('4 - Personal'!$E$126='2 - Programas Municipales'!$C$2,'4 - Personal'!$D$128,0)),0)+IF('4 - Personal'!$E$130='2 - Programas Municipales'!$B4,(IF('4 - Personal'!$E$132='2 - Programas Municipales'!$C$2,'4 - Personal'!$D$134,0)),0)+IF('4 - Personal'!$E$136='2 - Programas Municipales'!$B4,(IF('4 - Personal'!$E$138='2 - Programas Municipales'!$C$2,'4 - Personal'!$D$140,0)),0)</f>
        <v>0</v>
      </c>
      <c r="D6" s="66">
        <f>IF('4 - Personal'!$E$4='2 - Programas Municipales'!$B4,(IF('4 - Personal'!$E$6='2 - Programas Municipales'!$C$3,'4 - Personal'!$D$8,0)),0)+IF('4 - Personal'!$E$10='2 - Programas Municipales'!$B4,(IF('4 - Personal'!$E$12='2 - Programas Municipales'!$C$3,'4 - Personal'!$D$14,0)),0)+IF('4 - Personal'!$E$16='2 - Programas Municipales'!$B4,(IF('4 - Personal'!$E$18='2 - Programas Municipales'!$C$3,'4 - Personal'!$D$20,0)),0)+IF('4 - Personal'!$E$22='2 - Programas Municipales'!$B4,(IF('4 - Personal'!$E$24='2 - Programas Municipales'!$C$3,'4 - Personal'!$D$26,0)),0)+IF('4 - Personal'!$E$28='2 - Programas Municipales'!$B4,(IF('4 - Personal'!$E$30='2 - Programas Municipales'!$C$3,'4 - Personal'!$D$32,0)),0)+IF('4 - Personal'!$E$34='2 - Programas Municipales'!$B4,(IF('4 - Personal'!$E$36='2 - Programas Municipales'!$C$3,'4 - Personal'!$D$38,0)),0)+IF('4 - Personal'!$E$40='2 - Programas Municipales'!$B4,(IF('4 - Personal'!$E$42='2 - Programas Municipales'!$C$3,'4 - Personal'!$D$44,0)),0)+IF('4 - Personal'!$E$46='2 - Programas Municipales'!$B4,(IF('4 - Personal'!$E$48='2 - Programas Municipales'!$C$3,'4 - Personal'!$D$50,0)),0)+IF('4 - Personal'!$E$52='2 - Programas Municipales'!$B4,(IF('4 - Personal'!$E$54='2 - Programas Municipales'!$C$3,'4 - Personal'!$D$56,0)),0)+IF('4 - Personal'!$E$58='2 - Programas Municipales'!$B4,(IF('4 - Personal'!$E$60='2 - Programas Municipales'!$C$3,'4 - Personal'!$D$62,0)),0)+IF('4 - Personal'!$E$64='2 - Programas Municipales'!$B4,(IF('4 - Personal'!$E$66='2 - Programas Municipales'!$C$3,'4 - Personal'!$D$68,0)),0)+IF('4 - Personal'!$E$70='2 - Programas Municipales'!$B4,(IF('4 - Personal'!$E$72='2 - Programas Municipales'!$C$3,'4 - Personal'!$D$74,0)),0)+IF('4 - Personal'!$E$76='2 - Programas Municipales'!$B4,(IF('4 - Personal'!$E$78='2 - Programas Municipales'!$C$3,'4 - Personal'!$D$80,0)),0)+IF('4 - Personal'!$E$82='2 - Programas Municipales'!$B4,(IF('4 - Personal'!$E$84='2 - Programas Municipales'!$C$3,'4 - Personal'!$D$86,0)),0)+IF('4 - Personal'!$E$88='2 - Programas Municipales'!$B4,(IF('4 - Personal'!$E$90='2 - Programas Municipales'!$C$3,'4 - Personal'!$D$92,0)),0)+IF('4 - Personal'!$E$94='2 - Programas Municipales'!$B4,(IF('4 - Personal'!$E$96='2 - Programas Municipales'!$C$3,'4 - Personal'!$D$98,0)),0)+IF('4 - Personal'!$E$100='2 - Programas Municipales'!$B4,(IF('4 - Personal'!$E$102='2 - Programas Municipales'!$C$3,'4 - Personal'!$D$104,0)),0)+IF('4 - Personal'!$E$106='2 - Programas Municipales'!$B4,(IF('4 - Personal'!$E$108='2 - Programas Municipales'!$C$3,'4 - Personal'!$D$110,0)),0)+IF('4 - Personal'!$E$112='2 - Programas Municipales'!$B4,(IF('4 - Personal'!$E$114='2 - Programas Municipales'!$C$3,'4 - Personal'!$D$116,0)),0)+IF('4 - Personal'!$E$118='2 - Programas Municipales'!$B4,(IF('4 - Personal'!$E$120='2 - Programas Municipales'!$C$3,'4 - Personal'!$D$122,0)),0)+IF('4 - Personal'!$E$124='2 - Programas Municipales'!$B4,(IF('4 - Personal'!$E$126='2 - Programas Municipales'!$C$3,'4 - Personal'!$D$128,0)),0)+IF('4 - Personal'!$E$130='2 - Programas Municipales'!$B4,(IF('4 - Personal'!$E$132='2 - Programas Municipales'!$C$3,'4 - Personal'!$D$134,0)),0)+IF('4 - Personal'!$E$136='2 - Programas Municipales'!$B4,(IF('4 - Personal'!$E$138='2 - Programas Municipales'!$C$3,'4 - Personal'!$D$140,0)),0)</f>
        <v>0</v>
      </c>
      <c r="E6" s="66">
        <f>IF('4 - Personal'!$E$4='2 - Programas Municipales'!$B4,(IF('4 - Personal'!$E$6='2 - Programas Municipales'!$C$4,'4 - Personal'!$D$8,0)),0)+IF('4 - Personal'!$E$10='2 - Programas Municipales'!$B4,(IF('4 - Personal'!$E$12='2 - Programas Municipales'!$C$4,'4 - Personal'!$D$14,0)),0)+IF('4 - Personal'!$E$16='2 - Programas Municipales'!$B4,(IF('4 - Personal'!$E$18='2 - Programas Municipales'!$C$4,'4 - Personal'!$D$20,0)),0)+IF('4 - Personal'!$E$22='2 - Programas Municipales'!$B4,(IF('4 - Personal'!$E$24='2 - Programas Municipales'!$C$4,'4 - Personal'!$D$26,0)),0)+IF('4 - Personal'!$E$28='2 - Programas Municipales'!$B4,(IF('4 - Personal'!$E$30='2 - Programas Municipales'!$C$4,'4 - Personal'!$D$32,0)),0)+IF('4 - Personal'!$E$34='2 - Programas Municipales'!$B4,(IF('4 - Personal'!$E$36='2 - Programas Municipales'!$C$4,'4 - Personal'!$D$38,0)),0)+IF('4 - Personal'!$E$40='2 - Programas Municipales'!$B4,(IF('4 - Personal'!$E$42='2 - Programas Municipales'!$C$4,'4 - Personal'!$D$44,0)),0)+IF('4 - Personal'!$E$46='2 - Programas Municipales'!$B4,(IF('4 - Personal'!$E$48='2 - Programas Municipales'!$C$4,'4 - Personal'!$D$50,0)),0)+IF('4 - Personal'!$E$52='2 - Programas Municipales'!$B4,(IF('4 - Personal'!$E$54='2 - Programas Municipales'!$C$4,'4 - Personal'!$D$56,0)),0)+IF('4 - Personal'!$E$58='2 - Programas Municipales'!$B4,(IF('4 - Personal'!$E$60='2 - Programas Municipales'!$C$4,'4 - Personal'!$D$62,0)),0)+IF('4 - Personal'!$E$64='2 - Programas Municipales'!$B4,(IF('4 - Personal'!$E$66='2 - Programas Municipales'!$C$4,'4 - Personal'!$D$68,0)),0)+IF('4 - Personal'!$E$70='2 - Programas Municipales'!$B4,(IF('4 - Personal'!$E$72='2 - Programas Municipales'!$C$4,'4 - Personal'!$D$74,0)),0)+IF('4 - Personal'!$E$76='2 - Programas Municipales'!$B4,(IF('4 - Personal'!$E$78='2 - Programas Municipales'!$C$4,'4 - Personal'!$D$80,0)),0)+IF('4 - Personal'!$E$82='2 - Programas Municipales'!$B4,(IF('4 - Personal'!$E$84='2 - Programas Municipales'!$C$4,'4 - Personal'!$D$86,0)),0)+IF('4 - Personal'!$E$88='2 - Programas Municipales'!$B4,(IF('4 - Personal'!$E$90='2 - Programas Municipales'!$C$4,'4 - Personal'!$D$92,0)),0)+IF('4 - Personal'!$E$94='2 - Programas Municipales'!$B4,(IF('4 - Personal'!$E$96='2 - Programas Municipales'!$C$4,'4 - Personal'!$D$98,0)),0)+IF('4 - Personal'!$E$100='2 - Programas Municipales'!$B4,(IF('4 - Personal'!$E$102='2 - Programas Municipales'!$C$4,'4 - Personal'!$D$104,0)),0)+IF('4 - Personal'!$E$106='2 - Programas Municipales'!$B4,(IF('4 - Personal'!$E$108='2 - Programas Municipales'!$C$4,'4 - Personal'!$D$110,0)),0)+IF('4 - Personal'!$E$112='2 - Programas Municipales'!$B4,(IF('4 - Personal'!$E$114='2 - Programas Municipales'!$C$4,'4 - Personal'!$D$116,0)),0)+IF('4 - Personal'!$E$118='2 - Programas Municipales'!$B4,(IF('4 - Personal'!$E$120='2 - Programas Municipales'!$C$4,'4 - Personal'!$D$122,0)),0)+IF('4 - Personal'!$E$124='2 - Programas Municipales'!$B4,(IF('4 - Personal'!$E$126='2 - Programas Municipales'!$C$4,'4 - Personal'!$D$128,0)),0)+IF('4 - Personal'!$E$130='2 - Programas Municipales'!$B4,(IF('4 - Personal'!$E$132='2 - Programas Municipales'!$C$4,'4 - Personal'!$D$134,0)),0)+IF('4 - Personal'!$E$136='2 - Programas Municipales'!$B4,(IF('4 - Personal'!$E$138='2 - Programas Municipales'!$C$4,'4 - Personal'!$D$140,0)),0)</f>
        <v>0</v>
      </c>
      <c r="F6" s="66">
        <f>IF('4 - Personal'!$E$4='2 - Programas Municipales'!$B4,(IF('4 - Personal'!$E$6='2 - Programas Municipales'!$C$5,'4 - Personal'!$D$8,0)),0)+IF('4 - Personal'!$E$10='2 - Programas Municipales'!$B4,(IF('4 - Personal'!$E$12='2 - Programas Municipales'!$C$5,'4 - Personal'!$D$14,0)),0)+IF('4 - Personal'!$E$16='2 - Programas Municipales'!$B4,(IF('4 - Personal'!$E$18='2 - Programas Municipales'!$C$5,'4 - Personal'!$D$20,0)),0)+IF('4 - Personal'!$E$22='2 - Programas Municipales'!$B4,(IF('4 - Personal'!$E$24='2 - Programas Municipales'!$C$5,'4 - Personal'!$D$26,0)),0)+IF('4 - Personal'!$E$28='2 - Programas Municipales'!$B4,(IF('4 - Personal'!$E$30='2 - Programas Municipales'!$C$5,'4 - Personal'!$D$32,0)),0)+IF('4 - Personal'!$E$34='2 - Programas Municipales'!$B4,(IF('4 - Personal'!$E$36='2 - Programas Municipales'!$C$5,'4 - Personal'!$D$38,0)),0)+IF('4 - Personal'!$E$40='2 - Programas Municipales'!$B4,(IF('4 - Personal'!$E$42='2 - Programas Municipales'!$C$5,'4 - Personal'!$D$44,0)),0)+IF('4 - Personal'!$E$46='2 - Programas Municipales'!$B4,(IF('4 - Personal'!$E$48='2 - Programas Municipales'!$C$5,'4 - Personal'!$D$50,0)),0)+IF('4 - Personal'!$E$52='2 - Programas Municipales'!$B4,(IF('4 - Personal'!$E$54='2 - Programas Municipales'!$C$5,'4 - Personal'!$D$56,0)),0)+IF('4 - Personal'!$E$58='2 - Programas Municipales'!$B4,(IF('4 - Personal'!$E$60='2 - Programas Municipales'!$C$5,'4 - Personal'!$D$62,0)),0)+IF('4 - Personal'!$E$64='2 - Programas Municipales'!$B4,(IF('4 - Personal'!$E$66='2 - Programas Municipales'!$C$5,'4 - Personal'!$D$68,0)),0)+IF('4 - Personal'!$E$70='2 - Programas Municipales'!$B4,(IF('4 - Personal'!$E$72='2 - Programas Municipales'!$C$5,'4 - Personal'!$D$74,0)),0)+IF('4 - Personal'!$E$76='2 - Programas Municipales'!$B4,(IF('4 - Personal'!$E$78='2 - Programas Municipales'!$C$5,'4 - Personal'!$D$80,0)),0)+IF('4 - Personal'!$E$82='2 - Programas Municipales'!$B4,(IF('4 - Personal'!$E$84='2 - Programas Municipales'!$C$5,'4 - Personal'!$D$86,0)),0)+IF('4 - Personal'!$E$88='2 - Programas Municipales'!$B4,(IF('4 - Personal'!$E$90='2 - Programas Municipales'!$C$5,'4 - Personal'!$D$92,0)),0)+IF('4 - Personal'!$E$94='2 - Programas Municipales'!$B4,(IF('4 - Personal'!$E$96='2 - Programas Municipales'!$C$5,'4 - Personal'!$D$98,0)),0)+IF('4 - Personal'!$E$100='2 - Programas Municipales'!$B4,(IF('4 - Personal'!$E$102='2 - Programas Municipales'!$C$5,'4 - Personal'!$D$104,0)),0)+IF('4 - Personal'!$E$106='2 - Programas Municipales'!$B4,(IF('4 - Personal'!$E$108='2 - Programas Municipales'!$C$5,'4 - Personal'!$D$110,0)),0)+IF('4 - Personal'!$E$112='2 - Programas Municipales'!$B4,(IF('4 - Personal'!$E$114='2 - Programas Municipales'!$C$5,'4 - Personal'!$D$116,0)),0)+IF('4 - Personal'!$E$118='2 - Programas Municipales'!$B4,(IF('4 - Personal'!$E$120='2 - Programas Municipales'!$C$5,'4 - Personal'!$D$122,0)),0)+IF('4 - Personal'!$E$124='2 - Programas Municipales'!$B4,(IF('4 - Personal'!$E$126='2 - Programas Municipales'!$C$5,'4 - Personal'!$D$128,0)),0)+IF('4 - Personal'!$E$130='2 - Programas Municipales'!$B4,(IF('4 - Personal'!$E$132='2 - Programas Municipales'!$C$5,'4 - Personal'!$D$134,0)),0)+IF('4 - Personal'!$E$136='2 - Programas Municipales'!$B4,(IF('4 - Personal'!$E$138='2 - Programas Municipales'!$C$5,'4 - Personal'!$D$140,0)),0)</f>
        <v>0</v>
      </c>
      <c r="G6" s="66">
        <f>IF('4 - Personal'!$E$4='2 - Programas Municipales'!$B4,(IF('4 - Personal'!$E$6='2 - Programas Municipales'!$C$6,'4 - Personal'!$D$8,0)),0)+IF('4 - Personal'!$E$10='2 - Programas Municipales'!$B4,(IF('4 - Personal'!$E$12='2 - Programas Municipales'!$C$6,'4 - Personal'!$D$14,0)),0)+IF('4 - Personal'!$E$16='2 - Programas Municipales'!$B4,(IF('4 - Personal'!$E$18='2 - Programas Municipales'!$C$6,'4 - Personal'!$D$20,0)),0)+IF('4 - Personal'!$E$22='2 - Programas Municipales'!$B4,(IF('4 - Personal'!$E$24='2 - Programas Municipales'!$C$6,'4 - Personal'!$D$26,0)),0)+IF('4 - Personal'!$E$28='2 - Programas Municipales'!$B4,(IF('4 - Personal'!$E$30='2 - Programas Municipales'!$C$6,'4 - Personal'!$D$32,0)),0)+IF('4 - Personal'!$E$34='2 - Programas Municipales'!$B4,(IF('4 - Personal'!$E$36='2 - Programas Municipales'!$C$6,'4 - Personal'!$D$38,0)),0)+IF('4 - Personal'!$E$40='2 - Programas Municipales'!$B4,(IF('4 - Personal'!$E$42='2 - Programas Municipales'!$C$6,'4 - Personal'!$D$44,0)),0)+IF('4 - Personal'!$E$46='2 - Programas Municipales'!$B4,(IF('4 - Personal'!$E$48='2 - Programas Municipales'!$C$6,'4 - Personal'!$D$50,0)),0)+IF('4 - Personal'!$E$52='2 - Programas Municipales'!$B4,(IF('4 - Personal'!$E$54='2 - Programas Municipales'!$C$6,'4 - Personal'!$D$56,0)),0)+IF('4 - Personal'!$E$58='2 - Programas Municipales'!$B4,(IF('4 - Personal'!$E$60='2 - Programas Municipales'!$C$6,'4 - Personal'!$D$62,0)),0)+IF('4 - Personal'!$E$64='2 - Programas Municipales'!$B4,(IF('4 - Personal'!$E$66='2 - Programas Municipales'!$C$6,'4 - Personal'!$D$68,0)),0)+IF('4 - Personal'!$E$70='2 - Programas Municipales'!$B4,(IF('4 - Personal'!$E$72='2 - Programas Municipales'!$C$6,'4 - Personal'!$D$74,0)),0)+IF('4 - Personal'!$E$76='2 - Programas Municipales'!$B4,(IF('4 - Personal'!$E$78='2 - Programas Municipales'!$C$6,'4 - Personal'!$D$80,0)),0)+IF('4 - Personal'!$E$82='2 - Programas Municipales'!$B4,(IF('4 - Personal'!$E$84='2 - Programas Municipales'!$C$6,'4 - Personal'!$D$86,0)),0)+IF('4 - Personal'!$E$88='2 - Programas Municipales'!$B4,(IF('4 - Personal'!$E$90='2 - Programas Municipales'!$C$6,'4 - Personal'!$D$92,0)),0)+IF('4 - Personal'!$E$94='2 - Programas Municipales'!$B4,(IF('4 - Personal'!$E$96='2 - Programas Municipales'!$C$6,'4 - Personal'!$D$98,0)),0)+IF('4 - Personal'!$E$100='2 - Programas Municipales'!$B4,(IF('4 - Personal'!$E$102='2 - Programas Municipales'!$C$6,'4 - Personal'!$D$104,0)),0)+IF('4 - Personal'!$E$106='2 - Programas Municipales'!$B4,(IF('4 - Personal'!$E$108='2 - Programas Municipales'!$C$6,'4 - Personal'!$D$110,0)),0)+IF('4 - Personal'!$E$112='2 - Programas Municipales'!$B4,(IF('4 - Personal'!$E$114='2 - Programas Municipales'!$C$6,'4 - Personal'!$D$116,0)),0)+IF('4 - Personal'!$E$118='2 - Programas Municipales'!$B4,(IF('4 - Personal'!$E$120='2 - Programas Municipales'!$C$6,'4 - Personal'!$D$122,0)),0)+IF('4 - Personal'!$E$124='2 - Programas Municipales'!$B4,(IF('4 - Personal'!$E$126='2 - Programas Municipales'!$C$6,'4 - Personal'!$D$128,0)),0)+IF('4 - Personal'!$E$130='2 - Programas Municipales'!$B4,(IF('4 - Personal'!$E$132='2 - Programas Municipales'!$C$6,'4 - Personal'!$D$134,0)),0)+IF('4 - Personal'!$E$136='2 - Programas Municipales'!$B4,(IF('4 - Personal'!$E$138='2 - Programas Municipales'!$C$6,'4 - Personal'!$D$140,0)),0)</f>
        <v>0</v>
      </c>
      <c r="H6" s="66">
        <f>IF('4 - Personal'!$E$4='2 - Programas Municipales'!$B4,(IF('4 - Personal'!$E$6='2 - Programas Municipales'!$C$7,'4 - Personal'!$D$8,0)),0)+IF('4 - Personal'!$E$10='2 - Programas Municipales'!$B4,(IF('4 - Personal'!$E$12='2 - Programas Municipales'!$C$7,'4 - Personal'!$D$14,0)),0)+IF('4 - Personal'!$E$16='2 - Programas Municipales'!$B4,(IF('4 - Personal'!$E$18='2 - Programas Municipales'!$C$7,'4 - Personal'!$D$20,0)),0)+IF('4 - Personal'!$E$22='2 - Programas Municipales'!$B4,(IF('4 - Personal'!$E$24='2 - Programas Municipales'!$C$7,'4 - Personal'!$D$26,0)),0)+IF('4 - Personal'!$E$28='2 - Programas Municipales'!$B4,(IF('4 - Personal'!$E$30='2 - Programas Municipales'!$C$7,'4 - Personal'!$D$32,0)),0)+IF('4 - Personal'!$E$34='2 - Programas Municipales'!$B4,(IF('4 - Personal'!$E$36='2 - Programas Municipales'!$C$7,'4 - Personal'!$D$38,0)),0)+IF('4 - Personal'!$E$40='2 - Programas Municipales'!$B4,(IF('4 - Personal'!$E$42='2 - Programas Municipales'!$C$7,'4 - Personal'!$D$44,0)),0)+IF('4 - Personal'!$E$46='2 - Programas Municipales'!$B4,(IF('4 - Personal'!$E$48='2 - Programas Municipales'!$C$7,'4 - Personal'!$D$50,0)),0)+IF('4 - Personal'!$E$52='2 - Programas Municipales'!$B4,(IF('4 - Personal'!$E$54='2 - Programas Municipales'!$C$7,'4 - Personal'!$D$56,0)),0)+IF('4 - Personal'!$E$58='2 - Programas Municipales'!$B4,(IF('4 - Personal'!$E$60='2 - Programas Municipales'!$C$7,'4 - Personal'!$D$62,0)),0)+IF('4 - Personal'!$E$64='2 - Programas Municipales'!$B4,(IF('4 - Personal'!$E$66='2 - Programas Municipales'!$C$7,'4 - Personal'!$D$68,0)),0)+IF('4 - Personal'!$E$70='2 - Programas Municipales'!$B4,(IF('4 - Personal'!$E$72='2 - Programas Municipales'!$C$7,'4 - Personal'!$D$74,0)),0)+IF('4 - Personal'!$E$76='2 - Programas Municipales'!$B4,(IF('4 - Personal'!$E$78='2 - Programas Municipales'!$C$7,'4 - Personal'!$D$80,0)),0)+IF('4 - Personal'!$E$82='2 - Programas Municipales'!$B4,(IF('4 - Personal'!$E$84='2 - Programas Municipales'!$C$7,'4 - Personal'!$D$86,0)),0)+IF('4 - Personal'!$E$88='2 - Programas Municipales'!$B4,(IF('4 - Personal'!$E$90='2 - Programas Municipales'!$C$7,'4 - Personal'!$D$92,0)),0)+IF('4 - Personal'!$E$94='2 - Programas Municipales'!$B4,(IF('4 - Personal'!$E$96='2 - Programas Municipales'!$C$7,'4 - Personal'!$D$98,0)),0)+IF('4 - Personal'!$E$100='2 - Programas Municipales'!$B4,(IF('4 - Personal'!$E$102='2 - Programas Municipales'!$C$7,'4 - Personal'!$D$104,0)),0)+IF('4 - Personal'!$E$106='2 - Programas Municipales'!$B4,(IF('4 - Personal'!$E$108='2 - Programas Municipales'!$C$7,'4 - Personal'!$D$110,0)),0)+IF('4 - Personal'!$E$112='2 - Programas Municipales'!$B4,(IF('4 - Personal'!$E$114='2 - Programas Municipales'!$C$7,'4 - Personal'!$D$116,0)),0)+IF('4 - Personal'!$E$118='2 - Programas Municipales'!$B4,(IF('4 - Personal'!$E$120='2 - Programas Municipales'!$C$7,'4 - Personal'!$D$122,0)),0)+IF('4 - Personal'!$E$124='2 - Programas Municipales'!$B4,(IF('4 - Personal'!$E$126='2 - Programas Municipales'!$C$7,'4 - Personal'!$D$128,0)),0)+IF('4 - Personal'!$E$130='2 - Programas Municipales'!$B4,(IF('4 - Personal'!$E$132='2 - Programas Municipales'!$C$7,'4 - Personal'!$D$134,0)),0)+IF('4 - Personal'!$E$136='2 - Programas Municipales'!$B4,(IF('4 - Personal'!$E$138='2 - Programas Municipales'!$C$7,'4 - Personal'!$D$140,0)),0)</f>
        <v>0</v>
      </c>
      <c r="I6" s="66">
        <f>IF('4 - Personal'!$E$4='2 - Programas Municipales'!$B4,(IF('4 - Personal'!$E$6='2 - Programas Municipales'!$C$8,'4 - Personal'!$D$8,0)),0)+IF('4 - Personal'!$E$10='2 - Programas Municipales'!$B4,(IF('4 - Personal'!$E$12='2 - Programas Municipales'!$C$8,'4 - Personal'!$D$14,0)),0)+IF('4 - Personal'!$E$16='2 - Programas Municipales'!$B4,(IF('4 - Personal'!$E$18='2 - Programas Municipales'!$C$8,'4 - Personal'!$D$20,0)),0)+IF('4 - Personal'!$E$22='2 - Programas Municipales'!$B4,(IF('4 - Personal'!$E$24='2 - Programas Municipales'!$C$8,'4 - Personal'!$D$26,0)),0)+IF('4 - Personal'!$E$28='2 - Programas Municipales'!$B4,(IF('4 - Personal'!$E$30='2 - Programas Municipales'!$C$8,'4 - Personal'!$D$32,0)),0)+IF('4 - Personal'!$E$34='2 - Programas Municipales'!$B4,(IF('4 - Personal'!$E$36='2 - Programas Municipales'!$C$8,'4 - Personal'!$D$38,0)),0)+IF('4 - Personal'!$E$40='2 - Programas Municipales'!$B4,(IF('4 - Personal'!$E$42='2 - Programas Municipales'!$C$8,'4 - Personal'!$D$44,0)),0)+IF('4 - Personal'!$E$46='2 - Programas Municipales'!$B4,(IF('4 - Personal'!$E$48='2 - Programas Municipales'!$C$8,'4 - Personal'!$D$50,0)),0)+IF('4 - Personal'!$E$52='2 - Programas Municipales'!$B4,(IF('4 - Personal'!$E$54='2 - Programas Municipales'!$C$8,'4 - Personal'!$D$56,0)),0)+IF('4 - Personal'!$E$58='2 - Programas Municipales'!$B4,(IF('4 - Personal'!$E$60='2 - Programas Municipales'!$C$8,'4 - Personal'!$D$62,0)),0)+IF('4 - Personal'!$E$64='2 - Programas Municipales'!$B4,(IF('4 - Personal'!$E$66='2 - Programas Municipales'!$C$8,'4 - Personal'!$D$68,0)),0)+IF('4 - Personal'!$E$70='2 - Programas Municipales'!$B4,(IF('4 - Personal'!$E$72='2 - Programas Municipales'!$C$8,'4 - Personal'!$D$74,0)),0)+IF('4 - Personal'!$E$76='2 - Programas Municipales'!$B4,(IF('4 - Personal'!$E$78='2 - Programas Municipales'!$C$8,'4 - Personal'!$D$80,0)),0)+IF('4 - Personal'!$E$82='2 - Programas Municipales'!$B4,(IF('4 - Personal'!$E$84='2 - Programas Municipales'!$C$8,'4 - Personal'!$D$86,0)),0)+IF('4 - Personal'!$E$88='2 - Programas Municipales'!$B4,(IF('4 - Personal'!$E$90='2 - Programas Municipales'!$C$8,'4 - Personal'!$D$92,0)),0)+IF('4 - Personal'!$E$94='2 - Programas Municipales'!$B4,(IF('4 - Personal'!$E$96='2 - Programas Municipales'!$C$8,'4 - Personal'!$D$98,0)),0)+IF('4 - Personal'!$E$100='2 - Programas Municipales'!$B4,(IF('4 - Personal'!$E$102='2 - Programas Municipales'!$C$8,'4 - Personal'!$D$104,0)),0)+IF('4 - Personal'!$E$106='2 - Programas Municipales'!$B4,(IF('4 - Personal'!$E$108='2 - Programas Municipales'!$C$8,'4 - Personal'!$D$110,0)),0)+IF('4 - Personal'!$E$112='2 - Programas Municipales'!$B4,(IF('4 - Personal'!$E$114='2 - Programas Municipales'!$C$8,'4 - Personal'!$D$116,0)),0)+IF('4 - Personal'!$E$118='2 - Programas Municipales'!$B4,(IF('4 - Personal'!$E$120='2 - Programas Municipales'!$C$8,'4 - Personal'!$D$122,0)),0)+IF('4 - Personal'!$E$124='2 - Programas Municipales'!$B4,(IF('4 - Personal'!$E$126='2 - Programas Municipales'!$C$8,'4 - Personal'!$D$128,0)),0)+IF('4 - Personal'!$E$130='2 - Programas Municipales'!$B4,(IF('4 - Personal'!$E$132='2 - Programas Municipales'!$C$8,'4 - Personal'!$D$134,0)),0)+IF('4 - Personal'!$E$136='2 - Programas Municipales'!$B4,(IF('4 - Personal'!$E$138='2 - Programas Municipales'!$C$8,'4 - Personal'!$D$140,0)),0)</f>
        <v>0</v>
      </c>
      <c r="J6" s="66">
        <f>IF('4 - Personal'!$E$4='2 - Programas Municipales'!$B4,(IF('4 - Personal'!$E$6='2 - Programas Municipales'!$C$9,'4 - Personal'!$D$8,0)),0)+IF('4 - Personal'!$E$10='2 - Programas Municipales'!$B4,(IF('4 - Personal'!$E$12='2 - Programas Municipales'!$C$9,'4 - Personal'!$D$14,0)),0)+IF('4 - Personal'!$E$16='2 - Programas Municipales'!$B4,(IF('4 - Personal'!$E$18='2 - Programas Municipales'!$C$9,'4 - Personal'!$D$20,0)),0)+IF('4 - Personal'!$E$22='2 - Programas Municipales'!$B4,(IF('4 - Personal'!$E$24='2 - Programas Municipales'!$C$9,'4 - Personal'!$D$26,0)),0)+IF('4 - Personal'!$E$28='2 - Programas Municipales'!$B4,(IF('4 - Personal'!$E$30='2 - Programas Municipales'!$C$9,'4 - Personal'!$D$32,0)),0)+IF('4 - Personal'!$E$34='2 - Programas Municipales'!$B4,(IF('4 - Personal'!$E$36='2 - Programas Municipales'!$C$9,'4 - Personal'!$D$38,0)),0)+IF('4 - Personal'!$E$40='2 - Programas Municipales'!$B4,(IF('4 - Personal'!$E$42='2 - Programas Municipales'!$C$9,'4 - Personal'!$D$44,0)),0)+IF('4 - Personal'!$E$46='2 - Programas Municipales'!$B4,(IF('4 - Personal'!$E$48='2 - Programas Municipales'!$C$9,'4 - Personal'!$D$50,0)),0)+IF('4 - Personal'!$E$52='2 - Programas Municipales'!$B4,(IF('4 - Personal'!$E$54='2 - Programas Municipales'!$C$9,'4 - Personal'!$D$56,0)),0)+IF('4 - Personal'!$E$58='2 - Programas Municipales'!$B4,(IF('4 - Personal'!$E$60='2 - Programas Municipales'!$C$9,'4 - Personal'!$D$62,0)),0)+IF('4 - Personal'!$E$64='2 - Programas Municipales'!$B4,(IF('4 - Personal'!$E$66='2 - Programas Municipales'!$C$9,'4 - Personal'!$D$68,0)),0)+IF('4 - Personal'!$E$70='2 - Programas Municipales'!$B4,(IF('4 - Personal'!$E$72='2 - Programas Municipales'!$C$9,'4 - Personal'!$D$74,0)),0)+IF('4 - Personal'!$E$76='2 - Programas Municipales'!$B4,(IF('4 - Personal'!$E$78='2 - Programas Municipales'!$C$9,'4 - Personal'!$D$80,0)),0)+IF('4 - Personal'!$E$82='2 - Programas Municipales'!$B4,(IF('4 - Personal'!$E$84='2 - Programas Municipales'!$C$9,'4 - Personal'!$D$86,0)),0)+IF('4 - Personal'!$E$88='2 - Programas Municipales'!$B4,(IF('4 - Personal'!$E$90='2 - Programas Municipales'!$C$9,'4 - Personal'!$D$92,0)),0)+IF('4 - Personal'!$E$94='2 - Programas Municipales'!$B4,(IF('4 - Personal'!$E$96='2 - Programas Municipales'!$C$9,'4 - Personal'!$D$98,0)),0)+IF('4 - Personal'!$E$100='2 - Programas Municipales'!$B4,(IF('4 - Personal'!$E$102='2 - Programas Municipales'!$C$9,'4 - Personal'!$D$104,0)),0)+IF('4 - Personal'!$E$106='2 - Programas Municipales'!$B4,(IF('4 - Personal'!$E$108='2 - Programas Municipales'!$C$9,'4 - Personal'!$D$110,0)),0)+IF('4 - Personal'!$E$112='2 - Programas Municipales'!$B4,(IF('4 - Personal'!$E$114='2 - Programas Municipales'!$C$9,'4 - Personal'!$D$116,0)),0)+IF('4 - Personal'!$E$118='2 - Programas Municipales'!$B4,(IF('4 - Personal'!$E$120='2 - Programas Municipales'!$C$9,'4 - Personal'!$D$122,0)),0)+IF('4 - Personal'!$E$124='2 - Programas Municipales'!$B4,(IF('4 - Personal'!$E$126='2 - Programas Municipales'!$C$9,'4 - Personal'!$D$128,0)),0)+IF('4 - Personal'!$E$130='2 - Programas Municipales'!$B4,(IF('4 - Personal'!$E$132='2 - Programas Municipales'!$C$9,'4 - Personal'!$D$134,0)),0)+IF('4 - Personal'!$E$136='2 - Programas Municipales'!$B4,(IF('4 - Personal'!$E$138='2 - Programas Municipales'!$C$9,'4 - Personal'!$D$140,0)),0)</f>
        <v>0</v>
      </c>
      <c r="K6" s="66">
        <f>IF('4 - Personal'!$E$4='2 - Programas Municipales'!$B4,(IF('4 - Personal'!$E$6='2 - Programas Municipales'!$C$10,'4 - Personal'!$D$8,0)),0)+IF('4 - Personal'!$E$10='2 - Programas Municipales'!$B4,(IF('4 - Personal'!$E$12='2 - Programas Municipales'!$C$10,'4 - Personal'!$D$14,0)),0)+IF('4 - Personal'!$E$16='2 - Programas Municipales'!$B4,(IF('4 - Personal'!$E$18='2 - Programas Municipales'!$C$10,'4 - Personal'!$D$20,0)),0)+IF('4 - Personal'!$E$22='2 - Programas Municipales'!$B4,(IF('4 - Personal'!$E$24='2 - Programas Municipales'!$C$10,'4 - Personal'!$D$26,0)),0)+IF('4 - Personal'!$E$28='2 - Programas Municipales'!$B4,(IF('4 - Personal'!$E$30='2 - Programas Municipales'!$C$10,'4 - Personal'!$D$32,0)),0)+IF('4 - Personal'!$E$34='2 - Programas Municipales'!$B4,(IF('4 - Personal'!$E$36='2 - Programas Municipales'!$C$10,'4 - Personal'!$D$38,0)),0)+IF('4 - Personal'!$E$40='2 - Programas Municipales'!$B4,(IF('4 - Personal'!$E$42='2 - Programas Municipales'!$C$10,'4 - Personal'!$D$44,0)),0)+IF('4 - Personal'!$E$46='2 - Programas Municipales'!$B4,(IF('4 - Personal'!$E$48='2 - Programas Municipales'!$C$10,'4 - Personal'!$D$50,0)),0)+IF('4 - Personal'!$E$52='2 - Programas Municipales'!$B4,(IF('4 - Personal'!$E$54='2 - Programas Municipales'!$C$10,'4 - Personal'!$D$56,0)),0)+IF('4 - Personal'!$E$58='2 - Programas Municipales'!$B4,(IF('4 - Personal'!$E$60='2 - Programas Municipales'!$C$10,'4 - Personal'!$D$62,0)),0)+IF('4 - Personal'!$E$64='2 - Programas Municipales'!$B4,(IF('4 - Personal'!$E$66='2 - Programas Municipales'!$C$10,'4 - Personal'!$D$68,0)),0)+IF('4 - Personal'!$E$70='2 - Programas Municipales'!$B4,(IF('4 - Personal'!$E$72='2 - Programas Municipales'!$C$10,'4 - Personal'!$D$74,0)),0)+IF('4 - Personal'!$E$76='2 - Programas Municipales'!$B4,(IF('4 - Personal'!$E$78='2 - Programas Municipales'!$C$10,'4 - Personal'!$D$80,0)),0)+IF('4 - Personal'!$E$82='2 - Programas Municipales'!$B4,(IF('4 - Personal'!$E$84='2 - Programas Municipales'!$C$10,'4 - Personal'!$D$86,0)),0)+IF('4 - Personal'!$E$88='2 - Programas Municipales'!$B4,(IF('4 - Personal'!$E$90='2 - Programas Municipales'!$C$10,'4 - Personal'!$D$92,0)),0)+IF('4 - Personal'!$E$94='2 - Programas Municipales'!$B4,(IF('4 - Personal'!$E$96='2 - Programas Municipales'!$C$10,'4 - Personal'!$D$98,0)),0)+IF('4 - Personal'!$E$100='2 - Programas Municipales'!$B4,(IF('4 - Personal'!$E$102='2 - Programas Municipales'!$C$10,'4 - Personal'!$D$104,0)),0)+IF('4 - Personal'!$E$106='2 - Programas Municipales'!$B4,(IF('4 - Personal'!$E$108='2 - Programas Municipales'!$C$10,'4 - Personal'!$D$110,0)),0)+IF('4 - Personal'!$E$112='2 - Programas Municipales'!$B4,(IF('4 - Personal'!$E$114='2 - Programas Municipales'!$C$10,'4 - Personal'!$D$116,0)),0)+IF('4 - Personal'!$E$118='2 - Programas Municipales'!$B4,(IF('4 - Personal'!$E$120='2 - Programas Municipales'!$C$10,'4 - Personal'!$D$122,0)),0)+IF('4 - Personal'!$E$124='2 - Programas Municipales'!$B4,(IF('4 - Personal'!$E$126='2 - Programas Municipales'!$C$10,'4 - Personal'!$D$128,0)),0)+IF('4 - Personal'!$E$130='2 - Programas Municipales'!$B4,(IF('4 - Personal'!$E$132='2 - Programas Municipales'!$C$10,'4 - Personal'!$D$134,0)),0)+IF('4 - Personal'!$E$136='2 - Programas Municipales'!$B4,(IF('4 - Personal'!$E$138='2 - Programas Municipales'!$C$10,'4 - Personal'!$D$140,0)),0)</f>
        <v>0</v>
      </c>
      <c r="L6" s="66">
        <f>IF('4 - Personal'!$E$4='2 - Programas Municipales'!$B4,(IF('4 - Personal'!$E$6='2 - Programas Municipales'!$C$11,'4 - Personal'!$D$8,0)),0)+IF('4 - Personal'!$E$10='2 - Programas Municipales'!$B4,(IF('4 - Personal'!$E$12='2 - Programas Municipales'!$C$11,'4 - Personal'!$D$14,0)),0)+IF('4 - Personal'!$E$16='2 - Programas Municipales'!$B4,(IF('4 - Personal'!$E$18='2 - Programas Municipales'!$C$11,'4 - Personal'!$D$20,0)),0)+IF('4 - Personal'!$E$22='2 - Programas Municipales'!$B4,(IF('4 - Personal'!$E$24='2 - Programas Municipales'!$C$11,'4 - Personal'!$D$26,0)),0)+IF('4 - Personal'!$E$28='2 - Programas Municipales'!$B4,(IF('4 - Personal'!$E$30='2 - Programas Municipales'!$C$11,'4 - Personal'!$D$32,0)),0)+IF('4 - Personal'!$E$34='2 - Programas Municipales'!$B4,(IF('4 - Personal'!$E$36='2 - Programas Municipales'!$C$11,'4 - Personal'!$D$38,0)),0)+IF('4 - Personal'!$E$40='2 - Programas Municipales'!$B4,(IF('4 - Personal'!$E$42='2 - Programas Municipales'!$C$11,'4 - Personal'!$D$44,0)),0)+IF('4 - Personal'!$E$46='2 - Programas Municipales'!$B4,(IF('4 - Personal'!$E$48='2 - Programas Municipales'!$C$11,'4 - Personal'!$D$50,0)),0)+IF('4 - Personal'!$E$52='2 - Programas Municipales'!$B4,(IF('4 - Personal'!$E$54='2 - Programas Municipales'!$C$11,'4 - Personal'!$D$56,0)),0)+IF('4 - Personal'!$E$58='2 - Programas Municipales'!$B4,(IF('4 - Personal'!$E$60='2 - Programas Municipales'!$C$11,'4 - Personal'!$D$62,0)),0)+IF('4 - Personal'!$E$64='2 - Programas Municipales'!$B4,(IF('4 - Personal'!$E$66='2 - Programas Municipales'!$C$11,'4 - Personal'!$D$68,0)),0)+IF('4 - Personal'!$E$70='2 - Programas Municipales'!$B4,(IF('4 - Personal'!$E$72='2 - Programas Municipales'!$C$11,'4 - Personal'!$D$74,0)),0)+IF('4 - Personal'!$E$76='2 - Programas Municipales'!$B4,(IF('4 - Personal'!$E$78='2 - Programas Municipales'!$C$11,'4 - Personal'!$D$80,0)),0)+IF('4 - Personal'!$E$82='2 - Programas Municipales'!$B4,(IF('4 - Personal'!$E$84='2 - Programas Municipales'!$C$11,'4 - Personal'!$D$86,0)),0)+IF('4 - Personal'!$E$88='2 - Programas Municipales'!$B4,(IF('4 - Personal'!$E$90='2 - Programas Municipales'!$C$11,'4 - Personal'!$D$92,0)),0)+IF('4 - Personal'!$E$94='2 - Programas Municipales'!$B4,(IF('4 - Personal'!$E$96='2 - Programas Municipales'!$C$11,'4 - Personal'!$D$98,0)),0)+IF('4 - Personal'!$E$100='2 - Programas Municipales'!$B4,(IF('4 - Personal'!$E$102='2 - Programas Municipales'!$C$11,'4 - Personal'!$D$104,0)),0)+IF('4 - Personal'!$E$106='2 - Programas Municipales'!$B4,(IF('4 - Personal'!$E$108='2 - Programas Municipales'!$C$11,'4 - Personal'!$D$110,0)),0)+IF('4 - Personal'!$E$112='2 - Programas Municipales'!$B4,(IF('4 - Personal'!$E$114='2 - Programas Municipales'!$C$11,'4 - Personal'!$D$116,0)),0)+IF('4 - Personal'!$E$118='2 - Programas Municipales'!$B4,(IF('4 - Personal'!$E$120='2 - Programas Municipales'!$C$11,'4 - Personal'!$D$122,0)),0)+IF('4 - Personal'!$E$124='2 - Programas Municipales'!$B4,(IF('4 - Personal'!$E$126='2 - Programas Municipales'!$C$11,'4 - Personal'!$D$128,0)),0)+IF('4 - Personal'!$E$130='2 - Programas Municipales'!$B4,(IF('4 - Personal'!$E$132='2 - Programas Municipales'!$C$11,'4 - Personal'!$D$134,0)),0)+IF('4 - Personal'!$E$136='2 - Programas Municipales'!$B4,(IF('4 - Personal'!$E$138='2 - Programas Municipales'!$C$11,'4 - Personal'!$D$140,0)),0)</f>
        <v>0</v>
      </c>
      <c r="M6" s="66">
        <f>IF('4 - Personal'!$E$4='2 - Programas Municipales'!$B4,(IF('4 - Personal'!$E$6='2 - Programas Municipales'!$C$12,'4 - Personal'!$D$8,0)),0)+IF('4 - Personal'!$E$10='2 - Programas Municipales'!$B4,(IF('4 - Personal'!$E$12='2 - Programas Municipales'!$C$12,'4 - Personal'!$D$14,0)),0)+IF('4 - Personal'!$E$16='2 - Programas Municipales'!$B4,(IF('4 - Personal'!$E$18='2 - Programas Municipales'!$C$12,'4 - Personal'!$D$20,0)),0)+IF('4 - Personal'!$E$22='2 - Programas Municipales'!$B4,(IF('4 - Personal'!$E$24='2 - Programas Municipales'!$C$12,'4 - Personal'!$D$26,0)),0)+IF('4 - Personal'!$E$28='2 - Programas Municipales'!$B4,(IF('4 - Personal'!$E$30='2 - Programas Municipales'!$C$12,'4 - Personal'!$D$32,0)),0)+IF('4 - Personal'!$E$34='2 - Programas Municipales'!$B4,(IF('4 - Personal'!$E$36='2 - Programas Municipales'!$C$12,'4 - Personal'!$D$38,0)),0)+IF('4 - Personal'!$E$40='2 - Programas Municipales'!$B4,(IF('4 - Personal'!$E$42='2 - Programas Municipales'!$C$12,'4 - Personal'!$D$44,0)),0)+IF('4 - Personal'!$E$46='2 - Programas Municipales'!$B4,(IF('4 - Personal'!$E$48='2 - Programas Municipales'!$C$12,'4 - Personal'!$D$50,0)),0)+IF('4 - Personal'!$E$52='2 - Programas Municipales'!$B4,(IF('4 - Personal'!$E$54='2 - Programas Municipales'!$C$12,'4 - Personal'!$D$56,0)),0)+IF('4 - Personal'!$E$58='2 - Programas Municipales'!$B4,(IF('4 - Personal'!$E$60='2 - Programas Municipales'!$C$12,'4 - Personal'!$D$62,0)),0)+IF('4 - Personal'!$E$64='2 - Programas Municipales'!$B4,(IF('4 - Personal'!$E$66='2 - Programas Municipales'!$C$12,'4 - Personal'!$D$68,0)),0)+IF('4 - Personal'!$E$70='2 - Programas Municipales'!$B4,(IF('4 - Personal'!$E$72='2 - Programas Municipales'!$C$12,'4 - Personal'!$D$74,0)),0)+IF('4 - Personal'!$E$76='2 - Programas Municipales'!$B4,(IF('4 - Personal'!$E$78='2 - Programas Municipales'!$C$12,'4 - Personal'!$D$80,0)),0)+IF('4 - Personal'!$E$82='2 - Programas Municipales'!$B4,(IF('4 - Personal'!$E$84='2 - Programas Municipales'!$C$12,'4 - Personal'!$D$86,0)),0)+IF('4 - Personal'!$E$88='2 - Programas Municipales'!$B4,(IF('4 - Personal'!$E$90='2 - Programas Municipales'!$C$12,'4 - Personal'!$D$92,0)),0)+IF('4 - Personal'!$E$94='2 - Programas Municipales'!$B4,(IF('4 - Personal'!$E$96='2 - Programas Municipales'!$C$12,'4 - Personal'!$D$98,0)),0)+IF('4 - Personal'!$E$100='2 - Programas Municipales'!$B4,(IF('4 - Personal'!$E$102='2 - Programas Municipales'!$C$12,'4 - Personal'!$D$104,0)),0)+IF('4 - Personal'!$E$106='2 - Programas Municipales'!$B4,(IF('4 - Personal'!$E$108='2 - Programas Municipales'!$C$12,'4 - Personal'!$D$110,0)),0)+IF('4 - Personal'!$E$112='2 - Programas Municipales'!$B4,(IF('4 - Personal'!$E$114='2 - Programas Municipales'!$C$12,'4 - Personal'!$D$116,0)),0)+IF('4 - Personal'!$E$118='2 - Programas Municipales'!$B4,(IF('4 - Personal'!$E$120='2 - Programas Municipales'!$C$12,'4 - Personal'!$D$122,0)),0)+IF('4 - Personal'!$E$124='2 - Programas Municipales'!$B4,(IF('4 - Personal'!$E$126='2 - Programas Municipales'!$C$12,'4 - Personal'!$D$128,0)),0)+IF('4 - Personal'!$E$130='2 - Programas Municipales'!$B4,(IF('4 - Personal'!$E$132='2 - Programas Municipales'!$C$12,'4 - Personal'!$D$134,0)),0)+IF('4 - Personal'!$E$136='2 - Programas Municipales'!$B4,(IF('4 - Personal'!$E$138='2 - Programas Municipales'!$C$12,'4 - Personal'!$D$140,0)),0)</f>
        <v>0</v>
      </c>
      <c r="N6" s="66">
        <f>IF('4 - Personal'!$E$4='2 - Programas Municipales'!$B4,(IF('4 - Personal'!$E$6='2 - Programas Municipales'!$C$13,'4 - Personal'!$D$8,0)),0)+IF('4 - Personal'!$E$10='2 - Programas Municipales'!$B4,(IF('4 - Personal'!$E$12='2 - Programas Municipales'!$C$13,'4 - Personal'!$D$14,0)),0)+IF('4 - Personal'!$E$16='2 - Programas Municipales'!$B4,(IF('4 - Personal'!$E$18='2 - Programas Municipales'!$C$13,'4 - Personal'!$D$20,0)),0)+IF('4 - Personal'!$E$22='2 - Programas Municipales'!$B4,(IF('4 - Personal'!$E$24='2 - Programas Municipales'!$C$13,'4 - Personal'!$D$26,0)),0)+IF('4 - Personal'!$E$28='2 - Programas Municipales'!$B4,(IF('4 - Personal'!$E$30='2 - Programas Municipales'!$C$13,'4 - Personal'!$D$32,0)),0)+IF('4 - Personal'!$E$34='2 - Programas Municipales'!$B4,(IF('4 - Personal'!$E$36='2 - Programas Municipales'!$C$13,'4 - Personal'!$D$38,0)),0)+IF('4 - Personal'!$E$40='2 - Programas Municipales'!$B4,(IF('4 - Personal'!$E$42='2 - Programas Municipales'!$C$13,'4 - Personal'!$D$44,0)),0)+IF('4 - Personal'!$E$46='2 - Programas Municipales'!$B4,(IF('4 - Personal'!$E$48='2 - Programas Municipales'!$C$13,'4 - Personal'!$D$50,0)),0)+IF('4 - Personal'!$E$52='2 - Programas Municipales'!$B4,(IF('4 - Personal'!$E$54='2 - Programas Municipales'!$C$13,'4 - Personal'!$D$56,0)),0)+IF('4 - Personal'!$E$58='2 - Programas Municipales'!$B4,(IF('4 - Personal'!$E$60='2 - Programas Municipales'!$C$13,'4 - Personal'!$D$62,0)),0)+IF('4 - Personal'!$E$64='2 - Programas Municipales'!$B4,(IF('4 - Personal'!$E$66='2 - Programas Municipales'!$C$13,'4 - Personal'!$D$68,0)),0)+IF('4 - Personal'!$E$70='2 - Programas Municipales'!$B4,(IF('4 - Personal'!$E$72='2 - Programas Municipales'!$C$13,'4 - Personal'!$D$74,0)),0)+IF('4 - Personal'!$E$76='2 - Programas Municipales'!$B4,(IF('4 - Personal'!$E$78='2 - Programas Municipales'!$C$13,'4 - Personal'!$D$80,0)),0)+IF('4 - Personal'!$E$82='2 - Programas Municipales'!$B4,(IF('4 - Personal'!$E$84='2 - Programas Municipales'!$C$13,'4 - Personal'!$D$86,0)),0)+IF('4 - Personal'!$E$88='2 - Programas Municipales'!$B4,(IF('4 - Personal'!$E$90='2 - Programas Municipales'!$C$13,'4 - Personal'!$D$92,0)),0)+IF('4 - Personal'!$E$94='2 - Programas Municipales'!$B4,(IF('4 - Personal'!$E$96='2 - Programas Municipales'!$C$13,'4 - Personal'!$D$98,0)),0)+IF('4 - Personal'!$E$100='2 - Programas Municipales'!$B4,(IF('4 - Personal'!$E$102='2 - Programas Municipales'!$C$13,'4 - Personal'!$D$104,0)),0)+IF('4 - Personal'!$E$106='2 - Programas Municipales'!$B4,(IF('4 - Personal'!$E$108='2 - Programas Municipales'!$C$13,'4 - Personal'!$D$110,0)),0)+IF('4 - Personal'!$E$112='2 - Programas Municipales'!$B4,(IF('4 - Personal'!$E$114='2 - Programas Municipales'!$C$13,'4 - Personal'!$D$116,0)),0)+IF('4 - Personal'!$E$118='2 - Programas Municipales'!$B4,(IF('4 - Personal'!$E$120='2 - Programas Municipales'!$C$13,'4 - Personal'!$D$122,0)),0)+IF('4 - Personal'!$E$124='2 - Programas Municipales'!$B4,(IF('4 - Personal'!$E$126='2 - Programas Municipales'!$C$13,'4 - Personal'!$D$128,0)),0)+IF('4 - Personal'!$E$130='2 - Programas Municipales'!$B4,(IF('4 - Personal'!$E$132='2 - Programas Municipales'!$C$13,'4 - Personal'!$D$134,0)),0)+IF('4 - Personal'!$E$136='2 - Programas Municipales'!$B4,(IF('4 - Personal'!$E$138='2 - Programas Municipales'!$C$13,'4 - Personal'!$D$140,0)),0)</f>
        <v>0</v>
      </c>
      <c r="O6" s="66">
        <f>IF('4 - Personal'!$E$4='2 - Programas Municipales'!$B4,(IF('4 - Personal'!$E$6='2 - Programas Municipales'!$C$14,'4 - Personal'!$D$8,0)),0)+IF('4 - Personal'!$E$10='2 - Programas Municipales'!$B4,(IF('4 - Personal'!$E$12='2 - Programas Municipales'!$C$14,'4 - Personal'!$D$14,0)),0)+IF('4 - Personal'!$E$16='2 - Programas Municipales'!$B4,(IF('4 - Personal'!$E$18='2 - Programas Municipales'!$C$14,'4 - Personal'!$D$20,0)),0)+IF('4 - Personal'!$E$22='2 - Programas Municipales'!$B4,(IF('4 - Personal'!$E$24='2 - Programas Municipales'!$C$14,'4 - Personal'!$D$26,0)),0)+IF('4 - Personal'!$E$28='2 - Programas Municipales'!$B4,(IF('4 - Personal'!$E$30='2 - Programas Municipales'!$C$14,'4 - Personal'!$D$32,0)),0)+IF('4 - Personal'!$E$34='2 - Programas Municipales'!$B4,(IF('4 - Personal'!$E$36='2 - Programas Municipales'!$C$14,'4 - Personal'!$D$38,0)),0)+IF('4 - Personal'!$E$40='2 - Programas Municipales'!$B4,(IF('4 - Personal'!$E$42='2 - Programas Municipales'!$C$14,'4 - Personal'!$D$44,0)),0)+IF('4 - Personal'!$E$46='2 - Programas Municipales'!$B4,(IF('4 - Personal'!$E$48='2 - Programas Municipales'!$C$14,'4 - Personal'!$D$50,0)),0)+IF('4 - Personal'!$E$52='2 - Programas Municipales'!$B4,(IF('4 - Personal'!$E$54='2 - Programas Municipales'!$C$14,'4 - Personal'!$D$56,0)),0)+IF('4 - Personal'!$E$58='2 - Programas Municipales'!$B4,(IF('4 - Personal'!$E$60='2 - Programas Municipales'!$C$14,'4 - Personal'!$D$62,0)),0)+IF('4 - Personal'!$E$64='2 - Programas Municipales'!$B4,(IF('4 - Personal'!$E$66='2 - Programas Municipales'!$C$14,'4 - Personal'!$D$68,0)),0)+IF('4 - Personal'!$E$70='2 - Programas Municipales'!$B4,(IF('4 - Personal'!$E$72='2 - Programas Municipales'!$C$14,'4 - Personal'!$D$74,0)),0)+IF('4 - Personal'!$E$76='2 - Programas Municipales'!$B4,(IF('4 - Personal'!$E$78='2 - Programas Municipales'!$C$14,'4 - Personal'!$D$80,0)),0)+IF('4 - Personal'!$E$82='2 - Programas Municipales'!$B4,(IF('4 - Personal'!$E$84='2 - Programas Municipales'!$C$14,'4 - Personal'!$D$86,0)),0)+IF('4 - Personal'!$E$88='2 - Programas Municipales'!$B4,(IF('4 - Personal'!$E$90='2 - Programas Municipales'!$C$14,'4 - Personal'!$D$92,0)),0)+IF('4 - Personal'!$E$94='2 - Programas Municipales'!$B4,(IF('4 - Personal'!$E$96='2 - Programas Municipales'!$C$14,'4 - Personal'!$D$98,0)),0)+IF('4 - Personal'!$E$100='2 - Programas Municipales'!$B4,(IF('4 - Personal'!$E$102='2 - Programas Municipales'!$C$14,'4 - Personal'!$D$104,0)),0)+IF('4 - Personal'!$E$106='2 - Programas Municipales'!$B4,(IF('4 - Personal'!$E$108='2 - Programas Municipales'!$C$14,'4 - Personal'!$D$110,0)),0)+IF('4 - Personal'!$E$112='2 - Programas Municipales'!$B4,(IF('4 - Personal'!$E$114='2 - Programas Municipales'!$C$14,'4 - Personal'!$D$116,0)),0)+IF('4 - Personal'!$E$118='2 - Programas Municipales'!$B4,(IF('4 - Personal'!$E$120='2 - Programas Municipales'!$C$14,'4 - Personal'!$D$122,0)),0)+IF('4 - Personal'!$E$124='2 - Programas Municipales'!$B4,(IF('4 - Personal'!$E$126='2 - Programas Municipales'!$C$14,'4 - Personal'!$D$128,0)),0)+IF('4 - Personal'!$E$130='2 - Programas Municipales'!$B4,(IF('4 - Personal'!$E$132='2 - Programas Municipales'!$C$14,'4 - Personal'!$D$134,0)),0)+IF('4 - Personal'!$E$136='2 - Programas Municipales'!$B4,(IF('4 - Personal'!$E$138='2 - Programas Municipales'!$C$14,'4 - Personal'!$D$140,0)),0)</f>
        <v>0</v>
      </c>
      <c r="P6" s="66">
        <f>IF('4 - Personal'!$E$4='2 - Programas Municipales'!$B4,(IF('4 - Personal'!$E$6='2 - Programas Municipales'!$C$15,'4 - Personal'!$D$8,0)),0)+IF('4 - Personal'!$E$10='2 - Programas Municipales'!$B4,(IF('4 - Personal'!$E$12='2 - Programas Municipales'!$C$15,'4 - Personal'!$D$14,0)),0)+IF('4 - Personal'!$E$16='2 - Programas Municipales'!$B4,(IF('4 - Personal'!$E$18='2 - Programas Municipales'!$C$15,'4 - Personal'!$D$20,0)),0)+IF('4 - Personal'!$E$22='2 - Programas Municipales'!$B4,(IF('4 - Personal'!$E$24='2 - Programas Municipales'!$C$15,'4 - Personal'!$D$26,0)),0)+IF('4 - Personal'!$E$28='2 - Programas Municipales'!$B4,(IF('4 - Personal'!$E$30='2 - Programas Municipales'!$C$15,'4 - Personal'!$D$32,0)),0)+IF('4 - Personal'!$E$34='2 - Programas Municipales'!$B4,(IF('4 - Personal'!$E$36='2 - Programas Municipales'!$C$15,'4 - Personal'!$D$38,0)),0)+IF('4 - Personal'!$E$40='2 - Programas Municipales'!$B4,(IF('4 - Personal'!$E$42='2 - Programas Municipales'!$C$15,'4 - Personal'!$D$44,0)),0)+IF('4 - Personal'!$E$46='2 - Programas Municipales'!$B4,(IF('4 - Personal'!$E$48='2 - Programas Municipales'!$C$15,'4 - Personal'!$D$50,0)),0)+IF('4 - Personal'!$E$52='2 - Programas Municipales'!$B4,(IF('4 - Personal'!$E$54='2 - Programas Municipales'!$C$15,'4 - Personal'!$D$56,0)),0)+IF('4 - Personal'!$E$58='2 - Programas Municipales'!$B4,(IF('4 - Personal'!$E$60='2 - Programas Municipales'!$C$15,'4 - Personal'!$D$62,0)),0)+IF('4 - Personal'!$E$64='2 - Programas Municipales'!$B4,(IF('4 - Personal'!$E$66='2 - Programas Municipales'!$C$15,'4 - Personal'!$D$68,0)),0)+IF('4 - Personal'!$E$70='2 - Programas Municipales'!$B4,(IF('4 - Personal'!$E$72='2 - Programas Municipales'!$C$15,'4 - Personal'!$D$74,0)),0)+IF('4 - Personal'!$E$76='2 - Programas Municipales'!$B4,(IF('4 - Personal'!$E$78='2 - Programas Municipales'!$C$15,'4 - Personal'!$D$80,0)),0)+IF('4 - Personal'!$E$82='2 - Programas Municipales'!$B4,(IF('4 - Personal'!$E$84='2 - Programas Municipales'!$C$15,'4 - Personal'!$D$86,0)),0)+IF('4 - Personal'!$E$88='2 - Programas Municipales'!$B4,(IF('4 - Personal'!$E$90='2 - Programas Municipales'!$C$15,'4 - Personal'!$D$92,0)),0)+IF('4 - Personal'!$E$94='2 - Programas Municipales'!$B4,(IF('4 - Personal'!$E$96='2 - Programas Municipales'!$C$15,'4 - Personal'!$D$98,0)),0)+IF('4 - Personal'!$E$100='2 - Programas Municipales'!$B4,(IF('4 - Personal'!$E$102='2 - Programas Municipales'!$C$15,'4 - Personal'!$D$104,0)),0)+IF('4 - Personal'!$E$106='2 - Programas Municipales'!$B4,(IF('4 - Personal'!$E$108='2 - Programas Municipales'!$C$15,'4 - Personal'!$D$110,0)),0)+IF('4 - Personal'!$E$112='2 - Programas Municipales'!$B4,(IF('4 - Personal'!$E$114='2 - Programas Municipales'!$C$15,'4 - Personal'!$D$116,0)),0)+IF('4 - Personal'!$E$118='2 - Programas Municipales'!$B4,(IF('4 - Personal'!$E$120='2 - Programas Municipales'!$C$15,'4 - Personal'!$D$122,0)),0)+IF('4 - Personal'!$E$124='2 - Programas Municipales'!$B4,(IF('4 - Personal'!$E$126='2 - Programas Municipales'!$C$15,'4 - Personal'!$D$128,0)),0)+IF('4 - Personal'!$E$130='2 - Programas Municipales'!$B4,(IF('4 - Personal'!$E$132='2 - Programas Municipales'!$C$15,'4 - Personal'!$D$134,0)),0)+IF('4 - Personal'!$E$136='2 - Programas Municipales'!$B4,(IF('4 - Personal'!$E$138='2 - Programas Municipales'!$C$15,'4 - Personal'!$D$140,0)),0)</f>
        <v>0</v>
      </c>
      <c r="Q6" s="271">
        <f t="shared" si="1"/>
        <v>0</v>
      </c>
    </row>
    <row r="7">
      <c r="B7" s="44" t="str">
        <f>'2 - Programas Municipales'!B5</f>
        <v>Progs. de Recol, Transf. y Disp. Final</v>
      </c>
      <c r="C7" s="66">
        <f>IF('4 - Personal'!$E$4='2 - Programas Municipales'!$B5,(IF('4 - Personal'!$E$6='2 - Programas Municipales'!$C$2,'4 - Personal'!$D$8,0)),0)+IF('4 - Personal'!$E$10='2 - Programas Municipales'!$B5,(IF('4 - Personal'!$E$12='2 - Programas Municipales'!$C$2,'4 - Personal'!$D$14,0)),0)+IF('4 - Personal'!$E$16='2 - Programas Municipales'!$B5,(IF('4 - Personal'!$E$18='2 - Programas Municipales'!$C$2,'4 - Personal'!$D$20,0)),0)+IF('4 - Personal'!$E$22='2 - Programas Municipales'!$B5,(IF('4 - Personal'!$E$24='2 - Programas Municipales'!$C$2,'4 - Personal'!$D$26,0)),0)+IF('4 - Personal'!$E$28='2 - Programas Municipales'!$B5,(IF('4 - Personal'!$E$30='2 - Programas Municipales'!$C$2,'4 - Personal'!$D$32,0)),0)+IF('4 - Personal'!$E$34='2 - Programas Municipales'!$B5,(IF('4 - Personal'!$E$36='2 - Programas Municipales'!$C$2,'4 - Personal'!$D$38,0)),0)+IF('4 - Personal'!$E$40='2 - Programas Municipales'!$B5,(IF('4 - Personal'!$E$42='2 - Programas Municipales'!$C$2,'4 - Personal'!$D$44,0)),0)+IF('4 - Personal'!$E$46='2 - Programas Municipales'!$B5,(IF('4 - Personal'!$E$48='2 - Programas Municipales'!$C$2,'4 - Personal'!$D$50,0)),0)+IF('4 - Personal'!$E$52='2 - Programas Municipales'!$B5,(IF('4 - Personal'!$E$54='2 - Programas Municipales'!$C$2,'4 - Personal'!$D$56,0)),0)+IF('4 - Personal'!$E$58='2 - Programas Municipales'!$B5,(IF('4 - Personal'!$E$60='2 - Programas Municipales'!$C$2,'4 - Personal'!$D$62,0)),0)+IF('4 - Personal'!$E$64='2 - Programas Municipales'!$B5,(IF('4 - Personal'!$E$66='2 - Programas Municipales'!$C$2,'4 - Personal'!$D$68,0)),0)+IF('4 - Personal'!$E$70='2 - Programas Municipales'!$B5,(IF('4 - Personal'!$E$72='2 - Programas Municipales'!$C$2,'4 - Personal'!$D$74,0)),0)+IF('4 - Personal'!$E$76='2 - Programas Municipales'!$B5,(IF('4 - Personal'!$E$78='2 - Programas Municipales'!$C$2,'4 - Personal'!$D$80,0)),0)+IF('4 - Personal'!$E$82='2 - Programas Municipales'!$B5,(IF('4 - Personal'!$E$84='2 - Programas Municipales'!$C$2,'4 - Personal'!$D$86,0)),0)+IF('4 - Personal'!$E$88='2 - Programas Municipales'!$B5,(IF('4 - Personal'!$E$90='2 - Programas Municipales'!$C$2,'4 - Personal'!$D$92,0)),0)+IF('4 - Personal'!$E$94='2 - Programas Municipales'!$B5,(IF('4 - Personal'!$E$96='2 - Programas Municipales'!$C$2,'4 - Personal'!$D$98,0)),0)+IF('4 - Personal'!$E$100='2 - Programas Municipales'!$B5,(IF('4 - Personal'!$E$102='2 - Programas Municipales'!$C$2,'4 - Personal'!$D$104,0)),0)+IF('4 - Personal'!$E$106='2 - Programas Municipales'!$B5,(IF('4 - Personal'!$E$108='2 - Programas Municipales'!$C$2,'4 - Personal'!$D$110,0)),0)+IF('4 - Personal'!$E$112='2 - Programas Municipales'!$B5,(IF('4 - Personal'!$E$114='2 - Programas Municipales'!$C$2,'4 - Personal'!$D$116,0)),0)+IF('4 - Personal'!$E$118='2 - Programas Municipales'!$B5,(IF('4 - Personal'!$E$120='2 - Programas Municipales'!$C$2,'4 - Personal'!$D$122,0)),0)+IF('4 - Personal'!$E$124='2 - Programas Municipales'!$B5,(IF('4 - Personal'!$E$126='2 - Programas Municipales'!$C$2,'4 - Personal'!$D$128,0)),0)+IF('4 - Personal'!$E$130='2 - Programas Municipales'!$B5,(IF('4 - Personal'!$E$132='2 - Programas Municipales'!$C$2,'4 - Personal'!$D$134,0)),0)+IF('4 - Personal'!$E$136='2 - Programas Municipales'!$B5,(IF('4 - Personal'!$E$138='2 - Programas Municipales'!$C$2,'4 - Personal'!$D$140,0)),0)</f>
        <v>0</v>
      </c>
      <c r="D7" s="66">
        <f>IF('4 - Personal'!$E$4='2 - Programas Municipales'!$B5,(IF('4 - Personal'!$E$6='2 - Programas Municipales'!$C$3,'4 - Personal'!$D$8,0)),0)+IF('4 - Personal'!$E$10='2 - Programas Municipales'!$B5,(IF('4 - Personal'!$E$12='2 - Programas Municipales'!$C$3,'4 - Personal'!$D$14,0)),0)+IF('4 - Personal'!$E$16='2 - Programas Municipales'!$B5,(IF('4 - Personal'!$E$18='2 - Programas Municipales'!$C$3,'4 - Personal'!$D$20,0)),0)+IF('4 - Personal'!$E$22='2 - Programas Municipales'!$B5,(IF('4 - Personal'!$E$24='2 - Programas Municipales'!$C$3,'4 - Personal'!$D$26,0)),0)+IF('4 - Personal'!$E$28='2 - Programas Municipales'!$B5,(IF('4 - Personal'!$E$30='2 - Programas Municipales'!$C$3,'4 - Personal'!$D$32,0)),0)+IF('4 - Personal'!$E$34='2 - Programas Municipales'!$B5,(IF('4 - Personal'!$E$36='2 - Programas Municipales'!$C$3,'4 - Personal'!$D$38,0)),0)+IF('4 - Personal'!$E$40='2 - Programas Municipales'!$B5,(IF('4 - Personal'!$E$42='2 - Programas Municipales'!$C$3,'4 - Personal'!$D$44,0)),0)+IF('4 - Personal'!$E$46='2 - Programas Municipales'!$B5,(IF('4 - Personal'!$E$48='2 - Programas Municipales'!$C$3,'4 - Personal'!$D$50,0)),0)+IF('4 - Personal'!$E$52='2 - Programas Municipales'!$B5,(IF('4 - Personal'!$E$54='2 - Programas Municipales'!$C$3,'4 - Personal'!$D$56,0)),0)+IF('4 - Personal'!$E$58='2 - Programas Municipales'!$B5,(IF('4 - Personal'!$E$60='2 - Programas Municipales'!$C$3,'4 - Personal'!$D$62,0)),0)+IF('4 - Personal'!$E$64='2 - Programas Municipales'!$B5,(IF('4 - Personal'!$E$66='2 - Programas Municipales'!$C$3,'4 - Personal'!$D$68,0)),0)+IF('4 - Personal'!$E$70='2 - Programas Municipales'!$B5,(IF('4 - Personal'!$E$72='2 - Programas Municipales'!$C$3,'4 - Personal'!$D$74,0)),0)+IF('4 - Personal'!$E$76='2 - Programas Municipales'!$B5,(IF('4 - Personal'!$E$78='2 - Programas Municipales'!$C$3,'4 - Personal'!$D$80,0)),0)+IF('4 - Personal'!$E$82='2 - Programas Municipales'!$B5,(IF('4 - Personal'!$E$84='2 - Programas Municipales'!$C$3,'4 - Personal'!$D$86,0)),0)+IF('4 - Personal'!$E$88='2 - Programas Municipales'!$B5,(IF('4 - Personal'!$E$90='2 - Programas Municipales'!$C$3,'4 - Personal'!$D$92,0)),0)+IF('4 - Personal'!$E$94='2 - Programas Municipales'!$B5,(IF('4 - Personal'!$E$96='2 - Programas Municipales'!$C$3,'4 - Personal'!$D$98,0)),0)+IF('4 - Personal'!$E$100='2 - Programas Municipales'!$B5,(IF('4 - Personal'!$E$102='2 - Programas Municipales'!$C$3,'4 - Personal'!$D$104,0)),0)+IF('4 - Personal'!$E$106='2 - Programas Municipales'!$B5,(IF('4 - Personal'!$E$108='2 - Programas Municipales'!$C$3,'4 - Personal'!$D$110,0)),0)+IF('4 - Personal'!$E$112='2 - Programas Municipales'!$B5,(IF('4 - Personal'!$E$114='2 - Programas Municipales'!$C$3,'4 - Personal'!$D$116,0)),0)+IF('4 - Personal'!$E$118='2 - Programas Municipales'!$B5,(IF('4 - Personal'!$E$120='2 - Programas Municipales'!$C$3,'4 - Personal'!$D$122,0)),0)+IF('4 - Personal'!$E$124='2 - Programas Municipales'!$B5,(IF('4 - Personal'!$E$126='2 - Programas Municipales'!$C$3,'4 - Personal'!$D$128,0)),0)+IF('4 - Personal'!$E$130='2 - Programas Municipales'!$B5,(IF('4 - Personal'!$E$132='2 - Programas Municipales'!$C$3,'4 - Personal'!$D$134,0)),0)+IF('4 - Personal'!$E$136='2 - Programas Municipales'!$B5,(IF('4 - Personal'!$E$138='2 - Programas Municipales'!$C$3,'4 - Personal'!$D$140,0)),0)</f>
        <v>0</v>
      </c>
      <c r="E7" s="66">
        <f>IF('4 - Personal'!$E$4='2 - Programas Municipales'!$B5,(IF('4 - Personal'!$E$6='2 - Programas Municipales'!$C$4,'4 - Personal'!$D$8,0)),0)+IF('4 - Personal'!$E$10='2 - Programas Municipales'!$B5,(IF('4 - Personal'!$E$12='2 - Programas Municipales'!$C$4,'4 - Personal'!$D$14,0)),0)+IF('4 - Personal'!$E$16='2 - Programas Municipales'!$B5,(IF('4 - Personal'!$E$18='2 - Programas Municipales'!$C$4,'4 - Personal'!$D$20,0)),0)+IF('4 - Personal'!$E$22='2 - Programas Municipales'!$B5,(IF('4 - Personal'!$E$24='2 - Programas Municipales'!$C$4,'4 - Personal'!$D$26,0)),0)+IF('4 - Personal'!$E$28='2 - Programas Municipales'!$B5,(IF('4 - Personal'!$E$30='2 - Programas Municipales'!$C$4,'4 - Personal'!$D$32,0)),0)+IF('4 - Personal'!$E$34='2 - Programas Municipales'!$B5,(IF('4 - Personal'!$E$36='2 - Programas Municipales'!$C$4,'4 - Personal'!$D$38,0)),0)+IF('4 - Personal'!$E$40='2 - Programas Municipales'!$B5,(IF('4 - Personal'!$E$42='2 - Programas Municipales'!$C$4,'4 - Personal'!$D$44,0)),0)+IF('4 - Personal'!$E$46='2 - Programas Municipales'!$B5,(IF('4 - Personal'!$E$48='2 - Programas Municipales'!$C$4,'4 - Personal'!$D$50,0)),0)+IF('4 - Personal'!$E$52='2 - Programas Municipales'!$B5,(IF('4 - Personal'!$E$54='2 - Programas Municipales'!$C$4,'4 - Personal'!$D$56,0)),0)+IF('4 - Personal'!$E$58='2 - Programas Municipales'!$B5,(IF('4 - Personal'!$E$60='2 - Programas Municipales'!$C$4,'4 - Personal'!$D$62,0)),0)+IF('4 - Personal'!$E$64='2 - Programas Municipales'!$B5,(IF('4 - Personal'!$E$66='2 - Programas Municipales'!$C$4,'4 - Personal'!$D$68,0)),0)+IF('4 - Personal'!$E$70='2 - Programas Municipales'!$B5,(IF('4 - Personal'!$E$72='2 - Programas Municipales'!$C$4,'4 - Personal'!$D$74,0)),0)+IF('4 - Personal'!$E$76='2 - Programas Municipales'!$B5,(IF('4 - Personal'!$E$78='2 - Programas Municipales'!$C$4,'4 - Personal'!$D$80,0)),0)+IF('4 - Personal'!$E$82='2 - Programas Municipales'!$B5,(IF('4 - Personal'!$E$84='2 - Programas Municipales'!$C$4,'4 - Personal'!$D$86,0)),0)+IF('4 - Personal'!$E$88='2 - Programas Municipales'!$B5,(IF('4 - Personal'!$E$90='2 - Programas Municipales'!$C$4,'4 - Personal'!$D$92,0)),0)+IF('4 - Personal'!$E$94='2 - Programas Municipales'!$B5,(IF('4 - Personal'!$E$96='2 - Programas Municipales'!$C$4,'4 - Personal'!$D$98,0)),0)+IF('4 - Personal'!$E$100='2 - Programas Municipales'!$B5,(IF('4 - Personal'!$E$102='2 - Programas Municipales'!$C$4,'4 - Personal'!$D$104,0)),0)+IF('4 - Personal'!$E$106='2 - Programas Municipales'!$B5,(IF('4 - Personal'!$E$108='2 - Programas Municipales'!$C$4,'4 - Personal'!$D$110,0)),0)+IF('4 - Personal'!$E$112='2 - Programas Municipales'!$B5,(IF('4 - Personal'!$E$114='2 - Programas Municipales'!$C$4,'4 - Personal'!$D$116,0)),0)+IF('4 - Personal'!$E$118='2 - Programas Municipales'!$B5,(IF('4 - Personal'!$E$120='2 - Programas Municipales'!$C$4,'4 - Personal'!$D$122,0)),0)+IF('4 - Personal'!$E$124='2 - Programas Municipales'!$B5,(IF('4 - Personal'!$E$126='2 - Programas Municipales'!$C$4,'4 - Personal'!$D$128,0)),0)+IF('4 - Personal'!$E$130='2 - Programas Municipales'!$B5,(IF('4 - Personal'!$E$132='2 - Programas Municipales'!$C$4,'4 - Personal'!$D$134,0)),0)+IF('4 - Personal'!$E$136='2 - Programas Municipales'!$B5,(IF('4 - Personal'!$E$138='2 - Programas Municipales'!$C$4,'4 - Personal'!$D$140,0)),0)</f>
        <v>0</v>
      </c>
      <c r="F7" s="66">
        <f>IF('4 - Personal'!$E$4='2 - Programas Municipales'!$B5,(IF('4 - Personal'!$E$6='2 - Programas Municipales'!$C$5,'4 - Personal'!$D$8,0)),0)+IF('4 - Personal'!$E$10='2 - Programas Municipales'!$B5,(IF('4 - Personal'!$E$12='2 - Programas Municipales'!$C$5,'4 - Personal'!$D$14,0)),0)+IF('4 - Personal'!$E$16='2 - Programas Municipales'!$B5,(IF('4 - Personal'!$E$18='2 - Programas Municipales'!$C$5,'4 - Personal'!$D$20,0)),0)+IF('4 - Personal'!$E$22='2 - Programas Municipales'!$B5,(IF('4 - Personal'!$E$24='2 - Programas Municipales'!$C$5,'4 - Personal'!$D$26,0)),0)+IF('4 - Personal'!$E$28='2 - Programas Municipales'!$B5,(IF('4 - Personal'!$E$30='2 - Programas Municipales'!$C$5,'4 - Personal'!$D$32,0)),0)+IF('4 - Personal'!$E$34='2 - Programas Municipales'!$B5,(IF('4 - Personal'!$E$36='2 - Programas Municipales'!$C$5,'4 - Personal'!$D$38,0)),0)+IF('4 - Personal'!$E$40='2 - Programas Municipales'!$B5,(IF('4 - Personal'!$E$42='2 - Programas Municipales'!$C$5,'4 - Personal'!$D$44,0)),0)+IF('4 - Personal'!$E$46='2 - Programas Municipales'!$B5,(IF('4 - Personal'!$E$48='2 - Programas Municipales'!$C$5,'4 - Personal'!$D$50,0)),0)+IF('4 - Personal'!$E$52='2 - Programas Municipales'!$B5,(IF('4 - Personal'!$E$54='2 - Programas Municipales'!$C$5,'4 - Personal'!$D$56,0)),0)+IF('4 - Personal'!$E$58='2 - Programas Municipales'!$B5,(IF('4 - Personal'!$E$60='2 - Programas Municipales'!$C$5,'4 - Personal'!$D$62,0)),0)+IF('4 - Personal'!$E$64='2 - Programas Municipales'!$B5,(IF('4 - Personal'!$E$66='2 - Programas Municipales'!$C$5,'4 - Personal'!$D$68,0)),0)+IF('4 - Personal'!$E$70='2 - Programas Municipales'!$B5,(IF('4 - Personal'!$E$72='2 - Programas Municipales'!$C$5,'4 - Personal'!$D$74,0)),0)+IF('4 - Personal'!$E$76='2 - Programas Municipales'!$B5,(IF('4 - Personal'!$E$78='2 - Programas Municipales'!$C$5,'4 - Personal'!$D$80,0)),0)+IF('4 - Personal'!$E$82='2 - Programas Municipales'!$B5,(IF('4 - Personal'!$E$84='2 - Programas Municipales'!$C$5,'4 - Personal'!$D$86,0)),0)+IF('4 - Personal'!$E$88='2 - Programas Municipales'!$B5,(IF('4 - Personal'!$E$90='2 - Programas Municipales'!$C$5,'4 - Personal'!$D$92,0)),0)+IF('4 - Personal'!$E$94='2 - Programas Municipales'!$B5,(IF('4 - Personal'!$E$96='2 - Programas Municipales'!$C$5,'4 - Personal'!$D$98,0)),0)+IF('4 - Personal'!$E$100='2 - Programas Municipales'!$B5,(IF('4 - Personal'!$E$102='2 - Programas Municipales'!$C$5,'4 - Personal'!$D$104,0)),0)+IF('4 - Personal'!$E$106='2 - Programas Municipales'!$B5,(IF('4 - Personal'!$E$108='2 - Programas Municipales'!$C$5,'4 - Personal'!$D$110,0)),0)+IF('4 - Personal'!$E$112='2 - Programas Municipales'!$B5,(IF('4 - Personal'!$E$114='2 - Programas Municipales'!$C$5,'4 - Personal'!$D$116,0)),0)+IF('4 - Personal'!$E$118='2 - Programas Municipales'!$B5,(IF('4 - Personal'!$E$120='2 - Programas Municipales'!$C$5,'4 - Personal'!$D$122,0)),0)+IF('4 - Personal'!$E$124='2 - Programas Municipales'!$B5,(IF('4 - Personal'!$E$126='2 - Programas Municipales'!$C$5,'4 - Personal'!$D$128,0)),0)+IF('4 - Personal'!$E$130='2 - Programas Municipales'!$B5,(IF('4 - Personal'!$E$132='2 - Programas Municipales'!$C$5,'4 - Personal'!$D$134,0)),0)+IF('4 - Personal'!$E$136='2 - Programas Municipales'!$B5,(IF('4 - Personal'!$E$138='2 - Programas Municipales'!$C$5,'4 - Personal'!$D$140,0)),0)</f>
        <v>0</v>
      </c>
      <c r="G7" s="66">
        <f>IF('4 - Personal'!$E$4='2 - Programas Municipales'!$B5,(IF('4 - Personal'!$E$6='2 - Programas Municipales'!$C$6,'4 - Personal'!$D$8,0)),0)+IF('4 - Personal'!$E$10='2 - Programas Municipales'!$B5,(IF('4 - Personal'!$E$12='2 - Programas Municipales'!$C$6,'4 - Personal'!$D$14,0)),0)+IF('4 - Personal'!$E$16='2 - Programas Municipales'!$B5,(IF('4 - Personal'!$E$18='2 - Programas Municipales'!$C$6,'4 - Personal'!$D$20,0)),0)+IF('4 - Personal'!$E$22='2 - Programas Municipales'!$B5,(IF('4 - Personal'!$E$24='2 - Programas Municipales'!$C$6,'4 - Personal'!$D$26,0)),0)+IF('4 - Personal'!$E$28='2 - Programas Municipales'!$B5,(IF('4 - Personal'!$E$30='2 - Programas Municipales'!$C$6,'4 - Personal'!$D$32,0)),0)+IF('4 - Personal'!$E$34='2 - Programas Municipales'!$B5,(IF('4 - Personal'!$E$36='2 - Programas Municipales'!$C$6,'4 - Personal'!$D$38,0)),0)+IF('4 - Personal'!$E$40='2 - Programas Municipales'!$B5,(IF('4 - Personal'!$E$42='2 - Programas Municipales'!$C$6,'4 - Personal'!$D$44,0)),0)+IF('4 - Personal'!$E$46='2 - Programas Municipales'!$B5,(IF('4 - Personal'!$E$48='2 - Programas Municipales'!$C$6,'4 - Personal'!$D$50,0)),0)+IF('4 - Personal'!$E$52='2 - Programas Municipales'!$B5,(IF('4 - Personal'!$E$54='2 - Programas Municipales'!$C$6,'4 - Personal'!$D$56,0)),0)+IF('4 - Personal'!$E$58='2 - Programas Municipales'!$B5,(IF('4 - Personal'!$E$60='2 - Programas Municipales'!$C$6,'4 - Personal'!$D$62,0)),0)+IF('4 - Personal'!$E$64='2 - Programas Municipales'!$B5,(IF('4 - Personal'!$E$66='2 - Programas Municipales'!$C$6,'4 - Personal'!$D$68,0)),0)+IF('4 - Personal'!$E$70='2 - Programas Municipales'!$B5,(IF('4 - Personal'!$E$72='2 - Programas Municipales'!$C$6,'4 - Personal'!$D$74,0)),0)+IF('4 - Personal'!$E$76='2 - Programas Municipales'!$B5,(IF('4 - Personal'!$E$78='2 - Programas Municipales'!$C$6,'4 - Personal'!$D$80,0)),0)+IF('4 - Personal'!$E$82='2 - Programas Municipales'!$B5,(IF('4 - Personal'!$E$84='2 - Programas Municipales'!$C$6,'4 - Personal'!$D$86,0)),0)+IF('4 - Personal'!$E$88='2 - Programas Municipales'!$B5,(IF('4 - Personal'!$E$90='2 - Programas Municipales'!$C$6,'4 - Personal'!$D$92,0)),0)+IF('4 - Personal'!$E$94='2 - Programas Municipales'!$B5,(IF('4 - Personal'!$E$96='2 - Programas Municipales'!$C$6,'4 - Personal'!$D$98,0)),0)+IF('4 - Personal'!$E$100='2 - Programas Municipales'!$B5,(IF('4 - Personal'!$E$102='2 - Programas Municipales'!$C$6,'4 - Personal'!$D$104,0)),0)+IF('4 - Personal'!$E$106='2 - Programas Municipales'!$B5,(IF('4 - Personal'!$E$108='2 - Programas Municipales'!$C$6,'4 - Personal'!$D$110,0)),0)+IF('4 - Personal'!$E$112='2 - Programas Municipales'!$B5,(IF('4 - Personal'!$E$114='2 - Programas Municipales'!$C$6,'4 - Personal'!$D$116,0)),0)+IF('4 - Personal'!$E$118='2 - Programas Municipales'!$B5,(IF('4 - Personal'!$E$120='2 - Programas Municipales'!$C$6,'4 - Personal'!$D$122,0)),0)+IF('4 - Personal'!$E$124='2 - Programas Municipales'!$B5,(IF('4 - Personal'!$E$126='2 - Programas Municipales'!$C$6,'4 - Personal'!$D$128,0)),0)+IF('4 - Personal'!$E$130='2 - Programas Municipales'!$B5,(IF('4 - Personal'!$E$132='2 - Programas Municipales'!$C$6,'4 - Personal'!$D$134,0)),0)+IF('4 - Personal'!$E$136='2 - Programas Municipales'!$B5,(IF('4 - Personal'!$E$138='2 - Programas Municipales'!$C$6,'4 - Personal'!$D$140,0)),0)</f>
        <v>0</v>
      </c>
      <c r="H7" s="66">
        <f>IF('4 - Personal'!$E$4='2 - Programas Municipales'!$B5,(IF('4 - Personal'!$E$6='2 - Programas Municipales'!$C$7,'4 - Personal'!$D$8,0)),0)+IF('4 - Personal'!$E$10='2 - Programas Municipales'!$B5,(IF('4 - Personal'!$E$12='2 - Programas Municipales'!$C$7,'4 - Personal'!$D$14,0)),0)+IF('4 - Personal'!$E$16='2 - Programas Municipales'!$B5,(IF('4 - Personal'!$E$18='2 - Programas Municipales'!$C$7,'4 - Personal'!$D$20,0)),0)+IF('4 - Personal'!$E$22='2 - Programas Municipales'!$B5,(IF('4 - Personal'!$E$24='2 - Programas Municipales'!$C$7,'4 - Personal'!$D$26,0)),0)+IF('4 - Personal'!$E$28='2 - Programas Municipales'!$B5,(IF('4 - Personal'!$E$30='2 - Programas Municipales'!$C$7,'4 - Personal'!$D$32,0)),0)+IF('4 - Personal'!$E$34='2 - Programas Municipales'!$B5,(IF('4 - Personal'!$E$36='2 - Programas Municipales'!$C$7,'4 - Personal'!$D$38,0)),0)+IF('4 - Personal'!$E$40='2 - Programas Municipales'!$B5,(IF('4 - Personal'!$E$42='2 - Programas Municipales'!$C$7,'4 - Personal'!$D$44,0)),0)+IF('4 - Personal'!$E$46='2 - Programas Municipales'!$B5,(IF('4 - Personal'!$E$48='2 - Programas Municipales'!$C$7,'4 - Personal'!$D$50,0)),0)+IF('4 - Personal'!$E$52='2 - Programas Municipales'!$B5,(IF('4 - Personal'!$E$54='2 - Programas Municipales'!$C$7,'4 - Personal'!$D$56,0)),0)+IF('4 - Personal'!$E$58='2 - Programas Municipales'!$B5,(IF('4 - Personal'!$E$60='2 - Programas Municipales'!$C$7,'4 - Personal'!$D$62,0)),0)+IF('4 - Personal'!$E$64='2 - Programas Municipales'!$B5,(IF('4 - Personal'!$E$66='2 - Programas Municipales'!$C$7,'4 - Personal'!$D$68,0)),0)+IF('4 - Personal'!$E$70='2 - Programas Municipales'!$B5,(IF('4 - Personal'!$E$72='2 - Programas Municipales'!$C$7,'4 - Personal'!$D$74,0)),0)+IF('4 - Personal'!$E$76='2 - Programas Municipales'!$B5,(IF('4 - Personal'!$E$78='2 - Programas Municipales'!$C$7,'4 - Personal'!$D$80,0)),0)+IF('4 - Personal'!$E$82='2 - Programas Municipales'!$B5,(IF('4 - Personal'!$E$84='2 - Programas Municipales'!$C$7,'4 - Personal'!$D$86,0)),0)+IF('4 - Personal'!$E$88='2 - Programas Municipales'!$B5,(IF('4 - Personal'!$E$90='2 - Programas Municipales'!$C$7,'4 - Personal'!$D$92,0)),0)+IF('4 - Personal'!$E$94='2 - Programas Municipales'!$B5,(IF('4 - Personal'!$E$96='2 - Programas Municipales'!$C$7,'4 - Personal'!$D$98,0)),0)+IF('4 - Personal'!$E$100='2 - Programas Municipales'!$B5,(IF('4 - Personal'!$E$102='2 - Programas Municipales'!$C$7,'4 - Personal'!$D$104,0)),0)+IF('4 - Personal'!$E$106='2 - Programas Municipales'!$B5,(IF('4 - Personal'!$E$108='2 - Programas Municipales'!$C$7,'4 - Personal'!$D$110,0)),0)+IF('4 - Personal'!$E$112='2 - Programas Municipales'!$B5,(IF('4 - Personal'!$E$114='2 - Programas Municipales'!$C$7,'4 - Personal'!$D$116,0)),0)+IF('4 - Personal'!$E$118='2 - Programas Municipales'!$B5,(IF('4 - Personal'!$E$120='2 - Programas Municipales'!$C$7,'4 - Personal'!$D$122,0)),0)+IF('4 - Personal'!$E$124='2 - Programas Municipales'!$B5,(IF('4 - Personal'!$E$126='2 - Programas Municipales'!$C$7,'4 - Personal'!$D$128,0)),0)+IF('4 - Personal'!$E$130='2 - Programas Municipales'!$B5,(IF('4 - Personal'!$E$132='2 - Programas Municipales'!$C$7,'4 - Personal'!$D$134,0)),0)+IF('4 - Personal'!$E$136='2 - Programas Municipales'!$B5,(IF('4 - Personal'!$E$138='2 - Programas Municipales'!$C$7,'4 - Personal'!$D$140,0)),0)</f>
        <v>0</v>
      </c>
      <c r="I7" s="66">
        <f>IF('4 - Personal'!$E$4='2 - Programas Municipales'!$B5,(IF('4 - Personal'!$E$6='2 - Programas Municipales'!$C$8,'4 - Personal'!$D$8,0)),0)+IF('4 - Personal'!$E$10='2 - Programas Municipales'!$B5,(IF('4 - Personal'!$E$12='2 - Programas Municipales'!$C$8,'4 - Personal'!$D$14,0)),0)+IF('4 - Personal'!$E$16='2 - Programas Municipales'!$B5,(IF('4 - Personal'!$E$18='2 - Programas Municipales'!$C$8,'4 - Personal'!$D$20,0)),0)+IF('4 - Personal'!$E$22='2 - Programas Municipales'!$B5,(IF('4 - Personal'!$E$24='2 - Programas Municipales'!$C$8,'4 - Personal'!$D$26,0)),0)+IF('4 - Personal'!$E$28='2 - Programas Municipales'!$B5,(IF('4 - Personal'!$E$30='2 - Programas Municipales'!$C$8,'4 - Personal'!$D$32,0)),0)+IF('4 - Personal'!$E$34='2 - Programas Municipales'!$B5,(IF('4 - Personal'!$E$36='2 - Programas Municipales'!$C$8,'4 - Personal'!$D$38,0)),0)+IF('4 - Personal'!$E$40='2 - Programas Municipales'!$B5,(IF('4 - Personal'!$E$42='2 - Programas Municipales'!$C$8,'4 - Personal'!$D$44,0)),0)+IF('4 - Personal'!$E$46='2 - Programas Municipales'!$B5,(IF('4 - Personal'!$E$48='2 - Programas Municipales'!$C$8,'4 - Personal'!$D$50,0)),0)+IF('4 - Personal'!$E$52='2 - Programas Municipales'!$B5,(IF('4 - Personal'!$E$54='2 - Programas Municipales'!$C$8,'4 - Personal'!$D$56,0)),0)+IF('4 - Personal'!$E$58='2 - Programas Municipales'!$B5,(IF('4 - Personal'!$E$60='2 - Programas Municipales'!$C$8,'4 - Personal'!$D$62,0)),0)+IF('4 - Personal'!$E$64='2 - Programas Municipales'!$B5,(IF('4 - Personal'!$E$66='2 - Programas Municipales'!$C$8,'4 - Personal'!$D$68,0)),0)+IF('4 - Personal'!$E$70='2 - Programas Municipales'!$B5,(IF('4 - Personal'!$E$72='2 - Programas Municipales'!$C$8,'4 - Personal'!$D$74,0)),0)+IF('4 - Personal'!$E$76='2 - Programas Municipales'!$B5,(IF('4 - Personal'!$E$78='2 - Programas Municipales'!$C$8,'4 - Personal'!$D$80,0)),0)+IF('4 - Personal'!$E$82='2 - Programas Municipales'!$B5,(IF('4 - Personal'!$E$84='2 - Programas Municipales'!$C$8,'4 - Personal'!$D$86,0)),0)+IF('4 - Personal'!$E$88='2 - Programas Municipales'!$B5,(IF('4 - Personal'!$E$90='2 - Programas Municipales'!$C$8,'4 - Personal'!$D$92,0)),0)+IF('4 - Personal'!$E$94='2 - Programas Municipales'!$B5,(IF('4 - Personal'!$E$96='2 - Programas Municipales'!$C$8,'4 - Personal'!$D$98,0)),0)+IF('4 - Personal'!$E$100='2 - Programas Municipales'!$B5,(IF('4 - Personal'!$E$102='2 - Programas Municipales'!$C$8,'4 - Personal'!$D$104,0)),0)+IF('4 - Personal'!$E$106='2 - Programas Municipales'!$B5,(IF('4 - Personal'!$E$108='2 - Programas Municipales'!$C$8,'4 - Personal'!$D$110,0)),0)+IF('4 - Personal'!$E$112='2 - Programas Municipales'!$B5,(IF('4 - Personal'!$E$114='2 - Programas Municipales'!$C$8,'4 - Personal'!$D$116,0)),0)+IF('4 - Personal'!$E$118='2 - Programas Municipales'!$B5,(IF('4 - Personal'!$E$120='2 - Programas Municipales'!$C$8,'4 - Personal'!$D$122,0)),0)+IF('4 - Personal'!$E$124='2 - Programas Municipales'!$B5,(IF('4 - Personal'!$E$126='2 - Programas Municipales'!$C$8,'4 - Personal'!$D$128,0)),0)+IF('4 - Personal'!$E$130='2 - Programas Municipales'!$B5,(IF('4 - Personal'!$E$132='2 - Programas Municipales'!$C$8,'4 - Personal'!$D$134,0)),0)+IF('4 - Personal'!$E$136='2 - Programas Municipales'!$B5,(IF('4 - Personal'!$E$138='2 - Programas Municipales'!$C$8,'4 - Personal'!$D$140,0)),0)</f>
        <v>0</v>
      </c>
      <c r="J7" s="66">
        <f>IF('4 - Personal'!$E$4='2 - Programas Municipales'!$B5,(IF('4 - Personal'!$E$6='2 - Programas Municipales'!$C$9,'4 - Personal'!$D$8,0)),0)+IF('4 - Personal'!$E$10='2 - Programas Municipales'!$B5,(IF('4 - Personal'!$E$12='2 - Programas Municipales'!$C$9,'4 - Personal'!$D$14,0)),0)+IF('4 - Personal'!$E$16='2 - Programas Municipales'!$B5,(IF('4 - Personal'!$E$18='2 - Programas Municipales'!$C$9,'4 - Personal'!$D$20,0)),0)+IF('4 - Personal'!$E$22='2 - Programas Municipales'!$B5,(IF('4 - Personal'!$E$24='2 - Programas Municipales'!$C$9,'4 - Personal'!$D$26,0)),0)+IF('4 - Personal'!$E$28='2 - Programas Municipales'!$B5,(IF('4 - Personal'!$E$30='2 - Programas Municipales'!$C$9,'4 - Personal'!$D$32,0)),0)+IF('4 - Personal'!$E$34='2 - Programas Municipales'!$B5,(IF('4 - Personal'!$E$36='2 - Programas Municipales'!$C$9,'4 - Personal'!$D$38,0)),0)+IF('4 - Personal'!$E$40='2 - Programas Municipales'!$B5,(IF('4 - Personal'!$E$42='2 - Programas Municipales'!$C$9,'4 - Personal'!$D$44,0)),0)+IF('4 - Personal'!$E$46='2 - Programas Municipales'!$B5,(IF('4 - Personal'!$E$48='2 - Programas Municipales'!$C$9,'4 - Personal'!$D$50,0)),0)+IF('4 - Personal'!$E$52='2 - Programas Municipales'!$B5,(IF('4 - Personal'!$E$54='2 - Programas Municipales'!$C$9,'4 - Personal'!$D$56,0)),0)+IF('4 - Personal'!$E$58='2 - Programas Municipales'!$B5,(IF('4 - Personal'!$E$60='2 - Programas Municipales'!$C$9,'4 - Personal'!$D$62,0)),0)+IF('4 - Personal'!$E$64='2 - Programas Municipales'!$B5,(IF('4 - Personal'!$E$66='2 - Programas Municipales'!$C$9,'4 - Personal'!$D$68,0)),0)+IF('4 - Personal'!$E$70='2 - Programas Municipales'!$B5,(IF('4 - Personal'!$E$72='2 - Programas Municipales'!$C$9,'4 - Personal'!$D$74,0)),0)+IF('4 - Personal'!$E$76='2 - Programas Municipales'!$B5,(IF('4 - Personal'!$E$78='2 - Programas Municipales'!$C$9,'4 - Personal'!$D$80,0)),0)+IF('4 - Personal'!$E$82='2 - Programas Municipales'!$B5,(IF('4 - Personal'!$E$84='2 - Programas Municipales'!$C$9,'4 - Personal'!$D$86,0)),0)+IF('4 - Personal'!$E$88='2 - Programas Municipales'!$B5,(IF('4 - Personal'!$E$90='2 - Programas Municipales'!$C$9,'4 - Personal'!$D$92,0)),0)+IF('4 - Personal'!$E$94='2 - Programas Municipales'!$B5,(IF('4 - Personal'!$E$96='2 - Programas Municipales'!$C$9,'4 - Personal'!$D$98,0)),0)+IF('4 - Personal'!$E$100='2 - Programas Municipales'!$B5,(IF('4 - Personal'!$E$102='2 - Programas Municipales'!$C$9,'4 - Personal'!$D$104,0)),0)+IF('4 - Personal'!$E$106='2 - Programas Municipales'!$B5,(IF('4 - Personal'!$E$108='2 - Programas Municipales'!$C$9,'4 - Personal'!$D$110,0)),0)+IF('4 - Personal'!$E$112='2 - Programas Municipales'!$B5,(IF('4 - Personal'!$E$114='2 - Programas Municipales'!$C$9,'4 - Personal'!$D$116,0)),0)+IF('4 - Personal'!$E$118='2 - Programas Municipales'!$B5,(IF('4 - Personal'!$E$120='2 - Programas Municipales'!$C$9,'4 - Personal'!$D$122,0)),0)+IF('4 - Personal'!$E$124='2 - Programas Municipales'!$B5,(IF('4 - Personal'!$E$126='2 - Programas Municipales'!$C$9,'4 - Personal'!$D$128,0)),0)+IF('4 - Personal'!$E$130='2 - Programas Municipales'!$B5,(IF('4 - Personal'!$E$132='2 - Programas Municipales'!$C$9,'4 - Personal'!$D$134,0)),0)+IF('4 - Personal'!$E$136='2 - Programas Municipales'!$B5,(IF('4 - Personal'!$E$138='2 - Programas Municipales'!$C$9,'4 - Personal'!$D$140,0)),0)</f>
        <v>0</v>
      </c>
      <c r="K7" s="66">
        <f>IF('4 - Personal'!$E$4='2 - Programas Municipales'!$B5,(IF('4 - Personal'!$E$6='2 - Programas Municipales'!$C$10,'4 - Personal'!$D$8,0)),0)+IF('4 - Personal'!$E$10='2 - Programas Municipales'!$B5,(IF('4 - Personal'!$E$12='2 - Programas Municipales'!$C$10,'4 - Personal'!$D$14,0)),0)+IF('4 - Personal'!$E$16='2 - Programas Municipales'!$B5,(IF('4 - Personal'!$E$18='2 - Programas Municipales'!$C$10,'4 - Personal'!$D$20,0)),0)+IF('4 - Personal'!$E$22='2 - Programas Municipales'!$B5,(IF('4 - Personal'!$E$24='2 - Programas Municipales'!$C$10,'4 - Personal'!$D$26,0)),0)+IF('4 - Personal'!$E$28='2 - Programas Municipales'!$B5,(IF('4 - Personal'!$E$30='2 - Programas Municipales'!$C$10,'4 - Personal'!$D$32,0)),0)+IF('4 - Personal'!$E$34='2 - Programas Municipales'!$B5,(IF('4 - Personal'!$E$36='2 - Programas Municipales'!$C$10,'4 - Personal'!$D$38,0)),0)+IF('4 - Personal'!$E$40='2 - Programas Municipales'!$B5,(IF('4 - Personal'!$E$42='2 - Programas Municipales'!$C$10,'4 - Personal'!$D$44,0)),0)+IF('4 - Personal'!$E$46='2 - Programas Municipales'!$B5,(IF('4 - Personal'!$E$48='2 - Programas Municipales'!$C$10,'4 - Personal'!$D$50,0)),0)+IF('4 - Personal'!$E$52='2 - Programas Municipales'!$B5,(IF('4 - Personal'!$E$54='2 - Programas Municipales'!$C$10,'4 - Personal'!$D$56,0)),0)+IF('4 - Personal'!$E$58='2 - Programas Municipales'!$B5,(IF('4 - Personal'!$E$60='2 - Programas Municipales'!$C$10,'4 - Personal'!$D$62,0)),0)+IF('4 - Personal'!$E$64='2 - Programas Municipales'!$B5,(IF('4 - Personal'!$E$66='2 - Programas Municipales'!$C$10,'4 - Personal'!$D$68,0)),0)+IF('4 - Personal'!$E$70='2 - Programas Municipales'!$B5,(IF('4 - Personal'!$E$72='2 - Programas Municipales'!$C$10,'4 - Personal'!$D$74,0)),0)+IF('4 - Personal'!$E$76='2 - Programas Municipales'!$B5,(IF('4 - Personal'!$E$78='2 - Programas Municipales'!$C$10,'4 - Personal'!$D$80,0)),0)+IF('4 - Personal'!$E$82='2 - Programas Municipales'!$B5,(IF('4 - Personal'!$E$84='2 - Programas Municipales'!$C$10,'4 - Personal'!$D$86,0)),0)+IF('4 - Personal'!$E$88='2 - Programas Municipales'!$B5,(IF('4 - Personal'!$E$90='2 - Programas Municipales'!$C$10,'4 - Personal'!$D$92,0)),0)+IF('4 - Personal'!$E$94='2 - Programas Municipales'!$B5,(IF('4 - Personal'!$E$96='2 - Programas Municipales'!$C$10,'4 - Personal'!$D$98,0)),0)+IF('4 - Personal'!$E$100='2 - Programas Municipales'!$B5,(IF('4 - Personal'!$E$102='2 - Programas Municipales'!$C$10,'4 - Personal'!$D$104,0)),0)+IF('4 - Personal'!$E$106='2 - Programas Municipales'!$B5,(IF('4 - Personal'!$E$108='2 - Programas Municipales'!$C$10,'4 - Personal'!$D$110,0)),0)+IF('4 - Personal'!$E$112='2 - Programas Municipales'!$B5,(IF('4 - Personal'!$E$114='2 - Programas Municipales'!$C$10,'4 - Personal'!$D$116,0)),0)+IF('4 - Personal'!$E$118='2 - Programas Municipales'!$B5,(IF('4 - Personal'!$E$120='2 - Programas Municipales'!$C$10,'4 - Personal'!$D$122,0)),0)+IF('4 - Personal'!$E$124='2 - Programas Municipales'!$B5,(IF('4 - Personal'!$E$126='2 - Programas Municipales'!$C$10,'4 - Personal'!$D$128,0)),0)+IF('4 - Personal'!$E$130='2 - Programas Municipales'!$B5,(IF('4 - Personal'!$E$132='2 - Programas Municipales'!$C$10,'4 - Personal'!$D$134,0)),0)+IF('4 - Personal'!$E$136='2 - Programas Municipales'!$B5,(IF('4 - Personal'!$E$138='2 - Programas Municipales'!$C$10,'4 - Personal'!$D$140,0)),0)</f>
        <v>0</v>
      </c>
      <c r="L7" s="66">
        <f>IF('4 - Personal'!$E$4='2 - Programas Municipales'!$B5,(IF('4 - Personal'!$E$6='2 - Programas Municipales'!$C$11,'4 - Personal'!$D$8,0)),0)+IF('4 - Personal'!$E$10='2 - Programas Municipales'!$B5,(IF('4 - Personal'!$E$12='2 - Programas Municipales'!$C$11,'4 - Personal'!$D$14,0)),0)+IF('4 - Personal'!$E$16='2 - Programas Municipales'!$B5,(IF('4 - Personal'!$E$18='2 - Programas Municipales'!$C$11,'4 - Personal'!$D$20,0)),0)+IF('4 - Personal'!$E$22='2 - Programas Municipales'!$B5,(IF('4 - Personal'!$E$24='2 - Programas Municipales'!$C$11,'4 - Personal'!$D$26,0)),0)+IF('4 - Personal'!$E$28='2 - Programas Municipales'!$B5,(IF('4 - Personal'!$E$30='2 - Programas Municipales'!$C$11,'4 - Personal'!$D$32,0)),0)+IF('4 - Personal'!$E$34='2 - Programas Municipales'!$B5,(IF('4 - Personal'!$E$36='2 - Programas Municipales'!$C$11,'4 - Personal'!$D$38,0)),0)+IF('4 - Personal'!$E$40='2 - Programas Municipales'!$B5,(IF('4 - Personal'!$E$42='2 - Programas Municipales'!$C$11,'4 - Personal'!$D$44,0)),0)+IF('4 - Personal'!$E$46='2 - Programas Municipales'!$B5,(IF('4 - Personal'!$E$48='2 - Programas Municipales'!$C$11,'4 - Personal'!$D$50,0)),0)+IF('4 - Personal'!$E$52='2 - Programas Municipales'!$B5,(IF('4 - Personal'!$E$54='2 - Programas Municipales'!$C$11,'4 - Personal'!$D$56,0)),0)+IF('4 - Personal'!$E$58='2 - Programas Municipales'!$B5,(IF('4 - Personal'!$E$60='2 - Programas Municipales'!$C$11,'4 - Personal'!$D$62,0)),0)+IF('4 - Personal'!$E$64='2 - Programas Municipales'!$B5,(IF('4 - Personal'!$E$66='2 - Programas Municipales'!$C$11,'4 - Personal'!$D$68,0)),0)+IF('4 - Personal'!$E$70='2 - Programas Municipales'!$B5,(IF('4 - Personal'!$E$72='2 - Programas Municipales'!$C$11,'4 - Personal'!$D$74,0)),0)+IF('4 - Personal'!$E$76='2 - Programas Municipales'!$B5,(IF('4 - Personal'!$E$78='2 - Programas Municipales'!$C$11,'4 - Personal'!$D$80,0)),0)+IF('4 - Personal'!$E$82='2 - Programas Municipales'!$B5,(IF('4 - Personal'!$E$84='2 - Programas Municipales'!$C$11,'4 - Personal'!$D$86,0)),0)+IF('4 - Personal'!$E$88='2 - Programas Municipales'!$B5,(IF('4 - Personal'!$E$90='2 - Programas Municipales'!$C$11,'4 - Personal'!$D$92,0)),0)+IF('4 - Personal'!$E$94='2 - Programas Municipales'!$B5,(IF('4 - Personal'!$E$96='2 - Programas Municipales'!$C$11,'4 - Personal'!$D$98,0)),0)+IF('4 - Personal'!$E$100='2 - Programas Municipales'!$B5,(IF('4 - Personal'!$E$102='2 - Programas Municipales'!$C$11,'4 - Personal'!$D$104,0)),0)+IF('4 - Personal'!$E$106='2 - Programas Municipales'!$B5,(IF('4 - Personal'!$E$108='2 - Programas Municipales'!$C$11,'4 - Personal'!$D$110,0)),0)+IF('4 - Personal'!$E$112='2 - Programas Municipales'!$B5,(IF('4 - Personal'!$E$114='2 - Programas Municipales'!$C$11,'4 - Personal'!$D$116,0)),0)+IF('4 - Personal'!$E$118='2 - Programas Municipales'!$B5,(IF('4 - Personal'!$E$120='2 - Programas Municipales'!$C$11,'4 - Personal'!$D$122,0)),0)+IF('4 - Personal'!$E$124='2 - Programas Municipales'!$B5,(IF('4 - Personal'!$E$126='2 - Programas Municipales'!$C$11,'4 - Personal'!$D$128,0)),0)+IF('4 - Personal'!$E$130='2 - Programas Municipales'!$B5,(IF('4 - Personal'!$E$132='2 - Programas Municipales'!$C$11,'4 - Personal'!$D$134,0)),0)+IF('4 - Personal'!$E$136='2 - Programas Municipales'!$B5,(IF('4 - Personal'!$E$138='2 - Programas Municipales'!$C$11,'4 - Personal'!$D$140,0)),0)</f>
        <v>0</v>
      </c>
      <c r="M7" s="66">
        <f>IF('4 - Personal'!$E$4='2 - Programas Municipales'!$B5,(IF('4 - Personal'!$E$6='2 - Programas Municipales'!$C$12,'4 - Personal'!$D$8,0)),0)+IF('4 - Personal'!$E$10='2 - Programas Municipales'!$B5,(IF('4 - Personal'!$E$12='2 - Programas Municipales'!$C$12,'4 - Personal'!$D$14,0)),0)+IF('4 - Personal'!$E$16='2 - Programas Municipales'!$B5,(IF('4 - Personal'!$E$18='2 - Programas Municipales'!$C$12,'4 - Personal'!$D$20,0)),0)+IF('4 - Personal'!$E$22='2 - Programas Municipales'!$B5,(IF('4 - Personal'!$E$24='2 - Programas Municipales'!$C$12,'4 - Personal'!$D$26,0)),0)+IF('4 - Personal'!$E$28='2 - Programas Municipales'!$B5,(IF('4 - Personal'!$E$30='2 - Programas Municipales'!$C$12,'4 - Personal'!$D$32,0)),0)+IF('4 - Personal'!$E$34='2 - Programas Municipales'!$B5,(IF('4 - Personal'!$E$36='2 - Programas Municipales'!$C$12,'4 - Personal'!$D$38,0)),0)+IF('4 - Personal'!$E$40='2 - Programas Municipales'!$B5,(IF('4 - Personal'!$E$42='2 - Programas Municipales'!$C$12,'4 - Personal'!$D$44,0)),0)+IF('4 - Personal'!$E$46='2 - Programas Municipales'!$B5,(IF('4 - Personal'!$E$48='2 - Programas Municipales'!$C$12,'4 - Personal'!$D$50,0)),0)+IF('4 - Personal'!$E$52='2 - Programas Municipales'!$B5,(IF('4 - Personal'!$E$54='2 - Programas Municipales'!$C$12,'4 - Personal'!$D$56,0)),0)+IF('4 - Personal'!$E$58='2 - Programas Municipales'!$B5,(IF('4 - Personal'!$E$60='2 - Programas Municipales'!$C$12,'4 - Personal'!$D$62,0)),0)+IF('4 - Personal'!$E$64='2 - Programas Municipales'!$B5,(IF('4 - Personal'!$E$66='2 - Programas Municipales'!$C$12,'4 - Personal'!$D$68,0)),0)+IF('4 - Personal'!$E$70='2 - Programas Municipales'!$B5,(IF('4 - Personal'!$E$72='2 - Programas Municipales'!$C$12,'4 - Personal'!$D$74,0)),0)+IF('4 - Personal'!$E$76='2 - Programas Municipales'!$B5,(IF('4 - Personal'!$E$78='2 - Programas Municipales'!$C$12,'4 - Personal'!$D$80,0)),0)+IF('4 - Personal'!$E$82='2 - Programas Municipales'!$B5,(IF('4 - Personal'!$E$84='2 - Programas Municipales'!$C$12,'4 - Personal'!$D$86,0)),0)+IF('4 - Personal'!$E$88='2 - Programas Municipales'!$B5,(IF('4 - Personal'!$E$90='2 - Programas Municipales'!$C$12,'4 - Personal'!$D$92,0)),0)+IF('4 - Personal'!$E$94='2 - Programas Municipales'!$B5,(IF('4 - Personal'!$E$96='2 - Programas Municipales'!$C$12,'4 - Personal'!$D$98,0)),0)+IF('4 - Personal'!$E$100='2 - Programas Municipales'!$B5,(IF('4 - Personal'!$E$102='2 - Programas Municipales'!$C$12,'4 - Personal'!$D$104,0)),0)+IF('4 - Personal'!$E$106='2 - Programas Municipales'!$B5,(IF('4 - Personal'!$E$108='2 - Programas Municipales'!$C$12,'4 - Personal'!$D$110,0)),0)+IF('4 - Personal'!$E$112='2 - Programas Municipales'!$B5,(IF('4 - Personal'!$E$114='2 - Programas Municipales'!$C$12,'4 - Personal'!$D$116,0)),0)+IF('4 - Personal'!$E$118='2 - Programas Municipales'!$B5,(IF('4 - Personal'!$E$120='2 - Programas Municipales'!$C$12,'4 - Personal'!$D$122,0)),0)+IF('4 - Personal'!$E$124='2 - Programas Municipales'!$B5,(IF('4 - Personal'!$E$126='2 - Programas Municipales'!$C$12,'4 - Personal'!$D$128,0)),0)+IF('4 - Personal'!$E$130='2 - Programas Municipales'!$B5,(IF('4 - Personal'!$E$132='2 - Programas Municipales'!$C$12,'4 - Personal'!$D$134,0)),0)+IF('4 - Personal'!$E$136='2 - Programas Municipales'!$B5,(IF('4 - Personal'!$E$138='2 - Programas Municipales'!$C$12,'4 - Personal'!$D$140,0)),0)</f>
        <v>0</v>
      </c>
      <c r="N7" s="66">
        <f>IF('4 - Personal'!$E$4='2 - Programas Municipales'!$B5,(IF('4 - Personal'!$E$6='2 - Programas Municipales'!$C$13,'4 - Personal'!$D$8,0)),0)+IF('4 - Personal'!$E$10='2 - Programas Municipales'!$B5,(IF('4 - Personal'!$E$12='2 - Programas Municipales'!$C$13,'4 - Personal'!$D$14,0)),0)+IF('4 - Personal'!$E$16='2 - Programas Municipales'!$B5,(IF('4 - Personal'!$E$18='2 - Programas Municipales'!$C$13,'4 - Personal'!$D$20,0)),0)+IF('4 - Personal'!$E$22='2 - Programas Municipales'!$B5,(IF('4 - Personal'!$E$24='2 - Programas Municipales'!$C$13,'4 - Personal'!$D$26,0)),0)+IF('4 - Personal'!$E$28='2 - Programas Municipales'!$B5,(IF('4 - Personal'!$E$30='2 - Programas Municipales'!$C$13,'4 - Personal'!$D$32,0)),0)+IF('4 - Personal'!$E$34='2 - Programas Municipales'!$B5,(IF('4 - Personal'!$E$36='2 - Programas Municipales'!$C$13,'4 - Personal'!$D$38,0)),0)+IF('4 - Personal'!$E$40='2 - Programas Municipales'!$B5,(IF('4 - Personal'!$E$42='2 - Programas Municipales'!$C$13,'4 - Personal'!$D$44,0)),0)+IF('4 - Personal'!$E$46='2 - Programas Municipales'!$B5,(IF('4 - Personal'!$E$48='2 - Programas Municipales'!$C$13,'4 - Personal'!$D$50,0)),0)+IF('4 - Personal'!$E$52='2 - Programas Municipales'!$B5,(IF('4 - Personal'!$E$54='2 - Programas Municipales'!$C$13,'4 - Personal'!$D$56,0)),0)+IF('4 - Personal'!$E$58='2 - Programas Municipales'!$B5,(IF('4 - Personal'!$E$60='2 - Programas Municipales'!$C$13,'4 - Personal'!$D$62,0)),0)+IF('4 - Personal'!$E$64='2 - Programas Municipales'!$B5,(IF('4 - Personal'!$E$66='2 - Programas Municipales'!$C$13,'4 - Personal'!$D$68,0)),0)+IF('4 - Personal'!$E$70='2 - Programas Municipales'!$B5,(IF('4 - Personal'!$E$72='2 - Programas Municipales'!$C$13,'4 - Personal'!$D$74,0)),0)+IF('4 - Personal'!$E$76='2 - Programas Municipales'!$B5,(IF('4 - Personal'!$E$78='2 - Programas Municipales'!$C$13,'4 - Personal'!$D$80,0)),0)+IF('4 - Personal'!$E$82='2 - Programas Municipales'!$B5,(IF('4 - Personal'!$E$84='2 - Programas Municipales'!$C$13,'4 - Personal'!$D$86,0)),0)+IF('4 - Personal'!$E$88='2 - Programas Municipales'!$B5,(IF('4 - Personal'!$E$90='2 - Programas Municipales'!$C$13,'4 - Personal'!$D$92,0)),0)+IF('4 - Personal'!$E$94='2 - Programas Municipales'!$B5,(IF('4 - Personal'!$E$96='2 - Programas Municipales'!$C$13,'4 - Personal'!$D$98,0)),0)+IF('4 - Personal'!$E$100='2 - Programas Municipales'!$B5,(IF('4 - Personal'!$E$102='2 - Programas Municipales'!$C$13,'4 - Personal'!$D$104,0)),0)+IF('4 - Personal'!$E$106='2 - Programas Municipales'!$B5,(IF('4 - Personal'!$E$108='2 - Programas Municipales'!$C$13,'4 - Personal'!$D$110,0)),0)+IF('4 - Personal'!$E$112='2 - Programas Municipales'!$B5,(IF('4 - Personal'!$E$114='2 - Programas Municipales'!$C$13,'4 - Personal'!$D$116,0)),0)+IF('4 - Personal'!$E$118='2 - Programas Municipales'!$B5,(IF('4 - Personal'!$E$120='2 - Programas Municipales'!$C$13,'4 - Personal'!$D$122,0)),0)+IF('4 - Personal'!$E$124='2 - Programas Municipales'!$B5,(IF('4 - Personal'!$E$126='2 - Programas Municipales'!$C$13,'4 - Personal'!$D$128,0)),0)+IF('4 - Personal'!$E$130='2 - Programas Municipales'!$B5,(IF('4 - Personal'!$E$132='2 - Programas Municipales'!$C$13,'4 - Personal'!$D$134,0)),0)+IF('4 - Personal'!$E$136='2 - Programas Municipales'!$B5,(IF('4 - Personal'!$E$138='2 - Programas Municipales'!$C$13,'4 - Personal'!$D$140,0)),0)</f>
        <v>0</v>
      </c>
      <c r="O7" s="66">
        <f>IF('4 - Personal'!$E$4='2 - Programas Municipales'!$B5,(IF('4 - Personal'!$E$6='2 - Programas Municipales'!$C$14,'4 - Personal'!$D$8,0)),0)+IF('4 - Personal'!$E$10='2 - Programas Municipales'!$B5,(IF('4 - Personal'!$E$12='2 - Programas Municipales'!$C$14,'4 - Personal'!$D$14,0)),0)+IF('4 - Personal'!$E$16='2 - Programas Municipales'!$B5,(IF('4 - Personal'!$E$18='2 - Programas Municipales'!$C$14,'4 - Personal'!$D$20,0)),0)+IF('4 - Personal'!$E$22='2 - Programas Municipales'!$B5,(IF('4 - Personal'!$E$24='2 - Programas Municipales'!$C$14,'4 - Personal'!$D$26,0)),0)+IF('4 - Personal'!$E$28='2 - Programas Municipales'!$B5,(IF('4 - Personal'!$E$30='2 - Programas Municipales'!$C$14,'4 - Personal'!$D$32,0)),0)+IF('4 - Personal'!$E$34='2 - Programas Municipales'!$B5,(IF('4 - Personal'!$E$36='2 - Programas Municipales'!$C$14,'4 - Personal'!$D$38,0)),0)+IF('4 - Personal'!$E$40='2 - Programas Municipales'!$B5,(IF('4 - Personal'!$E$42='2 - Programas Municipales'!$C$14,'4 - Personal'!$D$44,0)),0)+IF('4 - Personal'!$E$46='2 - Programas Municipales'!$B5,(IF('4 - Personal'!$E$48='2 - Programas Municipales'!$C$14,'4 - Personal'!$D$50,0)),0)+IF('4 - Personal'!$E$52='2 - Programas Municipales'!$B5,(IF('4 - Personal'!$E$54='2 - Programas Municipales'!$C$14,'4 - Personal'!$D$56,0)),0)+IF('4 - Personal'!$E$58='2 - Programas Municipales'!$B5,(IF('4 - Personal'!$E$60='2 - Programas Municipales'!$C$14,'4 - Personal'!$D$62,0)),0)+IF('4 - Personal'!$E$64='2 - Programas Municipales'!$B5,(IF('4 - Personal'!$E$66='2 - Programas Municipales'!$C$14,'4 - Personal'!$D$68,0)),0)+IF('4 - Personal'!$E$70='2 - Programas Municipales'!$B5,(IF('4 - Personal'!$E$72='2 - Programas Municipales'!$C$14,'4 - Personal'!$D$74,0)),0)+IF('4 - Personal'!$E$76='2 - Programas Municipales'!$B5,(IF('4 - Personal'!$E$78='2 - Programas Municipales'!$C$14,'4 - Personal'!$D$80,0)),0)+IF('4 - Personal'!$E$82='2 - Programas Municipales'!$B5,(IF('4 - Personal'!$E$84='2 - Programas Municipales'!$C$14,'4 - Personal'!$D$86,0)),0)+IF('4 - Personal'!$E$88='2 - Programas Municipales'!$B5,(IF('4 - Personal'!$E$90='2 - Programas Municipales'!$C$14,'4 - Personal'!$D$92,0)),0)+IF('4 - Personal'!$E$94='2 - Programas Municipales'!$B5,(IF('4 - Personal'!$E$96='2 - Programas Municipales'!$C$14,'4 - Personal'!$D$98,0)),0)+IF('4 - Personal'!$E$100='2 - Programas Municipales'!$B5,(IF('4 - Personal'!$E$102='2 - Programas Municipales'!$C$14,'4 - Personal'!$D$104,0)),0)+IF('4 - Personal'!$E$106='2 - Programas Municipales'!$B5,(IF('4 - Personal'!$E$108='2 - Programas Municipales'!$C$14,'4 - Personal'!$D$110,0)),0)+IF('4 - Personal'!$E$112='2 - Programas Municipales'!$B5,(IF('4 - Personal'!$E$114='2 - Programas Municipales'!$C$14,'4 - Personal'!$D$116,0)),0)+IF('4 - Personal'!$E$118='2 - Programas Municipales'!$B5,(IF('4 - Personal'!$E$120='2 - Programas Municipales'!$C$14,'4 - Personal'!$D$122,0)),0)+IF('4 - Personal'!$E$124='2 - Programas Municipales'!$B5,(IF('4 - Personal'!$E$126='2 - Programas Municipales'!$C$14,'4 - Personal'!$D$128,0)),0)+IF('4 - Personal'!$E$130='2 - Programas Municipales'!$B5,(IF('4 - Personal'!$E$132='2 - Programas Municipales'!$C$14,'4 - Personal'!$D$134,0)),0)+IF('4 - Personal'!$E$136='2 - Programas Municipales'!$B5,(IF('4 - Personal'!$E$138='2 - Programas Municipales'!$C$14,'4 - Personal'!$D$140,0)),0)</f>
        <v>0</v>
      </c>
      <c r="P7" s="66">
        <f>IF('4 - Personal'!$E$4='2 - Programas Municipales'!$B5,(IF('4 - Personal'!$E$6='2 - Programas Municipales'!$C$15,'4 - Personal'!$D$8,0)),0)+IF('4 - Personal'!$E$10='2 - Programas Municipales'!$B5,(IF('4 - Personal'!$E$12='2 - Programas Municipales'!$C$15,'4 - Personal'!$D$14,0)),0)+IF('4 - Personal'!$E$16='2 - Programas Municipales'!$B5,(IF('4 - Personal'!$E$18='2 - Programas Municipales'!$C$15,'4 - Personal'!$D$20,0)),0)+IF('4 - Personal'!$E$22='2 - Programas Municipales'!$B5,(IF('4 - Personal'!$E$24='2 - Programas Municipales'!$C$15,'4 - Personal'!$D$26,0)),0)+IF('4 - Personal'!$E$28='2 - Programas Municipales'!$B5,(IF('4 - Personal'!$E$30='2 - Programas Municipales'!$C$15,'4 - Personal'!$D$32,0)),0)+IF('4 - Personal'!$E$34='2 - Programas Municipales'!$B5,(IF('4 - Personal'!$E$36='2 - Programas Municipales'!$C$15,'4 - Personal'!$D$38,0)),0)+IF('4 - Personal'!$E$40='2 - Programas Municipales'!$B5,(IF('4 - Personal'!$E$42='2 - Programas Municipales'!$C$15,'4 - Personal'!$D$44,0)),0)+IF('4 - Personal'!$E$46='2 - Programas Municipales'!$B5,(IF('4 - Personal'!$E$48='2 - Programas Municipales'!$C$15,'4 - Personal'!$D$50,0)),0)+IF('4 - Personal'!$E$52='2 - Programas Municipales'!$B5,(IF('4 - Personal'!$E$54='2 - Programas Municipales'!$C$15,'4 - Personal'!$D$56,0)),0)+IF('4 - Personal'!$E$58='2 - Programas Municipales'!$B5,(IF('4 - Personal'!$E$60='2 - Programas Municipales'!$C$15,'4 - Personal'!$D$62,0)),0)+IF('4 - Personal'!$E$64='2 - Programas Municipales'!$B5,(IF('4 - Personal'!$E$66='2 - Programas Municipales'!$C$15,'4 - Personal'!$D$68,0)),0)+IF('4 - Personal'!$E$70='2 - Programas Municipales'!$B5,(IF('4 - Personal'!$E$72='2 - Programas Municipales'!$C$15,'4 - Personal'!$D$74,0)),0)+IF('4 - Personal'!$E$76='2 - Programas Municipales'!$B5,(IF('4 - Personal'!$E$78='2 - Programas Municipales'!$C$15,'4 - Personal'!$D$80,0)),0)+IF('4 - Personal'!$E$82='2 - Programas Municipales'!$B5,(IF('4 - Personal'!$E$84='2 - Programas Municipales'!$C$15,'4 - Personal'!$D$86,0)),0)+IF('4 - Personal'!$E$88='2 - Programas Municipales'!$B5,(IF('4 - Personal'!$E$90='2 - Programas Municipales'!$C$15,'4 - Personal'!$D$92,0)),0)+IF('4 - Personal'!$E$94='2 - Programas Municipales'!$B5,(IF('4 - Personal'!$E$96='2 - Programas Municipales'!$C$15,'4 - Personal'!$D$98,0)),0)+IF('4 - Personal'!$E$100='2 - Programas Municipales'!$B5,(IF('4 - Personal'!$E$102='2 - Programas Municipales'!$C$15,'4 - Personal'!$D$104,0)),0)+IF('4 - Personal'!$E$106='2 - Programas Municipales'!$B5,(IF('4 - Personal'!$E$108='2 - Programas Municipales'!$C$15,'4 - Personal'!$D$110,0)),0)+IF('4 - Personal'!$E$112='2 - Programas Municipales'!$B5,(IF('4 - Personal'!$E$114='2 - Programas Municipales'!$C$15,'4 - Personal'!$D$116,0)),0)+IF('4 - Personal'!$E$118='2 - Programas Municipales'!$B5,(IF('4 - Personal'!$E$120='2 - Programas Municipales'!$C$15,'4 - Personal'!$D$122,0)),0)+IF('4 - Personal'!$E$124='2 - Programas Municipales'!$B5,(IF('4 - Personal'!$E$126='2 - Programas Municipales'!$C$15,'4 - Personal'!$D$128,0)),0)+IF('4 - Personal'!$E$130='2 - Programas Municipales'!$B5,(IF('4 - Personal'!$E$132='2 - Programas Municipales'!$C$15,'4 - Personal'!$D$134,0)),0)+IF('4 - Personal'!$E$136='2 - Programas Municipales'!$B5,(IF('4 - Personal'!$E$138='2 - Programas Municipales'!$C$15,'4 - Personal'!$D$140,0)),0)</f>
        <v>0</v>
      </c>
      <c r="Q7" s="271">
        <f t="shared" si="1"/>
        <v>0</v>
      </c>
    </row>
    <row r="8">
      <c r="B8" s="44" t="str">
        <f>'2 - Programas Municipales'!B6</f>
        <v>Progs. de Organiz. Planif y Control</v>
      </c>
      <c r="C8" s="66">
        <f>IF('4 - Personal'!$E$4='2 - Programas Municipales'!$B6,(IF('4 - Personal'!$E$6='2 - Programas Municipales'!$C$2,'4 - Personal'!$D$8,0)),0)+IF('4 - Personal'!$E$10='2 - Programas Municipales'!$B6,(IF('4 - Personal'!$E$12='2 - Programas Municipales'!$C$2,'4 - Personal'!$D$14,0)),0)+IF('4 - Personal'!$E$16='2 - Programas Municipales'!$B6,(IF('4 - Personal'!$E$18='2 - Programas Municipales'!$C$2,'4 - Personal'!$D$20,0)),0)+IF('4 - Personal'!$E$22='2 - Programas Municipales'!$B6,(IF('4 - Personal'!$E$24='2 - Programas Municipales'!$C$2,'4 - Personal'!$D$26,0)),0)+IF('4 - Personal'!$E$28='2 - Programas Municipales'!$B6,(IF('4 - Personal'!$E$30='2 - Programas Municipales'!$C$2,'4 - Personal'!$D$32,0)),0)+IF('4 - Personal'!$E$34='2 - Programas Municipales'!$B6,(IF('4 - Personal'!$E$36='2 - Programas Municipales'!$C$2,'4 - Personal'!$D$38,0)),0)+IF('4 - Personal'!$E$40='2 - Programas Municipales'!$B6,(IF('4 - Personal'!$E$42='2 - Programas Municipales'!$C$2,'4 - Personal'!$D$44,0)),0)+IF('4 - Personal'!$E$46='2 - Programas Municipales'!$B6,(IF('4 - Personal'!$E$48='2 - Programas Municipales'!$C$2,'4 - Personal'!$D$50,0)),0)+IF('4 - Personal'!$E$52='2 - Programas Municipales'!$B6,(IF('4 - Personal'!$E$54='2 - Programas Municipales'!$C$2,'4 - Personal'!$D$56,0)),0)+IF('4 - Personal'!$E$58='2 - Programas Municipales'!$B6,(IF('4 - Personal'!$E$60='2 - Programas Municipales'!$C$2,'4 - Personal'!$D$62,0)),0)+IF('4 - Personal'!$E$64='2 - Programas Municipales'!$B6,(IF('4 - Personal'!$E$66='2 - Programas Municipales'!$C$2,'4 - Personal'!$D$68,0)),0)+IF('4 - Personal'!$E$70='2 - Programas Municipales'!$B6,(IF('4 - Personal'!$E$72='2 - Programas Municipales'!$C$2,'4 - Personal'!$D$74,0)),0)+IF('4 - Personal'!$E$76='2 - Programas Municipales'!$B6,(IF('4 - Personal'!$E$78='2 - Programas Municipales'!$C$2,'4 - Personal'!$D$80,0)),0)+IF('4 - Personal'!$E$82='2 - Programas Municipales'!$B6,(IF('4 - Personal'!$E$84='2 - Programas Municipales'!$C$2,'4 - Personal'!$D$86,0)),0)+IF('4 - Personal'!$E$88='2 - Programas Municipales'!$B6,(IF('4 - Personal'!$E$90='2 - Programas Municipales'!$C$2,'4 - Personal'!$D$92,0)),0)+IF('4 - Personal'!$E$94='2 - Programas Municipales'!$B6,(IF('4 - Personal'!$E$96='2 - Programas Municipales'!$C$2,'4 - Personal'!$D$98,0)),0)+IF('4 - Personal'!$E$100='2 - Programas Municipales'!$B6,(IF('4 - Personal'!$E$102='2 - Programas Municipales'!$C$2,'4 - Personal'!$D$104,0)),0)+IF('4 - Personal'!$E$106='2 - Programas Municipales'!$B6,(IF('4 - Personal'!$E$108='2 - Programas Municipales'!$C$2,'4 - Personal'!$D$110,0)),0)+IF('4 - Personal'!$E$112='2 - Programas Municipales'!$B6,(IF('4 - Personal'!$E$114='2 - Programas Municipales'!$C$2,'4 - Personal'!$D$116,0)),0)+IF('4 - Personal'!$E$118='2 - Programas Municipales'!$B6,(IF('4 - Personal'!$E$120='2 - Programas Municipales'!$C$2,'4 - Personal'!$D$122,0)),0)+IF('4 - Personal'!$E$124='2 - Programas Municipales'!$B6,(IF('4 - Personal'!$E$126='2 - Programas Municipales'!$C$2,'4 - Personal'!$D$128,0)),0)+IF('4 - Personal'!$E$130='2 - Programas Municipales'!$B6,(IF('4 - Personal'!$E$132='2 - Programas Municipales'!$C$2,'4 - Personal'!$D$134,0)),0)+IF('4 - Personal'!$E$136='2 - Programas Municipales'!$B6,(IF('4 - Personal'!$E$138='2 - Programas Municipales'!$C$2,'4 - Personal'!$D$140,0)),0)</f>
        <v>0</v>
      </c>
      <c r="D8" s="66">
        <f>IF('4 - Personal'!$E$4='2 - Programas Municipales'!$B6,(IF('4 - Personal'!$E$6='2 - Programas Municipales'!$C$3,'4 - Personal'!$D$8,0)),0)+IF('4 - Personal'!$E$10='2 - Programas Municipales'!$B6,(IF('4 - Personal'!$E$12='2 - Programas Municipales'!$C$3,'4 - Personal'!$D$14,0)),0)+IF('4 - Personal'!$E$16='2 - Programas Municipales'!$B6,(IF('4 - Personal'!$E$18='2 - Programas Municipales'!$C$3,'4 - Personal'!$D$20,0)),0)+IF('4 - Personal'!$E$22='2 - Programas Municipales'!$B6,(IF('4 - Personal'!$E$24='2 - Programas Municipales'!$C$3,'4 - Personal'!$D$26,0)),0)+IF('4 - Personal'!$E$28='2 - Programas Municipales'!$B6,(IF('4 - Personal'!$E$30='2 - Programas Municipales'!$C$3,'4 - Personal'!$D$32,0)),0)+IF('4 - Personal'!$E$34='2 - Programas Municipales'!$B6,(IF('4 - Personal'!$E$36='2 - Programas Municipales'!$C$3,'4 - Personal'!$D$38,0)),0)+IF('4 - Personal'!$E$40='2 - Programas Municipales'!$B6,(IF('4 - Personal'!$E$42='2 - Programas Municipales'!$C$3,'4 - Personal'!$D$44,0)),0)+IF('4 - Personal'!$E$46='2 - Programas Municipales'!$B6,(IF('4 - Personal'!$E$48='2 - Programas Municipales'!$C$3,'4 - Personal'!$D$50,0)),0)+IF('4 - Personal'!$E$52='2 - Programas Municipales'!$B6,(IF('4 - Personal'!$E$54='2 - Programas Municipales'!$C$3,'4 - Personal'!$D$56,0)),0)+IF('4 - Personal'!$E$58='2 - Programas Municipales'!$B6,(IF('4 - Personal'!$E$60='2 - Programas Municipales'!$C$3,'4 - Personal'!$D$62,0)),0)+IF('4 - Personal'!$E$64='2 - Programas Municipales'!$B6,(IF('4 - Personal'!$E$66='2 - Programas Municipales'!$C$3,'4 - Personal'!$D$68,0)),0)+IF('4 - Personal'!$E$70='2 - Programas Municipales'!$B6,(IF('4 - Personal'!$E$72='2 - Programas Municipales'!$C$3,'4 - Personal'!$D$74,0)),0)+IF('4 - Personal'!$E$76='2 - Programas Municipales'!$B6,(IF('4 - Personal'!$E$78='2 - Programas Municipales'!$C$3,'4 - Personal'!$D$80,0)),0)+IF('4 - Personal'!$E$82='2 - Programas Municipales'!$B6,(IF('4 - Personal'!$E$84='2 - Programas Municipales'!$C$3,'4 - Personal'!$D$86,0)),0)+IF('4 - Personal'!$E$88='2 - Programas Municipales'!$B6,(IF('4 - Personal'!$E$90='2 - Programas Municipales'!$C$3,'4 - Personal'!$D$92,0)),0)+IF('4 - Personal'!$E$94='2 - Programas Municipales'!$B6,(IF('4 - Personal'!$E$96='2 - Programas Municipales'!$C$3,'4 - Personal'!$D$98,0)),0)+IF('4 - Personal'!$E$100='2 - Programas Municipales'!$B6,(IF('4 - Personal'!$E$102='2 - Programas Municipales'!$C$3,'4 - Personal'!$D$104,0)),0)+IF('4 - Personal'!$E$106='2 - Programas Municipales'!$B6,(IF('4 - Personal'!$E$108='2 - Programas Municipales'!$C$3,'4 - Personal'!$D$110,0)),0)+IF('4 - Personal'!$E$112='2 - Programas Municipales'!$B6,(IF('4 - Personal'!$E$114='2 - Programas Municipales'!$C$3,'4 - Personal'!$D$116,0)),0)+IF('4 - Personal'!$E$118='2 - Programas Municipales'!$B6,(IF('4 - Personal'!$E$120='2 - Programas Municipales'!$C$3,'4 - Personal'!$D$122,0)),0)+IF('4 - Personal'!$E$124='2 - Programas Municipales'!$B6,(IF('4 - Personal'!$E$126='2 - Programas Municipales'!$C$3,'4 - Personal'!$D$128,0)),0)+IF('4 - Personal'!$E$130='2 - Programas Municipales'!$B6,(IF('4 - Personal'!$E$132='2 - Programas Municipales'!$C$3,'4 - Personal'!$D$134,0)),0)+IF('4 - Personal'!$E$136='2 - Programas Municipales'!$B6,(IF('4 - Personal'!$E$138='2 - Programas Municipales'!$C$3,'4 - Personal'!$D$140,0)),0)</f>
        <v>0</v>
      </c>
      <c r="E8" s="66">
        <f>IF('4 - Personal'!$E$4='2 - Programas Municipales'!$B6,(IF('4 - Personal'!$E$6='2 - Programas Municipales'!$C$4,'4 - Personal'!$D$8,0)),0)+IF('4 - Personal'!$E$10='2 - Programas Municipales'!$B6,(IF('4 - Personal'!$E$12='2 - Programas Municipales'!$C$4,'4 - Personal'!$D$14,0)),0)+IF('4 - Personal'!$E$16='2 - Programas Municipales'!$B6,(IF('4 - Personal'!$E$18='2 - Programas Municipales'!$C$4,'4 - Personal'!$D$20,0)),0)+IF('4 - Personal'!$E$22='2 - Programas Municipales'!$B6,(IF('4 - Personal'!$E$24='2 - Programas Municipales'!$C$4,'4 - Personal'!$D$26,0)),0)+IF('4 - Personal'!$E$28='2 - Programas Municipales'!$B6,(IF('4 - Personal'!$E$30='2 - Programas Municipales'!$C$4,'4 - Personal'!$D$32,0)),0)+IF('4 - Personal'!$E$34='2 - Programas Municipales'!$B6,(IF('4 - Personal'!$E$36='2 - Programas Municipales'!$C$4,'4 - Personal'!$D$38,0)),0)+IF('4 - Personal'!$E$40='2 - Programas Municipales'!$B6,(IF('4 - Personal'!$E$42='2 - Programas Municipales'!$C$4,'4 - Personal'!$D$44,0)),0)+IF('4 - Personal'!$E$46='2 - Programas Municipales'!$B6,(IF('4 - Personal'!$E$48='2 - Programas Municipales'!$C$4,'4 - Personal'!$D$50,0)),0)+IF('4 - Personal'!$E$52='2 - Programas Municipales'!$B6,(IF('4 - Personal'!$E$54='2 - Programas Municipales'!$C$4,'4 - Personal'!$D$56,0)),0)+IF('4 - Personal'!$E$58='2 - Programas Municipales'!$B6,(IF('4 - Personal'!$E$60='2 - Programas Municipales'!$C$4,'4 - Personal'!$D$62,0)),0)+IF('4 - Personal'!$E$64='2 - Programas Municipales'!$B6,(IF('4 - Personal'!$E$66='2 - Programas Municipales'!$C$4,'4 - Personal'!$D$68,0)),0)+IF('4 - Personal'!$E$70='2 - Programas Municipales'!$B6,(IF('4 - Personal'!$E$72='2 - Programas Municipales'!$C$4,'4 - Personal'!$D$74,0)),0)+IF('4 - Personal'!$E$76='2 - Programas Municipales'!$B6,(IF('4 - Personal'!$E$78='2 - Programas Municipales'!$C$4,'4 - Personal'!$D$80,0)),0)+IF('4 - Personal'!$E$82='2 - Programas Municipales'!$B6,(IF('4 - Personal'!$E$84='2 - Programas Municipales'!$C$4,'4 - Personal'!$D$86,0)),0)+IF('4 - Personal'!$E$88='2 - Programas Municipales'!$B6,(IF('4 - Personal'!$E$90='2 - Programas Municipales'!$C$4,'4 - Personal'!$D$92,0)),0)+IF('4 - Personal'!$E$94='2 - Programas Municipales'!$B6,(IF('4 - Personal'!$E$96='2 - Programas Municipales'!$C$4,'4 - Personal'!$D$98,0)),0)+IF('4 - Personal'!$E$100='2 - Programas Municipales'!$B6,(IF('4 - Personal'!$E$102='2 - Programas Municipales'!$C$4,'4 - Personal'!$D$104,0)),0)+IF('4 - Personal'!$E$106='2 - Programas Municipales'!$B6,(IF('4 - Personal'!$E$108='2 - Programas Municipales'!$C$4,'4 - Personal'!$D$110,0)),0)+IF('4 - Personal'!$E$112='2 - Programas Municipales'!$B6,(IF('4 - Personal'!$E$114='2 - Programas Municipales'!$C$4,'4 - Personal'!$D$116,0)),0)+IF('4 - Personal'!$E$118='2 - Programas Municipales'!$B6,(IF('4 - Personal'!$E$120='2 - Programas Municipales'!$C$4,'4 - Personal'!$D$122,0)),0)+IF('4 - Personal'!$E$124='2 - Programas Municipales'!$B6,(IF('4 - Personal'!$E$126='2 - Programas Municipales'!$C$4,'4 - Personal'!$D$128,0)),0)+IF('4 - Personal'!$E$130='2 - Programas Municipales'!$B6,(IF('4 - Personal'!$E$132='2 - Programas Municipales'!$C$4,'4 - Personal'!$D$134,0)),0)+IF('4 - Personal'!$E$136='2 - Programas Municipales'!$B6,(IF('4 - Personal'!$E$138='2 - Programas Municipales'!$C$4,'4 - Personal'!$D$140,0)),0)</f>
        <v>0</v>
      </c>
      <c r="F8" s="66">
        <f>IF('4 - Personal'!$E$4='2 - Programas Municipales'!$B6,(IF('4 - Personal'!$E$6='2 - Programas Municipales'!$C$5,'4 - Personal'!$D$8,0)),0)+IF('4 - Personal'!$E$10='2 - Programas Municipales'!$B6,(IF('4 - Personal'!$E$12='2 - Programas Municipales'!$C$5,'4 - Personal'!$D$14,0)),0)+IF('4 - Personal'!$E$16='2 - Programas Municipales'!$B6,(IF('4 - Personal'!$E$18='2 - Programas Municipales'!$C$5,'4 - Personal'!$D$20,0)),0)+IF('4 - Personal'!$E$22='2 - Programas Municipales'!$B6,(IF('4 - Personal'!$E$24='2 - Programas Municipales'!$C$5,'4 - Personal'!$D$26,0)),0)+IF('4 - Personal'!$E$28='2 - Programas Municipales'!$B6,(IF('4 - Personal'!$E$30='2 - Programas Municipales'!$C$5,'4 - Personal'!$D$32,0)),0)+IF('4 - Personal'!$E$34='2 - Programas Municipales'!$B6,(IF('4 - Personal'!$E$36='2 - Programas Municipales'!$C$5,'4 - Personal'!$D$38,0)),0)+IF('4 - Personal'!$E$40='2 - Programas Municipales'!$B6,(IF('4 - Personal'!$E$42='2 - Programas Municipales'!$C$5,'4 - Personal'!$D$44,0)),0)+IF('4 - Personal'!$E$46='2 - Programas Municipales'!$B6,(IF('4 - Personal'!$E$48='2 - Programas Municipales'!$C$5,'4 - Personal'!$D$50,0)),0)+IF('4 - Personal'!$E$52='2 - Programas Municipales'!$B6,(IF('4 - Personal'!$E$54='2 - Programas Municipales'!$C$5,'4 - Personal'!$D$56,0)),0)+IF('4 - Personal'!$E$58='2 - Programas Municipales'!$B6,(IF('4 - Personal'!$E$60='2 - Programas Municipales'!$C$5,'4 - Personal'!$D$62,0)),0)+IF('4 - Personal'!$E$64='2 - Programas Municipales'!$B6,(IF('4 - Personal'!$E$66='2 - Programas Municipales'!$C$5,'4 - Personal'!$D$68,0)),0)+IF('4 - Personal'!$E$70='2 - Programas Municipales'!$B6,(IF('4 - Personal'!$E$72='2 - Programas Municipales'!$C$5,'4 - Personal'!$D$74,0)),0)+IF('4 - Personal'!$E$76='2 - Programas Municipales'!$B6,(IF('4 - Personal'!$E$78='2 - Programas Municipales'!$C$5,'4 - Personal'!$D$80,0)),0)+IF('4 - Personal'!$E$82='2 - Programas Municipales'!$B6,(IF('4 - Personal'!$E$84='2 - Programas Municipales'!$C$5,'4 - Personal'!$D$86,0)),0)+IF('4 - Personal'!$E$88='2 - Programas Municipales'!$B6,(IF('4 - Personal'!$E$90='2 - Programas Municipales'!$C$5,'4 - Personal'!$D$92,0)),0)+IF('4 - Personal'!$E$94='2 - Programas Municipales'!$B6,(IF('4 - Personal'!$E$96='2 - Programas Municipales'!$C$5,'4 - Personal'!$D$98,0)),0)+IF('4 - Personal'!$E$100='2 - Programas Municipales'!$B6,(IF('4 - Personal'!$E$102='2 - Programas Municipales'!$C$5,'4 - Personal'!$D$104,0)),0)+IF('4 - Personal'!$E$106='2 - Programas Municipales'!$B6,(IF('4 - Personal'!$E$108='2 - Programas Municipales'!$C$5,'4 - Personal'!$D$110,0)),0)+IF('4 - Personal'!$E$112='2 - Programas Municipales'!$B6,(IF('4 - Personal'!$E$114='2 - Programas Municipales'!$C$5,'4 - Personal'!$D$116,0)),0)+IF('4 - Personal'!$E$118='2 - Programas Municipales'!$B6,(IF('4 - Personal'!$E$120='2 - Programas Municipales'!$C$5,'4 - Personal'!$D$122,0)),0)+IF('4 - Personal'!$E$124='2 - Programas Municipales'!$B6,(IF('4 - Personal'!$E$126='2 - Programas Municipales'!$C$5,'4 - Personal'!$D$128,0)),0)+IF('4 - Personal'!$E$130='2 - Programas Municipales'!$B6,(IF('4 - Personal'!$E$132='2 - Programas Municipales'!$C$5,'4 - Personal'!$D$134,0)),0)+IF('4 - Personal'!$E$136='2 - Programas Municipales'!$B6,(IF('4 - Personal'!$E$138='2 - Programas Municipales'!$C$5,'4 - Personal'!$D$140,0)),0)</f>
        <v>0</v>
      </c>
      <c r="G8" s="66">
        <f>IF('4 - Personal'!$E$4='2 - Programas Municipales'!$B6,(IF('4 - Personal'!$E$6='2 - Programas Municipales'!$C$6,'4 - Personal'!$D$8,0)),0)+IF('4 - Personal'!$E$10='2 - Programas Municipales'!$B6,(IF('4 - Personal'!$E$12='2 - Programas Municipales'!$C$6,'4 - Personal'!$D$14,0)),0)+IF('4 - Personal'!$E$16='2 - Programas Municipales'!$B6,(IF('4 - Personal'!$E$18='2 - Programas Municipales'!$C$6,'4 - Personal'!$D$20,0)),0)+IF('4 - Personal'!$E$22='2 - Programas Municipales'!$B6,(IF('4 - Personal'!$E$24='2 - Programas Municipales'!$C$6,'4 - Personal'!$D$26,0)),0)+IF('4 - Personal'!$E$28='2 - Programas Municipales'!$B6,(IF('4 - Personal'!$E$30='2 - Programas Municipales'!$C$6,'4 - Personal'!$D$32,0)),0)+IF('4 - Personal'!$E$34='2 - Programas Municipales'!$B6,(IF('4 - Personal'!$E$36='2 - Programas Municipales'!$C$6,'4 - Personal'!$D$38,0)),0)+IF('4 - Personal'!$E$40='2 - Programas Municipales'!$B6,(IF('4 - Personal'!$E$42='2 - Programas Municipales'!$C$6,'4 - Personal'!$D$44,0)),0)+IF('4 - Personal'!$E$46='2 - Programas Municipales'!$B6,(IF('4 - Personal'!$E$48='2 - Programas Municipales'!$C$6,'4 - Personal'!$D$50,0)),0)+IF('4 - Personal'!$E$52='2 - Programas Municipales'!$B6,(IF('4 - Personal'!$E$54='2 - Programas Municipales'!$C$6,'4 - Personal'!$D$56,0)),0)+IF('4 - Personal'!$E$58='2 - Programas Municipales'!$B6,(IF('4 - Personal'!$E$60='2 - Programas Municipales'!$C$6,'4 - Personal'!$D$62,0)),0)+IF('4 - Personal'!$E$64='2 - Programas Municipales'!$B6,(IF('4 - Personal'!$E$66='2 - Programas Municipales'!$C$6,'4 - Personal'!$D$68,0)),0)+IF('4 - Personal'!$E$70='2 - Programas Municipales'!$B6,(IF('4 - Personal'!$E$72='2 - Programas Municipales'!$C$6,'4 - Personal'!$D$74,0)),0)+IF('4 - Personal'!$E$76='2 - Programas Municipales'!$B6,(IF('4 - Personal'!$E$78='2 - Programas Municipales'!$C$6,'4 - Personal'!$D$80,0)),0)+IF('4 - Personal'!$E$82='2 - Programas Municipales'!$B6,(IF('4 - Personal'!$E$84='2 - Programas Municipales'!$C$6,'4 - Personal'!$D$86,0)),0)+IF('4 - Personal'!$E$88='2 - Programas Municipales'!$B6,(IF('4 - Personal'!$E$90='2 - Programas Municipales'!$C$6,'4 - Personal'!$D$92,0)),0)+IF('4 - Personal'!$E$94='2 - Programas Municipales'!$B6,(IF('4 - Personal'!$E$96='2 - Programas Municipales'!$C$6,'4 - Personal'!$D$98,0)),0)+IF('4 - Personal'!$E$100='2 - Programas Municipales'!$B6,(IF('4 - Personal'!$E$102='2 - Programas Municipales'!$C$6,'4 - Personal'!$D$104,0)),0)+IF('4 - Personal'!$E$106='2 - Programas Municipales'!$B6,(IF('4 - Personal'!$E$108='2 - Programas Municipales'!$C$6,'4 - Personal'!$D$110,0)),0)+IF('4 - Personal'!$E$112='2 - Programas Municipales'!$B6,(IF('4 - Personal'!$E$114='2 - Programas Municipales'!$C$6,'4 - Personal'!$D$116,0)),0)+IF('4 - Personal'!$E$118='2 - Programas Municipales'!$B6,(IF('4 - Personal'!$E$120='2 - Programas Municipales'!$C$6,'4 - Personal'!$D$122,0)),0)+IF('4 - Personal'!$E$124='2 - Programas Municipales'!$B6,(IF('4 - Personal'!$E$126='2 - Programas Municipales'!$C$6,'4 - Personal'!$D$128,0)),0)+IF('4 - Personal'!$E$130='2 - Programas Municipales'!$B6,(IF('4 - Personal'!$E$132='2 - Programas Municipales'!$C$6,'4 - Personal'!$D$134,0)),0)+IF('4 - Personal'!$E$136='2 - Programas Municipales'!$B6,(IF('4 - Personal'!$E$138='2 - Programas Municipales'!$C$6,'4 - Personal'!$D$140,0)),0)</f>
        <v>0</v>
      </c>
      <c r="H8" s="66">
        <f>IF('4 - Personal'!$E$4='2 - Programas Municipales'!$B6,(IF('4 - Personal'!$E$6='2 - Programas Municipales'!$C$7,'4 - Personal'!$D$8,0)),0)+IF('4 - Personal'!$E$10='2 - Programas Municipales'!$B6,(IF('4 - Personal'!$E$12='2 - Programas Municipales'!$C$7,'4 - Personal'!$D$14,0)),0)+IF('4 - Personal'!$E$16='2 - Programas Municipales'!$B6,(IF('4 - Personal'!$E$18='2 - Programas Municipales'!$C$7,'4 - Personal'!$D$20,0)),0)+IF('4 - Personal'!$E$22='2 - Programas Municipales'!$B6,(IF('4 - Personal'!$E$24='2 - Programas Municipales'!$C$7,'4 - Personal'!$D$26,0)),0)+IF('4 - Personal'!$E$28='2 - Programas Municipales'!$B6,(IF('4 - Personal'!$E$30='2 - Programas Municipales'!$C$7,'4 - Personal'!$D$32,0)),0)+IF('4 - Personal'!$E$34='2 - Programas Municipales'!$B6,(IF('4 - Personal'!$E$36='2 - Programas Municipales'!$C$7,'4 - Personal'!$D$38,0)),0)+IF('4 - Personal'!$E$40='2 - Programas Municipales'!$B6,(IF('4 - Personal'!$E$42='2 - Programas Municipales'!$C$7,'4 - Personal'!$D$44,0)),0)+IF('4 - Personal'!$E$46='2 - Programas Municipales'!$B6,(IF('4 - Personal'!$E$48='2 - Programas Municipales'!$C$7,'4 - Personal'!$D$50,0)),0)+IF('4 - Personal'!$E$52='2 - Programas Municipales'!$B6,(IF('4 - Personal'!$E$54='2 - Programas Municipales'!$C$7,'4 - Personal'!$D$56,0)),0)+IF('4 - Personal'!$E$58='2 - Programas Municipales'!$B6,(IF('4 - Personal'!$E$60='2 - Programas Municipales'!$C$7,'4 - Personal'!$D$62,0)),0)+IF('4 - Personal'!$E$64='2 - Programas Municipales'!$B6,(IF('4 - Personal'!$E$66='2 - Programas Municipales'!$C$7,'4 - Personal'!$D$68,0)),0)+IF('4 - Personal'!$E$70='2 - Programas Municipales'!$B6,(IF('4 - Personal'!$E$72='2 - Programas Municipales'!$C$7,'4 - Personal'!$D$74,0)),0)+IF('4 - Personal'!$E$76='2 - Programas Municipales'!$B6,(IF('4 - Personal'!$E$78='2 - Programas Municipales'!$C$7,'4 - Personal'!$D$80,0)),0)+IF('4 - Personal'!$E$82='2 - Programas Municipales'!$B6,(IF('4 - Personal'!$E$84='2 - Programas Municipales'!$C$7,'4 - Personal'!$D$86,0)),0)+IF('4 - Personal'!$E$88='2 - Programas Municipales'!$B6,(IF('4 - Personal'!$E$90='2 - Programas Municipales'!$C$7,'4 - Personal'!$D$92,0)),0)+IF('4 - Personal'!$E$94='2 - Programas Municipales'!$B6,(IF('4 - Personal'!$E$96='2 - Programas Municipales'!$C$7,'4 - Personal'!$D$98,0)),0)+IF('4 - Personal'!$E$100='2 - Programas Municipales'!$B6,(IF('4 - Personal'!$E$102='2 - Programas Municipales'!$C$7,'4 - Personal'!$D$104,0)),0)+IF('4 - Personal'!$E$106='2 - Programas Municipales'!$B6,(IF('4 - Personal'!$E$108='2 - Programas Municipales'!$C$7,'4 - Personal'!$D$110,0)),0)+IF('4 - Personal'!$E$112='2 - Programas Municipales'!$B6,(IF('4 - Personal'!$E$114='2 - Programas Municipales'!$C$7,'4 - Personal'!$D$116,0)),0)+IF('4 - Personal'!$E$118='2 - Programas Municipales'!$B6,(IF('4 - Personal'!$E$120='2 - Programas Municipales'!$C$7,'4 - Personal'!$D$122,0)),0)+IF('4 - Personal'!$E$124='2 - Programas Municipales'!$B6,(IF('4 - Personal'!$E$126='2 - Programas Municipales'!$C$7,'4 - Personal'!$D$128,0)),0)+IF('4 - Personal'!$E$130='2 - Programas Municipales'!$B6,(IF('4 - Personal'!$E$132='2 - Programas Municipales'!$C$7,'4 - Personal'!$D$134,0)),0)+IF('4 - Personal'!$E$136='2 - Programas Municipales'!$B6,(IF('4 - Personal'!$E$138='2 - Programas Municipales'!$C$7,'4 - Personal'!$D$140,0)),0)</f>
        <v>0</v>
      </c>
      <c r="I8" s="66">
        <f>IF('4 - Personal'!$E$4='2 - Programas Municipales'!$B6,(IF('4 - Personal'!$E$6='2 - Programas Municipales'!$C$8,'4 - Personal'!$D$8,0)),0)+IF('4 - Personal'!$E$10='2 - Programas Municipales'!$B6,(IF('4 - Personal'!$E$12='2 - Programas Municipales'!$C$8,'4 - Personal'!$D$14,0)),0)+IF('4 - Personal'!$E$16='2 - Programas Municipales'!$B6,(IF('4 - Personal'!$E$18='2 - Programas Municipales'!$C$8,'4 - Personal'!$D$20,0)),0)+IF('4 - Personal'!$E$22='2 - Programas Municipales'!$B6,(IF('4 - Personal'!$E$24='2 - Programas Municipales'!$C$8,'4 - Personal'!$D$26,0)),0)+IF('4 - Personal'!$E$28='2 - Programas Municipales'!$B6,(IF('4 - Personal'!$E$30='2 - Programas Municipales'!$C$8,'4 - Personal'!$D$32,0)),0)+IF('4 - Personal'!$E$34='2 - Programas Municipales'!$B6,(IF('4 - Personal'!$E$36='2 - Programas Municipales'!$C$8,'4 - Personal'!$D$38,0)),0)+IF('4 - Personal'!$E$40='2 - Programas Municipales'!$B6,(IF('4 - Personal'!$E$42='2 - Programas Municipales'!$C$8,'4 - Personal'!$D$44,0)),0)+IF('4 - Personal'!$E$46='2 - Programas Municipales'!$B6,(IF('4 - Personal'!$E$48='2 - Programas Municipales'!$C$8,'4 - Personal'!$D$50,0)),0)+IF('4 - Personal'!$E$52='2 - Programas Municipales'!$B6,(IF('4 - Personal'!$E$54='2 - Programas Municipales'!$C$8,'4 - Personal'!$D$56,0)),0)+IF('4 - Personal'!$E$58='2 - Programas Municipales'!$B6,(IF('4 - Personal'!$E$60='2 - Programas Municipales'!$C$8,'4 - Personal'!$D$62,0)),0)+IF('4 - Personal'!$E$64='2 - Programas Municipales'!$B6,(IF('4 - Personal'!$E$66='2 - Programas Municipales'!$C$8,'4 - Personal'!$D$68,0)),0)+IF('4 - Personal'!$E$70='2 - Programas Municipales'!$B6,(IF('4 - Personal'!$E$72='2 - Programas Municipales'!$C$8,'4 - Personal'!$D$74,0)),0)+IF('4 - Personal'!$E$76='2 - Programas Municipales'!$B6,(IF('4 - Personal'!$E$78='2 - Programas Municipales'!$C$8,'4 - Personal'!$D$80,0)),0)+IF('4 - Personal'!$E$82='2 - Programas Municipales'!$B6,(IF('4 - Personal'!$E$84='2 - Programas Municipales'!$C$8,'4 - Personal'!$D$86,0)),0)+IF('4 - Personal'!$E$88='2 - Programas Municipales'!$B6,(IF('4 - Personal'!$E$90='2 - Programas Municipales'!$C$8,'4 - Personal'!$D$92,0)),0)+IF('4 - Personal'!$E$94='2 - Programas Municipales'!$B6,(IF('4 - Personal'!$E$96='2 - Programas Municipales'!$C$8,'4 - Personal'!$D$98,0)),0)+IF('4 - Personal'!$E$100='2 - Programas Municipales'!$B6,(IF('4 - Personal'!$E$102='2 - Programas Municipales'!$C$8,'4 - Personal'!$D$104,0)),0)+IF('4 - Personal'!$E$106='2 - Programas Municipales'!$B6,(IF('4 - Personal'!$E$108='2 - Programas Municipales'!$C$8,'4 - Personal'!$D$110,0)),0)+IF('4 - Personal'!$E$112='2 - Programas Municipales'!$B6,(IF('4 - Personal'!$E$114='2 - Programas Municipales'!$C$8,'4 - Personal'!$D$116,0)),0)+IF('4 - Personal'!$E$118='2 - Programas Municipales'!$B6,(IF('4 - Personal'!$E$120='2 - Programas Municipales'!$C$8,'4 - Personal'!$D$122,0)),0)+IF('4 - Personal'!$E$124='2 - Programas Municipales'!$B6,(IF('4 - Personal'!$E$126='2 - Programas Municipales'!$C$8,'4 - Personal'!$D$128,0)),0)+IF('4 - Personal'!$E$130='2 - Programas Municipales'!$B6,(IF('4 - Personal'!$E$132='2 - Programas Municipales'!$C$8,'4 - Personal'!$D$134,0)),0)+IF('4 - Personal'!$E$136='2 - Programas Municipales'!$B6,(IF('4 - Personal'!$E$138='2 - Programas Municipales'!$C$8,'4 - Personal'!$D$140,0)),0)</f>
        <v>0</v>
      </c>
      <c r="J8" s="66">
        <f>IF('4 - Personal'!$E$4='2 - Programas Municipales'!$B6,(IF('4 - Personal'!$E$6='2 - Programas Municipales'!$C$9,'4 - Personal'!$D$8,0)),0)+IF('4 - Personal'!$E$10='2 - Programas Municipales'!$B6,(IF('4 - Personal'!$E$12='2 - Programas Municipales'!$C$9,'4 - Personal'!$D$14,0)),0)+IF('4 - Personal'!$E$16='2 - Programas Municipales'!$B6,(IF('4 - Personal'!$E$18='2 - Programas Municipales'!$C$9,'4 - Personal'!$D$20,0)),0)+IF('4 - Personal'!$E$22='2 - Programas Municipales'!$B6,(IF('4 - Personal'!$E$24='2 - Programas Municipales'!$C$9,'4 - Personal'!$D$26,0)),0)+IF('4 - Personal'!$E$28='2 - Programas Municipales'!$B6,(IF('4 - Personal'!$E$30='2 - Programas Municipales'!$C$9,'4 - Personal'!$D$32,0)),0)+IF('4 - Personal'!$E$34='2 - Programas Municipales'!$B6,(IF('4 - Personal'!$E$36='2 - Programas Municipales'!$C$9,'4 - Personal'!$D$38,0)),0)+IF('4 - Personal'!$E$40='2 - Programas Municipales'!$B6,(IF('4 - Personal'!$E$42='2 - Programas Municipales'!$C$9,'4 - Personal'!$D$44,0)),0)+IF('4 - Personal'!$E$46='2 - Programas Municipales'!$B6,(IF('4 - Personal'!$E$48='2 - Programas Municipales'!$C$9,'4 - Personal'!$D$50,0)),0)+IF('4 - Personal'!$E$52='2 - Programas Municipales'!$B6,(IF('4 - Personal'!$E$54='2 - Programas Municipales'!$C$9,'4 - Personal'!$D$56,0)),0)+IF('4 - Personal'!$E$58='2 - Programas Municipales'!$B6,(IF('4 - Personal'!$E$60='2 - Programas Municipales'!$C$9,'4 - Personal'!$D$62,0)),0)+IF('4 - Personal'!$E$64='2 - Programas Municipales'!$B6,(IF('4 - Personal'!$E$66='2 - Programas Municipales'!$C$9,'4 - Personal'!$D$68,0)),0)+IF('4 - Personal'!$E$70='2 - Programas Municipales'!$B6,(IF('4 - Personal'!$E$72='2 - Programas Municipales'!$C$9,'4 - Personal'!$D$74,0)),0)+IF('4 - Personal'!$E$76='2 - Programas Municipales'!$B6,(IF('4 - Personal'!$E$78='2 - Programas Municipales'!$C$9,'4 - Personal'!$D$80,0)),0)+IF('4 - Personal'!$E$82='2 - Programas Municipales'!$B6,(IF('4 - Personal'!$E$84='2 - Programas Municipales'!$C$9,'4 - Personal'!$D$86,0)),0)+IF('4 - Personal'!$E$88='2 - Programas Municipales'!$B6,(IF('4 - Personal'!$E$90='2 - Programas Municipales'!$C$9,'4 - Personal'!$D$92,0)),0)+IF('4 - Personal'!$E$94='2 - Programas Municipales'!$B6,(IF('4 - Personal'!$E$96='2 - Programas Municipales'!$C$9,'4 - Personal'!$D$98,0)),0)+IF('4 - Personal'!$E$100='2 - Programas Municipales'!$B6,(IF('4 - Personal'!$E$102='2 - Programas Municipales'!$C$9,'4 - Personal'!$D$104,0)),0)+IF('4 - Personal'!$E$106='2 - Programas Municipales'!$B6,(IF('4 - Personal'!$E$108='2 - Programas Municipales'!$C$9,'4 - Personal'!$D$110,0)),0)+IF('4 - Personal'!$E$112='2 - Programas Municipales'!$B6,(IF('4 - Personal'!$E$114='2 - Programas Municipales'!$C$9,'4 - Personal'!$D$116,0)),0)+IF('4 - Personal'!$E$118='2 - Programas Municipales'!$B6,(IF('4 - Personal'!$E$120='2 - Programas Municipales'!$C$9,'4 - Personal'!$D$122,0)),0)+IF('4 - Personal'!$E$124='2 - Programas Municipales'!$B6,(IF('4 - Personal'!$E$126='2 - Programas Municipales'!$C$9,'4 - Personal'!$D$128,0)),0)+IF('4 - Personal'!$E$130='2 - Programas Municipales'!$B6,(IF('4 - Personal'!$E$132='2 - Programas Municipales'!$C$9,'4 - Personal'!$D$134,0)),0)+IF('4 - Personal'!$E$136='2 - Programas Municipales'!$B6,(IF('4 - Personal'!$E$138='2 - Programas Municipales'!$C$9,'4 - Personal'!$D$140,0)),0)</f>
        <v>0</v>
      </c>
      <c r="K8" s="66">
        <f>IF('4 - Personal'!$E$4='2 - Programas Municipales'!$B6,(IF('4 - Personal'!$E$6='2 - Programas Municipales'!$C$10,'4 - Personal'!$D$8,0)),0)+IF('4 - Personal'!$E$10='2 - Programas Municipales'!$B6,(IF('4 - Personal'!$E$12='2 - Programas Municipales'!$C$10,'4 - Personal'!$D$14,0)),0)+IF('4 - Personal'!$E$16='2 - Programas Municipales'!$B6,(IF('4 - Personal'!$E$18='2 - Programas Municipales'!$C$10,'4 - Personal'!$D$20,0)),0)+IF('4 - Personal'!$E$22='2 - Programas Municipales'!$B6,(IF('4 - Personal'!$E$24='2 - Programas Municipales'!$C$10,'4 - Personal'!$D$26,0)),0)+IF('4 - Personal'!$E$28='2 - Programas Municipales'!$B6,(IF('4 - Personal'!$E$30='2 - Programas Municipales'!$C$10,'4 - Personal'!$D$32,0)),0)+IF('4 - Personal'!$E$34='2 - Programas Municipales'!$B6,(IF('4 - Personal'!$E$36='2 - Programas Municipales'!$C$10,'4 - Personal'!$D$38,0)),0)+IF('4 - Personal'!$E$40='2 - Programas Municipales'!$B6,(IF('4 - Personal'!$E$42='2 - Programas Municipales'!$C$10,'4 - Personal'!$D$44,0)),0)+IF('4 - Personal'!$E$46='2 - Programas Municipales'!$B6,(IF('4 - Personal'!$E$48='2 - Programas Municipales'!$C$10,'4 - Personal'!$D$50,0)),0)+IF('4 - Personal'!$E$52='2 - Programas Municipales'!$B6,(IF('4 - Personal'!$E$54='2 - Programas Municipales'!$C$10,'4 - Personal'!$D$56,0)),0)+IF('4 - Personal'!$E$58='2 - Programas Municipales'!$B6,(IF('4 - Personal'!$E$60='2 - Programas Municipales'!$C$10,'4 - Personal'!$D$62,0)),0)+IF('4 - Personal'!$E$64='2 - Programas Municipales'!$B6,(IF('4 - Personal'!$E$66='2 - Programas Municipales'!$C$10,'4 - Personal'!$D$68,0)),0)+IF('4 - Personal'!$E$70='2 - Programas Municipales'!$B6,(IF('4 - Personal'!$E$72='2 - Programas Municipales'!$C$10,'4 - Personal'!$D$74,0)),0)+IF('4 - Personal'!$E$76='2 - Programas Municipales'!$B6,(IF('4 - Personal'!$E$78='2 - Programas Municipales'!$C$10,'4 - Personal'!$D$80,0)),0)+IF('4 - Personal'!$E$82='2 - Programas Municipales'!$B6,(IF('4 - Personal'!$E$84='2 - Programas Municipales'!$C$10,'4 - Personal'!$D$86,0)),0)+IF('4 - Personal'!$E$88='2 - Programas Municipales'!$B6,(IF('4 - Personal'!$E$90='2 - Programas Municipales'!$C$10,'4 - Personal'!$D$92,0)),0)+IF('4 - Personal'!$E$94='2 - Programas Municipales'!$B6,(IF('4 - Personal'!$E$96='2 - Programas Municipales'!$C$10,'4 - Personal'!$D$98,0)),0)+IF('4 - Personal'!$E$100='2 - Programas Municipales'!$B6,(IF('4 - Personal'!$E$102='2 - Programas Municipales'!$C$10,'4 - Personal'!$D$104,0)),0)+IF('4 - Personal'!$E$106='2 - Programas Municipales'!$B6,(IF('4 - Personal'!$E$108='2 - Programas Municipales'!$C$10,'4 - Personal'!$D$110,0)),0)+IF('4 - Personal'!$E$112='2 - Programas Municipales'!$B6,(IF('4 - Personal'!$E$114='2 - Programas Municipales'!$C$10,'4 - Personal'!$D$116,0)),0)+IF('4 - Personal'!$E$118='2 - Programas Municipales'!$B6,(IF('4 - Personal'!$E$120='2 - Programas Municipales'!$C$10,'4 - Personal'!$D$122,0)),0)+IF('4 - Personal'!$E$124='2 - Programas Municipales'!$B6,(IF('4 - Personal'!$E$126='2 - Programas Municipales'!$C$10,'4 - Personal'!$D$128,0)),0)+IF('4 - Personal'!$E$130='2 - Programas Municipales'!$B6,(IF('4 - Personal'!$E$132='2 - Programas Municipales'!$C$10,'4 - Personal'!$D$134,0)),0)+IF('4 - Personal'!$E$136='2 - Programas Municipales'!$B6,(IF('4 - Personal'!$E$138='2 - Programas Municipales'!$C$10,'4 - Personal'!$D$140,0)),0)</f>
        <v>0</v>
      </c>
      <c r="L8" s="66">
        <f>IF('4 - Personal'!$E$4='2 - Programas Municipales'!$B6,(IF('4 - Personal'!$E$6='2 - Programas Municipales'!$C$11,'4 - Personal'!$D$8,0)),0)+IF('4 - Personal'!$E$10='2 - Programas Municipales'!$B6,(IF('4 - Personal'!$E$12='2 - Programas Municipales'!$C$11,'4 - Personal'!$D$14,0)),0)+IF('4 - Personal'!$E$16='2 - Programas Municipales'!$B6,(IF('4 - Personal'!$E$18='2 - Programas Municipales'!$C$11,'4 - Personal'!$D$20,0)),0)+IF('4 - Personal'!$E$22='2 - Programas Municipales'!$B6,(IF('4 - Personal'!$E$24='2 - Programas Municipales'!$C$11,'4 - Personal'!$D$26,0)),0)+IF('4 - Personal'!$E$28='2 - Programas Municipales'!$B6,(IF('4 - Personal'!$E$30='2 - Programas Municipales'!$C$11,'4 - Personal'!$D$32,0)),0)+IF('4 - Personal'!$E$34='2 - Programas Municipales'!$B6,(IF('4 - Personal'!$E$36='2 - Programas Municipales'!$C$11,'4 - Personal'!$D$38,0)),0)+IF('4 - Personal'!$E$40='2 - Programas Municipales'!$B6,(IF('4 - Personal'!$E$42='2 - Programas Municipales'!$C$11,'4 - Personal'!$D$44,0)),0)+IF('4 - Personal'!$E$46='2 - Programas Municipales'!$B6,(IF('4 - Personal'!$E$48='2 - Programas Municipales'!$C$11,'4 - Personal'!$D$50,0)),0)+IF('4 - Personal'!$E$52='2 - Programas Municipales'!$B6,(IF('4 - Personal'!$E$54='2 - Programas Municipales'!$C$11,'4 - Personal'!$D$56,0)),0)+IF('4 - Personal'!$E$58='2 - Programas Municipales'!$B6,(IF('4 - Personal'!$E$60='2 - Programas Municipales'!$C$11,'4 - Personal'!$D$62,0)),0)+IF('4 - Personal'!$E$64='2 - Programas Municipales'!$B6,(IF('4 - Personal'!$E$66='2 - Programas Municipales'!$C$11,'4 - Personal'!$D$68,0)),0)+IF('4 - Personal'!$E$70='2 - Programas Municipales'!$B6,(IF('4 - Personal'!$E$72='2 - Programas Municipales'!$C$11,'4 - Personal'!$D$74,0)),0)+IF('4 - Personal'!$E$76='2 - Programas Municipales'!$B6,(IF('4 - Personal'!$E$78='2 - Programas Municipales'!$C$11,'4 - Personal'!$D$80,0)),0)+IF('4 - Personal'!$E$82='2 - Programas Municipales'!$B6,(IF('4 - Personal'!$E$84='2 - Programas Municipales'!$C$11,'4 - Personal'!$D$86,0)),0)+IF('4 - Personal'!$E$88='2 - Programas Municipales'!$B6,(IF('4 - Personal'!$E$90='2 - Programas Municipales'!$C$11,'4 - Personal'!$D$92,0)),0)+IF('4 - Personal'!$E$94='2 - Programas Municipales'!$B6,(IF('4 - Personal'!$E$96='2 - Programas Municipales'!$C$11,'4 - Personal'!$D$98,0)),0)+IF('4 - Personal'!$E$100='2 - Programas Municipales'!$B6,(IF('4 - Personal'!$E$102='2 - Programas Municipales'!$C$11,'4 - Personal'!$D$104,0)),0)+IF('4 - Personal'!$E$106='2 - Programas Municipales'!$B6,(IF('4 - Personal'!$E$108='2 - Programas Municipales'!$C$11,'4 - Personal'!$D$110,0)),0)+IF('4 - Personal'!$E$112='2 - Programas Municipales'!$B6,(IF('4 - Personal'!$E$114='2 - Programas Municipales'!$C$11,'4 - Personal'!$D$116,0)),0)+IF('4 - Personal'!$E$118='2 - Programas Municipales'!$B6,(IF('4 - Personal'!$E$120='2 - Programas Municipales'!$C$11,'4 - Personal'!$D$122,0)),0)+IF('4 - Personal'!$E$124='2 - Programas Municipales'!$B6,(IF('4 - Personal'!$E$126='2 - Programas Municipales'!$C$11,'4 - Personal'!$D$128,0)),0)+IF('4 - Personal'!$E$130='2 - Programas Municipales'!$B6,(IF('4 - Personal'!$E$132='2 - Programas Municipales'!$C$11,'4 - Personal'!$D$134,0)),0)+IF('4 - Personal'!$E$136='2 - Programas Municipales'!$B6,(IF('4 - Personal'!$E$138='2 - Programas Municipales'!$C$11,'4 - Personal'!$D$140,0)),0)</f>
        <v>0</v>
      </c>
      <c r="M8" s="66">
        <f>IF('4 - Personal'!$E$4='2 - Programas Municipales'!$B6,(IF('4 - Personal'!$E$6='2 - Programas Municipales'!$C$12,'4 - Personal'!$D$8,0)),0)+IF('4 - Personal'!$E$10='2 - Programas Municipales'!$B6,(IF('4 - Personal'!$E$12='2 - Programas Municipales'!$C$12,'4 - Personal'!$D$14,0)),0)+IF('4 - Personal'!$E$16='2 - Programas Municipales'!$B6,(IF('4 - Personal'!$E$18='2 - Programas Municipales'!$C$12,'4 - Personal'!$D$20,0)),0)+IF('4 - Personal'!$E$22='2 - Programas Municipales'!$B6,(IF('4 - Personal'!$E$24='2 - Programas Municipales'!$C$12,'4 - Personal'!$D$26,0)),0)+IF('4 - Personal'!$E$28='2 - Programas Municipales'!$B6,(IF('4 - Personal'!$E$30='2 - Programas Municipales'!$C$12,'4 - Personal'!$D$32,0)),0)+IF('4 - Personal'!$E$34='2 - Programas Municipales'!$B6,(IF('4 - Personal'!$E$36='2 - Programas Municipales'!$C$12,'4 - Personal'!$D$38,0)),0)+IF('4 - Personal'!$E$40='2 - Programas Municipales'!$B6,(IF('4 - Personal'!$E$42='2 - Programas Municipales'!$C$12,'4 - Personal'!$D$44,0)),0)+IF('4 - Personal'!$E$46='2 - Programas Municipales'!$B6,(IF('4 - Personal'!$E$48='2 - Programas Municipales'!$C$12,'4 - Personal'!$D$50,0)),0)+IF('4 - Personal'!$E$52='2 - Programas Municipales'!$B6,(IF('4 - Personal'!$E$54='2 - Programas Municipales'!$C$12,'4 - Personal'!$D$56,0)),0)+IF('4 - Personal'!$E$58='2 - Programas Municipales'!$B6,(IF('4 - Personal'!$E$60='2 - Programas Municipales'!$C$12,'4 - Personal'!$D$62,0)),0)+IF('4 - Personal'!$E$64='2 - Programas Municipales'!$B6,(IF('4 - Personal'!$E$66='2 - Programas Municipales'!$C$12,'4 - Personal'!$D$68,0)),0)+IF('4 - Personal'!$E$70='2 - Programas Municipales'!$B6,(IF('4 - Personal'!$E$72='2 - Programas Municipales'!$C$12,'4 - Personal'!$D$74,0)),0)+IF('4 - Personal'!$E$76='2 - Programas Municipales'!$B6,(IF('4 - Personal'!$E$78='2 - Programas Municipales'!$C$12,'4 - Personal'!$D$80,0)),0)+IF('4 - Personal'!$E$82='2 - Programas Municipales'!$B6,(IF('4 - Personal'!$E$84='2 - Programas Municipales'!$C$12,'4 - Personal'!$D$86,0)),0)+IF('4 - Personal'!$E$88='2 - Programas Municipales'!$B6,(IF('4 - Personal'!$E$90='2 - Programas Municipales'!$C$12,'4 - Personal'!$D$92,0)),0)+IF('4 - Personal'!$E$94='2 - Programas Municipales'!$B6,(IF('4 - Personal'!$E$96='2 - Programas Municipales'!$C$12,'4 - Personal'!$D$98,0)),0)+IF('4 - Personal'!$E$100='2 - Programas Municipales'!$B6,(IF('4 - Personal'!$E$102='2 - Programas Municipales'!$C$12,'4 - Personal'!$D$104,0)),0)+IF('4 - Personal'!$E$106='2 - Programas Municipales'!$B6,(IF('4 - Personal'!$E$108='2 - Programas Municipales'!$C$12,'4 - Personal'!$D$110,0)),0)+IF('4 - Personal'!$E$112='2 - Programas Municipales'!$B6,(IF('4 - Personal'!$E$114='2 - Programas Municipales'!$C$12,'4 - Personal'!$D$116,0)),0)+IF('4 - Personal'!$E$118='2 - Programas Municipales'!$B6,(IF('4 - Personal'!$E$120='2 - Programas Municipales'!$C$12,'4 - Personal'!$D$122,0)),0)+IF('4 - Personal'!$E$124='2 - Programas Municipales'!$B6,(IF('4 - Personal'!$E$126='2 - Programas Municipales'!$C$12,'4 - Personal'!$D$128,0)),0)+IF('4 - Personal'!$E$130='2 - Programas Municipales'!$B6,(IF('4 - Personal'!$E$132='2 - Programas Municipales'!$C$12,'4 - Personal'!$D$134,0)),0)+IF('4 - Personal'!$E$136='2 - Programas Municipales'!$B6,(IF('4 - Personal'!$E$138='2 - Programas Municipales'!$C$12,'4 - Personal'!$D$140,0)),0)</f>
        <v>0</v>
      </c>
      <c r="N8" s="66">
        <f>IF('4 - Personal'!$E$4='2 - Programas Municipales'!$B6,(IF('4 - Personal'!$E$6='2 - Programas Municipales'!$C$13,'4 - Personal'!$D$8,0)),0)+IF('4 - Personal'!$E$10='2 - Programas Municipales'!$B6,(IF('4 - Personal'!$E$12='2 - Programas Municipales'!$C$13,'4 - Personal'!$D$14,0)),0)+IF('4 - Personal'!$E$16='2 - Programas Municipales'!$B6,(IF('4 - Personal'!$E$18='2 - Programas Municipales'!$C$13,'4 - Personal'!$D$20,0)),0)+IF('4 - Personal'!$E$22='2 - Programas Municipales'!$B6,(IF('4 - Personal'!$E$24='2 - Programas Municipales'!$C$13,'4 - Personal'!$D$26,0)),0)+IF('4 - Personal'!$E$28='2 - Programas Municipales'!$B6,(IF('4 - Personal'!$E$30='2 - Programas Municipales'!$C$13,'4 - Personal'!$D$32,0)),0)+IF('4 - Personal'!$E$34='2 - Programas Municipales'!$B6,(IF('4 - Personal'!$E$36='2 - Programas Municipales'!$C$13,'4 - Personal'!$D$38,0)),0)+IF('4 - Personal'!$E$40='2 - Programas Municipales'!$B6,(IF('4 - Personal'!$E$42='2 - Programas Municipales'!$C$13,'4 - Personal'!$D$44,0)),0)+IF('4 - Personal'!$E$46='2 - Programas Municipales'!$B6,(IF('4 - Personal'!$E$48='2 - Programas Municipales'!$C$13,'4 - Personal'!$D$50,0)),0)+IF('4 - Personal'!$E$52='2 - Programas Municipales'!$B6,(IF('4 - Personal'!$E$54='2 - Programas Municipales'!$C$13,'4 - Personal'!$D$56,0)),0)+IF('4 - Personal'!$E$58='2 - Programas Municipales'!$B6,(IF('4 - Personal'!$E$60='2 - Programas Municipales'!$C$13,'4 - Personal'!$D$62,0)),0)+IF('4 - Personal'!$E$64='2 - Programas Municipales'!$B6,(IF('4 - Personal'!$E$66='2 - Programas Municipales'!$C$13,'4 - Personal'!$D$68,0)),0)+IF('4 - Personal'!$E$70='2 - Programas Municipales'!$B6,(IF('4 - Personal'!$E$72='2 - Programas Municipales'!$C$13,'4 - Personal'!$D$74,0)),0)+IF('4 - Personal'!$E$76='2 - Programas Municipales'!$B6,(IF('4 - Personal'!$E$78='2 - Programas Municipales'!$C$13,'4 - Personal'!$D$80,0)),0)+IF('4 - Personal'!$E$82='2 - Programas Municipales'!$B6,(IF('4 - Personal'!$E$84='2 - Programas Municipales'!$C$13,'4 - Personal'!$D$86,0)),0)+IF('4 - Personal'!$E$88='2 - Programas Municipales'!$B6,(IF('4 - Personal'!$E$90='2 - Programas Municipales'!$C$13,'4 - Personal'!$D$92,0)),0)+IF('4 - Personal'!$E$94='2 - Programas Municipales'!$B6,(IF('4 - Personal'!$E$96='2 - Programas Municipales'!$C$13,'4 - Personal'!$D$98,0)),0)+IF('4 - Personal'!$E$100='2 - Programas Municipales'!$B6,(IF('4 - Personal'!$E$102='2 - Programas Municipales'!$C$13,'4 - Personal'!$D$104,0)),0)+IF('4 - Personal'!$E$106='2 - Programas Municipales'!$B6,(IF('4 - Personal'!$E$108='2 - Programas Municipales'!$C$13,'4 - Personal'!$D$110,0)),0)+IF('4 - Personal'!$E$112='2 - Programas Municipales'!$B6,(IF('4 - Personal'!$E$114='2 - Programas Municipales'!$C$13,'4 - Personal'!$D$116,0)),0)+IF('4 - Personal'!$E$118='2 - Programas Municipales'!$B6,(IF('4 - Personal'!$E$120='2 - Programas Municipales'!$C$13,'4 - Personal'!$D$122,0)),0)+IF('4 - Personal'!$E$124='2 - Programas Municipales'!$B6,(IF('4 - Personal'!$E$126='2 - Programas Municipales'!$C$13,'4 - Personal'!$D$128,0)),0)+IF('4 - Personal'!$E$130='2 - Programas Municipales'!$B6,(IF('4 - Personal'!$E$132='2 - Programas Municipales'!$C$13,'4 - Personal'!$D$134,0)),0)+IF('4 - Personal'!$E$136='2 - Programas Municipales'!$B6,(IF('4 - Personal'!$E$138='2 - Programas Municipales'!$C$13,'4 - Personal'!$D$140,0)),0)</f>
        <v>0</v>
      </c>
      <c r="O8" s="66">
        <f>IF('4 - Personal'!$E$4='2 - Programas Municipales'!$B6,(IF('4 - Personal'!$E$6='2 - Programas Municipales'!$C$14,'4 - Personal'!$D$8,0)),0)+IF('4 - Personal'!$E$10='2 - Programas Municipales'!$B6,(IF('4 - Personal'!$E$12='2 - Programas Municipales'!$C$14,'4 - Personal'!$D$14,0)),0)+IF('4 - Personal'!$E$16='2 - Programas Municipales'!$B6,(IF('4 - Personal'!$E$18='2 - Programas Municipales'!$C$14,'4 - Personal'!$D$20,0)),0)+IF('4 - Personal'!$E$22='2 - Programas Municipales'!$B6,(IF('4 - Personal'!$E$24='2 - Programas Municipales'!$C$14,'4 - Personal'!$D$26,0)),0)+IF('4 - Personal'!$E$28='2 - Programas Municipales'!$B6,(IF('4 - Personal'!$E$30='2 - Programas Municipales'!$C$14,'4 - Personal'!$D$32,0)),0)+IF('4 - Personal'!$E$34='2 - Programas Municipales'!$B6,(IF('4 - Personal'!$E$36='2 - Programas Municipales'!$C$14,'4 - Personal'!$D$38,0)),0)+IF('4 - Personal'!$E$40='2 - Programas Municipales'!$B6,(IF('4 - Personal'!$E$42='2 - Programas Municipales'!$C$14,'4 - Personal'!$D$44,0)),0)+IF('4 - Personal'!$E$46='2 - Programas Municipales'!$B6,(IF('4 - Personal'!$E$48='2 - Programas Municipales'!$C$14,'4 - Personal'!$D$50,0)),0)+IF('4 - Personal'!$E$52='2 - Programas Municipales'!$B6,(IF('4 - Personal'!$E$54='2 - Programas Municipales'!$C$14,'4 - Personal'!$D$56,0)),0)+IF('4 - Personal'!$E$58='2 - Programas Municipales'!$B6,(IF('4 - Personal'!$E$60='2 - Programas Municipales'!$C$14,'4 - Personal'!$D$62,0)),0)+IF('4 - Personal'!$E$64='2 - Programas Municipales'!$B6,(IF('4 - Personal'!$E$66='2 - Programas Municipales'!$C$14,'4 - Personal'!$D$68,0)),0)+IF('4 - Personal'!$E$70='2 - Programas Municipales'!$B6,(IF('4 - Personal'!$E$72='2 - Programas Municipales'!$C$14,'4 - Personal'!$D$74,0)),0)+IF('4 - Personal'!$E$76='2 - Programas Municipales'!$B6,(IF('4 - Personal'!$E$78='2 - Programas Municipales'!$C$14,'4 - Personal'!$D$80,0)),0)+IF('4 - Personal'!$E$82='2 - Programas Municipales'!$B6,(IF('4 - Personal'!$E$84='2 - Programas Municipales'!$C$14,'4 - Personal'!$D$86,0)),0)+IF('4 - Personal'!$E$88='2 - Programas Municipales'!$B6,(IF('4 - Personal'!$E$90='2 - Programas Municipales'!$C$14,'4 - Personal'!$D$92,0)),0)+IF('4 - Personal'!$E$94='2 - Programas Municipales'!$B6,(IF('4 - Personal'!$E$96='2 - Programas Municipales'!$C$14,'4 - Personal'!$D$98,0)),0)+IF('4 - Personal'!$E$100='2 - Programas Municipales'!$B6,(IF('4 - Personal'!$E$102='2 - Programas Municipales'!$C$14,'4 - Personal'!$D$104,0)),0)+IF('4 - Personal'!$E$106='2 - Programas Municipales'!$B6,(IF('4 - Personal'!$E$108='2 - Programas Municipales'!$C$14,'4 - Personal'!$D$110,0)),0)+IF('4 - Personal'!$E$112='2 - Programas Municipales'!$B6,(IF('4 - Personal'!$E$114='2 - Programas Municipales'!$C$14,'4 - Personal'!$D$116,0)),0)+IF('4 - Personal'!$E$118='2 - Programas Municipales'!$B6,(IF('4 - Personal'!$E$120='2 - Programas Municipales'!$C$14,'4 - Personal'!$D$122,0)),0)+IF('4 - Personal'!$E$124='2 - Programas Municipales'!$B6,(IF('4 - Personal'!$E$126='2 - Programas Municipales'!$C$14,'4 - Personal'!$D$128,0)),0)+IF('4 - Personal'!$E$130='2 - Programas Municipales'!$B6,(IF('4 - Personal'!$E$132='2 - Programas Municipales'!$C$14,'4 - Personal'!$D$134,0)),0)+IF('4 - Personal'!$E$136='2 - Programas Municipales'!$B6,(IF('4 - Personal'!$E$138='2 - Programas Municipales'!$C$14,'4 - Personal'!$D$140,0)),0)</f>
        <v>0</v>
      </c>
      <c r="P8" s="66">
        <f>IF('4 - Personal'!$E$4='2 - Programas Municipales'!$B6,(IF('4 - Personal'!$E$6='2 - Programas Municipales'!$C$15,'4 - Personal'!$D$8,0)),0)+IF('4 - Personal'!$E$10='2 - Programas Municipales'!$B6,(IF('4 - Personal'!$E$12='2 - Programas Municipales'!$C$15,'4 - Personal'!$D$14,0)),0)+IF('4 - Personal'!$E$16='2 - Programas Municipales'!$B6,(IF('4 - Personal'!$E$18='2 - Programas Municipales'!$C$15,'4 - Personal'!$D$20,0)),0)+IF('4 - Personal'!$E$22='2 - Programas Municipales'!$B6,(IF('4 - Personal'!$E$24='2 - Programas Municipales'!$C$15,'4 - Personal'!$D$26,0)),0)+IF('4 - Personal'!$E$28='2 - Programas Municipales'!$B6,(IF('4 - Personal'!$E$30='2 - Programas Municipales'!$C$15,'4 - Personal'!$D$32,0)),0)+IF('4 - Personal'!$E$34='2 - Programas Municipales'!$B6,(IF('4 - Personal'!$E$36='2 - Programas Municipales'!$C$15,'4 - Personal'!$D$38,0)),0)+IF('4 - Personal'!$E$40='2 - Programas Municipales'!$B6,(IF('4 - Personal'!$E$42='2 - Programas Municipales'!$C$15,'4 - Personal'!$D$44,0)),0)+IF('4 - Personal'!$E$46='2 - Programas Municipales'!$B6,(IF('4 - Personal'!$E$48='2 - Programas Municipales'!$C$15,'4 - Personal'!$D$50,0)),0)+IF('4 - Personal'!$E$52='2 - Programas Municipales'!$B6,(IF('4 - Personal'!$E$54='2 - Programas Municipales'!$C$15,'4 - Personal'!$D$56,0)),0)+IF('4 - Personal'!$E$58='2 - Programas Municipales'!$B6,(IF('4 - Personal'!$E$60='2 - Programas Municipales'!$C$15,'4 - Personal'!$D$62,0)),0)+IF('4 - Personal'!$E$64='2 - Programas Municipales'!$B6,(IF('4 - Personal'!$E$66='2 - Programas Municipales'!$C$15,'4 - Personal'!$D$68,0)),0)+IF('4 - Personal'!$E$70='2 - Programas Municipales'!$B6,(IF('4 - Personal'!$E$72='2 - Programas Municipales'!$C$15,'4 - Personal'!$D$74,0)),0)+IF('4 - Personal'!$E$76='2 - Programas Municipales'!$B6,(IF('4 - Personal'!$E$78='2 - Programas Municipales'!$C$15,'4 - Personal'!$D$80,0)),0)+IF('4 - Personal'!$E$82='2 - Programas Municipales'!$B6,(IF('4 - Personal'!$E$84='2 - Programas Municipales'!$C$15,'4 - Personal'!$D$86,0)),0)+IF('4 - Personal'!$E$88='2 - Programas Municipales'!$B6,(IF('4 - Personal'!$E$90='2 - Programas Municipales'!$C$15,'4 - Personal'!$D$92,0)),0)+IF('4 - Personal'!$E$94='2 - Programas Municipales'!$B6,(IF('4 - Personal'!$E$96='2 - Programas Municipales'!$C$15,'4 - Personal'!$D$98,0)),0)+IF('4 - Personal'!$E$100='2 - Programas Municipales'!$B6,(IF('4 - Personal'!$E$102='2 - Programas Municipales'!$C$15,'4 - Personal'!$D$104,0)),0)+IF('4 - Personal'!$E$106='2 - Programas Municipales'!$B6,(IF('4 - Personal'!$E$108='2 - Programas Municipales'!$C$15,'4 - Personal'!$D$110,0)),0)+IF('4 - Personal'!$E$112='2 - Programas Municipales'!$B6,(IF('4 - Personal'!$E$114='2 - Programas Municipales'!$C$15,'4 - Personal'!$D$116,0)),0)+IF('4 - Personal'!$E$118='2 - Programas Municipales'!$B6,(IF('4 - Personal'!$E$120='2 - Programas Municipales'!$C$15,'4 - Personal'!$D$122,0)),0)+IF('4 - Personal'!$E$124='2 - Programas Municipales'!$B6,(IF('4 - Personal'!$E$126='2 - Programas Municipales'!$C$15,'4 - Personal'!$D$128,0)),0)+IF('4 - Personal'!$E$130='2 - Programas Municipales'!$B6,(IF('4 - Personal'!$E$132='2 - Programas Municipales'!$C$15,'4 - Personal'!$D$134,0)),0)+IF('4 - Personal'!$E$136='2 - Programas Municipales'!$B6,(IF('4 - Personal'!$E$138='2 - Programas Municipales'!$C$15,'4 - Personal'!$D$140,0)),0)</f>
        <v>0</v>
      </c>
      <c r="Q8" s="271">
        <f t="shared" si="1"/>
        <v>0</v>
      </c>
    </row>
    <row r="9">
      <c r="B9" s="44" t="str">
        <f>'2 - Programas Municipales'!B7</f>
        <v>Progs. de Desarrollo e Incl. Social</v>
      </c>
      <c r="C9" s="66">
        <f>IF('4 - Personal'!$E$4='2 - Programas Municipales'!$B7,(IF('4 - Personal'!$E$6='2 - Programas Municipales'!$C$2,'4 - Personal'!$D$8,0)),0)+IF('4 - Personal'!$E$10='2 - Programas Municipales'!$B7,(IF('4 - Personal'!$E$12='2 - Programas Municipales'!$C$2,'4 - Personal'!$D$14,0)),0)+IF('4 - Personal'!$E$16='2 - Programas Municipales'!$B7,(IF('4 - Personal'!$E$18='2 - Programas Municipales'!$C$2,'4 - Personal'!$D$20,0)),0)+IF('4 - Personal'!$E$22='2 - Programas Municipales'!$B7,(IF('4 - Personal'!$E$24='2 - Programas Municipales'!$C$2,'4 - Personal'!$D$26,0)),0)+IF('4 - Personal'!$E$28='2 - Programas Municipales'!$B7,(IF('4 - Personal'!$E$30='2 - Programas Municipales'!$C$2,'4 - Personal'!$D$32,0)),0)+IF('4 - Personal'!$E$34='2 - Programas Municipales'!$B7,(IF('4 - Personal'!$E$36='2 - Programas Municipales'!$C$2,'4 - Personal'!$D$38,0)),0)+IF('4 - Personal'!$E$40='2 - Programas Municipales'!$B7,(IF('4 - Personal'!$E$42='2 - Programas Municipales'!$C$2,'4 - Personal'!$D$44,0)),0)+IF('4 - Personal'!$E$46='2 - Programas Municipales'!$B7,(IF('4 - Personal'!$E$48='2 - Programas Municipales'!$C$2,'4 - Personal'!$D$50,0)),0)+IF('4 - Personal'!$E$52='2 - Programas Municipales'!$B7,(IF('4 - Personal'!$E$54='2 - Programas Municipales'!$C$2,'4 - Personal'!$D$56,0)),0)+IF('4 - Personal'!$E$58='2 - Programas Municipales'!$B7,(IF('4 - Personal'!$E$60='2 - Programas Municipales'!$C$2,'4 - Personal'!$D$62,0)),0)+IF('4 - Personal'!$E$64='2 - Programas Municipales'!$B7,(IF('4 - Personal'!$E$66='2 - Programas Municipales'!$C$2,'4 - Personal'!$D$68,0)),0)+IF('4 - Personal'!$E$70='2 - Programas Municipales'!$B7,(IF('4 - Personal'!$E$72='2 - Programas Municipales'!$C$2,'4 - Personal'!$D$74,0)),0)+IF('4 - Personal'!$E$76='2 - Programas Municipales'!$B7,(IF('4 - Personal'!$E$78='2 - Programas Municipales'!$C$2,'4 - Personal'!$D$80,0)),0)+IF('4 - Personal'!$E$82='2 - Programas Municipales'!$B7,(IF('4 - Personal'!$E$84='2 - Programas Municipales'!$C$2,'4 - Personal'!$D$86,0)),0)+IF('4 - Personal'!$E$88='2 - Programas Municipales'!$B7,(IF('4 - Personal'!$E$90='2 - Programas Municipales'!$C$2,'4 - Personal'!$D$92,0)),0)+IF('4 - Personal'!$E$94='2 - Programas Municipales'!$B7,(IF('4 - Personal'!$E$96='2 - Programas Municipales'!$C$2,'4 - Personal'!$D$98,0)),0)+IF('4 - Personal'!$E$100='2 - Programas Municipales'!$B7,(IF('4 - Personal'!$E$102='2 - Programas Municipales'!$C$2,'4 - Personal'!$D$104,0)),0)+IF('4 - Personal'!$E$106='2 - Programas Municipales'!$B7,(IF('4 - Personal'!$E$108='2 - Programas Municipales'!$C$2,'4 - Personal'!$D$110,0)),0)+IF('4 - Personal'!$E$112='2 - Programas Municipales'!$B7,(IF('4 - Personal'!$E$114='2 - Programas Municipales'!$C$2,'4 - Personal'!$D$116,0)),0)+IF('4 - Personal'!$E$118='2 - Programas Municipales'!$B7,(IF('4 - Personal'!$E$120='2 - Programas Municipales'!$C$2,'4 - Personal'!$D$122,0)),0)+IF('4 - Personal'!$E$124='2 - Programas Municipales'!$B7,(IF('4 - Personal'!$E$126='2 - Programas Municipales'!$C$2,'4 - Personal'!$D$128,0)),0)+IF('4 - Personal'!$E$130='2 - Programas Municipales'!$B7,(IF('4 - Personal'!$E$132='2 - Programas Municipales'!$C$2,'4 - Personal'!$D$134,0)),0)+IF('4 - Personal'!$E$136='2 - Programas Municipales'!$B7,(IF('4 - Personal'!$E$138='2 - Programas Municipales'!$C$2,'4 - Personal'!$D$140,0)),0)</f>
        <v>0</v>
      </c>
      <c r="D9" s="66">
        <f>IF('4 - Personal'!$E$4='2 - Programas Municipales'!$B7,(IF('4 - Personal'!$E$6='2 - Programas Municipales'!$C$3,'4 - Personal'!$D$8,0)),0)+IF('4 - Personal'!$E$10='2 - Programas Municipales'!$B7,(IF('4 - Personal'!$E$12='2 - Programas Municipales'!$C$3,'4 - Personal'!$D$14,0)),0)+IF('4 - Personal'!$E$16='2 - Programas Municipales'!$B7,(IF('4 - Personal'!$E$18='2 - Programas Municipales'!$C$3,'4 - Personal'!$D$20,0)),0)+IF('4 - Personal'!$E$22='2 - Programas Municipales'!$B7,(IF('4 - Personal'!$E$24='2 - Programas Municipales'!$C$3,'4 - Personal'!$D$26,0)),0)+IF('4 - Personal'!$E$28='2 - Programas Municipales'!$B7,(IF('4 - Personal'!$E$30='2 - Programas Municipales'!$C$3,'4 - Personal'!$D$32,0)),0)+IF('4 - Personal'!$E$34='2 - Programas Municipales'!$B7,(IF('4 - Personal'!$E$36='2 - Programas Municipales'!$C$3,'4 - Personal'!$D$38,0)),0)+IF('4 - Personal'!$E$40='2 - Programas Municipales'!$B7,(IF('4 - Personal'!$E$42='2 - Programas Municipales'!$C$3,'4 - Personal'!$D$44,0)),0)+IF('4 - Personal'!$E$46='2 - Programas Municipales'!$B7,(IF('4 - Personal'!$E$48='2 - Programas Municipales'!$C$3,'4 - Personal'!$D$50,0)),0)+IF('4 - Personal'!$E$52='2 - Programas Municipales'!$B7,(IF('4 - Personal'!$E$54='2 - Programas Municipales'!$C$3,'4 - Personal'!$D$56,0)),0)+IF('4 - Personal'!$E$58='2 - Programas Municipales'!$B7,(IF('4 - Personal'!$E$60='2 - Programas Municipales'!$C$3,'4 - Personal'!$D$62,0)),0)+IF('4 - Personal'!$E$64='2 - Programas Municipales'!$B7,(IF('4 - Personal'!$E$66='2 - Programas Municipales'!$C$3,'4 - Personal'!$D$68,0)),0)+IF('4 - Personal'!$E$70='2 - Programas Municipales'!$B7,(IF('4 - Personal'!$E$72='2 - Programas Municipales'!$C$3,'4 - Personal'!$D$74,0)),0)+IF('4 - Personal'!$E$76='2 - Programas Municipales'!$B7,(IF('4 - Personal'!$E$78='2 - Programas Municipales'!$C$3,'4 - Personal'!$D$80,0)),0)+IF('4 - Personal'!$E$82='2 - Programas Municipales'!$B7,(IF('4 - Personal'!$E$84='2 - Programas Municipales'!$C$3,'4 - Personal'!$D$86,0)),0)+IF('4 - Personal'!$E$88='2 - Programas Municipales'!$B7,(IF('4 - Personal'!$E$90='2 - Programas Municipales'!$C$3,'4 - Personal'!$D$92,0)),0)+IF('4 - Personal'!$E$94='2 - Programas Municipales'!$B7,(IF('4 - Personal'!$E$96='2 - Programas Municipales'!$C$3,'4 - Personal'!$D$98,0)),0)+IF('4 - Personal'!$E$100='2 - Programas Municipales'!$B7,(IF('4 - Personal'!$E$102='2 - Programas Municipales'!$C$3,'4 - Personal'!$D$104,0)),0)+IF('4 - Personal'!$E$106='2 - Programas Municipales'!$B7,(IF('4 - Personal'!$E$108='2 - Programas Municipales'!$C$3,'4 - Personal'!$D$110,0)),0)+IF('4 - Personal'!$E$112='2 - Programas Municipales'!$B7,(IF('4 - Personal'!$E$114='2 - Programas Municipales'!$C$3,'4 - Personal'!$D$116,0)),0)+IF('4 - Personal'!$E$118='2 - Programas Municipales'!$B7,(IF('4 - Personal'!$E$120='2 - Programas Municipales'!$C$3,'4 - Personal'!$D$122,0)),0)+IF('4 - Personal'!$E$124='2 - Programas Municipales'!$B7,(IF('4 - Personal'!$E$126='2 - Programas Municipales'!$C$3,'4 - Personal'!$D$128,0)),0)+IF('4 - Personal'!$E$130='2 - Programas Municipales'!$B7,(IF('4 - Personal'!$E$132='2 - Programas Municipales'!$C$3,'4 - Personal'!$D$134,0)),0)+IF('4 - Personal'!$E$136='2 - Programas Municipales'!$B7,(IF('4 - Personal'!$E$138='2 - Programas Municipales'!$C$3,'4 - Personal'!$D$140,0)),0)</f>
        <v>0</v>
      </c>
      <c r="E9" s="66">
        <f>IF('4 - Personal'!$E$4='2 - Programas Municipales'!$B7,(IF('4 - Personal'!$E$6='2 - Programas Municipales'!$C$4,'4 - Personal'!$D$8,0)),0)+IF('4 - Personal'!$E$10='2 - Programas Municipales'!$B7,(IF('4 - Personal'!$E$12='2 - Programas Municipales'!$C$4,'4 - Personal'!$D$14,0)),0)+IF('4 - Personal'!$E$16='2 - Programas Municipales'!$B7,(IF('4 - Personal'!$E$18='2 - Programas Municipales'!$C$4,'4 - Personal'!$D$20,0)),0)+IF('4 - Personal'!$E$22='2 - Programas Municipales'!$B7,(IF('4 - Personal'!$E$24='2 - Programas Municipales'!$C$4,'4 - Personal'!$D$26,0)),0)+IF('4 - Personal'!$E$28='2 - Programas Municipales'!$B7,(IF('4 - Personal'!$E$30='2 - Programas Municipales'!$C$4,'4 - Personal'!$D$32,0)),0)+IF('4 - Personal'!$E$34='2 - Programas Municipales'!$B7,(IF('4 - Personal'!$E$36='2 - Programas Municipales'!$C$4,'4 - Personal'!$D$38,0)),0)+IF('4 - Personal'!$E$40='2 - Programas Municipales'!$B7,(IF('4 - Personal'!$E$42='2 - Programas Municipales'!$C$4,'4 - Personal'!$D$44,0)),0)+IF('4 - Personal'!$E$46='2 - Programas Municipales'!$B7,(IF('4 - Personal'!$E$48='2 - Programas Municipales'!$C$4,'4 - Personal'!$D$50,0)),0)+IF('4 - Personal'!$E$52='2 - Programas Municipales'!$B7,(IF('4 - Personal'!$E$54='2 - Programas Municipales'!$C$4,'4 - Personal'!$D$56,0)),0)+IF('4 - Personal'!$E$58='2 - Programas Municipales'!$B7,(IF('4 - Personal'!$E$60='2 - Programas Municipales'!$C$4,'4 - Personal'!$D$62,0)),0)+IF('4 - Personal'!$E$64='2 - Programas Municipales'!$B7,(IF('4 - Personal'!$E$66='2 - Programas Municipales'!$C$4,'4 - Personal'!$D$68,0)),0)+IF('4 - Personal'!$E$70='2 - Programas Municipales'!$B7,(IF('4 - Personal'!$E$72='2 - Programas Municipales'!$C$4,'4 - Personal'!$D$74,0)),0)+IF('4 - Personal'!$E$76='2 - Programas Municipales'!$B7,(IF('4 - Personal'!$E$78='2 - Programas Municipales'!$C$4,'4 - Personal'!$D$80,0)),0)+IF('4 - Personal'!$E$82='2 - Programas Municipales'!$B7,(IF('4 - Personal'!$E$84='2 - Programas Municipales'!$C$4,'4 - Personal'!$D$86,0)),0)+IF('4 - Personal'!$E$88='2 - Programas Municipales'!$B7,(IF('4 - Personal'!$E$90='2 - Programas Municipales'!$C$4,'4 - Personal'!$D$92,0)),0)+IF('4 - Personal'!$E$94='2 - Programas Municipales'!$B7,(IF('4 - Personal'!$E$96='2 - Programas Municipales'!$C$4,'4 - Personal'!$D$98,0)),0)+IF('4 - Personal'!$E$100='2 - Programas Municipales'!$B7,(IF('4 - Personal'!$E$102='2 - Programas Municipales'!$C$4,'4 - Personal'!$D$104,0)),0)+IF('4 - Personal'!$E$106='2 - Programas Municipales'!$B7,(IF('4 - Personal'!$E$108='2 - Programas Municipales'!$C$4,'4 - Personal'!$D$110,0)),0)+IF('4 - Personal'!$E$112='2 - Programas Municipales'!$B7,(IF('4 - Personal'!$E$114='2 - Programas Municipales'!$C$4,'4 - Personal'!$D$116,0)),0)+IF('4 - Personal'!$E$118='2 - Programas Municipales'!$B7,(IF('4 - Personal'!$E$120='2 - Programas Municipales'!$C$4,'4 - Personal'!$D$122,0)),0)+IF('4 - Personal'!$E$124='2 - Programas Municipales'!$B7,(IF('4 - Personal'!$E$126='2 - Programas Municipales'!$C$4,'4 - Personal'!$D$128,0)),0)+IF('4 - Personal'!$E$130='2 - Programas Municipales'!$B7,(IF('4 - Personal'!$E$132='2 - Programas Municipales'!$C$4,'4 - Personal'!$D$134,0)),0)+IF('4 - Personal'!$E$136='2 - Programas Municipales'!$B7,(IF('4 - Personal'!$E$138='2 - Programas Municipales'!$C$4,'4 - Personal'!$D$140,0)),0)</f>
        <v>0</v>
      </c>
      <c r="F9" s="66">
        <f>IF('4 - Personal'!$E$4='2 - Programas Municipales'!$B7,(IF('4 - Personal'!$E$6='2 - Programas Municipales'!$C$5,'4 - Personal'!$D$8,0)),0)+IF('4 - Personal'!$E$10='2 - Programas Municipales'!$B7,(IF('4 - Personal'!$E$12='2 - Programas Municipales'!$C$5,'4 - Personal'!$D$14,0)),0)+IF('4 - Personal'!$E$16='2 - Programas Municipales'!$B7,(IF('4 - Personal'!$E$18='2 - Programas Municipales'!$C$5,'4 - Personal'!$D$20,0)),0)+IF('4 - Personal'!$E$22='2 - Programas Municipales'!$B7,(IF('4 - Personal'!$E$24='2 - Programas Municipales'!$C$5,'4 - Personal'!$D$26,0)),0)+IF('4 - Personal'!$E$28='2 - Programas Municipales'!$B7,(IF('4 - Personal'!$E$30='2 - Programas Municipales'!$C$5,'4 - Personal'!$D$32,0)),0)+IF('4 - Personal'!$E$34='2 - Programas Municipales'!$B7,(IF('4 - Personal'!$E$36='2 - Programas Municipales'!$C$5,'4 - Personal'!$D$38,0)),0)+IF('4 - Personal'!$E$40='2 - Programas Municipales'!$B7,(IF('4 - Personal'!$E$42='2 - Programas Municipales'!$C$5,'4 - Personal'!$D$44,0)),0)+IF('4 - Personal'!$E$46='2 - Programas Municipales'!$B7,(IF('4 - Personal'!$E$48='2 - Programas Municipales'!$C$5,'4 - Personal'!$D$50,0)),0)+IF('4 - Personal'!$E$52='2 - Programas Municipales'!$B7,(IF('4 - Personal'!$E$54='2 - Programas Municipales'!$C$5,'4 - Personal'!$D$56,0)),0)+IF('4 - Personal'!$E$58='2 - Programas Municipales'!$B7,(IF('4 - Personal'!$E$60='2 - Programas Municipales'!$C$5,'4 - Personal'!$D$62,0)),0)+IF('4 - Personal'!$E$64='2 - Programas Municipales'!$B7,(IF('4 - Personal'!$E$66='2 - Programas Municipales'!$C$5,'4 - Personal'!$D$68,0)),0)+IF('4 - Personal'!$E$70='2 - Programas Municipales'!$B7,(IF('4 - Personal'!$E$72='2 - Programas Municipales'!$C$5,'4 - Personal'!$D$74,0)),0)+IF('4 - Personal'!$E$76='2 - Programas Municipales'!$B7,(IF('4 - Personal'!$E$78='2 - Programas Municipales'!$C$5,'4 - Personal'!$D$80,0)),0)+IF('4 - Personal'!$E$82='2 - Programas Municipales'!$B7,(IF('4 - Personal'!$E$84='2 - Programas Municipales'!$C$5,'4 - Personal'!$D$86,0)),0)+IF('4 - Personal'!$E$88='2 - Programas Municipales'!$B7,(IF('4 - Personal'!$E$90='2 - Programas Municipales'!$C$5,'4 - Personal'!$D$92,0)),0)+IF('4 - Personal'!$E$94='2 - Programas Municipales'!$B7,(IF('4 - Personal'!$E$96='2 - Programas Municipales'!$C$5,'4 - Personal'!$D$98,0)),0)+IF('4 - Personal'!$E$100='2 - Programas Municipales'!$B7,(IF('4 - Personal'!$E$102='2 - Programas Municipales'!$C$5,'4 - Personal'!$D$104,0)),0)+IF('4 - Personal'!$E$106='2 - Programas Municipales'!$B7,(IF('4 - Personal'!$E$108='2 - Programas Municipales'!$C$5,'4 - Personal'!$D$110,0)),0)+IF('4 - Personal'!$E$112='2 - Programas Municipales'!$B7,(IF('4 - Personal'!$E$114='2 - Programas Municipales'!$C$5,'4 - Personal'!$D$116,0)),0)+IF('4 - Personal'!$E$118='2 - Programas Municipales'!$B7,(IF('4 - Personal'!$E$120='2 - Programas Municipales'!$C$5,'4 - Personal'!$D$122,0)),0)+IF('4 - Personal'!$E$124='2 - Programas Municipales'!$B7,(IF('4 - Personal'!$E$126='2 - Programas Municipales'!$C$5,'4 - Personal'!$D$128,0)),0)+IF('4 - Personal'!$E$130='2 - Programas Municipales'!$B7,(IF('4 - Personal'!$E$132='2 - Programas Municipales'!$C$5,'4 - Personal'!$D$134,0)),0)+IF('4 - Personal'!$E$136='2 - Programas Municipales'!$B7,(IF('4 - Personal'!$E$138='2 - Programas Municipales'!$C$5,'4 - Personal'!$D$140,0)),0)</f>
        <v>0</v>
      </c>
      <c r="G9" s="66">
        <f>IF('4 - Personal'!$E$4='2 - Programas Municipales'!$B7,(IF('4 - Personal'!$E$6='2 - Programas Municipales'!$C$6,'4 - Personal'!$D$8,0)),0)+IF('4 - Personal'!$E$10='2 - Programas Municipales'!$B7,(IF('4 - Personal'!$E$12='2 - Programas Municipales'!$C$6,'4 - Personal'!$D$14,0)),0)+IF('4 - Personal'!$E$16='2 - Programas Municipales'!$B7,(IF('4 - Personal'!$E$18='2 - Programas Municipales'!$C$6,'4 - Personal'!$D$20,0)),0)+IF('4 - Personal'!$E$22='2 - Programas Municipales'!$B7,(IF('4 - Personal'!$E$24='2 - Programas Municipales'!$C$6,'4 - Personal'!$D$26,0)),0)+IF('4 - Personal'!$E$28='2 - Programas Municipales'!$B7,(IF('4 - Personal'!$E$30='2 - Programas Municipales'!$C$6,'4 - Personal'!$D$32,0)),0)+IF('4 - Personal'!$E$34='2 - Programas Municipales'!$B7,(IF('4 - Personal'!$E$36='2 - Programas Municipales'!$C$6,'4 - Personal'!$D$38,0)),0)+IF('4 - Personal'!$E$40='2 - Programas Municipales'!$B7,(IF('4 - Personal'!$E$42='2 - Programas Municipales'!$C$6,'4 - Personal'!$D$44,0)),0)+IF('4 - Personal'!$E$46='2 - Programas Municipales'!$B7,(IF('4 - Personal'!$E$48='2 - Programas Municipales'!$C$6,'4 - Personal'!$D$50,0)),0)+IF('4 - Personal'!$E$52='2 - Programas Municipales'!$B7,(IF('4 - Personal'!$E$54='2 - Programas Municipales'!$C$6,'4 - Personal'!$D$56,0)),0)+IF('4 - Personal'!$E$58='2 - Programas Municipales'!$B7,(IF('4 - Personal'!$E$60='2 - Programas Municipales'!$C$6,'4 - Personal'!$D$62,0)),0)+IF('4 - Personal'!$E$64='2 - Programas Municipales'!$B7,(IF('4 - Personal'!$E$66='2 - Programas Municipales'!$C$6,'4 - Personal'!$D$68,0)),0)+IF('4 - Personal'!$E$70='2 - Programas Municipales'!$B7,(IF('4 - Personal'!$E$72='2 - Programas Municipales'!$C$6,'4 - Personal'!$D$74,0)),0)+IF('4 - Personal'!$E$76='2 - Programas Municipales'!$B7,(IF('4 - Personal'!$E$78='2 - Programas Municipales'!$C$6,'4 - Personal'!$D$80,0)),0)+IF('4 - Personal'!$E$82='2 - Programas Municipales'!$B7,(IF('4 - Personal'!$E$84='2 - Programas Municipales'!$C$6,'4 - Personal'!$D$86,0)),0)+IF('4 - Personal'!$E$88='2 - Programas Municipales'!$B7,(IF('4 - Personal'!$E$90='2 - Programas Municipales'!$C$6,'4 - Personal'!$D$92,0)),0)+IF('4 - Personal'!$E$94='2 - Programas Municipales'!$B7,(IF('4 - Personal'!$E$96='2 - Programas Municipales'!$C$6,'4 - Personal'!$D$98,0)),0)+IF('4 - Personal'!$E$100='2 - Programas Municipales'!$B7,(IF('4 - Personal'!$E$102='2 - Programas Municipales'!$C$6,'4 - Personal'!$D$104,0)),0)+IF('4 - Personal'!$E$106='2 - Programas Municipales'!$B7,(IF('4 - Personal'!$E$108='2 - Programas Municipales'!$C$6,'4 - Personal'!$D$110,0)),0)+IF('4 - Personal'!$E$112='2 - Programas Municipales'!$B7,(IF('4 - Personal'!$E$114='2 - Programas Municipales'!$C$6,'4 - Personal'!$D$116,0)),0)+IF('4 - Personal'!$E$118='2 - Programas Municipales'!$B7,(IF('4 - Personal'!$E$120='2 - Programas Municipales'!$C$6,'4 - Personal'!$D$122,0)),0)+IF('4 - Personal'!$E$124='2 - Programas Municipales'!$B7,(IF('4 - Personal'!$E$126='2 - Programas Municipales'!$C$6,'4 - Personal'!$D$128,0)),0)+IF('4 - Personal'!$E$130='2 - Programas Municipales'!$B7,(IF('4 - Personal'!$E$132='2 - Programas Municipales'!$C$6,'4 - Personal'!$D$134,0)),0)+IF('4 - Personal'!$E$136='2 - Programas Municipales'!$B7,(IF('4 - Personal'!$E$138='2 - Programas Municipales'!$C$6,'4 - Personal'!$D$140,0)),0)</f>
        <v>0</v>
      </c>
      <c r="H9" s="66">
        <f>IF('4 - Personal'!$E$4='2 - Programas Municipales'!$B7,(IF('4 - Personal'!$E$6='2 - Programas Municipales'!$C$7,'4 - Personal'!$D$8,0)),0)+IF('4 - Personal'!$E$10='2 - Programas Municipales'!$B7,(IF('4 - Personal'!$E$12='2 - Programas Municipales'!$C$7,'4 - Personal'!$D$14,0)),0)+IF('4 - Personal'!$E$16='2 - Programas Municipales'!$B7,(IF('4 - Personal'!$E$18='2 - Programas Municipales'!$C$7,'4 - Personal'!$D$20,0)),0)+IF('4 - Personal'!$E$22='2 - Programas Municipales'!$B7,(IF('4 - Personal'!$E$24='2 - Programas Municipales'!$C$7,'4 - Personal'!$D$26,0)),0)+IF('4 - Personal'!$E$28='2 - Programas Municipales'!$B7,(IF('4 - Personal'!$E$30='2 - Programas Municipales'!$C$7,'4 - Personal'!$D$32,0)),0)+IF('4 - Personal'!$E$34='2 - Programas Municipales'!$B7,(IF('4 - Personal'!$E$36='2 - Programas Municipales'!$C$7,'4 - Personal'!$D$38,0)),0)+IF('4 - Personal'!$E$40='2 - Programas Municipales'!$B7,(IF('4 - Personal'!$E$42='2 - Programas Municipales'!$C$7,'4 - Personal'!$D$44,0)),0)+IF('4 - Personal'!$E$46='2 - Programas Municipales'!$B7,(IF('4 - Personal'!$E$48='2 - Programas Municipales'!$C$7,'4 - Personal'!$D$50,0)),0)+IF('4 - Personal'!$E$52='2 - Programas Municipales'!$B7,(IF('4 - Personal'!$E$54='2 - Programas Municipales'!$C$7,'4 - Personal'!$D$56,0)),0)+IF('4 - Personal'!$E$58='2 - Programas Municipales'!$B7,(IF('4 - Personal'!$E$60='2 - Programas Municipales'!$C$7,'4 - Personal'!$D$62,0)),0)+IF('4 - Personal'!$E$64='2 - Programas Municipales'!$B7,(IF('4 - Personal'!$E$66='2 - Programas Municipales'!$C$7,'4 - Personal'!$D$68,0)),0)+IF('4 - Personal'!$E$70='2 - Programas Municipales'!$B7,(IF('4 - Personal'!$E$72='2 - Programas Municipales'!$C$7,'4 - Personal'!$D$74,0)),0)+IF('4 - Personal'!$E$76='2 - Programas Municipales'!$B7,(IF('4 - Personal'!$E$78='2 - Programas Municipales'!$C$7,'4 - Personal'!$D$80,0)),0)+IF('4 - Personal'!$E$82='2 - Programas Municipales'!$B7,(IF('4 - Personal'!$E$84='2 - Programas Municipales'!$C$7,'4 - Personal'!$D$86,0)),0)+IF('4 - Personal'!$E$88='2 - Programas Municipales'!$B7,(IF('4 - Personal'!$E$90='2 - Programas Municipales'!$C$7,'4 - Personal'!$D$92,0)),0)+IF('4 - Personal'!$E$94='2 - Programas Municipales'!$B7,(IF('4 - Personal'!$E$96='2 - Programas Municipales'!$C$7,'4 - Personal'!$D$98,0)),0)+IF('4 - Personal'!$E$100='2 - Programas Municipales'!$B7,(IF('4 - Personal'!$E$102='2 - Programas Municipales'!$C$7,'4 - Personal'!$D$104,0)),0)+IF('4 - Personal'!$E$106='2 - Programas Municipales'!$B7,(IF('4 - Personal'!$E$108='2 - Programas Municipales'!$C$7,'4 - Personal'!$D$110,0)),0)+IF('4 - Personal'!$E$112='2 - Programas Municipales'!$B7,(IF('4 - Personal'!$E$114='2 - Programas Municipales'!$C$7,'4 - Personal'!$D$116,0)),0)+IF('4 - Personal'!$E$118='2 - Programas Municipales'!$B7,(IF('4 - Personal'!$E$120='2 - Programas Municipales'!$C$7,'4 - Personal'!$D$122,0)),0)+IF('4 - Personal'!$E$124='2 - Programas Municipales'!$B7,(IF('4 - Personal'!$E$126='2 - Programas Municipales'!$C$7,'4 - Personal'!$D$128,0)),0)+IF('4 - Personal'!$E$130='2 - Programas Municipales'!$B7,(IF('4 - Personal'!$E$132='2 - Programas Municipales'!$C$7,'4 - Personal'!$D$134,0)),0)+IF('4 - Personal'!$E$136='2 - Programas Municipales'!$B7,(IF('4 - Personal'!$E$138='2 - Programas Municipales'!$C$7,'4 - Personal'!$D$140,0)),0)</f>
        <v>0</v>
      </c>
      <c r="I9" s="66">
        <f>IF('4 - Personal'!$E$4='2 - Programas Municipales'!$B7,(IF('4 - Personal'!$E$6='2 - Programas Municipales'!$C$8,'4 - Personal'!$D$8,0)),0)+IF('4 - Personal'!$E$10='2 - Programas Municipales'!$B7,(IF('4 - Personal'!$E$12='2 - Programas Municipales'!$C$8,'4 - Personal'!$D$14,0)),0)+IF('4 - Personal'!$E$16='2 - Programas Municipales'!$B7,(IF('4 - Personal'!$E$18='2 - Programas Municipales'!$C$8,'4 - Personal'!$D$20,0)),0)+IF('4 - Personal'!$E$22='2 - Programas Municipales'!$B7,(IF('4 - Personal'!$E$24='2 - Programas Municipales'!$C$8,'4 - Personal'!$D$26,0)),0)+IF('4 - Personal'!$E$28='2 - Programas Municipales'!$B7,(IF('4 - Personal'!$E$30='2 - Programas Municipales'!$C$8,'4 - Personal'!$D$32,0)),0)+IF('4 - Personal'!$E$34='2 - Programas Municipales'!$B7,(IF('4 - Personal'!$E$36='2 - Programas Municipales'!$C$8,'4 - Personal'!$D$38,0)),0)+IF('4 - Personal'!$E$40='2 - Programas Municipales'!$B7,(IF('4 - Personal'!$E$42='2 - Programas Municipales'!$C$8,'4 - Personal'!$D$44,0)),0)+IF('4 - Personal'!$E$46='2 - Programas Municipales'!$B7,(IF('4 - Personal'!$E$48='2 - Programas Municipales'!$C$8,'4 - Personal'!$D$50,0)),0)+IF('4 - Personal'!$E$52='2 - Programas Municipales'!$B7,(IF('4 - Personal'!$E$54='2 - Programas Municipales'!$C$8,'4 - Personal'!$D$56,0)),0)+IF('4 - Personal'!$E$58='2 - Programas Municipales'!$B7,(IF('4 - Personal'!$E$60='2 - Programas Municipales'!$C$8,'4 - Personal'!$D$62,0)),0)+IF('4 - Personal'!$E$64='2 - Programas Municipales'!$B7,(IF('4 - Personal'!$E$66='2 - Programas Municipales'!$C$8,'4 - Personal'!$D$68,0)),0)+IF('4 - Personal'!$E$70='2 - Programas Municipales'!$B7,(IF('4 - Personal'!$E$72='2 - Programas Municipales'!$C$8,'4 - Personal'!$D$74,0)),0)+IF('4 - Personal'!$E$76='2 - Programas Municipales'!$B7,(IF('4 - Personal'!$E$78='2 - Programas Municipales'!$C$8,'4 - Personal'!$D$80,0)),0)+IF('4 - Personal'!$E$82='2 - Programas Municipales'!$B7,(IF('4 - Personal'!$E$84='2 - Programas Municipales'!$C$8,'4 - Personal'!$D$86,0)),0)+IF('4 - Personal'!$E$88='2 - Programas Municipales'!$B7,(IF('4 - Personal'!$E$90='2 - Programas Municipales'!$C$8,'4 - Personal'!$D$92,0)),0)+IF('4 - Personal'!$E$94='2 - Programas Municipales'!$B7,(IF('4 - Personal'!$E$96='2 - Programas Municipales'!$C$8,'4 - Personal'!$D$98,0)),0)+IF('4 - Personal'!$E$100='2 - Programas Municipales'!$B7,(IF('4 - Personal'!$E$102='2 - Programas Municipales'!$C$8,'4 - Personal'!$D$104,0)),0)+IF('4 - Personal'!$E$106='2 - Programas Municipales'!$B7,(IF('4 - Personal'!$E$108='2 - Programas Municipales'!$C$8,'4 - Personal'!$D$110,0)),0)+IF('4 - Personal'!$E$112='2 - Programas Municipales'!$B7,(IF('4 - Personal'!$E$114='2 - Programas Municipales'!$C$8,'4 - Personal'!$D$116,0)),0)+IF('4 - Personal'!$E$118='2 - Programas Municipales'!$B7,(IF('4 - Personal'!$E$120='2 - Programas Municipales'!$C$8,'4 - Personal'!$D$122,0)),0)+IF('4 - Personal'!$E$124='2 - Programas Municipales'!$B7,(IF('4 - Personal'!$E$126='2 - Programas Municipales'!$C$8,'4 - Personal'!$D$128,0)),0)+IF('4 - Personal'!$E$130='2 - Programas Municipales'!$B7,(IF('4 - Personal'!$E$132='2 - Programas Municipales'!$C$8,'4 - Personal'!$D$134,0)),0)+IF('4 - Personal'!$E$136='2 - Programas Municipales'!$B7,(IF('4 - Personal'!$E$138='2 - Programas Municipales'!$C$8,'4 - Personal'!$D$140,0)),0)</f>
        <v>0</v>
      </c>
      <c r="J9" s="66">
        <f>IF('4 - Personal'!$E$4='2 - Programas Municipales'!$B7,(IF('4 - Personal'!$E$6='2 - Programas Municipales'!$C$9,'4 - Personal'!$D$8,0)),0)+IF('4 - Personal'!$E$10='2 - Programas Municipales'!$B7,(IF('4 - Personal'!$E$12='2 - Programas Municipales'!$C$9,'4 - Personal'!$D$14,0)),0)+IF('4 - Personal'!$E$16='2 - Programas Municipales'!$B7,(IF('4 - Personal'!$E$18='2 - Programas Municipales'!$C$9,'4 - Personal'!$D$20,0)),0)+IF('4 - Personal'!$E$22='2 - Programas Municipales'!$B7,(IF('4 - Personal'!$E$24='2 - Programas Municipales'!$C$9,'4 - Personal'!$D$26,0)),0)+IF('4 - Personal'!$E$28='2 - Programas Municipales'!$B7,(IF('4 - Personal'!$E$30='2 - Programas Municipales'!$C$9,'4 - Personal'!$D$32,0)),0)+IF('4 - Personal'!$E$34='2 - Programas Municipales'!$B7,(IF('4 - Personal'!$E$36='2 - Programas Municipales'!$C$9,'4 - Personal'!$D$38,0)),0)+IF('4 - Personal'!$E$40='2 - Programas Municipales'!$B7,(IF('4 - Personal'!$E$42='2 - Programas Municipales'!$C$9,'4 - Personal'!$D$44,0)),0)+IF('4 - Personal'!$E$46='2 - Programas Municipales'!$B7,(IF('4 - Personal'!$E$48='2 - Programas Municipales'!$C$9,'4 - Personal'!$D$50,0)),0)+IF('4 - Personal'!$E$52='2 - Programas Municipales'!$B7,(IF('4 - Personal'!$E$54='2 - Programas Municipales'!$C$9,'4 - Personal'!$D$56,0)),0)+IF('4 - Personal'!$E$58='2 - Programas Municipales'!$B7,(IF('4 - Personal'!$E$60='2 - Programas Municipales'!$C$9,'4 - Personal'!$D$62,0)),0)+IF('4 - Personal'!$E$64='2 - Programas Municipales'!$B7,(IF('4 - Personal'!$E$66='2 - Programas Municipales'!$C$9,'4 - Personal'!$D$68,0)),0)+IF('4 - Personal'!$E$70='2 - Programas Municipales'!$B7,(IF('4 - Personal'!$E$72='2 - Programas Municipales'!$C$9,'4 - Personal'!$D$74,0)),0)+IF('4 - Personal'!$E$76='2 - Programas Municipales'!$B7,(IF('4 - Personal'!$E$78='2 - Programas Municipales'!$C$9,'4 - Personal'!$D$80,0)),0)+IF('4 - Personal'!$E$82='2 - Programas Municipales'!$B7,(IF('4 - Personal'!$E$84='2 - Programas Municipales'!$C$9,'4 - Personal'!$D$86,0)),0)+IF('4 - Personal'!$E$88='2 - Programas Municipales'!$B7,(IF('4 - Personal'!$E$90='2 - Programas Municipales'!$C$9,'4 - Personal'!$D$92,0)),0)+IF('4 - Personal'!$E$94='2 - Programas Municipales'!$B7,(IF('4 - Personal'!$E$96='2 - Programas Municipales'!$C$9,'4 - Personal'!$D$98,0)),0)+IF('4 - Personal'!$E$100='2 - Programas Municipales'!$B7,(IF('4 - Personal'!$E$102='2 - Programas Municipales'!$C$9,'4 - Personal'!$D$104,0)),0)+IF('4 - Personal'!$E$106='2 - Programas Municipales'!$B7,(IF('4 - Personal'!$E$108='2 - Programas Municipales'!$C$9,'4 - Personal'!$D$110,0)),0)+IF('4 - Personal'!$E$112='2 - Programas Municipales'!$B7,(IF('4 - Personal'!$E$114='2 - Programas Municipales'!$C$9,'4 - Personal'!$D$116,0)),0)+IF('4 - Personal'!$E$118='2 - Programas Municipales'!$B7,(IF('4 - Personal'!$E$120='2 - Programas Municipales'!$C$9,'4 - Personal'!$D$122,0)),0)+IF('4 - Personal'!$E$124='2 - Programas Municipales'!$B7,(IF('4 - Personal'!$E$126='2 - Programas Municipales'!$C$9,'4 - Personal'!$D$128,0)),0)+IF('4 - Personal'!$E$130='2 - Programas Municipales'!$B7,(IF('4 - Personal'!$E$132='2 - Programas Municipales'!$C$9,'4 - Personal'!$D$134,0)),0)+IF('4 - Personal'!$E$136='2 - Programas Municipales'!$B7,(IF('4 - Personal'!$E$138='2 - Programas Municipales'!$C$9,'4 - Personal'!$D$140,0)),0)</f>
        <v>0</v>
      </c>
      <c r="K9" s="66">
        <f>IF('4 - Personal'!$E$4='2 - Programas Municipales'!$B7,(IF('4 - Personal'!$E$6='2 - Programas Municipales'!$C$10,'4 - Personal'!$D$8,0)),0)+IF('4 - Personal'!$E$10='2 - Programas Municipales'!$B7,(IF('4 - Personal'!$E$12='2 - Programas Municipales'!$C$10,'4 - Personal'!$D$14,0)),0)+IF('4 - Personal'!$E$16='2 - Programas Municipales'!$B7,(IF('4 - Personal'!$E$18='2 - Programas Municipales'!$C$10,'4 - Personal'!$D$20,0)),0)+IF('4 - Personal'!$E$22='2 - Programas Municipales'!$B7,(IF('4 - Personal'!$E$24='2 - Programas Municipales'!$C$10,'4 - Personal'!$D$26,0)),0)+IF('4 - Personal'!$E$28='2 - Programas Municipales'!$B7,(IF('4 - Personal'!$E$30='2 - Programas Municipales'!$C$10,'4 - Personal'!$D$32,0)),0)+IF('4 - Personal'!$E$34='2 - Programas Municipales'!$B7,(IF('4 - Personal'!$E$36='2 - Programas Municipales'!$C$10,'4 - Personal'!$D$38,0)),0)+IF('4 - Personal'!$E$40='2 - Programas Municipales'!$B7,(IF('4 - Personal'!$E$42='2 - Programas Municipales'!$C$10,'4 - Personal'!$D$44,0)),0)+IF('4 - Personal'!$E$46='2 - Programas Municipales'!$B7,(IF('4 - Personal'!$E$48='2 - Programas Municipales'!$C$10,'4 - Personal'!$D$50,0)),0)+IF('4 - Personal'!$E$52='2 - Programas Municipales'!$B7,(IF('4 - Personal'!$E$54='2 - Programas Municipales'!$C$10,'4 - Personal'!$D$56,0)),0)+IF('4 - Personal'!$E$58='2 - Programas Municipales'!$B7,(IF('4 - Personal'!$E$60='2 - Programas Municipales'!$C$10,'4 - Personal'!$D$62,0)),0)+IF('4 - Personal'!$E$64='2 - Programas Municipales'!$B7,(IF('4 - Personal'!$E$66='2 - Programas Municipales'!$C$10,'4 - Personal'!$D$68,0)),0)+IF('4 - Personal'!$E$70='2 - Programas Municipales'!$B7,(IF('4 - Personal'!$E$72='2 - Programas Municipales'!$C$10,'4 - Personal'!$D$74,0)),0)+IF('4 - Personal'!$E$76='2 - Programas Municipales'!$B7,(IF('4 - Personal'!$E$78='2 - Programas Municipales'!$C$10,'4 - Personal'!$D$80,0)),0)+IF('4 - Personal'!$E$82='2 - Programas Municipales'!$B7,(IF('4 - Personal'!$E$84='2 - Programas Municipales'!$C$10,'4 - Personal'!$D$86,0)),0)+IF('4 - Personal'!$E$88='2 - Programas Municipales'!$B7,(IF('4 - Personal'!$E$90='2 - Programas Municipales'!$C$10,'4 - Personal'!$D$92,0)),0)+IF('4 - Personal'!$E$94='2 - Programas Municipales'!$B7,(IF('4 - Personal'!$E$96='2 - Programas Municipales'!$C$10,'4 - Personal'!$D$98,0)),0)+IF('4 - Personal'!$E$100='2 - Programas Municipales'!$B7,(IF('4 - Personal'!$E$102='2 - Programas Municipales'!$C$10,'4 - Personal'!$D$104,0)),0)+IF('4 - Personal'!$E$106='2 - Programas Municipales'!$B7,(IF('4 - Personal'!$E$108='2 - Programas Municipales'!$C$10,'4 - Personal'!$D$110,0)),0)+IF('4 - Personal'!$E$112='2 - Programas Municipales'!$B7,(IF('4 - Personal'!$E$114='2 - Programas Municipales'!$C$10,'4 - Personal'!$D$116,0)),0)+IF('4 - Personal'!$E$118='2 - Programas Municipales'!$B7,(IF('4 - Personal'!$E$120='2 - Programas Municipales'!$C$10,'4 - Personal'!$D$122,0)),0)+IF('4 - Personal'!$E$124='2 - Programas Municipales'!$B7,(IF('4 - Personal'!$E$126='2 - Programas Municipales'!$C$10,'4 - Personal'!$D$128,0)),0)+IF('4 - Personal'!$E$130='2 - Programas Municipales'!$B7,(IF('4 - Personal'!$E$132='2 - Programas Municipales'!$C$10,'4 - Personal'!$D$134,0)),0)+IF('4 - Personal'!$E$136='2 - Programas Municipales'!$B7,(IF('4 - Personal'!$E$138='2 - Programas Municipales'!$C$10,'4 - Personal'!$D$140,0)),0)</f>
        <v>0</v>
      </c>
      <c r="L9" s="66">
        <f>IF('4 - Personal'!$E$4='2 - Programas Municipales'!$B7,(IF('4 - Personal'!$E$6='2 - Programas Municipales'!$C$11,'4 - Personal'!$D$8,0)),0)+IF('4 - Personal'!$E$10='2 - Programas Municipales'!$B7,(IF('4 - Personal'!$E$12='2 - Programas Municipales'!$C$11,'4 - Personal'!$D$14,0)),0)+IF('4 - Personal'!$E$16='2 - Programas Municipales'!$B7,(IF('4 - Personal'!$E$18='2 - Programas Municipales'!$C$11,'4 - Personal'!$D$20,0)),0)+IF('4 - Personal'!$E$22='2 - Programas Municipales'!$B7,(IF('4 - Personal'!$E$24='2 - Programas Municipales'!$C$11,'4 - Personal'!$D$26,0)),0)+IF('4 - Personal'!$E$28='2 - Programas Municipales'!$B7,(IF('4 - Personal'!$E$30='2 - Programas Municipales'!$C$11,'4 - Personal'!$D$32,0)),0)+IF('4 - Personal'!$E$34='2 - Programas Municipales'!$B7,(IF('4 - Personal'!$E$36='2 - Programas Municipales'!$C$11,'4 - Personal'!$D$38,0)),0)+IF('4 - Personal'!$E$40='2 - Programas Municipales'!$B7,(IF('4 - Personal'!$E$42='2 - Programas Municipales'!$C$11,'4 - Personal'!$D$44,0)),0)+IF('4 - Personal'!$E$46='2 - Programas Municipales'!$B7,(IF('4 - Personal'!$E$48='2 - Programas Municipales'!$C$11,'4 - Personal'!$D$50,0)),0)+IF('4 - Personal'!$E$52='2 - Programas Municipales'!$B7,(IF('4 - Personal'!$E$54='2 - Programas Municipales'!$C$11,'4 - Personal'!$D$56,0)),0)+IF('4 - Personal'!$E$58='2 - Programas Municipales'!$B7,(IF('4 - Personal'!$E$60='2 - Programas Municipales'!$C$11,'4 - Personal'!$D$62,0)),0)+IF('4 - Personal'!$E$64='2 - Programas Municipales'!$B7,(IF('4 - Personal'!$E$66='2 - Programas Municipales'!$C$11,'4 - Personal'!$D$68,0)),0)+IF('4 - Personal'!$E$70='2 - Programas Municipales'!$B7,(IF('4 - Personal'!$E$72='2 - Programas Municipales'!$C$11,'4 - Personal'!$D$74,0)),0)+IF('4 - Personal'!$E$76='2 - Programas Municipales'!$B7,(IF('4 - Personal'!$E$78='2 - Programas Municipales'!$C$11,'4 - Personal'!$D$80,0)),0)+IF('4 - Personal'!$E$82='2 - Programas Municipales'!$B7,(IF('4 - Personal'!$E$84='2 - Programas Municipales'!$C$11,'4 - Personal'!$D$86,0)),0)+IF('4 - Personal'!$E$88='2 - Programas Municipales'!$B7,(IF('4 - Personal'!$E$90='2 - Programas Municipales'!$C$11,'4 - Personal'!$D$92,0)),0)+IF('4 - Personal'!$E$94='2 - Programas Municipales'!$B7,(IF('4 - Personal'!$E$96='2 - Programas Municipales'!$C$11,'4 - Personal'!$D$98,0)),0)+IF('4 - Personal'!$E$100='2 - Programas Municipales'!$B7,(IF('4 - Personal'!$E$102='2 - Programas Municipales'!$C$11,'4 - Personal'!$D$104,0)),0)+IF('4 - Personal'!$E$106='2 - Programas Municipales'!$B7,(IF('4 - Personal'!$E$108='2 - Programas Municipales'!$C$11,'4 - Personal'!$D$110,0)),0)+IF('4 - Personal'!$E$112='2 - Programas Municipales'!$B7,(IF('4 - Personal'!$E$114='2 - Programas Municipales'!$C$11,'4 - Personal'!$D$116,0)),0)+IF('4 - Personal'!$E$118='2 - Programas Municipales'!$B7,(IF('4 - Personal'!$E$120='2 - Programas Municipales'!$C$11,'4 - Personal'!$D$122,0)),0)+IF('4 - Personal'!$E$124='2 - Programas Municipales'!$B7,(IF('4 - Personal'!$E$126='2 - Programas Municipales'!$C$11,'4 - Personal'!$D$128,0)),0)+IF('4 - Personal'!$E$130='2 - Programas Municipales'!$B7,(IF('4 - Personal'!$E$132='2 - Programas Municipales'!$C$11,'4 - Personal'!$D$134,0)),0)+IF('4 - Personal'!$E$136='2 - Programas Municipales'!$B7,(IF('4 - Personal'!$E$138='2 - Programas Municipales'!$C$11,'4 - Personal'!$D$140,0)),0)</f>
        <v>0</v>
      </c>
      <c r="M9" s="66">
        <f>IF('4 - Personal'!$E$4='2 - Programas Municipales'!$B7,(IF('4 - Personal'!$E$6='2 - Programas Municipales'!$C$12,'4 - Personal'!$D$8,0)),0)+IF('4 - Personal'!$E$10='2 - Programas Municipales'!$B7,(IF('4 - Personal'!$E$12='2 - Programas Municipales'!$C$12,'4 - Personal'!$D$14,0)),0)+IF('4 - Personal'!$E$16='2 - Programas Municipales'!$B7,(IF('4 - Personal'!$E$18='2 - Programas Municipales'!$C$12,'4 - Personal'!$D$20,0)),0)+IF('4 - Personal'!$E$22='2 - Programas Municipales'!$B7,(IF('4 - Personal'!$E$24='2 - Programas Municipales'!$C$12,'4 - Personal'!$D$26,0)),0)+IF('4 - Personal'!$E$28='2 - Programas Municipales'!$B7,(IF('4 - Personal'!$E$30='2 - Programas Municipales'!$C$12,'4 - Personal'!$D$32,0)),0)+IF('4 - Personal'!$E$34='2 - Programas Municipales'!$B7,(IF('4 - Personal'!$E$36='2 - Programas Municipales'!$C$12,'4 - Personal'!$D$38,0)),0)+IF('4 - Personal'!$E$40='2 - Programas Municipales'!$B7,(IF('4 - Personal'!$E$42='2 - Programas Municipales'!$C$12,'4 - Personal'!$D$44,0)),0)+IF('4 - Personal'!$E$46='2 - Programas Municipales'!$B7,(IF('4 - Personal'!$E$48='2 - Programas Municipales'!$C$12,'4 - Personal'!$D$50,0)),0)+IF('4 - Personal'!$E$52='2 - Programas Municipales'!$B7,(IF('4 - Personal'!$E$54='2 - Programas Municipales'!$C$12,'4 - Personal'!$D$56,0)),0)+IF('4 - Personal'!$E$58='2 - Programas Municipales'!$B7,(IF('4 - Personal'!$E$60='2 - Programas Municipales'!$C$12,'4 - Personal'!$D$62,0)),0)+IF('4 - Personal'!$E$64='2 - Programas Municipales'!$B7,(IF('4 - Personal'!$E$66='2 - Programas Municipales'!$C$12,'4 - Personal'!$D$68,0)),0)+IF('4 - Personal'!$E$70='2 - Programas Municipales'!$B7,(IF('4 - Personal'!$E$72='2 - Programas Municipales'!$C$12,'4 - Personal'!$D$74,0)),0)+IF('4 - Personal'!$E$76='2 - Programas Municipales'!$B7,(IF('4 - Personal'!$E$78='2 - Programas Municipales'!$C$12,'4 - Personal'!$D$80,0)),0)+IF('4 - Personal'!$E$82='2 - Programas Municipales'!$B7,(IF('4 - Personal'!$E$84='2 - Programas Municipales'!$C$12,'4 - Personal'!$D$86,0)),0)+IF('4 - Personal'!$E$88='2 - Programas Municipales'!$B7,(IF('4 - Personal'!$E$90='2 - Programas Municipales'!$C$12,'4 - Personal'!$D$92,0)),0)+IF('4 - Personal'!$E$94='2 - Programas Municipales'!$B7,(IF('4 - Personal'!$E$96='2 - Programas Municipales'!$C$12,'4 - Personal'!$D$98,0)),0)+IF('4 - Personal'!$E$100='2 - Programas Municipales'!$B7,(IF('4 - Personal'!$E$102='2 - Programas Municipales'!$C$12,'4 - Personal'!$D$104,0)),0)+IF('4 - Personal'!$E$106='2 - Programas Municipales'!$B7,(IF('4 - Personal'!$E$108='2 - Programas Municipales'!$C$12,'4 - Personal'!$D$110,0)),0)+IF('4 - Personal'!$E$112='2 - Programas Municipales'!$B7,(IF('4 - Personal'!$E$114='2 - Programas Municipales'!$C$12,'4 - Personal'!$D$116,0)),0)+IF('4 - Personal'!$E$118='2 - Programas Municipales'!$B7,(IF('4 - Personal'!$E$120='2 - Programas Municipales'!$C$12,'4 - Personal'!$D$122,0)),0)+IF('4 - Personal'!$E$124='2 - Programas Municipales'!$B7,(IF('4 - Personal'!$E$126='2 - Programas Municipales'!$C$12,'4 - Personal'!$D$128,0)),0)+IF('4 - Personal'!$E$130='2 - Programas Municipales'!$B7,(IF('4 - Personal'!$E$132='2 - Programas Municipales'!$C$12,'4 - Personal'!$D$134,0)),0)+IF('4 - Personal'!$E$136='2 - Programas Municipales'!$B7,(IF('4 - Personal'!$E$138='2 - Programas Municipales'!$C$12,'4 - Personal'!$D$140,0)),0)</f>
        <v>0</v>
      </c>
      <c r="N9" s="66">
        <f>IF('4 - Personal'!$E$4='2 - Programas Municipales'!$B7,(IF('4 - Personal'!$E$6='2 - Programas Municipales'!$C$13,'4 - Personal'!$D$8,0)),0)+IF('4 - Personal'!$E$10='2 - Programas Municipales'!$B7,(IF('4 - Personal'!$E$12='2 - Programas Municipales'!$C$13,'4 - Personal'!$D$14,0)),0)+IF('4 - Personal'!$E$16='2 - Programas Municipales'!$B7,(IF('4 - Personal'!$E$18='2 - Programas Municipales'!$C$13,'4 - Personal'!$D$20,0)),0)+IF('4 - Personal'!$E$22='2 - Programas Municipales'!$B7,(IF('4 - Personal'!$E$24='2 - Programas Municipales'!$C$13,'4 - Personal'!$D$26,0)),0)+IF('4 - Personal'!$E$28='2 - Programas Municipales'!$B7,(IF('4 - Personal'!$E$30='2 - Programas Municipales'!$C$13,'4 - Personal'!$D$32,0)),0)+IF('4 - Personal'!$E$34='2 - Programas Municipales'!$B7,(IF('4 - Personal'!$E$36='2 - Programas Municipales'!$C$13,'4 - Personal'!$D$38,0)),0)+IF('4 - Personal'!$E$40='2 - Programas Municipales'!$B7,(IF('4 - Personal'!$E$42='2 - Programas Municipales'!$C$13,'4 - Personal'!$D$44,0)),0)+IF('4 - Personal'!$E$46='2 - Programas Municipales'!$B7,(IF('4 - Personal'!$E$48='2 - Programas Municipales'!$C$13,'4 - Personal'!$D$50,0)),0)+IF('4 - Personal'!$E$52='2 - Programas Municipales'!$B7,(IF('4 - Personal'!$E$54='2 - Programas Municipales'!$C$13,'4 - Personal'!$D$56,0)),0)+IF('4 - Personal'!$E$58='2 - Programas Municipales'!$B7,(IF('4 - Personal'!$E$60='2 - Programas Municipales'!$C$13,'4 - Personal'!$D$62,0)),0)+IF('4 - Personal'!$E$64='2 - Programas Municipales'!$B7,(IF('4 - Personal'!$E$66='2 - Programas Municipales'!$C$13,'4 - Personal'!$D$68,0)),0)+IF('4 - Personal'!$E$70='2 - Programas Municipales'!$B7,(IF('4 - Personal'!$E$72='2 - Programas Municipales'!$C$13,'4 - Personal'!$D$74,0)),0)+IF('4 - Personal'!$E$76='2 - Programas Municipales'!$B7,(IF('4 - Personal'!$E$78='2 - Programas Municipales'!$C$13,'4 - Personal'!$D$80,0)),0)+IF('4 - Personal'!$E$82='2 - Programas Municipales'!$B7,(IF('4 - Personal'!$E$84='2 - Programas Municipales'!$C$13,'4 - Personal'!$D$86,0)),0)+IF('4 - Personal'!$E$88='2 - Programas Municipales'!$B7,(IF('4 - Personal'!$E$90='2 - Programas Municipales'!$C$13,'4 - Personal'!$D$92,0)),0)+IF('4 - Personal'!$E$94='2 - Programas Municipales'!$B7,(IF('4 - Personal'!$E$96='2 - Programas Municipales'!$C$13,'4 - Personal'!$D$98,0)),0)+IF('4 - Personal'!$E$100='2 - Programas Municipales'!$B7,(IF('4 - Personal'!$E$102='2 - Programas Municipales'!$C$13,'4 - Personal'!$D$104,0)),0)+IF('4 - Personal'!$E$106='2 - Programas Municipales'!$B7,(IF('4 - Personal'!$E$108='2 - Programas Municipales'!$C$13,'4 - Personal'!$D$110,0)),0)+IF('4 - Personal'!$E$112='2 - Programas Municipales'!$B7,(IF('4 - Personal'!$E$114='2 - Programas Municipales'!$C$13,'4 - Personal'!$D$116,0)),0)+IF('4 - Personal'!$E$118='2 - Programas Municipales'!$B7,(IF('4 - Personal'!$E$120='2 - Programas Municipales'!$C$13,'4 - Personal'!$D$122,0)),0)+IF('4 - Personal'!$E$124='2 - Programas Municipales'!$B7,(IF('4 - Personal'!$E$126='2 - Programas Municipales'!$C$13,'4 - Personal'!$D$128,0)),0)+IF('4 - Personal'!$E$130='2 - Programas Municipales'!$B7,(IF('4 - Personal'!$E$132='2 - Programas Municipales'!$C$13,'4 - Personal'!$D$134,0)),0)+IF('4 - Personal'!$E$136='2 - Programas Municipales'!$B7,(IF('4 - Personal'!$E$138='2 - Programas Municipales'!$C$13,'4 - Personal'!$D$140,0)),0)</f>
        <v>0</v>
      </c>
      <c r="O9" s="66">
        <f>IF('4 - Personal'!$E$4='2 - Programas Municipales'!$B7,(IF('4 - Personal'!$E$6='2 - Programas Municipales'!$C$14,'4 - Personal'!$D$8,0)),0)+IF('4 - Personal'!$E$10='2 - Programas Municipales'!$B7,(IF('4 - Personal'!$E$12='2 - Programas Municipales'!$C$14,'4 - Personal'!$D$14,0)),0)+IF('4 - Personal'!$E$16='2 - Programas Municipales'!$B7,(IF('4 - Personal'!$E$18='2 - Programas Municipales'!$C$14,'4 - Personal'!$D$20,0)),0)+IF('4 - Personal'!$E$22='2 - Programas Municipales'!$B7,(IF('4 - Personal'!$E$24='2 - Programas Municipales'!$C$14,'4 - Personal'!$D$26,0)),0)+IF('4 - Personal'!$E$28='2 - Programas Municipales'!$B7,(IF('4 - Personal'!$E$30='2 - Programas Municipales'!$C$14,'4 - Personal'!$D$32,0)),0)+IF('4 - Personal'!$E$34='2 - Programas Municipales'!$B7,(IF('4 - Personal'!$E$36='2 - Programas Municipales'!$C$14,'4 - Personal'!$D$38,0)),0)+IF('4 - Personal'!$E$40='2 - Programas Municipales'!$B7,(IF('4 - Personal'!$E$42='2 - Programas Municipales'!$C$14,'4 - Personal'!$D$44,0)),0)+IF('4 - Personal'!$E$46='2 - Programas Municipales'!$B7,(IF('4 - Personal'!$E$48='2 - Programas Municipales'!$C$14,'4 - Personal'!$D$50,0)),0)+IF('4 - Personal'!$E$52='2 - Programas Municipales'!$B7,(IF('4 - Personal'!$E$54='2 - Programas Municipales'!$C$14,'4 - Personal'!$D$56,0)),0)+IF('4 - Personal'!$E$58='2 - Programas Municipales'!$B7,(IF('4 - Personal'!$E$60='2 - Programas Municipales'!$C$14,'4 - Personal'!$D$62,0)),0)+IF('4 - Personal'!$E$64='2 - Programas Municipales'!$B7,(IF('4 - Personal'!$E$66='2 - Programas Municipales'!$C$14,'4 - Personal'!$D$68,0)),0)+IF('4 - Personal'!$E$70='2 - Programas Municipales'!$B7,(IF('4 - Personal'!$E$72='2 - Programas Municipales'!$C$14,'4 - Personal'!$D$74,0)),0)+IF('4 - Personal'!$E$76='2 - Programas Municipales'!$B7,(IF('4 - Personal'!$E$78='2 - Programas Municipales'!$C$14,'4 - Personal'!$D$80,0)),0)+IF('4 - Personal'!$E$82='2 - Programas Municipales'!$B7,(IF('4 - Personal'!$E$84='2 - Programas Municipales'!$C$14,'4 - Personal'!$D$86,0)),0)+IF('4 - Personal'!$E$88='2 - Programas Municipales'!$B7,(IF('4 - Personal'!$E$90='2 - Programas Municipales'!$C$14,'4 - Personal'!$D$92,0)),0)+IF('4 - Personal'!$E$94='2 - Programas Municipales'!$B7,(IF('4 - Personal'!$E$96='2 - Programas Municipales'!$C$14,'4 - Personal'!$D$98,0)),0)+IF('4 - Personal'!$E$100='2 - Programas Municipales'!$B7,(IF('4 - Personal'!$E$102='2 - Programas Municipales'!$C$14,'4 - Personal'!$D$104,0)),0)+IF('4 - Personal'!$E$106='2 - Programas Municipales'!$B7,(IF('4 - Personal'!$E$108='2 - Programas Municipales'!$C$14,'4 - Personal'!$D$110,0)),0)+IF('4 - Personal'!$E$112='2 - Programas Municipales'!$B7,(IF('4 - Personal'!$E$114='2 - Programas Municipales'!$C$14,'4 - Personal'!$D$116,0)),0)+IF('4 - Personal'!$E$118='2 - Programas Municipales'!$B7,(IF('4 - Personal'!$E$120='2 - Programas Municipales'!$C$14,'4 - Personal'!$D$122,0)),0)+IF('4 - Personal'!$E$124='2 - Programas Municipales'!$B7,(IF('4 - Personal'!$E$126='2 - Programas Municipales'!$C$14,'4 - Personal'!$D$128,0)),0)+IF('4 - Personal'!$E$130='2 - Programas Municipales'!$B7,(IF('4 - Personal'!$E$132='2 - Programas Municipales'!$C$14,'4 - Personal'!$D$134,0)),0)+IF('4 - Personal'!$E$136='2 - Programas Municipales'!$B7,(IF('4 - Personal'!$E$138='2 - Programas Municipales'!$C$14,'4 - Personal'!$D$140,0)),0)</f>
        <v>0</v>
      </c>
      <c r="P9" s="66">
        <f>IF('4 - Personal'!$E$4='2 - Programas Municipales'!$B7,(IF('4 - Personal'!$E$6='2 - Programas Municipales'!$C$15,'4 - Personal'!$D$8,0)),0)+IF('4 - Personal'!$E$10='2 - Programas Municipales'!$B7,(IF('4 - Personal'!$E$12='2 - Programas Municipales'!$C$15,'4 - Personal'!$D$14,0)),0)+IF('4 - Personal'!$E$16='2 - Programas Municipales'!$B7,(IF('4 - Personal'!$E$18='2 - Programas Municipales'!$C$15,'4 - Personal'!$D$20,0)),0)+IF('4 - Personal'!$E$22='2 - Programas Municipales'!$B7,(IF('4 - Personal'!$E$24='2 - Programas Municipales'!$C$15,'4 - Personal'!$D$26,0)),0)+IF('4 - Personal'!$E$28='2 - Programas Municipales'!$B7,(IF('4 - Personal'!$E$30='2 - Programas Municipales'!$C$15,'4 - Personal'!$D$32,0)),0)+IF('4 - Personal'!$E$34='2 - Programas Municipales'!$B7,(IF('4 - Personal'!$E$36='2 - Programas Municipales'!$C$15,'4 - Personal'!$D$38,0)),0)+IF('4 - Personal'!$E$40='2 - Programas Municipales'!$B7,(IF('4 - Personal'!$E$42='2 - Programas Municipales'!$C$15,'4 - Personal'!$D$44,0)),0)+IF('4 - Personal'!$E$46='2 - Programas Municipales'!$B7,(IF('4 - Personal'!$E$48='2 - Programas Municipales'!$C$15,'4 - Personal'!$D$50,0)),0)+IF('4 - Personal'!$E$52='2 - Programas Municipales'!$B7,(IF('4 - Personal'!$E$54='2 - Programas Municipales'!$C$15,'4 - Personal'!$D$56,0)),0)+IF('4 - Personal'!$E$58='2 - Programas Municipales'!$B7,(IF('4 - Personal'!$E$60='2 - Programas Municipales'!$C$15,'4 - Personal'!$D$62,0)),0)+IF('4 - Personal'!$E$64='2 - Programas Municipales'!$B7,(IF('4 - Personal'!$E$66='2 - Programas Municipales'!$C$15,'4 - Personal'!$D$68,0)),0)+IF('4 - Personal'!$E$70='2 - Programas Municipales'!$B7,(IF('4 - Personal'!$E$72='2 - Programas Municipales'!$C$15,'4 - Personal'!$D$74,0)),0)+IF('4 - Personal'!$E$76='2 - Programas Municipales'!$B7,(IF('4 - Personal'!$E$78='2 - Programas Municipales'!$C$15,'4 - Personal'!$D$80,0)),0)+IF('4 - Personal'!$E$82='2 - Programas Municipales'!$B7,(IF('4 - Personal'!$E$84='2 - Programas Municipales'!$C$15,'4 - Personal'!$D$86,0)),0)+IF('4 - Personal'!$E$88='2 - Programas Municipales'!$B7,(IF('4 - Personal'!$E$90='2 - Programas Municipales'!$C$15,'4 - Personal'!$D$92,0)),0)+IF('4 - Personal'!$E$94='2 - Programas Municipales'!$B7,(IF('4 - Personal'!$E$96='2 - Programas Municipales'!$C$15,'4 - Personal'!$D$98,0)),0)+IF('4 - Personal'!$E$100='2 - Programas Municipales'!$B7,(IF('4 - Personal'!$E$102='2 - Programas Municipales'!$C$15,'4 - Personal'!$D$104,0)),0)+IF('4 - Personal'!$E$106='2 - Programas Municipales'!$B7,(IF('4 - Personal'!$E$108='2 - Programas Municipales'!$C$15,'4 - Personal'!$D$110,0)),0)+IF('4 - Personal'!$E$112='2 - Programas Municipales'!$B7,(IF('4 - Personal'!$E$114='2 - Programas Municipales'!$C$15,'4 - Personal'!$D$116,0)),0)+IF('4 - Personal'!$E$118='2 - Programas Municipales'!$B7,(IF('4 - Personal'!$E$120='2 - Programas Municipales'!$C$15,'4 - Personal'!$D$122,0)),0)+IF('4 - Personal'!$E$124='2 - Programas Municipales'!$B7,(IF('4 - Personal'!$E$126='2 - Programas Municipales'!$C$15,'4 - Personal'!$D$128,0)),0)+IF('4 - Personal'!$E$130='2 - Programas Municipales'!$B7,(IF('4 - Personal'!$E$132='2 - Programas Municipales'!$C$15,'4 - Personal'!$D$134,0)),0)+IF('4 - Personal'!$E$136='2 - Programas Municipales'!$B7,(IF('4 - Personal'!$E$138='2 - Programas Municipales'!$C$15,'4 - Personal'!$D$140,0)),0)</f>
        <v>0</v>
      </c>
      <c r="Q9" s="271">
        <f t="shared" si="1"/>
        <v>0</v>
      </c>
    </row>
    <row r="10">
      <c r="B10" s="44" t="str">
        <f>'2 - Programas Municipales'!B8</f>
        <v>Progs. de Mejor. del Sitio de D.F.</v>
      </c>
      <c r="C10" s="66">
        <f>IF('4 - Personal'!$E$4='2 - Programas Municipales'!$B8,(IF('4 - Personal'!$E$6='2 - Programas Municipales'!$C$2,'4 - Personal'!$D$8,0)),0)+IF('4 - Personal'!$E$10='2 - Programas Municipales'!$B8,(IF('4 - Personal'!$E$12='2 - Programas Municipales'!$C$2,'4 - Personal'!$D$14,0)),0)+IF('4 - Personal'!$E$16='2 - Programas Municipales'!$B8,(IF('4 - Personal'!$E$18='2 - Programas Municipales'!$C$2,'4 - Personal'!$D$20,0)),0)+IF('4 - Personal'!$E$22='2 - Programas Municipales'!$B8,(IF('4 - Personal'!$E$24='2 - Programas Municipales'!$C$2,'4 - Personal'!$D$26,0)),0)+IF('4 - Personal'!$E$28='2 - Programas Municipales'!$B8,(IF('4 - Personal'!$E$30='2 - Programas Municipales'!$C$2,'4 - Personal'!$D$32,0)),0)+IF('4 - Personal'!$E$34='2 - Programas Municipales'!$B8,(IF('4 - Personal'!$E$36='2 - Programas Municipales'!$C$2,'4 - Personal'!$D$38,0)),0)+IF('4 - Personal'!$E$40='2 - Programas Municipales'!$B8,(IF('4 - Personal'!$E$42='2 - Programas Municipales'!$C$2,'4 - Personal'!$D$44,0)),0)+IF('4 - Personal'!$E$46='2 - Programas Municipales'!$B8,(IF('4 - Personal'!$E$48='2 - Programas Municipales'!$C$2,'4 - Personal'!$D$50,0)),0)+IF('4 - Personal'!$E$52='2 - Programas Municipales'!$B8,(IF('4 - Personal'!$E$54='2 - Programas Municipales'!$C$2,'4 - Personal'!$D$56,0)),0)+IF('4 - Personal'!$E$58='2 - Programas Municipales'!$B8,(IF('4 - Personal'!$E$60='2 - Programas Municipales'!$C$2,'4 - Personal'!$D$62,0)),0)+IF('4 - Personal'!$E$64='2 - Programas Municipales'!$B8,(IF('4 - Personal'!$E$66='2 - Programas Municipales'!$C$2,'4 - Personal'!$D$68,0)),0)+IF('4 - Personal'!$E$70='2 - Programas Municipales'!$B8,(IF('4 - Personal'!$E$72='2 - Programas Municipales'!$C$2,'4 - Personal'!$D$74,0)),0)+IF('4 - Personal'!$E$76='2 - Programas Municipales'!$B8,(IF('4 - Personal'!$E$78='2 - Programas Municipales'!$C$2,'4 - Personal'!$D$80,0)),0)+IF('4 - Personal'!$E$82='2 - Programas Municipales'!$B8,(IF('4 - Personal'!$E$84='2 - Programas Municipales'!$C$2,'4 - Personal'!$D$86,0)),0)+IF('4 - Personal'!$E$88='2 - Programas Municipales'!$B8,(IF('4 - Personal'!$E$90='2 - Programas Municipales'!$C$2,'4 - Personal'!$D$92,0)),0)+IF('4 - Personal'!$E$94='2 - Programas Municipales'!$B8,(IF('4 - Personal'!$E$96='2 - Programas Municipales'!$C$2,'4 - Personal'!$D$98,0)),0)+IF('4 - Personal'!$E$100='2 - Programas Municipales'!$B8,(IF('4 - Personal'!$E$102='2 - Programas Municipales'!$C$2,'4 - Personal'!$D$104,0)),0)+IF('4 - Personal'!$E$106='2 - Programas Municipales'!$B8,(IF('4 - Personal'!$E$108='2 - Programas Municipales'!$C$2,'4 - Personal'!$D$110,0)),0)+IF('4 - Personal'!$E$112='2 - Programas Municipales'!$B8,(IF('4 - Personal'!$E$114='2 - Programas Municipales'!$C$2,'4 - Personal'!$D$116,0)),0)+IF('4 - Personal'!$E$118='2 - Programas Municipales'!$B8,(IF('4 - Personal'!$E$120='2 - Programas Municipales'!$C$2,'4 - Personal'!$D$122,0)),0)+IF('4 - Personal'!$E$124='2 - Programas Municipales'!$B8,(IF('4 - Personal'!$E$126='2 - Programas Municipales'!$C$2,'4 - Personal'!$D$128,0)),0)+IF('4 - Personal'!$E$130='2 - Programas Municipales'!$B8,(IF('4 - Personal'!$E$132='2 - Programas Municipales'!$C$2,'4 - Personal'!$D$134,0)),0)+IF('4 - Personal'!$E$136='2 - Programas Municipales'!$B8,(IF('4 - Personal'!$E$138='2 - Programas Municipales'!$C$2,'4 - Personal'!$D$140,0)),0)</f>
        <v>0</v>
      </c>
      <c r="D10" s="66">
        <f>IF('4 - Personal'!$E$4='2 - Programas Municipales'!$B8,(IF('4 - Personal'!$E$6='2 - Programas Municipales'!$C$3,'4 - Personal'!$D$8,0)),0)+IF('4 - Personal'!$E$10='2 - Programas Municipales'!$B8,(IF('4 - Personal'!$E$12='2 - Programas Municipales'!$C$3,'4 - Personal'!$D$14,0)),0)+IF('4 - Personal'!$E$16='2 - Programas Municipales'!$B8,(IF('4 - Personal'!$E$18='2 - Programas Municipales'!$C$3,'4 - Personal'!$D$20,0)),0)+IF('4 - Personal'!$E$22='2 - Programas Municipales'!$B8,(IF('4 - Personal'!$E$24='2 - Programas Municipales'!$C$3,'4 - Personal'!$D$26,0)),0)+IF('4 - Personal'!$E$28='2 - Programas Municipales'!$B8,(IF('4 - Personal'!$E$30='2 - Programas Municipales'!$C$3,'4 - Personal'!$D$32,0)),0)+IF('4 - Personal'!$E$34='2 - Programas Municipales'!$B8,(IF('4 - Personal'!$E$36='2 - Programas Municipales'!$C$3,'4 - Personal'!$D$38,0)),0)+IF('4 - Personal'!$E$40='2 - Programas Municipales'!$B8,(IF('4 - Personal'!$E$42='2 - Programas Municipales'!$C$3,'4 - Personal'!$D$44,0)),0)+IF('4 - Personal'!$E$46='2 - Programas Municipales'!$B8,(IF('4 - Personal'!$E$48='2 - Programas Municipales'!$C$3,'4 - Personal'!$D$50,0)),0)+IF('4 - Personal'!$E$52='2 - Programas Municipales'!$B8,(IF('4 - Personal'!$E$54='2 - Programas Municipales'!$C$3,'4 - Personal'!$D$56,0)),0)+IF('4 - Personal'!$E$58='2 - Programas Municipales'!$B8,(IF('4 - Personal'!$E$60='2 - Programas Municipales'!$C$3,'4 - Personal'!$D$62,0)),0)+IF('4 - Personal'!$E$64='2 - Programas Municipales'!$B8,(IF('4 - Personal'!$E$66='2 - Programas Municipales'!$C$3,'4 - Personal'!$D$68,0)),0)+IF('4 - Personal'!$E$70='2 - Programas Municipales'!$B8,(IF('4 - Personal'!$E$72='2 - Programas Municipales'!$C$3,'4 - Personal'!$D$74,0)),0)+IF('4 - Personal'!$E$76='2 - Programas Municipales'!$B8,(IF('4 - Personal'!$E$78='2 - Programas Municipales'!$C$3,'4 - Personal'!$D$80,0)),0)+IF('4 - Personal'!$E$82='2 - Programas Municipales'!$B8,(IF('4 - Personal'!$E$84='2 - Programas Municipales'!$C$3,'4 - Personal'!$D$86,0)),0)+IF('4 - Personal'!$E$88='2 - Programas Municipales'!$B8,(IF('4 - Personal'!$E$90='2 - Programas Municipales'!$C$3,'4 - Personal'!$D$92,0)),0)+IF('4 - Personal'!$E$94='2 - Programas Municipales'!$B8,(IF('4 - Personal'!$E$96='2 - Programas Municipales'!$C$3,'4 - Personal'!$D$98,0)),0)+IF('4 - Personal'!$E$100='2 - Programas Municipales'!$B8,(IF('4 - Personal'!$E$102='2 - Programas Municipales'!$C$3,'4 - Personal'!$D$104,0)),0)+IF('4 - Personal'!$E$106='2 - Programas Municipales'!$B8,(IF('4 - Personal'!$E$108='2 - Programas Municipales'!$C$3,'4 - Personal'!$D$110,0)),0)+IF('4 - Personal'!$E$112='2 - Programas Municipales'!$B8,(IF('4 - Personal'!$E$114='2 - Programas Municipales'!$C$3,'4 - Personal'!$D$116,0)),0)+IF('4 - Personal'!$E$118='2 - Programas Municipales'!$B8,(IF('4 - Personal'!$E$120='2 - Programas Municipales'!$C$3,'4 - Personal'!$D$122,0)),0)+IF('4 - Personal'!$E$124='2 - Programas Municipales'!$B8,(IF('4 - Personal'!$E$126='2 - Programas Municipales'!$C$3,'4 - Personal'!$D$128,0)),0)+IF('4 - Personal'!$E$130='2 - Programas Municipales'!$B8,(IF('4 - Personal'!$E$132='2 - Programas Municipales'!$C$3,'4 - Personal'!$D$134,0)),0)+IF('4 - Personal'!$E$136='2 - Programas Municipales'!$B8,(IF('4 - Personal'!$E$138='2 - Programas Municipales'!$C$3,'4 - Personal'!$D$140,0)),0)</f>
        <v>0</v>
      </c>
      <c r="E10" s="66">
        <f>IF('4 - Personal'!$E$4='2 - Programas Municipales'!$B8,(IF('4 - Personal'!$E$6='2 - Programas Municipales'!$C$4,'4 - Personal'!$D$8,0)),0)+IF('4 - Personal'!$E$10='2 - Programas Municipales'!$B8,(IF('4 - Personal'!$E$12='2 - Programas Municipales'!$C$4,'4 - Personal'!$D$14,0)),0)+IF('4 - Personal'!$E$16='2 - Programas Municipales'!$B8,(IF('4 - Personal'!$E$18='2 - Programas Municipales'!$C$4,'4 - Personal'!$D$20,0)),0)+IF('4 - Personal'!$E$22='2 - Programas Municipales'!$B8,(IF('4 - Personal'!$E$24='2 - Programas Municipales'!$C$4,'4 - Personal'!$D$26,0)),0)+IF('4 - Personal'!$E$28='2 - Programas Municipales'!$B8,(IF('4 - Personal'!$E$30='2 - Programas Municipales'!$C$4,'4 - Personal'!$D$32,0)),0)+IF('4 - Personal'!$E$34='2 - Programas Municipales'!$B8,(IF('4 - Personal'!$E$36='2 - Programas Municipales'!$C$4,'4 - Personal'!$D$38,0)),0)+IF('4 - Personal'!$E$40='2 - Programas Municipales'!$B8,(IF('4 - Personal'!$E$42='2 - Programas Municipales'!$C$4,'4 - Personal'!$D$44,0)),0)+IF('4 - Personal'!$E$46='2 - Programas Municipales'!$B8,(IF('4 - Personal'!$E$48='2 - Programas Municipales'!$C$4,'4 - Personal'!$D$50,0)),0)+IF('4 - Personal'!$E$52='2 - Programas Municipales'!$B8,(IF('4 - Personal'!$E$54='2 - Programas Municipales'!$C$4,'4 - Personal'!$D$56,0)),0)+IF('4 - Personal'!$E$58='2 - Programas Municipales'!$B8,(IF('4 - Personal'!$E$60='2 - Programas Municipales'!$C$4,'4 - Personal'!$D$62,0)),0)+IF('4 - Personal'!$E$64='2 - Programas Municipales'!$B8,(IF('4 - Personal'!$E$66='2 - Programas Municipales'!$C$4,'4 - Personal'!$D$68,0)),0)+IF('4 - Personal'!$E$70='2 - Programas Municipales'!$B8,(IF('4 - Personal'!$E$72='2 - Programas Municipales'!$C$4,'4 - Personal'!$D$74,0)),0)+IF('4 - Personal'!$E$76='2 - Programas Municipales'!$B8,(IF('4 - Personal'!$E$78='2 - Programas Municipales'!$C$4,'4 - Personal'!$D$80,0)),0)+IF('4 - Personal'!$E$82='2 - Programas Municipales'!$B8,(IF('4 - Personal'!$E$84='2 - Programas Municipales'!$C$4,'4 - Personal'!$D$86,0)),0)+IF('4 - Personal'!$E$88='2 - Programas Municipales'!$B8,(IF('4 - Personal'!$E$90='2 - Programas Municipales'!$C$4,'4 - Personal'!$D$92,0)),0)+IF('4 - Personal'!$E$94='2 - Programas Municipales'!$B8,(IF('4 - Personal'!$E$96='2 - Programas Municipales'!$C$4,'4 - Personal'!$D$98,0)),0)+IF('4 - Personal'!$E$100='2 - Programas Municipales'!$B8,(IF('4 - Personal'!$E$102='2 - Programas Municipales'!$C$4,'4 - Personal'!$D$104,0)),0)+IF('4 - Personal'!$E$106='2 - Programas Municipales'!$B8,(IF('4 - Personal'!$E$108='2 - Programas Municipales'!$C$4,'4 - Personal'!$D$110,0)),0)+IF('4 - Personal'!$E$112='2 - Programas Municipales'!$B8,(IF('4 - Personal'!$E$114='2 - Programas Municipales'!$C$4,'4 - Personal'!$D$116,0)),0)+IF('4 - Personal'!$E$118='2 - Programas Municipales'!$B8,(IF('4 - Personal'!$E$120='2 - Programas Municipales'!$C$4,'4 - Personal'!$D$122,0)),0)+IF('4 - Personal'!$E$124='2 - Programas Municipales'!$B8,(IF('4 - Personal'!$E$126='2 - Programas Municipales'!$C$4,'4 - Personal'!$D$128,0)),0)+IF('4 - Personal'!$E$130='2 - Programas Municipales'!$B8,(IF('4 - Personal'!$E$132='2 - Programas Municipales'!$C$4,'4 - Personal'!$D$134,0)),0)+IF('4 - Personal'!$E$136='2 - Programas Municipales'!$B8,(IF('4 - Personal'!$E$138='2 - Programas Municipales'!$C$4,'4 - Personal'!$D$140,0)),0)</f>
        <v>0</v>
      </c>
      <c r="F10" s="66">
        <f>IF('4 - Personal'!$E$4='2 - Programas Municipales'!$B8,(IF('4 - Personal'!$E$6='2 - Programas Municipales'!$C$5,'4 - Personal'!$D$8,0)),0)+IF('4 - Personal'!$E$10='2 - Programas Municipales'!$B8,(IF('4 - Personal'!$E$12='2 - Programas Municipales'!$C$5,'4 - Personal'!$D$14,0)),0)+IF('4 - Personal'!$E$16='2 - Programas Municipales'!$B8,(IF('4 - Personal'!$E$18='2 - Programas Municipales'!$C$5,'4 - Personal'!$D$20,0)),0)+IF('4 - Personal'!$E$22='2 - Programas Municipales'!$B8,(IF('4 - Personal'!$E$24='2 - Programas Municipales'!$C$5,'4 - Personal'!$D$26,0)),0)+IF('4 - Personal'!$E$28='2 - Programas Municipales'!$B8,(IF('4 - Personal'!$E$30='2 - Programas Municipales'!$C$5,'4 - Personal'!$D$32,0)),0)+IF('4 - Personal'!$E$34='2 - Programas Municipales'!$B8,(IF('4 - Personal'!$E$36='2 - Programas Municipales'!$C$5,'4 - Personal'!$D$38,0)),0)+IF('4 - Personal'!$E$40='2 - Programas Municipales'!$B8,(IF('4 - Personal'!$E$42='2 - Programas Municipales'!$C$5,'4 - Personal'!$D$44,0)),0)+IF('4 - Personal'!$E$46='2 - Programas Municipales'!$B8,(IF('4 - Personal'!$E$48='2 - Programas Municipales'!$C$5,'4 - Personal'!$D$50,0)),0)+IF('4 - Personal'!$E$52='2 - Programas Municipales'!$B8,(IF('4 - Personal'!$E$54='2 - Programas Municipales'!$C$5,'4 - Personal'!$D$56,0)),0)+IF('4 - Personal'!$E$58='2 - Programas Municipales'!$B8,(IF('4 - Personal'!$E$60='2 - Programas Municipales'!$C$5,'4 - Personal'!$D$62,0)),0)+IF('4 - Personal'!$E$64='2 - Programas Municipales'!$B8,(IF('4 - Personal'!$E$66='2 - Programas Municipales'!$C$5,'4 - Personal'!$D$68,0)),0)+IF('4 - Personal'!$E$70='2 - Programas Municipales'!$B8,(IF('4 - Personal'!$E$72='2 - Programas Municipales'!$C$5,'4 - Personal'!$D$74,0)),0)+IF('4 - Personal'!$E$76='2 - Programas Municipales'!$B8,(IF('4 - Personal'!$E$78='2 - Programas Municipales'!$C$5,'4 - Personal'!$D$80,0)),0)+IF('4 - Personal'!$E$82='2 - Programas Municipales'!$B8,(IF('4 - Personal'!$E$84='2 - Programas Municipales'!$C$5,'4 - Personal'!$D$86,0)),0)+IF('4 - Personal'!$E$88='2 - Programas Municipales'!$B8,(IF('4 - Personal'!$E$90='2 - Programas Municipales'!$C$5,'4 - Personal'!$D$92,0)),0)+IF('4 - Personal'!$E$94='2 - Programas Municipales'!$B8,(IF('4 - Personal'!$E$96='2 - Programas Municipales'!$C$5,'4 - Personal'!$D$98,0)),0)+IF('4 - Personal'!$E$100='2 - Programas Municipales'!$B8,(IF('4 - Personal'!$E$102='2 - Programas Municipales'!$C$5,'4 - Personal'!$D$104,0)),0)+IF('4 - Personal'!$E$106='2 - Programas Municipales'!$B8,(IF('4 - Personal'!$E$108='2 - Programas Municipales'!$C$5,'4 - Personal'!$D$110,0)),0)+IF('4 - Personal'!$E$112='2 - Programas Municipales'!$B8,(IF('4 - Personal'!$E$114='2 - Programas Municipales'!$C$5,'4 - Personal'!$D$116,0)),0)+IF('4 - Personal'!$E$118='2 - Programas Municipales'!$B8,(IF('4 - Personal'!$E$120='2 - Programas Municipales'!$C$5,'4 - Personal'!$D$122,0)),0)+IF('4 - Personal'!$E$124='2 - Programas Municipales'!$B8,(IF('4 - Personal'!$E$126='2 - Programas Municipales'!$C$5,'4 - Personal'!$D$128,0)),0)+IF('4 - Personal'!$E$130='2 - Programas Municipales'!$B8,(IF('4 - Personal'!$E$132='2 - Programas Municipales'!$C$5,'4 - Personal'!$D$134,0)),0)+IF('4 - Personal'!$E$136='2 - Programas Municipales'!$B8,(IF('4 - Personal'!$E$138='2 - Programas Municipales'!$C$5,'4 - Personal'!$D$140,0)),0)</f>
        <v>0</v>
      </c>
      <c r="G10" s="66">
        <f>IF('4 - Personal'!$E$4='2 - Programas Municipales'!$B8,(IF('4 - Personal'!$E$6='2 - Programas Municipales'!$C$6,'4 - Personal'!$D$8,0)),0)+IF('4 - Personal'!$E$10='2 - Programas Municipales'!$B8,(IF('4 - Personal'!$E$12='2 - Programas Municipales'!$C$6,'4 - Personal'!$D$14,0)),0)+IF('4 - Personal'!$E$16='2 - Programas Municipales'!$B8,(IF('4 - Personal'!$E$18='2 - Programas Municipales'!$C$6,'4 - Personal'!$D$20,0)),0)+IF('4 - Personal'!$E$22='2 - Programas Municipales'!$B8,(IF('4 - Personal'!$E$24='2 - Programas Municipales'!$C$6,'4 - Personal'!$D$26,0)),0)+IF('4 - Personal'!$E$28='2 - Programas Municipales'!$B8,(IF('4 - Personal'!$E$30='2 - Programas Municipales'!$C$6,'4 - Personal'!$D$32,0)),0)+IF('4 - Personal'!$E$34='2 - Programas Municipales'!$B8,(IF('4 - Personal'!$E$36='2 - Programas Municipales'!$C$6,'4 - Personal'!$D$38,0)),0)+IF('4 - Personal'!$E$40='2 - Programas Municipales'!$B8,(IF('4 - Personal'!$E$42='2 - Programas Municipales'!$C$6,'4 - Personal'!$D$44,0)),0)+IF('4 - Personal'!$E$46='2 - Programas Municipales'!$B8,(IF('4 - Personal'!$E$48='2 - Programas Municipales'!$C$6,'4 - Personal'!$D$50,0)),0)+IF('4 - Personal'!$E$52='2 - Programas Municipales'!$B8,(IF('4 - Personal'!$E$54='2 - Programas Municipales'!$C$6,'4 - Personal'!$D$56,0)),0)+IF('4 - Personal'!$E$58='2 - Programas Municipales'!$B8,(IF('4 - Personal'!$E$60='2 - Programas Municipales'!$C$6,'4 - Personal'!$D$62,0)),0)+IF('4 - Personal'!$E$64='2 - Programas Municipales'!$B8,(IF('4 - Personal'!$E$66='2 - Programas Municipales'!$C$6,'4 - Personal'!$D$68,0)),0)+IF('4 - Personal'!$E$70='2 - Programas Municipales'!$B8,(IF('4 - Personal'!$E$72='2 - Programas Municipales'!$C$6,'4 - Personal'!$D$74,0)),0)+IF('4 - Personal'!$E$76='2 - Programas Municipales'!$B8,(IF('4 - Personal'!$E$78='2 - Programas Municipales'!$C$6,'4 - Personal'!$D$80,0)),0)+IF('4 - Personal'!$E$82='2 - Programas Municipales'!$B8,(IF('4 - Personal'!$E$84='2 - Programas Municipales'!$C$6,'4 - Personal'!$D$86,0)),0)+IF('4 - Personal'!$E$88='2 - Programas Municipales'!$B8,(IF('4 - Personal'!$E$90='2 - Programas Municipales'!$C$6,'4 - Personal'!$D$92,0)),0)+IF('4 - Personal'!$E$94='2 - Programas Municipales'!$B8,(IF('4 - Personal'!$E$96='2 - Programas Municipales'!$C$6,'4 - Personal'!$D$98,0)),0)+IF('4 - Personal'!$E$100='2 - Programas Municipales'!$B8,(IF('4 - Personal'!$E$102='2 - Programas Municipales'!$C$6,'4 - Personal'!$D$104,0)),0)+IF('4 - Personal'!$E$106='2 - Programas Municipales'!$B8,(IF('4 - Personal'!$E$108='2 - Programas Municipales'!$C$6,'4 - Personal'!$D$110,0)),0)+IF('4 - Personal'!$E$112='2 - Programas Municipales'!$B8,(IF('4 - Personal'!$E$114='2 - Programas Municipales'!$C$6,'4 - Personal'!$D$116,0)),0)+IF('4 - Personal'!$E$118='2 - Programas Municipales'!$B8,(IF('4 - Personal'!$E$120='2 - Programas Municipales'!$C$6,'4 - Personal'!$D$122,0)),0)+IF('4 - Personal'!$E$124='2 - Programas Municipales'!$B8,(IF('4 - Personal'!$E$126='2 - Programas Municipales'!$C$6,'4 - Personal'!$D$128,0)),0)+IF('4 - Personal'!$E$130='2 - Programas Municipales'!$B8,(IF('4 - Personal'!$E$132='2 - Programas Municipales'!$C$6,'4 - Personal'!$D$134,0)),0)+IF('4 - Personal'!$E$136='2 - Programas Municipales'!$B8,(IF('4 - Personal'!$E$138='2 - Programas Municipales'!$C$6,'4 - Personal'!$D$140,0)),0)</f>
        <v>0</v>
      </c>
      <c r="H10" s="66">
        <f>IF('4 - Personal'!$E$4='2 - Programas Municipales'!$B8,(IF('4 - Personal'!$E$6='2 - Programas Municipales'!$C$7,'4 - Personal'!$D$8,0)),0)+IF('4 - Personal'!$E$10='2 - Programas Municipales'!$B8,(IF('4 - Personal'!$E$12='2 - Programas Municipales'!$C$7,'4 - Personal'!$D$14,0)),0)+IF('4 - Personal'!$E$16='2 - Programas Municipales'!$B8,(IF('4 - Personal'!$E$18='2 - Programas Municipales'!$C$7,'4 - Personal'!$D$20,0)),0)+IF('4 - Personal'!$E$22='2 - Programas Municipales'!$B8,(IF('4 - Personal'!$E$24='2 - Programas Municipales'!$C$7,'4 - Personal'!$D$26,0)),0)+IF('4 - Personal'!$E$28='2 - Programas Municipales'!$B8,(IF('4 - Personal'!$E$30='2 - Programas Municipales'!$C$7,'4 - Personal'!$D$32,0)),0)+IF('4 - Personal'!$E$34='2 - Programas Municipales'!$B8,(IF('4 - Personal'!$E$36='2 - Programas Municipales'!$C$7,'4 - Personal'!$D$38,0)),0)+IF('4 - Personal'!$E$40='2 - Programas Municipales'!$B8,(IF('4 - Personal'!$E$42='2 - Programas Municipales'!$C$7,'4 - Personal'!$D$44,0)),0)+IF('4 - Personal'!$E$46='2 - Programas Municipales'!$B8,(IF('4 - Personal'!$E$48='2 - Programas Municipales'!$C$7,'4 - Personal'!$D$50,0)),0)+IF('4 - Personal'!$E$52='2 - Programas Municipales'!$B8,(IF('4 - Personal'!$E$54='2 - Programas Municipales'!$C$7,'4 - Personal'!$D$56,0)),0)+IF('4 - Personal'!$E$58='2 - Programas Municipales'!$B8,(IF('4 - Personal'!$E$60='2 - Programas Municipales'!$C$7,'4 - Personal'!$D$62,0)),0)+IF('4 - Personal'!$E$64='2 - Programas Municipales'!$B8,(IF('4 - Personal'!$E$66='2 - Programas Municipales'!$C$7,'4 - Personal'!$D$68,0)),0)+IF('4 - Personal'!$E$70='2 - Programas Municipales'!$B8,(IF('4 - Personal'!$E$72='2 - Programas Municipales'!$C$7,'4 - Personal'!$D$74,0)),0)+IF('4 - Personal'!$E$76='2 - Programas Municipales'!$B8,(IF('4 - Personal'!$E$78='2 - Programas Municipales'!$C$7,'4 - Personal'!$D$80,0)),0)+IF('4 - Personal'!$E$82='2 - Programas Municipales'!$B8,(IF('4 - Personal'!$E$84='2 - Programas Municipales'!$C$7,'4 - Personal'!$D$86,0)),0)+IF('4 - Personal'!$E$88='2 - Programas Municipales'!$B8,(IF('4 - Personal'!$E$90='2 - Programas Municipales'!$C$7,'4 - Personal'!$D$92,0)),0)+IF('4 - Personal'!$E$94='2 - Programas Municipales'!$B8,(IF('4 - Personal'!$E$96='2 - Programas Municipales'!$C$7,'4 - Personal'!$D$98,0)),0)+IF('4 - Personal'!$E$100='2 - Programas Municipales'!$B8,(IF('4 - Personal'!$E$102='2 - Programas Municipales'!$C$7,'4 - Personal'!$D$104,0)),0)+IF('4 - Personal'!$E$106='2 - Programas Municipales'!$B8,(IF('4 - Personal'!$E$108='2 - Programas Municipales'!$C$7,'4 - Personal'!$D$110,0)),0)+IF('4 - Personal'!$E$112='2 - Programas Municipales'!$B8,(IF('4 - Personal'!$E$114='2 - Programas Municipales'!$C$7,'4 - Personal'!$D$116,0)),0)+IF('4 - Personal'!$E$118='2 - Programas Municipales'!$B8,(IF('4 - Personal'!$E$120='2 - Programas Municipales'!$C$7,'4 - Personal'!$D$122,0)),0)+IF('4 - Personal'!$E$124='2 - Programas Municipales'!$B8,(IF('4 - Personal'!$E$126='2 - Programas Municipales'!$C$7,'4 - Personal'!$D$128,0)),0)+IF('4 - Personal'!$E$130='2 - Programas Municipales'!$B8,(IF('4 - Personal'!$E$132='2 - Programas Municipales'!$C$7,'4 - Personal'!$D$134,0)),0)+IF('4 - Personal'!$E$136='2 - Programas Municipales'!$B8,(IF('4 - Personal'!$E$138='2 - Programas Municipales'!$C$7,'4 - Personal'!$D$140,0)),0)</f>
        <v>0</v>
      </c>
      <c r="I10" s="66">
        <f>IF('4 - Personal'!$E$4='2 - Programas Municipales'!$B8,(IF('4 - Personal'!$E$6='2 - Programas Municipales'!$C$8,'4 - Personal'!$D$8,0)),0)+IF('4 - Personal'!$E$10='2 - Programas Municipales'!$B8,(IF('4 - Personal'!$E$12='2 - Programas Municipales'!$C$8,'4 - Personal'!$D$14,0)),0)+IF('4 - Personal'!$E$16='2 - Programas Municipales'!$B8,(IF('4 - Personal'!$E$18='2 - Programas Municipales'!$C$8,'4 - Personal'!$D$20,0)),0)+IF('4 - Personal'!$E$22='2 - Programas Municipales'!$B8,(IF('4 - Personal'!$E$24='2 - Programas Municipales'!$C$8,'4 - Personal'!$D$26,0)),0)+IF('4 - Personal'!$E$28='2 - Programas Municipales'!$B8,(IF('4 - Personal'!$E$30='2 - Programas Municipales'!$C$8,'4 - Personal'!$D$32,0)),0)+IF('4 - Personal'!$E$34='2 - Programas Municipales'!$B8,(IF('4 - Personal'!$E$36='2 - Programas Municipales'!$C$8,'4 - Personal'!$D$38,0)),0)+IF('4 - Personal'!$E$40='2 - Programas Municipales'!$B8,(IF('4 - Personal'!$E$42='2 - Programas Municipales'!$C$8,'4 - Personal'!$D$44,0)),0)+IF('4 - Personal'!$E$46='2 - Programas Municipales'!$B8,(IF('4 - Personal'!$E$48='2 - Programas Municipales'!$C$8,'4 - Personal'!$D$50,0)),0)+IF('4 - Personal'!$E$52='2 - Programas Municipales'!$B8,(IF('4 - Personal'!$E$54='2 - Programas Municipales'!$C$8,'4 - Personal'!$D$56,0)),0)+IF('4 - Personal'!$E$58='2 - Programas Municipales'!$B8,(IF('4 - Personal'!$E$60='2 - Programas Municipales'!$C$8,'4 - Personal'!$D$62,0)),0)+IF('4 - Personal'!$E$64='2 - Programas Municipales'!$B8,(IF('4 - Personal'!$E$66='2 - Programas Municipales'!$C$8,'4 - Personal'!$D$68,0)),0)+IF('4 - Personal'!$E$70='2 - Programas Municipales'!$B8,(IF('4 - Personal'!$E$72='2 - Programas Municipales'!$C$8,'4 - Personal'!$D$74,0)),0)+IF('4 - Personal'!$E$76='2 - Programas Municipales'!$B8,(IF('4 - Personal'!$E$78='2 - Programas Municipales'!$C$8,'4 - Personal'!$D$80,0)),0)+IF('4 - Personal'!$E$82='2 - Programas Municipales'!$B8,(IF('4 - Personal'!$E$84='2 - Programas Municipales'!$C$8,'4 - Personal'!$D$86,0)),0)+IF('4 - Personal'!$E$88='2 - Programas Municipales'!$B8,(IF('4 - Personal'!$E$90='2 - Programas Municipales'!$C$8,'4 - Personal'!$D$92,0)),0)+IF('4 - Personal'!$E$94='2 - Programas Municipales'!$B8,(IF('4 - Personal'!$E$96='2 - Programas Municipales'!$C$8,'4 - Personal'!$D$98,0)),0)+IF('4 - Personal'!$E$100='2 - Programas Municipales'!$B8,(IF('4 - Personal'!$E$102='2 - Programas Municipales'!$C$8,'4 - Personal'!$D$104,0)),0)+IF('4 - Personal'!$E$106='2 - Programas Municipales'!$B8,(IF('4 - Personal'!$E$108='2 - Programas Municipales'!$C$8,'4 - Personal'!$D$110,0)),0)+IF('4 - Personal'!$E$112='2 - Programas Municipales'!$B8,(IF('4 - Personal'!$E$114='2 - Programas Municipales'!$C$8,'4 - Personal'!$D$116,0)),0)+IF('4 - Personal'!$E$118='2 - Programas Municipales'!$B8,(IF('4 - Personal'!$E$120='2 - Programas Municipales'!$C$8,'4 - Personal'!$D$122,0)),0)+IF('4 - Personal'!$E$124='2 - Programas Municipales'!$B8,(IF('4 - Personal'!$E$126='2 - Programas Municipales'!$C$8,'4 - Personal'!$D$128,0)),0)+IF('4 - Personal'!$E$130='2 - Programas Municipales'!$B8,(IF('4 - Personal'!$E$132='2 - Programas Municipales'!$C$8,'4 - Personal'!$D$134,0)),0)+IF('4 - Personal'!$E$136='2 - Programas Municipales'!$B8,(IF('4 - Personal'!$E$138='2 - Programas Municipales'!$C$8,'4 - Personal'!$D$140,0)),0)</f>
        <v>0</v>
      </c>
      <c r="J10" s="66">
        <f>IF('4 - Personal'!$E$4='2 - Programas Municipales'!$B8,(IF('4 - Personal'!$E$6='2 - Programas Municipales'!$C$9,'4 - Personal'!$D$8,0)),0)+IF('4 - Personal'!$E$10='2 - Programas Municipales'!$B8,(IF('4 - Personal'!$E$12='2 - Programas Municipales'!$C$9,'4 - Personal'!$D$14,0)),0)+IF('4 - Personal'!$E$16='2 - Programas Municipales'!$B8,(IF('4 - Personal'!$E$18='2 - Programas Municipales'!$C$9,'4 - Personal'!$D$20,0)),0)+IF('4 - Personal'!$E$22='2 - Programas Municipales'!$B8,(IF('4 - Personal'!$E$24='2 - Programas Municipales'!$C$9,'4 - Personal'!$D$26,0)),0)+IF('4 - Personal'!$E$28='2 - Programas Municipales'!$B8,(IF('4 - Personal'!$E$30='2 - Programas Municipales'!$C$9,'4 - Personal'!$D$32,0)),0)+IF('4 - Personal'!$E$34='2 - Programas Municipales'!$B8,(IF('4 - Personal'!$E$36='2 - Programas Municipales'!$C$9,'4 - Personal'!$D$38,0)),0)+IF('4 - Personal'!$E$40='2 - Programas Municipales'!$B8,(IF('4 - Personal'!$E$42='2 - Programas Municipales'!$C$9,'4 - Personal'!$D$44,0)),0)+IF('4 - Personal'!$E$46='2 - Programas Municipales'!$B8,(IF('4 - Personal'!$E$48='2 - Programas Municipales'!$C$9,'4 - Personal'!$D$50,0)),0)+IF('4 - Personal'!$E$52='2 - Programas Municipales'!$B8,(IF('4 - Personal'!$E$54='2 - Programas Municipales'!$C$9,'4 - Personal'!$D$56,0)),0)+IF('4 - Personal'!$E$58='2 - Programas Municipales'!$B8,(IF('4 - Personal'!$E$60='2 - Programas Municipales'!$C$9,'4 - Personal'!$D$62,0)),0)+IF('4 - Personal'!$E$64='2 - Programas Municipales'!$B8,(IF('4 - Personal'!$E$66='2 - Programas Municipales'!$C$9,'4 - Personal'!$D$68,0)),0)+IF('4 - Personal'!$E$70='2 - Programas Municipales'!$B8,(IF('4 - Personal'!$E$72='2 - Programas Municipales'!$C$9,'4 - Personal'!$D$74,0)),0)+IF('4 - Personal'!$E$76='2 - Programas Municipales'!$B8,(IF('4 - Personal'!$E$78='2 - Programas Municipales'!$C$9,'4 - Personal'!$D$80,0)),0)+IF('4 - Personal'!$E$82='2 - Programas Municipales'!$B8,(IF('4 - Personal'!$E$84='2 - Programas Municipales'!$C$9,'4 - Personal'!$D$86,0)),0)+IF('4 - Personal'!$E$88='2 - Programas Municipales'!$B8,(IF('4 - Personal'!$E$90='2 - Programas Municipales'!$C$9,'4 - Personal'!$D$92,0)),0)+IF('4 - Personal'!$E$94='2 - Programas Municipales'!$B8,(IF('4 - Personal'!$E$96='2 - Programas Municipales'!$C$9,'4 - Personal'!$D$98,0)),0)+IF('4 - Personal'!$E$100='2 - Programas Municipales'!$B8,(IF('4 - Personal'!$E$102='2 - Programas Municipales'!$C$9,'4 - Personal'!$D$104,0)),0)+IF('4 - Personal'!$E$106='2 - Programas Municipales'!$B8,(IF('4 - Personal'!$E$108='2 - Programas Municipales'!$C$9,'4 - Personal'!$D$110,0)),0)+IF('4 - Personal'!$E$112='2 - Programas Municipales'!$B8,(IF('4 - Personal'!$E$114='2 - Programas Municipales'!$C$9,'4 - Personal'!$D$116,0)),0)+IF('4 - Personal'!$E$118='2 - Programas Municipales'!$B8,(IF('4 - Personal'!$E$120='2 - Programas Municipales'!$C$9,'4 - Personal'!$D$122,0)),0)+IF('4 - Personal'!$E$124='2 - Programas Municipales'!$B8,(IF('4 - Personal'!$E$126='2 - Programas Municipales'!$C$9,'4 - Personal'!$D$128,0)),0)+IF('4 - Personal'!$E$130='2 - Programas Municipales'!$B8,(IF('4 - Personal'!$E$132='2 - Programas Municipales'!$C$9,'4 - Personal'!$D$134,0)),0)+IF('4 - Personal'!$E$136='2 - Programas Municipales'!$B8,(IF('4 - Personal'!$E$138='2 - Programas Municipales'!$C$9,'4 - Personal'!$D$140,0)),0)</f>
        <v>0</v>
      </c>
      <c r="K10" s="66">
        <f>IF('4 - Personal'!$E$4='2 - Programas Municipales'!$B8,(IF('4 - Personal'!$E$6='2 - Programas Municipales'!$C$10,'4 - Personal'!$D$8,0)),0)+IF('4 - Personal'!$E$10='2 - Programas Municipales'!$B8,(IF('4 - Personal'!$E$12='2 - Programas Municipales'!$C$10,'4 - Personal'!$D$14,0)),0)+IF('4 - Personal'!$E$16='2 - Programas Municipales'!$B8,(IF('4 - Personal'!$E$18='2 - Programas Municipales'!$C$10,'4 - Personal'!$D$20,0)),0)+IF('4 - Personal'!$E$22='2 - Programas Municipales'!$B8,(IF('4 - Personal'!$E$24='2 - Programas Municipales'!$C$10,'4 - Personal'!$D$26,0)),0)+IF('4 - Personal'!$E$28='2 - Programas Municipales'!$B8,(IF('4 - Personal'!$E$30='2 - Programas Municipales'!$C$10,'4 - Personal'!$D$32,0)),0)+IF('4 - Personal'!$E$34='2 - Programas Municipales'!$B8,(IF('4 - Personal'!$E$36='2 - Programas Municipales'!$C$10,'4 - Personal'!$D$38,0)),0)+IF('4 - Personal'!$E$40='2 - Programas Municipales'!$B8,(IF('4 - Personal'!$E$42='2 - Programas Municipales'!$C$10,'4 - Personal'!$D$44,0)),0)+IF('4 - Personal'!$E$46='2 - Programas Municipales'!$B8,(IF('4 - Personal'!$E$48='2 - Programas Municipales'!$C$10,'4 - Personal'!$D$50,0)),0)+IF('4 - Personal'!$E$52='2 - Programas Municipales'!$B8,(IF('4 - Personal'!$E$54='2 - Programas Municipales'!$C$10,'4 - Personal'!$D$56,0)),0)+IF('4 - Personal'!$E$58='2 - Programas Municipales'!$B8,(IF('4 - Personal'!$E$60='2 - Programas Municipales'!$C$10,'4 - Personal'!$D$62,0)),0)+IF('4 - Personal'!$E$64='2 - Programas Municipales'!$B8,(IF('4 - Personal'!$E$66='2 - Programas Municipales'!$C$10,'4 - Personal'!$D$68,0)),0)+IF('4 - Personal'!$E$70='2 - Programas Municipales'!$B8,(IF('4 - Personal'!$E$72='2 - Programas Municipales'!$C$10,'4 - Personal'!$D$74,0)),0)+IF('4 - Personal'!$E$76='2 - Programas Municipales'!$B8,(IF('4 - Personal'!$E$78='2 - Programas Municipales'!$C$10,'4 - Personal'!$D$80,0)),0)+IF('4 - Personal'!$E$82='2 - Programas Municipales'!$B8,(IF('4 - Personal'!$E$84='2 - Programas Municipales'!$C$10,'4 - Personal'!$D$86,0)),0)+IF('4 - Personal'!$E$88='2 - Programas Municipales'!$B8,(IF('4 - Personal'!$E$90='2 - Programas Municipales'!$C$10,'4 - Personal'!$D$92,0)),0)+IF('4 - Personal'!$E$94='2 - Programas Municipales'!$B8,(IF('4 - Personal'!$E$96='2 - Programas Municipales'!$C$10,'4 - Personal'!$D$98,0)),0)+IF('4 - Personal'!$E$100='2 - Programas Municipales'!$B8,(IF('4 - Personal'!$E$102='2 - Programas Municipales'!$C$10,'4 - Personal'!$D$104,0)),0)+IF('4 - Personal'!$E$106='2 - Programas Municipales'!$B8,(IF('4 - Personal'!$E$108='2 - Programas Municipales'!$C$10,'4 - Personal'!$D$110,0)),0)+IF('4 - Personal'!$E$112='2 - Programas Municipales'!$B8,(IF('4 - Personal'!$E$114='2 - Programas Municipales'!$C$10,'4 - Personal'!$D$116,0)),0)+IF('4 - Personal'!$E$118='2 - Programas Municipales'!$B8,(IF('4 - Personal'!$E$120='2 - Programas Municipales'!$C$10,'4 - Personal'!$D$122,0)),0)+IF('4 - Personal'!$E$124='2 - Programas Municipales'!$B8,(IF('4 - Personal'!$E$126='2 - Programas Municipales'!$C$10,'4 - Personal'!$D$128,0)),0)+IF('4 - Personal'!$E$130='2 - Programas Municipales'!$B8,(IF('4 - Personal'!$E$132='2 - Programas Municipales'!$C$10,'4 - Personal'!$D$134,0)),0)+IF('4 - Personal'!$E$136='2 - Programas Municipales'!$B8,(IF('4 - Personal'!$E$138='2 - Programas Municipales'!$C$10,'4 - Personal'!$D$140,0)),0)</f>
        <v>0</v>
      </c>
      <c r="L10" s="66">
        <f>IF('4 - Personal'!$E$4='2 - Programas Municipales'!$B8,(IF('4 - Personal'!$E$6='2 - Programas Municipales'!$C$11,'4 - Personal'!$D$8,0)),0)+IF('4 - Personal'!$E$10='2 - Programas Municipales'!$B8,(IF('4 - Personal'!$E$12='2 - Programas Municipales'!$C$11,'4 - Personal'!$D$14,0)),0)+IF('4 - Personal'!$E$16='2 - Programas Municipales'!$B8,(IF('4 - Personal'!$E$18='2 - Programas Municipales'!$C$11,'4 - Personal'!$D$20,0)),0)+IF('4 - Personal'!$E$22='2 - Programas Municipales'!$B8,(IF('4 - Personal'!$E$24='2 - Programas Municipales'!$C$11,'4 - Personal'!$D$26,0)),0)+IF('4 - Personal'!$E$28='2 - Programas Municipales'!$B8,(IF('4 - Personal'!$E$30='2 - Programas Municipales'!$C$11,'4 - Personal'!$D$32,0)),0)+IF('4 - Personal'!$E$34='2 - Programas Municipales'!$B8,(IF('4 - Personal'!$E$36='2 - Programas Municipales'!$C$11,'4 - Personal'!$D$38,0)),0)+IF('4 - Personal'!$E$40='2 - Programas Municipales'!$B8,(IF('4 - Personal'!$E$42='2 - Programas Municipales'!$C$11,'4 - Personal'!$D$44,0)),0)+IF('4 - Personal'!$E$46='2 - Programas Municipales'!$B8,(IF('4 - Personal'!$E$48='2 - Programas Municipales'!$C$11,'4 - Personal'!$D$50,0)),0)+IF('4 - Personal'!$E$52='2 - Programas Municipales'!$B8,(IF('4 - Personal'!$E$54='2 - Programas Municipales'!$C$11,'4 - Personal'!$D$56,0)),0)+IF('4 - Personal'!$E$58='2 - Programas Municipales'!$B8,(IF('4 - Personal'!$E$60='2 - Programas Municipales'!$C$11,'4 - Personal'!$D$62,0)),0)+IF('4 - Personal'!$E$64='2 - Programas Municipales'!$B8,(IF('4 - Personal'!$E$66='2 - Programas Municipales'!$C$11,'4 - Personal'!$D$68,0)),0)+IF('4 - Personal'!$E$70='2 - Programas Municipales'!$B8,(IF('4 - Personal'!$E$72='2 - Programas Municipales'!$C$11,'4 - Personal'!$D$74,0)),0)+IF('4 - Personal'!$E$76='2 - Programas Municipales'!$B8,(IF('4 - Personal'!$E$78='2 - Programas Municipales'!$C$11,'4 - Personal'!$D$80,0)),0)+IF('4 - Personal'!$E$82='2 - Programas Municipales'!$B8,(IF('4 - Personal'!$E$84='2 - Programas Municipales'!$C$11,'4 - Personal'!$D$86,0)),0)+IF('4 - Personal'!$E$88='2 - Programas Municipales'!$B8,(IF('4 - Personal'!$E$90='2 - Programas Municipales'!$C$11,'4 - Personal'!$D$92,0)),0)+IF('4 - Personal'!$E$94='2 - Programas Municipales'!$B8,(IF('4 - Personal'!$E$96='2 - Programas Municipales'!$C$11,'4 - Personal'!$D$98,0)),0)+IF('4 - Personal'!$E$100='2 - Programas Municipales'!$B8,(IF('4 - Personal'!$E$102='2 - Programas Municipales'!$C$11,'4 - Personal'!$D$104,0)),0)+IF('4 - Personal'!$E$106='2 - Programas Municipales'!$B8,(IF('4 - Personal'!$E$108='2 - Programas Municipales'!$C$11,'4 - Personal'!$D$110,0)),0)+IF('4 - Personal'!$E$112='2 - Programas Municipales'!$B8,(IF('4 - Personal'!$E$114='2 - Programas Municipales'!$C$11,'4 - Personal'!$D$116,0)),0)+IF('4 - Personal'!$E$118='2 - Programas Municipales'!$B8,(IF('4 - Personal'!$E$120='2 - Programas Municipales'!$C$11,'4 - Personal'!$D$122,0)),0)+IF('4 - Personal'!$E$124='2 - Programas Municipales'!$B8,(IF('4 - Personal'!$E$126='2 - Programas Municipales'!$C$11,'4 - Personal'!$D$128,0)),0)+IF('4 - Personal'!$E$130='2 - Programas Municipales'!$B8,(IF('4 - Personal'!$E$132='2 - Programas Municipales'!$C$11,'4 - Personal'!$D$134,0)),0)+IF('4 - Personal'!$E$136='2 - Programas Municipales'!$B8,(IF('4 - Personal'!$E$138='2 - Programas Municipales'!$C$11,'4 - Personal'!$D$140,0)),0)</f>
        <v>0</v>
      </c>
      <c r="M10" s="66">
        <f>IF('4 - Personal'!$E$4='2 - Programas Municipales'!$B8,(IF('4 - Personal'!$E$6='2 - Programas Municipales'!$C$12,'4 - Personal'!$D$8,0)),0)+IF('4 - Personal'!$E$10='2 - Programas Municipales'!$B8,(IF('4 - Personal'!$E$12='2 - Programas Municipales'!$C$12,'4 - Personal'!$D$14,0)),0)+IF('4 - Personal'!$E$16='2 - Programas Municipales'!$B8,(IF('4 - Personal'!$E$18='2 - Programas Municipales'!$C$12,'4 - Personal'!$D$20,0)),0)+IF('4 - Personal'!$E$22='2 - Programas Municipales'!$B8,(IF('4 - Personal'!$E$24='2 - Programas Municipales'!$C$12,'4 - Personal'!$D$26,0)),0)+IF('4 - Personal'!$E$28='2 - Programas Municipales'!$B8,(IF('4 - Personal'!$E$30='2 - Programas Municipales'!$C$12,'4 - Personal'!$D$32,0)),0)+IF('4 - Personal'!$E$34='2 - Programas Municipales'!$B8,(IF('4 - Personal'!$E$36='2 - Programas Municipales'!$C$12,'4 - Personal'!$D$38,0)),0)+IF('4 - Personal'!$E$40='2 - Programas Municipales'!$B8,(IF('4 - Personal'!$E$42='2 - Programas Municipales'!$C$12,'4 - Personal'!$D$44,0)),0)+IF('4 - Personal'!$E$46='2 - Programas Municipales'!$B8,(IF('4 - Personal'!$E$48='2 - Programas Municipales'!$C$12,'4 - Personal'!$D$50,0)),0)+IF('4 - Personal'!$E$52='2 - Programas Municipales'!$B8,(IF('4 - Personal'!$E$54='2 - Programas Municipales'!$C$12,'4 - Personal'!$D$56,0)),0)+IF('4 - Personal'!$E$58='2 - Programas Municipales'!$B8,(IF('4 - Personal'!$E$60='2 - Programas Municipales'!$C$12,'4 - Personal'!$D$62,0)),0)+IF('4 - Personal'!$E$64='2 - Programas Municipales'!$B8,(IF('4 - Personal'!$E$66='2 - Programas Municipales'!$C$12,'4 - Personal'!$D$68,0)),0)+IF('4 - Personal'!$E$70='2 - Programas Municipales'!$B8,(IF('4 - Personal'!$E$72='2 - Programas Municipales'!$C$12,'4 - Personal'!$D$74,0)),0)+IF('4 - Personal'!$E$76='2 - Programas Municipales'!$B8,(IF('4 - Personal'!$E$78='2 - Programas Municipales'!$C$12,'4 - Personal'!$D$80,0)),0)+IF('4 - Personal'!$E$82='2 - Programas Municipales'!$B8,(IF('4 - Personal'!$E$84='2 - Programas Municipales'!$C$12,'4 - Personal'!$D$86,0)),0)+IF('4 - Personal'!$E$88='2 - Programas Municipales'!$B8,(IF('4 - Personal'!$E$90='2 - Programas Municipales'!$C$12,'4 - Personal'!$D$92,0)),0)+IF('4 - Personal'!$E$94='2 - Programas Municipales'!$B8,(IF('4 - Personal'!$E$96='2 - Programas Municipales'!$C$12,'4 - Personal'!$D$98,0)),0)+IF('4 - Personal'!$E$100='2 - Programas Municipales'!$B8,(IF('4 - Personal'!$E$102='2 - Programas Municipales'!$C$12,'4 - Personal'!$D$104,0)),0)+IF('4 - Personal'!$E$106='2 - Programas Municipales'!$B8,(IF('4 - Personal'!$E$108='2 - Programas Municipales'!$C$12,'4 - Personal'!$D$110,0)),0)+IF('4 - Personal'!$E$112='2 - Programas Municipales'!$B8,(IF('4 - Personal'!$E$114='2 - Programas Municipales'!$C$12,'4 - Personal'!$D$116,0)),0)+IF('4 - Personal'!$E$118='2 - Programas Municipales'!$B8,(IF('4 - Personal'!$E$120='2 - Programas Municipales'!$C$12,'4 - Personal'!$D$122,0)),0)+IF('4 - Personal'!$E$124='2 - Programas Municipales'!$B8,(IF('4 - Personal'!$E$126='2 - Programas Municipales'!$C$12,'4 - Personal'!$D$128,0)),0)+IF('4 - Personal'!$E$130='2 - Programas Municipales'!$B8,(IF('4 - Personal'!$E$132='2 - Programas Municipales'!$C$12,'4 - Personal'!$D$134,0)),0)+IF('4 - Personal'!$E$136='2 - Programas Municipales'!$B8,(IF('4 - Personal'!$E$138='2 - Programas Municipales'!$C$12,'4 - Personal'!$D$140,0)),0)</f>
        <v>0</v>
      </c>
      <c r="N10" s="66">
        <f>IF('4 - Personal'!$E$4='2 - Programas Municipales'!$B8,(IF('4 - Personal'!$E$6='2 - Programas Municipales'!$C$13,'4 - Personal'!$D$8,0)),0)+IF('4 - Personal'!$E$10='2 - Programas Municipales'!$B8,(IF('4 - Personal'!$E$12='2 - Programas Municipales'!$C$13,'4 - Personal'!$D$14,0)),0)+IF('4 - Personal'!$E$16='2 - Programas Municipales'!$B8,(IF('4 - Personal'!$E$18='2 - Programas Municipales'!$C$13,'4 - Personal'!$D$20,0)),0)+IF('4 - Personal'!$E$22='2 - Programas Municipales'!$B8,(IF('4 - Personal'!$E$24='2 - Programas Municipales'!$C$13,'4 - Personal'!$D$26,0)),0)+IF('4 - Personal'!$E$28='2 - Programas Municipales'!$B8,(IF('4 - Personal'!$E$30='2 - Programas Municipales'!$C$13,'4 - Personal'!$D$32,0)),0)+IF('4 - Personal'!$E$34='2 - Programas Municipales'!$B8,(IF('4 - Personal'!$E$36='2 - Programas Municipales'!$C$13,'4 - Personal'!$D$38,0)),0)+IF('4 - Personal'!$E$40='2 - Programas Municipales'!$B8,(IF('4 - Personal'!$E$42='2 - Programas Municipales'!$C$13,'4 - Personal'!$D$44,0)),0)+IF('4 - Personal'!$E$46='2 - Programas Municipales'!$B8,(IF('4 - Personal'!$E$48='2 - Programas Municipales'!$C$13,'4 - Personal'!$D$50,0)),0)+IF('4 - Personal'!$E$52='2 - Programas Municipales'!$B8,(IF('4 - Personal'!$E$54='2 - Programas Municipales'!$C$13,'4 - Personal'!$D$56,0)),0)+IF('4 - Personal'!$E$58='2 - Programas Municipales'!$B8,(IF('4 - Personal'!$E$60='2 - Programas Municipales'!$C$13,'4 - Personal'!$D$62,0)),0)+IF('4 - Personal'!$E$64='2 - Programas Municipales'!$B8,(IF('4 - Personal'!$E$66='2 - Programas Municipales'!$C$13,'4 - Personal'!$D$68,0)),0)+IF('4 - Personal'!$E$70='2 - Programas Municipales'!$B8,(IF('4 - Personal'!$E$72='2 - Programas Municipales'!$C$13,'4 - Personal'!$D$74,0)),0)+IF('4 - Personal'!$E$76='2 - Programas Municipales'!$B8,(IF('4 - Personal'!$E$78='2 - Programas Municipales'!$C$13,'4 - Personal'!$D$80,0)),0)+IF('4 - Personal'!$E$82='2 - Programas Municipales'!$B8,(IF('4 - Personal'!$E$84='2 - Programas Municipales'!$C$13,'4 - Personal'!$D$86,0)),0)+IF('4 - Personal'!$E$88='2 - Programas Municipales'!$B8,(IF('4 - Personal'!$E$90='2 - Programas Municipales'!$C$13,'4 - Personal'!$D$92,0)),0)+IF('4 - Personal'!$E$94='2 - Programas Municipales'!$B8,(IF('4 - Personal'!$E$96='2 - Programas Municipales'!$C$13,'4 - Personal'!$D$98,0)),0)+IF('4 - Personal'!$E$100='2 - Programas Municipales'!$B8,(IF('4 - Personal'!$E$102='2 - Programas Municipales'!$C$13,'4 - Personal'!$D$104,0)),0)+IF('4 - Personal'!$E$106='2 - Programas Municipales'!$B8,(IF('4 - Personal'!$E$108='2 - Programas Municipales'!$C$13,'4 - Personal'!$D$110,0)),0)+IF('4 - Personal'!$E$112='2 - Programas Municipales'!$B8,(IF('4 - Personal'!$E$114='2 - Programas Municipales'!$C$13,'4 - Personal'!$D$116,0)),0)+IF('4 - Personal'!$E$118='2 - Programas Municipales'!$B8,(IF('4 - Personal'!$E$120='2 - Programas Municipales'!$C$13,'4 - Personal'!$D$122,0)),0)+IF('4 - Personal'!$E$124='2 - Programas Municipales'!$B8,(IF('4 - Personal'!$E$126='2 - Programas Municipales'!$C$13,'4 - Personal'!$D$128,0)),0)+IF('4 - Personal'!$E$130='2 - Programas Municipales'!$B8,(IF('4 - Personal'!$E$132='2 - Programas Municipales'!$C$13,'4 - Personal'!$D$134,0)),0)+IF('4 - Personal'!$E$136='2 - Programas Municipales'!$B8,(IF('4 - Personal'!$E$138='2 - Programas Municipales'!$C$13,'4 - Personal'!$D$140,0)),0)</f>
        <v>0</v>
      </c>
      <c r="O10" s="66">
        <f>IF('4 - Personal'!$E$4='2 - Programas Municipales'!$B8,(IF('4 - Personal'!$E$6='2 - Programas Municipales'!$C$14,'4 - Personal'!$D$8,0)),0)+IF('4 - Personal'!$E$10='2 - Programas Municipales'!$B8,(IF('4 - Personal'!$E$12='2 - Programas Municipales'!$C$14,'4 - Personal'!$D$14,0)),0)+IF('4 - Personal'!$E$16='2 - Programas Municipales'!$B8,(IF('4 - Personal'!$E$18='2 - Programas Municipales'!$C$14,'4 - Personal'!$D$20,0)),0)+IF('4 - Personal'!$E$22='2 - Programas Municipales'!$B8,(IF('4 - Personal'!$E$24='2 - Programas Municipales'!$C$14,'4 - Personal'!$D$26,0)),0)+IF('4 - Personal'!$E$28='2 - Programas Municipales'!$B8,(IF('4 - Personal'!$E$30='2 - Programas Municipales'!$C$14,'4 - Personal'!$D$32,0)),0)+IF('4 - Personal'!$E$34='2 - Programas Municipales'!$B8,(IF('4 - Personal'!$E$36='2 - Programas Municipales'!$C$14,'4 - Personal'!$D$38,0)),0)+IF('4 - Personal'!$E$40='2 - Programas Municipales'!$B8,(IF('4 - Personal'!$E$42='2 - Programas Municipales'!$C$14,'4 - Personal'!$D$44,0)),0)+IF('4 - Personal'!$E$46='2 - Programas Municipales'!$B8,(IF('4 - Personal'!$E$48='2 - Programas Municipales'!$C$14,'4 - Personal'!$D$50,0)),0)+IF('4 - Personal'!$E$52='2 - Programas Municipales'!$B8,(IF('4 - Personal'!$E$54='2 - Programas Municipales'!$C$14,'4 - Personal'!$D$56,0)),0)+IF('4 - Personal'!$E$58='2 - Programas Municipales'!$B8,(IF('4 - Personal'!$E$60='2 - Programas Municipales'!$C$14,'4 - Personal'!$D$62,0)),0)+IF('4 - Personal'!$E$64='2 - Programas Municipales'!$B8,(IF('4 - Personal'!$E$66='2 - Programas Municipales'!$C$14,'4 - Personal'!$D$68,0)),0)+IF('4 - Personal'!$E$70='2 - Programas Municipales'!$B8,(IF('4 - Personal'!$E$72='2 - Programas Municipales'!$C$14,'4 - Personal'!$D$74,0)),0)+IF('4 - Personal'!$E$76='2 - Programas Municipales'!$B8,(IF('4 - Personal'!$E$78='2 - Programas Municipales'!$C$14,'4 - Personal'!$D$80,0)),0)+IF('4 - Personal'!$E$82='2 - Programas Municipales'!$B8,(IF('4 - Personal'!$E$84='2 - Programas Municipales'!$C$14,'4 - Personal'!$D$86,0)),0)+IF('4 - Personal'!$E$88='2 - Programas Municipales'!$B8,(IF('4 - Personal'!$E$90='2 - Programas Municipales'!$C$14,'4 - Personal'!$D$92,0)),0)+IF('4 - Personal'!$E$94='2 - Programas Municipales'!$B8,(IF('4 - Personal'!$E$96='2 - Programas Municipales'!$C$14,'4 - Personal'!$D$98,0)),0)+IF('4 - Personal'!$E$100='2 - Programas Municipales'!$B8,(IF('4 - Personal'!$E$102='2 - Programas Municipales'!$C$14,'4 - Personal'!$D$104,0)),0)+IF('4 - Personal'!$E$106='2 - Programas Municipales'!$B8,(IF('4 - Personal'!$E$108='2 - Programas Municipales'!$C$14,'4 - Personal'!$D$110,0)),0)+IF('4 - Personal'!$E$112='2 - Programas Municipales'!$B8,(IF('4 - Personal'!$E$114='2 - Programas Municipales'!$C$14,'4 - Personal'!$D$116,0)),0)+IF('4 - Personal'!$E$118='2 - Programas Municipales'!$B8,(IF('4 - Personal'!$E$120='2 - Programas Municipales'!$C$14,'4 - Personal'!$D$122,0)),0)+IF('4 - Personal'!$E$124='2 - Programas Municipales'!$B8,(IF('4 - Personal'!$E$126='2 - Programas Municipales'!$C$14,'4 - Personal'!$D$128,0)),0)+IF('4 - Personal'!$E$130='2 - Programas Municipales'!$B8,(IF('4 - Personal'!$E$132='2 - Programas Municipales'!$C$14,'4 - Personal'!$D$134,0)),0)+IF('4 - Personal'!$E$136='2 - Programas Municipales'!$B8,(IF('4 - Personal'!$E$138='2 - Programas Municipales'!$C$14,'4 - Personal'!$D$140,0)),0)</f>
        <v>0</v>
      </c>
      <c r="P10" s="66">
        <f>IF('4 - Personal'!$E$4='2 - Programas Municipales'!$B8,(IF('4 - Personal'!$E$6='2 - Programas Municipales'!$C$15,'4 - Personal'!$D$8,0)),0)+IF('4 - Personal'!$E$10='2 - Programas Municipales'!$B8,(IF('4 - Personal'!$E$12='2 - Programas Municipales'!$C$15,'4 - Personal'!$D$14,0)),0)+IF('4 - Personal'!$E$16='2 - Programas Municipales'!$B8,(IF('4 - Personal'!$E$18='2 - Programas Municipales'!$C$15,'4 - Personal'!$D$20,0)),0)+IF('4 - Personal'!$E$22='2 - Programas Municipales'!$B8,(IF('4 - Personal'!$E$24='2 - Programas Municipales'!$C$15,'4 - Personal'!$D$26,0)),0)+IF('4 - Personal'!$E$28='2 - Programas Municipales'!$B8,(IF('4 - Personal'!$E$30='2 - Programas Municipales'!$C$15,'4 - Personal'!$D$32,0)),0)+IF('4 - Personal'!$E$34='2 - Programas Municipales'!$B8,(IF('4 - Personal'!$E$36='2 - Programas Municipales'!$C$15,'4 - Personal'!$D$38,0)),0)+IF('4 - Personal'!$E$40='2 - Programas Municipales'!$B8,(IF('4 - Personal'!$E$42='2 - Programas Municipales'!$C$15,'4 - Personal'!$D$44,0)),0)+IF('4 - Personal'!$E$46='2 - Programas Municipales'!$B8,(IF('4 - Personal'!$E$48='2 - Programas Municipales'!$C$15,'4 - Personal'!$D$50,0)),0)+IF('4 - Personal'!$E$52='2 - Programas Municipales'!$B8,(IF('4 - Personal'!$E$54='2 - Programas Municipales'!$C$15,'4 - Personal'!$D$56,0)),0)+IF('4 - Personal'!$E$58='2 - Programas Municipales'!$B8,(IF('4 - Personal'!$E$60='2 - Programas Municipales'!$C$15,'4 - Personal'!$D$62,0)),0)+IF('4 - Personal'!$E$64='2 - Programas Municipales'!$B8,(IF('4 - Personal'!$E$66='2 - Programas Municipales'!$C$15,'4 - Personal'!$D$68,0)),0)+IF('4 - Personal'!$E$70='2 - Programas Municipales'!$B8,(IF('4 - Personal'!$E$72='2 - Programas Municipales'!$C$15,'4 - Personal'!$D$74,0)),0)+IF('4 - Personal'!$E$76='2 - Programas Municipales'!$B8,(IF('4 - Personal'!$E$78='2 - Programas Municipales'!$C$15,'4 - Personal'!$D$80,0)),0)+IF('4 - Personal'!$E$82='2 - Programas Municipales'!$B8,(IF('4 - Personal'!$E$84='2 - Programas Municipales'!$C$15,'4 - Personal'!$D$86,0)),0)+IF('4 - Personal'!$E$88='2 - Programas Municipales'!$B8,(IF('4 - Personal'!$E$90='2 - Programas Municipales'!$C$15,'4 - Personal'!$D$92,0)),0)+IF('4 - Personal'!$E$94='2 - Programas Municipales'!$B8,(IF('4 - Personal'!$E$96='2 - Programas Municipales'!$C$15,'4 - Personal'!$D$98,0)),0)+IF('4 - Personal'!$E$100='2 - Programas Municipales'!$B8,(IF('4 - Personal'!$E$102='2 - Programas Municipales'!$C$15,'4 - Personal'!$D$104,0)),0)+IF('4 - Personal'!$E$106='2 - Programas Municipales'!$B8,(IF('4 - Personal'!$E$108='2 - Programas Municipales'!$C$15,'4 - Personal'!$D$110,0)),0)+IF('4 - Personal'!$E$112='2 - Programas Municipales'!$B8,(IF('4 - Personal'!$E$114='2 - Programas Municipales'!$C$15,'4 - Personal'!$D$116,0)),0)+IF('4 - Personal'!$E$118='2 - Programas Municipales'!$B8,(IF('4 - Personal'!$E$120='2 - Programas Municipales'!$C$15,'4 - Personal'!$D$122,0)),0)+IF('4 - Personal'!$E$124='2 - Programas Municipales'!$B8,(IF('4 - Personal'!$E$126='2 - Programas Municipales'!$C$15,'4 - Personal'!$D$128,0)),0)+IF('4 - Personal'!$E$130='2 - Programas Municipales'!$B8,(IF('4 - Personal'!$E$132='2 - Programas Municipales'!$C$15,'4 - Personal'!$D$134,0)),0)+IF('4 - Personal'!$E$136='2 - Programas Municipales'!$B8,(IF('4 - Personal'!$E$138='2 - Programas Municipales'!$C$15,'4 - Personal'!$D$140,0)),0)</f>
        <v>0</v>
      </c>
      <c r="Q10" s="271">
        <f t="shared" si="1"/>
        <v>0</v>
      </c>
    </row>
    <row r="11">
      <c r="B11" s="44" t="str">
        <f>'2 - Programas Municipales'!B9</f>
        <v>Progs. de Educ. Comunic. y Reutilización</v>
      </c>
      <c r="C11" s="66">
        <f>IF('4 - Personal'!$E$4='2 - Programas Municipales'!$B9,(IF('4 - Personal'!$E$6='2 - Programas Municipales'!$C$2,'4 - Personal'!$D$8,0)),0)+IF('4 - Personal'!$E$10='2 - Programas Municipales'!$B9,(IF('4 - Personal'!$E$12='2 - Programas Municipales'!$C$2,'4 - Personal'!$D$14,0)),0)+IF('4 - Personal'!$E$16='2 - Programas Municipales'!$B9,(IF('4 - Personal'!$E$18='2 - Programas Municipales'!$C$2,'4 - Personal'!$D$20,0)),0)+IF('4 - Personal'!$E$22='2 - Programas Municipales'!$B9,(IF('4 - Personal'!$E$24='2 - Programas Municipales'!$C$2,'4 - Personal'!$D$26,0)),0)+IF('4 - Personal'!$E$28='2 - Programas Municipales'!$B9,(IF('4 - Personal'!$E$30='2 - Programas Municipales'!$C$2,'4 - Personal'!$D$32,0)),0)+IF('4 - Personal'!$E$34='2 - Programas Municipales'!$B9,(IF('4 - Personal'!$E$36='2 - Programas Municipales'!$C$2,'4 - Personal'!$D$38,0)),0)+IF('4 - Personal'!$E$40='2 - Programas Municipales'!$B9,(IF('4 - Personal'!$E$42='2 - Programas Municipales'!$C$2,'4 - Personal'!$D$44,0)),0)+IF('4 - Personal'!$E$46='2 - Programas Municipales'!$B9,(IF('4 - Personal'!$E$48='2 - Programas Municipales'!$C$2,'4 - Personal'!$D$50,0)),0)+IF('4 - Personal'!$E$52='2 - Programas Municipales'!$B9,(IF('4 - Personal'!$E$54='2 - Programas Municipales'!$C$2,'4 - Personal'!$D$56,0)),0)+IF('4 - Personal'!$E$58='2 - Programas Municipales'!$B9,(IF('4 - Personal'!$E$60='2 - Programas Municipales'!$C$2,'4 - Personal'!$D$62,0)),0)+IF('4 - Personal'!$E$64='2 - Programas Municipales'!$B9,(IF('4 - Personal'!$E$66='2 - Programas Municipales'!$C$2,'4 - Personal'!$D$68,0)),0)+IF('4 - Personal'!$E$70='2 - Programas Municipales'!$B9,(IF('4 - Personal'!$E$72='2 - Programas Municipales'!$C$2,'4 - Personal'!$D$74,0)),0)+IF('4 - Personal'!$E$76='2 - Programas Municipales'!$B9,(IF('4 - Personal'!$E$78='2 - Programas Municipales'!$C$2,'4 - Personal'!$D$80,0)),0)+IF('4 - Personal'!$E$82='2 - Programas Municipales'!$B9,(IF('4 - Personal'!$E$84='2 - Programas Municipales'!$C$2,'4 - Personal'!$D$86,0)),0)+IF('4 - Personal'!$E$88='2 - Programas Municipales'!$B9,(IF('4 - Personal'!$E$90='2 - Programas Municipales'!$C$2,'4 - Personal'!$D$92,0)),0)+IF('4 - Personal'!$E$94='2 - Programas Municipales'!$B9,(IF('4 - Personal'!$E$96='2 - Programas Municipales'!$C$2,'4 - Personal'!$D$98,0)),0)+IF('4 - Personal'!$E$100='2 - Programas Municipales'!$B9,(IF('4 - Personal'!$E$102='2 - Programas Municipales'!$C$2,'4 - Personal'!$D$104,0)),0)+IF('4 - Personal'!$E$106='2 - Programas Municipales'!$B9,(IF('4 - Personal'!$E$108='2 - Programas Municipales'!$C$2,'4 - Personal'!$D$110,0)),0)+IF('4 - Personal'!$E$112='2 - Programas Municipales'!$B9,(IF('4 - Personal'!$E$114='2 - Programas Municipales'!$C$2,'4 - Personal'!$D$116,0)),0)+IF('4 - Personal'!$E$118='2 - Programas Municipales'!$B9,(IF('4 - Personal'!$E$120='2 - Programas Municipales'!$C$2,'4 - Personal'!$D$122,0)),0)+IF('4 - Personal'!$E$124='2 - Programas Municipales'!$B9,(IF('4 - Personal'!$E$126='2 - Programas Municipales'!$C$2,'4 - Personal'!$D$128,0)),0)+IF('4 - Personal'!$E$130='2 - Programas Municipales'!$B9,(IF('4 - Personal'!$E$132='2 - Programas Municipales'!$C$2,'4 - Personal'!$D$134,0)),0)+IF('4 - Personal'!$E$136='2 - Programas Municipales'!$B9,(IF('4 - Personal'!$E$138='2 - Programas Municipales'!$C$2,'4 - Personal'!$D$140,0)),0)</f>
        <v>0</v>
      </c>
      <c r="D11" s="66">
        <f>IF('4 - Personal'!$E$4='2 - Programas Municipales'!$B9,(IF('4 - Personal'!$E$6='2 - Programas Municipales'!$C$3,'4 - Personal'!$D$8,0)),0)+IF('4 - Personal'!$E$10='2 - Programas Municipales'!$B9,(IF('4 - Personal'!$E$12='2 - Programas Municipales'!$C$3,'4 - Personal'!$D$14,0)),0)+IF('4 - Personal'!$E$16='2 - Programas Municipales'!$B9,(IF('4 - Personal'!$E$18='2 - Programas Municipales'!$C$3,'4 - Personal'!$D$20,0)),0)+IF('4 - Personal'!$E$22='2 - Programas Municipales'!$B9,(IF('4 - Personal'!$E$24='2 - Programas Municipales'!$C$3,'4 - Personal'!$D$26,0)),0)+IF('4 - Personal'!$E$28='2 - Programas Municipales'!$B9,(IF('4 - Personal'!$E$30='2 - Programas Municipales'!$C$3,'4 - Personal'!$D$32,0)),0)+IF('4 - Personal'!$E$34='2 - Programas Municipales'!$B9,(IF('4 - Personal'!$E$36='2 - Programas Municipales'!$C$3,'4 - Personal'!$D$38,0)),0)+IF('4 - Personal'!$E$40='2 - Programas Municipales'!$B9,(IF('4 - Personal'!$E$42='2 - Programas Municipales'!$C$3,'4 - Personal'!$D$44,0)),0)+IF('4 - Personal'!$E$46='2 - Programas Municipales'!$B9,(IF('4 - Personal'!$E$48='2 - Programas Municipales'!$C$3,'4 - Personal'!$D$50,0)),0)+IF('4 - Personal'!$E$52='2 - Programas Municipales'!$B9,(IF('4 - Personal'!$E$54='2 - Programas Municipales'!$C$3,'4 - Personal'!$D$56,0)),0)+IF('4 - Personal'!$E$58='2 - Programas Municipales'!$B9,(IF('4 - Personal'!$E$60='2 - Programas Municipales'!$C$3,'4 - Personal'!$D$62,0)),0)+IF('4 - Personal'!$E$64='2 - Programas Municipales'!$B9,(IF('4 - Personal'!$E$66='2 - Programas Municipales'!$C$3,'4 - Personal'!$D$68,0)),0)+IF('4 - Personal'!$E$70='2 - Programas Municipales'!$B9,(IF('4 - Personal'!$E$72='2 - Programas Municipales'!$C$3,'4 - Personal'!$D$74,0)),0)+IF('4 - Personal'!$E$76='2 - Programas Municipales'!$B9,(IF('4 - Personal'!$E$78='2 - Programas Municipales'!$C$3,'4 - Personal'!$D$80,0)),0)+IF('4 - Personal'!$E$82='2 - Programas Municipales'!$B9,(IF('4 - Personal'!$E$84='2 - Programas Municipales'!$C$3,'4 - Personal'!$D$86,0)),0)+IF('4 - Personal'!$E$88='2 - Programas Municipales'!$B9,(IF('4 - Personal'!$E$90='2 - Programas Municipales'!$C$3,'4 - Personal'!$D$92,0)),0)+IF('4 - Personal'!$E$94='2 - Programas Municipales'!$B9,(IF('4 - Personal'!$E$96='2 - Programas Municipales'!$C$3,'4 - Personal'!$D$98,0)),0)+IF('4 - Personal'!$E$100='2 - Programas Municipales'!$B9,(IF('4 - Personal'!$E$102='2 - Programas Municipales'!$C$3,'4 - Personal'!$D$104,0)),0)+IF('4 - Personal'!$E$106='2 - Programas Municipales'!$B9,(IF('4 - Personal'!$E$108='2 - Programas Municipales'!$C$3,'4 - Personal'!$D$110,0)),0)+IF('4 - Personal'!$E$112='2 - Programas Municipales'!$B9,(IF('4 - Personal'!$E$114='2 - Programas Municipales'!$C$3,'4 - Personal'!$D$116,0)),0)+IF('4 - Personal'!$E$118='2 - Programas Municipales'!$B9,(IF('4 - Personal'!$E$120='2 - Programas Municipales'!$C$3,'4 - Personal'!$D$122,0)),0)+IF('4 - Personal'!$E$124='2 - Programas Municipales'!$B9,(IF('4 - Personal'!$E$126='2 - Programas Municipales'!$C$3,'4 - Personal'!$D$128,0)),0)+IF('4 - Personal'!$E$130='2 - Programas Municipales'!$B9,(IF('4 - Personal'!$E$132='2 - Programas Municipales'!$C$3,'4 - Personal'!$D$134,0)),0)+IF('4 - Personal'!$E$136='2 - Programas Municipales'!$B9,(IF('4 - Personal'!$E$138='2 - Programas Municipales'!$C$3,'4 - Personal'!$D$140,0)),0)</f>
        <v>0</v>
      </c>
      <c r="E11" s="66">
        <f>IF('4 - Personal'!$E$4='2 - Programas Municipales'!$B9,(IF('4 - Personal'!$E$6='2 - Programas Municipales'!$C$4,'4 - Personal'!$D$8,0)),0)+IF('4 - Personal'!$E$10='2 - Programas Municipales'!$B9,(IF('4 - Personal'!$E$12='2 - Programas Municipales'!$C$4,'4 - Personal'!$D$14,0)),0)+IF('4 - Personal'!$E$16='2 - Programas Municipales'!$B9,(IF('4 - Personal'!$E$18='2 - Programas Municipales'!$C$4,'4 - Personal'!$D$20,0)),0)+IF('4 - Personal'!$E$22='2 - Programas Municipales'!$B9,(IF('4 - Personal'!$E$24='2 - Programas Municipales'!$C$4,'4 - Personal'!$D$26,0)),0)+IF('4 - Personal'!$E$28='2 - Programas Municipales'!$B9,(IF('4 - Personal'!$E$30='2 - Programas Municipales'!$C$4,'4 - Personal'!$D$32,0)),0)+IF('4 - Personal'!$E$34='2 - Programas Municipales'!$B9,(IF('4 - Personal'!$E$36='2 - Programas Municipales'!$C$4,'4 - Personal'!$D$38,0)),0)+IF('4 - Personal'!$E$40='2 - Programas Municipales'!$B9,(IF('4 - Personal'!$E$42='2 - Programas Municipales'!$C$4,'4 - Personal'!$D$44,0)),0)+IF('4 - Personal'!$E$46='2 - Programas Municipales'!$B9,(IF('4 - Personal'!$E$48='2 - Programas Municipales'!$C$4,'4 - Personal'!$D$50,0)),0)+IF('4 - Personal'!$E$52='2 - Programas Municipales'!$B9,(IF('4 - Personal'!$E$54='2 - Programas Municipales'!$C$4,'4 - Personal'!$D$56,0)),0)+IF('4 - Personal'!$E$58='2 - Programas Municipales'!$B9,(IF('4 - Personal'!$E$60='2 - Programas Municipales'!$C$4,'4 - Personal'!$D$62,0)),0)+IF('4 - Personal'!$E$64='2 - Programas Municipales'!$B9,(IF('4 - Personal'!$E$66='2 - Programas Municipales'!$C$4,'4 - Personal'!$D$68,0)),0)+IF('4 - Personal'!$E$70='2 - Programas Municipales'!$B9,(IF('4 - Personal'!$E$72='2 - Programas Municipales'!$C$4,'4 - Personal'!$D$74,0)),0)+IF('4 - Personal'!$E$76='2 - Programas Municipales'!$B9,(IF('4 - Personal'!$E$78='2 - Programas Municipales'!$C$4,'4 - Personal'!$D$80,0)),0)+IF('4 - Personal'!$E$82='2 - Programas Municipales'!$B9,(IF('4 - Personal'!$E$84='2 - Programas Municipales'!$C$4,'4 - Personal'!$D$86,0)),0)+IF('4 - Personal'!$E$88='2 - Programas Municipales'!$B9,(IF('4 - Personal'!$E$90='2 - Programas Municipales'!$C$4,'4 - Personal'!$D$92,0)),0)+IF('4 - Personal'!$E$94='2 - Programas Municipales'!$B9,(IF('4 - Personal'!$E$96='2 - Programas Municipales'!$C$4,'4 - Personal'!$D$98,0)),0)+IF('4 - Personal'!$E$100='2 - Programas Municipales'!$B9,(IF('4 - Personal'!$E$102='2 - Programas Municipales'!$C$4,'4 - Personal'!$D$104,0)),0)+IF('4 - Personal'!$E$106='2 - Programas Municipales'!$B9,(IF('4 - Personal'!$E$108='2 - Programas Municipales'!$C$4,'4 - Personal'!$D$110,0)),0)+IF('4 - Personal'!$E$112='2 - Programas Municipales'!$B9,(IF('4 - Personal'!$E$114='2 - Programas Municipales'!$C$4,'4 - Personal'!$D$116,0)),0)+IF('4 - Personal'!$E$118='2 - Programas Municipales'!$B9,(IF('4 - Personal'!$E$120='2 - Programas Municipales'!$C$4,'4 - Personal'!$D$122,0)),0)+IF('4 - Personal'!$E$124='2 - Programas Municipales'!$B9,(IF('4 - Personal'!$E$126='2 - Programas Municipales'!$C$4,'4 - Personal'!$D$128,0)),0)+IF('4 - Personal'!$E$130='2 - Programas Municipales'!$B9,(IF('4 - Personal'!$E$132='2 - Programas Municipales'!$C$4,'4 - Personal'!$D$134,0)),0)+IF('4 - Personal'!$E$136='2 - Programas Municipales'!$B9,(IF('4 - Personal'!$E$138='2 - Programas Municipales'!$C$4,'4 - Personal'!$D$140,0)),0)</f>
        <v>0</v>
      </c>
      <c r="F11" s="66">
        <f>IF('4 - Personal'!$E$4='2 - Programas Municipales'!$B9,(IF('4 - Personal'!$E$6='2 - Programas Municipales'!$C$5,'4 - Personal'!$D$8,0)),0)+IF('4 - Personal'!$E$10='2 - Programas Municipales'!$B9,(IF('4 - Personal'!$E$12='2 - Programas Municipales'!$C$5,'4 - Personal'!$D$14,0)),0)+IF('4 - Personal'!$E$16='2 - Programas Municipales'!$B9,(IF('4 - Personal'!$E$18='2 - Programas Municipales'!$C$5,'4 - Personal'!$D$20,0)),0)+IF('4 - Personal'!$E$22='2 - Programas Municipales'!$B9,(IF('4 - Personal'!$E$24='2 - Programas Municipales'!$C$5,'4 - Personal'!$D$26,0)),0)+IF('4 - Personal'!$E$28='2 - Programas Municipales'!$B9,(IF('4 - Personal'!$E$30='2 - Programas Municipales'!$C$5,'4 - Personal'!$D$32,0)),0)+IF('4 - Personal'!$E$34='2 - Programas Municipales'!$B9,(IF('4 - Personal'!$E$36='2 - Programas Municipales'!$C$5,'4 - Personal'!$D$38,0)),0)+IF('4 - Personal'!$E$40='2 - Programas Municipales'!$B9,(IF('4 - Personal'!$E$42='2 - Programas Municipales'!$C$5,'4 - Personal'!$D$44,0)),0)+IF('4 - Personal'!$E$46='2 - Programas Municipales'!$B9,(IF('4 - Personal'!$E$48='2 - Programas Municipales'!$C$5,'4 - Personal'!$D$50,0)),0)+IF('4 - Personal'!$E$52='2 - Programas Municipales'!$B9,(IF('4 - Personal'!$E$54='2 - Programas Municipales'!$C$5,'4 - Personal'!$D$56,0)),0)+IF('4 - Personal'!$E$58='2 - Programas Municipales'!$B9,(IF('4 - Personal'!$E$60='2 - Programas Municipales'!$C$5,'4 - Personal'!$D$62,0)),0)+IF('4 - Personal'!$E$64='2 - Programas Municipales'!$B9,(IF('4 - Personal'!$E$66='2 - Programas Municipales'!$C$5,'4 - Personal'!$D$68,0)),0)+IF('4 - Personal'!$E$70='2 - Programas Municipales'!$B9,(IF('4 - Personal'!$E$72='2 - Programas Municipales'!$C$5,'4 - Personal'!$D$74,0)),0)+IF('4 - Personal'!$E$76='2 - Programas Municipales'!$B9,(IF('4 - Personal'!$E$78='2 - Programas Municipales'!$C$5,'4 - Personal'!$D$80,0)),0)+IF('4 - Personal'!$E$82='2 - Programas Municipales'!$B9,(IF('4 - Personal'!$E$84='2 - Programas Municipales'!$C$5,'4 - Personal'!$D$86,0)),0)+IF('4 - Personal'!$E$88='2 - Programas Municipales'!$B9,(IF('4 - Personal'!$E$90='2 - Programas Municipales'!$C$5,'4 - Personal'!$D$92,0)),0)+IF('4 - Personal'!$E$94='2 - Programas Municipales'!$B9,(IF('4 - Personal'!$E$96='2 - Programas Municipales'!$C$5,'4 - Personal'!$D$98,0)),0)+IF('4 - Personal'!$E$100='2 - Programas Municipales'!$B9,(IF('4 - Personal'!$E$102='2 - Programas Municipales'!$C$5,'4 - Personal'!$D$104,0)),0)+IF('4 - Personal'!$E$106='2 - Programas Municipales'!$B9,(IF('4 - Personal'!$E$108='2 - Programas Municipales'!$C$5,'4 - Personal'!$D$110,0)),0)+IF('4 - Personal'!$E$112='2 - Programas Municipales'!$B9,(IF('4 - Personal'!$E$114='2 - Programas Municipales'!$C$5,'4 - Personal'!$D$116,0)),0)+IF('4 - Personal'!$E$118='2 - Programas Municipales'!$B9,(IF('4 - Personal'!$E$120='2 - Programas Municipales'!$C$5,'4 - Personal'!$D$122,0)),0)+IF('4 - Personal'!$E$124='2 - Programas Municipales'!$B9,(IF('4 - Personal'!$E$126='2 - Programas Municipales'!$C$5,'4 - Personal'!$D$128,0)),0)+IF('4 - Personal'!$E$130='2 - Programas Municipales'!$B9,(IF('4 - Personal'!$E$132='2 - Programas Municipales'!$C$5,'4 - Personal'!$D$134,0)),0)+IF('4 - Personal'!$E$136='2 - Programas Municipales'!$B9,(IF('4 - Personal'!$E$138='2 - Programas Municipales'!$C$5,'4 - Personal'!$D$140,0)),0)</f>
        <v>0</v>
      </c>
      <c r="G11" s="66">
        <f>IF('4 - Personal'!$E$4='2 - Programas Municipales'!$B9,(IF('4 - Personal'!$E$6='2 - Programas Municipales'!$C$6,'4 - Personal'!$D$8,0)),0)+IF('4 - Personal'!$E$10='2 - Programas Municipales'!$B9,(IF('4 - Personal'!$E$12='2 - Programas Municipales'!$C$6,'4 - Personal'!$D$14,0)),0)+IF('4 - Personal'!$E$16='2 - Programas Municipales'!$B9,(IF('4 - Personal'!$E$18='2 - Programas Municipales'!$C$6,'4 - Personal'!$D$20,0)),0)+IF('4 - Personal'!$E$22='2 - Programas Municipales'!$B9,(IF('4 - Personal'!$E$24='2 - Programas Municipales'!$C$6,'4 - Personal'!$D$26,0)),0)+IF('4 - Personal'!$E$28='2 - Programas Municipales'!$B9,(IF('4 - Personal'!$E$30='2 - Programas Municipales'!$C$6,'4 - Personal'!$D$32,0)),0)+IF('4 - Personal'!$E$34='2 - Programas Municipales'!$B9,(IF('4 - Personal'!$E$36='2 - Programas Municipales'!$C$6,'4 - Personal'!$D$38,0)),0)+IF('4 - Personal'!$E$40='2 - Programas Municipales'!$B9,(IF('4 - Personal'!$E$42='2 - Programas Municipales'!$C$6,'4 - Personal'!$D$44,0)),0)+IF('4 - Personal'!$E$46='2 - Programas Municipales'!$B9,(IF('4 - Personal'!$E$48='2 - Programas Municipales'!$C$6,'4 - Personal'!$D$50,0)),0)+IF('4 - Personal'!$E$52='2 - Programas Municipales'!$B9,(IF('4 - Personal'!$E$54='2 - Programas Municipales'!$C$6,'4 - Personal'!$D$56,0)),0)+IF('4 - Personal'!$E$58='2 - Programas Municipales'!$B9,(IF('4 - Personal'!$E$60='2 - Programas Municipales'!$C$6,'4 - Personal'!$D$62,0)),0)+IF('4 - Personal'!$E$64='2 - Programas Municipales'!$B9,(IF('4 - Personal'!$E$66='2 - Programas Municipales'!$C$6,'4 - Personal'!$D$68,0)),0)+IF('4 - Personal'!$E$70='2 - Programas Municipales'!$B9,(IF('4 - Personal'!$E$72='2 - Programas Municipales'!$C$6,'4 - Personal'!$D$74,0)),0)+IF('4 - Personal'!$E$76='2 - Programas Municipales'!$B9,(IF('4 - Personal'!$E$78='2 - Programas Municipales'!$C$6,'4 - Personal'!$D$80,0)),0)+IF('4 - Personal'!$E$82='2 - Programas Municipales'!$B9,(IF('4 - Personal'!$E$84='2 - Programas Municipales'!$C$6,'4 - Personal'!$D$86,0)),0)+IF('4 - Personal'!$E$88='2 - Programas Municipales'!$B9,(IF('4 - Personal'!$E$90='2 - Programas Municipales'!$C$6,'4 - Personal'!$D$92,0)),0)+IF('4 - Personal'!$E$94='2 - Programas Municipales'!$B9,(IF('4 - Personal'!$E$96='2 - Programas Municipales'!$C$6,'4 - Personal'!$D$98,0)),0)+IF('4 - Personal'!$E$100='2 - Programas Municipales'!$B9,(IF('4 - Personal'!$E$102='2 - Programas Municipales'!$C$6,'4 - Personal'!$D$104,0)),0)+IF('4 - Personal'!$E$106='2 - Programas Municipales'!$B9,(IF('4 - Personal'!$E$108='2 - Programas Municipales'!$C$6,'4 - Personal'!$D$110,0)),0)+IF('4 - Personal'!$E$112='2 - Programas Municipales'!$B9,(IF('4 - Personal'!$E$114='2 - Programas Municipales'!$C$6,'4 - Personal'!$D$116,0)),0)+IF('4 - Personal'!$E$118='2 - Programas Municipales'!$B9,(IF('4 - Personal'!$E$120='2 - Programas Municipales'!$C$6,'4 - Personal'!$D$122,0)),0)+IF('4 - Personal'!$E$124='2 - Programas Municipales'!$B9,(IF('4 - Personal'!$E$126='2 - Programas Municipales'!$C$6,'4 - Personal'!$D$128,0)),0)+IF('4 - Personal'!$E$130='2 - Programas Municipales'!$B9,(IF('4 - Personal'!$E$132='2 - Programas Municipales'!$C$6,'4 - Personal'!$D$134,0)),0)+IF('4 - Personal'!$E$136='2 - Programas Municipales'!$B9,(IF('4 - Personal'!$E$138='2 - Programas Municipales'!$C$6,'4 - Personal'!$D$140,0)),0)</f>
        <v>0</v>
      </c>
      <c r="H11" s="66">
        <f>IF('4 - Personal'!$E$4='2 - Programas Municipales'!$B9,(IF('4 - Personal'!$E$6='2 - Programas Municipales'!$C$7,'4 - Personal'!$D$8,0)),0)+IF('4 - Personal'!$E$10='2 - Programas Municipales'!$B9,(IF('4 - Personal'!$E$12='2 - Programas Municipales'!$C$7,'4 - Personal'!$D$14,0)),0)+IF('4 - Personal'!$E$16='2 - Programas Municipales'!$B9,(IF('4 - Personal'!$E$18='2 - Programas Municipales'!$C$7,'4 - Personal'!$D$20,0)),0)+IF('4 - Personal'!$E$22='2 - Programas Municipales'!$B9,(IF('4 - Personal'!$E$24='2 - Programas Municipales'!$C$7,'4 - Personal'!$D$26,0)),0)+IF('4 - Personal'!$E$28='2 - Programas Municipales'!$B9,(IF('4 - Personal'!$E$30='2 - Programas Municipales'!$C$7,'4 - Personal'!$D$32,0)),0)+IF('4 - Personal'!$E$34='2 - Programas Municipales'!$B9,(IF('4 - Personal'!$E$36='2 - Programas Municipales'!$C$7,'4 - Personal'!$D$38,0)),0)+IF('4 - Personal'!$E$40='2 - Programas Municipales'!$B9,(IF('4 - Personal'!$E$42='2 - Programas Municipales'!$C$7,'4 - Personal'!$D$44,0)),0)+IF('4 - Personal'!$E$46='2 - Programas Municipales'!$B9,(IF('4 - Personal'!$E$48='2 - Programas Municipales'!$C$7,'4 - Personal'!$D$50,0)),0)+IF('4 - Personal'!$E$52='2 - Programas Municipales'!$B9,(IF('4 - Personal'!$E$54='2 - Programas Municipales'!$C$7,'4 - Personal'!$D$56,0)),0)+IF('4 - Personal'!$E$58='2 - Programas Municipales'!$B9,(IF('4 - Personal'!$E$60='2 - Programas Municipales'!$C$7,'4 - Personal'!$D$62,0)),0)+IF('4 - Personal'!$E$64='2 - Programas Municipales'!$B9,(IF('4 - Personal'!$E$66='2 - Programas Municipales'!$C$7,'4 - Personal'!$D$68,0)),0)+IF('4 - Personal'!$E$70='2 - Programas Municipales'!$B9,(IF('4 - Personal'!$E$72='2 - Programas Municipales'!$C$7,'4 - Personal'!$D$74,0)),0)+IF('4 - Personal'!$E$76='2 - Programas Municipales'!$B9,(IF('4 - Personal'!$E$78='2 - Programas Municipales'!$C$7,'4 - Personal'!$D$80,0)),0)+IF('4 - Personal'!$E$82='2 - Programas Municipales'!$B9,(IF('4 - Personal'!$E$84='2 - Programas Municipales'!$C$7,'4 - Personal'!$D$86,0)),0)+IF('4 - Personal'!$E$88='2 - Programas Municipales'!$B9,(IF('4 - Personal'!$E$90='2 - Programas Municipales'!$C$7,'4 - Personal'!$D$92,0)),0)+IF('4 - Personal'!$E$94='2 - Programas Municipales'!$B9,(IF('4 - Personal'!$E$96='2 - Programas Municipales'!$C$7,'4 - Personal'!$D$98,0)),0)+IF('4 - Personal'!$E$100='2 - Programas Municipales'!$B9,(IF('4 - Personal'!$E$102='2 - Programas Municipales'!$C$7,'4 - Personal'!$D$104,0)),0)+IF('4 - Personal'!$E$106='2 - Programas Municipales'!$B9,(IF('4 - Personal'!$E$108='2 - Programas Municipales'!$C$7,'4 - Personal'!$D$110,0)),0)+IF('4 - Personal'!$E$112='2 - Programas Municipales'!$B9,(IF('4 - Personal'!$E$114='2 - Programas Municipales'!$C$7,'4 - Personal'!$D$116,0)),0)+IF('4 - Personal'!$E$118='2 - Programas Municipales'!$B9,(IF('4 - Personal'!$E$120='2 - Programas Municipales'!$C$7,'4 - Personal'!$D$122,0)),0)+IF('4 - Personal'!$E$124='2 - Programas Municipales'!$B9,(IF('4 - Personal'!$E$126='2 - Programas Municipales'!$C$7,'4 - Personal'!$D$128,0)),0)+IF('4 - Personal'!$E$130='2 - Programas Municipales'!$B9,(IF('4 - Personal'!$E$132='2 - Programas Municipales'!$C$7,'4 - Personal'!$D$134,0)),0)+IF('4 - Personal'!$E$136='2 - Programas Municipales'!$B9,(IF('4 - Personal'!$E$138='2 - Programas Municipales'!$C$7,'4 - Personal'!$D$140,0)),0)</f>
        <v>0</v>
      </c>
      <c r="I11" s="66">
        <f>IF('4 - Personal'!$E$4='2 - Programas Municipales'!$B9,(IF('4 - Personal'!$E$6='2 - Programas Municipales'!$C$8,'4 - Personal'!$D$8,0)),0)+IF('4 - Personal'!$E$10='2 - Programas Municipales'!$B9,(IF('4 - Personal'!$E$12='2 - Programas Municipales'!$C$8,'4 - Personal'!$D$14,0)),0)+IF('4 - Personal'!$E$16='2 - Programas Municipales'!$B9,(IF('4 - Personal'!$E$18='2 - Programas Municipales'!$C$8,'4 - Personal'!$D$20,0)),0)+IF('4 - Personal'!$E$22='2 - Programas Municipales'!$B9,(IF('4 - Personal'!$E$24='2 - Programas Municipales'!$C$8,'4 - Personal'!$D$26,0)),0)+IF('4 - Personal'!$E$28='2 - Programas Municipales'!$B9,(IF('4 - Personal'!$E$30='2 - Programas Municipales'!$C$8,'4 - Personal'!$D$32,0)),0)+IF('4 - Personal'!$E$34='2 - Programas Municipales'!$B9,(IF('4 - Personal'!$E$36='2 - Programas Municipales'!$C$8,'4 - Personal'!$D$38,0)),0)+IF('4 - Personal'!$E$40='2 - Programas Municipales'!$B9,(IF('4 - Personal'!$E$42='2 - Programas Municipales'!$C$8,'4 - Personal'!$D$44,0)),0)+IF('4 - Personal'!$E$46='2 - Programas Municipales'!$B9,(IF('4 - Personal'!$E$48='2 - Programas Municipales'!$C$8,'4 - Personal'!$D$50,0)),0)+IF('4 - Personal'!$E$52='2 - Programas Municipales'!$B9,(IF('4 - Personal'!$E$54='2 - Programas Municipales'!$C$8,'4 - Personal'!$D$56,0)),0)+IF('4 - Personal'!$E$58='2 - Programas Municipales'!$B9,(IF('4 - Personal'!$E$60='2 - Programas Municipales'!$C$8,'4 - Personal'!$D$62,0)),0)+IF('4 - Personal'!$E$64='2 - Programas Municipales'!$B9,(IF('4 - Personal'!$E$66='2 - Programas Municipales'!$C$8,'4 - Personal'!$D$68,0)),0)+IF('4 - Personal'!$E$70='2 - Programas Municipales'!$B9,(IF('4 - Personal'!$E$72='2 - Programas Municipales'!$C$8,'4 - Personal'!$D$74,0)),0)+IF('4 - Personal'!$E$76='2 - Programas Municipales'!$B9,(IF('4 - Personal'!$E$78='2 - Programas Municipales'!$C$8,'4 - Personal'!$D$80,0)),0)+IF('4 - Personal'!$E$82='2 - Programas Municipales'!$B9,(IF('4 - Personal'!$E$84='2 - Programas Municipales'!$C$8,'4 - Personal'!$D$86,0)),0)+IF('4 - Personal'!$E$88='2 - Programas Municipales'!$B9,(IF('4 - Personal'!$E$90='2 - Programas Municipales'!$C$8,'4 - Personal'!$D$92,0)),0)+IF('4 - Personal'!$E$94='2 - Programas Municipales'!$B9,(IF('4 - Personal'!$E$96='2 - Programas Municipales'!$C$8,'4 - Personal'!$D$98,0)),0)+IF('4 - Personal'!$E$100='2 - Programas Municipales'!$B9,(IF('4 - Personal'!$E$102='2 - Programas Municipales'!$C$8,'4 - Personal'!$D$104,0)),0)+IF('4 - Personal'!$E$106='2 - Programas Municipales'!$B9,(IF('4 - Personal'!$E$108='2 - Programas Municipales'!$C$8,'4 - Personal'!$D$110,0)),0)+IF('4 - Personal'!$E$112='2 - Programas Municipales'!$B9,(IF('4 - Personal'!$E$114='2 - Programas Municipales'!$C$8,'4 - Personal'!$D$116,0)),0)+IF('4 - Personal'!$E$118='2 - Programas Municipales'!$B9,(IF('4 - Personal'!$E$120='2 - Programas Municipales'!$C$8,'4 - Personal'!$D$122,0)),0)+IF('4 - Personal'!$E$124='2 - Programas Municipales'!$B9,(IF('4 - Personal'!$E$126='2 - Programas Municipales'!$C$8,'4 - Personal'!$D$128,0)),0)+IF('4 - Personal'!$E$130='2 - Programas Municipales'!$B9,(IF('4 - Personal'!$E$132='2 - Programas Municipales'!$C$8,'4 - Personal'!$D$134,0)),0)+IF('4 - Personal'!$E$136='2 - Programas Municipales'!$B9,(IF('4 - Personal'!$E$138='2 - Programas Municipales'!$C$8,'4 - Personal'!$D$140,0)),0)</f>
        <v>0</v>
      </c>
      <c r="J11" s="66">
        <f>IF('4 - Personal'!$E$4='2 - Programas Municipales'!$B9,(IF('4 - Personal'!$E$6='2 - Programas Municipales'!$C$9,'4 - Personal'!$D$8,0)),0)+IF('4 - Personal'!$E$10='2 - Programas Municipales'!$B9,(IF('4 - Personal'!$E$12='2 - Programas Municipales'!$C$9,'4 - Personal'!$D$14,0)),0)+IF('4 - Personal'!$E$16='2 - Programas Municipales'!$B9,(IF('4 - Personal'!$E$18='2 - Programas Municipales'!$C$9,'4 - Personal'!$D$20,0)),0)+IF('4 - Personal'!$E$22='2 - Programas Municipales'!$B9,(IF('4 - Personal'!$E$24='2 - Programas Municipales'!$C$9,'4 - Personal'!$D$26,0)),0)+IF('4 - Personal'!$E$28='2 - Programas Municipales'!$B9,(IF('4 - Personal'!$E$30='2 - Programas Municipales'!$C$9,'4 - Personal'!$D$32,0)),0)+IF('4 - Personal'!$E$34='2 - Programas Municipales'!$B9,(IF('4 - Personal'!$E$36='2 - Programas Municipales'!$C$9,'4 - Personal'!$D$38,0)),0)+IF('4 - Personal'!$E$40='2 - Programas Municipales'!$B9,(IF('4 - Personal'!$E$42='2 - Programas Municipales'!$C$9,'4 - Personal'!$D$44,0)),0)+IF('4 - Personal'!$E$46='2 - Programas Municipales'!$B9,(IF('4 - Personal'!$E$48='2 - Programas Municipales'!$C$9,'4 - Personal'!$D$50,0)),0)+IF('4 - Personal'!$E$52='2 - Programas Municipales'!$B9,(IF('4 - Personal'!$E$54='2 - Programas Municipales'!$C$9,'4 - Personal'!$D$56,0)),0)+IF('4 - Personal'!$E$58='2 - Programas Municipales'!$B9,(IF('4 - Personal'!$E$60='2 - Programas Municipales'!$C$9,'4 - Personal'!$D$62,0)),0)+IF('4 - Personal'!$E$64='2 - Programas Municipales'!$B9,(IF('4 - Personal'!$E$66='2 - Programas Municipales'!$C$9,'4 - Personal'!$D$68,0)),0)+IF('4 - Personal'!$E$70='2 - Programas Municipales'!$B9,(IF('4 - Personal'!$E$72='2 - Programas Municipales'!$C$9,'4 - Personal'!$D$74,0)),0)+IF('4 - Personal'!$E$76='2 - Programas Municipales'!$B9,(IF('4 - Personal'!$E$78='2 - Programas Municipales'!$C$9,'4 - Personal'!$D$80,0)),0)+IF('4 - Personal'!$E$82='2 - Programas Municipales'!$B9,(IF('4 - Personal'!$E$84='2 - Programas Municipales'!$C$9,'4 - Personal'!$D$86,0)),0)+IF('4 - Personal'!$E$88='2 - Programas Municipales'!$B9,(IF('4 - Personal'!$E$90='2 - Programas Municipales'!$C$9,'4 - Personal'!$D$92,0)),0)+IF('4 - Personal'!$E$94='2 - Programas Municipales'!$B9,(IF('4 - Personal'!$E$96='2 - Programas Municipales'!$C$9,'4 - Personal'!$D$98,0)),0)+IF('4 - Personal'!$E$100='2 - Programas Municipales'!$B9,(IF('4 - Personal'!$E$102='2 - Programas Municipales'!$C$9,'4 - Personal'!$D$104,0)),0)+IF('4 - Personal'!$E$106='2 - Programas Municipales'!$B9,(IF('4 - Personal'!$E$108='2 - Programas Municipales'!$C$9,'4 - Personal'!$D$110,0)),0)+IF('4 - Personal'!$E$112='2 - Programas Municipales'!$B9,(IF('4 - Personal'!$E$114='2 - Programas Municipales'!$C$9,'4 - Personal'!$D$116,0)),0)+IF('4 - Personal'!$E$118='2 - Programas Municipales'!$B9,(IF('4 - Personal'!$E$120='2 - Programas Municipales'!$C$9,'4 - Personal'!$D$122,0)),0)+IF('4 - Personal'!$E$124='2 - Programas Municipales'!$B9,(IF('4 - Personal'!$E$126='2 - Programas Municipales'!$C$9,'4 - Personal'!$D$128,0)),0)+IF('4 - Personal'!$E$130='2 - Programas Municipales'!$B9,(IF('4 - Personal'!$E$132='2 - Programas Municipales'!$C$9,'4 - Personal'!$D$134,0)),0)+IF('4 - Personal'!$E$136='2 - Programas Municipales'!$B9,(IF('4 - Personal'!$E$138='2 - Programas Municipales'!$C$9,'4 - Personal'!$D$140,0)),0)</f>
        <v>0</v>
      </c>
      <c r="K11" s="66">
        <f>IF('4 - Personal'!$E$4='2 - Programas Municipales'!$B9,(IF('4 - Personal'!$E$6='2 - Programas Municipales'!$C$10,'4 - Personal'!$D$8,0)),0)+IF('4 - Personal'!$E$10='2 - Programas Municipales'!$B9,(IF('4 - Personal'!$E$12='2 - Programas Municipales'!$C$10,'4 - Personal'!$D$14,0)),0)+IF('4 - Personal'!$E$16='2 - Programas Municipales'!$B9,(IF('4 - Personal'!$E$18='2 - Programas Municipales'!$C$10,'4 - Personal'!$D$20,0)),0)+IF('4 - Personal'!$E$22='2 - Programas Municipales'!$B9,(IF('4 - Personal'!$E$24='2 - Programas Municipales'!$C$10,'4 - Personal'!$D$26,0)),0)+IF('4 - Personal'!$E$28='2 - Programas Municipales'!$B9,(IF('4 - Personal'!$E$30='2 - Programas Municipales'!$C$10,'4 - Personal'!$D$32,0)),0)+IF('4 - Personal'!$E$34='2 - Programas Municipales'!$B9,(IF('4 - Personal'!$E$36='2 - Programas Municipales'!$C$10,'4 - Personal'!$D$38,0)),0)+IF('4 - Personal'!$E$40='2 - Programas Municipales'!$B9,(IF('4 - Personal'!$E$42='2 - Programas Municipales'!$C$10,'4 - Personal'!$D$44,0)),0)+IF('4 - Personal'!$E$46='2 - Programas Municipales'!$B9,(IF('4 - Personal'!$E$48='2 - Programas Municipales'!$C$10,'4 - Personal'!$D$50,0)),0)+IF('4 - Personal'!$E$52='2 - Programas Municipales'!$B9,(IF('4 - Personal'!$E$54='2 - Programas Municipales'!$C$10,'4 - Personal'!$D$56,0)),0)+IF('4 - Personal'!$E$58='2 - Programas Municipales'!$B9,(IF('4 - Personal'!$E$60='2 - Programas Municipales'!$C$10,'4 - Personal'!$D$62,0)),0)+IF('4 - Personal'!$E$64='2 - Programas Municipales'!$B9,(IF('4 - Personal'!$E$66='2 - Programas Municipales'!$C$10,'4 - Personal'!$D$68,0)),0)+IF('4 - Personal'!$E$70='2 - Programas Municipales'!$B9,(IF('4 - Personal'!$E$72='2 - Programas Municipales'!$C$10,'4 - Personal'!$D$74,0)),0)+IF('4 - Personal'!$E$76='2 - Programas Municipales'!$B9,(IF('4 - Personal'!$E$78='2 - Programas Municipales'!$C$10,'4 - Personal'!$D$80,0)),0)+IF('4 - Personal'!$E$82='2 - Programas Municipales'!$B9,(IF('4 - Personal'!$E$84='2 - Programas Municipales'!$C$10,'4 - Personal'!$D$86,0)),0)+IF('4 - Personal'!$E$88='2 - Programas Municipales'!$B9,(IF('4 - Personal'!$E$90='2 - Programas Municipales'!$C$10,'4 - Personal'!$D$92,0)),0)+IF('4 - Personal'!$E$94='2 - Programas Municipales'!$B9,(IF('4 - Personal'!$E$96='2 - Programas Municipales'!$C$10,'4 - Personal'!$D$98,0)),0)+IF('4 - Personal'!$E$100='2 - Programas Municipales'!$B9,(IF('4 - Personal'!$E$102='2 - Programas Municipales'!$C$10,'4 - Personal'!$D$104,0)),0)+IF('4 - Personal'!$E$106='2 - Programas Municipales'!$B9,(IF('4 - Personal'!$E$108='2 - Programas Municipales'!$C$10,'4 - Personal'!$D$110,0)),0)+IF('4 - Personal'!$E$112='2 - Programas Municipales'!$B9,(IF('4 - Personal'!$E$114='2 - Programas Municipales'!$C$10,'4 - Personal'!$D$116,0)),0)+IF('4 - Personal'!$E$118='2 - Programas Municipales'!$B9,(IF('4 - Personal'!$E$120='2 - Programas Municipales'!$C$10,'4 - Personal'!$D$122,0)),0)+IF('4 - Personal'!$E$124='2 - Programas Municipales'!$B9,(IF('4 - Personal'!$E$126='2 - Programas Municipales'!$C$10,'4 - Personal'!$D$128,0)),0)+IF('4 - Personal'!$E$130='2 - Programas Municipales'!$B9,(IF('4 - Personal'!$E$132='2 - Programas Municipales'!$C$10,'4 - Personal'!$D$134,0)),0)+IF('4 - Personal'!$E$136='2 - Programas Municipales'!$B9,(IF('4 - Personal'!$E$138='2 - Programas Municipales'!$C$10,'4 - Personal'!$D$140,0)),0)</f>
        <v>0</v>
      </c>
      <c r="L11" s="66">
        <f>IF('4 - Personal'!$E$4='2 - Programas Municipales'!$B9,(IF('4 - Personal'!$E$6='2 - Programas Municipales'!$C$11,'4 - Personal'!$D$8,0)),0)+IF('4 - Personal'!$E$10='2 - Programas Municipales'!$B9,(IF('4 - Personal'!$E$12='2 - Programas Municipales'!$C$11,'4 - Personal'!$D$14,0)),0)+IF('4 - Personal'!$E$16='2 - Programas Municipales'!$B9,(IF('4 - Personal'!$E$18='2 - Programas Municipales'!$C$11,'4 - Personal'!$D$20,0)),0)+IF('4 - Personal'!$E$22='2 - Programas Municipales'!$B9,(IF('4 - Personal'!$E$24='2 - Programas Municipales'!$C$11,'4 - Personal'!$D$26,0)),0)+IF('4 - Personal'!$E$28='2 - Programas Municipales'!$B9,(IF('4 - Personal'!$E$30='2 - Programas Municipales'!$C$11,'4 - Personal'!$D$32,0)),0)+IF('4 - Personal'!$E$34='2 - Programas Municipales'!$B9,(IF('4 - Personal'!$E$36='2 - Programas Municipales'!$C$11,'4 - Personal'!$D$38,0)),0)+IF('4 - Personal'!$E$40='2 - Programas Municipales'!$B9,(IF('4 - Personal'!$E$42='2 - Programas Municipales'!$C$11,'4 - Personal'!$D$44,0)),0)+IF('4 - Personal'!$E$46='2 - Programas Municipales'!$B9,(IF('4 - Personal'!$E$48='2 - Programas Municipales'!$C$11,'4 - Personal'!$D$50,0)),0)+IF('4 - Personal'!$E$52='2 - Programas Municipales'!$B9,(IF('4 - Personal'!$E$54='2 - Programas Municipales'!$C$11,'4 - Personal'!$D$56,0)),0)+IF('4 - Personal'!$E$58='2 - Programas Municipales'!$B9,(IF('4 - Personal'!$E$60='2 - Programas Municipales'!$C$11,'4 - Personal'!$D$62,0)),0)+IF('4 - Personal'!$E$64='2 - Programas Municipales'!$B9,(IF('4 - Personal'!$E$66='2 - Programas Municipales'!$C$11,'4 - Personal'!$D$68,0)),0)+IF('4 - Personal'!$E$70='2 - Programas Municipales'!$B9,(IF('4 - Personal'!$E$72='2 - Programas Municipales'!$C$11,'4 - Personal'!$D$74,0)),0)+IF('4 - Personal'!$E$76='2 - Programas Municipales'!$B9,(IF('4 - Personal'!$E$78='2 - Programas Municipales'!$C$11,'4 - Personal'!$D$80,0)),0)+IF('4 - Personal'!$E$82='2 - Programas Municipales'!$B9,(IF('4 - Personal'!$E$84='2 - Programas Municipales'!$C$11,'4 - Personal'!$D$86,0)),0)+IF('4 - Personal'!$E$88='2 - Programas Municipales'!$B9,(IF('4 - Personal'!$E$90='2 - Programas Municipales'!$C$11,'4 - Personal'!$D$92,0)),0)+IF('4 - Personal'!$E$94='2 - Programas Municipales'!$B9,(IF('4 - Personal'!$E$96='2 - Programas Municipales'!$C$11,'4 - Personal'!$D$98,0)),0)+IF('4 - Personal'!$E$100='2 - Programas Municipales'!$B9,(IF('4 - Personal'!$E$102='2 - Programas Municipales'!$C$11,'4 - Personal'!$D$104,0)),0)+IF('4 - Personal'!$E$106='2 - Programas Municipales'!$B9,(IF('4 - Personal'!$E$108='2 - Programas Municipales'!$C$11,'4 - Personal'!$D$110,0)),0)+IF('4 - Personal'!$E$112='2 - Programas Municipales'!$B9,(IF('4 - Personal'!$E$114='2 - Programas Municipales'!$C$11,'4 - Personal'!$D$116,0)),0)+IF('4 - Personal'!$E$118='2 - Programas Municipales'!$B9,(IF('4 - Personal'!$E$120='2 - Programas Municipales'!$C$11,'4 - Personal'!$D$122,0)),0)+IF('4 - Personal'!$E$124='2 - Programas Municipales'!$B9,(IF('4 - Personal'!$E$126='2 - Programas Municipales'!$C$11,'4 - Personal'!$D$128,0)),0)+IF('4 - Personal'!$E$130='2 - Programas Municipales'!$B9,(IF('4 - Personal'!$E$132='2 - Programas Municipales'!$C$11,'4 - Personal'!$D$134,0)),0)+IF('4 - Personal'!$E$136='2 - Programas Municipales'!$B9,(IF('4 - Personal'!$E$138='2 - Programas Municipales'!$C$11,'4 - Personal'!$D$140,0)),0)</f>
        <v>0</v>
      </c>
      <c r="M11" s="66">
        <f>IF('4 - Personal'!$E$4='2 - Programas Municipales'!$B9,(IF('4 - Personal'!$E$6='2 - Programas Municipales'!$C$12,'4 - Personal'!$D$8,0)),0)+IF('4 - Personal'!$E$10='2 - Programas Municipales'!$B9,(IF('4 - Personal'!$E$12='2 - Programas Municipales'!$C$12,'4 - Personal'!$D$14,0)),0)+IF('4 - Personal'!$E$16='2 - Programas Municipales'!$B9,(IF('4 - Personal'!$E$18='2 - Programas Municipales'!$C$12,'4 - Personal'!$D$20,0)),0)+IF('4 - Personal'!$E$22='2 - Programas Municipales'!$B9,(IF('4 - Personal'!$E$24='2 - Programas Municipales'!$C$12,'4 - Personal'!$D$26,0)),0)+IF('4 - Personal'!$E$28='2 - Programas Municipales'!$B9,(IF('4 - Personal'!$E$30='2 - Programas Municipales'!$C$12,'4 - Personal'!$D$32,0)),0)+IF('4 - Personal'!$E$34='2 - Programas Municipales'!$B9,(IF('4 - Personal'!$E$36='2 - Programas Municipales'!$C$12,'4 - Personal'!$D$38,0)),0)+IF('4 - Personal'!$E$40='2 - Programas Municipales'!$B9,(IF('4 - Personal'!$E$42='2 - Programas Municipales'!$C$12,'4 - Personal'!$D$44,0)),0)+IF('4 - Personal'!$E$46='2 - Programas Municipales'!$B9,(IF('4 - Personal'!$E$48='2 - Programas Municipales'!$C$12,'4 - Personal'!$D$50,0)),0)+IF('4 - Personal'!$E$52='2 - Programas Municipales'!$B9,(IF('4 - Personal'!$E$54='2 - Programas Municipales'!$C$12,'4 - Personal'!$D$56,0)),0)+IF('4 - Personal'!$E$58='2 - Programas Municipales'!$B9,(IF('4 - Personal'!$E$60='2 - Programas Municipales'!$C$12,'4 - Personal'!$D$62,0)),0)+IF('4 - Personal'!$E$64='2 - Programas Municipales'!$B9,(IF('4 - Personal'!$E$66='2 - Programas Municipales'!$C$12,'4 - Personal'!$D$68,0)),0)+IF('4 - Personal'!$E$70='2 - Programas Municipales'!$B9,(IF('4 - Personal'!$E$72='2 - Programas Municipales'!$C$12,'4 - Personal'!$D$74,0)),0)+IF('4 - Personal'!$E$76='2 - Programas Municipales'!$B9,(IF('4 - Personal'!$E$78='2 - Programas Municipales'!$C$12,'4 - Personal'!$D$80,0)),0)+IF('4 - Personal'!$E$82='2 - Programas Municipales'!$B9,(IF('4 - Personal'!$E$84='2 - Programas Municipales'!$C$12,'4 - Personal'!$D$86,0)),0)+IF('4 - Personal'!$E$88='2 - Programas Municipales'!$B9,(IF('4 - Personal'!$E$90='2 - Programas Municipales'!$C$12,'4 - Personal'!$D$92,0)),0)+IF('4 - Personal'!$E$94='2 - Programas Municipales'!$B9,(IF('4 - Personal'!$E$96='2 - Programas Municipales'!$C$12,'4 - Personal'!$D$98,0)),0)+IF('4 - Personal'!$E$100='2 - Programas Municipales'!$B9,(IF('4 - Personal'!$E$102='2 - Programas Municipales'!$C$12,'4 - Personal'!$D$104,0)),0)+IF('4 - Personal'!$E$106='2 - Programas Municipales'!$B9,(IF('4 - Personal'!$E$108='2 - Programas Municipales'!$C$12,'4 - Personal'!$D$110,0)),0)+IF('4 - Personal'!$E$112='2 - Programas Municipales'!$B9,(IF('4 - Personal'!$E$114='2 - Programas Municipales'!$C$12,'4 - Personal'!$D$116,0)),0)+IF('4 - Personal'!$E$118='2 - Programas Municipales'!$B9,(IF('4 - Personal'!$E$120='2 - Programas Municipales'!$C$12,'4 - Personal'!$D$122,0)),0)+IF('4 - Personal'!$E$124='2 - Programas Municipales'!$B9,(IF('4 - Personal'!$E$126='2 - Programas Municipales'!$C$12,'4 - Personal'!$D$128,0)),0)+IF('4 - Personal'!$E$130='2 - Programas Municipales'!$B9,(IF('4 - Personal'!$E$132='2 - Programas Municipales'!$C$12,'4 - Personal'!$D$134,0)),0)+IF('4 - Personal'!$E$136='2 - Programas Municipales'!$B9,(IF('4 - Personal'!$E$138='2 - Programas Municipales'!$C$12,'4 - Personal'!$D$140,0)),0)</f>
        <v>0</v>
      </c>
      <c r="N11" s="66">
        <f>IF('4 - Personal'!$E$4='2 - Programas Municipales'!$B9,(IF('4 - Personal'!$E$6='2 - Programas Municipales'!$C$13,'4 - Personal'!$D$8,0)),0)+IF('4 - Personal'!$E$10='2 - Programas Municipales'!$B9,(IF('4 - Personal'!$E$12='2 - Programas Municipales'!$C$13,'4 - Personal'!$D$14,0)),0)+IF('4 - Personal'!$E$16='2 - Programas Municipales'!$B9,(IF('4 - Personal'!$E$18='2 - Programas Municipales'!$C$13,'4 - Personal'!$D$20,0)),0)+IF('4 - Personal'!$E$22='2 - Programas Municipales'!$B9,(IF('4 - Personal'!$E$24='2 - Programas Municipales'!$C$13,'4 - Personal'!$D$26,0)),0)+IF('4 - Personal'!$E$28='2 - Programas Municipales'!$B9,(IF('4 - Personal'!$E$30='2 - Programas Municipales'!$C$13,'4 - Personal'!$D$32,0)),0)+IF('4 - Personal'!$E$34='2 - Programas Municipales'!$B9,(IF('4 - Personal'!$E$36='2 - Programas Municipales'!$C$13,'4 - Personal'!$D$38,0)),0)+IF('4 - Personal'!$E$40='2 - Programas Municipales'!$B9,(IF('4 - Personal'!$E$42='2 - Programas Municipales'!$C$13,'4 - Personal'!$D$44,0)),0)+IF('4 - Personal'!$E$46='2 - Programas Municipales'!$B9,(IF('4 - Personal'!$E$48='2 - Programas Municipales'!$C$13,'4 - Personal'!$D$50,0)),0)+IF('4 - Personal'!$E$52='2 - Programas Municipales'!$B9,(IF('4 - Personal'!$E$54='2 - Programas Municipales'!$C$13,'4 - Personal'!$D$56,0)),0)+IF('4 - Personal'!$E$58='2 - Programas Municipales'!$B9,(IF('4 - Personal'!$E$60='2 - Programas Municipales'!$C$13,'4 - Personal'!$D$62,0)),0)+IF('4 - Personal'!$E$64='2 - Programas Municipales'!$B9,(IF('4 - Personal'!$E$66='2 - Programas Municipales'!$C$13,'4 - Personal'!$D$68,0)),0)+IF('4 - Personal'!$E$70='2 - Programas Municipales'!$B9,(IF('4 - Personal'!$E$72='2 - Programas Municipales'!$C$13,'4 - Personal'!$D$74,0)),0)+IF('4 - Personal'!$E$76='2 - Programas Municipales'!$B9,(IF('4 - Personal'!$E$78='2 - Programas Municipales'!$C$13,'4 - Personal'!$D$80,0)),0)+IF('4 - Personal'!$E$82='2 - Programas Municipales'!$B9,(IF('4 - Personal'!$E$84='2 - Programas Municipales'!$C$13,'4 - Personal'!$D$86,0)),0)+IF('4 - Personal'!$E$88='2 - Programas Municipales'!$B9,(IF('4 - Personal'!$E$90='2 - Programas Municipales'!$C$13,'4 - Personal'!$D$92,0)),0)+IF('4 - Personal'!$E$94='2 - Programas Municipales'!$B9,(IF('4 - Personal'!$E$96='2 - Programas Municipales'!$C$13,'4 - Personal'!$D$98,0)),0)+IF('4 - Personal'!$E$100='2 - Programas Municipales'!$B9,(IF('4 - Personal'!$E$102='2 - Programas Municipales'!$C$13,'4 - Personal'!$D$104,0)),0)+IF('4 - Personal'!$E$106='2 - Programas Municipales'!$B9,(IF('4 - Personal'!$E$108='2 - Programas Municipales'!$C$13,'4 - Personal'!$D$110,0)),0)+IF('4 - Personal'!$E$112='2 - Programas Municipales'!$B9,(IF('4 - Personal'!$E$114='2 - Programas Municipales'!$C$13,'4 - Personal'!$D$116,0)),0)+IF('4 - Personal'!$E$118='2 - Programas Municipales'!$B9,(IF('4 - Personal'!$E$120='2 - Programas Municipales'!$C$13,'4 - Personal'!$D$122,0)),0)+IF('4 - Personal'!$E$124='2 - Programas Municipales'!$B9,(IF('4 - Personal'!$E$126='2 - Programas Municipales'!$C$13,'4 - Personal'!$D$128,0)),0)+IF('4 - Personal'!$E$130='2 - Programas Municipales'!$B9,(IF('4 - Personal'!$E$132='2 - Programas Municipales'!$C$13,'4 - Personal'!$D$134,0)),0)+IF('4 - Personal'!$E$136='2 - Programas Municipales'!$B9,(IF('4 - Personal'!$E$138='2 - Programas Municipales'!$C$13,'4 - Personal'!$D$140,0)),0)</f>
        <v>0</v>
      </c>
      <c r="O11" s="66">
        <f>IF('4 - Personal'!$E$4='2 - Programas Municipales'!$B9,(IF('4 - Personal'!$E$6='2 - Programas Municipales'!$C$14,'4 - Personal'!$D$8,0)),0)+IF('4 - Personal'!$E$10='2 - Programas Municipales'!$B9,(IF('4 - Personal'!$E$12='2 - Programas Municipales'!$C$14,'4 - Personal'!$D$14,0)),0)+IF('4 - Personal'!$E$16='2 - Programas Municipales'!$B9,(IF('4 - Personal'!$E$18='2 - Programas Municipales'!$C$14,'4 - Personal'!$D$20,0)),0)+IF('4 - Personal'!$E$22='2 - Programas Municipales'!$B9,(IF('4 - Personal'!$E$24='2 - Programas Municipales'!$C$14,'4 - Personal'!$D$26,0)),0)+IF('4 - Personal'!$E$28='2 - Programas Municipales'!$B9,(IF('4 - Personal'!$E$30='2 - Programas Municipales'!$C$14,'4 - Personal'!$D$32,0)),0)+IF('4 - Personal'!$E$34='2 - Programas Municipales'!$B9,(IF('4 - Personal'!$E$36='2 - Programas Municipales'!$C$14,'4 - Personal'!$D$38,0)),0)+IF('4 - Personal'!$E$40='2 - Programas Municipales'!$B9,(IF('4 - Personal'!$E$42='2 - Programas Municipales'!$C$14,'4 - Personal'!$D$44,0)),0)+IF('4 - Personal'!$E$46='2 - Programas Municipales'!$B9,(IF('4 - Personal'!$E$48='2 - Programas Municipales'!$C$14,'4 - Personal'!$D$50,0)),0)+IF('4 - Personal'!$E$52='2 - Programas Municipales'!$B9,(IF('4 - Personal'!$E$54='2 - Programas Municipales'!$C$14,'4 - Personal'!$D$56,0)),0)+IF('4 - Personal'!$E$58='2 - Programas Municipales'!$B9,(IF('4 - Personal'!$E$60='2 - Programas Municipales'!$C$14,'4 - Personal'!$D$62,0)),0)+IF('4 - Personal'!$E$64='2 - Programas Municipales'!$B9,(IF('4 - Personal'!$E$66='2 - Programas Municipales'!$C$14,'4 - Personal'!$D$68,0)),0)+IF('4 - Personal'!$E$70='2 - Programas Municipales'!$B9,(IF('4 - Personal'!$E$72='2 - Programas Municipales'!$C$14,'4 - Personal'!$D$74,0)),0)+IF('4 - Personal'!$E$76='2 - Programas Municipales'!$B9,(IF('4 - Personal'!$E$78='2 - Programas Municipales'!$C$14,'4 - Personal'!$D$80,0)),0)+IF('4 - Personal'!$E$82='2 - Programas Municipales'!$B9,(IF('4 - Personal'!$E$84='2 - Programas Municipales'!$C$14,'4 - Personal'!$D$86,0)),0)+IF('4 - Personal'!$E$88='2 - Programas Municipales'!$B9,(IF('4 - Personal'!$E$90='2 - Programas Municipales'!$C$14,'4 - Personal'!$D$92,0)),0)+IF('4 - Personal'!$E$94='2 - Programas Municipales'!$B9,(IF('4 - Personal'!$E$96='2 - Programas Municipales'!$C$14,'4 - Personal'!$D$98,0)),0)+IF('4 - Personal'!$E$100='2 - Programas Municipales'!$B9,(IF('4 - Personal'!$E$102='2 - Programas Municipales'!$C$14,'4 - Personal'!$D$104,0)),0)+IF('4 - Personal'!$E$106='2 - Programas Municipales'!$B9,(IF('4 - Personal'!$E$108='2 - Programas Municipales'!$C$14,'4 - Personal'!$D$110,0)),0)+IF('4 - Personal'!$E$112='2 - Programas Municipales'!$B9,(IF('4 - Personal'!$E$114='2 - Programas Municipales'!$C$14,'4 - Personal'!$D$116,0)),0)+IF('4 - Personal'!$E$118='2 - Programas Municipales'!$B9,(IF('4 - Personal'!$E$120='2 - Programas Municipales'!$C$14,'4 - Personal'!$D$122,0)),0)+IF('4 - Personal'!$E$124='2 - Programas Municipales'!$B9,(IF('4 - Personal'!$E$126='2 - Programas Municipales'!$C$14,'4 - Personal'!$D$128,0)),0)+IF('4 - Personal'!$E$130='2 - Programas Municipales'!$B9,(IF('4 - Personal'!$E$132='2 - Programas Municipales'!$C$14,'4 - Personal'!$D$134,0)),0)+IF('4 - Personal'!$E$136='2 - Programas Municipales'!$B9,(IF('4 - Personal'!$E$138='2 - Programas Municipales'!$C$14,'4 - Personal'!$D$140,0)),0)</f>
        <v>0</v>
      </c>
      <c r="P11" s="66">
        <f>IF('4 - Personal'!$E$4='2 - Programas Municipales'!$B9,(IF('4 - Personal'!$E$6='2 - Programas Municipales'!$C$15,'4 - Personal'!$D$8,0)),0)+IF('4 - Personal'!$E$10='2 - Programas Municipales'!$B9,(IF('4 - Personal'!$E$12='2 - Programas Municipales'!$C$15,'4 - Personal'!$D$14,0)),0)+IF('4 - Personal'!$E$16='2 - Programas Municipales'!$B9,(IF('4 - Personal'!$E$18='2 - Programas Municipales'!$C$15,'4 - Personal'!$D$20,0)),0)+IF('4 - Personal'!$E$22='2 - Programas Municipales'!$B9,(IF('4 - Personal'!$E$24='2 - Programas Municipales'!$C$15,'4 - Personal'!$D$26,0)),0)+IF('4 - Personal'!$E$28='2 - Programas Municipales'!$B9,(IF('4 - Personal'!$E$30='2 - Programas Municipales'!$C$15,'4 - Personal'!$D$32,0)),0)+IF('4 - Personal'!$E$34='2 - Programas Municipales'!$B9,(IF('4 - Personal'!$E$36='2 - Programas Municipales'!$C$15,'4 - Personal'!$D$38,0)),0)+IF('4 - Personal'!$E$40='2 - Programas Municipales'!$B9,(IF('4 - Personal'!$E$42='2 - Programas Municipales'!$C$15,'4 - Personal'!$D$44,0)),0)+IF('4 - Personal'!$E$46='2 - Programas Municipales'!$B9,(IF('4 - Personal'!$E$48='2 - Programas Municipales'!$C$15,'4 - Personal'!$D$50,0)),0)+IF('4 - Personal'!$E$52='2 - Programas Municipales'!$B9,(IF('4 - Personal'!$E$54='2 - Programas Municipales'!$C$15,'4 - Personal'!$D$56,0)),0)+IF('4 - Personal'!$E$58='2 - Programas Municipales'!$B9,(IF('4 - Personal'!$E$60='2 - Programas Municipales'!$C$15,'4 - Personal'!$D$62,0)),0)+IF('4 - Personal'!$E$64='2 - Programas Municipales'!$B9,(IF('4 - Personal'!$E$66='2 - Programas Municipales'!$C$15,'4 - Personal'!$D$68,0)),0)+IF('4 - Personal'!$E$70='2 - Programas Municipales'!$B9,(IF('4 - Personal'!$E$72='2 - Programas Municipales'!$C$15,'4 - Personal'!$D$74,0)),0)+IF('4 - Personal'!$E$76='2 - Programas Municipales'!$B9,(IF('4 - Personal'!$E$78='2 - Programas Municipales'!$C$15,'4 - Personal'!$D$80,0)),0)+IF('4 - Personal'!$E$82='2 - Programas Municipales'!$B9,(IF('4 - Personal'!$E$84='2 - Programas Municipales'!$C$15,'4 - Personal'!$D$86,0)),0)+IF('4 - Personal'!$E$88='2 - Programas Municipales'!$B9,(IF('4 - Personal'!$E$90='2 - Programas Municipales'!$C$15,'4 - Personal'!$D$92,0)),0)+IF('4 - Personal'!$E$94='2 - Programas Municipales'!$B9,(IF('4 - Personal'!$E$96='2 - Programas Municipales'!$C$15,'4 - Personal'!$D$98,0)),0)+IF('4 - Personal'!$E$100='2 - Programas Municipales'!$B9,(IF('4 - Personal'!$E$102='2 - Programas Municipales'!$C$15,'4 - Personal'!$D$104,0)),0)+IF('4 - Personal'!$E$106='2 - Programas Municipales'!$B9,(IF('4 - Personal'!$E$108='2 - Programas Municipales'!$C$15,'4 - Personal'!$D$110,0)),0)+IF('4 - Personal'!$E$112='2 - Programas Municipales'!$B9,(IF('4 - Personal'!$E$114='2 - Programas Municipales'!$C$15,'4 - Personal'!$D$116,0)),0)+IF('4 - Personal'!$E$118='2 - Programas Municipales'!$B9,(IF('4 - Personal'!$E$120='2 - Programas Municipales'!$C$15,'4 - Personal'!$D$122,0)),0)+IF('4 - Personal'!$E$124='2 - Programas Municipales'!$B9,(IF('4 - Personal'!$E$126='2 - Programas Municipales'!$C$15,'4 - Personal'!$D$128,0)),0)+IF('4 - Personal'!$E$130='2 - Programas Municipales'!$B9,(IF('4 - Personal'!$E$132='2 - Programas Municipales'!$C$15,'4 - Personal'!$D$134,0)),0)+IF('4 - Personal'!$E$136='2 - Programas Municipales'!$B9,(IF('4 - Personal'!$E$138='2 - Programas Municipales'!$C$15,'4 - Personal'!$D$140,0)),0)</f>
        <v>0</v>
      </c>
      <c r="Q11" s="271">
        <f t="shared" si="1"/>
        <v>0</v>
      </c>
    </row>
    <row r="12">
      <c r="B12" s="44" t="str">
        <f>'2 - Programas Municipales'!B10</f>
        <v>Otros Programas</v>
      </c>
      <c r="C12" s="66">
        <f>IF('4 - Personal'!$E$4='2 - Programas Municipales'!$B10,(IF('4 - Personal'!$E$6='2 - Programas Municipales'!$C$2,'4 - Personal'!$D$8,0)),0)+IF('4 - Personal'!$E$10='2 - Programas Municipales'!$B10,(IF('4 - Personal'!$E$12='2 - Programas Municipales'!$C$2,'4 - Personal'!$D$14,0)),0)+IF('4 - Personal'!$E$16='2 - Programas Municipales'!$B10,(IF('4 - Personal'!$E$18='2 - Programas Municipales'!$C$2,'4 - Personal'!$D$20,0)),0)+IF('4 - Personal'!$E$22='2 - Programas Municipales'!$B10,(IF('4 - Personal'!$E$24='2 - Programas Municipales'!$C$2,'4 - Personal'!$D$26,0)),0)+IF('4 - Personal'!$E$28='2 - Programas Municipales'!$B10,(IF('4 - Personal'!$E$30='2 - Programas Municipales'!$C$2,'4 - Personal'!$D$32,0)),0)+IF('4 - Personal'!$E$34='2 - Programas Municipales'!$B10,(IF('4 - Personal'!$E$36='2 - Programas Municipales'!$C$2,'4 - Personal'!$D$38,0)),0)+IF('4 - Personal'!$E$40='2 - Programas Municipales'!$B10,(IF('4 - Personal'!$E$42='2 - Programas Municipales'!$C$2,'4 - Personal'!$D$44,0)),0)+IF('4 - Personal'!$E$46='2 - Programas Municipales'!$B10,(IF('4 - Personal'!$E$48='2 - Programas Municipales'!$C$2,'4 - Personal'!$D$50,0)),0)+IF('4 - Personal'!$E$52='2 - Programas Municipales'!$B10,(IF('4 - Personal'!$E$54='2 - Programas Municipales'!$C$2,'4 - Personal'!$D$56,0)),0)+IF('4 - Personal'!$E$58='2 - Programas Municipales'!$B10,(IF('4 - Personal'!$E$60='2 - Programas Municipales'!$C$2,'4 - Personal'!$D$62,0)),0)+IF('4 - Personal'!$E$64='2 - Programas Municipales'!$B10,(IF('4 - Personal'!$E$66='2 - Programas Municipales'!$C$2,'4 - Personal'!$D$68,0)),0)+IF('4 - Personal'!$E$70='2 - Programas Municipales'!$B10,(IF('4 - Personal'!$E$72='2 - Programas Municipales'!$C$2,'4 - Personal'!$D$74,0)),0)+IF('4 - Personal'!$E$76='2 - Programas Municipales'!$B10,(IF('4 - Personal'!$E$78='2 - Programas Municipales'!$C$2,'4 - Personal'!$D$80,0)),0)+IF('4 - Personal'!$E$82='2 - Programas Municipales'!$B10,(IF('4 - Personal'!$E$84='2 - Programas Municipales'!$C$2,'4 - Personal'!$D$86,0)),0)+IF('4 - Personal'!$E$88='2 - Programas Municipales'!$B10,(IF('4 - Personal'!$E$90='2 - Programas Municipales'!$C$2,'4 - Personal'!$D$92,0)),0)+IF('4 - Personal'!$E$94='2 - Programas Municipales'!$B10,(IF('4 - Personal'!$E$96='2 - Programas Municipales'!$C$2,'4 - Personal'!$D$98,0)),0)+IF('4 - Personal'!$E$100='2 - Programas Municipales'!$B10,(IF('4 - Personal'!$E$102='2 - Programas Municipales'!$C$2,'4 - Personal'!$D$104,0)),0)+IF('4 - Personal'!$E$106='2 - Programas Municipales'!$B10,(IF('4 - Personal'!$E$108='2 - Programas Municipales'!$C$2,'4 - Personal'!$D$110,0)),0)+IF('4 - Personal'!$E$112='2 - Programas Municipales'!$B10,(IF('4 - Personal'!$E$114='2 - Programas Municipales'!$C$2,'4 - Personal'!$D$116,0)),0)+IF('4 - Personal'!$E$118='2 - Programas Municipales'!$B10,(IF('4 - Personal'!$E$120='2 - Programas Municipales'!$C$2,'4 - Personal'!$D$122,0)),0)+IF('4 - Personal'!$E$124='2 - Programas Municipales'!$B10,(IF('4 - Personal'!$E$126='2 - Programas Municipales'!$C$2,'4 - Personal'!$D$128,0)),0)+IF('4 - Personal'!$E$130='2 - Programas Municipales'!$B10,(IF('4 - Personal'!$E$132='2 - Programas Municipales'!$C$2,'4 - Personal'!$D$134,0)),0)+IF('4 - Personal'!$E$136='2 - Programas Municipales'!$B10,(IF('4 - Personal'!$E$138='2 - Programas Municipales'!$C$2,'4 - Personal'!$D$140,0)),0)</f>
        <v>0</v>
      </c>
      <c r="D12" s="66">
        <f>IF('4 - Personal'!$E$4='2 - Programas Municipales'!$B10,(IF('4 - Personal'!$E$6='2 - Programas Municipales'!$C$3,'4 - Personal'!$D$8,0)),0)+IF('4 - Personal'!$E$10='2 - Programas Municipales'!$B10,(IF('4 - Personal'!$E$12='2 - Programas Municipales'!$C$3,'4 - Personal'!$D$14,0)),0)+IF('4 - Personal'!$E$16='2 - Programas Municipales'!$B10,(IF('4 - Personal'!$E$18='2 - Programas Municipales'!$C$3,'4 - Personal'!$D$20,0)),0)+IF('4 - Personal'!$E$22='2 - Programas Municipales'!$B10,(IF('4 - Personal'!$E$24='2 - Programas Municipales'!$C$3,'4 - Personal'!$D$26,0)),0)+IF('4 - Personal'!$E$28='2 - Programas Municipales'!$B10,(IF('4 - Personal'!$E$30='2 - Programas Municipales'!$C$3,'4 - Personal'!$D$32,0)),0)+IF('4 - Personal'!$E$34='2 - Programas Municipales'!$B10,(IF('4 - Personal'!$E$36='2 - Programas Municipales'!$C$3,'4 - Personal'!$D$38,0)),0)+IF('4 - Personal'!$E$40='2 - Programas Municipales'!$B10,(IF('4 - Personal'!$E$42='2 - Programas Municipales'!$C$3,'4 - Personal'!$D$44,0)),0)+IF('4 - Personal'!$E$46='2 - Programas Municipales'!$B10,(IF('4 - Personal'!$E$48='2 - Programas Municipales'!$C$3,'4 - Personal'!$D$50,0)),0)+IF('4 - Personal'!$E$52='2 - Programas Municipales'!$B10,(IF('4 - Personal'!$E$54='2 - Programas Municipales'!$C$3,'4 - Personal'!$D$56,0)),0)+IF('4 - Personal'!$E$58='2 - Programas Municipales'!$B10,(IF('4 - Personal'!$E$60='2 - Programas Municipales'!$C$3,'4 - Personal'!$D$62,0)),0)+IF('4 - Personal'!$E$64='2 - Programas Municipales'!$B10,(IF('4 - Personal'!$E$66='2 - Programas Municipales'!$C$3,'4 - Personal'!$D$68,0)),0)+IF('4 - Personal'!$E$70='2 - Programas Municipales'!$B10,(IF('4 - Personal'!$E$72='2 - Programas Municipales'!$C$3,'4 - Personal'!$D$74,0)),0)+IF('4 - Personal'!$E$76='2 - Programas Municipales'!$B10,(IF('4 - Personal'!$E$78='2 - Programas Municipales'!$C$3,'4 - Personal'!$D$80,0)),0)+IF('4 - Personal'!$E$82='2 - Programas Municipales'!$B10,(IF('4 - Personal'!$E$84='2 - Programas Municipales'!$C$3,'4 - Personal'!$D$86,0)),0)+IF('4 - Personal'!$E$88='2 - Programas Municipales'!$B10,(IF('4 - Personal'!$E$90='2 - Programas Municipales'!$C$3,'4 - Personal'!$D$92,0)),0)+IF('4 - Personal'!$E$94='2 - Programas Municipales'!$B10,(IF('4 - Personal'!$E$96='2 - Programas Municipales'!$C$3,'4 - Personal'!$D$98,0)),0)+IF('4 - Personal'!$E$100='2 - Programas Municipales'!$B10,(IF('4 - Personal'!$E$102='2 - Programas Municipales'!$C$3,'4 - Personal'!$D$104,0)),0)+IF('4 - Personal'!$E$106='2 - Programas Municipales'!$B10,(IF('4 - Personal'!$E$108='2 - Programas Municipales'!$C$3,'4 - Personal'!$D$110,0)),0)+IF('4 - Personal'!$E$112='2 - Programas Municipales'!$B10,(IF('4 - Personal'!$E$114='2 - Programas Municipales'!$C$3,'4 - Personal'!$D$116,0)),0)+IF('4 - Personal'!$E$118='2 - Programas Municipales'!$B10,(IF('4 - Personal'!$E$120='2 - Programas Municipales'!$C$3,'4 - Personal'!$D$122,0)),0)+IF('4 - Personal'!$E$124='2 - Programas Municipales'!$B10,(IF('4 - Personal'!$E$126='2 - Programas Municipales'!$C$3,'4 - Personal'!$D$128,0)),0)+IF('4 - Personal'!$E$130='2 - Programas Municipales'!$B10,(IF('4 - Personal'!$E$132='2 - Programas Municipales'!$C$3,'4 - Personal'!$D$134,0)),0)+IF('4 - Personal'!$E$136='2 - Programas Municipales'!$B10,(IF('4 - Personal'!$E$138='2 - Programas Municipales'!$C$3,'4 - Personal'!$D$140,0)),0)</f>
        <v>0</v>
      </c>
      <c r="E12" s="66">
        <f>IF('4 - Personal'!$E$4='2 - Programas Municipales'!$B10,(IF('4 - Personal'!$E$6='2 - Programas Municipales'!$C$4,'4 - Personal'!$D$8,0)),0)+IF('4 - Personal'!$E$10='2 - Programas Municipales'!$B10,(IF('4 - Personal'!$E$12='2 - Programas Municipales'!$C$4,'4 - Personal'!$D$14,0)),0)+IF('4 - Personal'!$E$16='2 - Programas Municipales'!$B10,(IF('4 - Personal'!$E$18='2 - Programas Municipales'!$C$4,'4 - Personal'!$D$20,0)),0)+IF('4 - Personal'!$E$22='2 - Programas Municipales'!$B10,(IF('4 - Personal'!$E$24='2 - Programas Municipales'!$C$4,'4 - Personal'!$D$26,0)),0)+IF('4 - Personal'!$E$28='2 - Programas Municipales'!$B10,(IF('4 - Personal'!$E$30='2 - Programas Municipales'!$C$4,'4 - Personal'!$D$32,0)),0)+IF('4 - Personal'!$E$34='2 - Programas Municipales'!$B10,(IF('4 - Personal'!$E$36='2 - Programas Municipales'!$C$4,'4 - Personal'!$D$38,0)),0)+IF('4 - Personal'!$E$40='2 - Programas Municipales'!$B10,(IF('4 - Personal'!$E$42='2 - Programas Municipales'!$C$4,'4 - Personal'!$D$44,0)),0)+IF('4 - Personal'!$E$46='2 - Programas Municipales'!$B10,(IF('4 - Personal'!$E$48='2 - Programas Municipales'!$C$4,'4 - Personal'!$D$50,0)),0)+IF('4 - Personal'!$E$52='2 - Programas Municipales'!$B10,(IF('4 - Personal'!$E$54='2 - Programas Municipales'!$C$4,'4 - Personal'!$D$56,0)),0)+IF('4 - Personal'!$E$58='2 - Programas Municipales'!$B10,(IF('4 - Personal'!$E$60='2 - Programas Municipales'!$C$4,'4 - Personal'!$D$62,0)),0)+IF('4 - Personal'!$E$64='2 - Programas Municipales'!$B10,(IF('4 - Personal'!$E$66='2 - Programas Municipales'!$C$4,'4 - Personal'!$D$68,0)),0)+IF('4 - Personal'!$E$70='2 - Programas Municipales'!$B10,(IF('4 - Personal'!$E$72='2 - Programas Municipales'!$C$4,'4 - Personal'!$D$74,0)),0)+IF('4 - Personal'!$E$76='2 - Programas Municipales'!$B10,(IF('4 - Personal'!$E$78='2 - Programas Municipales'!$C$4,'4 - Personal'!$D$80,0)),0)+IF('4 - Personal'!$E$82='2 - Programas Municipales'!$B10,(IF('4 - Personal'!$E$84='2 - Programas Municipales'!$C$4,'4 - Personal'!$D$86,0)),0)+IF('4 - Personal'!$E$88='2 - Programas Municipales'!$B10,(IF('4 - Personal'!$E$90='2 - Programas Municipales'!$C$4,'4 - Personal'!$D$92,0)),0)+IF('4 - Personal'!$E$94='2 - Programas Municipales'!$B10,(IF('4 - Personal'!$E$96='2 - Programas Municipales'!$C$4,'4 - Personal'!$D$98,0)),0)+IF('4 - Personal'!$E$100='2 - Programas Municipales'!$B10,(IF('4 - Personal'!$E$102='2 - Programas Municipales'!$C$4,'4 - Personal'!$D$104,0)),0)+IF('4 - Personal'!$E$106='2 - Programas Municipales'!$B10,(IF('4 - Personal'!$E$108='2 - Programas Municipales'!$C$4,'4 - Personal'!$D$110,0)),0)+IF('4 - Personal'!$E$112='2 - Programas Municipales'!$B10,(IF('4 - Personal'!$E$114='2 - Programas Municipales'!$C$4,'4 - Personal'!$D$116,0)),0)+IF('4 - Personal'!$E$118='2 - Programas Municipales'!$B10,(IF('4 - Personal'!$E$120='2 - Programas Municipales'!$C$4,'4 - Personal'!$D$122,0)),0)+IF('4 - Personal'!$E$124='2 - Programas Municipales'!$B10,(IF('4 - Personal'!$E$126='2 - Programas Municipales'!$C$4,'4 - Personal'!$D$128,0)),0)+IF('4 - Personal'!$E$130='2 - Programas Municipales'!$B10,(IF('4 - Personal'!$E$132='2 - Programas Municipales'!$C$4,'4 - Personal'!$D$134,0)),0)+IF('4 - Personal'!$E$136='2 - Programas Municipales'!$B10,(IF('4 - Personal'!$E$138='2 - Programas Municipales'!$C$4,'4 - Personal'!$D$140,0)),0)</f>
        <v>0</v>
      </c>
      <c r="F12" s="66">
        <f>IF('4 - Personal'!$E$4='2 - Programas Municipales'!$B10,(IF('4 - Personal'!$E$6='2 - Programas Municipales'!$C$5,'4 - Personal'!$D$8,0)),0)+IF('4 - Personal'!$E$10='2 - Programas Municipales'!$B10,(IF('4 - Personal'!$E$12='2 - Programas Municipales'!$C$5,'4 - Personal'!$D$14,0)),0)+IF('4 - Personal'!$E$16='2 - Programas Municipales'!$B10,(IF('4 - Personal'!$E$18='2 - Programas Municipales'!$C$5,'4 - Personal'!$D$20,0)),0)+IF('4 - Personal'!$E$22='2 - Programas Municipales'!$B10,(IF('4 - Personal'!$E$24='2 - Programas Municipales'!$C$5,'4 - Personal'!$D$26,0)),0)+IF('4 - Personal'!$E$28='2 - Programas Municipales'!$B10,(IF('4 - Personal'!$E$30='2 - Programas Municipales'!$C$5,'4 - Personal'!$D$32,0)),0)+IF('4 - Personal'!$E$34='2 - Programas Municipales'!$B10,(IF('4 - Personal'!$E$36='2 - Programas Municipales'!$C$5,'4 - Personal'!$D$38,0)),0)+IF('4 - Personal'!$E$40='2 - Programas Municipales'!$B10,(IF('4 - Personal'!$E$42='2 - Programas Municipales'!$C$5,'4 - Personal'!$D$44,0)),0)+IF('4 - Personal'!$E$46='2 - Programas Municipales'!$B10,(IF('4 - Personal'!$E$48='2 - Programas Municipales'!$C$5,'4 - Personal'!$D$50,0)),0)+IF('4 - Personal'!$E$52='2 - Programas Municipales'!$B10,(IF('4 - Personal'!$E$54='2 - Programas Municipales'!$C$5,'4 - Personal'!$D$56,0)),0)+IF('4 - Personal'!$E$58='2 - Programas Municipales'!$B10,(IF('4 - Personal'!$E$60='2 - Programas Municipales'!$C$5,'4 - Personal'!$D$62,0)),0)+IF('4 - Personal'!$E$64='2 - Programas Municipales'!$B10,(IF('4 - Personal'!$E$66='2 - Programas Municipales'!$C$5,'4 - Personal'!$D$68,0)),0)+IF('4 - Personal'!$E$70='2 - Programas Municipales'!$B10,(IF('4 - Personal'!$E$72='2 - Programas Municipales'!$C$5,'4 - Personal'!$D$74,0)),0)+IF('4 - Personal'!$E$76='2 - Programas Municipales'!$B10,(IF('4 - Personal'!$E$78='2 - Programas Municipales'!$C$5,'4 - Personal'!$D$80,0)),0)+IF('4 - Personal'!$E$82='2 - Programas Municipales'!$B10,(IF('4 - Personal'!$E$84='2 - Programas Municipales'!$C$5,'4 - Personal'!$D$86,0)),0)+IF('4 - Personal'!$E$88='2 - Programas Municipales'!$B10,(IF('4 - Personal'!$E$90='2 - Programas Municipales'!$C$5,'4 - Personal'!$D$92,0)),0)+IF('4 - Personal'!$E$94='2 - Programas Municipales'!$B10,(IF('4 - Personal'!$E$96='2 - Programas Municipales'!$C$5,'4 - Personal'!$D$98,0)),0)+IF('4 - Personal'!$E$100='2 - Programas Municipales'!$B10,(IF('4 - Personal'!$E$102='2 - Programas Municipales'!$C$5,'4 - Personal'!$D$104,0)),0)+IF('4 - Personal'!$E$106='2 - Programas Municipales'!$B10,(IF('4 - Personal'!$E$108='2 - Programas Municipales'!$C$5,'4 - Personal'!$D$110,0)),0)+IF('4 - Personal'!$E$112='2 - Programas Municipales'!$B10,(IF('4 - Personal'!$E$114='2 - Programas Municipales'!$C$5,'4 - Personal'!$D$116,0)),0)+IF('4 - Personal'!$E$118='2 - Programas Municipales'!$B10,(IF('4 - Personal'!$E$120='2 - Programas Municipales'!$C$5,'4 - Personal'!$D$122,0)),0)+IF('4 - Personal'!$E$124='2 - Programas Municipales'!$B10,(IF('4 - Personal'!$E$126='2 - Programas Municipales'!$C$5,'4 - Personal'!$D$128,0)),0)+IF('4 - Personal'!$E$130='2 - Programas Municipales'!$B10,(IF('4 - Personal'!$E$132='2 - Programas Municipales'!$C$5,'4 - Personal'!$D$134,0)),0)+IF('4 - Personal'!$E$136='2 - Programas Municipales'!$B10,(IF('4 - Personal'!$E$138='2 - Programas Municipales'!$C$5,'4 - Personal'!$D$140,0)),0)</f>
        <v>0</v>
      </c>
      <c r="G12" s="66">
        <f>IF('4 - Personal'!$E$4='2 - Programas Municipales'!$B10,(IF('4 - Personal'!$E$6='2 - Programas Municipales'!$C$6,'4 - Personal'!$D$8,0)),0)+IF('4 - Personal'!$E$10='2 - Programas Municipales'!$B10,(IF('4 - Personal'!$E$12='2 - Programas Municipales'!$C$6,'4 - Personal'!$D$14,0)),0)+IF('4 - Personal'!$E$16='2 - Programas Municipales'!$B10,(IF('4 - Personal'!$E$18='2 - Programas Municipales'!$C$6,'4 - Personal'!$D$20,0)),0)+IF('4 - Personal'!$E$22='2 - Programas Municipales'!$B10,(IF('4 - Personal'!$E$24='2 - Programas Municipales'!$C$6,'4 - Personal'!$D$26,0)),0)+IF('4 - Personal'!$E$28='2 - Programas Municipales'!$B10,(IF('4 - Personal'!$E$30='2 - Programas Municipales'!$C$6,'4 - Personal'!$D$32,0)),0)+IF('4 - Personal'!$E$34='2 - Programas Municipales'!$B10,(IF('4 - Personal'!$E$36='2 - Programas Municipales'!$C$6,'4 - Personal'!$D$38,0)),0)+IF('4 - Personal'!$E$40='2 - Programas Municipales'!$B10,(IF('4 - Personal'!$E$42='2 - Programas Municipales'!$C$6,'4 - Personal'!$D$44,0)),0)+IF('4 - Personal'!$E$46='2 - Programas Municipales'!$B10,(IF('4 - Personal'!$E$48='2 - Programas Municipales'!$C$6,'4 - Personal'!$D$50,0)),0)+IF('4 - Personal'!$E$52='2 - Programas Municipales'!$B10,(IF('4 - Personal'!$E$54='2 - Programas Municipales'!$C$6,'4 - Personal'!$D$56,0)),0)+IF('4 - Personal'!$E$58='2 - Programas Municipales'!$B10,(IF('4 - Personal'!$E$60='2 - Programas Municipales'!$C$6,'4 - Personal'!$D$62,0)),0)+IF('4 - Personal'!$E$64='2 - Programas Municipales'!$B10,(IF('4 - Personal'!$E$66='2 - Programas Municipales'!$C$6,'4 - Personal'!$D$68,0)),0)+IF('4 - Personal'!$E$70='2 - Programas Municipales'!$B10,(IF('4 - Personal'!$E$72='2 - Programas Municipales'!$C$6,'4 - Personal'!$D$74,0)),0)+IF('4 - Personal'!$E$76='2 - Programas Municipales'!$B10,(IF('4 - Personal'!$E$78='2 - Programas Municipales'!$C$6,'4 - Personal'!$D$80,0)),0)+IF('4 - Personal'!$E$82='2 - Programas Municipales'!$B10,(IF('4 - Personal'!$E$84='2 - Programas Municipales'!$C$6,'4 - Personal'!$D$86,0)),0)+IF('4 - Personal'!$E$88='2 - Programas Municipales'!$B10,(IF('4 - Personal'!$E$90='2 - Programas Municipales'!$C$6,'4 - Personal'!$D$92,0)),0)+IF('4 - Personal'!$E$94='2 - Programas Municipales'!$B10,(IF('4 - Personal'!$E$96='2 - Programas Municipales'!$C$6,'4 - Personal'!$D$98,0)),0)+IF('4 - Personal'!$E$100='2 - Programas Municipales'!$B10,(IF('4 - Personal'!$E$102='2 - Programas Municipales'!$C$6,'4 - Personal'!$D$104,0)),0)+IF('4 - Personal'!$E$106='2 - Programas Municipales'!$B10,(IF('4 - Personal'!$E$108='2 - Programas Municipales'!$C$6,'4 - Personal'!$D$110,0)),0)+IF('4 - Personal'!$E$112='2 - Programas Municipales'!$B10,(IF('4 - Personal'!$E$114='2 - Programas Municipales'!$C$6,'4 - Personal'!$D$116,0)),0)+IF('4 - Personal'!$E$118='2 - Programas Municipales'!$B10,(IF('4 - Personal'!$E$120='2 - Programas Municipales'!$C$6,'4 - Personal'!$D$122,0)),0)+IF('4 - Personal'!$E$124='2 - Programas Municipales'!$B10,(IF('4 - Personal'!$E$126='2 - Programas Municipales'!$C$6,'4 - Personal'!$D$128,0)),0)+IF('4 - Personal'!$E$130='2 - Programas Municipales'!$B10,(IF('4 - Personal'!$E$132='2 - Programas Municipales'!$C$6,'4 - Personal'!$D$134,0)),0)+IF('4 - Personal'!$E$136='2 - Programas Municipales'!$B10,(IF('4 - Personal'!$E$138='2 - Programas Municipales'!$C$6,'4 - Personal'!$D$140,0)),0)</f>
        <v>0</v>
      </c>
      <c r="H12" s="66">
        <f>IF('4 - Personal'!$E$4='2 - Programas Municipales'!$B10,(IF('4 - Personal'!$E$6='2 - Programas Municipales'!$C$7,'4 - Personal'!$D$8,0)),0)+IF('4 - Personal'!$E$10='2 - Programas Municipales'!$B10,(IF('4 - Personal'!$E$12='2 - Programas Municipales'!$C$7,'4 - Personal'!$D$14,0)),0)+IF('4 - Personal'!$E$16='2 - Programas Municipales'!$B10,(IF('4 - Personal'!$E$18='2 - Programas Municipales'!$C$7,'4 - Personal'!$D$20,0)),0)+IF('4 - Personal'!$E$22='2 - Programas Municipales'!$B10,(IF('4 - Personal'!$E$24='2 - Programas Municipales'!$C$7,'4 - Personal'!$D$26,0)),0)+IF('4 - Personal'!$E$28='2 - Programas Municipales'!$B10,(IF('4 - Personal'!$E$30='2 - Programas Municipales'!$C$7,'4 - Personal'!$D$32,0)),0)+IF('4 - Personal'!$E$34='2 - Programas Municipales'!$B10,(IF('4 - Personal'!$E$36='2 - Programas Municipales'!$C$7,'4 - Personal'!$D$38,0)),0)+IF('4 - Personal'!$E$40='2 - Programas Municipales'!$B10,(IF('4 - Personal'!$E$42='2 - Programas Municipales'!$C$7,'4 - Personal'!$D$44,0)),0)+IF('4 - Personal'!$E$46='2 - Programas Municipales'!$B10,(IF('4 - Personal'!$E$48='2 - Programas Municipales'!$C$7,'4 - Personal'!$D$50,0)),0)+IF('4 - Personal'!$E$52='2 - Programas Municipales'!$B10,(IF('4 - Personal'!$E$54='2 - Programas Municipales'!$C$7,'4 - Personal'!$D$56,0)),0)+IF('4 - Personal'!$E$58='2 - Programas Municipales'!$B10,(IF('4 - Personal'!$E$60='2 - Programas Municipales'!$C$7,'4 - Personal'!$D$62,0)),0)+IF('4 - Personal'!$E$64='2 - Programas Municipales'!$B10,(IF('4 - Personal'!$E$66='2 - Programas Municipales'!$C$7,'4 - Personal'!$D$68,0)),0)+IF('4 - Personal'!$E$70='2 - Programas Municipales'!$B10,(IF('4 - Personal'!$E$72='2 - Programas Municipales'!$C$7,'4 - Personal'!$D$74,0)),0)+IF('4 - Personal'!$E$76='2 - Programas Municipales'!$B10,(IF('4 - Personal'!$E$78='2 - Programas Municipales'!$C$7,'4 - Personal'!$D$80,0)),0)+IF('4 - Personal'!$E$82='2 - Programas Municipales'!$B10,(IF('4 - Personal'!$E$84='2 - Programas Municipales'!$C$7,'4 - Personal'!$D$86,0)),0)+IF('4 - Personal'!$E$88='2 - Programas Municipales'!$B10,(IF('4 - Personal'!$E$90='2 - Programas Municipales'!$C$7,'4 - Personal'!$D$92,0)),0)+IF('4 - Personal'!$E$94='2 - Programas Municipales'!$B10,(IF('4 - Personal'!$E$96='2 - Programas Municipales'!$C$7,'4 - Personal'!$D$98,0)),0)+IF('4 - Personal'!$E$100='2 - Programas Municipales'!$B10,(IF('4 - Personal'!$E$102='2 - Programas Municipales'!$C$7,'4 - Personal'!$D$104,0)),0)+IF('4 - Personal'!$E$106='2 - Programas Municipales'!$B10,(IF('4 - Personal'!$E$108='2 - Programas Municipales'!$C$7,'4 - Personal'!$D$110,0)),0)+IF('4 - Personal'!$E$112='2 - Programas Municipales'!$B10,(IF('4 - Personal'!$E$114='2 - Programas Municipales'!$C$7,'4 - Personal'!$D$116,0)),0)+IF('4 - Personal'!$E$118='2 - Programas Municipales'!$B10,(IF('4 - Personal'!$E$120='2 - Programas Municipales'!$C$7,'4 - Personal'!$D$122,0)),0)+IF('4 - Personal'!$E$124='2 - Programas Municipales'!$B10,(IF('4 - Personal'!$E$126='2 - Programas Municipales'!$C$7,'4 - Personal'!$D$128,0)),0)+IF('4 - Personal'!$E$130='2 - Programas Municipales'!$B10,(IF('4 - Personal'!$E$132='2 - Programas Municipales'!$C$7,'4 - Personal'!$D$134,0)),0)+IF('4 - Personal'!$E$136='2 - Programas Municipales'!$B10,(IF('4 - Personal'!$E$138='2 - Programas Municipales'!$C$7,'4 - Personal'!$D$140,0)),0)</f>
        <v>0</v>
      </c>
      <c r="I12" s="66">
        <f>IF('4 - Personal'!$E$4='2 - Programas Municipales'!$B10,(IF('4 - Personal'!$E$6='2 - Programas Municipales'!$C$8,'4 - Personal'!$D$8,0)),0)+IF('4 - Personal'!$E$10='2 - Programas Municipales'!$B10,(IF('4 - Personal'!$E$12='2 - Programas Municipales'!$C$8,'4 - Personal'!$D$14,0)),0)+IF('4 - Personal'!$E$16='2 - Programas Municipales'!$B10,(IF('4 - Personal'!$E$18='2 - Programas Municipales'!$C$8,'4 - Personal'!$D$20,0)),0)+IF('4 - Personal'!$E$22='2 - Programas Municipales'!$B10,(IF('4 - Personal'!$E$24='2 - Programas Municipales'!$C$8,'4 - Personal'!$D$26,0)),0)+IF('4 - Personal'!$E$28='2 - Programas Municipales'!$B10,(IF('4 - Personal'!$E$30='2 - Programas Municipales'!$C$8,'4 - Personal'!$D$32,0)),0)+IF('4 - Personal'!$E$34='2 - Programas Municipales'!$B10,(IF('4 - Personal'!$E$36='2 - Programas Municipales'!$C$8,'4 - Personal'!$D$38,0)),0)+IF('4 - Personal'!$E$40='2 - Programas Municipales'!$B10,(IF('4 - Personal'!$E$42='2 - Programas Municipales'!$C$8,'4 - Personal'!$D$44,0)),0)+IF('4 - Personal'!$E$46='2 - Programas Municipales'!$B10,(IF('4 - Personal'!$E$48='2 - Programas Municipales'!$C$8,'4 - Personal'!$D$50,0)),0)+IF('4 - Personal'!$E$52='2 - Programas Municipales'!$B10,(IF('4 - Personal'!$E$54='2 - Programas Municipales'!$C$8,'4 - Personal'!$D$56,0)),0)+IF('4 - Personal'!$E$58='2 - Programas Municipales'!$B10,(IF('4 - Personal'!$E$60='2 - Programas Municipales'!$C$8,'4 - Personal'!$D$62,0)),0)+IF('4 - Personal'!$E$64='2 - Programas Municipales'!$B10,(IF('4 - Personal'!$E$66='2 - Programas Municipales'!$C$8,'4 - Personal'!$D$68,0)),0)+IF('4 - Personal'!$E$70='2 - Programas Municipales'!$B10,(IF('4 - Personal'!$E$72='2 - Programas Municipales'!$C$8,'4 - Personal'!$D$74,0)),0)+IF('4 - Personal'!$E$76='2 - Programas Municipales'!$B10,(IF('4 - Personal'!$E$78='2 - Programas Municipales'!$C$8,'4 - Personal'!$D$80,0)),0)+IF('4 - Personal'!$E$82='2 - Programas Municipales'!$B10,(IF('4 - Personal'!$E$84='2 - Programas Municipales'!$C$8,'4 - Personal'!$D$86,0)),0)+IF('4 - Personal'!$E$88='2 - Programas Municipales'!$B10,(IF('4 - Personal'!$E$90='2 - Programas Municipales'!$C$8,'4 - Personal'!$D$92,0)),0)+IF('4 - Personal'!$E$94='2 - Programas Municipales'!$B10,(IF('4 - Personal'!$E$96='2 - Programas Municipales'!$C$8,'4 - Personal'!$D$98,0)),0)+IF('4 - Personal'!$E$100='2 - Programas Municipales'!$B10,(IF('4 - Personal'!$E$102='2 - Programas Municipales'!$C$8,'4 - Personal'!$D$104,0)),0)+IF('4 - Personal'!$E$106='2 - Programas Municipales'!$B10,(IF('4 - Personal'!$E$108='2 - Programas Municipales'!$C$8,'4 - Personal'!$D$110,0)),0)+IF('4 - Personal'!$E$112='2 - Programas Municipales'!$B10,(IF('4 - Personal'!$E$114='2 - Programas Municipales'!$C$8,'4 - Personal'!$D$116,0)),0)+IF('4 - Personal'!$E$118='2 - Programas Municipales'!$B10,(IF('4 - Personal'!$E$120='2 - Programas Municipales'!$C$8,'4 - Personal'!$D$122,0)),0)+IF('4 - Personal'!$E$124='2 - Programas Municipales'!$B10,(IF('4 - Personal'!$E$126='2 - Programas Municipales'!$C$8,'4 - Personal'!$D$128,0)),0)+IF('4 - Personal'!$E$130='2 - Programas Municipales'!$B10,(IF('4 - Personal'!$E$132='2 - Programas Municipales'!$C$8,'4 - Personal'!$D$134,0)),0)+IF('4 - Personal'!$E$136='2 - Programas Municipales'!$B10,(IF('4 - Personal'!$E$138='2 - Programas Municipales'!$C$8,'4 - Personal'!$D$140,0)),0)</f>
        <v>0</v>
      </c>
      <c r="J12" s="66">
        <f>IF('4 - Personal'!$E$4='2 - Programas Municipales'!$B10,(IF('4 - Personal'!$E$6='2 - Programas Municipales'!$C$9,'4 - Personal'!$D$8,0)),0)+IF('4 - Personal'!$E$10='2 - Programas Municipales'!$B10,(IF('4 - Personal'!$E$12='2 - Programas Municipales'!$C$9,'4 - Personal'!$D$14,0)),0)+IF('4 - Personal'!$E$16='2 - Programas Municipales'!$B10,(IF('4 - Personal'!$E$18='2 - Programas Municipales'!$C$9,'4 - Personal'!$D$20,0)),0)+IF('4 - Personal'!$E$22='2 - Programas Municipales'!$B10,(IF('4 - Personal'!$E$24='2 - Programas Municipales'!$C$9,'4 - Personal'!$D$26,0)),0)+IF('4 - Personal'!$E$28='2 - Programas Municipales'!$B10,(IF('4 - Personal'!$E$30='2 - Programas Municipales'!$C$9,'4 - Personal'!$D$32,0)),0)+IF('4 - Personal'!$E$34='2 - Programas Municipales'!$B10,(IF('4 - Personal'!$E$36='2 - Programas Municipales'!$C$9,'4 - Personal'!$D$38,0)),0)+IF('4 - Personal'!$E$40='2 - Programas Municipales'!$B10,(IF('4 - Personal'!$E$42='2 - Programas Municipales'!$C$9,'4 - Personal'!$D$44,0)),0)+IF('4 - Personal'!$E$46='2 - Programas Municipales'!$B10,(IF('4 - Personal'!$E$48='2 - Programas Municipales'!$C$9,'4 - Personal'!$D$50,0)),0)+IF('4 - Personal'!$E$52='2 - Programas Municipales'!$B10,(IF('4 - Personal'!$E$54='2 - Programas Municipales'!$C$9,'4 - Personal'!$D$56,0)),0)+IF('4 - Personal'!$E$58='2 - Programas Municipales'!$B10,(IF('4 - Personal'!$E$60='2 - Programas Municipales'!$C$9,'4 - Personal'!$D$62,0)),0)+IF('4 - Personal'!$E$64='2 - Programas Municipales'!$B10,(IF('4 - Personal'!$E$66='2 - Programas Municipales'!$C$9,'4 - Personal'!$D$68,0)),0)+IF('4 - Personal'!$E$70='2 - Programas Municipales'!$B10,(IF('4 - Personal'!$E$72='2 - Programas Municipales'!$C$9,'4 - Personal'!$D$74,0)),0)+IF('4 - Personal'!$E$76='2 - Programas Municipales'!$B10,(IF('4 - Personal'!$E$78='2 - Programas Municipales'!$C$9,'4 - Personal'!$D$80,0)),0)+IF('4 - Personal'!$E$82='2 - Programas Municipales'!$B10,(IF('4 - Personal'!$E$84='2 - Programas Municipales'!$C$9,'4 - Personal'!$D$86,0)),0)+IF('4 - Personal'!$E$88='2 - Programas Municipales'!$B10,(IF('4 - Personal'!$E$90='2 - Programas Municipales'!$C$9,'4 - Personal'!$D$92,0)),0)+IF('4 - Personal'!$E$94='2 - Programas Municipales'!$B10,(IF('4 - Personal'!$E$96='2 - Programas Municipales'!$C$9,'4 - Personal'!$D$98,0)),0)+IF('4 - Personal'!$E$100='2 - Programas Municipales'!$B10,(IF('4 - Personal'!$E$102='2 - Programas Municipales'!$C$9,'4 - Personal'!$D$104,0)),0)+IF('4 - Personal'!$E$106='2 - Programas Municipales'!$B10,(IF('4 - Personal'!$E$108='2 - Programas Municipales'!$C$9,'4 - Personal'!$D$110,0)),0)+IF('4 - Personal'!$E$112='2 - Programas Municipales'!$B10,(IF('4 - Personal'!$E$114='2 - Programas Municipales'!$C$9,'4 - Personal'!$D$116,0)),0)+IF('4 - Personal'!$E$118='2 - Programas Municipales'!$B10,(IF('4 - Personal'!$E$120='2 - Programas Municipales'!$C$9,'4 - Personal'!$D$122,0)),0)+IF('4 - Personal'!$E$124='2 - Programas Municipales'!$B10,(IF('4 - Personal'!$E$126='2 - Programas Municipales'!$C$9,'4 - Personal'!$D$128,0)),0)+IF('4 - Personal'!$E$130='2 - Programas Municipales'!$B10,(IF('4 - Personal'!$E$132='2 - Programas Municipales'!$C$9,'4 - Personal'!$D$134,0)),0)+IF('4 - Personal'!$E$136='2 - Programas Municipales'!$B10,(IF('4 - Personal'!$E$138='2 - Programas Municipales'!$C$9,'4 - Personal'!$D$140,0)),0)</f>
        <v>0</v>
      </c>
      <c r="K12" s="66">
        <f>IF('4 - Personal'!$E$4='2 - Programas Municipales'!$B10,(IF('4 - Personal'!$E$6='2 - Programas Municipales'!$C$10,'4 - Personal'!$D$8,0)),0)+IF('4 - Personal'!$E$10='2 - Programas Municipales'!$B10,(IF('4 - Personal'!$E$12='2 - Programas Municipales'!$C$10,'4 - Personal'!$D$14,0)),0)+IF('4 - Personal'!$E$16='2 - Programas Municipales'!$B10,(IF('4 - Personal'!$E$18='2 - Programas Municipales'!$C$10,'4 - Personal'!$D$20,0)),0)+IF('4 - Personal'!$E$22='2 - Programas Municipales'!$B10,(IF('4 - Personal'!$E$24='2 - Programas Municipales'!$C$10,'4 - Personal'!$D$26,0)),0)+IF('4 - Personal'!$E$28='2 - Programas Municipales'!$B10,(IF('4 - Personal'!$E$30='2 - Programas Municipales'!$C$10,'4 - Personal'!$D$32,0)),0)+IF('4 - Personal'!$E$34='2 - Programas Municipales'!$B10,(IF('4 - Personal'!$E$36='2 - Programas Municipales'!$C$10,'4 - Personal'!$D$38,0)),0)+IF('4 - Personal'!$E$40='2 - Programas Municipales'!$B10,(IF('4 - Personal'!$E$42='2 - Programas Municipales'!$C$10,'4 - Personal'!$D$44,0)),0)+IF('4 - Personal'!$E$46='2 - Programas Municipales'!$B10,(IF('4 - Personal'!$E$48='2 - Programas Municipales'!$C$10,'4 - Personal'!$D$50,0)),0)+IF('4 - Personal'!$E$52='2 - Programas Municipales'!$B10,(IF('4 - Personal'!$E$54='2 - Programas Municipales'!$C$10,'4 - Personal'!$D$56,0)),0)+IF('4 - Personal'!$E$58='2 - Programas Municipales'!$B10,(IF('4 - Personal'!$E$60='2 - Programas Municipales'!$C$10,'4 - Personal'!$D$62,0)),0)+IF('4 - Personal'!$E$64='2 - Programas Municipales'!$B10,(IF('4 - Personal'!$E$66='2 - Programas Municipales'!$C$10,'4 - Personal'!$D$68,0)),0)+IF('4 - Personal'!$E$70='2 - Programas Municipales'!$B10,(IF('4 - Personal'!$E$72='2 - Programas Municipales'!$C$10,'4 - Personal'!$D$74,0)),0)+IF('4 - Personal'!$E$76='2 - Programas Municipales'!$B10,(IF('4 - Personal'!$E$78='2 - Programas Municipales'!$C$10,'4 - Personal'!$D$80,0)),0)+IF('4 - Personal'!$E$82='2 - Programas Municipales'!$B10,(IF('4 - Personal'!$E$84='2 - Programas Municipales'!$C$10,'4 - Personal'!$D$86,0)),0)+IF('4 - Personal'!$E$88='2 - Programas Municipales'!$B10,(IF('4 - Personal'!$E$90='2 - Programas Municipales'!$C$10,'4 - Personal'!$D$92,0)),0)+IF('4 - Personal'!$E$94='2 - Programas Municipales'!$B10,(IF('4 - Personal'!$E$96='2 - Programas Municipales'!$C$10,'4 - Personal'!$D$98,0)),0)+IF('4 - Personal'!$E$100='2 - Programas Municipales'!$B10,(IF('4 - Personal'!$E$102='2 - Programas Municipales'!$C$10,'4 - Personal'!$D$104,0)),0)+IF('4 - Personal'!$E$106='2 - Programas Municipales'!$B10,(IF('4 - Personal'!$E$108='2 - Programas Municipales'!$C$10,'4 - Personal'!$D$110,0)),0)+IF('4 - Personal'!$E$112='2 - Programas Municipales'!$B10,(IF('4 - Personal'!$E$114='2 - Programas Municipales'!$C$10,'4 - Personal'!$D$116,0)),0)+IF('4 - Personal'!$E$118='2 - Programas Municipales'!$B10,(IF('4 - Personal'!$E$120='2 - Programas Municipales'!$C$10,'4 - Personal'!$D$122,0)),0)+IF('4 - Personal'!$E$124='2 - Programas Municipales'!$B10,(IF('4 - Personal'!$E$126='2 - Programas Municipales'!$C$10,'4 - Personal'!$D$128,0)),0)+IF('4 - Personal'!$E$130='2 - Programas Municipales'!$B10,(IF('4 - Personal'!$E$132='2 - Programas Municipales'!$C$10,'4 - Personal'!$D$134,0)),0)+IF('4 - Personal'!$E$136='2 - Programas Municipales'!$B10,(IF('4 - Personal'!$E$138='2 - Programas Municipales'!$C$10,'4 - Personal'!$D$140,0)),0)</f>
        <v>0</v>
      </c>
      <c r="L12" s="66">
        <f>IF('4 - Personal'!$E$4='2 - Programas Municipales'!$B10,(IF('4 - Personal'!$E$6='2 - Programas Municipales'!$C$11,'4 - Personal'!$D$8,0)),0)+IF('4 - Personal'!$E$10='2 - Programas Municipales'!$B10,(IF('4 - Personal'!$E$12='2 - Programas Municipales'!$C$11,'4 - Personal'!$D$14,0)),0)+IF('4 - Personal'!$E$16='2 - Programas Municipales'!$B10,(IF('4 - Personal'!$E$18='2 - Programas Municipales'!$C$11,'4 - Personal'!$D$20,0)),0)+IF('4 - Personal'!$E$22='2 - Programas Municipales'!$B10,(IF('4 - Personal'!$E$24='2 - Programas Municipales'!$C$11,'4 - Personal'!$D$26,0)),0)+IF('4 - Personal'!$E$28='2 - Programas Municipales'!$B10,(IF('4 - Personal'!$E$30='2 - Programas Municipales'!$C$11,'4 - Personal'!$D$32,0)),0)+IF('4 - Personal'!$E$34='2 - Programas Municipales'!$B10,(IF('4 - Personal'!$E$36='2 - Programas Municipales'!$C$11,'4 - Personal'!$D$38,0)),0)+IF('4 - Personal'!$E$40='2 - Programas Municipales'!$B10,(IF('4 - Personal'!$E$42='2 - Programas Municipales'!$C$11,'4 - Personal'!$D$44,0)),0)+IF('4 - Personal'!$E$46='2 - Programas Municipales'!$B10,(IF('4 - Personal'!$E$48='2 - Programas Municipales'!$C$11,'4 - Personal'!$D$50,0)),0)+IF('4 - Personal'!$E$52='2 - Programas Municipales'!$B10,(IF('4 - Personal'!$E$54='2 - Programas Municipales'!$C$11,'4 - Personal'!$D$56,0)),0)+IF('4 - Personal'!$E$58='2 - Programas Municipales'!$B10,(IF('4 - Personal'!$E$60='2 - Programas Municipales'!$C$11,'4 - Personal'!$D$62,0)),0)+IF('4 - Personal'!$E$64='2 - Programas Municipales'!$B10,(IF('4 - Personal'!$E$66='2 - Programas Municipales'!$C$11,'4 - Personal'!$D$68,0)),0)+IF('4 - Personal'!$E$70='2 - Programas Municipales'!$B10,(IF('4 - Personal'!$E$72='2 - Programas Municipales'!$C$11,'4 - Personal'!$D$74,0)),0)+IF('4 - Personal'!$E$76='2 - Programas Municipales'!$B10,(IF('4 - Personal'!$E$78='2 - Programas Municipales'!$C$11,'4 - Personal'!$D$80,0)),0)+IF('4 - Personal'!$E$82='2 - Programas Municipales'!$B10,(IF('4 - Personal'!$E$84='2 - Programas Municipales'!$C$11,'4 - Personal'!$D$86,0)),0)+IF('4 - Personal'!$E$88='2 - Programas Municipales'!$B10,(IF('4 - Personal'!$E$90='2 - Programas Municipales'!$C$11,'4 - Personal'!$D$92,0)),0)+IF('4 - Personal'!$E$94='2 - Programas Municipales'!$B10,(IF('4 - Personal'!$E$96='2 - Programas Municipales'!$C$11,'4 - Personal'!$D$98,0)),0)+IF('4 - Personal'!$E$100='2 - Programas Municipales'!$B10,(IF('4 - Personal'!$E$102='2 - Programas Municipales'!$C$11,'4 - Personal'!$D$104,0)),0)+IF('4 - Personal'!$E$106='2 - Programas Municipales'!$B10,(IF('4 - Personal'!$E$108='2 - Programas Municipales'!$C$11,'4 - Personal'!$D$110,0)),0)+IF('4 - Personal'!$E$112='2 - Programas Municipales'!$B10,(IF('4 - Personal'!$E$114='2 - Programas Municipales'!$C$11,'4 - Personal'!$D$116,0)),0)+IF('4 - Personal'!$E$118='2 - Programas Municipales'!$B10,(IF('4 - Personal'!$E$120='2 - Programas Municipales'!$C$11,'4 - Personal'!$D$122,0)),0)+IF('4 - Personal'!$E$124='2 - Programas Municipales'!$B10,(IF('4 - Personal'!$E$126='2 - Programas Municipales'!$C$11,'4 - Personal'!$D$128,0)),0)+IF('4 - Personal'!$E$130='2 - Programas Municipales'!$B10,(IF('4 - Personal'!$E$132='2 - Programas Municipales'!$C$11,'4 - Personal'!$D$134,0)),0)+IF('4 - Personal'!$E$136='2 - Programas Municipales'!$B10,(IF('4 - Personal'!$E$138='2 - Programas Municipales'!$C$11,'4 - Personal'!$D$140,0)),0)</f>
        <v>0</v>
      </c>
      <c r="M12" s="66">
        <f>IF('4 - Personal'!$E$4='2 - Programas Municipales'!$B10,(IF('4 - Personal'!$E$6='2 - Programas Municipales'!$C$12,'4 - Personal'!$D$8,0)),0)+IF('4 - Personal'!$E$10='2 - Programas Municipales'!$B10,(IF('4 - Personal'!$E$12='2 - Programas Municipales'!$C$12,'4 - Personal'!$D$14,0)),0)+IF('4 - Personal'!$E$16='2 - Programas Municipales'!$B10,(IF('4 - Personal'!$E$18='2 - Programas Municipales'!$C$12,'4 - Personal'!$D$20,0)),0)+IF('4 - Personal'!$E$22='2 - Programas Municipales'!$B10,(IF('4 - Personal'!$E$24='2 - Programas Municipales'!$C$12,'4 - Personal'!$D$26,0)),0)+IF('4 - Personal'!$E$28='2 - Programas Municipales'!$B10,(IF('4 - Personal'!$E$30='2 - Programas Municipales'!$C$12,'4 - Personal'!$D$32,0)),0)+IF('4 - Personal'!$E$34='2 - Programas Municipales'!$B10,(IF('4 - Personal'!$E$36='2 - Programas Municipales'!$C$12,'4 - Personal'!$D$38,0)),0)+IF('4 - Personal'!$E$40='2 - Programas Municipales'!$B10,(IF('4 - Personal'!$E$42='2 - Programas Municipales'!$C$12,'4 - Personal'!$D$44,0)),0)+IF('4 - Personal'!$E$46='2 - Programas Municipales'!$B10,(IF('4 - Personal'!$E$48='2 - Programas Municipales'!$C$12,'4 - Personal'!$D$50,0)),0)+IF('4 - Personal'!$E$52='2 - Programas Municipales'!$B10,(IF('4 - Personal'!$E$54='2 - Programas Municipales'!$C$12,'4 - Personal'!$D$56,0)),0)+IF('4 - Personal'!$E$58='2 - Programas Municipales'!$B10,(IF('4 - Personal'!$E$60='2 - Programas Municipales'!$C$12,'4 - Personal'!$D$62,0)),0)+IF('4 - Personal'!$E$64='2 - Programas Municipales'!$B10,(IF('4 - Personal'!$E$66='2 - Programas Municipales'!$C$12,'4 - Personal'!$D$68,0)),0)+IF('4 - Personal'!$E$70='2 - Programas Municipales'!$B10,(IF('4 - Personal'!$E$72='2 - Programas Municipales'!$C$12,'4 - Personal'!$D$74,0)),0)+IF('4 - Personal'!$E$76='2 - Programas Municipales'!$B10,(IF('4 - Personal'!$E$78='2 - Programas Municipales'!$C$12,'4 - Personal'!$D$80,0)),0)+IF('4 - Personal'!$E$82='2 - Programas Municipales'!$B10,(IF('4 - Personal'!$E$84='2 - Programas Municipales'!$C$12,'4 - Personal'!$D$86,0)),0)+IF('4 - Personal'!$E$88='2 - Programas Municipales'!$B10,(IF('4 - Personal'!$E$90='2 - Programas Municipales'!$C$12,'4 - Personal'!$D$92,0)),0)+IF('4 - Personal'!$E$94='2 - Programas Municipales'!$B10,(IF('4 - Personal'!$E$96='2 - Programas Municipales'!$C$12,'4 - Personal'!$D$98,0)),0)+IF('4 - Personal'!$E$100='2 - Programas Municipales'!$B10,(IF('4 - Personal'!$E$102='2 - Programas Municipales'!$C$12,'4 - Personal'!$D$104,0)),0)+IF('4 - Personal'!$E$106='2 - Programas Municipales'!$B10,(IF('4 - Personal'!$E$108='2 - Programas Municipales'!$C$12,'4 - Personal'!$D$110,0)),0)+IF('4 - Personal'!$E$112='2 - Programas Municipales'!$B10,(IF('4 - Personal'!$E$114='2 - Programas Municipales'!$C$12,'4 - Personal'!$D$116,0)),0)+IF('4 - Personal'!$E$118='2 - Programas Municipales'!$B10,(IF('4 - Personal'!$E$120='2 - Programas Municipales'!$C$12,'4 - Personal'!$D$122,0)),0)+IF('4 - Personal'!$E$124='2 - Programas Municipales'!$B10,(IF('4 - Personal'!$E$126='2 - Programas Municipales'!$C$12,'4 - Personal'!$D$128,0)),0)+IF('4 - Personal'!$E$130='2 - Programas Municipales'!$B10,(IF('4 - Personal'!$E$132='2 - Programas Municipales'!$C$12,'4 - Personal'!$D$134,0)),0)+IF('4 - Personal'!$E$136='2 - Programas Municipales'!$B10,(IF('4 - Personal'!$E$138='2 - Programas Municipales'!$C$12,'4 - Personal'!$D$140,0)),0)</f>
        <v>0</v>
      </c>
      <c r="N12" s="66">
        <f>IF('4 - Personal'!$E$4='2 - Programas Municipales'!$B10,(IF('4 - Personal'!$E$6='2 - Programas Municipales'!$C$13,'4 - Personal'!$D$8,0)),0)+IF('4 - Personal'!$E$10='2 - Programas Municipales'!$B10,(IF('4 - Personal'!$E$12='2 - Programas Municipales'!$C$13,'4 - Personal'!$D$14,0)),0)+IF('4 - Personal'!$E$16='2 - Programas Municipales'!$B10,(IF('4 - Personal'!$E$18='2 - Programas Municipales'!$C$13,'4 - Personal'!$D$20,0)),0)+IF('4 - Personal'!$E$22='2 - Programas Municipales'!$B10,(IF('4 - Personal'!$E$24='2 - Programas Municipales'!$C$13,'4 - Personal'!$D$26,0)),0)+IF('4 - Personal'!$E$28='2 - Programas Municipales'!$B10,(IF('4 - Personal'!$E$30='2 - Programas Municipales'!$C$13,'4 - Personal'!$D$32,0)),0)+IF('4 - Personal'!$E$34='2 - Programas Municipales'!$B10,(IF('4 - Personal'!$E$36='2 - Programas Municipales'!$C$13,'4 - Personal'!$D$38,0)),0)+IF('4 - Personal'!$E$40='2 - Programas Municipales'!$B10,(IF('4 - Personal'!$E$42='2 - Programas Municipales'!$C$13,'4 - Personal'!$D$44,0)),0)+IF('4 - Personal'!$E$46='2 - Programas Municipales'!$B10,(IF('4 - Personal'!$E$48='2 - Programas Municipales'!$C$13,'4 - Personal'!$D$50,0)),0)+IF('4 - Personal'!$E$52='2 - Programas Municipales'!$B10,(IF('4 - Personal'!$E$54='2 - Programas Municipales'!$C$13,'4 - Personal'!$D$56,0)),0)+IF('4 - Personal'!$E$58='2 - Programas Municipales'!$B10,(IF('4 - Personal'!$E$60='2 - Programas Municipales'!$C$13,'4 - Personal'!$D$62,0)),0)+IF('4 - Personal'!$E$64='2 - Programas Municipales'!$B10,(IF('4 - Personal'!$E$66='2 - Programas Municipales'!$C$13,'4 - Personal'!$D$68,0)),0)+IF('4 - Personal'!$E$70='2 - Programas Municipales'!$B10,(IF('4 - Personal'!$E$72='2 - Programas Municipales'!$C$13,'4 - Personal'!$D$74,0)),0)+IF('4 - Personal'!$E$76='2 - Programas Municipales'!$B10,(IF('4 - Personal'!$E$78='2 - Programas Municipales'!$C$13,'4 - Personal'!$D$80,0)),0)+IF('4 - Personal'!$E$82='2 - Programas Municipales'!$B10,(IF('4 - Personal'!$E$84='2 - Programas Municipales'!$C$13,'4 - Personal'!$D$86,0)),0)+IF('4 - Personal'!$E$88='2 - Programas Municipales'!$B10,(IF('4 - Personal'!$E$90='2 - Programas Municipales'!$C$13,'4 - Personal'!$D$92,0)),0)+IF('4 - Personal'!$E$94='2 - Programas Municipales'!$B10,(IF('4 - Personal'!$E$96='2 - Programas Municipales'!$C$13,'4 - Personal'!$D$98,0)),0)+IF('4 - Personal'!$E$100='2 - Programas Municipales'!$B10,(IF('4 - Personal'!$E$102='2 - Programas Municipales'!$C$13,'4 - Personal'!$D$104,0)),0)+IF('4 - Personal'!$E$106='2 - Programas Municipales'!$B10,(IF('4 - Personal'!$E$108='2 - Programas Municipales'!$C$13,'4 - Personal'!$D$110,0)),0)+IF('4 - Personal'!$E$112='2 - Programas Municipales'!$B10,(IF('4 - Personal'!$E$114='2 - Programas Municipales'!$C$13,'4 - Personal'!$D$116,0)),0)+IF('4 - Personal'!$E$118='2 - Programas Municipales'!$B10,(IF('4 - Personal'!$E$120='2 - Programas Municipales'!$C$13,'4 - Personal'!$D$122,0)),0)+IF('4 - Personal'!$E$124='2 - Programas Municipales'!$B10,(IF('4 - Personal'!$E$126='2 - Programas Municipales'!$C$13,'4 - Personal'!$D$128,0)),0)+IF('4 - Personal'!$E$130='2 - Programas Municipales'!$B10,(IF('4 - Personal'!$E$132='2 - Programas Municipales'!$C$13,'4 - Personal'!$D$134,0)),0)+IF('4 - Personal'!$E$136='2 - Programas Municipales'!$B10,(IF('4 - Personal'!$E$138='2 - Programas Municipales'!$C$13,'4 - Personal'!$D$140,0)),0)</f>
        <v>0</v>
      </c>
      <c r="O12" s="66">
        <f>IF('4 - Personal'!$E$4='2 - Programas Municipales'!$B10,(IF('4 - Personal'!$E$6='2 - Programas Municipales'!$C$14,'4 - Personal'!$D$8,0)),0)+IF('4 - Personal'!$E$10='2 - Programas Municipales'!$B10,(IF('4 - Personal'!$E$12='2 - Programas Municipales'!$C$14,'4 - Personal'!$D$14,0)),0)+IF('4 - Personal'!$E$16='2 - Programas Municipales'!$B10,(IF('4 - Personal'!$E$18='2 - Programas Municipales'!$C$14,'4 - Personal'!$D$20,0)),0)+IF('4 - Personal'!$E$22='2 - Programas Municipales'!$B10,(IF('4 - Personal'!$E$24='2 - Programas Municipales'!$C$14,'4 - Personal'!$D$26,0)),0)+IF('4 - Personal'!$E$28='2 - Programas Municipales'!$B10,(IF('4 - Personal'!$E$30='2 - Programas Municipales'!$C$14,'4 - Personal'!$D$32,0)),0)+IF('4 - Personal'!$E$34='2 - Programas Municipales'!$B10,(IF('4 - Personal'!$E$36='2 - Programas Municipales'!$C$14,'4 - Personal'!$D$38,0)),0)+IF('4 - Personal'!$E$40='2 - Programas Municipales'!$B10,(IF('4 - Personal'!$E$42='2 - Programas Municipales'!$C$14,'4 - Personal'!$D$44,0)),0)+IF('4 - Personal'!$E$46='2 - Programas Municipales'!$B10,(IF('4 - Personal'!$E$48='2 - Programas Municipales'!$C$14,'4 - Personal'!$D$50,0)),0)+IF('4 - Personal'!$E$52='2 - Programas Municipales'!$B10,(IF('4 - Personal'!$E$54='2 - Programas Municipales'!$C$14,'4 - Personal'!$D$56,0)),0)+IF('4 - Personal'!$E$58='2 - Programas Municipales'!$B10,(IF('4 - Personal'!$E$60='2 - Programas Municipales'!$C$14,'4 - Personal'!$D$62,0)),0)+IF('4 - Personal'!$E$64='2 - Programas Municipales'!$B10,(IF('4 - Personal'!$E$66='2 - Programas Municipales'!$C$14,'4 - Personal'!$D$68,0)),0)+IF('4 - Personal'!$E$70='2 - Programas Municipales'!$B10,(IF('4 - Personal'!$E$72='2 - Programas Municipales'!$C$14,'4 - Personal'!$D$74,0)),0)+IF('4 - Personal'!$E$76='2 - Programas Municipales'!$B10,(IF('4 - Personal'!$E$78='2 - Programas Municipales'!$C$14,'4 - Personal'!$D$80,0)),0)+IF('4 - Personal'!$E$82='2 - Programas Municipales'!$B10,(IF('4 - Personal'!$E$84='2 - Programas Municipales'!$C$14,'4 - Personal'!$D$86,0)),0)+IF('4 - Personal'!$E$88='2 - Programas Municipales'!$B10,(IF('4 - Personal'!$E$90='2 - Programas Municipales'!$C$14,'4 - Personal'!$D$92,0)),0)+IF('4 - Personal'!$E$94='2 - Programas Municipales'!$B10,(IF('4 - Personal'!$E$96='2 - Programas Municipales'!$C$14,'4 - Personal'!$D$98,0)),0)+IF('4 - Personal'!$E$100='2 - Programas Municipales'!$B10,(IF('4 - Personal'!$E$102='2 - Programas Municipales'!$C$14,'4 - Personal'!$D$104,0)),0)+IF('4 - Personal'!$E$106='2 - Programas Municipales'!$B10,(IF('4 - Personal'!$E$108='2 - Programas Municipales'!$C$14,'4 - Personal'!$D$110,0)),0)+IF('4 - Personal'!$E$112='2 - Programas Municipales'!$B10,(IF('4 - Personal'!$E$114='2 - Programas Municipales'!$C$14,'4 - Personal'!$D$116,0)),0)+IF('4 - Personal'!$E$118='2 - Programas Municipales'!$B10,(IF('4 - Personal'!$E$120='2 - Programas Municipales'!$C$14,'4 - Personal'!$D$122,0)),0)+IF('4 - Personal'!$E$124='2 - Programas Municipales'!$B10,(IF('4 - Personal'!$E$126='2 - Programas Municipales'!$C$14,'4 - Personal'!$D$128,0)),0)+IF('4 - Personal'!$E$130='2 - Programas Municipales'!$B10,(IF('4 - Personal'!$E$132='2 - Programas Municipales'!$C$14,'4 - Personal'!$D$134,0)),0)+IF('4 - Personal'!$E$136='2 - Programas Municipales'!$B10,(IF('4 - Personal'!$E$138='2 - Programas Municipales'!$C$14,'4 - Personal'!$D$140,0)),0)</f>
        <v>0</v>
      </c>
      <c r="P12" s="66">
        <f>IF('4 - Personal'!$E$4='2 - Programas Municipales'!$B10,(IF('4 - Personal'!$E$6='2 - Programas Municipales'!$C$15,'4 - Personal'!$D$8,0)),0)+IF('4 - Personal'!$E$10='2 - Programas Municipales'!$B10,(IF('4 - Personal'!$E$12='2 - Programas Municipales'!$C$15,'4 - Personal'!$D$14,0)),0)+IF('4 - Personal'!$E$16='2 - Programas Municipales'!$B10,(IF('4 - Personal'!$E$18='2 - Programas Municipales'!$C$15,'4 - Personal'!$D$20,0)),0)+IF('4 - Personal'!$E$22='2 - Programas Municipales'!$B10,(IF('4 - Personal'!$E$24='2 - Programas Municipales'!$C$15,'4 - Personal'!$D$26,0)),0)+IF('4 - Personal'!$E$28='2 - Programas Municipales'!$B10,(IF('4 - Personal'!$E$30='2 - Programas Municipales'!$C$15,'4 - Personal'!$D$32,0)),0)+IF('4 - Personal'!$E$34='2 - Programas Municipales'!$B10,(IF('4 - Personal'!$E$36='2 - Programas Municipales'!$C$15,'4 - Personal'!$D$38,0)),0)+IF('4 - Personal'!$E$40='2 - Programas Municipales'!$B10,(IF('4 - Personal'!$E$42='2 - Programas Municipales'!$C$15,'4 - Personal'!$D$44,0)),0)+IF('4 - Personal'!$E$46='2 - Programas Municipales'!$B10,(IF('4 - Personal'!$E$48='2 - Programas Municipales'!$C$15,'4 - Personal'!$D$50,0)),0)+IF('4 - Personal'!$E$52='2 - Programas Municipales'!$B10,(IF('4 - Personal'!$E$54='2 - Programas Municipales'!$C$15,'4 - Personal'!$D$56,0)),0)+IF('4 - Personal'!$E$58='2 - Programas Municipales'!$B10,(IF('4 - Personal'!$E$60='2 - Programas Municipales'!$C$15,'4 - Personal'!$D$62,0)),0)+IF('4 - Personal'!$E$64='2 - Programas Municipales'!$B10,(IF('4 - Personal'!$E$66='2 - Programas Municipales'!$C$15,'4 - Personal'!$D$68,0)),0)+IF('4 - Personal'!$E$70='2 - Programas Municipales'!$B10,(IF('4 - Personal'!$E$72='2 - Programas Municipales'!$C$15,'4 - Personal'!$D$74,0)),0)+IF('4 - Personal'!$E$76='2 - Programas Municipales'!$B10,(IF('4 - Personal'!$E$78='2 - Programas Municipales'!$C$15,'4 - Personal'!$D$80,0)),0)+IF('4 - Personal'!$E$82='2 - Programas Municipales'!$B10,(IF('4 - Personal'!$E$84='2 - Programas Municipales'!$C$15,'4 - Personal'!$D$86,0)),0)+IF('4 - Personal'!$E$88='2 - Programas Municipales'!$B10,(IF('4 - Personal'!$E$90='2 - Programas Municipales'!$C$15,'4 - Personal'!$D$92,0)),0)+IF('4 - Personal'!$E$94='2 - Programas Municipales'!$B10,(IF('4 - Personal'!$E$96='2 - Programas Municipales'!$C$15,'4 - Personal'!$D$98,0)),0)+IF('4 - Personal'!$E$100='2 - Programas Municipales'!$B10,(IF('4 - Personal'!$E$102='2 - Programas Municipales'!$C$15,'4 - Personal'!$D$104,0)),0)+IF('4 - Personal'!$E$106='2 - Programas Municipales'!$B10,(IF('4 - Personal'!$E$108='2 - Programas Municipales'!$C$15,'4 - Personal'!$D$110,0)),0)+IF('4 - Personal'!$E$112='2 - Programas Municipales'!$B10,(IF('4 - Personal'!$E$114='2 - Programas Municipales'!$C$15,'4 - Personal'!$D$116,0)),0)+IF('4 - Personal'!$E$118='2 - Programas Municipales'!$B10,(IF('4 - Personal'!$E$120='2 - Programas Municipales'!$C$15,'4 - Personal'!$D$122,0)),0)+IF('4 - Personal'!$E$124='2 - Programas Municipales'!$B10,(IF('4 - Personal'!$E$126='2 - Programas Municipales'!$C$15,'4 - Personal'!$D$128,0)),0)+IF('4 - Personal'!$E$130='2 - Programas Municipales'!$B10,(IF('4 - Personal'!$E$132='2 - Programas Municipales'!$C$15,'4 - Personal'!$D$134,0)),0)+IF('4 - Personal'!$E$136='2 - Programas Municipales'!$B10,(IF('4 - Personal'!$E$138='2 - Programas Municipales'!$C$15,'4 - Personal'!$D$140,0)),0)</f>
        <v>0</v>
      </c>
      <c r="Q12" s="271">
        <f t="shared" si="1"/>
        <v>0</v>
      </c>
    </row>
    <row r="13">
      <c r="B13" s="266" t="s">
        <v>161</v>
      </c>
      <c r="C13" s="271">
        <f t="shared" ref="C13:Q13" si="2">SUM(C4:C12)</f>
        <v>5</v>
      </c>
      <c r="D13" s="271">
        <f t="shared" si="2"/>
        <v>0</v>
      </c>
      <c r="E13" s="271">
        <f t="shared" si="2"/>
        <v>0</v>
      </c>
      <c r="F13" s="271">
        <f t="shared" si="2"/>
        <v>0</v>
      </c>
      <c r="G13" s="271">
        <f t="shared" si="2"/>
        <v>40</v>
      </c>
      <c r="H13" s="271">
        <f t="shared" si="2"/>
        <v>0</v>
      </c>
      <c r="I13" s="271">
        <f t="shared" si="2"/>
        <v>280</v>
      </c>
      <c r="J13" s="271">
        <f t="shared" si="2"/>
        <v>2</v>
      </c>
      <c r="K13" s="271">
        <f t="shared" si="2"/>
        <v>4</v>
      </c>
      <c r="L13" s="271">
        <f t="shared" si="2"/>
        <v>57</v>
      </c>
      <c r="M13" s="271">
        <f t="shared" si="2"/>
        <v>0</v>
      </c>
      <c r="N13" s="271">
        <f t="shared" si="2"/>
        <v>0</v>
      </c>
      <c r="O13" s="271">
        <f t="shared" si="2"/>
        <v>0</v>
      </c>
      <c r="P13" s="271">
        <f t="shared" si="2"/>
        <v>0</v>
      </c>
      <c r="Q13" s="272">
        <f t="shared" si="2"/>
        <v>388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Q1"/>
    <mergeCell ref="B2:B3"/>
    <mergeCell ref="C2:Q2"/>
  </mergeCells>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ABF8F"/>
    <pageSetUpPr/>
  </sheetPr>
  <sheetViews>
    <sheetView workbookViewId="0"/>
  </sheetViews>
  <sheetFormatPr customHeight="1" defaultColWidth="14.43" defaultRowHeight="15.0"/>
  <cols>
    <col customWidth="1" min="1" max="1" width="3.86"/>
    <col customWidth="1" min="2" max="2" width="24.71"/>
    <col customWidth="1" min="3" max="15" width="8.71"/>
    <col customWidth="1" min="16" max="16" width="10.57"/>
    <col customWidth="1" min="17" max="17" width="8.71"/>
    <col customWidth="1" min="18" max="26" width="11.43"/>
  </cols>
  <sheetData>
    <row r="1">
      <c r="B1" s="268" t="s">
        <v>346</v>
      </c>
      <c r="C1" s="15"/>
      <c r="D1" s="15"/>
      <c r="E1" s="15"/>
      <c r="F1" s="15"/>
      <c r="G1" s="15"/>
      <c r="H1" s="15"/>
      <c r="I1" s="15"/>
      <c r="J1" s="15"/>
      <c r="K1" s="15"/>
      <c r="L1" s="15"/>
      <c r="M1" s="15"/>
      <c r="N1" s="15"/>
      <c r="O1" s="15"/>
      <c r="P1" s="15"/>
      <c r="Q1" s="16"/>
    </row>
    <row r="2">
      <c r="B2" s="261" t="s">
        <v>347</v>
      </c>
      <c r="C2" s="269" t="s">
        <v>274</v>
      </c>
      <c r="D2" s="15"/>
      <c r="E2" s="15"/>
      <c r="F2" s="15"/>
      <c r="G2" s="15"/>
      <c r="H2" s="15"/>
      <c r="I2" s="15"/>
      <c r="J2" s="15"/>
      <c r="K2" s="15"/>
      <c r="L2" s="15"/>
      <c r="M2" s="15"/>
      <c r="N2" s="15"/>
      <c r="O2" s="15"/>
      <c r="P2" s="15"/>
      <c r="Q2" s="16"/>
    </row>
    <row r="3">
      <c r="B3" s="192"/>
      <c r="C3" s="263" t="str">
        <f>'2 - Programas Municipales'!C2</f>
        <v>Disposición Inicial</v>
      </c>
      <c r="D3" s="263" t="str">
        <f>'2 - Programas Municipales'!C3</f>
        <v>Barrido y Limpieza</v>
      </c>
      <c r="E3" s="263" t="str">
        <f>'2 - Programas Municipales'!C4</f>
        <v>Limp. Microbasurales</v>
      </c>
      <c r="F3" s="263" t="str">
        <f>'2 - Programas Municipales'!C5</f>
        <v>Resid. de Poda y Áreas Verdes</v>
      </c>
      <c r="G3" s="263" t="str">
        <f>'2 - Programas Municipales'!C6</f>
        <v>Educación y Comunicación</v>
      </c>
      <c r="H3" s="263" t="str">
        <f>'2 - Programas Municipales'!C7</f>
        <v>Compostaje</v>
      </c>
      <c r="I3" s="263" t="str">
        <f>'2 - Programas Municipales'!C8</f>
        <v>Recuperación de Materiales</v>
      </c>
      <c r="J3" s="263" t="str">
        <f>'2 - Programas Municipales'!C9</f>
        <v>Administración</v>
      </c>
      <c r="K3" s="263" t="str">
        <f>'2 - Programas Municipales'!C10</f>
        <v>Planific. y Control</v>
      </c>
      <c r="L3" s="263" t="str">
        <f>'2 - Programas Municipales'!C11</f>
        <v>Recolección</v>
      </c>
      <c r="M3" s="263" t="str">
        <f>'2 - Programas Municipales'!C12</f>
        <v>Est. Transferencia</v>
      </c>
      <c r="N3" s="263" t="str">
        <f>'2 - Programas Municipales'!C13</f>
        <v>Dispos. Final</v>
      </c>
      <c r="O3" s="263" t="str">
        <f>'2 - Programas Municipales'!C14</f>
        <v>Cierre Basural</v>
      </c>
      <c r="P3" s="263" t="str">
        <f>'2 - Programas Municipales'!C15</f>
        <v>Transporte</v>
      </c>
      <c r="Q3" s="270" t="s">
        <v>161</v>
      </c>
    </row>
    <row r="4">
      <c r="B4" s="44" t="str">
        <f>'2 - Programas Municipales'!B2</f>
        <v>Progs. de Recup. Mat. Orgánico</v>
      </c>
      <c r="C4" s="66">
        <f>IF('4 - Personal'!$E$142='2 - Programas Municipales'!$B2,(IF('4 - Personal'!$E$144='2 - Programas Municipales'!$C$2,'4 - Personal'!$D$146,0)),0)+IF('4 - Personal'!$E$148='2 - Programas Municipales'!$B2,(IF('4 - Personal'!$E$150='2 - Programas Municipales'!$C$2,'4 - Personal'!$D$152,0)),0)+IF('4 - Personal'!$E$154='2 - Programas Municipales'!$B2,(IF('4 - Personal'!$E$156='2 - Programas Municipales'!$C$2,'4 - Personal'!$D$158,0)),0)+IF('4 - Personal'!$E$160='2 - Programas Municipales'!$B2,(IF('4 - Personal'!$E$162='2 - Programas Municipales'!$C$2,'4 - Personal'!$D$164,0)),0)+IF('4 - Personal'!$E$166='2 - Programas Municipales'!$B2,(IF('4 - Personal'!$E$168='2 - Programas Municipales'!$C$2,'4 - Personal'!$D$170,0)),0)+IF('4 - Personal'!$E$172='2 - Programas Municipales'!$B2,(IF('4 - Personal'!$E$174='2 - Programas Municipales'!$C$2,'4 - Personal'!$D$176,0)),0)+IF('4 - Personal'!$E$178='2 - Programas Municipales'!$B2,(IF('4 - Personal'!$E$180='2 - Programas Municipales'!$C$2,'4 - Personal'!$D$182,0)),0)+IF('4 - Personal'!$E$184='2 - Programas Municipales'!$B2,(IF('4 - Personal'!$E$186='2 - Programas Municipales'!$C$2,'4 - Personal'!$D$188,0)),0)+IF('4 - Personal'!$E$190='2 - Programas Municipales'!$B2,(IF('4 - Personal'!$E$192='2 - Programas Municipales'!$C$2,'4 - Personal'!$D$194,0)),0)+IF('4 - Personal'!$E$196='2 - Programas Municipales'!$B2,(IF('4 - Personal'!$E$198='2 - Programas Municipales'!$C$2,'4 - Personal'!$D$200,0)),0)+IF('4 - Personal'!$E$202='2 - Programas Municipales'!$B2,(IF('4 - Personal'!$E$204='2 - Programas Municipales'!$C$2,'4 - Personal'!$D$206,0)),0)+IF('4 - Personal'!$E$208='2 - Programas Municipales'!$B2,(IF('4 - Personal'!$E$210='2 - Programas Municipales'!$C$2,'4 - Personal'!$D$212,0)),0)+IF('4 - Personal'!$E$214='2 - Programas Municipales'!$B2,(IF('4 - Personal'!$E$216='2 - Programas Municipales'!$C$2,'4 - Personal'!$D$218,0)),0)+IF('4 - Personal'!$E$220='2 - Programas Municipales'!$B2,(IF('4 - Personal'!$E$222='2 - Programas Municipales'!$C$2,'4 - Personal'!$D$224,0)),0)+IF('4 - Personal'!$E$226='2 - Programas Municipales'!$B2,(IF('4 - Personal'!$E$228='2 - Programas Municipales'!$C$2,'4 - Personal'!$D$230,0)),0)+IF('4 - Personal'!$E$232='2 - Programas Municipales'!$B2,(IF('4 - Personal'!$E$234='2 - Programas Municipales'!$C$2,'4 - Personal'!$D$236,0)),0)+IF('4 - Personal'!$E$238='2 - Programas Municipales'!$B2,(IF('4 - Personal'!$E$240='2 - Programas Municipales'!$C$2,'4 - Personal'!$D$242,0)),0)+IF('4 - Personal'!$E$244='2 - Programas Municipales'!$B2,(IF('4 - Personal'!$E$246='2 - Programas Municipales'!$C$2,'4 - Personal'!$D$248,0)),0)+IF('4 - Personal'!$E$250='2 - Programas Municipales'!$B2,(IF('4 - Personal'!$E$252='2 - Programas Municipales'!$C$2,'4 - Personal'!$D$254,0)),0)+IF('4 - Personal'!$E$256='2 - Programas Municipales'!$B2,(IF('4 - Personal'!$E$258='2 - Programas Municipales'!$C$2,'4 - Personal'!$D$260,0)),0)+IF('4 - Personal'!$E$262='2 - Programas Municipales'!$B2,(IF('4 - Personal'!$E$264='2 - Programas Municipales'!$C$2,'4 - Personal'!$D$266,0)),0)+IF('4 - Personal'!$E$268='2 - Programas Municipales'!$B2,(IF('4 - Personal'!$E$270='2 - Programas Municipales'!$C$2,'4 - Personal'!$D$272,0)),0)+IF('4 - Personal'!$E$274='2 - Programas Municipales'!$B2,(IF('4 - Personal'!$E$276='2 - Programas Municipales'!$C$2,'4 - Personal'!$D$278,0)),0)</f>
        <v>0</v>
      </c>
      <c r="D4" s="66">
        <f>IF('4 - Personal'!$E$142='2 - Programas Municipales'!$B2,(IF('4 - Personal'!$E$144='2 - Programas Municipales'!$C$3,'4 - Personal'!$D$146,0)),0)+IF('4 - Personal'!$E$148='2 - Programas Municipales'!$B2,(IF('4 - Personal'!$E$150='2 - Programas Municipales'!$C$3,'4 - Personal'!$D$152,0)),0)+IF('4 - Personal'!$E$154='2 - Programas Municipales'!$B2,(IF('4 - Personal'!$E$156='2 - Programas Municipales'!$C$3,'4 - Personal'!$D$158,0)),0)+IF('4 - Personal'!$E$160='2 - Programas Municipales'!$B2,(IF('4 - Personal'!$E$162='2 - Programas Municipales'!$C$3,'4 - Personal'!$D$164,0)),0)+IF('4 - Personal'!$E$166='2 - Programas Municipales'!$B2,(IF('4 - Personal'!$E$168='2 - Programas Municipales'!$C$3,'4 - Personal'!$D$170,0)),0)+IF('4 - Personal'!$E$172='2 - Programas Municipales'!$B2,(IF('4 - Personal'!$E$174='2 - Programas Municipales'!$C$3,'4 - Personal'!$D$176,0)),0)+IF('4 - Personal'!$E$178='2 - Programas Municipales'!$B2,(IF('4 - Personal'!$E$180='2 - Programas Municipales'!$C$3,'4 - Personal'!$D$182,0)),0)+IF('4 - Personal'!$E$184='2 - Programas Municipales'!$B2,(IF('4 - Personal'!$E$186='2 - Programas Municipales'!$C$3,'4 - Personal'!$D$188,0)),0)+IF('4 - Personal'!$E$190='2 - Programas Municipales'!$B2,(IF('4 - Personal'!$E$192='2 - Programas Municipales'!$C$3,'4 - Personal'!$D$194,0)),0)+IF('4 - Personal'!$E$196='2 - Programas Municipales'!$B2,(IF('4 - Personal'!$E$198='2 - Programas Municipales'!$C$3,'4 - Personal'!$D$200,0)),0)+IF('4 - Personal'!$E$202='2 - Programas Municipales'!$B2,(IF('4 - Personal'!$E$204='2 - Programas Municipales'!$C$3,'4 - Personal'!$D$206,0)),0)+IF('4 - Personal'!$E$208='2 - Programas Municipales'!$B2,(IF('4 - Personal'!$E$210='2 - Programas Municipales'!$C$3,'4 - Personal'!$D$212,0)),0)+IF('4 - Personal'!$E$214='2 - Programas Municipales'!$B2,(IF('4 - Personal'!$E$216='2 - Programas Municipales'!$C$3,'4 - Personal'!$D$218,0)),0)+IF('4 - Personal'!$E$220='2 - Programas Municipales'!$B2,(IF('4 - Personal'!$E$222='2 - Programas Municipales'!$C$3,'4 - Personal'!$D$224,0)),0)+IF('4 - Personal'!$E$226='2 - Programas Municipales'!$B2,(IF('4 - Personal'!$E$228='2 - Programas Municipales'!$C$3,'4 - Personal'!$D$230,0)),0)+IF('4 - Personal'!$E$232='2 - Programas Municipales'!$B2,(IF('4 - Personal'!$E$234='2 - Programas Municipales'!$C$3,'4 - Personal'!$D$236,0)),0)+IF('4 - Personal'!$E$238='2 - Programas Municipales'!$B2,(IF('4 - Personal'!$E$240='2 - Programas Municipales'!$C$3,'4 - Personal'!$D$242,0)),0)+IF('4 - Personal'!$E$244='2 - Programas Municipales'!$B2,(IF('4 - Personal'!$E$246='2 - Programas Municipales'!$C$3,'4 - Personal'!$D$248,0)),0)+IF('4 - Personal'!$E$250='2 - Programas Municipales'!$B2,(IF('4 - Personal'!$E$252='2 - Programas Municipales'!$C$3,'4 - Personal'!$D$254,0)),0)+IF('4 - Personal'!$E$256='2 - Programas Municipales'!$B2,(IF('4 - Personal'!$E$258='2 - Programas Municipales'!$C$3,'4 - Personal'!$D$260,0)),0)+IF('4 - Personal'!$E$262='2 - Programas Municipales'!$B2,(IF('4 - Personal'!$E$264='2 - Programas Municipales'!$C$3,'4 - Personal'!$D$266,0)),0)+IF('4 - Personal'!$E$268='2 - Programas Municipales'!$B2,(IF('4 - Personal'!$E$270='2 - Programas Municipales'!$C$3,'4 - Personal'!$D$272,0)),0)+IF('4 - Personal'!$E$274='2 - Programas Municipales'!$B2,(IF('4 - Personal'!$E$276='2 - Programas Municipales'!$C$3,'4 - Personal'!$D$278,0)),0)</f>
        <v>0</v>
      </c>
      <c r="E4" s="66">
        <f>IF('4 - Personal'!$E$142='2 - Programas Municipales'!$B2,(IF('4 - Personal'!$E$144='2 - Programas Municipales'!$C$4,'4 - Personal'!$D$146,0)),0)+IF('4 - Personal'!$E$148='2 - Programas Municipales'!$B2,(IF('4 - Personal'!$E$150='2 - Programas Municipales'!$C$4,'4 - Personal'!$D$152,0)),0)+IF('4 - Personal'!$E$154='2 - Programas Municipales'!$B2,(IF('4 - Personal'!$E$156='2 - Programas Municipales'!$C$4,'4 - Personal'!$D$158,0)),0)+IF('4 - Personal'!$E$160='2 - Programas Municipales'!$B2,(IF('4 - Personal'!$E$162='2 - Programas Municipales'!$C$4,'4 - Personal'!$D$164,0)),0)+IF('4 - Personal'!$E$166='2 - Programas Municipales'!$B2,(IF('4 - Personal'!$E$168='2 - Programas Municipales'!$C$4,'4 - Personal'!$D$170,0)),0)+IF('4 - Personal'!$E$172='2 - Programas Municipales'!$B2,(IF('4 - Personal'!$E$174='2 - Programas Municipales'!$C$4,'4 - Personal'!$D$176,0)),0)+IF('4 - Personal'!$E$178='2 - Programas Municipales'!$B2,(IF('4 - Personal'!$E$180='2 - Programas Municipales'!$C$4,'4 - Personal'!$D$182,0)),0)+IF('4 - Personal'!$E$184='2 - Programas Municipales'!$B2,(IF('4 - Personal'!$E$186='2 - Programas Municipales'!$C$4,'4 - Personal'!$D$188,0)),0)+IF('4 - Personal'!$E$190='2 - Programas Municipales'!$B2,(IF('4 - Personal'!$E$192='2 - Programas Municipales'!$C$4,'4 - Personal'!$D$194,0)),0)+IF('4 - Personal'!$E$196='2 - Programas Municipales'!$B2,(IF('4 - Personal'!$E$198='2 - Programas Municipales'!$C$4,'4 - Personal'!$D$200,0)),0)+IF('4 - Personal'!$E$202='2 - Programas Municipales'!$B2,(IF('4 - Personal'!$E$204='2 - Programas Municipales'!$C$4,'4 - Personal'!$D$206,0)),0)+IF('4 - Personal'!$E$208='2 - Programas Municipales'!$B2,(IF('4 - Personal'!$E$210='2 - Programas Municipales'!$C$4,'4 - Personal'!$D$212,0)),0)+IF('4 - Personal'!$E$214='2 - Programas Municipales'!$B2,(IF('4 - Personal'!$E$216='2 - Programas Municipales'!$C$4,'4 - Personal'!$D$218,0)),0)+IF('4 - Personal'!$E$220='2 - Programas Municipales'!$B2,(IF('4 - Personal'!$E$222='2 - Programas Municipales'!$C$4,'4 - Personal'!$D$224,0)),0)+IF('4 - Personal'!$E$226='2 - Programas Municipales'!$B2,(IF('4 - Personal'!$E$228='2 - Programas Municipales'!$C$4,'4 - Personal'!$D$230,0)),0)+IF('4 - Personal'!$E$232='2 - Programas Municipales'!$B2,(IF('4 - Personal'!$E$234='2 - Programas Municipales'!$C$4,'4 - Personal'!$D$236,0)),0)+IF('4 - Personal'!$E$238='2 - Programas Municipales'!$B2,(IF('4 - Personal'!$E$240='2 - Programas Municipales'!$C$4,'4 - Personal'!$D$242,0)),0)+IF('4 - Personal'!$E$244='2 - Programas Municipales'!$B2,(IF('4 - Personal'!$E$246='2 - Programas Municipales'!$C$4,'4 - Personal'!$D$248,0)),0)+IF('4 - Personal'!$E$250='2 - Programas Municipales'!$B2,(IF('4 - Personal'!$E$252='2 - Programas Municipales'!$C$4,'4 - Personal'!$D$254,0)),0)+IF('4 - Personal'!$E$256='2 - Programas Municipales'!$B2,(IF('4 - Personal'!$E$258='2 - Programas Municipales'!$C$4,'4 - Personal'!$D$260,0)),0)+IF('4 - Personal'!$E$262='2 - Programas Municipales'!$B2,(IF('4 - Personal'!$E$264='2 - Programas Municipales'!$C$4,'4 - Personal'!$D$266,0)),0)+IF('4 - Personal'!$E$268='2 - Programas Municipales'!$B2,(IF('4 - Personal'!$E$270='2 - Programas Municipales'!$C$4,'4 - Personal'!$D$272,0)),0)+IF('4 - Personal'!$E$274='2 - Programas Municipales'!$B2,(IF('4 - Personal'!$E$276='2 - Programas Municipales'!$C$4,'4 - Personal'!$D$278,0)),0)</f>
        <v>0</v>
      </c>
      <c r="F4" s="66">
        <f>IF('4 - Personal'!$E$142='2 - Programas Municipales'!$B2,(IF('4 - Personal'!$E$144='2 - Programas Municipales'!$C$5,'4 - Personal'!$D$146,0)),0)+IF('4 - Personal'!$E$148='2 - Programas Municipales'!$B2,(IF('4 - Personal'!$E$150='2 - Programas Municipales'!$C$5,'4 - Personal'!$D$152,0)),0)+IF('4 - Personal'!$E$154='2 - Programas Municipales'!$B2,(IF('4 - Personal'!$E$156='2 - Programas Municipales'!$C$5,'4 - Personal'!$D$158,0)),0)+IF('4 - Personal'!$E$160='2 - Programas Municipales'!$B2,(IF('4 - Personal'!$E$162='2 - Programas Municipales'!$C$5,'4 - Personal'!$D$164,0)),0)+IF('4 - Personal'!$E$166='2 - Programas Municipales'!$B2,(IF('4 - Personal'!$E$168='2 - Programas Municipales'!$C$5,'4 - Personal'!$D$170,0)),0)+IF('4 - Personal'!$E$172='2 - Programas Municipales'!$B2,(IF('4 - Personal'!$E$174='2 - Programas Municipales'!$C$5,'4 - Personal'!$D$176,0)),0)+IF('4 - Personal'!$E$178='2 - Programas Municipales'!$B2,(IF('4 - Personal'!$E$180='2 - Programas Municipales'!$C$5,'4 - Personal'!$D$182,0)),0)+IF('4 - Personal'!$E$184='2 - Programas Municipales'!$B2,(IF('4 - Personal'!$E$186='2 - Programas Municipales'!$C$5,'4 - Personal'!$D$188,0)),0)+IF('4 - Personal'!$E$190='2 - Programas Municipales'!$B2,(IF('4 - Personal'!$E$192='2 - Programas Municipales'!$C$5,'4 - Personal'!$D$194,0)),0)+IF('4 - Personal'!$E$196='2 - Programas Municipales'!$B2,(IF('4 - Personal'!$E$198='2 - Programas Municipales'!$C$5,'4 - Personal'!$D$200,0)),0)+IF('4 - Personal'!$E$202='2 - Programas Municipales'!$B2,(IF('4 - Personal'!$E$204='2 - Programas Municipales'!$C$5,'4 - Personal'!$D$206,0)),0)+IF('4 - Personal'!$E$208='2 - Programas Municipales'!$B2,(IF('4 - Personal'!$E$210='2 - Programas Municipales'!$C$5,'4 - Personal'!$D$212,0)),0)+IF('4 - Personal'!$E$214='2 - Programas Municipales'!$B2,(IF('4 - Personal'!$E$216='2 - Programas Municipales'!$C$5,'4 - Personal'!$D$218,0)),0)+IF('4 - Personal'!$E$220='2 - Programas Municipales'!$B2,(IF('4 - Personal'!$E$222='2 - Programas Municipales'!$C$5,'4 - Personal'!$D$224,0)),0)+IF('4 - Personal'!$E$226='2 - Programas Municipales'!$B2,(IF('4 - Personal'!$E$228='2 - Programas Municipales'!$C$5,'4 - Personal'!$D$230,0)),0)+IF('4 - Personal'!$E$232='2 - Programas Municipales'!$B2,(IF('4 - Personal'!$E$234='2 - Programas Municipales'!$C$5,'4 - Personal'!$D$236,0)),0)+IF('4 - Personal'!$E$238='2 - Programas Municipales'!$B2,(IF('4 - Personal'!$E$240='2 - Programas Municipales'!$C$5,'4 - Personal'!$D$242,0)),0)+IF('4 - Personal'!$E$244='2 - Programas Municipales'!$B2,(IF('4 - Personal'!$E$246='2 - Programas Municipales'!$C$5,'4 - Personal'!$D$248,0)),0)+IF('4 - Personal'!$E$250='2 - Programas Municipales'!$B2,(IF('4 - Personal'!$E$252='2 - Programas Municipales'!$C$5,'4 - Personal'!$D$254,0)),0)+IF('4 - Personal'!$E$256='2 - Programas Municipales'!$B2,(IF('4 - Personal'!$E$258='2 - Programas Municipales'!$C$5,'4 - Personal'!$D$260,0)),0)+IF('4 - Personal'!$E$262='2 - Programas Municipales'!$B2,(IF('4 - Personal'!$E$264='2 - Programas Municipales'!$C$5,'4 - Personal'!$D$266,0)),0)+IF('4 - Personal'!$E$268='2 - Programas Municipales'!$B2,(IF('4 - Personal'!$E$270='2 - Programas Municipales'!$C$5,'4 - Personal'!$D$272,0)),0)+IF('4 - Personal'!$E$274='2 - Programas Municipales'!$B2,(IF('4 - Personal'!$E$276='2 - Programas Municipales'!$C$5,'4 - Personal'!$D$278,0)),0)</f>
        <v>0</v>
      </c>
      <c r="G4" s="66">
        <f>IF('4 - Personal'!$E$142='2 - Programas Municipales'!$B2,(IF('4 - Personal'!$E$144='2 - Programas Municipales'!$C$6,'4 - Personal'!$D$146,0)),0)+IF('4 - Personal'!$E$148='2 - Programas Municipales'!$B2,(IF('4 - Personal'!$E$150='2 - Programas Municipales'!$C$6,'4 - Personal'!$D$152,0)),0)+IF('4 - Personal'!$E$154='2 - Programas Municipales'!$B2,(IF('4 - Personal'!$E$156='2 - Programas Municipales'!$C$6,'4 - Personal'!$D$158,0)),0)+IF('4 - Personal'!$E$160='2 - Programas Municipales'!$B2,(IF('4 - Personal'!$E$162='2 - Programas Municipales'!$C$6,'4 - Personal'!$D$164,0)),0)+IF('4 - Personal'!$E$166='2 - Programas Municipales'!$B2,(IF('4 - Personal'!$E$168='2 - Programas Municipales'!$C$6,'4 - Personal'!$D$170,0)),0)+IF('4 - Personal'!$E$172='2 - Programas Municipales'!$B2,(IF('4 - Personal'!$E$174='2 - Programas Municipales'!$C$6,'4 - Personal'!$D$176,0)),0)+IF('4 - Personal'!$E$178='2 - Programas Municipales'!$B2,(IF('4 - Personal'!$E$180='2 - Programas Municipales'!$C$6,'4 - Personal'!$D$182,0)),0)+IF('4 - Personal'!$E$184='2 - Programas Municipales'!$B2,(IF('4 - Personal'!$E$186='2 - Programas Municipales'!$C$6,'4 - Personal'!$D$188,0)),0)+IF('4 - Personal'!$E$190='2 - Programas Municipales'!$B2,(IF('4 - Personal'!$E$192='2 - Programas Municipales'!$C$6,'4 - Personal'!$D$194,0)),0)+IF('4 - Personal'!$E$196='2 - Programas Municipales'!$B2,(IF('4 - Personal'!$E$198='2 - Programas Municipales'!$C$6,'4 - Personal'!$D$200,0)),0)+IF('4 - Personal'!$E$202='2 - Programas Municipales'!$B2,(IF('4 - Personal'!$E$204='2 - Programas Municipales'!$C$6,'4 - Personal'!$D$206,0)),0)+IF('4 - Personal'!$E$208='2 - Programas Municipales'!$B2,(IF('4 - Personal'!$E$210='2 - Programas Municipales'!$C$6,'4 - Personal'!$D$212,0)),0)+IF('4 - Personal'!$E$214='2 - Programas Municipales'!$B2,(IF('4 - Personal'!$E$216='2 - Programas Municipales'!$C$6,'4 - Personal'!$D$218,0)),0)+IF('4 - Personal'!$E$220='2 - Programas Municipales'!$B2,(IF('4 - Personal'!$E$222='2 - Programas Municipales'!$C$6,'4 - Personal'!$D$224,0)),0)+IF('4 - Personal'!$E$226='2 - Programas Municipales'!$B2,(IF('4 - Personal'!$E$228='2 - Programas Municipales'!$C$6,'4 - Personal'!$D$230,0)),0)+IF('4 - Personal'!$E$232='2 - Programas Municipales'!$B2,(IF('4 - Personal'!$E$234='2 - Programas Municipales'!$C$6,'4 - Personal'!$D$236,0)),0)+IF('4 - Personal'!$E$238='2 - Programas Municipales'!$B2,(IF('4 - Personal'!$E$240='2 - Programas Municipales'!$C$6,'4 - Personal'!$D$242,0)),0)+IF('4 - Personal'!$E$244='2 - Programas Municipales'!$B2,(IF('4 - Personal'!$E$246='2 - Programas Municipales'!$C$6,'4 - Personal'!$D$248,0)),0)+IF('4 - Personal'!$E$250='2 - Programas Municipales'!$B2,(IF('4 - Personal'!$E$252='2 - Programas Municipales'!$C$6,'4 - Personal'!$D$254,0)),0)+IF('4 - Personal'!$E$256='2 - Programas Municipales'!$B2,(IF('4 - Personal'!$E$258='2 - Programas Municipales'!$C$6,'4 - Personal'!$D$260,0)),0)+IF('4 - Personal'!$E$262='2 - Programas Municipales'!$B2,(IF('4 - Personal'!$E$264='2 - Programas Municipales'!$C$6,'4 - Personal'!$D$266,0)),0)+IF('4 - Personal'!$E$268='2 - Programas Municipales'!$B2,(IF('4 - Personal'!$E$270='2 - Programas Municipales'!$C$6,'4 - Personal'!$D$272,0)),0)+IF('4 - Personal'!$E$274='2 - Programas Municipales'!$B2,(IF('4 - Personal'!$E$276='2 - Programas Municipales'!$C$6,'4 - Personal'!$D$278,0)),0)</f>
        <v>0</v>
      </c>
      <c r="H4" s="66">
        <f>IF('4 - Personal'!$E$142='2 - Programas Municipales'!$B2,(IF('4 - Personal'!$E$144='2 - Programas Municipales'!$C$7,'4 - Personal'!$D$146,0)),0)+IF('4 - Personal'!$E$148='2 - Programas Municipales'!$B2,(IF('4 - Personal'!$E$150='2 - Programas Municipales'!$C$7,'4 - Personal'!$D$152,0)),0)+IF('4 - Personal'!$E$154='2 - Programas Municipales'!$B2,(IF('4 - Personal'!$E$156='2 - Programas Municipales'!$C$7,'4 - Personal'!$D$158,0)),0)+IF('4 - Personal'!$E$160='2 - Programas Municipales'!$B2,(IF('4 - Personal'!$E$162='2 - Programas Municipales'!$C$7,'4 - Personal'!$D$164,0)),0)+IF('4 - Personal'!$E$166='2 - Programas Municipales'!$B2,(IF('4 - Personal'!$E$168='2 - Programas Municipales'!$C$7,'4 - Personal'!$D$170,0)),0)+IF('4 - Personal'!$E$172='2 - Programas Municipales'!$B2,(IF('4 - Personal'!$E$174='2 - Programas Municipales'!$C$7,'4 - Personal'!$D$176,0)),0)+IF('4 - Personal'!$E$178='2 - Programas Municipales'!$B2,(IF('4 - Personal'!$E$180='2 - Programas Municipales'!$C$7,'4 - Personal'!$D$182,0)),0)+IF('4 - Personal'!$E$184='2 - Programas Municipales'!$B2,(IF('4 - Personal'!$E$186='2 - Programas Municipales'!$C$7,'4 - Personal'!$D$188,0)),0)+IF('4 - Personal'!$E$190='2 - Programas Municipales'!$B2,(IF('4 - Personal'!$E$192='2 - Programas Municipales'!$C$7,'4 - Personal'!$D$194,0)),0)+IF('4 - Personal'!$E$196='2 - Programas Municipales'!$B2,(IF('4 - Personal'!$E$198='2 - Programas Municipales'!$C$7,'4 - Personal'!$D$200,0)),0)+IF('4 - Personal'!$E$202='2 - Programas Municipales'!$B2,(IF('4 - Personal'!$E$204='2 - Programas Municipales'!$C$7,'4 - Personal'!$D$206,0)),0)+IF('4 - Personal'!$E$208='2 - Programas Municipales'!$B2,(IF('4 - Personal'!$E$210='2 - Programas Municipales'!$C$7,'4 - Personal'!$D$212,0)),0)+IF('4 - Personal'!$E$214='2 - Programas Municipales'!$B2,(IF('4 - Personal'!$E$216='2 - Programas Municipales'!$C$7,'4 - Personal'!$D$218,0)),0)+IF('4 - Personal'!$E$220='2 - Programas Municipales'!$B2,(IF('4 - Personal'!$E$222='2 - Programas Municipales'!$C$7,'4 - Personal'!$D$224,0)),0)+IF('4 - Personal'!$E$226='2 - Programas Municipales'!$B2,(IF('4 - Personal'!$E$228='2 - Programas Municipales'!$C$7,'4 - Personal'!$D$230,0)),0)+IF('4 - Personal'!$E$232='2 - Programas Municipales'!$B2,(IF('4 - Personal'!$E$234='2 - Programas Municipales'!$C$7,'4 - Personal'!$D$236,0)),0)+IF('4 - Personal'!$E$238='2 - Programas Municipales'!$B2,(IF('4 - Personal'!$E$240='2 - Programas Municipales'!$C$7,'4 - Personal'!$D$242,0)),0)+IF('4 - Personal'!$E$244='2 - Programas Municipales'!$B2,(IF('4 - Personal'!$E$246='2 - Programas Municipales'!$C$7,'4 - Personal'!$D$248,0)),0)+IF('4 - Personal'!$E$250='2 - Programas Municipales'!$B2,(IF('4 - Personal'!$E$252='2 - Programas Municipales'!$C$7,'4 - Personal'!$D$254,0)),0)+IF('4 - Personal'!$E$256='2 - Programas Municipales'!$B2,(IF('4 - Personal'!$E$258='2 - Programas Municipales'!$C$7,'4 - Personal'!$D$260,0)),0)+IF('4 - Personal'!$E$262='2 - Programas Municipales'!$B2,(IF('4 - Personal'!$E$264='2 - Programas Municipales'!$C$7,'4 - Personal'!$D$266,0)),0)+IF('4 - Personal'!$E$268='2 - Programas Municipales'!$B2,(IF('4 - Personal'!$E$270='2 - Programas Municipales'!$C$7,'4 - Personal'!$D$272,0)),0)+IF('4 - Personal'!$E$274='2 - Programas Municipales'!$B2,(IF('4 - Personal'!$E$276='2 - Programas Municipales'!$C$7,'4 - Personal'!$D$278,0)),0)</f>
        <v>0</v>
      </c>
      <c r="I4" s="66">
        <f>IF('4 - Personal'!$E$142='2 - Programas Municipales'!$B2,(IF('4 - Personal'!$E$144='2 - Programas Municipales'!$C$8,'4 - Personal'!$D$146,0)),0)+IF('4 - Personal'!$E$148='2 - Programas Municipales'!$B2,(IF('4 - Personal'!$E$150='2 - Programas Municipales'!$C$8,'4 - Personal'!$D$152,0)),0)+IF('4 - Personal'!$E$154='2 - Programas Municipales'!$B2,(IF('4 - Personal'!$E$156='2 - Programas Municipales'!$C$8,'4 - Personal'!$D$158,0)),0)+IF('4 - Personal'!$E$160='2 - Programas Municipales'!$B2,(IF('4 - Personal'!$E$162='2 - Programas Municipales'!$C$8,'4 - Personal'!$D$164,0)),0)+IF('4 - Personal'!$E$166='2 - Programas Municipales'!$B2,(IF('4 - Personal'!$E$168='2 - Programas Municipales'!$C$8,'4 - Personal'!$D$170,0)),0)+IF('4 - Personal'!$E$172='2 - Programas Municipales'!$B2,(IF('4 - Personal'!$E$174='2 - Programas Municipales'!$C$8,'4 - Personal'!$D$176,0)),0)+IF('4 - Personal'!$E$178='2 - Programas Municipales'!$B2,(IF('4 - Personal'!$E$180='2 - Programas Municipales'!$C$8,'4 - Personal'!$D$182,0)),0)+IF('4 - Personal'!$E$184='2 - Programas Municipales'!$B2,(IF('4 - Personal'!$E$186='2 - Programas Municipales'!$C$8,'4 - Personal'!$D$188,0)),0)+IF('4 - Personal'!$E$190='2 - Programas Municipales'!$B2,(IF('4 - Personal'!$E$192='2 - Programas Municipales'!$C$8,'4 - Personal'!$D$194,0)),0)+IF('4 - Personal'!$E$196='2 - Programas Municipales'!$B2,(IF('4 - Personal'!$E$198='2 - Programas Municipales'!$C$8,'4 - Personal'!$D$200,0)),0)+IF('4 - Personal'!$E$202='2 - Programas Municipales'!$B2,(IF('4 - Personal'!$E$204='2 - Programas Municipales'!$C$8,'4 - Personal'!$D$206,0)),0)+IF('4 - Personal'!$E$208='2 - Programas Municipales'!$B2,(IF('4 - Personal'!$E$210='2 - Programas Municipales'!$C$8,'4 - Personal'!$D$212,0)),0)+IF('4 - Personal'!$E$214='2 - Programas Municipales'!$B2,(IF('4 - Personal'!$E$216='2 - Programas Municipales'!$C$8,'4 - Personal'!$D$218,0)),0)+IF('4 - Personal'!$E$220='2 - Programas Municipales'!$B2,(IF('4 - Personal'!$E$222='2 - Programas Municipales'!$C$8,'4 - Personal'!$D$224,0)),0)+IF('4 - Personal'!$E$226='2 - Programas Municipales'!$B2,(IF('4 - Personal'!$E$228='2 - Programas Municipales'!$C$8,'4 - Personal'!$D$230,0)),0)+IF('4 - Personal'!$E$232='2 - Programas Municipales'!$B2,(IF('4 - Personal'!$E$234='2 - Programas Municipales'!$C$8,'4 - Personal'!$D$236,0)),0)+IF('4 - Personal'!$E$238='2 - Programas Municipales'!$B2,(IF('4 - Personal'!$E$240='2 - Programas Municipales'!$C$8,'4 - Personal'!$D$242,0)),0)+IF('4 - Personal'!$E$244='2 - Programas Municipales'!$B2,(IF('4 - Personal'!$E$246='2 - Programas Municipales'!$C$8,'4 - Personal'!$D$248,0)),0)+IF('4 - Personal'!$E$250='2 - Programas Municipales'!$B2,(IF('4 - Personal'!$E$252='2 - Programas Municipales'!$C$8,'4 - Personal'!$D$254,0)),0)+IF('4 - Personal'!$E$256='2 - Programas Municipales'!$B2,(IF('4 - Personal'!$E$258='2 - Programas Municipales'!$C$8,'4 - Personal'!$D$260,0)),0)+IF('4 - Personal'!$E$262='2 - Programas Municipales'!$B2,(IF('4 - Personal'!$E$264='2 - Programas Municipales'!$C$8,'4 - Personal'!$D$266,0)),0)+IF('4 - Personal'!$E$268='2 - Programas Municipales'!$B2,(IF('4 - Personal'!$E$270='2 - Programas Municipales'!$C$8,'4 - Personal'!$D$272,0)),0)+IF('4 - Personal'!$E$274='2 - Programas Municipales'!$B2,(IF('4 - Personal'!$E$276='2 - Programas Municipales'!$C$8,'4 - Personal'!$D$278,0)),0)</f>
        <v>0</v>
      </c>
      <c r="J4" s="66">
        <f>IF('4 - Personal'!$E$142='2 - Programas Municipales'!$B2,(IF('4 - Personal'!$E$144='2 - Programas Municipales'!$C$9,'4 - Personal'!$D$146,0)),0)+IF('4 - Personal'!$E$148='2 - Programas Municipales'!$B2,(IF('4 - Personal'!$E$150='2 - Programas Municipales'!$C$9,'4 - Personal'!$D$152,0)),0)+IF('4 - Personal'!$E$154='2 - Programas Municipales'!$B2,(IF('4 - Personal'!$E$156='2 - Programas Municipales'!$C$9,'4 - Personal'!$D$158,0)),0)+IF('4 - Personal'!$E$160='2 - Programas Municipales'!$B2,(IF('4 - Personal'!$E$162='2 - Programas Municipales'!$C$9,'4 - Personal'!$D$164,0)),0)+IF('4 - Personal'!$E$166='2 - Programas Municipales'!$B2,(IF('4 - Personal'!$E$168='2 - Programas Municipales'!$C$9,'4 - Personal'!$D$170,0)),0)+IF('4 - Personal'!$E$172='2 - Programas Municipales'!$B2,(IF('4 - Personal'!$E$174='2 - Programas Municipales'!$C$9,'4 - Personal'!$D$176,0)),0)+IF('4 - Personal'!$E$178='2 - Programas Municipales'!$B2,(IF('4 - Personal'!$E$180='2 - Programas Municipales'!$C$9,'4 - Personal'!$D$182,0)),0)+IF('4 - Personal'!$E$184='2 - Programas Municipales'!$B2,(IF('4 - Personal'!$E$186='2 - Programas Municipales'!$C$9,'4 - Personal'!$D$188,0)),0)+IF('4 - Personal'!$E$190='2 - Programas Municipales'!$B2,(IF('4 - Personal'!$E$192='2 - Programas Municipales'!$C$9,'4 - Personal'!$D$194,0)),0)+IF('4 - Personal'!$E$196='2 - Programas Municipales'!$B2,(IF('4 - Personal'!$E$198='2 - Programas Municipales'!$C$9,'4 - Personal'!$D$200,0)),0)+IF('4 - Personal'!$E$202='2 - Programas Municipales'!$B2,(IF('4 - Personal'!$E$204='2 - Programas Municipales'!$C$9,'4 - Personal'!$D$206,0)),0)+IF('4 - Personal'!$E$208='2 - Programas Municipales'!$B2,(IF('4 - Personal'!$E$210='2 - Programas Municipales'!$C$9,'4 - Personal'!$D$212,0)),0)+IF('4 - Personal'!$E$214='2 - Programas Municipales'!$B2,(IF('4 - Personal'!$E$216='2 - Programas Municipales'!$C$9,'4 - Personal'!$D$218,0)),0)+IF('4 - Personal'!$E$220='2 - Programas Municipales'!$B2,(IF('4 - Personal'!$E$222='2 - Programas Municipales'!$C$9,'4 - Personal'!$D$224,0)),0)+IF('4 - Personal'!$E$226='2 - Programas Municipales'!$B2,(IF('4 - Personal'!$E$228='2 - Programas Municipales'!$C$9,'4 - Personal'!$D$230,0)),0)+IF('4 - Personal'!$E$232='2 - Programas Municipales'!$B2,(IF('4 - Personal'!$E$234='2 - Programas Municipales'!$C$9,'4 - Personal'!$D$236,0)),0)+IF('4 - Personal'!$E$238='2 - Programas Municipales'!$B2,(IF('4 - Personal'!$E$240='2 - Programas Municipales'!$C$9,'4 - Personal'!$D$242,0)),0)+IF('4 - Personal'!$E$244='2 - Programas Municipales'!$B2,(IF('4 - Personal'!$E$246='2 - Programas Municipales'!$C$9,'4 - Personal'!$D$248,0)),0)+IF('4 - Personal'!$E$250='2 - Programas Municipales'!$B2,(IF('4 - Personal'!$E$252='2 - Programas Municipales'!$C$9,'4 - Personal'!$D$254,0)),0)+IF('4 - Personal'!$E$256='2 - Programas Municipales'!$B2,(IF('4 - Personal'!$E$258='2 - Programas Municipales'!$C$9,'4 - Personal'!$D$260,0)),0)+IF('4 - Personal'!$E$262='2 - Programas Municipales'!$B2,(IF('4 - Personal'!$E$264='2 - Programas Municipales'!$C$9,'4 - Personal'!$D$266,0)),0)+IF('4 - Personal'!$E$268='2 - Programas Municipales'!$B2,(IF('4 - Personal'!$E$270='2 - Programas Municipales'!$C$9,'4 - Personal'!$D$272,0)),0)+IF('4 - Personal'!$E$274='2 - Programas Municipales'!$B2,(IF('4 - Personal'!$E$276='2 - Programas Municipales'!$C$9,'4 - Personal'!$D$278,0)),0)</f>
        <v>0</v>
      </c>
      <c r="K4" s="66">
        <f>IF('4 - Personal'!$E$142='2 - Programas Municipales'!$B2,(IF('4 - Personal'!$E$144='2 - Programas Municipales'!$C$10,'4 - Personal'!$D$146,0)),0)+IF('4 - Personal'!$E$148='2 - Programas Municipales'!$B2,(IF('4 - Personal'!$E$150='2 - Programas Municipales'!$C$10,'4 - Personal'!$D$152,0)),0)+IF('4 - Personal'!$E$154='2 - Programas Municipales'!$B2,(IF('4 - Personal'!$E$156='2 - Programas Municipales'!$C$10,'4 - Personal'!$D$158,0)),0)+IF('4 - Personal'!$E$160='2 - Programas Municipales'!$B2,(IF('4 - Personal'!$E$162='2 - Programas Municipales'!$C$10,'4 - Personal'!$D$164,0)),0)+IF('4 - Personal'!$E$166='2 - Programas Municipales'!$B2,(IF('4 - Personal'!$E$168='2 - Programas Municipales'!$C$10,'4 - Personal'!$D$170,0)),0)+IF('4 - Personal'!$E$172='2 - Programas Municipales'!$B2,(IF('4 - Personal'!$E$174='2 - Programas Municipales'!$C$10,'4 - Personal'!$D$176,0)),0)+IF('4 - Personal'!$E$178='2 - Programas Municipales'!$B2,(IF('4 - Personal'!$E$180='2 - Programas Municipales'!$C$10,'4 - Personal'!$D$182,0)),0)+IF('4 - Personal'!$E$184='2 - Programas Municipales'!$B2,(IF('4 - Personal'!$E$186='2 - Programas Municipales'!$C$10,'4 - Personal'!$D$188,0)),0)+IF('4 - Personal'!$E$190='2 - Programas Municipales'!$B2,(IF('4 - Personal'!$E$192='2 - Programas Municipales'!$C$10,'4 - Personal'!$D$194,0)),0)+IF('4 - Personal'!$E$196='2 - Programas Municipales'!$B2,(IF('4 - Personal'!$E$198='2 - Programas Municipales'!$C$10,'4 - Personal'!$D$200,0)),0)+IF('4 - Personal'!$E$202='2 - Programas Municipales'!$B2,(IF('4 - Personal'!$E$204='2 - Programas Municipales'!$C$10,'4 - Personal'!$D$206,0)),0)+IF('4 - Personal'!$E$208='2 - Programas Municipales'!$B2,(IF('4 - Personal'!$E$210='2 - Programas Municipales'!$C$10,'4 - Personal'!$D$212,0)),0)+IF('4 - Personal'!$E$214='2 - Programas Municipales'!$B2,(IF('4 - Personal'!$E$216='2 - Programas Municipales'!$C$10,'4 - Personal'!$D$218,0)),0)+IF('4 - Personal'!$E$220='2 - Programas Municipales'!$B2,(IF('4 - Personal'!$E$222='2 - Programas Municipales'!$C$10,'4 - Personal'!$D$224,0)),0)+IF('4 - Personal'!$E$226='2 - Programas Municipales'!$B2,(IF('4 - Personal'!$E$228='2 - Programas Municipales'!$C$10,'4 - Personal'!$D$230,0)),0)+IF('4 - Personal'!$E$232='2 - Programas Municipales'!$B2,(IF('4 - Personal'!$E$234='2 - Programas Municipales'!$C$10,'4 - Personal'!$D$236,0)),0)+IF('4 - Personal'!$E$238='2 - Programas Municipales'!$B2,(IF('4 - Personal'!$E$240='2 - Programas Municipales'!$C$10,'4 - Personal'!$D$242,0)),0)+IF('4 - Personal'!$E$244='2 - Programas Municipales'!$B2,(IF('4 - Personal'!$E$246='2 - Programas Municipales'!$C$10,'4 - Personal'!$D$248,0)),0)+IF('4 - Personal'!$E$250='2 - Programas Municipales'!$B2,(IF('4 - Personal'!$E$252='2 - Programas Municipales'!$C$10,'4 - Personal'!$D$254,0)),0)+IF('4 - Personal'!$E$256='2 - Programas Municipales'!$B2,(IF('4 - Personal'!$E$258='2 - Programas Municipales'!$C$10,'4 - Personal'!$D$260,0)),0)+IF('4 - Personal'!$E$262='2 - Programas Municipales'!$B2,(IF('4 - Personal'!$E$264='2 - Programas Municipales'!$C$10,'4 - Personal'!$D$266,0)),0)+IF('4 - Personal'!$E$268='2 - Programas Municipales'!$B2,(IF('4 - Personal'!$E$270='2 - Programas Municipales'!$C$10,'4 - Personal'!$D$272,0)),0)+IF('4 - Personal'!$E$274='2 - Programas Municipales'!$B2,(IF('4 - Personal'!$E$276='2 - Programas Municipales'!$C$10,'4 - Personal'!$D$278,0)),0)</f>
        <v>0</v>
      </c>
      <c r="L4" s="66">
        <f>IF('4 - Personal'!$E$142='2 - Programas Municipales'!$B2,(IF('4 - Personal'!$E$144='2 - Programas Municipales'!$C$11,'4 - Personal'!$D$146,0)),0)+IF('4 - Personal'!$E$148='2 - Programas Municipales'!$B2,(IF('4 - Personal'!$E$150='2 - Programas Municipales'!$C$11,'4 - Personal'!$D$152,0)),0)+IF('4 - Personal'!$E$154='2 - Programas Municipales'!$B2,(IF('4 - Personal'!$E$156='2 - Programas Municipales'!$C$11,'4 - Personal'!$D$158,0)),0)+IF('4 - Personal'!$E$160='2 - Programas Municipales'!$B2,(IF('4 - Personal'!$E$162='2 - Programas Municipales'!$C$11,'4 - Personal'!$D$164,0)),0)+IF('4 - Personal'!$E$166='2 - Programas Municipales'!$B2,(IF('4 - Personal'!$E$168='2 - Programas Municipales'!$C$11,'4 - Personal'!$D$170,0)),0)+IF('4 - Personal'!$E$172='2 - Programas Municipales'!$B2,(IF('4 - Personal'!$E$174='2 - Programas Municipales'!$C$11,'4 - Personal'!$D$176,0)),0)+IF('4 - Personal'!$E$178='2 - Programas Municipales'!$B2,(IF('4 - Personal'!$E$180='2 - Programas Municipales'!$C$11,'4 - Personal'!$D$182,0)),0)+IF('4 - Personal'!$E$184='2 - Programas Municipales'!$B2,(IF('4 - Personal'!$E$186='2 - Programas Municipales'!$C$11,'4 - Personal'!$D$188,0)),0)+IF('4 - Personal'!$E$190='2 - Programas Municipales'!$B2,(IF('4 - Personal'!$E$192='2 - Programas Municipales'!$C$11,'4 - Personal'!$D$194,0)),0)+IF('4 - Personal'!$E$196='2 - Programas Municipales'!$B2,(IF('4 - Personal'!$E$198='2 - Programas Municipales'!$C$11,'4 - Personal'!$D$200,0)),0)+IF('4 - Personal'!$E$202='2 - Programas Municipales'!$B2,(IF('4 - Personal'!$E$204='2 - Programas Municipales'!$C$11,'4 - Personal'!$D$206,0)),0)+IF('4 - Personal'!$E$208='2 - Programas Municipales'!$B2,(IF('4 - Personal'!$E$210='2 - Programas Municipales'!$C$11,'4 - Personal'!$D$212,0)),0)+IF('4 - Personal'!$E$214='2 - Programas Municipales'!$B2,(IF('4 - Personal'!$E$216='2 - Programas Municipales'!$C$11,'4 - Personal'!$D$218,0)),0)+IF('4 - Personal'!$E$220='2 - Programas Municipales'!$B2,(IF('4 - Personal'!$E$222='2 - Programas Municipales'!$C$11,'4 - Personal'!$D$224,0)),0)+IF('4 - Personal'!$E$226='2 - Programas Municipales'!$B2,(IF('4 - Personal'!$E$228='2 - Programas Municipales'!$C$11,'4 - Personal'!$D$230,0)),0)+IF('4 - Personal'!$E$232='2 - Programas Municipales'!$B2,(IF('4 - Personal'!$E$234='2 - Programas Municipales'!$C$11,'4 - Personal'!$D$236,0)),0)+IF('4 - Personal'!$E$238='2 - Programas Municipales'!$B2,(IF('4 - Personal'!$E$240='2 - Programas Municipales'!$C$11,'4 - Personal'!$D$242,0)),0)+IF('4 - Personal'!$E$244='2 - Programas Municipales'!$B2,(IF('4 - Personal'!$E$246='2 - Programas Municipales'!$C$11,'4 - Personal'!$D$248,0)),0)+IF('4 - Personal'!$E$250='2 - Programas Municipales'!$B2,(IF('4 - Personal'!$E$252='2 - Programas Municipales'!$C$11,'4 - Personal'!$D$254,0)),0)+IF('4 - Personal'!$E$256='2 - Programas Municipales'!$B2,(IF('4 - Personal'!$E$258='2 - Programas Municipales'!$C$11,'4 - Personal'!$D$260,0)),0)+IF('4 - Personal'!$E$262='2 - Programas Municipales'!$B2,(IF('4 - Personal'!$E$264='2 - Programas Municipales'!$C$11,'4 - Personal'!$D$266,0)),0)+IF('4 - Personal'!$E$268='2 - Programas Municipales'!$B2,(IF('4 - Personal'!$E$270='2 - Programas Municipales'!$C$11,'4 - Personal'!$D$272,0)),0)+IF('4 - Personal'!$E$274='2 - Programas Municipales'!$B2,(IF('4 - Personal'!$E$276='2 - Programas Municipales'!$C$11,'4 - Personal'!$D$278,0)),0)</f>
        <v>0</v>
      </c>
      <c r="M4" s="66">
        <f>IF('4 - Personal'!$E$142='2 - Programas Municipales'!$B2,(IF('4 - Personal'!$E$144='2 - Programas Municipales'!$C$12,'4 - Personal'!$D$146,0)),0)+IF('4 - Personal'!$E$148='2 - Programas Municipales'!$B2,(IF('4 - Personal'!$E$150='2 - Programas Municipales'!$C$12,'4 - Personal'!$D$152,0)),0)+IF('4 - Personal'!$E$154='2 - Programas Municipales'!$B2,(IF('4 - Personal'!$E$156='2 - Programas Municipales'!$C$12,'4 - Personal'!$D$158,0)),0)+IF('4 - Personal'!$E$160='2 - Programas Municipales'!$B2,(IF('4 - Personal'!$E$162='2 - Programas Municipales'!$C$12,'4 - Personal'!$D$164,0)),0)+IF('4 - Personal'!$E$166='2 - Programas Municipales'!$B2,(IF('4 - Personal'!$E$168='2 - Programas Municipales'!$C$12,'4 - Personal'!$D$170,0)),0)+IF('4 - Personal'!$E$172='2 - Programas Municipales'!$B2,(IF('4 - Personal'!$E$174='2 - Programas Municipales'!$C$12,'4 - Personal'!$D$176,0)),0)+IF('4 - Personal'!$E$178='2 - Programas Municipales'!$B2,(IF('4 - Personal'!$E$180='2 - Programas Municipales'!$C$12,'4 - Personal'!$D$182,0)),0)+IF('4 - Personal'!$E$184='2 - Programas Municipales'!$B2,(IF('4 - Personal'!$E$186='2 - Programas Municipales'!$C$12,'4 - Personal'!$D$188,0)),0)+IF('4 - Personal'!$E$190='2 - Programas Municipales'!$B2,(IF('4 - Personal'!$E$192='2 - Programas Municipales'!$C$12,'4 - Personal'!$D$194,0)),0)+IF('4 - Personal'!$E$196='2 - Programas Municipales'!$B2,(IF('4 - Personal'!$E$198='2 - Programas Municipales'!$C$12,'4 - Personal'!$D$200,0)),0)+IF('4 - Personal'!$E$202='2 - Programas Municipales'!$B2,(IF('4 - Personal'!$E$204='2 - Programas Municipales'!$C$12,'4 - Personal'!$D$206,0)),0)+IF('4 - Personal'!$E$208='2 - Programas Municipales'!$B2,(IF('4 - Personal'!$E$210='2 - Programas Municipales'!$C$12,'4 - Personal'!$D$212,0)),0)+IF('4 - Personal'!$E$214='2 - Programas Municipales'!$B2,(IF('4 - Personal'!$E$216='2 - Programas Municipales'!$C$12,'4 - Personal'!$D$218,0)),0)+IF('4 - Personal'!$E$220='2 - Programas Municipales'!$B2,(IF('4 - Personal'!$E$222='2 - Programas Municipales'!$C$12,'4 - Personal'!$D$224,0)),0)+IF('4 - Personal'!$E$226='2 - Programas Municipales'!$B2,(IF('4 - Personal'!$E$228='2 - Programas Municipales'!$C$12,'4 - Personal'!$D$230,0)),0)+IF('4 - Personal'!$E$232='2 - Programas Municipales'!$B2,(IF('4 - Personal'!$E$234='2 - Programas Municipales'!$C$12,'4 - Personal'!$D$236,0)),0)+IF('4 - Personal'!$E$238='2 - Programas Municipales'!$B2,(IF('4 - Personal'!$E$240='2 - Programas Municipales'!$C$12,'4 - Personal'!$D$242,0)),0)+IF('4 - Personal'!$E$244='2 - Programas Municipales'!$B2,(IF('4 - Personal'!$E$246='2 - Programas Municipales'!$C$12,'4 - Personal'!$D$248,0)),0)+IF('4 - Personal'!$E$250='2 - Programas Municipales'!$B2,(IF('4 - Personal'!$E$252='2 - Programas Municipales'!$C$12,'4 - Personal'!$D$254,0)),0)+IF('4 - Personal'!$E$256='2 - Programas Municipales'!$B2,(IF('4 - Personal'!$E$258='2 - Programas Municipales'!$C$12,'4 - Personal'!$D$260,0)),0)+IF('4 - Personal'!$E$262='2 - Programas Municipales'!$B2,(IF('4 - Personal'!$E$264='2 - Programas Municipales'!$C$12,'4 - Personal'!$D$266,0)),0)+IF('4 - Personal'!$E$268='2 - Programas Municipales'!$B2,(IF('4 - Personal'!$E$270='2 - Programas Municipales'!$C$12,'4 - Personal'!$D$272,0)),0)+IF('4 - Personal'!$E$274='2 - Programas Municipales'!$B2,(IF('4 - Personal'!$E$276='2 - Programas Municipales'!$C$12,'4 - Personal'!$D$278,0)),0)</f>
        <v>0</v>
      </c>
      <c r="N4" s="66">
        <f>IF('4 - Personal'!$E$142='2 - Programas Municipales'!$B2,(IF('4 - Personal'!$E$144='2 - Programas Municipales'!$C$13,'4 - Personal'!$D$146,0)),0)+IF('4 - Personal'!$E$148='2 - Programas Municipales'!$B2,(IF('4 - Personal'!$E$150='2 - Programas Municipales'!$C$13,'4 - Personal'!$D$152,0)),0)+IF('4 - Personal'!$E$154='2 - Programas Municipales'!$B2,(IF('4 - Personal'!$E$156='2 - Programas Municipales'!$C$13,'4 - Personal'!$D$158,0)),0)+IF('4 - Personal'!$E$160='2 - Programas Municipales'!$B2,(IF('4 - Personal'!$E$162='2 - Programas Municipales'!$C$13,'4 - Personal'!$D$164,0)),0)+IF('4 - Personal'!$E$166='2 - Programas Municipales'!$B2,(IF('4 - Personal'!$E$168='2 - Programas Municipales'!$C$13,'4 - Personal'!$D$170,0)),0)+IF('4 - Personal'!$E$172='2 - Programas Municipales'!$B2,(IF('4 - Personal'!$E$174='2 - Programas Municipales'!$C$13,'4 - Personal'!$D$176,0)),0)+IF('4 - Personal'!$E$178='2 - Programas Municipales'!$B2,(IF('4 - Personal'!$E$180='2 - Programas Municipales'!$C$13,'4 - Personal'!$D$182,0)),0)+IF('4 - Personal'!$E$184='2 - Programas Municipales'!$B2,(IF('4 - Personal'!$E$186='2 - Programas Municipales'!$C$13,'4 - Personal'!$D$188,0)),0)+IF('4 - Personal'!$E$190='2 - Programas Municipales'!$B2,(IF('4 - Personal'!$E$192='2 - Programas Municipales'!$C$13,'4 - Personal'!$D$194,0)),0)+IF('4 - Personal'!$E$196='2 - Programas Municipales'!$B2,(IF('4 - Personal'!$E$198='2 - Programas Municipales'!$C$13,'4 - Personal'!$D$200,0)),0)+IF('4 - Personal'!$E$202='2 - Programas Municipales'!$B2,(IF('4 - Personal'!$E$204='2 - Programas Municipales'!$C$13,'4 - Personal'!$D$206,0)),0)+IF('4 - Personal'!$E$208='2 - Programas Municipales'!$B2,(IF('4 - Personal'!$E$210='2 - Programas Municipales'!$C$13,'4 - Personal'!$D$212,0)),0)+IF('4 - Personal'!$E$214='2 - Programas Municipales'!$B2,(IF('4 - Personal'!$E$216='2 - Programas Municipales'!$C$13,'4 - Personal'!$D$218,0)),0)+IF('4 - Personal'!$E$220='2 - Programas Municipales'!$B2,(IF('4 - Personal'!$E$222='2 - Programas Municipales'!$C$13,'4 - Personal'!$D$224,0)),0)+IF('4 - Personal'!$E$226='2 - Programas Municipales'!$B2,(IF('4 - Personal'!$E$228='2 - Programas Municipales'!$C$13,'4 - Personal'!$D$230,0)),0)+IF('4 - Personal'!$E$232='2 - Programas Municipales'!$B2,(IF('4 - Personal'!$E$234='2 - Programas Municipales'!$C$13,'4 - Personal'!$D$236,0)),0)+IF('4 - Personal'!$E$238='2 - Programas Municipales'!$B2,(IF('4 - Personal'!$E$240='2 - Programas Municipales'!$C$13,'4 - Personal'!$D$242,0)),0)+IF('4 - Personal'!$E$244='2 - Programas Municipales'!$B2,(IF('4 - Personal'!$E$246='2 - Programas Municipales'!$C$13,'4 - Personal'!$D$248,0)),0)+IF('4 - Personal'!$E$250='2 - Programas Municipales'!$B2,(IF('4 - Personal'!$E$252='2 - Programas Municipales'!$C$13,'4 - Personal'!$D$254,0)),0)+IF('4 - Personal'!$E$256='2 - Programas Municipales'!$B2,(IF('4 - Personal'!$E$258='2 - Programas Municipales'!$C$13,'4 - Personal'!$D$260,0)),0)+IF('4 - Personal'!$E$262='2 - Programas Municipales'!$B2,(IF('4 - Personal'!$E$264='2 - Programas Municipales'!$C$13,'4 - Personal'!$D$266,0)),0)+IF('4 - Personal'!$E$268='2 - Programas Municipales'!$B2,(IF('4 - Personal'!$E$270='2 - Programas Municipales'!$C$13,'4 - Personal'!$D$272,0)),0)+IF('4 - Personal'!$E$274='2 - Programas Municipales'!$B2,(IF('4 - Personal'!$E$276='2 - Programas Municipales'!$C$13,'4 - Personal'!$D$278,0)),0)</f>
        <v>0</v>
      </c>
      <c r="O4" s="66">
        <f>IF('4 - Personal'!$E$142='2 - Programas Municipales'!$B2,(IF('4 - Personal'!$E$144='2 - Programas Municipales'!$C$14,'4 - Personal'!$D$146,0)),0)+IF('4 - Personal'!$E$148='2 - Programas Municipales'!$B2,(IF('4 - Personal'!$E$150='2 - Programas Municipales'!$C$14,'4 - Personal'!$D$152,0)),0)+IF('4 - Personal'!$E$154='2 - Programas Municipales'!$B2,(IF('4 - Personal'!$E$156='2 - Programas Municipales'!$C$14,'4 - Personal'!$D$158,0)),0)+IF('4 - Personal'!$E$160='2 - Programas Municipales'!$B2,(IF('4 - Personal'!$E$162='2 - Programas Municipales'!$C$14,'4 - Personal'!$D$164,0)),0)+IF('4 - Personal'!$E$166='2 - Programas Municipales'!$B2,(IF('4 - Personal'!$E$168='2 - Programas Municipales'!$C$14,'4 - Personal'!$D$170,0)),0)+IF('4 - Personal'!$E$172='2 - Programas Municipales'!$B2,(IF('4 - Personal'!$E$174='2 - Programas Municipales'!$C$14,'4 - Personal'!$D$176,0)),0)+IF('4 - Personal'!$E$178='2 - Programas Municipales'!$B2,(IF('4 - Personal'!$E$180='2 - Programas Municipales'!$C$14,'4 - Personal'!$D$182,0)),0)+IF('4 - Personal'!$E$184='2 - Programas Municipales'!$B2,(IF('4 - Personal'!$E$186='2 - Programas Municipales'!$C$14,'4 - Personal'!$D$188,0)),0)+IF('4 - Personal'!$E$190='2 - Programas Municipales'!$B2,(IF('4 - Personal'!$E$192='2 - Programas Municipales'!$C$14,'4 - Personal'!$D$194,0)),0)+IF('4 - Personal'!$E$196='2 - Programas Municipales'!$B2,(IF('4 - Personal'!$E$198='2 - Programas Municipales'!$C$14,'4 - Personal'!$D$200,0)),0)+IF('4 - Personal'!$E$202='2 - Programas Municipales'!$B2,(IF('4 - Personal'!$E$204='2 - Programas Municipales'!$C$14,'4 - Personal'!$D$206,0)),0)+IF('4 - Personal'!$E$208='2 - Programas Municipales'!$B2,(IF('4 - Personal'!$E$210='2 - Programas Municipales'!$C$14,'4 - Personal'!$D$212,0)),0)+IF('4 - Personal'!$E$214='2 - Programas Municipales'!$B2,(IF('4 - Personal'!$E$216='2 - Programas Municipales'!$C$14,'4 - Personal'!$D$218,0)),0)+IF('4 - Personal'!$E$220='2 - Programas Municipales'!$B2,(IF('4 - Personal'!$E$222='2 - Programas Municipales'!$C$14,'4 - Personal'!$D$224,0)),0)+IF('4 - Personal'!$E$226='2 - Programas Municipales'!$B2,(IF('4 - Personal'!$E$228='2 - Programas Municipales'!$C$14,'4 - Personal'!$D$230,0)),0)+IF('4 - Personal'!$E$232='2 - Programas Municipales'!$B2,(IF('4 - Personal'!$E$234='2 - Programas Municipales'!$C$14,'4 - Personal'!$D$236,0)),0)+IF('4 - Personal'!$E$238='2 - Programas Municipales'!$B2,(IF('4 - Personal'!$E$240='2 - Programas Municipales'!$C$14,'4 - Personal'!$D$242,0)),0)+IF('4 - Personal'!$E$244='2 - Programas Municipales'!$B2,(IF('4 - Personal'!$E$246='2 - Programas Municipales'!$C$14,'4 - Personal'!$D$248,0)),0)+IF('4 - Personal'!$E$250='2 - Programas Municipales'!$B2,(IF('4 - Personal'!$E$252='2 - Programas Municipales'!$C$14,'4 - Personal'!$D$254,0)),0)+IF('4 - Personal'!$E$256='2 - Programas Municipales'!$B2,(IF('4 - Personal'!$E$258='2 - Programas Municipales'!$C$14,'4 - Personal'!$D$260,0)),0)+IF('4 - Personal'!$E$262='2 - Programas Municipales'!$B2,(IF('4 - Personal'!$E$264='2 - Programas Municipales'!$C$14,'4 - Personal'!$D$266,0)),0)+IF('4 - Personal'!$E$268='2 - Programas Municipales'!$B2,(IF('4 - Personal'!$E$270='2 - Programas Municipales'!$C$14,'4 - Personal'!$D$272,0)),0)+IF('4 - Personal'!$E$274='2 - Programas Municipales'!$B2,(IF('4 - Personal'!$E$276='2 - Programas Municipales'!$C$14,'4 - Personal'!$D$278,0)),0)</f>
        <v>0</v>
      </c>
      <c r="P4" s="66">
        <f>IF('4 - Personal'!$E$142='2 - Programas Municipales'!$B2,(IF('4 - Personal'!$E$144='2 - Programas Municipales'!$C$15,'4 - Personal'!$D$146,0)),0)+IF('4 - Personal'!$E$148='2 - Programas Municipales'!$B2,(IF('4 - Personal'!$E$150='2 - Programas Municipales'!$C$15,'4 - Personal'!$D$152,0)),0)+IF('4 - Personal'!$E$154='2 - Programas Municipales'!$B2,(IF('4 - Personal'!$E$156='2 - Programas Municipales'!$C$15,'4 - Personal'!$D$158,0)),0)+IF('4 - Personal'!$E$160='2 - Programas Municipales'!$B2,(IF('4 - Personal'!$E$162='2 - Programas Municipales'!$C$15,'4 - Personal'!$D$164,0)),0)+IF('4 - Personal'!$E$166='2 - Programas Municipales'!$B2,(IF('4 - Personal'!$E$168='2 - Programas Municipales'!$C$15,'4 - Personal'!$D$170,0)),0)+IF('4 - Personal'!$E$172='2 - Programas Municipales'!$B2,(IF('4 - Personal'!$E$174='2 - Programas Municipales'!$C$15,'4 - Personal'!$D$176,0)),0)+IF('4 - Personal'!$E$178='2 - Programas Municipales'!$B2,(IF('4 - Personal'!$E$180='2 - Programas Municipales'!$C$15,'4 - Personal'!$D$182,0)),0)+IF('4 - Personal'!$E$184='2 - Programas Municipales'!$B2,(IF('4 - Personal'!$E$186='2 - Programas Municipales'!$C$15,'4 - Personal'!$D$188,0)),0)+IF('4 - Personal'!$E$190='2 - Programas Municipales'!$B2,(IF('4 - Personal'!$E$192='2 - Programas Municipales'!$C$15,'4 - Personal'!$D$194,0)),0)+IF('4 - Personal'!$E$196='2 - Programas Municipales'!$B2,(IF('4 - Personal'!$E$198='2 - Programas Municipales'!$C$15,'4 - Personal'!$D$200,0)),0)+IF('4 - Personal'!$E$202='2 - Programas Municipales'!$B2,(IF('4 - Personal'!$E$204='2 - Programas Municipales'!$C$15,'4 - Personal'!$D$206,0)),0)+IF('4 - Personal'!$E$208='2 - Programas Municipales'!$B2,(IF('4 - Personal'!$E$210='2 - Programas Municipales'!$C$15,'4 - Personal'!$D$212,0)),0)+IF('4 - Personal'!$E$214='2 - Programas Municipales'!$B2,(IF('4 - Personal'!$E$216='2 - Programas Municipales'!$C$15,'4 - Personal'!$D$218,0)),0)+IF('4 - Personal'!$E$220='2 - Programas Municipales'!$B2,(IF('4 - Personal'!$E$222='2 - Programas Municipales'!$C$15,'4 - Personal'!$D$224,0)),0)+IF('4 - Personal'!$E$226='2 - Programas Municipales'!$B2,(IF('4 - Personal'!$E$228='2 - Programas Municipales'!$C$15,'4 - Personal'!$D$230,0)),0)+IF('4 - Personal'!$E$232='2 - Programas Municipales'!$B2,(IF('4 - Personal'!$E$234='2 - Programas Municipales'!$C$15,'4 - Personal'!$D$236,0)),0)+IF('4 - Personal'!$E$238='2 - Programas Municipales'!$B2,(IF('4 - Personal'!$E$240='2 - Programas Municipales'!$C$15,'4 - Personal'!$D$242,0)),0)+IF('4 - Personal'!$E$244='2 - Programas Municipales'!$B2,(IF('4 - Personal'!$E$246='2 - Programas Municipales'!$C$15,'4 - Personal'!$D$248,0)),0)+IF('4 - Personal'!$E$250='2 - Programas Municipales'!$B2,(IF('4 - Personal'!$E$252='2 - Programas Municipales'!$C$15,'4 - Personal'!$D$254,0)),0)+IF('4 - Personal'!$E$256='2 - Programas Municipales'!$B2,(IF('4 - Personal'!$E$258='2 - Programas Municipales'!$C$15,'4 - Personal'!$D$260,0)),0)+IF('4 - Personal'!$E$262='2 - Programas Municipales'!$B2,(IF('4 - Personal'!$E$264='2 - Programas Municipales'!$C$15,'4 - Personal'!$D$266,0)),0)+IF('4 - Personal'!$E$268='2 - Programas Municipales'!$B2,(IF('4 - Personal'!$E$270='2 - Programas Municipales'!$C$15,'4 - Personal'!$D$272,0)),0)+IF('4 - Personal'!$E$274='2 - Programas Municipales'!$B2,(IF('4 - Personal'!$E$276='2 - Programas Municipales'!$C$15,'4 - Personal'!$D$278,0)),0)</f>
        <v>0</v>
      </c>
      <c r="Q4" s="271">
        <f t="shared" ref="Q4:Q12" si="1">SUM(C4:P4)</f>
        <v>0</v>
      </c>
    </row>
    <row r="5">
      <c r="B5" s="44" t="str">
        <f>'2 - Programas Municipales'!B3</f>
        <v>Progs. de Recup. Mat. Reciclables</v>
      </c>
      <c r="C5" s="66">
        <f>IF('4 - Personal'!$E$142='2 - Programas Municipales'!$B3,(IF('4 - Personal'!$E$144='2 - Programas Municipales'!$C$2,'4 - Personal'!$D$146,0)),0)+IF('4 - Personal'!$E$148='2 - Programas Municipales'!$B3,(IF('4 - Personal'!$E$150='2 - Programas Municipales'!$C$2,'4 - Personal'!$D$152,0)),0)+IF('4 - Personal'!$E$154='2 - Programas Municipales'!$B3,(IF('4 - Personal'!$E$156='2 - Programas Municipales'!$C$2,'4 - Personal'!$D$158,0)),0)+IF('4 - Personal'!$E$160='2 - Programas Municipales'!$B3,(IF('4 - Personal'!$E$162='2 - Programas Municipales'!$C$2,'4 - Personal'!$D$164,0)),0)+IF('4 - Personal'!$E$166='2 - Programas Municipales'!$B3,(IF('4 - Personal'!$E$168='2 - Programas Municipales'!$C$2,'4 - Personal'!$D$170,0)),0)+IF('4 - Personal'!$E$172='2 - Programas Municipales'!$B3,(IF('4 - Personal'!$E$174='2 - Programas Municipales'!$C$2,'4 - Personal'!$D$176,0)),0)+IF('4 - Personal'!$E$178='2 - Programas Municipales'!$B3,(IF('4 - Personal'!$E$180='2 - Programas Municipales'!$C$2,'4 - Personal'!$D$182,0)),0)+IF('4 - Personal'!$E$184='2 - Programas Municipales'!$B3,(IF('4 - Personal'!$E$186='2 - Programas Municipales'!$C$2,'4 - Personal'!$D$188,0)),0)+IF('4 - Personal'!$E$190='2 - Programas Municipales'!$B3,(IF('4 - Personal'!$E$192='2 - Programas Municipales'!$C$2,'4 - Personal'!$D$194,0)),0)+IF('4 - Personal'!$E$196='2 - Programas Municipales'!$B3,(IF('4 - Personal'!$E$198='2 - Programas Municipales'!$C$2,'4 - Personal'!$D$200,0)),0)+IF('4 - Personal'!$E$202='2 - Programas Municipales'!$B3,(IF('4 - Personal'!$E$204='2 - Programas Municipales'!$C$2,'4 - Personal'!$D$206,0)),0)+IF('4 - Personal'!$E$208='2 - Programas Municipales'!$B3,(IF('4 - Personal'!$E$210='2 - Programas Municipales'!$C$2,'4 - Personal'!$D$212,0)),0)+IF('4 - Personal'!$E$214='2 - Programas Municipales'!$B3,(IF('4 - Personal'!$E$216='2 - Programas Municipales'!$C$2,'4 - Personal'!$D$218,0)),0)+IF('4 - Personal'!$E$220='2 - Programas Municipales'!$B3,(IF('4 - Personal'!$E$222='2 - Programas Municipales'!$C$2,'4 - Personal'!$D$224,0)),0)+IF('4 - Personal'!$E$226='2 - Programas Municipales'!$B3,(IF('4 - Personal'!$E$228='2 - Programas Municipales'!$C$2,'4 - Personal'!$D$230,0)),0)+IF('4 - Personal'!$E$232='2 - Programas Municipales'!$B3,(IF('4 - Personal'!$E$234='2 - Programas Municipales'!$C$2,'4 - Personal'!$D$236,0)),0)+IF('4 - Personal'!$E$238='2 - Programas Municipales'!$B3,(IF('4 - Personal'!$E$240='2 - Programas Municipales'!$C$2,'4 - Personal'!$D$242,0)),0)+IF('4 - Personal'!$E$244='2 - Programas Municipales'!$B3,(IF('4 - Personal'!$E$246='2 - Programas Municipales'!$C$2,'4 - Personal'!$D$248,0)),0)+IF('4 - Personal'!$E$250='2 - Programas Municipales'!$B3,(IF('4 - Personal'!$E$252='2 - Programas Municipales'!$C$2,'4 - Personal'!$D$254,0)),0)+IF('4 - Personal'!$E$256='2 - Programas Municipales'!$B3,(IF('4 - Personal'!$E$258='2 - Programas Municipales'!$C$2,'4 - Personal'!$D$260,0)),0)+IF('4 - Personal'!$E$262='2 - Programas Municipales'!$B3,(IF('4 - Personal'!$E$264='2 - Programas Municipales'!$C$2,'4 - Personal'!$D$266,0)),0)+IF('4 - Personal'!$E$268='2 - Programas Municipales'!$B3,(IF('4 - Personal'!$E$270='2 - Programas Municipales'!$C$2,'4 - Personal'!$D$272,0)),0)+IF('4 - Personal'!$E$274='2 - Programas Municipales'!$B3,(IF('4 - Personal'!$E$276='2 - Programas Municipales'!$C$2,'4 - Personal'!$D$278,0)),0)</f>
        <v>0</v>
      </c>
      <c r="D5" s="66">
        <f>IF('4 - Personal'!$E$142='2 - Programas Municipales'!$B3,(IF('4 - Personal'!$E$144='2 - Programas Municipales'!$C$3,'4 - Personal'!$D$146,0)),0)+IF('4 - Personal'!$E$148='2 - Programas Municipales'!$B3,(IF('4 - Personal'!$E$150='2 - Programas Municipales'!$C$3,'4 - Personal'!$D$152,0)),0)+IF('4 - Personal'!$E$154='2 - Programas Municipales'!$B3,(IF('4 - Personal'!$E$156='2 - Programas Municipales'!$C$3,'4 - Personal'!$D$158,0)),0)+IF('4 - Personal'!$E$160='2 - Programas Municipales'!$B3,(IF('4 - Personal'!$E$162='2 - Programas Municipales'!$C$3,'4 - Personal'!$D$164,0)),0)+IF('4 - Personal'!$E$166='2 - Programas Municipales'!$B3,(IF('4 - Personal'!$E$168='2 - Programas Municipales'!$C$3,'4 - Personal'!$D$170,0)),0)+IF('4 - Personal'!$E$172='2 - Programas Municipales'!$B3,(IF('4 - Personal'!$E$174='2 - Programas Municipales'!$C$3,'4 - Personal'!$D$176,0)),0)+IF('4 - Personal'!$E$178='2 - Programas Municipales'!$B3,(IF('4 - Personal'!$E$180='2 - Programas Municipales'!$C$3,'4 - Personal'!$D$182,0)),0)+IF('4 - Personal'!$E$184='2 - Programas Municipales'!$B3,(IF('4 - Personal'!$E$186='2 - Programas Municipales'!$C$3,'4 - Personal'!$D$188,0)),0)+IF('4 - Personal'!$E$190='2 - Programas Municipales'!$B3,(IF('4 - Personal'!$E$192='2 - Programas Municipales'!$C$3,'4 - Personal'!$D$194,0)),0)+IF('4 - Personal'!$E$196='2 - Programas Municipales'!$B3,(IF('4 - Personal'!$E$198='2 - Programas Municipales'!$C$3,'4 - Personal'!$D$200,0)),0)+IF('4 - Personal'!$E$202='2 - Programas Municipales'!$B3,(IF('4 - Personal'!$E$204='2 - Programas Municipales'!$C$3,'4 - Personal'!$D$206,0)),0)+IF('4 - Personal'!$E$208='2 - Programas Municipales'!$B3,(IF('4 - Personal'!$E$210='2 - Programas Municipales'!$C$3,'4 - Personal'!$D$212,0)),0)+IF('4 - Personal'!$E$214='2 - Programas Municipales'!$B3,(IF('4 - Personal'!$E$216='2 - Programas Municipales'!$C$3,'4 - Personal'!$D$218,0)),0)+IF('4 - Personal'!$E$220='2 - Programas Municipales'!$B3,(IF('4 - Personal'!$E$222='2 - Programas Municipales'!$C$3,'4 - Personal'!$D$224,0)),0)+IF('4 - Personal'!$E$226='2 - Programas Municipales'!$B3,(IF('4 - Personal'!$E$228='2 - Programas Municipales'!$C$3,'4 - Personal'!$D$230,0)),0)+IF('4 - Personal'!$E$232='2 - Programas Municipales'!$B3,(IF('4 - Personal'!$E$234='2 - Programas Municipales'!$C$3,'4 - Personal'!$D$236,0)),0)+IF('4 - Personal'!$E$238='2 - Programas Municipales'!$B3,(IF('4 - Personal'!$E$240='2 - Programas Municipales'!$C$3,'4 - Personal'!$D$242,0)),0)+IF('4 - Personal'!$E$244='2 - Programas Municipales'!$B3,(IF('4 - Personal'!$E$246='2 - Programas Municipales'!$C$3,'4 - Personal'!$D$248,0)),0)+IF('4 - Personal'!$E$250='2 - Programas Municipales'!$B3,(IF('4 - Personal'!$E$252='2 - Programas Municipales'!$C$3,'4 - Personal'!$D$254,0)),0)+IF('4 - Personal'!$E$256='2 - Programas Municipales'!$B3,(IF('4 - Personal'!$E$258='2 - Programas Municipales'!$C$3,'4 - Personal'!$D$260,0)),0)+IF('4 - Personal'!$E$262='2 - Programas Municipales'!$B3,(IF('4 - Personal'!$E$264='2 - Programas Municipales'!$C$3,'4 - Personal'!$D$266,0)),0)+IF('4 - Personal'!$E$268='2 - Programas Municipales'!$B3,(IF('4 - Personal'!$E$270='2 - Programas Municipales'!$C$3,'4 - Personal'!$D$272,0)),0)+IF('4 - Personal'!$E$274='2 - Programas Municipales'!$B3,(IF('4 - Personal'!$E$276='2 - Programas Municipales'!$C$3,'4 - Personal'!$D$278,0)),0)</f>
        <v>0</v>
      </c>
      <c r="E5" s="66">
        <f>IF('4 - Personal'!$E$142='2 - Programas Municipales'!$B3,(IF('4 - Personal'!$E$144='2 - Programas Municipales'!$C$4,'4 - Personal'!$D$146,0)),0)+IF('4 - Personal'!$E$148='2 - Programas Municipales'!$B3,(IF('4 - Personal'!$E$150='2 - Programas Municipales'!$C$4,'4 - Personal'!$D$152,0)),0)+IF('4 - Personal'!$E$154='2 - Programas Municipales'!$B3,(IF('4 - Personal'!$E$156='2 - Programas Municipales'!$C$4,'4 - Personal'!$D$158,0)),0)+IF('4 - Personal'!$E$160='2 - Programas Municipales'!$B3,(IF('4 - Personal'!$E$162='2 - Programas Municipales'!$C$4,'4 - Personal'!$D$164,0)),0)+IF('4 - Personal'!$E$166='2 - Programas Municipales'!$B3,(IF('4 - Personal'!$E$168='2 - Programas Municipales'!$C$4,'4 - Personal'!$D$170,0)),0)+IF('4 - Personal'!$E$172='2 - Programas Municipales'!$B3,(IF('4 - Personal'!$E$174='2 - Programas Municipales'!$C$4,'4 - Personal'!$D$176,0)),0)+IF('4 - Personal'!$E$178='2 - Programas Municipales'!$B3,(IF('4 - Personal'!$E$180='2 - Programas Municipales'!$C$4,'4 - Personal'!$D$182,0)),0)+IF('4 - Personal'!$E$184='2 - Programas Municipales'!$B3,(IF('4 - Personal'!$E$186='2 - Programas Municipales'!$C$4,'4 - Personal'!$D$188,0)),0)+IF('4 - Personal'!$E$190='2 - Programas Municipales'!$B3,(IF('4 - Personal'!$E$192='2 - Programas Municipales'!$C$4,'4 - Personal'!$D$194,0)),0)+IF('4 - Personal'!$E$196='2 - Programas Municipales'!$B3,(IF('4 - Personal'!$E$198='2 - Programas Municipales'!$C$4,'4 - Personal'!$D$200,0)),0)+IF('4 - Personal'!$E$202='2 - Programas Municipales'!$B3,(IF('4 - Personal'!$E$204='2 - Programas Municipales'!$C$4,'4 - Personal'!$D$206,0)),0)+IF('4 - Personal'!$E$208='2 - Programas Municipales'!$B3,(IF('4 - Personal'!$E$210='2 - Programas Municipales'!$C$4,'4 - Personal'!$D$212,0)),0)+IF('4 - Personal'!$E$214='2 - Programas Municipales'!$B3,(IF('4 - Personal'!$E$216='2 - Programas Municipales'!$C$4,'4 - Personal'!$D$218,0)),0)+IF('4 - Personal'!$E$220='2 - Programas Municipales'!$B3,(IF('4 - Personal'!$E$222='2 - Programas Municipales'!$C$4,'4 - Personal'!$D$224,0)),0)+IF('4 - Personal'!$E$226='2 - Programas Municipales'!$B3,(IF('4 - Personal'!$E$228='2 - Programas Municipales'!$C$4,'4 - Personal'!$D$230,0)),0)+IF('4 - Personal'!$E$232='2 - Programas Municipales'!$B3,(IF('4 - Personal'!$E$234='2 - Programas Municipales'!$C$4,'4 - Personal'!$D$236,0)),0)+IF('4 - Personal'!$E$238='2 - Programas Municipales'!$B3,(IF('4 - Personal'!$E$240='2 - Programas Municipales'!$C$4,'4 - Personal'!$D$242,0)),0)+IF('4 - Personal'!$E$244='2 - Programas Municipales'!$B3,(IF('4 - Personal'!$E$246='2 - Programas Municipales'!$C$4,'4 - Personal'!$D$248,0)),0)+IF('4 - Personal'!$E$250='2 - Programas Municipales'!$B3,(IF('4 - Personal'!$E$252='2 - Programas Municipales'!$C$4,'4 - Personal'!$D$254,0)),0)+IF('4 - Personal'!$E$256='2 - Programas Municipales'!$B3,(IF('4 - Personal'!$E$258='2 - Programas Municipales'!$C$4,'4 - Personal'!$D$260,0)),0)+IF('4 - Personal'!$E$262='2 - Programas Municipales'!$B3,(IF('4 - Personal'!$E$264='2 - Programas Municipales'!$C$4,'4 - Personal'!$D$266,0)),0)+IF('4 - Personal'!$E$268='2 - Programas Municipales'!$B3,(IF('4 - Personal'!$E$270='2 - Programas Municipales'!$C$4,'4 - Personal'!$D$272,0)),0)+IF('4 - Personal'!$E$274='2 - Programas Municipales'!$B3,(IF('4 - Personal'!$E$276='2 - Programas Municipales'!$C$4,'4 - Personal'!$D$278,0)),0)</f>
        <v>0</v>
      </c>
      <c r="F5" s="66">
        <f>IF('4 - Personal'!$E$142='2 - Programas Municipales'!$B3,(IF('4 - Personal'!$E$144='2 - Programas Municipales'!$C$5,'4 - Personal'!$D$146,0)),0)+IF('4 - Personal'!$E$148='2 - Programas Municipales'!$B3,(IF('4 - Personal'!$E$150='2 - Programas Municipales'!$C$5,'4 - Personal'!$D$152,0)),0)+IF('4 - Personal'!$E$154='2 - Programas Municipales'!$B3,(IF('4 - Personal'!$E$156='2 - Programas Municipales'!$C$5,'4 - Personal'!$D$158,0)),0)+IF('4 - Personal'!$E$160='2 - Programas Municipales'!$B3,(IF('4 - Personal'!$E$162='2 - Programas Municipales'!$C$5,'4 - Personal'!$D$164,0)),0)+IF('4 - Personal'!$E$166='2 - Programas Municipales'!$B3,(IF('4 - Personal'!$E$168='2 - Programas Municipales'!$C$5,'4 - Personal'!$D$170,0)),0)+IF('4 - Personal'!$E$172='2 - Programas Municipales'!$B3,(IF('4 - Personal'!$E$174='2 - Programas Municipales'!$C$5,'4 - Personal'!$D$176,0)),0)+IF('4 - Personal'!$E$178='2 - Programas Municipales'!$B3,(IF('4 - Personal'!$E$180='2 - Programas Municipales'!$C$5,'4 - Personal'!$D$182,0)),0)+IF('4 - Personal'!$E$184='2 - Programas Municipales'!$B3,(IF('4 - Personal'!$E$186='2 - Programas Municipales'!$C$5,'4 - Personal'!$D$188,0)),0)+IF('4 - Personal'!$E$190='2 - Programas Municipales'!$B3,(IF('4 - Personal'!$E$192='2 - Programas Municipales'!$C$5,'4 - Personal'!$D$194,0)),0)+IF('4 - Personal'!$E$196='2 - Programas Municipales'!$B3,(IF('4 - Personal'!$E$198='2 - Programas Municipales'!$C$5,'4 - Personal'!$D$200,0)),0)+IF('4 - Personal'!$E$202='2 - Programas Municipales'!$B3,(IF('4 - Personal'!$E$204='2 - Programas Municipales'!$C$5,'4 - Personal'!$D$206,0)),0)+IF('4 - Personal'!$E$208='2 - Programas Municipales'!$B3,(IF('4 - Personal'!$E$210='2 - Programas Municipales'!$C$5,'4 - Personal'!$D$212,0)),0)+IF('4 - Personal'!$E$214='2 - Programas Municipales'!$B3,(IF('4 - Personal'!$E$216='2 - Programas Municipales'!$C$5,'4 - Personal'!$D$218,0)),0)+IF('4 - Personal'!$E$220='2 - Programas Municipales'!$B3,(IF('4 - Personal'!$E$222='2 - Programas Municipales'!$C$5,'4 - Personal'!$D$224,0)),0)+IF('4 - Personal'!$E$226='2 - Programas Municipales'!$B3,(IF('4 - Personal'!$E$228='2 - Programas Municipales'!$C$5,'4 - Personal'!$D$230,0)),0)+IF('4 - Personal'!$E$232='2 - Programas Municipales'!$B3,(IF('4 - Personal'!$E$234='2 - Programas Municipales'!$C$5,'4 - Personal'!$D$236,0)),0)+IF('4 - Personal'!$E$238='2 - Programas Municipales'!$B3,(IF('4 - Personal'!$E$240='2 - Programas Municipales'!$C$5,'4 - Personal'!$D$242,0)),0)+IF('4 - Personal'!$E$244='2 - Programas Municipales'!$B3,(IF('4 - Personal'!$E$246='2 - Programas Municipales'!$C$5,'4 - Personal'!$D$248,0)),0)+IF('4 - Personal'!$E$250='2 - Programas Municipales'!$B3,(IF('4 - Personal'!$E$252='2 - Programas Municipales'!$C$5,'4 - Personal'!$D$254,0)),0)+IF('4 - Personal'!$E$256='2 - Programas Municipales'!$B3,(IF('4 - Personal'!$E$258='2 - Programas Municipales'!$C$5,'4 - Personal'!$D$260,0)),0)+IF('4 - Personal'!$E$262='2 - Programas Municipales'!$B3,(IF('4 - Personal'!$E$264='2 - Programas Municipales'!$C$5,'4 - Personal'!$D$266,0)),0)+IF('4 - Personal'!$E$268='2 - Programas Municipales'!$B3,(IF('4 - Personal'!$E$270='2 - Programas Municipales'!$C$5,'4 - Personal'!$D$272,0)),0)+IF('4 - Personal'!$E$274='2 - Programas Municipales'!$B3,(IF('4 - Personal'!$E$276='2 - Programas Municipales'!$C$5,'4 - Personal'!$D$278,0)),0)</f>
        <v>0</v>
      </c>
      <c r="G5" s="66">
        <f>IF('4 - Personal'!$E$142='2 - Programas Municipales'!$B3,(IF('4 - Personal'!$E$144='2 - Programas Municipales'!$C$6,'4 - Personal'!$D$146,0)),0)+IF('4 - Personal'!$E$148='2 - Programas Municipales'!$B3,(IF('4 - Personal'!$E$150='2 - Programas Municipales'!$C$6,'4 - Personal'!$D$152,0)),0)+IF('4 - Personal'!$E$154='2 - Programas Municipales'!$B3,(IF('4 - Personal'!$E$156='2 - Programas Municipales'!$C$6,'4 - Personal'!$D$158,0)),0)+IF('4 - Personal'!$E$160='2 - Programas Municipales'!$B3,(IF('4 - Personal'!$E$162='2 - Programas Municipales'!$C$6,'4 - Personal'!$D$164,0)),0)+IF('4 - Personal'!$E$166='2 - Programas Municipales'!$B3,(IF('4 - Personal'!$E$168='2 - Programas Municipales'!$C$6,'4 - Personal'!$D$170,0)),0)+IF('4 - Personal'!$E$172='2 - Programas Municipales'!$B3,(IF('4 - Personal'!$E$174='2 - Programas Municipales'!$C$6,'4 - Personal'!$D$176,0)),0)+IF('4 - Personal'!$E$178='2 - Programas Municipales'!$B3,(IF('4 - Personal'!$E$180='2 - Programas Municipales'!$C$6,'4 - Personal'!$D$182,0)),0)+IF('4 - Personal'!$E$184='2 - Programas Municipales'!$B3,(IF('4 - Personal'!$E$186='2 - Programas Municipales'!$C$6,'4 - Personal'!$D$188,0)),0)+IF('4 - Personal'!$E$190='2 - Programas Municipales'!$B3,(IF('4 - Personal'!$E$192='2 - Programas Municipales'!$C$6,'4 - Personal'!$D$194,0)),0)+IF('4 - Personal'!$E$196='2 - Programas Municipales'!$B3,(IF('4 - Personal'!$E$198='2 - Programas Municipales'!$C$6,'4 - Personal'!$D$200,0)),0)+IF('4 - Personal'!$E$202='2 - Programas Municipales'!$B3,(IF('4 - Personal'!$E$204='2 - Programas Municipales'!$C$6,'4 - Personal'!$D$206,0)),0)+IF('4 - Personal'!$E$208='2 - Programas Municipales'!$B3,(IF('4 - Personal'!$E$210='2 - Programas Municipales'!$C$6,'4 - Personal'!$D$212,0)),0)+IF('4 - Personal'!$E$214='2 - Programas Municipales'!$B3,(IF('4 - Personal'!$E$216='2 - Programas Municipales'!$C$6,'4 - Personal'!$D$218,0)),0)+IF('4 - Personal'!$E$220='2 - Programas Municipales'!$B3,(IF('4 - Personal'!$E$222='2 - Programas Municipales'!$C$6,'4 - Personal'!$D$224,0)),0)+IF('4 - Personal'!$E$226='2 - Programas Municipales'!$B3,(IF('4 - Personal'!$E$228='2 - Programas Municipales'!$C$6,'4 - Personal'!$D$230,0)),0)+IF('4 - Personal'!$E$232='2 - Programas Municipales'!$B3,(IF('4 - Personal'!$E$234='2 - Programas Municipales'!$C$6,'4 - Personal'!$D$236,0)),0)+IF('4 - Personal'!$E$238='2 - Programas Municipales'!$B3,(IF('4 - Personal'!$E$240='2 - Programas Municipales'!$C$6,'4 - Personal'!$D$242,0)),0)+IF('4 - Personal'!$E$244='2 - Programas Municipales'!$B3,(IF('4 - Personal'!$E$246='2 - Programas Municipales'!$C$6,'4 - Personal'!$D$248,0)),0)+IF('4 - Personal'!$E$250='2 - Programas Municipales'!$B3,(IF('4 - Personal'!$E$252='2 - Programas Municipales'!$C$6,'4 - Personal'!$D$254,0)),0)+IF('4 - Personal'!$E$256='2 - Programas Municipales'!$B3,(IF('4 - Personal'!$E$258='2 - Programas Municipales'!$C$6,'4 - Personal'!$D$260,0)),0)+IF('4 - Personal'!$E$262='2 - Programas Municipales'!$B3,(IF('4 - Personal'!$E$264='2 - Programas Municipales'!$C$6,'4 - Personal'!$D$266,0)),0)+IF('4 - Personal'!$E$268='2 - Programas Municipales'!$B3,(IF('4 - Personal'!$E$270='2 - Programas Municipales'!$C$6,'4 - Personal'!$D$272,0)),0)+IF('4 - Personal'!$E$274='2 - Programas Municipales'!$B3,(IF('4 - Personal'!$E$276='2 - Programas Municipales'!$C$6,'4 - Personal'!$D$278,0)),0)</f>
        <v>0</v>
      </c>
      <c r="H5" s="66">
        <f>IF('4 - Personal'!$E$142='2 - Programas Municipales'!$B3,(IF('4 - Personal'!$E$144='2 - Programas Municipales'!$C$7,'4 - Personal'!$D$146,0)),0)+IF('4 - Personal'!$E$148='2 - Programas Municipales'!$B3,(IF('4 - Personal'!$E$150='2 - Programas Municipales'!$C$7,'4 - Personal'!$D$152,0)),0)+IF('4 - Personal'!$E$154='2 - Programas Municipales'!$B3,(IF('4 - Personal'!$E$156='2 - Programas Municipales'!$C$7,'4 - Personal'!$D$158,0)),0)+IF('4 - Personal'!$E$160='2 - Programas Municipales'!$B3,(IF('4 - Personal'!$E$162='2 - Programas Municipales'!$C$7,'4 - Personal'!$D$164,0)),0)+IF('4 - Personal'!$E$166='2 - Programas Municipales'!$B3,(IF('4 - Personal'!$E$168='2 - Programas Municipales'!$C$7,'4 - Personal'!$D$170,0)),0)+IF('4 - Personal'!$E$172='2 - Programas Municipales'!$B3,(IF('4 - Personal'!$E$174='2 - Programas Municipales'!$C$7,'4 - Personal'!$D$176,0)),0)+IF('4 - Personal'!$E$178='2 - Programas Municipales'!$B3,(IF('4 - Personal'!$E$180='2 - Programas Municipales'!$C$7,'4 - Personal'!$D$182,0)),0)+IF('4 - Personal'!$E$184='2 - Programas Municipales'!$B3,(IF('4 - Personal'!$E$186='2 - Programas Municipales'!$C$7,'4 - Personal'!$D$188,0)),0)+IF('4 - Personal'!$E$190='2 - Programas Municipales'!$B3,(IF('4 - Personal'!$E$192='2 - Programas Municipales'!$C$7,'4 - Personal'!$D$194,0)),0)+IF('4 - Personal'!$E$196='2 - Programas Municipales'!$B3,(IF('4 - Personal'!$E$198='2 - Programas Municipales'!$C$7,'4 - Personal'!$D$200,0)),0)+IF('4 - Personal'!$E$202='2 - Programas Municipales'!$B3,(IF('4 - Personal'!$E$204='2 - Programas Municipales'!$C$7,'4 - Personal'!$D$206,0)),0)+IF('4 - Personal'!$E$208='2 - Programas Municipales'!$B3,(IF('4 - Personal'!$E$210='2 - Programas Municipales'!$C$7,'4 - Personal'!$D$212,0)),0)+IF('4 - Personal'!$E$214='2 - Programas Municipales'!$B3,(IF('4 - Personal'!$E$216='2 - Programas Municipales'!$C$7,'4 - Personal'!$D$218,0)),0)+IF('4 - Personal'!$E$220='2 - Programas Municipales'!$B3,(IF('4 - Personal'!$E$222='2 - Programas Municipales'!$C$7,'4 - Personal'!$D$224,0)),0)+IF('4 - Personal'!$E$226='2 - Programas Municipales'!$B3,(IF('4 - Personal'!$E$228='2 - Programas Municipales'!$C$7,'4 - Personal'!$D$230,0)),0)+IF('4 - Personal'!$E$232='2 - Programas Municipales'!$B3,(IF('4 - Personal'!$E$234='2 - Programas Municipales'!$C$7,'4 - Personal'!$D$236,0)),0)+IF('4 - Personal'!$E$238='2 - Programas Municipales'!$B3,(IF('4 - Personal'!$E$240='2 - Programas Municipales'!$C$7,'4 - Personal'!$D$242,0)),0)+IF('4 - Personal'!$E$244='2 - Programas Municipales'!$B3,(IF('4 - Personal'!$E$246='2 - Programas Municipales'!$C$7,'4 - Personal'!$D$248,0)),0)+IF('4 - Personal'!$E$250='2 - Programas Municipales'!$B3,(IF('4 - Personal'!$E$252='2 - Programas Municipales'!$C$7,'4 - Personal'!$D$254,0)),0)+IF('4 - Personal'!$E$256='2 - Programas Municipales'!$B3,(IF('4 - Personal'!$E$258='2 - Programas Municipales'!$C$7,'4 - Personal'!$D$260,0)),0)+IF('4 - Personal'!$E$262='2 - Programas Municipales'!$B3,(IF('4 - Personal'!$E$264='2 - Programas Municipales'!$C$7,'4 - Personal'!$D$266,0)),0)+IF('4 - Personal'!$E$268='2 - Programas Municipales'!$B3,(IF('4 - Personal'!$E$270='2 - Programas Municipales'!$C$7,'4 - Personal'!$D$272,0)),0)+IF('4 - Personal'!$E$274='2 - Programas Municipales'!$B3,(IF('4 - Personal'!$E$276='2 - Programas Municipales'!$C$7,'4 - Personal'!$D$278,0)),0)</f>
        <v>0</v>
      </c>
      <c r="I5" s="66">
        <f>IF('4 - Personal'!$E$142='2 - Programas Municipales'!$B3,(IF('4 - Personal'!$E$144='2 - Programas Municipales'!$C$8,'4 - Personal'!$D$146,0)),0)+IF('4 - Personal'!$E$148='2 - Programas Municipales'!$B3,(IF('4 - Personal'!$E$150='2 - Programas Municipales'!$C$8,'4 - Personal'!$D$152,0)),0)+IF('4 - Personal'!$E$154='2 - Programas Municipales'!$B3,(IF('4 - Personal'!$E$156='2 - Programas Municipales'!$C$8,'4 - Personal'!$D$158,0)),0)+IF('4 - Personal'!$E$160='2 - Programas Municipales'!$B3,(IF('4 - Personal'!$E$162='2 - Programas Municipales'!$C$8,'4 - Personal'!$D$164,0)),0)+IF('4 - Personal'!$E$166='2 - Programas Municipales'!$B3,(IF('4 - Personal'!$E$168='2 - Programas Municipales'!$C$8,'4 - Personal'!$D$170,0)),0)+IF('4 - Personal'!$E$172='2 - Programas Municipales'!$B3,(IF('4 - Personal'!$E$174='2 - Programas Municipales'!$C$8,'4 - Personal'!$D$176,0)),0)+IF('4 - Personal'!$E$178='2 - Programas Municipales'!$B3,(IF('4 - Personal'!$E$180='2 - Programas Municipales'!$C$8,'4 - Personal'!$D$182,0)),0)+IF('4 - Personal'!$E$184='2 - Programas Municipales'!$B3,(IF('4 - Personal'!$E$186='2 - Programas Municipales'!$C$8,'4 - Personal'!$D$188,0)),0)+IF('4 - Personal'!$E$190='2 - Programas Municipales'!$B3,(IF('4 - Personal'!$E$192='2 - Programas Municipales'!$C$8,'4 - Personal'!$D$194,0)),0)+IF('4 - Personal'!$E$196='2 - Programas Municipales'!$B3,(IF('4 - Personal'!$E$198='2 - Programas Municipales'!$C$8,'4 - Personal'!$D$200,0)),0)+IF('4 - Personal'!$E$202='2 - Programas Municipales'!$B3,(IF('4 - Personal'!$E$204='2 - Programas Municipales'!$C$8,'4 - Personal'!$D$206,0)),0)+IF('4 - Personal'!$E$208='2 - Programas Municipales'!$B3,(IF('4 - Personal'!$E$210='2 - Programas Municipales'!$C$8,'4 - Personal'!$D$212,0)),0)+IF('4 - Personal'!$E$214='2 - Programas Municipales'!$B3,(IF('4 - Personal'!$E$216='2 - Programas Municipales'!$C$8,'4 - Personal'!$D$218,0)),0)+IF('4 - Personal'!$E$220='2 - Programas Municipales'!$B3,(IF('4 - Personal'!$E$222='2 - Programas Municipales'!$C$8,'4 - Personal'!$D$224,0)),0)+IF('4 - Personal'!$E$226='2 - Programas Municipales'!$B3,(IF('4 - Personal'!$E$228='2 - Programas Municipales'!$C$8,'4 - Personal'!$D$230,0)),0)+IF('4 - Personal'!$E$232='2 - Programas Municipales'!$B3,(IF('4 - Personal'!$E$234='2 - Programas Municipales'!$C$8,'4 - Personal'!$D$236,0)),0)+IF('4 - Personal'!$E$238='2 - Programas Municipales'!$B3,(IF('4 - Personal'!$E$240='2 - Programas Municipales'!$C$8,'4 - Personal'!$D$242,0)),0)+IF('4 - Personal'!$E$244='2 - Programas Municipales'!$B3,(IF('4 - Personal'!$E$246='2 - Programas Municipales'!$C$8,'4 - Personal'!$D$248,0)),0)+IF('4 - Personal'!$E$250='2 - Programas Municipales'!$B3,(IF('4 - Personal'!$E$252='2 - Programas Municipales'!$C$8,'4 - Personal'!$D$254,0)),0)+IF('4 - Personal'!$E$256='2 - Programas Municipales'!$B3,(IF('4 - Personal'!$E$258='2 - Programas Municipales'!$C$8,'4 - Personal'!$D$260,0)),0)+IF('4 - Personal'!$E$262='2 - Programas Municipales'!$B3,(IF('4 - Personal'!$E$264='2 - Programas Municipales'!$C$8,'4 - Personal'!$D$266,0)),0)+IF('4 - Personal'!$E$268='2 - Programas Municipales'!$B3,(IF('4 - Personal'!$E$270='2 - Programas Municipales'!$C$8,'4 - Personal'!$D$272,0)),0)+IF('4 - Personal'!$E$274='2 - Programas Municipales'!$B3,(IF('4 - Personal'!$E$276='2 - Programas Municipales'!$C$8,'4 - Personal'!$D$278,0)),0)</f>
        <v>0</v>
      </c>
      <c r="J5" s="66">
        <f>IF('4 - Personal'!$E$142='2 - Programas Municipales'!$B3,(IF('4 - Personal'!$E$144='2 - Programas Municipales'!$C$9,'4 - Personal'!$D$146,0)),0)+IF('4 - Personal'!$E$148='2 - Programas Municipales'!$B3,(IF('4 - Personal'!$E$150='2 - Programas Municipales'!$C$9,'4 - Personal'!$D$152,0)),0)+IF('4 - Personal'!$E$154='2 - Programas Municipales'!$B3,(IF('4 - Personal'!$E$156='2 - Programas Municipales'!$C$9,'4 - Personal'!$D$158,0)),0)+IF('4 - Personal'!$E$160='2 - Programas Municipales'!$B3,(IF('4 - Personal'!$E$162='2 - Programas Municipales'!$C$9,'4 - Personal'!$D$164,0)),0)+IF('4 - Personal'!$E$166='2 - Programas Municipales'!$B3,(IF('4 - Personal'!$E$168='2 - Programas Municipales'!$C$9,'4 - Personal'!$D$170,0)),0)+IF('4 - Personal'!$E$172='2 - Programas Municipales'!$B3,(IF('4 - Personal'!$E$174='2 - Programas Municipales'!$C$9,'4 - Personal'!$D$176,0)),0)+IF('4 - Personal'!$E$178='2 - Programas Municipales'!$B3,(IF('4 - Personal'!$E$180='2 - Programas Municipales'!$C$9,'4 - Personal'!$D$182,0)),0)+IF('4 - Personal'!$E$184='2 - Programas Municipales'!$B3,(IF('4 - Personal'!$E$186='2 - Programas Municipales'!$C$9,'4 - Personal'!$D$188,0)),0)+IF('4 - Personal'!$E$190='2 - Programas Municipales'!$B3,(IF('4 - Personal'!$E$192='2 - Programas Municipales'!$C$9,'4 - Personal'!$D$194,0)),0)+IF('4 - Personal'!$E$196='2 - Programas Municipales'!$B3,(IF('4 - Personal'!$E$198='2 - Programas Municipales'!$C$9,'4 - Personal'!$D$200,0)),0)+IF('4 - Personal'!$E$202='2 - Programas Municipales'!$B3,(IF('4 - Personal'!$E$204='2 - Programas Municipales'!$C$9,'4 - Personal'!$D$206,0)),0)+IF('4 - Personal'!$E$208='2 - Programas Municipales'!$B3,(IF('4 - Personal'!$E$210='2 - Programas Municipales'!$C$9,'4 - Personal'!$D$212,0)),0)+IF('4 - Personal'!$E$214='2 - Programas Municipales'!$B3,(IF('4 - Personal'!$E$216='2 - Programas Municipales'!$C$9,'4 - Personal'!$D$218,0)),0)+IF('4 - Personal'!$E$220='2 - Programas Municipales'!$B3,(IF('4 - Personal'!$E$222='2 - Programas Municipales'!$C$9,'4 - Personal'!$D$224,0)),0)+IF('4 - Personal'!$E$226='2 - Programas Municipales'!$B3,(IF('4 - Personal'!$E$228='2 - Programas Municipales'!$C$9,'4 - Personal'!$D$230,0)),0)+IF('4 - Personal'!$E$232='2 - Programas Municipales'!$B3,(IF('4 - Personal'!$E$234='2 - Programas Municipales'!$C$9,'4 - Personal'!$D$236,0)),0)+IF('4 - Personal'!$E$238='2 - Programas Municipales'!$B3,(IF('4 - Personal'!$E$240='2 - Programas Municipales'!$C$9,'4 - Personal'!$D$242,0)),0)+IF('4 - Personal'!$E$244='2 - Programas Municipales'!$B3,(IF('4 - Personal'!$E$246='2 - Programas Municipales'!$C$9,'4 - Personal'!$D$248,0)),0)+IF('4 - Personal'!$E$250='2 - Programas Municipales'!$B3,(IF('4 - Personal'!$E$252='2 - Programas Municipales'!$C$9,'4 - Personal'!$D$254,0)),0)+IF('4 - Personal'!$E$256='2 - Programas Municipales'!$B3,(IF('4 - Personal'!$E$258='2 - Programas Municipales'!$C$9,'4 - Personal'!$D$260,0)),0)+IF('4 - Personal'!$E$262='2 - Programas Municipales'!$B3,(IF('4 - Personal'!$E$264='2 - Programas Municipales'!$C$9,'4 - Personal'!$D$266,0)),0)+IF('4 - Personal'!$E$268='2 - Programas Municipales'!$B3,(IF('4 - Personal'!$E$270='2 - Programas Municipales'!$C$9,'4 - Personal'!$D$272,0)),0)+IF('4 - Personal'!$E$274='2 - Programas Municipales'!$B3,(IF('4 - Personal'!$E$276='2 - Programas Municipales'!$C$9,'4 - Personal'!$D$278,0)),0)</f>
        <v>0</v>
      </c>
      <c r="K5" s="66">
        <f>IF('4 - Personal'!$E$142='2 - Programas Municipales'!$B3,(IF('4 - Personal'!$E$144='2 - Programas Municipales'!$C$10,'4 - Personal'!$D$146,0)),0)+IF('4 - Personal'!$E$148='2 - Programas Municipales'!$B3,(IF('4 - Personal'!$E$150='2 - Programas Municipales'!$C$10,'4 - Personal'!$D$152,0)),0)+IF('4 - Personal'!$E$154='2 - Programas Municipales'!$B3,(IF('4 - Personal'!$E$156='2 - Programas Municipales'!$C$10,'4 - Personal'!$D$158,0)),0)+IF('4 - Personal'!$E$160='2 - Programas Municipales'!$B3,(IF('4 - Personal'!$E$162='2 - Programas Municipales'!$C$10,'4 - Personal'!$D$164,0)),0)+IF('4 - Personal'!$E$166='2 - Programas Municipales'!$B3,(IF('4 - Personal'!$E$168='2 - Programas Municipales'!$C$10,'4 - Personal'!$D$170,0)),0)+IF('4 - Personal'!$E$172='2 - Programas Municipales'!$B3,(IF('4 - Personal'!$E$174='2 - Programas Municipales'!$C$10,'4 - Personal'!$D$176,0)),0)+IF('4 - Personal'!$E$178='2 - Programas Municipales'!$B3,(IF('4 - Personal'!$E$180='2 - Programas Municipales'!$C$10,'4 - Personal'!$D$182,0)),0)+IF('4 - Personal'!$E$184='2 - Programas Municipales'!$B3,(IF('4 - Personal'!$E$186='2 - Programas Municipales'!$C$10,'4 - Personal'!$D$188,0)),0)+IF('4 - Personal'!$E$190='2 - Programas Municipales'!$B3,(IF('4 - Personal'!$E$192='2 - Programas Municipales'!$C$10,'4 - Personal'!$D$194,0)),0)+IF('4 - Personal'!$E$196='2 - Programas Municipales'!$B3,(IF('4 - Personal'!$E$198='2 - Programas Municipales'!$C$10,'4 - Personal'!$D$200,0)),0)+IF('4 - Personal'!$E$202='2 - Programas Municipales'!$B3,(IF('4 - Personal'!$E$204='2 - Programas Municipales'!$C$10,'4 - Personal'!$D$206,0)),0)+IF('4 - Personal'!$E$208='2 - Programas Municipales'!$B3,(IF('4 - Personal'!$E$210='2 - Programas Municipales'!$C$10,'4 - Personal'!$D$212,0)),0)+IF('4 - Personal'!$E$214='2 - Programas Municipales'!$B3,(IF('4 - Personal'!$E$216='2 - Programas Municipales'!$C$10,'4 - Personal'!$D$218,0)),0)+IF('4 - Personal'!$E$220='2 - Programas Municipales'!$B3,(IF('4 - Personal'!$E$222='2 - Programas Municipales'!$C$10,'4 - Personal'!$D$224,0)),0)+IF('4 - Personal'!$E$226='2 - Programas Municipales'!$B3,(IF('4 - Personal'!$E$228='2 - Programas Municipales'!$C$10,'4 - Personal'!$D$230,0)),0)+IF('4 - Personal'!$E$232='2 - Programas Municipales'!$B3,(IF('4 - Personal'!$E$234='2 - Programas Municipales'!$C$10,'4 - Personal'!$D$236,0)),0)+IF('4 - Personal'!$E$238='2 - Programas Municipales'!$B3,(IF('4 - Personal'!$E$240='2 - Programas Municipales'!$C$10,'4 - Personal'!$D$242,0)),0)+IF('4 - Personal'!$E$244='2 - Programas Municipales'!$B3,(IF('4 - Personal'!$E$246='2 - Programas Municipales'!$C$10,'4 - Personal'!$D$248,0)),0)+IF('4 - Personal'!$E$250='2 - Programas Municipales'!$B3,(IF('4 - Personal'!$E$252='2 - Programas Municipales'!$C$10,'4 - Personal'!$D$254,0)),0)+IF('4 - Personal'!$E$256='2 - Programas Municipales'!$B3,(IF('4 - Personal'!$E$258='2 - Programas Municipales'!$C$10,'4 - Personal'!$D$260,0)),0)+IF('4 - Personal'!$E$262='2 - Programas Municipales'!$B3,(IF('4 - Personal'!$E$264='2 - Programas Municipales'!$C$10,'4 - Personal'!$D$266,0)),0)+IF('4 - Personal'!$E$268='2 - Programas Municipales'!$B3,(IF('4 - Personal'!$E$270='2 - Programas Municipales'!$C$10,'4 - Personal'!$D$272,0)),0)+IF('4 - Personal'!$E$274='2 - Programas Municipales'!$B3,(IF('4 - Personal'!$E$276='2 - Programas Municipales'!$C$10,'4 - Personal'!$D$278,0)),0)</f>
        <v>0</v>
      </c>
      <c r="L5" s="66">
        <f>IF('4 - Personal'!$E$142='2 - Programas Municipales'!$B3,(IF('4 - Personal'!$E$144='2 - Programas Municipales'!$C$11,'4 - Personal'!$D$146,0)),0)+IF('4 - Personal'!$E$148='2 - Programas Municipales'!$B3,(IF('4 - Personal'!$E$150='2 - Programas Municipales'!$C$11,'4 - Personal'!$D$152,0)),0)+IF('4 - Personal'!$E$154='2 - Programas Municipales'!$B3,(IF('4 - Personal'!$E$156='2 - Programas Municipales'!$C$11,'4 - Personal'!$D$158,0)),0)+IF('4 - Personal'!$E$160='2 - Programas Municipales'!$B3,(IF('4 - Personal'!$E$162='2 - Programas Municipales'!$C$11,'4 - Personal'!$D$164,0)),0)+IF('4 - Personal'!$E$166='2 - Programas Municipales'!$B3,(IF('4 - Personal'!$E$168='2 - Programas Municipales'!$C$11,'4 - Personal'!$D$170,0)),0)+IF('4 - Personal'!$E$172='2 - Programas Municipales'!$B3,(IF('4 - Personal'!$E$174='2 - Programas Municipales'!$C$11,'4 - Personal'!$D$176,0)),0)+IF('4 - Personal'!$E$178='2 - Programas Municipales'!$B3,(IF('4 - Personal'!$E$180='2 - Programas Municipales'!$C$11,'4 - Personal'!$D$182,0)),0)+IF('4 - Personal'!$E$184='2 - Programas Municipales'!$B3,(IF('4 - Personal'!$E$186='2 - Programas Municipales'!$C$11,'4 - Personal'!$D$188,0)),0)+IF('4 - Personal'!$E$190='2 - Programas Municipales'!$B3,(IF('4 - Personal'!$E$192='2 - Programas Municipales'!$C$11,'4 - Personal'!$D$194,0)),0)+IF('4 - Personal'!$E$196='2 - Programas Municipales'!$B3,(IF('4 - Personal'!$E$198='2 - Programas Municipales'!$C$11,'4 - Personal'!$D$200,0)),0)+IF('4 - Personal'!$E$202='2 - Programas Municipales'!$B3,(IF('4 - Personal'!$E$204='2 - Programas Municipales'!$C$11,'4 - Personal'!$D$206,0)),0)+IF('4 - Personal'!$E$208='2 - Programas Municipales'!$B3,(IF('4 - Personal'!$E$210='2 - Programas Municipales'!$C$11,'4 - Personal'!$D$212,0)),0)+IF('4 - Personal'!$E$214='2 - Programas Municipales'!$B3,(IF('4 - Personal'!$E$216='2 - Programas Municipales'!$C$11,'4 - Personal'!$D$218,0)),0)+IF('4 - Personal'!$E$220='2 - Programas Municipales'!$B3,(IF('4 - Personal'!$E$222='2 - Programas Municipales'!$C$11,'4 - Personal'!$D$224,0)),0)+IF('4 - Personal'!$E$226='2 - Programas Municipales'!$B3,(IF('4 - Personal'!$E$228='2 - Programas Municipales'!$C$11,'4 - Personal'!$D$230,0)),0)+IF('4 - Personal'!$E$232='2 - Programas Municipales'!$B3,(IF('4 - Personal'!$E$234='2 - Programas Municipales'!$C$11,'4 - Personal'!$D$236,0)),0)+IF('4 - Personal'!$E$238='2 - Programas Municipales'!$B3,(IF('4 - Personal'!$E$240='2 - Programas Municipales'!$C$11,'4 - Personal'!$D$242,0)),0)+IF('4 - Personal'!$E$244='2 - Programas Municipales'!$B3,(IF('4 - Personal'!$E$246='2 - Programas Municipales'!$C$11,'4 - Personal'!$D$248,0)),0)+IF('4 - Personal'!$E$250='2 - Programas Municipales'!$B3,(IF('4 - Personal'!$E$252='2 - Programas Municipales'!$C$11,'4 - Personal'!$D$254,0)),0)+IF('4 - Personal'!$E$256='2 - Programas Municipales'!$B3,(IF('4 - Personal'!$E$258='2 - Programas Municipales'!$C$11,'4 - Personal'!$D$260,0)),0)+IF('4 - Personal'!$E$262='2 - Programas Municipales'!$B3,(IF('4 - Personal'!$E$264='2 - Programas Municipales'!$C$11,'4 - Personal'!$D$266,0)),0)+IF('4 - Personal'!$E$268='2 - Programas Municipales'!$B3,(IF('4 - Personal'!$E$270='2 - Programas Municipales'!$C$11,'4 - Personal'!$D$272,0)),0)+IF('4 - Personal'!$E$274='2 - Programas Municipales'!$B3,(IF('4 - Personal'!$E$276='2 - Programas Municipales'!$C$11,'4 - Personal'!$D$278,0)),0)</f>
        <v>0</v>
      </c>
      <c r="M5" s="66">
        <f>IF('4 - Personal'!$E$142='2 - Programas Municipales'!$B3,(IF('4 - Personal'!$E$144='2 - Programas Municipales'!$C$12,'4 - Personal'!$D$146,0)),0)+IF('4 - Personal'!$E$148='2 - Programas Municipales'!$B3,(IF('4 - Personal'!$E$150='2 - Programas Municipales'!$C$12,'4 - Personal'!$D$152,0)),0)+IF('4 - Personal'!$E$154='2 - Programas Municipales'!$B3,(IF('4 - Personal'!$E$156='2 - Programas Municipales'!$C$12,'4 - Personal'!$D$158,0)),0)+IF('4 - Personal'!$E$160='2 - Programas Municipales'!$B3,(IF('4 - Personal'!$E$162='2 - Programas Municipales'!$C$12,'4 - Personal'!$D$164,0)),0)+IF('4 - Personal'!$E$166='2 - Programas Municipales'!$B3,(IF('4 - Personal'!$E$168='2 - Programas Municipales'!$C$12,'4 - Personal'!$D$170,0)),0)+IF('4 - Personal'!$E$172='2 - Programas Municipales'!$B3,(IF('4 - Personal'!$E$174='2 - Programas Municipales'!$C$12,'4 - Personal'!$D$176,0)),0)+IF('4 - Personal'!$E$178='2 - Programas Municipales'!$B3,(IF('4 - Personal'!$E$180='2 - Programas Municipales'!$C$12,'4 - Personal'!$D$182,0)),0)+IF('4 - Personal'!$E$184='2 - Programas Municipales'!$B3,(IF('4 - Personal'!$E$186='2 - Programas Municipales'!$C$12,'4 - Personal'!$D$188,0)),0)+IF('4 - Personal'!$E$190='2 - Programas Municipales'!$B3,(IF('4 - Personal'!$E$192='2 - Programas Municipales'!$C$12,'4 - Personal'!$D$194,0)),0)+IF('4 - Personal'!$E$196='2 - Programas Municipales'!$B3,(IF('4 - Personal'!$E$198='2 - Programas Municipales'!$C$12,'4 - Personal'!$D$200,0)),0)+IF('4 - Personal'!$E$202='2 - Programas Municipales'!$B3,(IF('4 - Personal'!$E$204='2 - Programas Municipales'!$C$12,'4 - Personal'!$D$206,0)),0)+IF('4 - Personal'!$E$208='2 - Programas Municipales'!$B3,(IF('4 - Personal'!$E$210='2 - Programas Municipales'!$C$12,'4 - Personal'!$D$212,0)),0)+IF('4 - Personal'!$E$214='2 - Programas Municipales'!$B3,(IF('4 - Personal'!$E$216='2 - Programas Municipales'!$C$12,'4 - Personal'!$D$218,0)),0)+IF('4 - Personal'!$E$220='2 - Programas Municipales'!$B3,(IF('4 - Personal'!$E$222='2 - Programas Municipales'!$C$12,'4 - Personal'!$D$224,0)),0)+IF('4 - Personal'!$E$226='2 - Programas Municipales'!$B3,(IF('4 - Personal'!$E$228='2 - Programas Municipales'!$C$12,'4 - Personal'!$D$230,0)),0)+IF('4 - Personal'!$E$232='2 - Programas Municipales'!$B3,(IF('4 - Personal'!$E$234='2 - Programas Municipales'!$C$12,'4 - Personal'!$D$236,0)),0)+IF('4 - Personal'!$E$238='2 - Programas Municipales'!$B3,(IF('4 - Personal'!$E$240='2 - Programas Municipales'!$C$12,'4 - Personal'!$D$242,0)),0)+IF('4 - Personal'!$E$244='2 - Programas Municipales'!$B3,(IF('4 - Personal'!$E$246='2 - Programas Municipales'!$C$12,'4 - Personal'!$D$248,0)),0)+IF('4 - Personal'!$E$250='2 - Programas Municipales'!$B3,(IF('4 - Personal'!$E$252='2 - Programas Municipales'!$C$12,'4 - Personal'!$D$254,0)),0)+IF('4 - Personal'!$E$256='2 - Programas Municipales'!$B3,(IF('4 - Personal'!$E$258='2 - Programas Municipales'!$C$12,'4 - Personal'!$D$260,0)),0)+IF('4 - Personal'!$E$262='2 - Programas Municipales'!$B3,(IF('4 - Personal'!$E$264='2 - Programas Municipales'!$C$12,'4 - Personal'!$D$266,0)),0)+IF('4 - Personal'!$E$268='2 - Programas Municipales'!$B3,(IF('4 - Personal'!$E$270='2 - Programas Municipales'!$C$12,'4 - Personal'!$D$272,0)),0)+IF('4 - Personal'!$E$274='2 - Programas Municipales'!$B3,(IF('4 - Personal'!$E$276='2 - Programas Municipales'!$C$12,'4 - Personal'!$D$278,0)),0)</f>
        <v>0</v>
      </c>
      <c r="N5" s="66">
        <f>IF('4 - Personal'!$E$142='2 - Programas Municipales'!$B3,(IF('4 - Personal'!$E$144='2 - Programas Municipales'!$C$13,'4 - Personal'!$D$146,0)),0)+IF('4 - Personal'!$E$148='2 - Programas Municipales'!$B3,(IF('4 - Personal'!$E$150='2 - Programas Municipales'!$C$13,'4 - Personal'!$D$152,0)),0)+IF('4 - Personal'!$E$154='2 - Programas Municipales'!$B3,(IF('4 - Personal'!$E$156='2 - Programas Municipales'!$C$13,'4 - Personal'!$D$158,0)),0)+IF('4 - Personal'!$E$160='2 - Programas Municipales'!$B3,(IF('4 - Personal'!$E$162='2 - Programas Municipales'!$C$13,'4 - Personal'!$D$164,0)),0)+IF('4 - Personal'!$E$166='2 - Programas Municipales'!$B3,(IF('4 - Personal'!$E$168='2 - Programas Municipales'!$C$13,'4 - Personal'!$D$170,0)),0)+IF('4 - Personal'!$E$172='2 - Programas Municipales'!$B3,(IF('4 - Personal'!$E$174='2 - Programas Municipales'!$C$13,'4 - Personal'!$D$176,0)),0)+IF('4 - Personal'!$E$178='2 - Programas Municipales'!$B3,(IF('4 - Personal'!$E$180='2 - Programas Municipales'!$C$13,'4 - Personal'!$D$182,0)),0)+IF('4 - Personal'!$E$184='2 - Programas Municipales'!$B3,(IF('4 - Personal'!$E$186='2 - Programas Municipales'!$C$13,'4 - Personal'!$D$188,0)),0)+IF('4 - Personal'!$E$190='2 - Programas Municipales'!$B3,(IF('4 - Personal'!$E$192='2 - Programas Municipales'!$C$13,'4 - Personal'!$D$194,0)),0)+IF('4 - Personal'!$E$196='2 - Programas Municipales'!$B3,(IF('4 - Personal'!$E$198='2 - Programas Municipales'!$C$13,'4 - Personal'!$D$200,0)),0)+IF('4 - Personal'!$E$202='2 - Programas Municipales'!$B3,(IF('4 - Personal'!$E$204='2 - Programas Municipales'!$C$13,'4 - Personal'!$D$206,0)),0)+IF('4 - Personal'!$E$208='2 - Programas Municipales'!$B3,(IF('4 - Personal'!$E$210='2 - Programas Municipales'!$C$13,'4 - Personal'!$D$212,0)),0)+IF('4 - Personal'!$E$214='2 - Programas Municipales'!$B3,(IF('4 - Personal'!$E$216='2 - Programas Municipales'!$C$13,'4 - Personal'!$D$218,0)),0)+IF('4 - Personal'!$E$220='2 - Programas Municipales'!$B3,(IF('4 - Personal'!$E$222='2 - Programas Municipales'!$C$13,'4 - Personal'!$D$224,0)),0)+IF('4 - Personal'!$E$226='2 - Programas Municipales'!$B3,(IF('4 - Personal'!$E$228='2 - Programas Municipales'!$C$13,'4 - Personal'!$D$230,0)),0)+IF('4 - Personal'!$E$232='2 - Programas Municipales'!$B3,(IF('4 - Personal'!$E$234='2 - Programas Municipales'!$C$13,'4 - Personal'!$D$236,0)),0)+IF('4 - Personal'!$E$238='2 - Programas Municipales'!$B3,(IF('4 - Personal'!$E$240='2 - Programas Municipales'!$C$13,'4 - Personal'!$D$242,0)),0)+IF('4 - Personal'!$E$244='2 - Programas Municipales'!$B3,(IF('4 - Personal'!$E$246='2 - Programas Municipales'!$C$13,'4 - Personal'!$D$248,0)),0)+IF('4 - Personal'!$E$250='2 - Programas Municipales'!$B3,(IF('4 - Personal'!$E$252='2 - Programas Municipales'!$C$13,'4 - Personal'!$D$254,0)),0)+IF('4 - Personal'!$E$256='2 - Programas Municipales'!$B3,(IF('4 - Personal'!$E$258='2 - Programas Municipales'!$C$13,'4 - Personal'!$D$260,0)),0)+IF('4 - Personal'!$E$262='2 - Programas Municipales'!$B3,(IF('4 - Personal'!$E$264='2 - Programas Municipales'!$C$13,'4 - Personal'!$D$266,0)),0)+IF('4 - Personal'!$E$268='2 - Programas Municipales'!$B3,(IF('4 - Personal'!$E$270='2 - Programas Municipales'!$C$13,'4 - Personal'!$D$272,0)),0)+IF('4 - Personal'!$E$274='2 - Programas Municipales'!$B3,(IF('4 - Personal'!$E$276='2 - Programas Municipales'!$C$13,'4 - Personal'!$D$278,0)),0)</f>
        <v>0</v>
      </c>
      <c r="O5" s="66">
        <f>IF('4 - Personal'!$E$142='2 - Programas Municipales'!$B3,(IF('4 - Personal'!$E$144='2 - Programas Municipales'!$C$14,'4 - Personal'!$D$146,0)),0)+IF('4 - Personal'!$E$148='2 - Programas Municipales'!$B3,(IF('4 - Personal'!$E$150='2 - Programas Municipales'!$C$14,'4 - Personal'!$D$152,0)),0)+IF('4 - Personal'!$E$154='2 - Programas Municipales'!$B3,(IF('4 - Personal'!$E$156='2 - Programas Municipales'!$C$14,'4 - Personal'!$D$158,0)),0)+IF('4 - Personal'!$E$160='2 - Programas Municipales'!$B3,(IF('4 - Personal'!$E$162='2 - Programas Municipales'!$C$14,'4 - Personal'!$D$164,0)),0)+IF('4 - Personal'!$E$166='2 - Programas Municipales'!$B3,(IF('4 - Personal'!$E$168='2 - Programas Municipales'!$C$14,'4 - Personal'!$D$170,0)),0)+IF('4 - Personal'!$E$172='2 - Programas Municipales'!$B3,(IF('4 - Personal'!$E$174='2 - Programas Municipales'!$C$14,'4 - Personal'!$D$176,0)),0)+IF('4 - Personal'!$E$178='2 - Programas Municipales'!$B3,(IF('4 - Personal'!$E$180='2 - Programas Municipales'!$C$14,'4 - Personal'!$D$182,0)),0)+IF('4 - Personal'!$E$184='2 - Programas Municipales'!$B3,(IF('4 - Personal'!$E$186='2 - Programas Municipales'!$C$14,'4 - Personal'!$D$188,0)),0)+IF('4 - Personal'!$E$190='2 - Programas Municipales'!$B3,(IF('4 - Personal'!$E$192='2 - Programas Municipales'!$C$14,'4 - Personal'!$D$194,0)),0)+IF('4 - Personal'!$E$196='2 - Programas Municipales'!$B3,(IF('4 - Personal'!$E$198='2 - Programas Municipales'!$C$14,'4 - Personal'!$D$200,0)),0)+IF('4 - Personal'!$E$202='2 - Programas Municipales'!$B3,(IF('4 - Personal'!$E$204='2 - Programas Municipales'!$C$14,'4 - Personal'!$D$206,0)),0)+IF('4 - Personal'!$E$208='2 - Programas Municipales'!$B3,(IF('4 - Personal'!$E$210='2 - Programas Municipales'!$C$14,'4 - Personal'!$D$212,0)),0)+IF('4 - Personal'!$E$214='2 - Programas Municipales'!$B3,(IF('4 - Personal'!$E$216='2 - Programas Municipales'!$C$14,'4 - Personal'!$D$218,0)),0)+IF('4 - Personal'!$E$220='2 - Programas Municipales'!$B3,(IF('4 - Personal'!$E$222='2 - Programas Municipales'!$C$14,'4 - Personal'!$D$224,0)),0)+IF('4 - Personal'!$E$226='2 - Programas Municipales'!$B3,(IF('4 - Personal'!$E$228='2 - Programas Municipales'!$C$14,'4 - Personal'!$D$230,0)),0)+IF('4 - Personal'!$E$232='2 - Programas Municipales'!$B3,(IF('4 - Personal'!$E$234='2 - Programas Municipales'!$C$14,'4 - Personal'!$D$236,0)),0)+IF('4 - Personal'!$E$238='2 - Programas Municipales'!$B3,(IF('4 - Personal'!$E$240='2 - Programas Municipales'!$C$14,'4 - Personal'!$D$242,0)),0)+IF('4 - Personal'!$E$244='2 - Programas Municipales'!$B3,(IF('4 - Personal'!$E$246='2 - Programas Municipales'!$C$14,'4 - Personal'!$D$248,0)),0)+IF('4 - Personal'!$E$250='2 - Programas Municipales'!$B3,(IF('4 - Personal'!$E$252='2 - Programas Municipales'!$C$14,'4 - Personal'!$D$254,0)),0)+IF('4 - Personal'!$E$256='2 - Programas Municipales'!$B3,(IF('4 - Personal'!$E$258='2 - Programas Municipales'!$C$14,'4 - Personal'!$D$260,0)),0)+IF('4 - Personal'!$E$262='2 - Programas Municipales'!$B3,(IF('4 - Personal'!$E$264='2 - Programas Municipales'!$C$14,'4 - Personal'!$D$266,0)),0)+IF('4 - Personal'!$E$268='2 - Programas Municipales'!$B3,(IF('4 - Personal'!$E$270='2 - Programas Municipales'!$C$14,'4 - Personal'!$D$272,0)),0)+IF('4 - Personal'!$E$274='2 - Programas Municipales'!$B3,(IF('4 - Personal'!$E$276='2 - Programas Municipales'!$C$14,'4 - Personal'!$D$278,0)),0)</f>
        <v>0</v>
      </c>
      <c r="P5" s="66">
        <f>IF('4 - Personal'!$E$142='2 - Programas Municipales'!$B3,(IF('4 - Personal'!$E$144='2 - Programas Municipales'!$C$15,'4 - Personal'!$D$146,0)),0)+IF('4 - Personal'!$E$148='2 - Programas Municipales'!$B3,(IF('4 - Personal'!$E$150='2 - Programas Municipales'!$C$15,'4 - Personal'!$D$152,0)),0)+IF('4 - Personal'!$E$154='2 - Programas Municipales'!$B3,(IF('4 - Personal'!$E$156='2 - Programas Municipales'!$C$15,'4 - Personal'!$D$158,0)),0)+IF('4 - Personal'!$E$160='2 - Programas Municipales'!$B3,(IF('4 - Personal'!$E$162='2 - Programas Municipales'!$C$15,'4 - Personal'!$D$164,0)),0)+IF('4 - Personal'!$E$166='2 - Programas Municipales'!$B3,(IF('4 - Personal'!$E$168='2 - Programas Municipales'!$C$15,'4 - Personal'!$D$170,0)),0)+IF('4 - Personal'!$E$172='2 - Programas Municipales'!$B3,(IF('4 - Personal'!$E$174='2 - Programas Municipales'!$C$15,'4 - Personal'!$D$176,0)),0)+IF('4 - Personal'!$E$178='2 - Programas Municipales'!$B3,(IF('4 - Personal'!$E$180='2 - Programas Municipales'!$C$15,'4 - Personal'!$D$182,0)),0)+IF('4 - Personal'!$E$184='2 - Programas Municipales'!$B3,(IF('4 - Personal'!$E$186='2 - Programas Municipales'!$C$15,'4 - Personal'!$D$188,0)),0)+IF('4 - Personal'!$E$190='2 - Programas Municipales'!$B3,(IF('4 - Personal'!$E$192='2 - Programas Municipales'!$C$15,'4 - Personal'!$D$194,0)),0)+IF('4 - Personal'!$E$196='2 - Programas Municipales'!$B3,(IF('4 - Personal'!$E$198='2 - Programas Municipales'!$C$15,'4 - Personal'!$D$200,0)),0)+IF('4 - Personal'!$E$202='2 - Programas Municipales'!$B3,(IF('4 - Personal'!$E$204='2 - Programas Municipales'!$C$15,'4 - Personal'!$D$206,0)),0)+IF('4 - Personal'!$E$208='2 - Programas Municipales'!$B3,(IF('4 - Personal'!$E$210='2 - Programas Municipales'!$C$15,'4 - Personal'!$D$212,0)),0)+IF('4 - Personal'!$E$214='2 - Programas Municipales'!$B3,(IF('4 - Personal'!$E$216='2 - Programas Municipales'!$C$15,'4 - Personal'!$D$218,0)),0)+IF('4 - Personal'!$E$220='2 - Programas Municipales'!$B3,(IF('4 - Personal'!$E$222='2 - Programas Municipales'!$C$15,'4 - Personal'!$D$224,0)),0)+IF('4 - Personal'!$E$226='2 - Programas Municipales'!$B3,(IF('4 - Personal'!$E$228='2 - Programas Municipales'!$C$15,'4 - Personal'!$D$230,0)),0)+IF('4 - Personal'!$E$232='2 - Programas Municipales'!$B3,(IF('4 - Personal'!$E$234='2 - Programas Municipales'!$C$15,'4 - Personal'!$D$236,0)),0)+IF('4 - Personal'!$E$238='2 - Programas Municipales'!$B3,(IF('4 - Personal'!$E$240='2 - Programas Municipales'!$C$15,'4 - Personal'!$D$242,0)),0)+IF('4 - Personal'!$E$244='2 - Programas Municipales'!$B3,(IF('4 - Personal'!$E$246='2 - Programas Municipales'!$C$15,'4 - Personal'!$D$248,0)),0)+IF('4 - Personal'!$E$250='2 - Programas Municipales'!$B3,(IF('4 - Personal'!$E$252='2 - Programas Municipales'!$C$15,'4 - Personal'!$D$254,0)),0)+IF('4 - Personal'!$E$256='2 - Programas Municipales'!$B3,(IF('4 - Personal'!$E$258='2 - Programas Municipales'!$C$15,'4 - Personal'!$D$260,0)),0)+IF('4 - Personal'!$E$262='2 - Programas Municipales'!$B3,(IF('4 - Personal'!$E$264='2 - Programas Municipales'!$C$15,'4 - Personal'!$D$266,0)),0)+IF('4 - Personal'!$E$268='2 - Programas Municipales'!$B3,(IF('4 - Personal'!$E$270='2 - Programas Municipales'!$C$15,'4 - Personal'!$D$272,0)),0)+IF('4 - Personal'!$E$274='2 - Programas Municipales'!$B3,(IF('4 - Personal'!$E$276='2 - Programas Municipales'!$C$15,'4 - Personal'!$D$278,0)),0)</f>
        <v>0</v>
      </c>
      <c r="Q5" s="271">
        <f t="shared" si="1"/>
        <v>0</v>
      </c>
    </row>
    <row r="6">
      <c r="B6" s="44" t="str">
        <f>'2 - Programas Municipales'!B4</f>
        <v>Programas de Limpieza</v>
      </c>
      <c r="C6" s="66">
        <f>IF('4 - Personal'!$E$142='2 - Programas Municipales'!$B4,(IF('4 - Personal'!$E$144='2 - Programas Municipales'!$C$2,'4 - Personal'!$D$146,0)),0)+IF('4 - Personal'!$E$148='2 - Programas Municipales'!$B4,(IF('4 - Personal'!$E$150='2 - Programas Municipales'!$C$2,'4 - Personal'!$D$152,0)),0)+IF('4 - Personal'!$E$154='2 - Programas Municipales'!$B4,(IF('4 - Personal'!$E$156='2 - Programas Municipales'!$C$2,'4 - Personal'!$D$158,0)),0)+IF('4 - Personal'!$E$160='2 - Programas Municipales'!$B4,(IF('4 - Personal'!$E$162='2 - Programas Municipales'!$C$2,'4 - Personal'!$D$164,0)),0)+IF('4 - Personal'!$E$166='2 - Programas Municipales'!$B4,(IF('4 - Personal'!$E$168='2 - Programas Municipales'!$C$2,'4 - Personal'!$D$170,0)),0)+IF('4 - Personal'!$E$172='2 - Programas Municipales'!$B4,(IF('4 - Personal'!$E$174='2 - Programas Municipales'!$C$2,'4 - Personal'!$D$176,0)),0)+IF('4 - Personal'!$E$178='2 - Programas Municipales'!$B4,(IF('4 - Personal'!$E$180='2 - Programas Municipales'!$C$2,'4 - Personal'!$D$182,0)),0)+IF('4 - Personal'!$E$184='2 - Programas Municipales'!$B4,(IF('4 - Personal'!$E$186='2 - Programas Municipales'!$C$2,'4 - Personal'!$D$188,0)),0)+IF('4 - Personal'!$E$190='2 - Programas Municipales'!$B4,(IF('4 - Personal'!$E$192='2 - Programas Municipales'!$C$2,'4 - Personal'!$D$194,0)),0)+IF('4 - Personal'!$E$196='2 - Programas Municipales'!$B4,(IF('4 - Personal'!$E$198='2 - Programas Municipales'!$C$2,'4 - Personal'!$D$200,0)),0)+IF('4 - Personal'!$E$202='2 - Programas Municipales'!$B4,(IF('4 - Personal'!$E$204='2 - Programas Municipales'!$C$2,'4 - Personal'!$D$206,0)),0)+IF('4 - Personal'!$E$208='2 - Programas Municipales'!$B4,(IF('4 - Personal'!$E$210='2 - Programas Municipales'!$C$2,'4 - Personal'!$D$212,0)),0)+IF('4 - Personal'!$E$214='2 - Programas Municipales'!$B4,(IF('4 - Personal'!$E$216='2 - Programas Municipales'!$C$2,'4 - Personal'!$D$218,0)),0)+IF('4 - Personal'!$E$220='2 - Programas Municipales'!$B4,(IF('4 - Personal'!$E$222='2 - Programas Municipales'!$C$2,'4 - Personal'!$D$224,0)),0)+IF('4 - Personal'!$E$226='2 - Programas Municipales'!$B4,(IF('4 - Personal'!$E$228='2 - Programas Municipales'!$C$2,'4 - Personal'!$D$230,0)),0)+IF('4 - Personal'!$E$232='2 - Programas Municipales'!$B4,(IF('4 - Personal'!$E$234='2 - Programas Municipales'!$C$2,'4 - Personal'!$D$236,0)),0)+IF('4 - Personal'!$E$238='2 - Programas Municipales'!$B4,(IF('4 - Personal'!$E$240='2 - Programas Municipales'!$C$2,'4 - Personal'!$D$242,0)),0)+IF('4 - Personal'!$E$244='2 - Programas Municipales'!$B4,(IF('4 - Personal'!$E$246='2 - Programas Municipales'!$C$2,'4 - Personal'!$D$248,0)),0)+IF('4 - Personal'!$E$250='2 - Programas Municipales'!$B4,(IF('4 - Personal'!$E$252='2 - Programas Municipales'!$C$2,'4 - Personal'!$D$254,0)),0)+IF('4 - Personal'!$E$256='2 - Programas Municipales'!$B4,(IF('4 - Personal'!$E$258='2 - Programas Municipales'!$C$2,'4 - Personal'!$D$260,0)),0)+IF('4 - Personal'!$E$262='2 - Programas Municipales'!$B4,(IF('4 - Personal'!$E$264='2 - Programas Municipales'!$C$2,'4 - Personal'!$D$266,0)),0)+IF('4 - Personal'!$E$268='2 - Programas Municipales'!$B4,(IF('4 - Personal'!$E$270='2 - Programas Municipales'!$C$2,'4 - Personal'!$D$272,0)),0)+IF('4 - Personal'!$E$274='2 - Programas Municipales'!$B4,(IF('4 - Personal'!$E$276='2 - Programas Municipales'!$C$2,'4 - Personal'!$D$278,0)),0)</f>
        <v>0</v>
      </c>
      <c r="D6" s="66">
        <f>IF('4 - Personal'!$E$142='2 - Programas Municipales'!$B4,(IF('4 - Personal'!$E$144='2 - Programas Municipales'!$C$3,'4 - Personal'!$D$146,0)),0)+IF('4 - Personal'!$E$148='2 - Programas Municipales'!$B4,(IF('4 - Personal'!$E$150='2 - Programas Municipales'!$C$3,'4 - Personal'!$D$152,0)),0)+IF('4 - Personal'!$E$154='2 - Programas Municipales'!$B4,(IF('4 - Personal'!$E$156='2 - Programas Municipales'!$C$3,'4 - Personal'!$D$158,0)),0)+IF('4 - Personal'!$E$160='2 - Programas Municipales'!$B4,(IF('4 - Personal'!$E$162='2 - Programas Municipales'!$C$3,'4 - Personal'!$D$164,0)),0)+IF('4 - Personal'!$E$166='2 - Programas Municipales'!$B4,(IF('4 - Personal'!$E$168='2 - Programas Municipales'!$C$3,'4 - Personal'!$D$170,0)),0)+IF('4 - Personal'!$E$172='2 - Programas Municipales'!$B4,(IF('4 - Personal'!$E$174='2 - Programas Municipales'!$C$3,'4 - Personal'!$D$176,0)),0)+IF('4 - Personal'!$E$178='2 - Programas Municipales'!$B4,(IF('4 - Personal'!$E$180='2 - Programas Municipales'!$C$3,'4 - Personal'!$D$182,0)),0)+IF('4 - Personal'!$E$184='2 - Programas Municipales'!$B4,(IF('4 - Personal'!$E$186='2 - Programas Municipales'!$C$3,'4 - Personal'!$D$188,0)),0)+IF('4 - Personal'!$E$190='2 - Programas Municipales'!$B4,(IF('4 - Personal'!$E$192='2 - Programas Municipales'!$C$3,'4 - Personal'!$D$194,0)),0)+IF('4 - Personal'!$E$196='2 - Programas Municipales'!$B4,(IF('4 - Personal'!$E$198='2 - Programas Municipales'!$C$3,'4 - Personal'!$D$200,0)),0)+IF('4 - Personal'!$E$202='2 - Programas Municipales'!$B4,(IF('4 - Personal'!$E$204='2 - Programas Municipales'!$C$3,'4 - Personal'!$D$206,0)),0)+IF('4 - Personal'!$E$208='2 - Programas Municipales'!$B4,(IF('4 - Personal'!$E$210='2 - Programas Municipales'!$C$3,'4 - Personal'!$D$212,0)),0)+IF('4 - Personal'!$E$214='2 - Programas Municipales'!$B4,(IF('4 - Personal'!$E$216='2 - Programas Municipales'!$C$3,'4 - Personal'!$D$218,0)),0)+IF('4 - Personal'!$E$220='2 - Programas Municipales'!$B4,(IF('4 - Personal'!$E$222='2 - Programas Municipales'!$C$3,'4 - Personal'!$D$224,0)),0)+IF('4 - Personal'!$E$226='2 - Programas Municipales'!$B4,(IF('4 - Personal'!$E$228='2 - Programas Municipales'!$C$3,'4 - Personal'!$D$230,0)),0)+IF('4 - Personal'!$E$232='2 - Programas Municipales'!$B4,(IF('4 - Personal'!$E$234='2 - Programas Municipales'!$C$3,'4 - Personal'!$D$236,0)),0)+IF('4 - Personal'!$E$238='2 - Programas Municipales'!$B4,(IF('4 - Personal'!$E$240='2 - Programas Municipales'!$C$3,'4 - Personal'!$D$242,0)),0)+IF('4 - Personal'!$E$244='2 - Programas Municipales'!$B4,(IF('4 - Personal'!$E$246='2 - Programas Municipales'!$C$3,'4 - Personal'!$D$248,0)),0)+IF('4 - Personal'!$E$250='2 - Programas Municipales'!$B4,(IF('4 - Personal'!$E$252='2 - Programas Municipales'!$C$3,'4 - Personal'!$D$254,0)),0)+IF('4 - Personal'!$E$256='2 - Programas Municipales'!$B4,(IF('4 - Personal'!$E$258='2 - Programas Municipales'!$C$3,'4 - Personal'!$D$260,0)),0)+IF('4 - Personal'!$E$262='2 - Programas Municipales'!$B4,(IF('4 - Personal'!$E$264='2 - Programas Municipales'!$C$3,'4 - Personal'!$D$266,0)),0)+IF('4 - Personal'!$E$268='2 - Programas Municipales'!$B4,(IF('4 - Personal'!$E$270='2 - Programas Municipales'!$C$3,'4 - Personal'!$D$272,0)),0)+IF('4 - Personal'!$E$274='2 - Programas Municipales'!$B4,(IF('4 - Personal'!$E$276='2 - Programas Municipales'!$C$3,'4 - Personal'!$D$278,0)),0)</f>
        <v>0</v>
      </c>
      <c r="E6" s="66">
        <f>IF('4 - Personal'!$E$142='2 - Programas Municipales'!$B4,(IF('4 - Personal'!$E$144='2 - Programas Municipales'!$C$4,'4 - Personal'!$D$146,0)),0)+IF('4 - Personal'!$E$148='2 - Programas Municipales'!$B4,(IF('4 - Personal'!$E$150='2 - Programas Municipales'!$C$4,'4 - Personal'!$D$152,0)),0)+IF('4 - Personal'!$E$154='2 - Programas Municipales'!$B4,(IF('4 - Personal'!$E$156='2 - Programas Municipales'!$C$4,'4 - Personal'!$D$158,0)),0)+IF('4 - Personal'!$E$160='2 - Programas Municipales'!$B4,(IF('4 - Personal'!$E$162='2 - Programas Municipales'!$C$4,'4 - Personal'!$D$164,0)),0)+IF('4 - Personal'!$E$166='2 - Programas Municipales'!$B4,(IF('4 - Personal'!$E$168='2 - Programas Municipales'!$C$4,'4 - Personal'!$D$170,0)),0)+IF('4 - Personal'!$E$172='2 - Programas Municipales'!$B4,(IF('4 - Personal'!$E$174='2 - Programas Municipales'!$C$4,'4 - Personal'!$D$176,0)),0)+IF('4 - Personal'!$E$178='2 - Programas Municipales'!$B4,(IF('4 - Personal'!$E$180='2 - Programas Municipales'!$C$4,'4 - Personal'!$D$182,0)),0)+IF('4 - Personal'!$E$184='2 - Programas Municipales'!$B4,(IF('4 - Personal'!$E$186='2 - Programas Municipales'!$C$4,'4 - Personal'!$D$188,0)),0)+IF('4 - Personal'!$E$190='2 - Programas Municipales'!$B4,(IF('4 - Personal'!$E$192='2 - Programas Municipales'!$C$4,'4 - Personal'!$D$194,0)),0)+IF('4 - Personal'!$E$196='2 - Programas Municipales'!$B4,(IF('4 - Personal'!$E$198='2 - Programas Municipales'!$C$4,'4 - Personal'!$D$200,0)),0)+IF('4 - Personal'!$E$202='2 - Programas Municipales'!$B4,(IF('4 - Personal'!$E$204='2 - Programas Municipales'!$C$4,'4 - Personal'!$D$206,0)),0)+IF('4 - Personal'!$E$208='2 - Programas Municipales'!$B4,(IF('4 - Personal'!$E$210='2 - Programas Municipales'!$C$4,'4 - Personal'!$D$212,0)),0)+IF('4 - Personal'!$E$214='2 - Programas Municipales'!$B4,(IF('4 - Personal'!$E$216='2 - Programas Municipales'!$C$4,'4 - Personal'!$D$218,0)),0)+IF('4 - Personal'!$E$220='2 - Programas Municipales'!$B4,(IF('4 - Personal'!$E$222='2 - Programas Municipales'!$C$4,'4 - Personal'!$D$224,0)),0)+IF('4 - Personal'!$E$226='2 - Programas Municipales'!$B4,(IF('4 - Personal'!$E$228='2 - Programas Municipales'!$C$4,'4 - Personal'!$D$230,0)),0)+IF('4 - Personal'!$E$232='2 - Programas Municipales'!$B4,(IF('4 - Personal'!$E$234='2 - Programas Municipales'!$C$4,'4 - Personal'!$D$236,0)),0)+IF('4 - Personal'!$E$238='2 - Programas Municipales'!$B4,(IF('4 - Personal'!$E$240='2 - Programas Municipales'!$C$4,'4 - Personal'!$D$242,0)),0)+IF('4 - Personal'!$E$244='2 - Programas Municipales'!$B4,(IF('4 - Personal'!$E$246='2 - Programas Municipales'!$C$4,'4 - Personal'!$D$248,0)),0)+IF('4 - Personal'!$E$250='2 - Programas Municipales'!$B4,(IF('4 - Personal'!$E$252='2 - Programas Municipales'!$C$4,'4 - Personal'!$D$254,0)),0)+IF('4 - Personal'!$E$256='2 - Programas Municipales'!$B4,(IF('4 - Personal'!$E$258='2 - Programas Municipales'!$C$4,'4 - Personal'!$D$260,0)),0)+IF('4 - Personal'!$E$262='2 - Programas Municipales'!$B4,(IF('4 - Personal'!$E$264='2 - Programas Municipales'!$C$4,'4 - Personal'!$D$266,0)),0)+IF('4 - Personal'!$E$268='2 - Programas Municipales'!$B4,(IF('4 - Personal'!$E$270='2 - Programas Municipales'!$C$4,'4 - Personal'!$D$272,0)),0)+IF('4 - Personal'!$E$274='2 - Programas Municipales'!$B4,(IF('4 - Personal'!$E$276='2 - Programas Municipales'!$C$4,'4 - Personal'!$D$278,0)),0)</f>
        <v>0</v>
      </c>
      <c r="F6" s="66">
        <f>IF('4 - Personal'!$E$142='2 - Programas Municipales'!$B4,(IF('4 - Personal'!$E$144='2 - Programas Municipales'!$C$5,'4 - Personal'!$D$146,0)),0)+IF('4 - Personal'!$E$148='2 - Programas Municipales'!$B4,(IF('4 - Personal'!$E$150='2 - Programas Municipales'!$C$5,'4 - Personal'!$D$152,0)),0)+IF('4 - Personal'!$E$154='2 - Programas Municipales'!$B4,(IF('4 - Personal'!$E$156='2 - Programas Municipales'!$C$5,'4 - Personal'!$D$158,0)),0)+IF('4 - Personal'!$E$160='2 - Programas Municipales'!$B4,(IF('4 - Personal'!$E$162='2 - Programas Municipales'!$C$5,'4 - Personal'!$D$164,0)),0)+IF('4 - Personal'!$E$166='2 - Programas Municipales'!$B4,(IF('4 - Personal'!$E$168='2 - Programas Municipales'!$C$5,'4 - Personal'!$D$170,0)),0)+IF('4 - Personal'!$E$172='2 - Programas Municipales'!$B4,(IF('4 - Personal'!$E$174='2 - Programas Municipales'!$C$5,'4 - Personal'!$D$176,0)),0)+IF('4 - Personal'!$E$178='2 - Programas Municipales'!$B4,(IF('4 - Personal'!$E$180='2 - Programas Municipales'!$C$5,'4 - Personal'!$D$182,0)),0)+IF('4 - Personal'!$E$184='2 - Programas Municipales'!$B4,(IF('4 - Personal'!$E$186='2 - Programas Municipales'!$C$5,'4 - Personal'!$D$188,0)),0)+IF('4 - Personal'!$E$190='2 - Programas Municipales'!$B4,(IF('4 - Personal'!$E$192='2 - Programas Municipales'!$C$5,'4 - Personal'!$D$194,0)),0)+IF('4 - Personal'!$E$196='2 - Programas Municipales'!$B4,(IF('4 - Personal'!$E$198='2 - Programas Municipales'!$C$5,'4 - Personal'!$D$200,0)),0)+IF('4 - Personal'!$E$202='2 - Programas Municipales'!$B4,(IF('4 - Personal'!$E$204='2 - Programas Municipales'!$C$5,'4 - Personal'!$D$206,0)),0)+IF('4 - Personal'!$E$208='2 - Programas Municipales'!$B4,(IF('4 - Personal'!$E$210='2 - Programas Municipales'!$C$5,'4 - Personal'!$D$212,0)),0)+IF('4 - Personal'!$E$214='2 - Programas Municipales'!$B4,(IF('4 - Personal'!$E$216='2 - Programas Municipales'!$C$5,'4 - Personal'!$D$218,0)),0)+IF('4 - Personal'!$E$220='2 - Programas Municipales'!$B4,(IF('4 - Personal'!$E$222='2 - Programas Municipales'!$C$5,'4 - Personal'!$D$224,0)),0)+IF('4 - Personal'!$E$226='2 - Programas Municipales'!$B4,(IF('4 - Personal'!$E$228='2 - Programas Municipales'!$C$5,'4 - Personal'!$D$230,0)),0)+IF('4 - Personal'!$E$232='2 - Programas Municipales'!$B4,(IF('4 - Personal'!$E$234='2 - Programas Municipales'!$C$5,'4 - Personal'!$D$236,0)),0)+IF('4 - Personal'!$E$238='2 - Programas Municipales'!$B4,(IF('4 - Personal'!$E$240='2 - Programas Municipales'!$C$5,'4 - Personal'!$D$242,0)),0)+IF('4 - Personal'!$E$244='2 - Programas Municipales'!$B4,(IF('4 - Personal'!$E$246='2 - Programas Municipales'!$C$5,'4 - Personal'!$D$248,0)),0)+IF('4 - Personal'!$E$250='2 - Programas Municipales'!$B4,(IF('4 - Personal'!$E$252='2 - Programas Municipales'!$C$5,'4 - Personal'!$D$254,0)),0)+IF('4 - Personal'!$E$256='2 - Programas Municipales'!$B4,(IF('4 - Personal'!$E$258='2 - Programas Municipales'!$C$5,'4 - Personal'!$D$260,0)),0)+IF('4 - Personal'!$E$262='2 - Programas Municipales'!$B4,(IF('4 - Personal'!$E$264='2 - Programas Municipales'!$C$5,'4 - Personal'!$D$266,0)),0)+IF('4 - Personal'!$E$268='2 - Programas Municipales'!$B4,(IF('4 - Personal'!$E$270='2 - Programas Municipales'!$C$5,'4 - Personal'!$D$272,0)),0)+IF('4 - Personal'!$E$274='2 - Programas Municipales'!$B4,(IF('4 - Personal'!$E$276='2 - Programas Municipales'!$C$5,'4 - Personal'!$D$278,0)),0)</f>
        <v>0</v>
      </c>
      <c r="G6" s="66">
        <f>IF('4 - Personal'!$E$142='2 - Programas Municipales'!$B4,(IF('4 - Personal'!$E$144='2 - Programas Municipales'!$C$6,'4 - Personal'!$D$146,0)),0)+IF('4 - Personal'!$E$148='2 - Programas Municipales'!$B4,(IF('4 - Personal'!$E$150='2 - Programas Municipales'!$C$6,'4 - Personal'!$D$152,0)),0)+IF('4 - Personal'!$E$154='2 - Programas Municipales'!$B4,(IF('4 - Personal'!$E$156='2 - Programas Municipales'!$C$6,'4 - Personal'!$D$158,0)),0)+IF('4 - Personal'!$E$160='2 - Programas Municipales'!$B4,(IF('4 - Personal'!$E$162='2 - Programas Municipales'!$C$6,'4 - Personal'!$D$164,0)),0)+IF('4 - Personal'!$E$166='2 - Programas Municipales'!$B4,(IF('4 - Personal'!$E$168='2 - Programas Municipales'!$C$6,'4 - Personal'!$D$170,0)),0)+IF('4 - Personal'!$E$172='2 - Programas Municipales'!$B4,(IF('4 - Personal'!$E$174='2 - Programas Municipales'!$C$6,'4 - Personal'!$D$176,0)),0)+IF('4 - Personal'!$E$178='2 - Programas Municipales'!$B4,(IF('4 - Personal'!$E$180='2 - Programas Municipales'!$C$6,'4 - Personal'!$D$182,0)),0)+IF('4 - Personal'!$E$184='2 - Programas Municipales'!$B4,(IF('4 - Personal'!$E$186='2 - Programas Municipales'!$C$6,'4 - Personal'!$D$188,0)),0)+IF('4 - Personal'!$E$190='2 - Programas Municipales'!$B4,(IF('4 - Personal'!$E$192='2 - Programas Municipales'!$C$6,'4 - Personal'!$D$194,0)),0)+IF('4 - Personal'!$E$196='2 - Programas Municipales'!$B4,(IF('4 - Personal'!$E$198='2 - Programas Municipales'!$C$6,'4 - Personal'!$D$200,0)),0)+IF('4 - Personal'!$E$202='2 - Programas Municipales'!$B4,(IF('4 - Personal'!$E$204='2 - Programas Municipales'!$C$6,'4 - Personal'!$D$206,0)),0)+IF('4 - Personal'!$E$208='2 - Programas Municipales'!$B4,(IF('4 - Personal'!$E$210='2 - Programas Municipales'!$C$6,'4 - Personal'!$D$212,0)),0)+IF('4 - Personal'!$E$214='2 - Programas Municipales'!$B4,(IF('4 - Personal'!$E$216='2 - Programas Municipales'!$C$6,'4 - Personal'!$D$218,0)),0)+IF('4 - Personal'!$E$220='2 - Programas Municipales'!$B4,(IF('4 - Personal'!$E$222='2 - Programas Municipales'!$C$6,'4 - Personal'!$D$224,0)),0)+IF('4 - Personal'!$E$226='2 - Programas Municipales'!$B4,(IF('4 - Personal'!$E$228='2 - Programas Municipales'!$C$6,'4 - Personal'!$D$230,0)),0)+IF('4 - Personal'!$E$232='2 - Programas Municipales'!$B4,(IF('4 - Personal'!$E$234='2 - Programas Municipales'!$C$6,'4 - Personal'!$D$236,0)),0)+IF('4 - Personal'!$E$238='2 - Programas Municipales'!$B4,(IF('4 - Personal'!$E$240='2 - Programas Municipales'!$C$6,'4 - Personal'!$D$242,0)),0)+IF('4 - Personal'!$E$244='2 - Programas Municipales'!$B4,(IF('4 - Personal'!$E$246='2 - Programas Municipales'!$C$6,'4 - Personal'!$D$248,0)),0)+IF('4 - Personal'!$E$250='2 - Programas Municipales'!$B4,(IF('4 - Personal'!$E$252='2 - Programas Municipales'!$C$6,'4 - Personal'!$D$254,0)),0)+IF('4 - Personal'!$E$256='2 - Programas Municipales'!$B4,(IF('4 - Personal'!$E$258='2 - Programas Municipales'!$C$6,'4 - Personal'!$D$260,0)),0)+IF('4 - Personal'!$E$262='2 - Programas Municipales'!$B4,(IF('4 - Personal'!$E$264='2 - Programas Municipales'!$C$6,'4 - Personal'!$D$266,0)),0)+IF('4 - Personal'!$E$268='2 - Programas Municipales'!$B4,(IF('4 - Personal'!$E$270='2 - Programas Municipales'!$C$6,'4 - Personal'!$D$272,0)),0)+IF('4 - Personal'!$E$274='2 - Programas Municipales'!$B4,(IF('4 - Personal'!$E$276='2 - Programas Municipales'!$C$6,'4 - Personal'!$D$278,0)),0)</f>
        <v>0</v>
      </c>
      <c r="H6" s="66">
        <f>IF('4 - Personal'!$E$142='2 - Programas Municipales'!$B4,(IF('4 - Personal'!$E$144='2 - Programas Municipales'!$C$7,'4 - Personal'!$D$146,0)),0)+IF('4 - Personal'!$E$148='2 - Programas Municipales'!$B4,(IF('4 - Personal'!$E$150='2 - Programas Municipales'!$C$7,'4 - Personal'!$D$152,0)),0)+IF('4 - Personal'!$E$154='2 - Programas Municipales'!$B4,(IF('4 - Personal'!$E$156='2 - Programas Municipales'!$C$7,'4 - Personal'!$D$158,0)),0)+IF('4 - Personal'!$E$160='2 - Programas Municipales'!$B4,(IF('4 - Personal'!$E$162='2 - Programas Municipales'!$C$7,'4 - Personal'!$D$164,0)),0)+IF('4 - Personal'!$E$166='2 - Programas Municipales'!$B4,(IF('4 - Personal'!$E$168='2 - Programas Municipales'!$C$7,'4 - Personal'!$D$170,0)),0)+IF('4 - Personal'!$E$172='2 - Programas Municipales'!$B4,(IF('4 - Personal'!$E$174='2 - Programas Municipales'!$C$7,'4 - Personal'!$D$176,0)),0)+IF('4 - Personal'!$E$178='2 - Programas Municipales'!$B4,(IF('4 - Personal'!$E$180='2 - Programas Municipales'!$C$7,'4 - Personal'!$D$182,0)),0)+IF('4 - Personal'!$E$184='2 - Programas Municipales'!$B4,(IF('4 - Personal'!$E$186='2 - Programas Municipales'!$C$7,'4 - Personal'!$D$188,0)),0)+IF('4 - Personal'!$E$190='2 - Programas Municipales'!$B4,(IF('4 - Personal'!$E$192='2 - Programas Municipales'!$C$7,'4 - Personal'!$D$194,0)),0)+IF('4 - Personal'!$E$196='2 - Programas Municipales'!$B4,(IF('4 - Personal'!$E$198='2 - Programas Municipales'!$C$7,'4 - Personal'!$D$200,0)),0)+IF('4 - Personal'!$E$202='2 - Programas Municipales'!$B4,(IF('4 - Personal'!$E$204='2 - Programas Municipales'!$C$7,'4 - Personal'!$D$206,0)),0)+IF('4 - Personal'!$E$208='2 - Programas Municipales'!$B4,(IF('4 - Personal'!$E$210='2 - Programas Municipales'!$C$7,'4 - Personal'!$D$212,0)),0)+IF('4 - Personal'!$E$214='2 - Programas Municipales'!$B4,(IF('4 - Personal'!$E$216='2 - Programas Municipales'!$C$7,'4 - Personal'!$D$218,0)),0)+IF('4 - Personal'!$E$220='2 - Programas Municipales'!$B4,(IF('4 - Personal'!$E$222='2 - Programas Municipales'!$C$7,'4 - Personal'!$D$224,0)),0)+IF('4 - Personal'!$E$226='2 - Programas Municipales'!$B4,(IF('4 - Personal'!$E$228='2 - Programas Municipales'!$C$7,'4 - Personal'!$D$230,0)),0)+IF('4 - Personal'!$E$232='2 - Programas Municipales'!$B4,(IF('4 - Personal'!$E$234='2 - Programas Municipales'!$C$7,'4 - Personal'!$D$236,0)),0)+IF('4 - Personal'!$E$238='2 - Programas Municipales'!$B4,(IF('4 - Personal'!$E$240='2 - Programas Municipales'!$C$7,'4 - Personal'!$D$242,0)),0)+IF('4 - Personal'!$E$244='2 - Programas Municipales'!$B4,(IF('4 - Personal'!$E$246='2 - Programas Municipales'!$C$7,'4 - Personal'!$D$248,0)),0)+IF('4 - Personal'!$E$250='2 - Programas Municipales'!$B4,(IF('4 - Personal'!$E$252='2 - Programas Municipales'!$C$7,'4 - Personal'!$D$254,0)),0)+IF('4 - Personal'!$E$256='2 - Programas Municipales'!$B4,(IF('4 - Personal'!$E$258='2 - Programas Municipales'!$C$7,'4 - Personal'!$D$260,0)),0)+IF('4 - Personal'!$E$262='2 - Programas Municipales'!$B4,(IF('4 - Personal'!$E$264='2 - Programas Municipales'!$C$7,'4 - Personal'!$D$266,0)),0)+IF('4 - Personal'!$E$268='2 - Programas Municipales'!$B4,(IF('4 - Personal'!$E$270='2 - Programas Municipales'!$C$7,'4 - Personal'!$D$272,0)),0)+IF('4 - Personal'!$E$274='2 - Programas Municipales'!$B4,(IF('4 - Personal'!$E$276='2 - Programas Municipales'!$C$7,'4 - Personal'!$D$278,0)),0)</f>
        <v>0</v>
      </c>
      <c r="I6" s="66">
        <f>IF('4 - Personal'!$E$142='2 - Programas Municipales'!$B4,(IF('4 - Personal'!$E$144='2 - Programas Municipales'!$C$8,'4 - Personal'!$D$146,0)),0)+IF('4 - Personal'!$E$148='2 - Programas Municipales'!$B4,(IF('4 - Personal'!$E$150='2 - Programas Municipales'!$C$8,'4 - Personal'!$D$152,0)),0)+IF('4 - Personal'!$E$154='2 - Programas Municipales'!$B4,(IF('4 - Personal'!$E$156='2 - Programas Municipales'!$C$8,'4 - Personal'!$D$158,0)),0)+IF('4 - Personal'!$E$160='2 - Programas Municipales'!$B4,(IF('4 - Personal'!$E$162='2 - Programas Municipales'!$C$8,'4 - Personal'!$D$164,0)),0)+IF('4 - Personal'!$E$166='2 - Programas Municipales'!$B4,(IF('4 - Personal'!$E$168='2 - Programas Municipales'!$C$8,'4 - Personal'!$D$170,0)),0)+IF('4 - Personal'!$E$172='2 - Programas Municipales'!$B4,(IF('4 - Personal'!$E$174='2 - Programas Municipales'!$C$8,'4 - Personal'!$D$176,0)),0)+IF('4 - Personal'!$E$178='2 - Programas Municipales'!$B4,(IF('4 - Personal'!$E$180='2 - Programas Municipales'!$C$8,'4 - Personal'!$D$182,0)),0)+IF('4 - Personal'!$E$184='2 - Programas Municipales'!$B4,(IF('4 - Personal'!$E$186='2 - Programas Municipales'!$C$8,'4 - Personal'!$D$188,0)),0)+IF('4 - Personal'!$E$190='2 - Programas Municipales'!$B4,(IF('4 - Personal'!$E$192='2 - Programas Municipales'!$C$8,'4 - Personal'!$D$194,0)),0)+IF('4 - Personal'!$E$196='2 - Programas Municipales'!$B4,(IF('4 - Personal'!$E$198='2 - Programas Municipales'!$C$8,'4 - Personal'!$D$200,0)),0)+IF('4 - Personal'!$E$202='2 - Programas Municipales'!$B4,(IF('4 - Personal'!$E$204='2 - Programas Municipales'!$C$8,'4 - Personal'!$D$206,0)),0)+IF('4 - Personal'!$E$208='2 - Programas Municipales'!$B4,(IF('4 - Personal'!$E$210='2 - Programas Municipales'!$C$8,'4 - Personal'!$D$212,0)),0)+IF('4 - Personal'!$E$214='2 - Programas Municipales'!$B4,(IF('4 - Personal'!$E$216='2 - Programas Municipales'!$C$8,'4 - Personal'!$D$218,0)),0)+IF('4 - Personal'!$E$220='2 - Programas Municipales'!$B4,(IF('4 - Personal'!$E$222='2 - Programas Municipales'!$C$8,'4 - Personal'!$D$224,0)),0)+IF('4 - Personal'!$E$226='2 - Programas Municipales'!$B4,(IF('4 - Personal'!$E$228='2 - Programas Municipales'!$C$8,'4 - Personal'!$D$230,0)),0)+IF('4 - Personal'!$E$232='2 - Programas Municipales'!$B4,(IF('4 - Personal'!$E$234='2 - Programas Municipales'!$C$8,'4 - Personal'!$D$236,0)),0)+IF('4 - Personal'!$E$238='2 - Programas Municipales'!$B4,(IF('4 - Personal'!$E$240='2 - Programas Municipales'!$C$8,'4 - Personal'!$D$242,0)),0)+IF('4 - Personal'!$E$244='2 - Programas Municipales'!$B4,(IF('4 - Personal'!$E$246='2 - Programas Municipales'!$C$8,'4 - Personal'!$D$248,0)),0)+IF('4 - Personal'!$E$250='2 - Programas Municipales'!$B4,(IF('4 - Personal'!$E$252='2 - Programas Municipales'!$C$8,'4 - Personal'!$D$254,0)),0)+IF('4 - Personal'!$E$256='2 - Programas Municipales'!$B4,(IF('4 - Personal'!$E$258='2 - Programas Municipales'!$C$8,'4 - Personal'!$D$260,0)),0)+IF('4 - Personal'!$E$262='2 - Programas Municipales'!$B4,(IF('4 - Personal'!$E$264='2 - Programas Municipales'!$C$8,'4 - Personal'!$D$266,0)),0)+IF('4 - Personal'!$E$268='2 - Programas Municipales'!$B4,(IF('4 - Personal'!$E$270='2 - Programas Municipales'!$C$8,'4 - Personal'!$D$272,0)),0)+IF('4 - Personal'!$E$274='2 - Programas Municipales'!$B4,(IF('4 - Personal'!$E$276='2 - Programas Municipales'!$C$8,'4 - Personal'!$D$278,0)),0)</f>
        <v>0</v>
      </c>
      <c r="J6" s="66">
        <f>IF('4 - Personal'!$E$142='2 - Programas Municipales'!$B4,(IF('4 - Personal'!$E$144='2 - Programas Municipales'!$C$9,'4 - Personal'!$D$146,0)),0)+IF('4 - Personal'!$E$148='2 - Programas Municipales'!$B4,(IF('4 - Personal'!$E$150='2 - Programas Municipales'!$C$9,'4 - Personal'!$D$152,0)),0)+IF('4 - Personal'!$E$154='2 - Programas Municipales'!$B4,(IF('4 - Personal'!$E$156='2 - Programas Municipales'!$C$9,'4 - Personal'!$D$158,0)),0)+IF('4 - Personal'!$E$160='2 - Programas Municipales'!$B4,(IF('4 - Personal'!$E$162='2 - Programas Municipales'!$C$9,'4 - Personal'!$D$164,0)),0)+IF('4 - Personal'!$E$166='2 - Programas Municipales'!$B4,(IF('4 - Personal'!$E$168='2 - Programas Municipales'!$C$9,'4 - Personal'!$D$170,0)),0)+IF('4 - Personal'!$E$172='2 - Programas Municipales'!$B4,(IF('4 - Personal'!$E$174='2 - Programas Municipales'!$C$9,'4 - Personal'!$D$176,0)),0)+IF('4 - Personal'!$E$178='2 - Programas Municipales'!$B4,(IF('4 - Personal'!$E$180='2 - Programas Municipales'!$C$9,'4 - Personal'!$D$182,0)),0)+IF('4 - Personal'!$E$184='2 - Programas Municipales'!$B4,(IF('4 - Personal'!$E$186='2 - Programas Municipales'!$C$9,'4 - Personal'!$D$188,0)),0)+IF('4 - Personal'!$E$190='2 - Programas Municipales'!$B4,(IF('4 - Personal'!$E$192='2 - Programas Municipales'!$C$9,'4 - Personal'!$D$194,0)),0)+IF('4 - Personal'!$E$196='2 - Programas Municipales'!$B4,(IF('4 - Personal'!$E$198='2 - Programas Municipales'!$C$9,'4 - Personal'!$D$200,0)),0)+IF('4 - Personal'!$E$202='2 - Programas Municipales'!$B4,(IF('4 - Personal'!$E$204='2 - Programas Municipales'!$C$9,'4 - Personal'!$D$206,0)),0)+IF('4 - Personal'!$E$208='2 - Programas Municipales'!$B4,(IF('4 - Personal'!$E$210='2 - Programas Municipales'!$C$9,'4 - Personal'!$D$212,0)),0)+IF('4 - Personal'!$E$214='2 - Programas Municipales'!$B4,(IF('4 - Personal'!$E$216='2 - Programas Municipales'!$C$9,'4 - Personal'!$D$218,0)),0)+IF('4 - Personal'!$E$220='2 - Programas Municipales'!$B4,(IF('4 - Personal'!$E$222='2 - Programas Municipales'!$C$9,'4 - Personal'!$D$224,0)),0)+IF('4 - Personal'!$E$226='2 - Programas Municipales'!$B4,(IF('4 - Personal'!$E$228='2 - Programas Municipales'!$C$9,'4 - Personal'!$D$230,0)),0)+IF('4 - Personal'!$E$232='2 - Programas Municipales'!$B4,(IF('4 - Personal'!$E$234='2 - Programas Municipales'!$C$9,'4 - Personal'!$D$236,0)),0)+IF('4 - Personal'!$E$238='2 - Programas Municipales'!$B4,(IF('4 - Personal'!$E$240='2 - Programas Municipales'!$C$9,'4 - Personal'!$D$242,0)),0)+IF('4 - Personal'!$E$244='2 - Programas Municipales'!$B4,(IF('4 - Personal'!$E$246='2 - Programas Municipales'!$C$9,'4 - Personal'!$D$248,0)),0)+IF('4 - Personal'!$E$250='2 - Programas Municipales'!$B4,(IF('4 - Personal'!$E$252='2 - Programas Municipales'!$C$9,'4 - Personal'!$D$254,0)),0)+IF('4 - Personal'!$E$256='2 - Programas Municipales'!$B4,(IF('4 - Personal'!$E$258='2 - Programas Municipales'!$C$9,'4 - Personal'!$D$260,0)),0)+IF('4 - Personal'!$E$262='2 - Programas Municipales'!$B4,(IF('4 - Personal'!$E$264='2 - Programas Municipales'!$C$9,'4 - Personal'!$D$266,0)),0)+IF('4 - Personal'!$E$268='2 - Programas Municipales'!$B4,(IF('4 - Personal'!$E$270='2 - Programas Municipales'!$C$9,'4 - Personal'!$D$272,0)),0)+IF('4 - Personal'!$E$274='2 - Programas Municipales'!$B4,(IF('4 - Personal'!$E$276='2 - Programas Municipales'!$C$9,'4 - Personal'!$D$278,0)),0)</f>
        <v>0</v>
      </c>
      <c r="K6" s="66">
        <f>IF('4 - Personal'!$E$142='2 - Programas Municipales'!$B4,(IF('4 - Personal'!$E$144='2 - Programas Municipales'!$C$10,'4 - Personal'!$D$146,0)),0)+IF('4 - Personal'!$E$148='2 - Programas Municipales'!$B4,(IF('4 - Personal'!$E$150='2 - Programas Municipales'!$C$10,'4 - Personal'!$D$152,0)),0)+IF('4 - Personal'!$E$154='2 - Programas Municipales'!$B4,(IF('4 - Personal'!$E$156='2 - Programas Municipales'!$C$10,'4 - Personal'!$D$158,0)),0)+IF('4 - Personal'!$E$160='2 - Programas Municipales'!$B4,(IF('4 - Personal'!$E$162='2 - Programas Municipales'!$C$10,'4 - Personal'!$D$164,0)),0)+IF('4 - Personal'!$E$166='2 - Programas Municipales'!$B4,(IF('4 - Personal'!$E$168='2 - Programas Municipales'!$C$10,'4 - Personal'!$D$170,0)),0)+IF('4 - Personal'!$E$172='2 - Programas Municipales'!$B4,(IF('4 - Personal'!$E$174='2 - Programas Municipales'!$C$10,'4 - Personal'!$D$176,0)),0)+IF('4 - Personal'!$E$178='2 - Programas Municipales'!$B4,(IF('4 - Personal'!$E$180='2 - Programas Municipales'!$C$10,'4 - Personal'!$D$182,0)),0)+IF('4 - Personal'!$E$184='2 - Programas Municipales'!$B4,(IF('4 - Personal'!$E$186='2 - Programas Municipales'!$C$10,'4 - Personal'!$D$188,0)),0)+IF('4 - Personal'!$E$190='2 - Programas Municipales'!$B4,(IF('4 - Personal'!$E$192='2 - Programas Municipales'!$C$10,'4 - Personal'!$D$194,0)),0)+IF('4 - Personal'!$E$196='2 - Programas Municipales'!$B4,(IF('4 - Personal'!$E$198='2 - Programas Municipales'!$C$10,'4 - Personal'!$D$200,0)),0)+IF('4 - Personal'!$E$202='2 - Programas Municipales'!$B4,(IF('4 - Personal'!$E$204='2 - Programas Municipales'!$C$10,'4 - Personal'!$D$206,0)),0)+IF('4 - Personal'!$E$208='2 - Programas Municipales'!$B4,(IF('4 - Personal'!$E$210='2 - Programas Municipales'!$C$10,'4 - Personal'!$D$212,0)),0)+IF('4 - Personal'!$E$214='2 - Programas Municipales'!$B4,(IF('4 - Personal'!$E$216='2 - Programas Municipales'!$C$10,'4 - Personal'!$D$218,0)),0)+IF('4 - Personal'!$E$220='2 - Programas Municipales'!$B4,(IF('4 - Personal'!$E$222='2 - Programas Municipales'!$C$10,'4 - Personal'!$D$224,0)),0)+IF('4 - Personal'!$E$226='2 - Programas Municipales'!$B4,(IF('4 - Personal'!$E$228='2 - Programas Municipales'!$C$10,'4 - Personal'!$D$230,0)),0)+IF('4 - Personal'!$E$232='2 - Programas Municipales'!$B4,(IF('4 - Personal'!$E$234='2 - Programas Municipales'!$C$10,'4 - Personal'!$D$236,0)),0)+IF('4 - Personal'!$E$238='2 - Programas Municipales'!$B4,(IF('4 - Personal'!$E$240='2 - Programas Municipales'!$C$10,'4 - Personal'!$D$242,0)),0)+IF('4 - Personal'!$E$244='2 - Programas Municipales'!$B4,(IF('4 - Personal'!$E$246='2 - Programas Municipales'!$C$10,'4 - Personal'!$D$248,0)),0)+IF('4 - Personal'!$E$250='2 - Programas Municipales'!$B4,(IF('4 - Personal'!$E$252='2 - Programas Municipales'!$C$10,'4 - Personal'!$D$254,0)),0)+IF('4 - Personal'!$E$256='2 - Programas Municipales'!$B4,(IF('4 - Personal'!$E$258='2 - Programas Municipales'!$C$10,'4 - Personal'!$D$260,0)),0)+IF('4 - Personal'!$E$262='2 - Programas Municipales'!$B4,(IF('4 - Personal'!$E$264='2 - Programas Municipales'!$C$10,'4 - Personal'!$D$266,0)),0)+IF('4 - Personal'!$E$268='2 - Programas Municipales'!$B4,(IF('4 - Personal'!$E$270='2 - Programas Municipales'!$C$10,'4 - Personal'!$D$272,0)),0)+IF('4 - Personal'!$E$274='2 - Programas Municipales'!$B4,(IF('4 - Personal'!$E$276='2 - Programas Municipales'!$C$10,'4 - Personal'!$D$278,0)),0)</f>
        <v>0</v>
      </c>
      <c r="L6" s="66">
        <f>IF('4 - Personal'!$E$142='2 - Programas Municipales'!$B4,(IF('4 - Personal'!$E$144='2 - Programas Municipales'!$C$11,'4 - Personal'!$D$146,0)),0)+IF('4 - Personal'!$E$148='2 - Programas Municipales'!$B4,(IF('4 - Personal'!$E$150='2 - Programas Municipales'!$C$11,'4 - Personal'!$D$152,0)),0)+IF('4 - Personal'!$E$154='2 - Programas Municipales'!$B4,(IF('4 - Personal'!$E$156='2 - Programas Municipales'!$C$11,'4 - Personal'!$D$158,0)),0)+IF('4 - Personal'!$E$160='2 - Programas Municipales'!$B4,(IF('4 - Personal'!$E$162='2 - Programas Municipales'!$C$11,'4 - Personal'!$D$164,0)),0)+IF('4 - Personal'!$E$166='2 - Programas Municipales'!$B4,(IF('4 - Personal'!$E$168='2 - Programas Municipales'!$C$11,'4 - Personal'!$D$170,0)),0)+IF('4 - Personal'!$E$172='2 - Programas Municipales'!$B4,(IF('4 - Personal'!$E$174='2 - Programas Municipales'!$C$11,'4 - Personal'!$D$176,0)),0)+IF('4 - Personal'!$E$178='2 - Programas Municipales'!$B4,(IF('4 - Personal'!$E$180='2 - Programas Municipales'!$C$11,'4 - Personal'!$D$182,0)),0)+IF('4 - Personal'!$E$184='2 - Programas Municipales'!$B4,(IF('4 - Personal'!$E$186='2 - Programas Municipales'!$C$11,'4 - Personal'!$D$188,0)),0)+IF('4 - Personal'!$E$190='2 - Programas Municipales'!$B4,(IF('4 - Personal'!$E$192='2 - Programas Municipales'!$C$11,'4 - Personal'!$D$194,0)),0)+IF('4 - Personal'!$E$196='2 - Programas Municipales'!$B4,(IF('4 - Personal'!$E$198='2 - Programas Municipales'!$C$11,'4 - Personal'!$D$200,0)),0)+IF('4 - Personal'!$E$202='2 - Programas Municipales'!$B4,(IF('4 - Personal'!$E$204='2 - Programas Municipales'!$C$11,'4 - Personal'!$D$206,0)),0)+IF('4 - Personal'!$E$208='2 - Programas Municipales'!$B4,(IF('4 - Personal'!$E$210='2 - Programas Municipales'!$C$11,'4 - Personal'!$D$212,0)),0)+IF('4 - Personal'!$E$214='2 - Programas Municipales'!$B4,(IF('4 - Personal'!$E$216='2 - Programas Municipales'!$C$11,'4 - Personal'!$D$218,0)),0)+IF('4 - Personal'!$E$220='2 - Programas Municipales'!$B4,(IF('4 - Personal'!$E$222='2 - Programas Municipales'!$C$11,'4 - Personal'!$D$224,0)),0)+IF('4 - Personal'!$E$226='2 - Programas Municipales'!$B4,(IF('4 - Personal'!$E$228='2 - Programas Municipales'!$C$11,'4 - Personal'!$D$230,0)),0)+IF('4 - Personal'!$E$232='2 - Programas Municipales'!$B4,(IF('4 - Personal'!$E$234='2 - Programas Municipales'!$C$11,'4 - Personal'!$D$236,0)),0)+IF('4 - Personal'!$E$238='2 - Programas Municipales'!$B4,(IF('4 - Personal'!$E$240='2 - Programas Municipales'!$C$11,'4 - Personal'!$D$242,0)),0)+IF('4 - Personal'!$E$244='2 - Programas Municipales'!$B4,(IF('4 - Personal'!$E$246='2 - Programas Municipales'!$C$11,'4 - Personal'!$D$248,0)),0)+IF('4 - Personal'!$E$250='2 - Programas Municipales'!$B4,(IF('4 - Personal'!$E$252='2 - Programas Municipales'!$C$11,'4 - Personal'!$D$254,0)),0)+IF('4 - Personal'!$E$256='2 - Programas Municipales'!$B4,(IF('4 - Personal'!$E$258='2 - Programas Municipales'!$C$11,'4 - Personal'!$D$260,0)),0)+IF('4 - Personal'!$E$262='2 - Programas Municipales'!$B4,(IF('4 - Personal'!$E$264='2 - Programas Municipales'!$C$11,'4 - Personal'!$D$266,0)),0)+IF('4 - Personal'!$E$268='2 - Programas Municipales'!$B4,(IF('4 - Personal'!$E$270='2 - Programas Municipales'!$C$11,'4 - Personal'!$D$272,0)),0)+IF('4 - Personal'!$E$274='2 - Programas Municipales'!$B4,(IF('4 - Personal'!$E$276='2 - Programas Municipales'!$C$11,'4 - Personal'!$D$278,0)),0)</f>
        <v>0</v>
      </c>
      <c r="M6" s="66">
        <f>IF('4 - Personal'!$E$142='2 - Programas Municipales'!$B4,(IF('4 - Personal'!$E$144='2 - Programas Municipales'!$C$12,'4 - Personal'!$D$146,0)),0)+IF('4 - Personal'!$E$148='2 - Programas Municipales'!$B4,(IF('4 - Personal'!$E$150='2 - Programas Municipales'!$C$12,'4 - Personal'!$D$152,0)),0)+IF('4 - Personal'!$E$154='2 - Programas Municipales'!$B4,(IF('4 - Personal'!$E$156='2 - Programas Municipales'!$C$12,'4 - Personal'!$D$158,0)),0)+IF('4 - Personal'!$E$160='2 - Programas Municipales'!$B4,(IF('4 - Personal'!$E$162='2 - Programas Municipales'!$C$12,'4 - Personal'!$D$164,0)),0)+IF('4 - Personal'!$E$166='2 - Programas Municipales'!$B4,(IF('4 - Personal'!$E$168='2 - Programas Municipales'!$C$12,'4 - Personal'!$D$170,0)),0)+IF('4 - Personal'!$E$172='2 - Programas Municipales'!$B4,(IF('4 - Personal'!$E$174='2 - Programas Municipales'!$C$12,'4 - Personal'!$D$176,0)),0)+IF('4 - Personal'!$E$178='2 - Programas Municipales'!$B4,(IF('4 - Personal'!$E$180='2 - Programas Municipales'!$C$12,'4 - Personal'!$D$182,0)),0)+IF('4 - Personal'!$E$184='2 - Programas Municipales'!$B4,(IF('4 - Personal'!$E$186='2 - Programas Municipales'!$C$12,'4 - Personal'!$D$188,0)),0)+IF('4 - Personal'!$E$190='2 - Programas Municipales'!$B4,(IF('4 - Personal'!$E$192='2 - Programas Municipales'!$C$12,'4 - Personal'!$D$194,0)),0)+IF('4 - Personal'!$E$196='2 - Programas Municipales'!$B4,(IF('4 - Personal'!$E$198='2 - Programas Municipales'!$C$12,'4 - Personal'!$D$200,0)),0)+IF('4 - Personal'!$E$202='2 - Programas Municipales'!$B4,(IF('4 - Personal'!$E$204='2 - Programas Municipales'!$C$12,'4 - Personal'!$D$206,0)),0)+IF('4 - Personal'!$E$208='2 - Programas Municipales'!$B4,(IF('4 - Personal'!$E$210='2 - Programas Municipales'!$C$12,'4 - Personal'!$D$212,0)),0)+IF('4 - Personal'!$E$214='2 - Programas Municipales'!$B4,(IF('4 - Personal'!$E$216='2 - Programas Municipales'!$C$12,'4 - Personal'!$D$218,0)),0)+IF('4 - Personal'!$E$220='2 - Programas Municipales'!$B4,(IF('4 - Personal'!$E$222='2 - Programas Municipales'!$C$12,'4 - Personal'!$D$224,0)),0)+IF('4 - Personal'!$E$226='2 - Programas Municipales'!$B4,(IF('4 - Personal'!$E$228='2 - Programas Municipales'!$C$12,'4 - Personal'!$D$230,0)),0)+IF('4 - Personal'!$E$232='2 - Programas Municipales'!$B4,(IF('4 - Personal'!$E$234='2 - Programas Municipales'!$C$12,'4 - Personal'!$D$236,0)),0)+IF('4 - Personal'!$E$238='2 - Programas Municipales'!$B4,(IF('4 - Personal'!$E$240='2 - Programas Municipales'!$C$12,'4 - Personal'!$D$242,0)),0)+IF('4 - Personal'!$E$244='2 - Programas Municipales'!$B4,(IF('4 - Personal'!$E$246='2 - Programas Municipales'!$C$12,'4 - Personal'!$D$248,0)),0)+IF('4 - Personal'!$E$250='2 - Programas Municipales'!$B4,(IF('4 - Personal'!$E$252='2 - Programas Municipales'!$C$12,'4 - Personal'!$D$254,0)),0)+IF('4 - Personal'!$E$256='2 - Programas Municipales'!$B4,(IF('4 - Personal'!$E$258='2 - Programas Municipales'!$C$12,'4 - Personal'!$D$260,0)),0)+IF('4 - Personal'!$E$262='2 - Programas Municipales'!$B4,(IF('4 - Personal'!$E$264='2 - Programas Municipales'!$C$12,'4 - Personal'!$D$266,0)),0)+IF('4 - Personal'!$E$268='2 - Programas Municipales'!$B4,(IF('4 - Personal'!$E$270='2 - Programas Municipales'!$C$12,'4 - Personal'!$D$272,0)),0)+IF('4 - Personal'!$E$274='2 - Programas Municipales'!$B4,(IF('4 - Personal'!$E$276='2 - Programas Municipales'!$C$12,'4 - Personal'!$D$278,0)),0)</f>
        <v>0</v>
      </c>
      <c r="N6" s="66">
        <f>IF('4 - Personal'!$E$142='2 - Programas Municipales'!$B4,(IF('4 - Personal'!$E$144='2 - Programas Municipales'!$C$13,'4 - Personal'!$D$146,0)),0)+IF('4 - Personal'!$E$148='2 - Programas Municipales'!$B4,(IF('4 - Personal'!$E$150='2 - Programas Municipales'!$C$13,'4 - Personal'!$D$152,0)),0)+IF('4 - Personal'!$E$154='2 - Programas Municipales'!$B4,(IF('4 - Personal'!$E$156='2 - Programas Municipales'!$C$13,'4 - Personal'!$D$158,0)),0)+IF('4 - Personal'!$E$160='2 - Programas Municipales'!$B4,(IF('4 - Personal'!$E$162='2 - Programas Municipales'!$C$13,'4 - Personal'!$D$164,0)),0)+IF('4 - Personal'!$E$166='2 - Programas Municipales'!$B4,(IF('4 - Personal'!$E$168='2 - Programas Municipales'!$C$13,'4 - Personal'!$D$170,0)),0)+IF('4 - Personal'!$E$172='2 - Programas Municipales'!$B4,(IF('4 - Personal'!$E$174='2 - Programas Municipales'!$C$13,'4 - Personal'!$D$176,0)),0)+IF('4 - Personal'!$E$178='2 - Programas Municipales'!$B4,(IF('4 - Personal'!$E$180='2 - Programas Municipales'!$C$13,'4 - Personal'!$D$182,0)),0)+IF('4 - Personal'!$E$184='2 - Programas Municipales'!$B4,(IF('4 - Personal'!$E$186='2 - Programas Municipales'!$C$13,'4 - Personal'!$D$188,0)),0)+IF('4 - Personal'!$E$190='2 - Programas Municipales'!$B4,(IF('4 - Personal'!$E$192='2 - Programas Municipales'!$C$13,'4 - Personal'!$D$194,0)),0)+IF('4 - Personal'!$E$196='2 - Programas Municipales'!$B4,(IF('4 - Personal'!$E$198='2 - Programas Municipales'!$C$13,'4 - Personal'!$D$200,0)),0)+IF('4 - Personal'!$E$202='2 - Programas Municipales'!$B4,(IF('4 - Personal'!$E$204='2 - Programas Municipales'!$C$13,'4 - Personal'!$D$206,0)),0)+IF('4 - Personal'!$E$208='2 - Programas Municipales'!$B4,(IF('4 - Personal'!$E$210='2 - Programas Municipales'!$C$13,'4 - Personal'!$D$212,0)),0)+IF('4 - Personal'!$E$214='2 - Programas Municipales'!$B4,(IF('4 - Personal'!$E$216='2 - Programas Municipales'!$C$13,'4 - Personal'!$D$218,0)),0)+IF('4 - Personal'!$E$220='2 - Programas Municipales'!$B4,(IF('4 - Personal'!$E$222='2 - Programas Municipales'!$C$13,'4 - Personal'!$D$224,0)),0)+IF('4 - Personal'!$E$226='2 - Programas Municipales'!$B4,(IF('4 - Personal'!$E$228='2 - Programas Municipales'!$C$13,'4 - Personal'!$D$230,0)),0)+IF('4 - Personal'!$E$232='2 - Programas Municipales'!$B4,(IF('4 - Personal'!$E$234='2 - Programas Municipales'!$C$13,'4 - Personal'!$D$236,0)),0)+IF('4 - Personal'!$E$238='2 - Programas Municipales'!$B4,(IF('4 - Personal'!$E$240='2 - Programas Municipales'!$C$13,'4 - Personal'!$D$242,0)),0)+IF('4 - Personal'!$E$244='2 - Programas Municipales'!$B4,(IF('4 - Personal'!$E$246='2 - Programas Municipales'!$C$13,'4 - Personal'!$D$248,0)),0)+IF('4 - Personal'!$E$250='2 - Programas Municipales'!$B4,(IF('4 - Personal'!$E$252='2 - Programas Municipales'!$C$13,'4 - Personal'!$D$254,0)),0)+IF('4 - Personal'!$E$256='2 - Programas Municipales'!$B4,(IF('4 - Personal'!$E$258='2 - Programas Municipales'!$C$13,'4 - Personal'!$D$260,0)),0)+IF('4 - Personal'!$E$262='2 - Programas Municipales'!$B4,(IF('4 - Personal'!$E$264='2 - Programas Municipales'!$C$13,'4 - Personal'!$D$266,0)),0)+IF('4 - Personal'!$E$268='2 - Programas Municipales'!$B4,(IF('4 - Personal'!$E$270='2 - Programas Municipales'!$C$13,'4 - Personal'!$D$272,0)),0)+IF('4 - Personal'!$E$274='2 - Programas Municipales'!$B4,(IF('4 - Personal'!$E$276='2 - Programas Municipales'!$C$13,'4 - Personal'!$D$278,0)),0)</f>
        <v>0</v>
      </c>
      <c r="O6" s="66">
        <f>IF('4 - Personal'!$E$142='2 - Programas Municipales'!$B4,(IF('4 - Personal'!$E$144='2 - Programas Municipales'!$C$14,'4 - Personal'!$D$146,0)),0)+IF('4 - Personal'!$E$148='2 - Programas Municipales'!$B4,(IF('4 - Personal'!$E$150='2 - Programas Municipales'!$C$14,'4 - Personal'!$D$152,0)),0)+IF('4 - Personal'!$E$154='2 - Programas Municipales'!$B4,(IF('4 - Personal'!$E$156='2 - Programas Municipales'!$C$14,'4 - Personal'!$D$158,0)),0)+IF('4 - Personal'!$E$160='2 - Programas Municipales'!$B4,(IF('4 - Personal'!$E$162='2 - Programas Municipales'!$C$14,'4 - Personal'!$D$164,0)),0)+IF('4 - Personal'!$E$166='2 - Programas Municipales'!$B4,(IF('4 - Personal'!$E$168='2 - Programas Municipales'!$C$14,'4 - Personal'!$D$170,0)),0)+IF('4 - Personal'!$E$172='2 - Programas Municipales'!$B4,(IF('4 - Personal'!$E$174='2 - Programas Municipales'!$C$14,'4 - Personal'!$D$176,0)),0)+IF('4 - Personal'!$E$178='2 - Programas Municipales'!$B4,(IF('4 - Personal'!$E$180='2 - Programas Municipales'!$C$14,'4 - Personal'!$D$182,0)),0)+IF('4 - Personal'!$E$184='2 - Programas Municipales'!$B4,(IF('4 - Personal'!$E$186='2 - Programas Municipales'!$C$14,'4 - Personal'!$D$188,0)),0)+IF('4 - Personal'!$E$190='2 - Programas Municipales'!$B4,(IF('4 - Personal'!$E$192='2 - Programas Municipales'!$C$14,'4 - Personal'!$D$194,0)),0)+IF('4 - Personal'!$E$196='2 - Programas Municipales'!$B4,(IF('4 - Personal'!$E$198='2 - Programas Municipales'!$C$14,'4 - Personal'!$D$200,0)),0)+IF('4 - Personal'!$E$202='2 - Programas Municipales'!$B4,(IF('4 - Personal'!$E$204='2 - Programas Municipales'!$C$14,'4 - Personal'!$D$206,0)),0)+IF('4 - Personal'!$E$208='2 - Programas Municipales'!$B4,(IF('4 - Personal'!$E$210='2 - Programas Municipales'!$C$14,'4 - Personal'!$D$212,0)),0)+IF('4 - Personal'!$E$214='2 - Programas Municipales'!$B4,(IF('4 - Personal'!$E$216='2 - Programas Municipales'!$C$14,'4 - Personal'!$D$218,0)),0)+IF('4 - Personal'!$E$220='2 - Programas Municipales'!$B4,(IF('4 - Personal'!$E$222='2 - Programas Municipales'!$C$14,'4 - Personal'!$D$224,0)),0)+IF('4 - Personal'!$E$226='2 - Programas Municipales'!$B4,(IF('4 - Personal'!$E$228='2 - Programas Municipales'!$C$14,'4 - Personal'!$D$230,0)),0)+IF('4 - Personal'!$E$232='2 - Programas Municipales'!$B4,(IF('4 - Personal'!$E$234='2 - Programas Municipales'!$C$14,'4 - Personal'!$D$236,0)),0)+IF('4 - Personal'!$E$238='2 - Programas Municipales'!$B4,(IF('4 - Personal'!$E$240='2 - Programas Municipales'!$C$14,'4 - Personal'!$D$242,0)),0)+IF('4 - Personal'!$E$244='2 - Programas Municipales'!$B4,(IF('4 - Personal'!$E$246='2 - Programas Municipales'!$C$14,'4 - Personal'!$D$248,0)),0)+IF('4 - Personal'!$E$250='2 - Programas Municipales'!$B4,(IF('4 - Personal'!$E$252='2 - Programas Municipales'!$C$14,'4 - Personal'!$D$254,0)),0)+IF('4 - Personal'!$E$256='2 - Programas Municipales'!$B4,(IF('4 - Personal'!$E$258='2 - Programas Municipales'!$C$14,'4 - Personal'!$D$260,0)),0)+IF('4 - Personal'!$E$262='2 - Programas Municipales'!$B4,(IF('4 - Personal'!$E$264='2 - Programas Municipales'!$C$14,'4 - Personal'!$D$266,0)),0)+IF('4 - Personal'!$E$268='2 - Programas Municipales'!$B4,(IF('4 - Personal'!$E$270='2 - Programas Municipales'!$C$14,'4 - Personal'!$D$272,0)),0)+IF('4 - Personal'!$E$274='2 - Programas Municipales'!$B4,(IF('4 - Personal'!$E$276='2 - Programas Municipales'!$C$14,'4 - Personal'!$D$278,0)),0)</f>
        <v>0</v>
      </c>
      <c r="P6" s="66">
        <f>IF('4 - Personal'!$E$142='2 - Programas Municipales'!$B4,(IF('4 - Personal'!$E$144='2 - Programas Municipales'!$C$15,'4 - Personal'!$D$146,0)),0)+IF('4 - Personal'!$E$148='2 - Programas Municipales'!$B4,(IF('4 - Personal'!$E$150='2 - Programas Municipales'!$C$15,'4 - Personal'!$D$152,0)),0)+IF('4 - Personal'!$E$154='2 - Programas Municipales'!$B4,(IF('4 - Personal'!$E$156='2 - Programas Municipales'!$C$15,'4 - Personal'!$D$158,0)),0)+IF('4 - Personal'!$E$160='2 - Programas Municipales'!$B4,(IF('4 - Personal'!$E$162='2 - Programas Municipales'!$C$15,'4 - Personal'!$D$164,0)),0)+IF('4 - Personal'!$E$166='2 - Programas Municipales'!$B4,(IF('4 - Personal'!$E$168='2 - Programas Municipales'!$C$15,'4 - Personal'!$D$170,0)),0)+IF('4 - Personal'!$E$172='2 - Programas Municipales'!$B4,(IF('4 - Personal'!$E$174='2 - Programas Municipales'!$C$15,'4 - Personal'!$D$176,0)),0)+IF('4 - Personal'!$E$178='2 - Programas Municipales'!$B4,(IF('4 - Personal'!$E$180='2 - Programas Municipales'!$C$15,'4 - Personal'!$D$182,0)),0)+IF('4 - Personal'!$E$184='2 - Programas Municipales'!$B4,(IF('4 - Personal'!$E$186='2 - Programas Municipales'!$C$15,'4 - Personal'!$D$188,0)),0)+IF('4 - Personal'!$E$190='2 - Programas Municipales'!$B4,(IF('4 - Personal'!$E$192='2 - Programas Municipales'!$C$15,'4 - Personal'!$D$194,0)),0)+IF('4 - Personal'!$E$196='2 - Programas Municipales'!$B4,(IF('4 - Personal'!$E$198='2 - Programas Municipales'!$C$15,'4 - Personal'!$D$200,0)),0)+IF('4 - Personal'!$E$202='2 - Programas Municipales'!$B4,(IF('4 - Personal'!$E$204='2 - Programas Municipales'!$C$15,'4 - Personal'!$D$206,0)),0)+IF('4 - Personal'!$E$208='2 - Programas Municipales'!$B4,(IF('4 - Personal'!$E$210='2 - Programas Municipales'!$C$15,'4 - Personal'!$D$212,0)),0)+IF('4 - Personal'!$E$214='2 - Programas Municipales'!$B4,(IF('4 - Personal'!$E$216='2 - Programas Municipales'!$C$15,'4 - Personal'!$D$218,0)),0)+IF('4 - Personal'!$E$220='2 - Programas Municipales'!$B4,(IF('4 - Personal'!$E$222='2 - Programas Municipales'!$C$15,'4 - Personal'!$D$224,0)),0)+IF('4 - Personal'!$E$226='2 - Programas Municipales'!$B4,(IF('4 - Personal'!$E$228='2 - Programas Municipales'!$C$15,'4 - Personal'!$D$230,0)),0)+IF('4 - Personal'!$E$232='2 - Programas Municipales'!$B4,(IF('4 - Personal'!$E$234='2 - Programas Municipales'!$C$15,'4 - Personal'!$D$236,0)),0)+IF('4 - Personal'!$E$238='2 - Programas Municipales'!$B4,(IF('4 - Personal'!$E$240='2 - Programas Municipales'!$C$15,'4 - Personal'!$D$242,0)),0)+IF('4 - Personal'!$E$244='2 - Programas Municipales'!$B4,(IF('4 - Personal'!$E$246='2 - Programas Municipales'!$C$15,'4 - Personal'!$D$248,0)),0)+IF('4 - Personal'!$E$250='2 - Programas Municipales'!$B4,(IF('4 - Personal'!$E$252='2 - Programas Municipales'!$C$15,'4 - Personal'!$D$254,0)),0)+IF('4 - Personal'!$E$256='2 - Programas Municipales'!$B4,(IF('4 - Personal'!$E$258='2 - Programas Municipales'!$C$15,'4 - Personal'!$D$260,0)),0)+IF('4 - Personal'!$E$262='2 - Programas Municipales'!$B4,(IF('4 - Personal'!$E$264='2 - Programas Municipales'!$C$15,'4 - Personal'!$D$266,0)),0)+IF('4 - Personal'!$E$268='2 - Programas Municipales'!$B4,(IF('4 - Personal'!$E$270='2 - Programas Municipales'!$C$15,'4 - Personal'!$D$272,0)),0)+IF('4 - Personal'!$E$274='2 - Programas Municipales'!$B4,(IF('4 - Personal'!$E$276='2 - Programas Municipales'!$C$15,'4 - Personal'!$D$278,0)),0)</f>
        <v>0</v>
      </c>
      <c r="Q6" s="271">
        <f t="shared" si="1"/>
        <v>0</v>
      </c>
    </row>
    <row r="7">
      <c r="B7" s="44" t="str">
        <f>'2 - Programas Municipales'!B5</f>
        <v>Progs. de Recol, Transf. y Disp. Final</v>
      </c>
      <c r="C7" s="66">
        <f>IF('4 - Personal'!$E$142='2 - Programas Municipales'!$B5,(IF('4 - Personal'!$E$144='2 - Programas Municipales'!$C$2,'4 - Personal'!$D$146,0)),0)+IF('4 - Personal'!$E$148='2 - Programas Municipales'!$B5,(IF('4 - Personal'!$E$150='2 - Programas Municipales'!$C$2,'4 - Personal'!$D$152,0)),0)+IF('4 - Personal'!$E$154='2 - Programas Municipales'!$B5,(IF('4 - Personal'!$E$156='2 - Programas Municipales'!$C$2,'4 - Personal'!$D$158,0)),0)+IF('4 - Personal'!$E$160='2 - Programas Municipales'!$B5,(IF('4 - Personal'!$E$162='2 - Programas Municipales'!$C$2,'4 - Personal'!$D$164,0)),0)+IF('4 - Personal'!$E$166='2 - Programas Municipales'!$B5,(IF('4 - Personal'!$E$168='2 - Programas Municipales'!$C$2,'4 - Personal'!$D$170,0)),0)+IF('4 - Personal'!$E$172='2 - Programas Municipales'!$B5,(IF('4 - Personal'!$E$174='2 - Programas Municipales'!$C$2,'4 - Personal'!$D$176,0)),0)+IF('4 - Personal'!$E$178='2 - Programas Municipales'!$B5,(IF('4 - Personal'!$E$180='2 - Programas Municipales'!$C$2,'4 - Personal'!$D$182,0)),0)+IF('4 - Personal'!$E$184='2 - Programas Municipales'!$B5,(IF('4 - Personal'!$E$186='2 - Programas Municipales'!$C$2,'4 - Personal'!$D$188,0)),0)+IF('4 - Personal'!$E$190='2 - Programas Municipales'!$B5,(IF('4 - Personal'!$E$192='2 - Programas Municipales'!$C$2,'4 - Personal'!$D$194,0)),0)+IF('4 - Personal'!$E$196='2 - Programas Municipales'!$B5,(IF('4 - Personal'!$E$198='2 - Programas Municipales'!$C$2,'4 - Personal'!$D$200,0)),0)+IF('4 - Personal'!$E$202='2 - Programas Municipales'!$B5,(IF('4 - Personal'!$E$204='2 - Programas Municipales'!$C$2,'4 - Personal'!$D$206,0)),0)+IF('4 - Personal'!$E$208='2 - Programas Municipales'!$B5,(IF('4 - Personal'!$E$210='2 - Programas Municipales'!$C$2,'4 - Personal'!$D$212,0)),0)+IF('4 - Personal'!$E$214='2 - Programas Municipales'!$B5,(IF('4 - Personal'!$E$216='2 - Programas Municipales'!$C$2,'4 - Personal'!$D$218,0)),0)+IF('4 - Personal'!$E$220='2 - Programas Municipales'!$B5,(IF('4 - Personal'!$E$222='2 - Programas Municipales'!$C$2,'4 - Personal'!$D$224,0)),0)+IF('4 - Personal'!$E$226='2 - Programas Municipales'!$B5,(IF('4 - Personal'!$E$228='2 - Programas Municipales'!$C$2,'4 - Personal'!$D$230,0)),0)+IF('4 - Personal'!$E$232='2 - Programas Municipales'!$B5,(IF('4 - Personal'!$E$234='2 - Programas Municipales'!$C$2,'4 - Personal'!$D$236,0)),0)+IF('4 - Personal'!$E$238='2 - Programas Municipales'!$B5,(IF('4 - Personal'!$E$240='2 - Programas Municipales'!$C$2,'4 - Personal'!$D$242,0)),0)+IF('4 - Personal'!$E$244='2 - Programas Municipales'!$B5,(IF('4 - Personal'!$E$246='2 - Programas Municipales'!$C$2,'4 - Personal'!$D$248,0)),0)+IF('4 - Personal'!$E$250='2 - Programas Municipales'!$B5,(IF('4 - Personal'!$E$252='2 - Programas Municipales'!$C$2,'4 - Personal'!$D$254,0)),0)+IF('4 - Personal'!$E$256='2 - Programas Municipales'!$B5,(IF('4 - Personal'!$E$258='2 - Programas Municipales'!$C$2,'4 - Personal'!$D$260,0)),0)+IF('4 - Personal'!$E$262='2 - Programas Municipales'!$B5,(IF('4 - Personal'!$E$264='2 - Programas Municipales'!$C$2,'4 - Personal'!$D$266,0)),0)+IF('4 - Personal'!$E$268='2 - Programas Municipales'!$B5,(IF('4 - Personal'!$E$270='2 - Programas Municipales'!$C$2,'4 - Personal'!$D$272,0)),0)+IF('4 - Personal'!$E$274='2 - Programas Municipales'!$B5,(IF('4 - Personal'!$E$276='2 - Programas Municipales'!$C$2,'4 - Personal'!$D$278,0)),0)</f>
        <v>0</v>
      </c>
      <c r="D7" s="66">
        <f>IF('4 - Personal'!$E$142='2 - Programas Municipales'!$B5,(IF('4 - Personal'!$E$144='2 - Programas Municipales'!$C$3,'4 - Personal'!$D$146,0)),0)+IF('4 - Personal'!$E$148='2 - Programas Municipales'!$B5,(IF('4 - Personal'!$E$150='2 - Programas Municipales'!$C$3,'4 - Personal'!$D$152,0)),0)+IF('4 - Personal'!$E$154='2 - Programas Municipales'!$B5,(IF('4 - Personal'!$E$156='2 - Programas Municipales'!$C$3,'4 - Personal'!$D$158,0)),0)+IF('4 - Personal'!$E$160='2 - Programas Municipales'!$B5,(IF('4 - Personal'!$E$162='2 - Programas Municipales'!$C$3,'4 - Personal'!$D$164,0)),0)+IF('4 - Personal'!$E$166='2 - Programas Municipales'!$B5,(IF('4 - Personal'!$E$168='2 - Programas Municipales'!$C$3,'4 - Personal'!$D$170,0)),0)+IF('4 - Personal'!$E$172='2 - Programas Municipales'!$B5,(IF('4 - Personal'!$E$174='2 - Programas Municipales'!$C$3,'4 - Personal'!$D$176,0)),0)+IF('4 - Personal'!$E$178='2 - Programas Municipales'!$B5,(IF('4 - Personal'!$E$180='2 - Programas Municipales'!$C$3,'4 - Personal'!$D$182,0)),0)+IF('4 - Personal'!$E$184='2 - Programas Municipales'!$B5,(IF('4 - Personal'!$E$186='2 - Programas Municipales'!$C$3,'4 - Personal'!$D$188,0)),0)+IF('4 - Personal'!$E$190='2 - Programas Municipales'!$B5,(IF('4 - Personal'!$E$192='2 - Programas Municipales'!$C$3,'4 - Personal'!$D$194,0)),0)+IF('4 - Personal'!$E$196='2 - Programas Municipales'!$B5,(IF('4 - Personal'!$E$198='2 - Programas Municipales'!$C$3,'4 - Personal'!$D$200,0)),0)+IF('4 - Personal'!$E$202='2 - Programas Municipales'!$B5,(IF('4 - Personal'!$E$204='2 - Programas Municipales'!$C$3,'4 - Personal'!$D$206,0)),0)+IF('4 - Personal'!$E$208='2 - Programas Municipales'!$B5,(IF('4 - Personal'!$E$210='2 - Programas Municipales'!$C$3,'4 - Personal'!$D$212,0)),0)+IF('4 - Personal'!$E$214='2 - Programas Municipales'!$B5,(IF('4 - Personal'!$E$216='2 - Programas Municipales'!$C$3,'4 - Personal'!$D$218,0)),0)+IF('4 - Personal'!$E$220='2 - Programas Municipales'!$B5,(IF('4 - Personal'!$E$222='2 - Programas Municipales'!$C$3,'4 - Personal'!$D$224,0)),0)+IF('4 - Personal'!$E$226='2 - Programas Municipales'!$B5,(IF('4 - Personal'!$E$228='2 - Programas Municipales'!$C$3,'4 - Personal'!$D$230,0)),0)+IF('4 - Personal'!$E$232='2 - Programas Municipales'!$B5,(IF('4 - Personal'!$E$234='2 - Programas Municipales'!$C$3,'4 - Personal'!$D$236,0)),0)+IF('4 - Personal'!$E$238='2 - Programas Municipales'!$B5,(IF('4 - Personal'!$E$240='2 - Programas Municipales'!$C$3,'4 - Personal'!$D$242,0)),0)+IF('4 - Personal'!$E$244='2 - Programas Municipales'!$B5,(IF('4 - Personal'!$E$246='2 - Programas Municipales'!$C$3,'4 - Personal'!$D$248,0)),0)+IF('4 - Personal'!$E$250='2 - Programas Municipales'!$B5,(IF('4 - Personal'!$E$252='2 - Programas Municipales'!$C$3,'4 - Personal'!$D$254,0)),0)+IF('4 - Personal'!$E$256='2 - Programas Municipales'!$B5,(IF('4 - Personal'!$E$258='2 - Programas Municipales'!$C$3,'4 - Personal'!$D$260,0)),0)+IF('4 - Personal'!$E$262='2 - Programas Municipales'!$B5,(IF('4 - Personal'!$E$264='2 - Programas Municipales'!$C$3,'4 - Personal'!$D$266,0)),0)+IF('4 - Personal'!$E$268='2 - Programas Municipales'!$B5,(IF('4 - Personal'!$E$270='2 - Programas Municipales'!$C$3,'4 - Personal'!$D$272,0)),0)+IF('4 - Personal'!$E$274='2 - Programas Municipales'!$B5,(IF('4 - Personal'!$E$276='2 - Programas Municipales'!$C$3,'4 - Personal'!$D$278,0)),0)</f>
        <v>0</v>
      </c>
      <c r="E7" s="66">
        <f>IF('4 - Personal'!$E$142='2 - Programas Municipales'!$B5,(IF('4 - Personal'!$E$144='2 - Programas Municipales'!$C$4,'4 - Personal'!$D$146,0)),0)+IF('4 - Personal'!$E$148='2 - Programas Municipales'!$B5,(IF('4 - Personal'!$E$150='2 - Programas Municipales'!$C$4,'4 - Personal'!$D$152,0)),0)+IF('4 - Personal'!$E$154='2 - Programas Municipales'!$B5,(IF('4 - Personal'!$E$156='2 - Programas Municipales'!$C$4,'4 - Personal'!$D$158,0)),0)+IF('4 - Personal'!$E$160='2 - Programas Municipales'!$B5,(IF('4 - Personal'!$E$162='2 - Programas Municipales'!$C$4,'4 - Personal'!$D$164,0)),0)+IF('4 - Personal'!$E$166='2 - Programas Municipales'!$B5,(IF('4 - Personal'!$E$168='2 - Programas Municipales'!$C$4,'4 - Personal'!$D$170,0)),0)+IF('4 - Personal'!$E$172='2 - Programas Municipales'!$B5,(IF('4 - Personal'!$E$174='2 - Programas Municipales'!$C$4,'4 - Personal'!$D$176,0)),0)+IF('4 - Personal'!$E$178='2 - Programas Municipales'!$B5,(IF('4 - Personal'!$E$180='2 - Programas Municipales'!$C$4,'4 - Personal'!$D$182,0)),0)+IF('4 - Personal'!$E$184='2 - Programas Municipales'!$B5,(IF('4 - Personal'!$E$186='2 - Programas Municipales'!$C$4,'4 - Personal'!$D$188,0)),0)+IF('4 - Personal'!$E$190='2 - Programas Municipales'!$B5,(IF('4 - Personal'!$E$192='2 - Programas Municipales'!$C$4,'4 - Personal'!$D$194,0)),0)+IF('4 - Personal'!$E$196='2 - Programas Municipales'!$B5,(IF('4 - Personal'!$E$198='2 - Programas Municipales'!$C$4,'4 - Personal'!$D$200,0)),0)+IF('4 - Personal'!$E$202='2 - Programas Municipales'!$B5,(IF('4 - Personal'!$E$204='2 - Programas Municipales'!$C$4,'4 - Personal'!$D$206,0)),0)+IF('4 - Personal'!$E$208='2 - Programas Municipales'!$B5,(IF('4 - Personal'!$E$210='2 - Programas Municipales'!$C$4,'4 - Personal'!$D$212,0)),0)+IF('4 - Personal'!$E$214='2 - Programas Municipales'!$B5,(IF('4 - Personal'!$E$216='2 - Programas Municipales'!$C$4,'4 - Personal'!$D$218,0)),0)+IF('4 - Personal'!$E$220='2 - Programas Municipales'!$B5,(IF('4 - Personal'!$E$222='2 - Programas Municipales'!$C$4,'4 - Personal'!$D$224,0)),0)+IF('4 - Personal'!$E$226='2 - Programas Municipales'!$B5,(IF('4 - Personal'!$E$228='2 - Programas Municipales'!$C$4,'4 - Personal'!$D$230,0)),0)+IF('4 - Personal'!$E$232='2 - Programas Municipales'!$B5,(IF('4 - Personal'!$E$234='2 - Programas Municipales'!$C$4,'4 - Personal'!$D$236,0)),0)+IF('4 - Personal'!$E$238='2 - Programas Municipales'!$B5,(IF('4 - Personal'!$E$240='2 - Programas Municipales'!$C$4,'4 - Personal'!$D$242,0)),0)+IF('4 - Personal'!$E$244='2 - Programas Municipales'!$B5,(IF('4 - Personal'!$E$246='2 - Programas Municipales'!$C$4,'4 - Personal'!$D$248,0)),0)+IF('4 - Personal'!$E$250='2 - Programas Municipales'!$B5,(IF('4 - Personal'!$E$252='2 - Programas Municipales'!$C$4,'4 - Personal'!$D$254,0)),0)+IF('4 - Personal'!$E$256='2 - Programas Municipales'!$B5,(IF('4 - Personal'!$E$258='2 - Programas Municipales'!$C$4,'4 - Personal'!$D$260,0)),0)+IF('4 - Personal'!$E$262='2 - Programas Municipales'!$B5,(IF('4 - Personal'!$E$264='2 - Programas Municipales'!$C$4,'4 - Personal'!$D$266,0)),0)+IF('4 - Personal'!$E$268='2 - Programas Municipales'!$B5,(IF('4 - Personal'!$E$270='2 - Programas Municipales'!$C$4,'4 - Personal'!$D$272,0)),0)+IF('4 - Personal'!$E$274='2 - Programas Municipales'!$B5,(IF('4 - Personal'!$E$276='2 - Programas Municipales'!$C$4,'4 - Personal'!$D$278,0)),0)</f>
        <v>0</v>
      </c>
      <c r="F7" s="66">
        <f>IF('4 - Personal'!$E$142='2 - Programas Municipales'!$B5,(IF('4 - Personal'!$E$144='2 - Programas Municipales'!$C$5,'4 - Personal'!$D$146,0)),0)+IF('4 - Personal'!$E$148='2 - Programas Municipales'!$B5,(IF('4 - Personal'!$E$150='2 - Programas Municipales'!$C$5,'4 - Personal'!$D$152,0)),0)+IF('4 - Personal'!$E$154='2 - Programas Municipales'!$B5,(IF('4 - Personal'!$E$156='2 - Programas Municipales'!$C$5,'4 - Personal'!$D$158,0)),0)+IF('4 - Personal'!$E$160='2 - Programas Municipales'!$B5,(IF('4 - Personal'!$E$162='2 - Programas Municipales'!$C$5,'4 - Personal'!$D$164,0)),0)+IF('4 - Personal'!$E$166='2 - Programas Municipales'!$B5,(IF('4 - Personal'!$E$168='2 - Programas Municipales'!$C$5,'4 - Personal'!$D$170,0)),0)+IF('4 - Personal'!$E$172='2 - Programas Municipales'!$B5,(IF('4 - Personal'!$E$174='2 - Programas Municipales'!$C$5,'4 - Personal'!$D$176,0)),0)+IF('4 - Personal'!$E$178='2 - Programas Municipales'!$B5,(IF('4 - Personal'!$E$180='2 - Programas Municipales'!$C$5,'4 - Personal'!$D$182,0)),0)+IF('4 - Personal'!$E$184='2 - Programas Municipales'!$B5,(IF('4 - Personal'!$E$186='2 - Programas Municipales'!$C$5,'4 - Personal'!$D$188,0)),0)+IF('4 - Personal'!$E$190='2 - Programas Municipales'!$B5,(IF('4 - Personal'!$E$192='2 - Programas Municipales'!$C$5,'4 - Personal'!$D$194,0)),0)+IF('4 - Personal'!$E$196='2 - Programas Municipales'!$B5,(IF('4 - Personal'!$E$198='2 - Programas Municipales'!$C$5,'4 - Personal'!$D$200,0)),0)+IF('4 - Personal'!$E$202='2 - Programas Municipales'!$B5,(IF('4 - Personal'!$E$204='2 - Programas Municipales'!$C$5,'4 - Personal'!$D$206,0)),0)+IF('4 - Personal'!$E$208='2 - Programas Municipales'!$B5,(IF('4 - Personal'!$E$210='2 - Programas Municipales'!$C$5,'4 - Personal'!$D$212,0)),0)+IF('4 - Personal'!$E$214='2 - Programas Municipales'!$B5,(IF('4 - Personal'!$E$216='2 - Programas Municipales'!$C$5,'4 - Personal'!$D$218,0)),0)+IF('4 - Personal'!$E$220='2 - Programas Municipales'!$B5,(IF('4 - Personal'!$E$222='2 - Programas Municipales'!$C$5,'4 - Personal'!$D$224,0)),0)+IF('4 - Personal'!$E$226='2 - Programas Municipales'!$B5,(IF('4 - Personal'!$E$228='2 - Programas Municipales'!$C$5,'4 - Personal'!$D$230,0)),0)+IF('4 - Personal'!$E$232='2 - Programas Municipales'!$B5,(IF('4 - Personal'!$E$234='2 - Programas Municipales'!$C$5,'4 - Personal'!$D$236,0)),0)+IF('4 - Personal'!$E$238='2 - Programas Municipales'!$B5,(IF('4 - Personal'!$E$240='2 - Programas Municipales'!$C$5,'4 - Personal'!$D$242,0)),0)+IF('4 - Personal'!$E$244='2 - Programas Municipales'!$B5,(IF('4 - Personal'!$E$246='2 - Programas Municipales'!$C$5,'4 - Personal'!$D$248,0)),0)+IF('4 - Personal'!$E$250='2 - Programas Municipales'!$B5,(IF('4 - Personal'!$E$252='2 - Programas Municipales'!$C$5,'4 - Personal'!$D$254,0)),0)+IF('4 - Personal'!$E$256='2 - Programas Municipales'!$B5,(IF('4 - Personal'!$E$258='2 - Programas Municipales'!$C$5,'4 - Personal'!$D$260,0)),0)+IF('4 - Personal'!$E$262='2 - Programas Municipales'!$B5,(IF('4 - Personal'!$E$264='2 - Programas Municipales'!$C$5,'4 - Personal'!$D$266,0)),0)+IF('4 - Personal'!$E$268='2 - Programas Municipales'!$B5,(IF('4 - Personal'!$E$270='2 - Programas Municipales'!$C$5,'4 - Personal'!$D$272,0)),0)+IF('4 - Personal'!$E$274='2 - Programas Municipales'!$B5,(IF('4 - Personal'!$E$276='2 - Programas Municipales'!$C$5,'4 - Personal'!$D$278,0)),0)</f>
        <v>0</v>
      </c>
      <c r="G7" s="66">
        <f>IF('4 - Personal'!$E$142='2 - Programas Municipales'!$B5,(IF('4 - Personal'!$E$144='2 - Programas Municipales'!$C$6,'4 - Personal'!$D$146,0)),0)+IF('4 - Personal'!$E$148='2 - Programas Municipales'!$B5,(IF('4 - Personal'!$E$150='2 - Programas Municipales'!$C$6,'4 - Personal'!$D$152,0)),0)+IF('4 - Personal'!$E$154='2 - Programas Municipales'!$B5,(IF('4 - Personal'!$E$156='2 - Programas Municipales'!$C$6,'4 - Personal'!$D$158,0)),0)+IF('4 - Personal'!$E$160='2 - Programas Municipales'!$B5,(IF('4 - Personal'!$E$162='2 - Programas Municipales'!$C$6,'4 - Personal'!$D$164,0)),0)+IF('4 - Personal'!$E$166='2 - Programas Municipales'!$B5,(IF('4 - Personal'!$E$168='2 - Programas Municipales'!$C$6,'4 - Personal'!$D$170,0)),0)+IF('4 - Personal'!$E$172='2 - Programas Municipales'!$B5,(IF('4 - Personal'!$E$174='2 - Programas Municipales'!$C$6,'4 - Personal'!$D$176,0)),0)+IF('4 - Personal'!$E$178='2 - Programas Municipales'!$B5,(IF('4 - Personal'!$E$180='2 - Programas Municipales'!$C$6,'4 - Personal'!$D$182,0)),0)+IF('4 - Personal'!$E$184='2 - Programas Municipales'!$B5,(IF('4 - Personal'!$E$186='2 - Programas Municipales'!$C$6,'4 - Personal'!$D$188,0)),0)+IF('4 - Personal'!$E$190='2 - Programas Municipales'!$B5,(IF('4 - Personal'!$E$192='2 - Programas Municipales'!$C$6,'4 - Personal'!$D$194,0)),0)+IF('4 - Personal'!$E$196='2 - Programas Municipales'!$B5,(IF('4 - Personal'!$E$198='2 - Programas Municipales'!$C$6,'4 - Personal'!$D$200,0)),0)+IF('4 - Personal'!$E$202='2 - Programas Municipales'!$B5,(IF('4 - Personal'!$E$204='2 - Programas Municipales'!$C$6,'4 - Personal'!$D$206,0)),0)+IF('4 - Personal'!$E$208='2 - Programas Municipales'!$B5,(IF('4 - Personal'!$E$210='2 - Programas Municipales'!$C$6,'4 - Personal'!$D$212,0)),0)+IF('4 - Personal'!$E$214='2 - Programas Municipales'!$B5,(IF('4 - Personal'!$E$216='2 - Programas Municipales'!$C$6,'4 - Personal'!$D$218,0)),0)+IF('4 - Personal'!$E$220='2 - Programas Municipales'!$B5,(IF('4 - Personal'!$E$222='2 - Programas Municipales'!$C$6,'4 - Personal'!$D$224,0)),0)+IF('4 - Personal'!$E$226='2 - Programas Municipales'!$B5,(IF('4 - Personal'!$E$228='2 - Programas Municipales'!$C$6,'4 - Personal'!$D$230,0)),0)+IF('4 - Personal'!$E$232='2 - Programas Municipales'!$B5,(IF('4 - Personal'!$E$234='2 - Programas Municipales'!$C$6,'4 - Personal'!$D$236,0)),0)+IF('4 - Personal'!$E$238='2 - Programas Municipales'!$B5,(IF('4 - Personal'!$E$240='2 - Programas Municipales'!$C$6,'4 - Personal'!$D$242,0)),0)+IF('4 - Personal'!$E$244='2 - Programas Municipales'!$B5,(IF('4 - Personal'!$E$246='2 - Programas Municipales'!$C$6,'4 - Personal'!$D$248,0)),0)+IF('4 - Personal'!$E$250='2 - Programas Municipales'!$B5,(IF('4 - Personal'!$E$252='2 - Programas Municipales'!$C$6,'4 - Personal'!$D$254,0)),0)+IF('4 - Personal'!$E$256='2 - Programas Municipales'!$B5,(IF('4 - Personal'!$E$258='2 - Programas Municipales'!$C$6,'4 - Personal'!$D$260,0)),0)+IF('4 - Personal'!$E$262='2 - Programas Municipales'!$B5,(IF('4 - Personal'!$E$264='2 - Programas Municipales'!$C$6,'4 - Personal'!$D$266,0)),0)+IF('4 - Personal'!$E$268='2 - Programas Municipales'!$B5,(IF('4 - Personal'!$E$270='2 - Programas Municipales'!$C$6,'4 - Personal'!$D$272,0)),0)+IF('4 - Personal'!$E$274='2 - Programas Municipales'!$B5,(IF('4 - Personal'!$E$276='2 - Programas Municipales'!$C$6,'4 - Personal'!$D$278,0)),0)</f>
        <v>0</v>
      </c>
      <c r="H7" s="66">
        <f>IF('4 - Personal'!$E$142='2 - Programas Municipales'!$B5,(IF('4 - Personal'!$E$144='2 - Programas Municipales'!$C$7,'4 - Personal'!$D$146,0)),0)+IF('4 - Personal'!$E$148='2 - Programas Municipales'!$B5,(IF('4 - Personal'!$E$150='2 - Programas Municipales'!$C$7,'4 - Personal'!$D$152,0)),0)+IF('4 - Personal'!$E$154='2 - Programas Municipales'!$B5,(IF('4 - Personal'!$E$156='2 - Programas Municipales'!$C$7,'4 - Personal'!$D$158,0)),0)+IF('4 - Personal'!$E$160='2 - Programas Municipales'!$B5,(IF('4 - Personal'!$E$162='2 - Programas Municipales'!$C$7,'4 - Personal'!$D$164,0)),0)+IF('4 - Personal'!$E$166='2 - Programas Municipales'!$B5,(IF('4 - Personal'!$E$168='2 - Programas Municipales'!$C$7,'4 - Personal'!$D$170,0)),0)+IF('4 - Personal'!$E$172='2 - Programas Municipales'!$B5,(IF('4 - Personal'!$E$174='2 - Programas Municipales'!$C$7,'4 - Personal'!$D$176,0)),0)+IF('4 - Personal'!$E$178='2 - Programas Municipales'!$B5,(IF('4 - Personal'!$E$180='2 - Programas Municipales'!$C$7,'4 - Personal'!$D$182,0)),0)+IF('4 - Personal'!$E$184='2 - Programas Municipales'!$B5,(IF('4 - Personal'!$E$186='2 - Programas Municipales'!$C$7,'4 - Personal'!$D$188,0)),0)+IF('4 - Personal'!$E$190='2 - Programas Municipales'!$B5,(IF('4 - Personal'!$E$192='2 - Programas Municipales'!$C$7,'4 - Personal'!$D$194,0)),0)+IF('4 - Personal'!$E$196='2 - Programas Municipales'!$B5,(IF('4 - Personal'!$E$198='2 - Programas Municipales'!$C$7,'4 - Personal'!$D$200,0)),0)+IF('4 - Personal'!$E$202='2 - Programas Municipales'!$B5,(IF('4 - Personal'!$E$204='2 - Programas Municipales'!$C$7,'4 - Personal'!$D$206,0)),0)+IF('4 - Personal'!$E$208='2 - Programas Municipales'!$B5,(IF('4 - Personal'!$E$210='2 - Programas Municipales'!$C$7,'4 - Personal'!$D$212,0)),0)+IF('4 - Personal'!$E$214='2 - Programas Municipales'!$B5,(IF('4 - Personal'!$E$216='2 - Programas Municipales'!$C$7,'4 - Personal'!$D$218,0)),0)+IF('4 - Personal'!$E$220='2 - Programas Municipales'!$B5,(IF('4 - Personal'!$E$222='2 - Programas Municipales'!$C$7,'4 - Personal'!$D$224,0)),0)+IF('4 - Personal'!$E$226='2 - Programas Municipales'!$B5,(IF('4 - Personal'!$E$228='2 - Programas Municipales'!$C$7,'4 - Personal'!$D$230,0)),0)+IF('4 - Personal'!$E$232='2 - Programas Municipales'!$B5,(IF('4 - Personal'!$E$234='2 - Programas Municipales'!$C$7,'4 - Personal'!$D$236,0)),0)+IF('4 - Personal'!$E$238='2 - Programas Municipales'!$B5,(IF('4 - Personal'!$E$240='2 - Programas Municipales'!$C$7,'4 - Personal'!$D$242,0)),0)+IF('4 - Personal'!$E$244='2 - Programas Municipales'!$B5,(IF('4 - Personal'!$E$246='2 - Programas Municipales'!$C$7,'4 - Personal'!$D$248,0)),0)+IF('4 - Personal'!$E$250='2 - Programas Municipales'!$B5,(IF('4 - Personal'!$E$252='2 - Programas Municipales'!$C$7,'4 - Personal'!$D$254,0)),0)+IF('4 - Personal'!$E$256='2 - Programas Municipales'!$B5,(IF('4 - Personal'!$E$258='2 - Programas Municipales'!$C$7,'4 - Personal'!$D$260,0)),0)+IF('4 - Personal'!$E$262='2 - Programas Municipales'!$B5,(IF('4 - Personal'!$E$264='2 - Programas Municipales'!$C$7,'4 - Personal'!$D$266,0)),0)+IF('4 - Personal'!$E$268='2 - Programas Municipales'!$B5,(IF('4 - Personal'!$E$270='2 - Programas Municipales'!$C$7,'4 - Personal'!$D$272,0)),0)+IF('4 - Personal'!$E$274='2 - Programas Municipales'!$B5,(IF('4 - Personal'!$E$276='2 - Programas Municipales'!$C$7,'4 - Personal'!$D$278,0)),0)</f>
        <v>0</v>
      </c>
      <c r="I7" s="66">
        <f>IF('4 - Personal'!$E$142='2 - Programas Municipales'!$B5,(IF('4 - Personal'!$E$144='2 - Programas Municipales'!$C$8,'4 - Personal'!$D$146,0)),0)+IF('4 - Personal'!$E$148='2 - Programas Municipales'!$B5,(IF('4 - Personal'!$E$150='2 - Programas Municipales'!$C$8,'4 - Personal'!$D$152,0)),0)+IF('4 - Personal'!$E$154='2 - Programas Municipales'!$B5,(IF('4 - Personal'!$E$156='2 - Programas Municipales'!$C$8,'4 - Personal'!$D$158,0)),0)+IF('4 - Personal'!$E$160='2 - Programas Municipales'!$B5,(IF('4 - Personal'!$E$162='2 - Programas Municipales'!$C$8,'4 - Personal'!$D$164,0)),0)+IF('4 - Personal'!$E$166='2 - Programas Municipales'!$B5,(IF('4 - Personal'!$E$168='2 - Programas Municipales'!$C$8,'4 - Personal'!$D$170,0)),0)+IF('4 - Personal'!$E$172='2 - Programas Municipales'!$B5,(IF('4 - Personal'!$E$174='2 - Programas Municipales'!$C$8,'4 - Personal'!$D$176,0)),0)+IF('4 - Personal'!$E$178='2 - Programas Municipales'!$B5,(IF('4 - Personal'!$E$180='2 - Programas Municipales'!$C$8,'4 - Personal'!$D$182,0)),0)+IF('4 - Personal'!$E$184='2 - Programas Municipales'!$B5,(IF('4 - Personal'!$E$186='2 - Programas Municipales'!$C$8,'4 - Personal'!$D$188,0)),0)+IF('4 - Personal'!$E$190='2 - Programas Municipales'!$B5,(IF('4 - Personal'!$E$192='2 - Programas Municipales'!$C$8,'4 - Personal'!$D$194,0)),0)+IF('4 - Personal'!$E$196='2 - Programas Municipales'!$B5,(IF('4 - Personal'!$E$198='2 - Programas Municipales'!$C$8,'4 - Personal'!$D$200,0)),0)+IF('4 - Personal'!$E$202='2 - Programas Municipales'!$B5,(IF('4 - Personal'!$E$204='2 - Programas Municipales'!$C$8,'4 - Personal'!$D$206,0)),0)+IF('4 - Personal'!$E$208='2 - Programas Municipales'!$B5,(IF('4 - Personal'!$E$210='2 - Programas Municipales'!$C$8,'4 - Personal'!$D$212,0)),0)+IF('4 - Personal'!$E$214='2 - Programas Municipales'!$B5,(IF('4 - Personal'!$E$216='2 - Programas Municipales'!$C$8,'4 - Personal'!$D$218,0)),0)+IF('4 - Personal'!$E$220='2 - Programas Municipales'!$B5,(IF('4 - Personal'!$E$222='2 - Programas Municipales'!$C$8,'4 - Personal'!$D$224,0)),0)+IF('4 - Personal'!$E$226='2 - Programas Municipales'!$B5,(IF('4 - Personal'!$E$228='2 - Programas Municipales'!$C$8,'4 - Personal'!$D$230,0)),0)+IF('4 - Personal'!$E$232='2 - Programas Municipales'!$B5,(IF('4 - Personal'!$E$234='2 - Programas Municipales'!$C$8,'4 - Personal'!$D$236,0)),0)+IF('4 - Personal'!$E$238='2 - Programas Municipales'!$B5,(IF('4 - Personal'!$E$240='2 - Programas Municipales'!$C$8,'4 - Personal'!$D$242,0)),0)+IF('4 - Personal'!$E$244='2 - Programas Municipales'!$B5,(IF('4 - Personal'!$E$246='2 - Programas Municipales'!$C$8,'4 - Personal'!$D$248,0)),0)+IF('4 - Personal'!$E$250='2 - Programas Municipales'!$B5,(IF('4 - Personal'!$E$252='2 - Programas Municipales'!$C$8,'4 - Personal'!$D$254,0)),0)+IF('4 - Personal'!$E$256='2 - Programas Municipales'!$B5,(IF('4 - Personal'!$E$258='2 - Programas Municipales'!$C$8,'4 - Personal'!$D$260,0)),0)+IF('4 - Personal'!$E$262='2 - Programas Municipales'!$B5,(IF('4 - Personal'!$E$264='2 - Programas Municipales'!$C$8,'4 - Personal'!$D$266,0)),0)+IF('4 - Personal'!$E$268='2 - Programas Municipales'!$B5,(IF('4 - Personal'!$E$270='2 - Programas Municipales'!$C$8,'4 - Personal'!$D$272,0)),0)+IF('4 - Personal'!$E$274='2 - Programas Municipales'!$B5,(IF('4 - Personal'!$E$276='2 - Programas Municipales'!$C$8,'4 - Personal'!$D$278,0)),0)</f>
        <v>0</v>
      </c>
      <c r="J7" s="66">
        <f>IF('4 - Personal'!$E$142='2 - Programas Municipales'!$B5,(IF('4 - Personal'!$E$144='2 - Programas Municipales'!$C$9,'4 - Personal'!$D$146,0)),0)+IF('4 - Personal'!$E$148='2 - Programas Municipales'!$B5,(IF('4 - Personal'!$E$150='2 - Programas Municipales'!$C$9,'4 - Personal'!$D$152,0)),0)+IF('4 - Personal'!$E$154='2 - Programas Municipales'!$B5,(IF('4 - Personal'!$E$156='2 - Programas Municipales'!$C$9,'4 - Personal'!$D$158,0)),0)+IF('4 - Personal'!$E$160='2 - Programas Municipales'!$B5,(IF('4 - Personal'!$E$162='2 - Programas Municipales'!$C$9,'4 - Personal'!$D$164,0)),0)+IF('4 - Personal'!$E$166='2 - Programas Municipales'!$B5,(IF('4 - Personal'!$E$168='2 - Programas Municipales'!$C$9,'4 - Personal'!$D$170,0)),0)+IF('4 - Personal'!$E$172='2 - Programas Municipales'!$B5,(IF('4 - Personal'!$E$174='2 - Programas Municipales'!$C$9,'4 - Personal'!$D$176,0)),0)+IF('4 - Personal'!$E$178='2 - Programas Municipales'!$B5,(IF('4 - Personal'!$E$180='2 - Programas Municipales'!$C$9,'4 - Personal'!$D$182,0)),0)+IF('4 - Personal'!$E$184='2 - Programas Municipales'!$B5,(IF('4 - Personal'!$E$186='2 - Programas Municipales'!$C$9,'4 - Personal'!$D$188,0)),0)+IF('4 - Personal'!$E$190='2 - Programas Municipales'!$B5,(IF('4 - Personal'!$E$192='2 - Programas Municipales'!$C$9,'4 - Personal'!$D$194,0)),0)+IF('4 - Personal'!$E$196='2 - Programas Municipales'!$B5,(IF('4 - Personal'!$E$198='2 - Programas Municipales'!$C$9,'4 - Personal'!$D$200,0)),0)+IF('4 - Personal'!$E$202='2 - Programas Municipales'!$B5,(IF('4 - Personal'!$E$204='2 - Programas Municipales'!$C$9,'4 - Personal'!$D$206,0)),0)+IF('4 - Personal'!$E$208='2 - Programas Municipales'!$B5,(IF('4 - Personal'!$E$210='2 - Programas Municipales'!$C$9,'4 - Personal'!$D$212,0)),0)+IF('4 - Personal'!$E$214='2 - Programas Municipales'!$B5,(IF('4 - Personal'!$E$216='2 - Programas Municipales'!$C$9,'4 - Personal'!$D$218,0)),0)+IF('4 - Personal'!$E$220='2 - Programas Municipales'!$B5,(IF('4 - Personal'!$E$222='2 - Programas Municipales'!$C$9,'4 - Personal'!$D$224,0)),0)+IF('4 - Personal'!$E$226='2 - Programas Municipales'!$B5,(IF('4 - Personal'!$E$228='2 - Programas Municipales'!$C$9,'4 - Personal'!$D$230,0)),0)+IF('4 - Personal'!$E$232='2 - Programas Municipales'!$B5,(IF('4 - Personal'!$E$234='2 - Programas Municipales'!$C$9,'4 - Personal'!$D$236,0)),0)+IF('4 - Personal'!$E$238='2 - Programas Municipales'!$B5,(IF('4 - Personal'!$E$240='2 - Programas Municipales'!$C$9,'4 - Personal'!$D$242,0)),0)+IF('4 - Personal'!$E$244='2 - Programas Municipales'!$B5,(IF('4 - Personal'!$E$246='2 - Programas Municipales'!$C$9,'4 - Personal'!$D$248,0)),0)+IF('4 - Personal'!$E$250='2 - Programas Municipales'!$B5,(IF('4 - Personal'!$E$252='2 - Programas Municipales'!$C$9,'4 - Personal'!$D$254,0)),0)+IF('4 - Personal'!$E$256='2 - Programas Municipales'!$B5,(IF('4 - Personal'!$E$258='2 - Programas Municipales'!$C$9,'4 - Personal'!$D$260,0)),0)+IF('4 - Personal'!$E$262='2 - Programas Municipales'!$B5,(IF('4 - Personal'!$E$264='2 - Programas Municipales'!$C$9,'4 - Personal'!$D$266,0)),0)+IF('4 - Personal'!$E$268='2 - Programas Municipales'!$B5,(IF('4 - Personal'!$E$270='2 - Programas Municipales'!$C$9,'4 - Personal'!$D$272,0)),0)+IF('4 - Personal'!$E$274='2 - Programas Municipales'!$B5,(IF('4 - Personal'!$E$276='2 - Programas Municipales'!$C$9,'4 - Personal'!$D$278,0)),0)</f>
        <v>0</v>
      </c>
      <c r="K7" s="66">
        <f>IF('4 - Personal'!$E$142='2 - Programas Municipales'!$B5,(IF('4 - Personal'!$E$144='2 - Programas Municipales'!$C$10,'4 - Personal'!$D$146,0)),0)+IF('4 - Personal'!$E$148='2 - Programas Municipales'!$B5,(IF('4 - Personal'!$E$150='2 - Programas Municipales'!$C$10,'4 - Personal'!$D$152,0)),0)+IF('4 - Personal'!$E$154='2 - Programas Municipales'!$B5,(IF('4 - Personal'!$E$156='2 - Programas Municipales'!$C$10,'4 - Personal'!$D$158,0)),0)+IF('4 - Personal'!$E$160='2 - Programas Municipales'!$B5,(IF('4 - Personal'!$E$162='2 - Programas Municipales'!$C$10,'4 - Personal'!$D$164,0)),0)+IF('4 - Personal'!$E$166='2 - Programas Municipales'!$B5,(IF('4 - Personal'!$E$168='2 - Programas Municipales'!$C$10,'4 - Personal'!$D$170,0)),0)+IF('4 - Personal'!$E$172='2 - Programas Municipales'!$B5,(IF('4 - Personal'!$E$174='2 - Programas Municipales'!$C$10,'4 - Personal'!$D$176,0)),0)+IF('4 - Personal'!$E$178='2 - Programas Municipales'!$B5,(IF('4 - Personal'!$E$180='2 - Programas Municipales'!$C$10,'4 - Personal'!$D$182,0)),0)+IF('4 - Personal'!$E$184='2 - Programas Municipales'!$B5,(IF('4 - Personal'!$E$186='2 - Programas Municipales'!$C$10,'4 - Personal'!$D$188,0)),0)+IF('4 - Personal'!$E$190='2 - Programas Municipales'!$B5,(IF('4 - Personal'!$E$192='2 - Programas Municipales'!$C$10,'4 - Personal'!$D$194,0)),0)+IF('4 - Personal'!$E$196='2 - Programas Municipales'!$B5,(IF('4 - Personal'!$E$198='2 - Programas Municipales'!$C$10,'4 - Personal'!$D$200,0)),0)+IF('4 - Personal'!$E$202='2 - Programas Municipales'!$B5,(IF('4 - Personal'!$E$204='2 - Programas Municipales'!$C$10,'4 - Personal'!$D$206,0)),0)+IF('4 - Personal'!$E$208='2 - Programas Municipales'!$B5,(IF('4 - Personal'!$E$210='2 - Programas Municipales'!$C$10,'4 - Personal'!$D$212,0)),0)+IF('4 - Personal'!$E$214='2 - Programas Municipales'!$B5,(IF('4 - Personal'!$E$216='2 - Programas Municipales'!$C$10,'4 - Personal'!$D$218,0)),0)+IF('4 - Personal'!$E$220='2 - Programas Municipales'!$B5,(IF('4 - Personal'!$E$222='2 - Programas Municipales'!$C$10,'4 - Personal'!$D$224,0)),0)+IF('4 - Personal'!$E$226='2 - Programas Municipales'!$B5,(IF('4 - Personal'!$E$228='2 - Programas Municipales'!$C$10,'4 - Personal'!$D$230,0)),0)+IF('4 - Personal'!$E$232='2 - Programas Municipales'!$B5,(IF('4 - Personal'!$E$234='2 - Programas Municipales'!$C$10,'4 - Personal'!$D$236,0)),0)+IF('4 - Personal'!$E$238='2 - Programas Municipales'!$B5,(IF('4 - Personal'!$E$240='2 - Programas Municipales'!$C$10,'4 - Personal'!$D$242,0)),0)+IF('4 - Personal'!$E$244='2 - Programas Municipales'!$B5,(IF('4 - Personal'!$E$246='2 - Programas Municipales'!$C$10,'4 - Personal'!$D$248,0)),0)+IF('4 - Personal'!$E$250='2 - Programas Municipales'!$B5,(IF('4 - Personal'!$E$252='2 - Programas Municipales'!$C$10,'4 - Personal'!$D$254,0)),0)+IF('4 - Personal'!$E$256='2 - Programas Municipales'!$B5,(IF('4 - Personal'!$E$258='2 - Programas Municipales'!$C$10,'4 - Personal'!$D$260,0)),0)+IF('4 - Personal'!$E$262='2 - Programas Municipales'!$B5,(IF('4 - Personal'!$E$264='2 - Programas Municipales'!$C$10,'4 - Personal'!$D$266,0)),0)+IF('4 - Personal'!$E$268='2 - Programas Municipales'!$B5,(IF('4 - Personal'!$E$270='2 - Programas Municipales'!$C$10,'4 - Personal'!$D$272,0)),0)+IF('4 - Personal'!$E$274='2 - Programas Municipales'!$B5,(IF('4 - Personal'!$E$276='2 - Programas Municipales'!$C$10,'4 - Personal'!$D$278,0)),0)</f>
        <v>0</v>
      </c>
      <c r="L7" s="66">
        <f>IF('4 - Personal'!$E$142='2 - Programas Municipales'!$B5,(IF('4 - Personal'!$E$144='2 - Programas Municipales'!$C$11,'4 - Personal'!$D$146,0)),0)+IF('4 - Personal'!$E$148='2 - Programas Municipales'!$B5,(IF('4 - Personal'!$E$150='2 - Programas Municipales'!$C$11,'4 - Personal'!$D$152,0)),0)+IF('4 - Personal'!$E$154='2 - Programas Municipales'!$B5,(IF('4 - Personal'!$E$156='2 - Programas Municipales'!$C$11,'4 - Personal'!$D$158,0)),0)+IF('4 - Personal'!$E$160='2 - Programas Municipales'!$B5,(IF('4 - Personal'!$E$162='2 - Programas Municipales'!$C$11,'4 - Personal'!$D$164,0)),0)+IF('4 - Personal'!$E$166='2 - Programas Municipales'!$B5,(IF('4 - Personal'!$E$168='2 - Programas Municipales'!$C$11,'4 - Personal'!$D$170,0)),0)+IF('4 - Personal'!$E$172='2 - Programas Municipales'!$B5,(IF('4 - Personal'!$E$174='2 - Programas Municipales'!$C$11,'4 - Personal'!$D$176,0)),0)+IF('4 - Personal'!$E$178='2 - Programas Municipales'!$B5,(IF('4 - Personal'!$E$180='2 - Programas Municipales'!$C$11,'4 - Personal'!$D$182,0)),0)+IF('4 - Personal'!$E$184='2 - Programas Municipales'!$B5,(IF('4 - Personal'!$E$186='2 - Programas Municipales'!$C$11,'4 - Personal'!$D$188,0)),0)+IF('4 - Personal'!$E$190='2 - Programas Municipales'!$B5,(IF('4 - Personal'!$E$192='2 - Programas Municipales'!$C$11,'4 - Personal'!$D$194,0)),0)+IF('4 - Personal'!$E$196='2 - Programas Municipales'!$B5,(IF('4 - Personal'!$E$198='2 - Programas Municipales'!$C$11,'4 - Personal'!$D$200,0)),0)+IF('4 - Personal'!$E$202='2 - Programas Municipales'!$B5,(IF('4 - Personal'!$E$204='2 - Programas Municipales'!$C$11,'4 - Personal'!$D$206,0)),0)+IF('4 - Personal'!$E$208='2 - Programas Municipales'!$B5,(IF('4 - Personal'!$E$210='2 - Programas Municipales'!$C$11,'4 - Personal'!$D$212,0)),0)+IF('4 - Personal'!$E$214='2 - Programas Municipales'!$B5,(IF('4 - Personal'!$E$216='2 - Programas Municipales'!$C$11,'4 - Personal'!$D$218,0)),0)+IF('4 - Personal'!$E$220='2 - Programas Municipales'!$B5,(IF('4 - Personal'!$E$222='2 - Programas Municipales'!$C$11,'4 - Personal'!$D$224,0)),0)+IF('4 - Personal'!$E$226='2 - Programas Municipales'!$B5,(IF('4 - Personal'!$E$228='2 - Programas Municipales'!$C$11,'4 - Personal'!$D$230,0)),0)+IF('4 - Personal'!$E$232='2 - Programas Municipales'!$B5,(IF('4 - Personal'!$E$234='2 - Programas Municipales'!$C$11,'4 - Personal'!$D$236,0)),0)+IF('4 - Personal'!$E$238='2 - Programas Municipales'!$B5,(IF('4 - Personal'!$E$240='2 - Programas Municipales'!$C$11,'4 - Personal'!$D$242,0)),0)+IF('4 - Personal'!$E$244='2 - Programas Municipales'!$B5,(IF('4 - Personal'!$E$246='2 - Programas Municipales'!$C$11,'4 - Personal'!$D$248,0)),0)+IF('4 - Personal'!$E$250='2 - Programas Municipales'!$B5,(IF('4 - Personal'!$E$252='2 - Programas Municipales'!$C$11,'4 - Personal'!$D$254,0)),0)+IF('4 - Personal'!$E$256='2 - Programas Municipales'!$B5,(IF('4 - Personal'!$E$258='2 - Programas Municipales'!$C$11,'4 - Personal'!$D$260,0)),0)+IF('4 - Personal'!$E$262='2 - Programas Municipales'!$B5,(IF('4 - Personal'!$E$264='2 - Programas Municipales'!$C$11,'4 - Personal'!$D$266,0)),0)+IF('4 - Personal'!$E$268='2 - Programas Municipales'!$B5,(IF('4 - Personal'!$E$270='2 - Programas Municipales'!$C$11,'4 - Personal'!$D$272,0)),0)+IF('4 - Personal'!$E$274='2 - Programas Municipales'!$B5,(IF('4 - Personal'!$E$276='2 - Programas Municipales'!$C$11,'4 - Personal'!$D$278,0)),0)</f>
        <v>0</v>
      </c>
      <c r="M7" s="66">
        <f>IF('4 - Personal'!$E$142='2 - Programas Municipales'!$B5,(IF('4 - Personal'!$E$144='2 - Programas Municipales'!$C$12,'4 - Personal'!$D$146,0)),0)+IF('4 - Personal'!$E$148='2 - Programas Municipales'!$B5,(IF('4 - Personal'!$E$150='2 - Programas Municipales'!$C$12,'4 - Personal'!$D$152,0)),0)+IF('4 - Personal'!$E$154='2 - Programas Municipales'!$B5,(IF('4 - Personal'!$E$156='2 - Programas Municipales'!$C$12,'4 - Personal'!$D$158,0)),0)+IF('4 - Personal'!$E$160='2 - Programas Municipales'!$B5,(IF('4 - Personal'!$E$162='2 - Programas Municipales'!$C$12,'4 - Personal'!$D$164,0)),0)+IF('4 - Personal'!$E$166='2 - Programas Municipales'!$B5,(IF('4 - Personal'!$E$168='2 - Programas Municipales'!$C$12,'4 - Personal'!$D$170,0)),0)+IF('4 - Personal'!$E$172='2 - Programas Municipales'!$B5,(IF('4 - Personal'!$E$174='2 - Programas Municipales'!$C$12,'4 - Personal'!$D$176,0)),0)+IF('4 - Personal'!$E$178='2 - Programas Municipales'!$B5,(IF('4 - Personal'!$E$180='2 - Programas Municipales'!$C$12,'4 - Personal'!$D$182,0)),0)+IF('4 - Personal'!$E$184='2 - Programas Municipales'!$B5,(IF('4 - Personal'!$E$186='2 - Programas Municipales'!$C$12,'4 - Personal'!$D$188,0)),0)+IF('4 - Personal'!$E$190='2 - Programas Municipales'!$B5,(IF('4 - Personal'!$E$192='2 - Programas Municipales'!$C$12,'4 - Personal'!$D$194,0)),0)+IF('4 - Personal'!$E$196='2 - Programas Municipales'!$B5,(IF('4 - Personal'!$E$198='2 - Programas Municipales'!$C$12,'4 - Personal'!$D$200,0)),0)+IF('4 - Personal'!$E$202='2 - Programas Municipales'!$B5,(IF('4 - Personal'!$E$204='2 - Programas Municipales'!$C$12,'4 - Personal'!$D$206,0)),0)+IF('4 - Personal'!$E$208='2 - Programas Municipales'!$B5,(IF('4 - Personal'!$E$210='2 - Programas Municipales'!$C$12,'4 - Personal'!$D$212,0)),0)+IF('4 - Personal'!$E$214='2 - Programas Municipales'!$B5,(IF('4 - Personal'!$E$216='2 - Programas Municipales'!$C$12,'4 - Personal'!$D$218,0)),0)+IF('4 - Personal'!$E$220='2 - Programas Municipales'!$B5,(IF('4 - Personal'!$E$222='2 - Programas Municipales'!$C$12,'4 - Personal'!$D$224,0)),0)+IF('4 - Personal'!$E$226='2 - Programas Municipales'!$B5,(IF('4 - Personal'!$E$228='2 - Programas Municipales'!$C$12,'4 - Personal'!$D$230,0)),0)+IF('4 - Personal'!$E$232='2 - Programas Municipales'!$B5,(IF('4 - Personal'!$E$234='2 - Programas Municipales'!$C$12,'4 - Personal'!$D$236,0)),0)+IF('4 - Personal'!$E$238='2 - Programas Municipales'!$B5,(IF('4 - Personal'!$E$240='2 - Programas Municipales'!$C$12,'4 - Personal'!$D$242,0)),0)+IF('4 - Personal'!$E$244='2 - Programas Municipales'!$B5,(IF('4 - Personal'!$E$246='2 - Programas Municipales'!$C$12,'4 - Personal'!$D$248,0)),0)+IF('4 - Personal'!$E$250='2 - Programas Municipales'!$B5,(IF('4 - Personal'!$E$252='2 - Programas Municipales'!$C$12,'4 - Personal'!$D$254,0)),0)+IF('4 - Personal'!$E$256='2 - Programas Municipales'!$B5,(IF('4 - Personal'!$E$258='2 - Programas Municipales'!$C$12,'4 - Personal'!$D$260,0)),0)+IF('4 - Personal'!$E$262='2 - Programas Municipales'!$B5,(IF('4 - Personal'!$E$264='2 - Programas Municipales'!$C$12,'4 - Personal'!$D$266,0)),0)+IF('4 - Personal'!$E$268='2 - Programas Municipales'!$B5,(IF('4 - Personal'!$E$270='2 - Programas Municipales'!$C$12,'4 - Personal'!$D$272,0)),0)+IF('4 - Personal'!$E$274='2 - Programas Municipales'!$B5,(IF('4 - Personal'!$E$276='2 - Programas Municipales'!$C$12,'4 - Personal'!$D$278,0)),0)</f>
        <v>0</v>
      </c>
      <c r="N7" s="66">
        <f>IF('4 - Personal'!$E$142='2 - Programas Municipales'!$B5,(IF('4 - Personal'!$E$144='2 - Programas Municipales'!$C$13,'4 - Personal'!$D$146,0)),0)+IF('4 - Personal'!$E$148='2 - Programas Municipales'!$B5,(IF('4 - Personal'!$E$150='2 - Programas Municipales'!$C$13,'4 - Personal'!$D$152,0)),0)+IF('4 - Personal'!$E$154='2 - Programas Municipales'!$B5,(IF('4 - Personal'!$E$156='2 - Programas Municipales'!$C$13,'4 - Personal'!$D$158,0)),0)+IF('4 - Personal'!$E$160='2 - Programas Municipales'!$B5,(IF('4 - Personal'!$E$162='2 - Programas Municipales'!$C$13,'4 - Personal'!$D$164,0)),0)+IF('4 - Personal'!$E$166='2 - Programas Municipales'!$B5,(IF('4 - Personal'!$E$168='2 - Programas Municipales'!$C$13,'4 - Personal'!$D$170,0)),0)+IF('4 - Personal'!$E$172='2 - Programas Municipales'!$B5,(IF('4 - Personal'!$E$174='2 - Programas Municipales'!$C$13,'4 - Personal'!$D$176,0)),0)+IF('4 - Personal'!$E$178='2 - Programas Municipales'!$B5,(IF('4 - Personal'!$E$180='2 - Programas Municipales'!$C$13,'4 - Personal'!$D$182,0)),0)+IF('4 - Personal'!$E$184='2 - Programas Municipales'!$B5,(IF('4 - Personal'!$E$186='2 - Programas Municipales'!$C$13,'4 - Personal'!$D$188,0)),0)+IF('4 - Personal'!$E$190='2 - Programas Municipales'!$B5,(IF('4 - Personal'!$E$192='2 - Programas Municipales'!$C$13,'4 - Personal'!$D$194,0)),0)+IF('4 - Personal'!$E$196='2 - Programas Municipales'!$B5,(IF('4 - Personal'!$E$198='2 - Programas Municipales'!$C$13,'4 - Personal'!$D$200,0)),0)+IF('4 - Personal'!$E$202='2 - Programas Municipales'!$B5,(IF('4 - Personal'!$E$204='2 - Programas Municipales'!$C$13,'4 - Personal'!$D$206,0)),0)+IF('4 - Personal'!$E$208='2 - Programas Municipales'!$B5,(IF('4 - Personal'!$E$210='2 - Programas Municipales'!$C$13,'4 - Personal'!$D$212,0)),0)+IF('4 - Personal'!$E$214='2 - Programas Municipales'!$B5,(IF('4 - Personal'!$E$216='2 - Programas Municipales'!$C$13,'4 - Personal'!$D$218,0)),0)+IF('4 - Personal'!$E$220='2 - Programas Municipales'!$B5,(IF('4 - Personal'!$E$222='2 - Programas Municipales'!$C$13,'4 - Personal'!$D$224,0)),0)+IF('4 - Personal'!$E$226='2 - Programas Municipales'!$B5,(IF('4 - Personal'!$E$228='2 - Programas Municipales'!$C$13,'4 - Personal'!$D$230,0)),0)+IF('4 - Personal'!$E$232='2 - Programas Municipales'!$B5,(IF('4 - Personal'!$E$234='2 - Programas Municipales'!$C$13,'4 - Personal'!$D$236,0)),0)+IF('4 - Personal'!$E$238='2 - Programas Municipales'!$B5,(IF('4 - Personal'!$E$240='2 - Programas Municipales'!$C$13,'4 - Personal'!$D$242,0)),0)+IF('4 - Personal'!$E$244='2 - Programas Municipales'!$B5,(IF('4 - Personal'!$E$246='2 - Programas Municipales'!$C$13,'4 - Personal'!$D$248,0)),0)+IF('4 - Personal'!$E$250='2 - Programas Municipales'!$B5,(IF('4 - Personal'!$E$252='2 - Programas Municipales'!$C$13,'4 - Personal'!$D$254,0)),0)+IF('4 - Personal'!$E$256='2 - Programas Municipales'!$B5,(IF('4 - Personal'!$E$258='2 - Programas Municipales'!$C$13,'4 - Personal'!$D$260,0)),0)+IF('4 - Personal'!$E$262='2 - Programas Municipales'!$B5,(IF('4 - Personal'!$E$264='2 - Programas Municipales'!$C$13,'4 - Personal'!$D$266,0)),0)+IF('4 - Personal'!$E$268='2 - Programas Municipales'!$B5,(IF('4 - Personal'!$E$270='2 - Programas Municipales'!$C$13,'4 - Personal'!$D$272,0)),0)+IF('4 - Personal'!$E$274='2 - Programas Municipales'!$B5,(IF('4 - Personal'!$E$276='2 - Programas Municipales'!$C$13,'4 - Personal'!$D$278,0)),0)</f>
        <v>0</v>
      </c>
      <c r="O7" s="66">
        <f>IF('4 - Personal'!$E$142='2 - Programas Municipales'!$B5,(IF('4 - Personal'!$E$144='2 - Programas Municipales'!$C$14,'4 - Personal'!$D$146,0)),0)+IF('4 - Personal'!$E$148='2 - Programas Municipales'!$B5,(IF('4 - Personal'!$E$150='2 - Programas Municipales'!$C$14,'4 - Personal'!$D$152,0)),0)+IF('4 - Personal'!$E$154='2 - Programas Municipales'!$B5,(IF('4 - Personal'!$E$156='2 - Programas Municipales'!$C$14,'4 - Personal'!$D$158,0)),0)+IF('4 - Personal'!$E$160='2 - Programas Municipales'!$B5,(IF('4 - Personal'!$E$162='2 - Programas Municipales'!$C$14,'4 - Personal'!$D$164,0)),0)+IF('4 - Personal'!$E$166='2 - Programas Municipales'!$B5,(IF('4 - Personal'!$E$168='2 - Programas Municipales'!$C$14,'4 - Personal'!$D$170,0)),0)+IF('4 - Personal'!$E$172='2 - Programas Municipales'!$B5,(IF('4 - Personal'!$E$174='2 - Programas Municipales'!$C$14,'4 - Personal'!$D$176,0)),0)+IF('4 - Personal'!$E$178='2 - Programas Municipales'!$B5,(IF('4 - Personal'!$E$180='2 - Programas Municipales'!$C$14,'4 - Personal'!$D$182,0)),0)+IF('4 - Personal'!$E$184='2 - Programas Municipales'!$B5,(IF('4 - Personal'!$E$186='2 - Programas Municipales'!$C$14,'4 - Personal'!$D$188,0)),0)+IF('4 - Personal'!$E$190='2 - Programas Municipales'!$B5,(IF('4 - Personal'!$E$192='2 - Programas Municipales'!$C$14,'4 - Personal'!$D$194,0)),0)+IF('4 - Personal'!$E$196='2 - Programas Municipales'!$B5,(IF('4 - Personal'!$E$198='2 - Programas Municipales'!$C$14,'4 - Personal'!$D$200,0)),0)+IF('4 - Personal'!$E$202='2 - Programas Municipales'!$B5,(IF('4 - Personal'!$E$204='2 - Programas Municipales'!$C$14,'4 - Personal'!$D$206,0)),0)+IF('4 - Personal'!$E$208='2 - Programas Municipales'!$B5,(IF('4 - Personal'!$E$210='2 - Programas Municipales'!$C$14,'4 - Personal'!$D$212,0)),0)+IF('4 - Personal'!$E$214='2 - Programas Municipales'!$B5,(IF('4 - Personal'!$E$216='2 - Programas Municipales'!$C$14,'4 - Personal'!$D$218,0)),0)+IF('4 - Personal'!$E$220='2 - Programas Municipales'!$B5,(IF('4 - Personal'!$E$222='2 - Programas Municipales'!$C$14,'4 - Personal'!$D$224,0)),0)+IF('4 - Personal'!$E$226='2 - Programas Municipales'!$B5,(IF('4 - Personal'!$E$228='2 - Programas Municipales'!$C$14,'4 - Personal'!$D$230,0)),0)+IF('4 - Personal'!$E$232='2 - Programas Municipales'!$B5,(IF('4 - Personal'!$E$234='2 - Programas Municipales'!$C$14,'4 - Personal'!$D$236,0)),0)+IF('4 - Personal'!$E$238='2 - Programas Municipales'!$B5,(IF('4 - Personal'!$E$240='2 - Programas Municipales'!$C$14,'4 - Personal'!$D$242,0)),0)+IF('4 - Personal'!$E$244='2 - Programas Municipales'!$B5,(IF('4 - Personal'!$E$246='2 - Programas Municipales'!$C$14,'4 - Personal'!$D$248,0)),0)+IF('4 - Personal'!$E$250='2 - Programas Municipales'!$B5,(IF('4 - Personal'!$E$252='2 - Programas Municipales'!$C$14,'4 - Personal'!$D$254,0)),0)+IF('4 - Personal'!$E$256='2 - Programas Municipales'!$B5,(IF('4 - Personal'!$E$258='2 - Programas Municipales'!$C$14,'4 - Personal'!$D$260,0)),0)+IF('4 - Personal'!$E$262='2 - Programas Municipales'!$B5,(IF('4 - Personal'!$E$264='2 - Programas Municipales'!$C$14,'4 - Personal'!$D$266,0)),0)+IF('4 - Personal'!$E$268='2 - Programas Municipales'!$B5,(IF('4 - Personal'!$E$270='2 - Programas Municipales'!$C$14,'4 - Personal'!$D$272,0)),0)+IF('4 - Personal'!$E$274='2 - Programas Municipales'!$B5,(IF('4 - Personal'!$E$276='2 - Programas Municipales'!$C$14,'4 - Personal'!$D$278,0)),0)</f>
        <v>0</v>
      </c>
      <c r="P7" s="66">
        <f>IF('4 - Personal'!$E$142='2 - Programas Municipales'!$B5,(IF('4 - Personal'!$E$144='2 - Programas Municipales'!$C$15,'4 - Personal'!$D$146,0)),0)+IF('4 - Personal'!$E$148='2 - Programas Municipales'!$B5,(IF('4 - Personal'!$E$150='2 - Programas Municipales'!$C$15,'4 - Personal'!$D$152,0)),0)+IF('4 - Personal'!$E$154='2 - Programas Municipales'!$B5,(IF('4 - Personal'!$E$156='2 - Programas Municipales'!$C$15,'4 - Personal'!$D$158,0)),0)+IF('4 - Personal'!$E$160='2 - Programas Municipales'!$B5,(IF('4 - Personal'!$E$162='2 - Programas Municipales'!$C$15,'4 - Personal'!$D$164,0)),0)+IF('4 - Personal'!$E$166='2 - Programas Municipales'!$B5,(IF('4 - Personal'!$E$168='2 - Programas Municipales'!$C$15,'4 - Personal'!$D$170,0)),0)+IF('4 - Personal'!$E$172='2 - Programas Municipales'!$B5,(IF('4 - Personal'!$E$174='2 - Programas Municipales'!$C$15,'4 - Personal'!$D$176,0)),0)+IF('4 - Personal'!$E$178='2 - Programas Municipales'!$B5,(IF('4 - Personal'!$E$180='2 - Programas Municipales'!$C$15,'4 - Personal'!$D$182,0)),0)+IF('4 - Personal'!$E$184='2 - Programas Municipales'!$B5,(IF('4 - Personal'!$E$186='2 - Programas Municipales'!$C$15,'4 - Personal'!$D$188,0)),0)+IF('4 - Personal'!$E$190='2 - Programas Municipales'!$B5,(IF('4 - Personal'!$E$192='2 - Programas Municipales'!$C$15,'4 - Personal'!$D$194,0)),0)+IF('4 - Personal'!$E$196='2 - Programas Municipales'!$B5,(IF('4 - Personal'!$E$198='2 - Programas Municipales'!$C$15,'4 - Personal'!$D$200,0)),0)+IF('4 - Personal'!$E$202='2 - Programas Municipales'!$B5,(IF('4 - Personal'!$E$204='2 - Programas Municipales'!$C$15,'4 - Personal'!$D$206,0)),0)+IF('4 - Personal'!$E$208='2 - Programas Municipales'!$B5,(IF('4 - Personal'!$E$210='2 - Programas Municipales'!$C$15,'4 - Personal'!$D$212,0)),0)+IF('4 - Personal'!$E$214='2 - Programas Municipales'!$B5,(IF('4 - Personal'!$E$216='2 - Programas Municipales'!$C$15,'4 - Personal'!$D$218,0)),0)+IF('4 - Personal'!$E$220='2 - Programas Municipales'!$B5,(IF('4 - Personal'!$E$222='2 - Programas Municipales'!$C$15,'4 - Personal'!$D$224,0)),0)+IF('4 - Personal'!$E$226='2 - Programas Municipales'!$B5,(IF('4 - Personal'!$E$228='2 - Programas Municipales'!$C$15,'4 - Personal'!$D$230,0)),0)+IF('4 - Personal'!$E$232='2 - Programas Municipales'!$B5,(IF('4 - Personal'!$E$234='2 - Programas Municipales'!$C$15,'4 - Personal'!$D$236,0)),0)+IF('4 - Personal'!$E$238='2 - Programas Municipales'!$B5,(IF('4 - Personal'!$E$240='2 - Programas Municipales'!$C$15,'4 - Personal'!$D$242,0)),0)+IF('4 - Personal'!$E$244='2 - Programas Municipales'!$B5,(IF('4 - Personal'!$E$246='2 - Programas Municipales'!$C$15,'4 - Personal'!$D$248,0)),0)+IF('4 - Personal'!$E$250='2 - Programas Municipales'!$B5,(IF('4 - Personal'!$E$252='2 - Programas Municipales'!$C$15,'4 - Personal'!$D$254,0)),0)+IF('4 - Personal'!$E$256='2 - Programas Municipales'!$B5,(IF('4 - Personal'!$E$258='2 - Programas Municipales'!$C$15,'4 - Personal'!$D$260,0)),0)+IF('4 - Personal'!$E$262='2 - Programas Municipales'!$B5,(IF('4 - Personal'!$E$264='2 - Programas Municipales'!$C$15,'4 - Personal'!$D$266,0)),0)+IF('4 - Personal'!$E$268='2 - Programas Municipales'!$B5,(IF('4 - Personal'!$E$270='2 - Programas Municipales'!$C$15,'4 - Personal'!$D$272,0)),0)+IF('4 - Personal'!$E$274='2 - Programas Municipales'!$B5,(IF('4 - Personal'!$E$276='2 - Programas Municipales'!$C$15,'4 - Personal'!$D$278,0)),0)</f>
        <v>0</v>
      </c>
      <c r="Q7" s="271">
        <f t="shared" si="1"/>
        <v>0</v>
      </c>
    </row>
    <row r="8">
      <c r="B8" s="44" t="str">
        <f>'2 - Programas Municipales'!B6</f>
        <v>Progs. de Organiz. Planif y Control</v>
      </c>
      <c r="C8" s="66">
        <f>IF('4 - Personal'!$E$142='2 - Programas Municipales'!$B6,(IF('4 - Personal'!$E$144='2 - Programas Municipales'!$C$2,'4 - Personal'!$D$146,0)),0)+IF('4 - Personal'!$E$148='2 - Programas Municipales'!$B6,(IF('4 - Personal'!$E$150='2 - Programas Municipales'!$C$2,'4 - Personal'!$D$152,0)),0)+IF('4 - Personal'!$E$154='2 - Programas Municipales'!$B6,(IF('4 - Personal'!$E$156='2 - Programas Municipales'!$C$2,'4 - Personal'!$D$158,0)),0)+IF('4 - Personal'!$E$160='2 - Programas Municipales'!$B6,(IF('4 - Personal'!$E$162='2 - Programas Municipales'!$C$2,'4 - Personal'!$D$164,0)),0)+IF('4 - Personal'!$E$166='2 - Programas Municipales'!$B6,(IF('4 - Personal'!$E$168='2 - Programas Municipales'!$C$2,'4 - Personal'!$D$170,0)),0)+IF('4 - Personal'!$E$172='2 - Programas Municipales'!$B6,(IF('4 - Personal'!$E$174='2 - Programas Municipales'!$C$2,'4 - Personal'!$D$176,0)),0)+IF('4 - Personal'!$E$178='2 - Programas Municipales'!$B6,(IF('4 - Personal'!$E$180='2 - Programas Municipales'!$C$2,'4 - Personal'!$D$182,0)),0)+IF('4 - Personal'!$E$184='2 - Programas Municipales'!$B6,(IF('4 - Personal'!$E$186='2 - Programas Municipales'!$C$2,'4 - Personal'!$D$188,0)),0)+IF('4 - Personal'!$E$190='2 - Programas Municipales'!$B6,(IF('4 - Personal'!$E$192='2 - Programas Municipales'!$C$2,'4 - Personal'!$D$194,0)),0)+IF('4 - Personal'!$E$196='2 - Programas Municipales'!$B6,(IF('4 - Personal'!$E$198='2 - Programas Municipales'!$C$2,'4 - Personal'!$D$200,0)),0)+IF('4 - Personal'!$E$202='2 - Programas Municipales'!$B6,(IF('4 - Personal'!$E$204='2 - Programas Municipales'!$C$2,'4 - Personal'!$D$206,0)),0)+IF('4 - Personal'!$E$208='2 - Programas Municipales'!$B6,(IF('4 - Personal'!$E$210='2 - Programas Municipales'!$C$2,'4 - Personal'!$D$212,0)),0)+IF('4 - Personal'!$E$214='2 - Programas Municipales'!$B6,(IF('4 - Personal'!$E$216='2 - Programas Municipales'!$C$2,'4 - Personal'!$D$218,0)),0)+IF('4 - Personal'!$E$220='2 - Programas Municipales'!$B6,(IF('4 - Personal'!$E$222='2 - Programas Municipales'!$C$2,'4 - Personal'!$D$224,0)),0)+IF('4 - Personal'!$E$226='2 - Programas Municipales'!$B6,(IF('4 - Personal'!$E$228='2 - Programas Municipales'!$C$2,'4 - Personal'!$D$230,0)),0)+IF('4 - Personal'!$E$232='2 - Programas Municipales'!$B6,(IF('4 - Personal'!$E$234='2 - Programas Municipales'!$C$2,'4 - Personal'!$D$236,0)),0)+IF('4 - Personal'!$E$238='2 - Programas Municipales'!$B6,(IF('4 - Personal'!$E$240='2 - Programas Municipales'!$C$2,'4 - Personal'!$D$242,0)),0)+IF('4 - Personal'!$E$244='2 - Programas Municipales'!$B6,(IF('4 - Personal'!$E$246='2 - Programas Municipales'!$C$2,'4 - Personal'!$D$248,0)),0)+IF('4 - Personal'!$E$250='2 - Programas Municipales'!$B6,(IF('4 - Personal'!$E$252='2 - Programas Municipales'!$C$2,'4 - Personal'!$D$254,0)),0)+IF('4 - Personal'!$E$256='2 - Programas Municipales'!$B6,(IF('4 - Personal'!$E$258='2 - Programas Municipales'!$C$2,'4 - Personal'!$D$260,0)),0)+IF('4 - Personal'!$E$262='2 - Programas Municipales'!$B6,(IF('4 - Personal'!$E$264='2 - Programas Municipales'!$C$2,'4 - Personal'!$D$266,0)),0)+IF('4 - Personal'!$E$268='2 - Programas Municipales'!$B6,(IF('4 - Personal'!$E$270='2 - Programas Municipales'!$C$2,'4 - Personal'!$D$272,0)),0)+IF('4 - Personal'!$E$274='2 - Programas Municipales'!$B6,(IF('4 - Personal'!$E$276='2 - Programas Municipales'!$C$2,'4 - Personal'!$D$278,0)),0)</f>
        <v>0</v>
      </c>
      <c r="D8" s="66">
        <f>IF('4 - Personal'!$E$142='2 - Programas Municipales'!$B6,(IF('4 - Personal'!$E$144='2 - Programas Municipales'!$C$3,'4 - Personal'!$D$146,0)),0)+IF('4 - Personal'!$E$148='2 - Programas Municipales'!$B6,(IF('4 - Personal'!$E$150='2 - Programas Municipales'!$C$3,'4 - Personal'!$D$152,0)),0)+IF('4 - Personal'!$E$154='2 - Programas Municipales'!$B6,(IF('4 - Personal'!$E$156='2 - Programas Municipales'!$C$3,'4 - Personal'!$D$158,0)),0)+IF('4 - Personal'!$E$160='2 - Programas Municipales'!$B6,(IF('4 - Personal'!$E$162='2 - Programas Municipales'!$C$3,'4 - Personal'!$D$164,0)),0)+IF('4 - Personal'!$E$166='2 - Programas Municipales'!$B6,(IF('4 - Personal'!$E$168='2 - Programas Municipales'!$C$3,'4 - Personal'!$D$170,0)),0)+IF('4 - Personal'!$E$172='2 - Programas Municipales'!$B6,(IF('4 - Personal'!$E$174='2 - Programas Municipales'!$C$3,'4 - Personal'!$D$176,0)),0)+IF('4 - Personal'!$E$178='2 - Programas Municipales'!$B6,(IF('4 - Personal'!$E$180='2 - Programas Municipales'!$C$3,'4 - Personal'!$D$182,0)),0)+IF('4 - Personal'!$E$184='2 - Programas Municipales'!$B6,(IF('4 - Personal'!$E$186='2 - Programas Municipales'!$C$3,'4 - Personal'!$D$188,0)),0)+IF('4 - Personal'!$E$190='2 - Programas Municipales'!$B6,(IF('4 - Personal'!$E$192='2 - Programas Municipales'!$C$3,'4 - Personal'!$D$194,0)),0)+IF('4 - Personal'!$E$196='2 - Programas Municipales'!$B6,(IF('4 - Personal'!$E$198='2 - Programas Municipales'!$C$3,'4 - Personal'!$D$200,0)),0)+IF('4 - Personal'!$E$202='2 - Programas Municipales'!$B6,(IF('4 - Personal'!$E$204='2 - Programas Municipales'!$C$3,'4 - Personal'!$D$206,0)),0)+IF('4 - Personal'!$E$208='2 - Programas Municipales'!$B6,(IF('4 - Personal'!$E$210='2 - Programas Municipales'!$C$3,'4 - Personal'!$D$212,0)),0)+IF('4 - Personal'!$E$214='2 - Programas Municipales'!$B6,(IF('4 - Personal'!$E$216='2 - Programas Municipales'!$C$3,'4 - Personal'!$D$218,0)),0)+IF('4 - Personal'!$E$220='2 - Programas Municipales'!$B6,(IF('4 - Personal'!$E$222='2 - Programas Municipales'!$C$3,'4 - Personal'!$D$224,0)),0)+IF('4 - Personal'!$E$226='2 - Programas Municipales'!$B6,(IF('4 - Personal'!$E$228='2 - Programas Municipales'!$C$3,'4 - Personal'!$D$230,0)),0)+IF('4 - Personal'!$E$232='2 - Programas Municipales'!$B6,(IF('4 - Personal'!$E$234='2 - Programas Municipales'!$C$3,'4 - Personal'!$D$236,0)),0)+IF('4 - Personal'!$E$238='2 - Programas Municipales'!$B6,(IF('4 - Personal'!$E$240='2 - Programas Municipales'!$C$3,'4 - Personal'!$D$242,0)),0)+IF('4 - Personal'!$E$244='2 - Programas Municipales'!$B6,(IF('4 - Personal'!$E$246='2 - Programas Municipales'!$C$3,'4 - Personal'!$D$248,0)),0)+IF('4 - Personal'!$E$250='2 - Programas Municipales'!$B6,(IF('4 - Personal'!$E$252='2 - Programas Municipales'!$C$3,'4 - Personal'!$D$254,0)),0)+IF('4 - Personal'!$E$256='2 - Programas Municipales'!$B6,(IF('4 - Personal'!$E$258='2 - Programas Municipales'!$C$3,'4 - Personal'!$D$260,0)),0)+IF('4 - Personal'!$E$262='2 - Programas Municipales'!$B6,(IF('4 - Personal'!$E$264='2 - Programas Municipales'!$C$3,'4 - Personal'!$D$266,0)),0)+IF('4 - Personal'!$E$268='2 - Programas Municipales'!$B6,(IF('4 - Personal'!$E$270='2 - Programas Municipales'!$C$3,'4 - Personal'!$D$272,0)),0)+IF('4 - Personal'!$E$274='2 - Programas Municipales'!$B6,(IF('4 - Personal'!$E$276='2 - Programas Municipales'!$C$3,'4 - Personal'!$D$278,0)),0)</f>
        <v>0</v>
      </c>
      <c r="E8" s="66">
        <f>IF('4 - Personal'!$E$142='2 - Programas Municipales'!$B6,(IF('4 - Personal'!$E$144='2 - Programas Municipales'!$C$4,'4 - Personal'!$D$146,0)),0)+IF('4 - Personal'!$E$148='2 - Programas Municipales'!$B6,(IF('4 - Personal'!$E$150='2 - Programas Municipales'!$C$4,'4 - Personal'!$D$152,0)),0)+IF('4 - Personal'!$E$154='2 - Programas Municipales'!$B6,(IF('4 - Personal'!$E$156='2 - Programas Municipales'!$C$4,'4 - Personal'!$D$158,0)),0)+IF('4 - Personal'!$E$160='2 - Programas Municipales'!$B6,(IF('4 - Personal'!$E$162='2 - Programas Municipales'!$C$4,'4 - Personal'!$D$164,0)),0)+IF('4 - Personal'!$E$166='2 - Programas Municipales'!$B6,(IF('4 - Personal'!$E$168='2 - Programas Municipales'!$C$4,'4 - Personal'!$D$170,0)),0)+IF('4 - Personal'!$E$172='2 - Programas Municipales'!$B6,(IF('4 - Personal'!$E$174='2 - Programas Municipales'!$C$4,'4 - Personal'!$D$176,0)),0)+IF('4 - Personal'!$E$178='2 - Programas Municipales'!$B6,(IF('4 - Personal'!$E$180='2 - Programas Municipales'!$C$4,'4 - Personal'!$D$182,0)),0)+IF('4 - Personal'!$E$184='2 - Programas Municipales'!$B6,(IF('4 - Personal'!$E$186='2 - Programas Municipales'!$C$4,'4 - Personal'!$D$188,0)),0)+IF('4 - Personal'!$E$190='2 - Programas Municipales'!$B6,(IF('4 - Personal'!$E$192='2 - Programas Municipales'!$C$4,'4 - Personal'!$D$194,0)),0)+IF('4 - Personal'!$E$196='2 - Programas Municipales'!$B6,(IF('4 - Personal'!$E$198='2 - Programas Municipales'!$C$4,'4 - Personal'!$D$200,0)),0)+IF('4 - Personal'!$E$202='2 - Programas Municipales'!$B6,(IF('4 - Personal'!$E$204='2 - Programas Municipales'!$C$4,'4 - Personal'!$D$206,0)),0)+IF('4 - Personal'!$E$208='2 - Programas Municipales'!$B6,(IF('4 - Personal'!$E$210='2 - Programas Municipales'!$C$4,'4 - Personal'!$D$212,0)),0)+IF('4 - Personal'!$E$214='2 - Programas Municipales'!$B6,(IF('4 - Personal'!$E$216='2 - Programas Municipales'!$C$4,'4 - Personal'!$D$218,0)),0)+IF('4 - Personal'!$E$220='2 - Programas Municipales'!$B6,(IF('4 - Personal'!$E$222='2 - Programas Municipales'!$C$4,'4 - Personal'!$D$224,0)),0)+IF('4 - Personal'!$E$226='2 - Programas Municipales'!$B6,(IF('4 - Personal'!$E$228='2 - Programas Municipales'!$C$4,'4 - Personal'!$D$230,0)),0)+IF('4 - Personal'!$E$232='2 - Programas Municipales'!$B6,(IF('4 - Personal'!$E$234='2 - Programas Municipales'!$C$4,'4 - Personal'!$D$236,0)),0)+IF('4 - Personal'!$E$238='2 - Programas Municipales'!$B6,(IF('4 - Personal'!$E$240='2 - Programas Municipales'!$C$4,'4 - Personal'!$D$242,0)),0)+IF('4 - Personal'!$E$244='2 - Programas Municipales'!$B6,(IF('4 - Personal'!$E$246='2 - Programas Municipales'!$C$4,'4 - Personal'!$D$248,0)),0)+IF('4 - Personal'!$E$250='2 - Programas Municipales'!$B6,(IF('4 - Personal'!$E$252='2 - Programas Municipales'!$C$4,'4 - Personal'!$D$254,0)),0)+IF('4 - Personal'!$E$256='2 - Programas Municipales'!$B6,(IF('4 - Personal'!$E$258='2 - Programas Municipales'!$C$4,'4 - Personal'!$D$260,0)),0)+IF('4 - Personal'!$E$262='2 - Programas Municipales'!$B6,(IF('4 - Personal'!$E$264='2 - Programas Municipales'!$C$4,'4 - Personal'!$D$266,0)),0)+IF('4 - Personal'!$E$268='2 - Programas Municipales'!$B6,(IF('4 - Personal'!$E$270='2 - Programas Municipales'!$C$4,'4 - Personal'!$D$272,0)),0)+IF('4 - Personal'!$E$274='2 - Programas Municipales'!$B6,(IF('4 - Personal'!$E$276='2 - Programas Municipales'!$C$4,'4 - Personal'!$D$278,0)),0)</f>
        <v>0</v>
      </c>
      <c r="F8" s="66">
        <f>IF('4 - Personal'!$E$142='2 - Programas Municipales'!$B6,(IF('4 - Personal'!$E$144='2 - Programas Municipales'!$C$5,'4 - Personal'!$D$146,0)),0)+IF('4 - Personal'!$E$148='2 - Programas Municipales'!$B6,(IF('4 - Personal'!$E$150='2 - Programas Municipales'!$C$5,'4 - Personal'!$D$152,0)),0)+IF('4 - Personal'!$E$154='2 - Programas Municipales'!$B6,(IF('4 - Personal'!$E$156='2 - Programas Municipales'!$C$5,'4 - Personal'!$D$158,0)),0)+IF('4 - Personal'!$E$160='2 - Programas Municipales'!$B6,(IF('4 - Personal'!$E$162='2 - Programas Municipales'!$C$5,'4 - Personal'!$D$164,0)),0)+IF('4 - Personal'!$E$166='2 - Programas Municipales'!$B6,(IF('4 - Personal'!$E$168='2 - Programas Municipales'!$C$5,'4 - Personal'!$D$170,0)),0)+IF('4 - Personal'!$E$172='2 - Programas Municipales'!$B6,(IF('4 - Personal'!$E$174='2 - Programas Municipales'!$C$5,'4 - Personal'!$D$176,0)),0)+IF('4 - Personal'!$E$178='2 - Programas Municipales'!$B6,(IF('4 - Personal'!$E$180='2 - Programas Municipales'!$C$5,'4 - Personal'!$D$182,0)),0)+IF('4 - Personal'!$E$184='2 - Programas Municipales'!$B6,(IF('4 - Personal'!$E$186='2 - Programas Municipales'!$C$5,'4 - Personal'!$D$188,0)),0)+IF('4 - Personal'!$E$190='2 - Programas Municipales'!$B6,(IF('4 - Personal'!$E$192='2 - Programas Municipales'!$C$5,'4 - Personal'!$D$194,0)),0)+IF('4 - Personal'!$E$196='2 - Programas Municipales'!$B6,(IF('4 - Personal'!$E$198='2 - Programas Municipales'!$C$5,'4 - Personal'!$D$200,0)),0)+IF('4 - Personal'!$E$202='2 - Programas Municipales'!$B6,(IF('4 - Personal'!$E$204='2 - Programas Municipales'!$C$5,'4 - Personal'!$D$206,0)),0)+IF('4 - Personal'!$E$208='2 - Programas Municipales'!$B6,(IF('4 - Personal'!$E$210='2 - Programas Municipales'!$C$5,'4 - Personal'!$D$212,0)),0)+IF('4 - Personal'!$E$214='2 - Programas Municipales'!$B6,(IF('4 - Personal'!$E$216='2 - Programas Municipales'!$C$5,'4 - Personal'!$D$218,0)),0)+IF('4 - Personal'!$E$220='2 - Programas Municipales'!$B6,(IF('4 - Personal'!$E$222='2 - Programas Municipales'!$C$5,'4 - Personal'!$D$224,0)),0)+IF('4 - Personal'!$E$226='2 - Programas Municipales'!$B6,(IF('4 - Personal'!$E$228='2 - Programas Municipales'!$C$5,'4 - Personal'!$D$230,0)),0)+IF('4 - Personal'!$E$232='2 - Programas Municipales'!$B6,(IF('4 - Personal'!$E$234='2 - Programas Municipales'!$C$5,'4 - Personal'!$D$236,0)),0)+IF('4 - Personal'!$E$238='2 - Programas Municipales'!$B6,(IF('4 - Personal'!$E$240='2 - Programas Municipales'!$C$5,'4 - Personal'!$D$242,0)),0)+IF('4 - Personal'!$E$244='2 - Programas Municipales'!$B6,(IF('4 - Personal'!$E$246='2 - Programas Municipales'!$C$5,'4 - Personal'!$D$248,0)),0)+IF('4 - Personal'!$E$250='2 - Programas Municipales'!$B6,(IF('4 - Personal'!$E$252='2 - Programas Municipales'!$C$5,'4 - Personal'!$D$254,0)),0)+IF('4 - Personal'!$E$256='2 - Programas Municipales'!$B6,(IF('4 - Personal'!$E$258='2 - Programas Municipales'!$C$5,'4 - Personal'!$D$260,0)),0)+IF('4 - Personal'!$E$262='2 - Programas Municipales'!$B6,(IF('4 - Personal'!$E$264='2 - Programas Municipales'!$C$5,'4 - Personal'!$D$266,0)),0)+IF('4 - Personal'!$E$268='2 - Programas Municipales'!$B6,(IF('4 - Personal'!$E$270='2 - Programas Municipales'!$C$5,'4 - Personal'!$D$272,0)),0)+IF('4 - Personal'!$E$274='2 - Programas Municipales'!$B6,(IF('4 - Personal'!$E$276='2 - Programas Municipales'!$C$5,'4 - Personal'!$D$278,0)),0)</f>
        <v>0</v>
      </c>
      <c r="G8" s="66">
        <f>IF('4 - Personal'!$E$142='2 - Programas Municipales'!$B6,(IF('4 - Personal'!$E$144='2 - Programas Municipales'!$C$6,'4 - Personal'!$D$146,0)),0)+IF('4 - Personal'!$E$148='2 - Programas Municipales'!$B6,(IF('4 - Personal'!$E$150='2 - Programas Municipales'!$C$6,'4 - Personal'!$D$152,0)),0)+IF('4 - Personal'!$E$154='2 - Programas Municipales'!$B6,(IF('4 - Personal'!$E$156='2 - Programas Municipales'!$C$6,'4 - Personal'!$D$158,0)),0)+IF('4 - Personal'!$E$160='2 - Programas Municipales'!$B6,(IF('4 - Personal'!$E$162='2 - Programas Municipales'!$C$6,'4 - Personal'!$D$164,0)),0)+IF('4 - Personal'!$E$166='2 - Programas Municipales'!$B6,(IF('4 - Personal'!$E$168='2 - Programas Municipales'!$C$6,'4 - Personal'!$D$170,0)),0)+IF('4 - Personal'!$E$172='2 - Programas Municipales'!$B6,(IF('4 - Personal'!$E$174='2 - Programas Municipales'!$C$6,'4 - Personal'!$D$176,0)),0)+IF('4 - Personal'!$E$178='2 - Programas Municipales'!$B6,(IF('4 - Personal'!$E$180='2 - Programas Municipales'!$C$6,'4 - Personal'!$D$182,0)),0)+IF('4 - Personal'!$E$184='2 - Programas Municipales'!$B6,(IF('4 - Personal'!$E$186='2 - Programas Municipales'!$C$6,'4 - Personal'!$D$188,0)),0)+IF('4 - Personal'!$E$190='2 - Programas Municipales'!$B6,(IF('4 - Personal'!$E$192='2 - Programas Municipales'!$C$6,'4 - Personal'!$D$194,0)),0)+IF('4 - Personal'!$E$196='2 - Programas Municipales'!$B6,(IF('4 - Personal'!$E$198='2 - Programas Municipales'!$C$6,'4 - Personal'!$D$200,0)),0)+IF('4 - Personal'!$E$202='2 - Programas Municipales'!$B6,(IF('4 - Personal'!$E$204='2 - Programas Municipales'!$C$6,'4 - Personal'!$D$206,0)),0)+IF('4 - Personal'!$E$208='2 - Programas Municipales'!$B6,(IF('4 - Personal'!$E$210='2 - Programas Municipales'!$C$6,'4 - Personal'!$D$212,0)),0)+IF('4 - Personal'!$E$214='2 - Programas Municipales'!$B6,(IF('4 - Personal'!$E$216='2 - Programas Municipales'!$C$6,'4 - Personal'!$D$218,0)),0)+IF('4 - Personal'!$E$220='2 - Programas Municipales'!$B6,(IF('4 - Personal'!$E$222='2 - Programas Municipales'!$C$6,'4 - Personal'!$D$224,0)),0)+IF('4 - Personal'!$E$226='2 - Programas Municipales'!$B6,(IF('4 - Personal'!$E$228='2 - Programas Municipales'!$C$6,'4 - Personal'!$D$230,0)),0)+IF('4 - Personal'!$E$232='2 - Programas Municipales'!$B6,(IF('4 - Personal'!$E$234='2 - Programas Municipales'!$C$6,'4 - Personal'!$D$236,0)),0)+IF('4 - Personal'!$E$238='2 - Programas Municipales'!$B6,(IF('4 - Personal'!$E$240='2 - Programas Municipales'!$C$6,'4 - Personal'!$D$242,0)),0)+IF('4 - Personal'!$E$244='2 - Programas Municipales'!$B6,(IF('4 - Personal'!$E$246='2 - Programas Municipales'!$C$6,'4 - Personal'!$D$248,0)),0)+IF('4 - Personal'!$E$250='2 - Programas Municipales'!$B6,(IF('4 - Personal'!$E$252='2 - Programas Municipales'!$C$6,'4 - Personal'!$D$254,0)),0)+IF('4 - Personal'!$E$256='2 - Programas Municipales'!$B6,(IF('4 - Personal'!$E$258='2 - Programas Municipales'!$C$6,'4 - Personal'!$D$260,0)),0)+IF('4 - Personal'!$E$262='2 - Programas Municipales'!$B6,(IF('4 - Personal'!$E$264='2 - Programas Municipales'!$C$6,'4 - Personal'!$D$266,0)),0)+IF('4 - Personal'!$E$268='2 - Programas Municipales'!$B6,(IF('4 - Personal'!$E$270='2 - Programas Municipales'!$C$6,'4 - Personal'!$D$272,0)),0)+IF('4 - Personal'!$E$274='2 - Programas Municipales'!$B6,(IF('4 - Personal'!$E$276='2 - Programas Municipales'!$C$6,'4 - Personal'!$D$278,0)),0)</f>
        <v>0</v>
      </c>
      <c r="H8" s="66">
        <f>IF('4 - Personal'!$E$142='2 - Programas Municipales'!$B6,(IF('4 - Personal'!$E$144='2 - Programas Municipales'!$C$7,'4 - Personal'!$D$146,0)),0)+IF('4 - Personal'!$E$148='2 - Programas Municipales'!$B6,(IF('4 - Personal'!$E$150='2 - Programas Municipales'!$C$7,'4 - Personal'!$D$152,0)),0)+IF('4 - Personal'!$E$154='2 - Programas Municipales'!$B6,(IF('4 - Personal'!$E$156='2 - Programas Municipales'!$C$7,'4 - Personal'!$D$158,0)),0)+IF('4 - Personal'!$E$160='2 - Programas Municipales'!$B6,(IF('4 - Personal'!$E$162='2 - Programas Municipales'!$C$7,'4 - Personal'!$D$164,0)),0)+IF('4 - Personal'!$E$166='2 - Programas Municipales'!$B6,(IF('4 - Personal'!$E$168='2 - Programas Municipales'!$C$7,'4 - Personal'!$D$170,0)),0)+IF('4 - Personal'!$E$172='2 - Programas Municipales'!$B6,(IF('4 - Personal'!$E$174='2 - Programas Municipales'!$C$7,'4 - Personal'!$D$176,0)),0)+IF('4 - Personal'!$E$178='2 - Programas Municipales'!$B6,(IF('4 - Personal'!$E$180='2 - Programas Municipales'!$C$7,'4 - Personal'!$D$182,0)),0)+IF('4 - Personal'!$E$184='2 - Programas Municipales'!$B6,(IF('4 - Personal'!$E$186='2 - Programas Municipales'!$C$7,'4 - Personal'!$D$188,0)),0)+IF('4 - Personal'!$E$190='2 - Programas Municipales'!$B6,(IF('4 - Personal'!$E$192='2 - Programas Municipales'!$C$7,'4 - Personal'!$D$194,0)),0)+IF('4 - Personal'!$E$196='2 - Programas Municipales'!$B6,(IF('4 - Personal'!$E$198='2 - Programas Municipales'!$C$7,'4 - Personal'!$D$200,0)),0)+IF('4 - Personal'!$E$202='2 - Programas Municipales'!$B6,(IF('4 - Personal'!$E$204='2 - Programas Municipales'!$C$7,'4 - Personal'!$D$206,0)),0)+IF('4 - Personal'!$E$208='2 - Programas Municipales'!$B6,(IF('4 - Personal'!$E$210='2 - Programas Municipales'!$C$7,'4 - Personal'!$D$212,0)),0)+IF('4 - Personal'!$E$214='2 - Programas Municipales'!$B6,(IF('4 - Personal'!$E$216='2 - Programas Municipales'!$C$7,'4 - Personal'!$D$218,0)),0)+IF('4 - Personal'!$E$220='2 - Programas Municipales'!$B6,(IF('4 - Personal'!$E$222='2 - Programas Municipales'!$C$7,'4 - Personal'!$D$224,0)),0)+IF('4 - Personal'!$E$226='2 - Programas Municipales'!$B6,(IF('4 - Personal'!$E$228='2 - Programas Municipales'!$C$7,'4 - Personal'!$D$230,0)),0)+IF('4 - Personal'!$E$232='2 - Programas Municipales'!$B6,(IF('4 - Personal'!$E$234='2 - Programas Municipales'!$C$7,'4 - Personal'!$D$236,0)),0)+IF('4 - Personal'!$E$238='2 - Programas Municipales'!$B6,(IF('4 - Personal'!$E$240='2 - Programas Municipales'!$C$7,'4 - Personal'!$D$242,0)),0)+IF('4 - Personal'!$E$244='2 - Programas Municipales'!$B6,(IF('4 - Personal'!$E$246='2 - Programas Municipales'!$C$7,'4 - Personal'!$D$248,0)),0)+IF('4 - Personal'!$E$250='2 - Programas Municipales'!$B6,(IF('4 - Personal'!$E$252='2 - Programas Municipales'!$C$7,'4 - Personal'!$D$254,0)),0)+IF('4 - Personal'!$E$256='2 - Programas Municipales'!$B6,(IF('4 - Personal'!$E$258='2 - Programas Municipales'!$C$7,'4 - Personal'!$D$260,0)),0)+IF('4 - Personal'!$E$262='2 - Programas Municipales'!$B6,(IF('4 - Personal'!$E$264='2 - Programas Municipales'!$C$7,'4 - Personal'!$D$266,0)),0)+IF('4 - Personal'!$E$268='2 - Programas Municipales'!$B6,(IF('4 - Personal'!$E$270='2 - Programas Municipales'!$C$7,'4 - Personal'!$D$272,0)),0)+IF('4 - Personal'!$E$274='2 - Programas Municipales'!$B6,(IF('4 - Personal'!$E$276='2 - Programas Municipales'!$C$7,'4 - Personal'!$D$278,0)),0)</f>
        <v>0</v>
      </c>
      <c r="I8" s="66">
        <f>IF('4 - Personal'!$E$142='2 - Programas Municipales'!$B6,(IF('4 - Personal'!$E$144='2 - Programas Municipales'!$C$8,'4 - Personal'!$D$146,0)),0)+IF('4 - Personal'!$E$148='2 - Programas Municipales'!$B6,(IF('4 - Personal'!$E$150='2 - Programas Municipales'!$C$8,'4 - Personal'!$D$152,0)),0)+IF('4 - Personal'!$E$154='2 - Programas Municipales'!$B6,(IF('4 - Personal'!$E$156='2 - Programas Municipales'!$C$8,'4 - Personal'!$D$158,0)),0)+IF('4 - Personal'!$E$160='2 - Programas Municipales'!$B6,(IF('4 - Personal'!$E$162='2 - Programas Municipales'!$C$8,'4 - Personal'!$D$164,0)),0)+IF('4 - Personal'!$E$166='2 - Programas Municipales'!$B6,(IF('4 - Personal'!$E$168='2 - Programas Municipales'!$C$8,'4 - Personal'!$D$170,0)),0)+IF('4 - Personal'!$E$172='2 - Programas Municipales'!$B6,(IF('4 - Personal'!$E$174='2 - Programas Municipales'!$C$8,'4 - Personal'!$D$176,0)),0)+IF('4 - Personal'!$E$178='2 - Programas Municipales'!$B6,(IF('4 - Personal'!$E$180='2 - Programas Municipales'!$C$8,'4 - Personal'!$D$182,0)),0)+IF('4 - Personal'!$E$184='2 - Programas Municipales'!$B6,(IF('4 - Personal'!$E$186='2 - Programas Municipales'!$C$8,'4 - Personal'!$D$188,0)),0)+IF('4 - Personal'!$E$190='2 - Programas Municipales'!$B6,(IF('4 - Personal'!$E$192='2 - Programas Municipales'!$C$8,'4 - Personal'!$D$194,0)),0)+IF('4 - Personal'!$E$196='2 - Programas Municipales'!$B6,(IF('4 - Personal'!$E$198='2 - Programas Municipales'!$C$8,'4 - Personal'!$D$200,0)),0)+IF('4 - Personal'!$E$202='2 - Programas Municipales'!$B6,(IF('4 - Personal'!$E$204='2 - Programas Municipales'!$C$8,'4 - Personal'!$D$206,0)),0)+IF('4 - Personal'!$E$208='2 - Programas Municipales'!$B6,(IF('4 - Personal'!$E$210='2 - Programas Municipales'!$C$8,'4 - Personal'!$D$212,0)),0)+IF('4 - Personal'!$E$214='2 - Programas Municipales'!$B6,(IF('4 - Personal'!$E$216='2 - Programas Municipales'!$C$8,'4 - Personal'!$D$218,0)),0)+IF('4 - Personal'!$E$220='2 - Programas Municipales'!$B6,(IF('4 - Personal'!$E$222='2 - Programas Municipales'!$C$8,'4 - Personal'!$D$224,0)),0)+IF('4 - Personal'!$E$226='2 - Programas Municipales'!$B6,(IF('4 - Personal'!$E$228='2 - Programas Municipales'!$C$8,'4 - Personal'!$D$230,0)),0)+IF('4 - Personal'!$E$232='2 - Programas Municipales'!$B6,(IF('4 - Personal'!$E$234='2 - Programas Municipales'!$C$8,'4 - Personal'!$D$236,0)),0)+IF('4 - Personal'!$E$238='2 - Programas Municipales'!$B6,(IF('4 - Personal'!$E$240='2 - Programas Municipales'!$C$8,'4 - Personal'!$D$242,0)),0)+IF('4 - Personal'!$E$244='2 - Programas Municipales'!$B6,(IF('4 - Personal'!$E$246='2 - Programas Municipales'!$C$8,'4 - Personal'!$D$248,0)),0)+IF('4 - Personal'!$E$250='2 - Programas Municipales'!$B6,(IF('4 - Personal'!$E$252='2 - Programas Municipales'!$C$8,'4 - Personal'!$D$254,0)),0)+IF('4 - Personal'!$E$256='2 - Programas Municipales'!$B6,(IF('4 - Personal'!$E$258='2 - Programas Municipales'!$C$8,'4 - Personal'!$D$260,0)),0)+IF('4 - Personal'!$E$262='2 - Programas Municipales'!$B6,(IF('4 - Personal'!$E$264='2 - Programas Municipales'!$C$8,'4 - Personal'!$D$266,0)),0)+IF('4 - Personal'!$E$268='2 - Programas Municipales'!$B6,(IF('4 - Personal'!$E$270='2 - Programas Municipales'!$C$8,'4 - Personal'!$D$272,0)),0)+IF('4 - Personal'!$E$274='2 - Programas Municipales'!$B6,(IF('4 - Personal'!$E$276='2 - Programas Municipales'!$C$8,'4 - Personal'!$D$278,0)),0)</f>
        <v>0</v>
      </c>
      <c r="J8" s="66">
        <f>IF('4 - Personal'!$E$142='2 - Programas Municipales'!$B6,(IF('4 - Personal'!$E$144='2 - Programas Municipales'!$C$9,'4 - Personal'!$D$146,0)),0)+IF('4 - Personal'!$E$148='2 - Programas Municipales'!$B6,(IF('4 - Personal'!$E$150='2 - Programas Municipales'!$C$9,'4 - Personal'!$D$152,0)),0)+IF('4 - Personal'!$E$154='2 - Programas Municipales'!$B6,(IF('4 - Personal'!$E$156='2 - Programas Municipales'!$C$9,'4 - Personal'!$D$158,0)),0)+IF('4 - Personal'!$E$160='2 - Programas Municipales'!$B6,(IF('4 - Personal'!$E$162='2 - Programas Municipales'!$C$9,'4 - Personal'!$D$164,0)),0)+IF('4 - Personal'!$E$166='2 - Programas Municipales'!$B6,(IF('4 - Personal'!$E$168='2 - Programas Municipales'!$C$9,'4 - Personal'!$D$170,0)),0)+IF('4 - Personal'!$E$172='2 - Programas Municipales'!$B6,(IF('4 - Personal'!$E$174='2 - Programas Municipales'!$C$9,'4 - Personal'!$D$176,0)),0)+IF('4 - Personal'!$E$178='2 - Programas Municipales'!$B6,(IF('4 - Personal'!$E$180='2 - Programas Municipales'!$C$9,'4 - Personal'!$D$182,0)),0)+IF('4 - Personal'!$E$184='2 - Programas Municipales'!$B6,(IF('4 - Personal'!$E$186='2 - Programas Municipales'!$C$9,'4 - Personal'!$D$188,0)),0)+IF('4 - Personal'!$E$190='2 - Programas Municipales'!$B6,(IF('4 - Personal'!$E$192='2 - Programas Municipales'!$C$9,'4 - Personal'!$D$194,0)),0)+IF('4 - Personal'!$E$196='2 - Programas Municipales'!$B6,(IF('4 - Personal'!$E$198='2 - Programas Municipales'!$C$9,'4 - Personal'!$D$200,0)),0)+IF('4 - Personal'!$E$202='2 - Programas Municipales'!$B6,(IF('4 - Personal'!$E$204='2 - Programas Municipales'!$C$9,'4 - Personal'!$D$206,0)),0)+IF('4 - Personal'!$E$208='2 - Programas Municipales'!$B6,(IF('4 - Personal'!$E$210='2 - Programas Municipales'!$C$9,'4 - Personal'!$D$212,0)),0)+IF('4 - Personal'!$E$214='2 - Programas Municipales'!$B6,(IF('4 - Personal'!$E$216='2 - Programas Municipales'!$C$9,'4 - Personal'!$D$218,0)),0)+IF('4 - Personal'!$E$220='2 - Programas Municipales'!$B6,(IF('4 - Personal'!$E$222='2 - Programas Municipales'!$C$9,'4 - Personal'!$D$224,0)),0)+IF('4 - Personal'!$E$226='2 - Programas Municipales'!$B6,(IF('4 - Personal'!$E$228='2 - Programas Municipales'!$C$9,'4 - Personal'!$D$230,0)),0)+IF('4 - Personal'!$E$232='2 - Programas Municipales'!$B6,(IF('4 - Personal'!$E$234='2 - Programas Municipales'!$C$9,'4 - Personal'!$D$236,0)),0)+IF('4 - Personal'!$E$238='2 - Programas Municipales'!$B6,(IF('4 - Personal'!$E$240='2 - Programas Municipales'!$C$9,'4 - Personal'!$D$242,0)),0)+IF('4 - Personal'!$E$244='2 - Programas Municipales'!$B6,(IF('4 - Personal'!$E$246='2 - Programas Municipales'!$C$9,'4 - Personal'!$D$248,0)),0)+IF('4 - Personal'!$E$250='2 - Programas Municipales'!$B6,(IF('4 - Personal'!$E$252='2 - Programas Municipales'!$C$9,'4 - Personal'!$D$254,0)),0)+IF('4 - Personal'!$E$256='2 - Programas Municipales'!$B6,(IF('4 - Personal'!$E$258='2 - Programas Municipales'!$C$9,'4 - Personal'!$D$260,0)),0)+IF('4 - Personal'!$E$262='2 - Programas Municipales'!$B6,(IF('4 - Personal'!$E$264='2 - Programas Municipales'!$C$9,'4 - Personal'!$D$266,0)),0)+IF('4 - Personal'!$E$268='2 - Programas Municipales'!$B6,(IF('4 - Personal'!$E$270='2 - Programas Municipales'!$C$9,'4 - Personal'!$D$272,0)),0)+IF('4 - Personal'!$E$274='2 - Programas Municipales'!$B6,(IF('4 - Personal'!$E$276='2 - Programas Municipales'!$C$9,'4 - Personal'!$D$278,0)),0)</f>
        <v>0</v>
      </c>
      <c r="K8" s="66">
        <f>IF('4 - Personal'!$E$142='2 - Programas Municipales'!$B6,(IF('4 - Personal'!$E$144='2 - Programas Municipales'!$C$10,'4 - Personal'!$D$146,0)),0)+IF('4 - Personal'!$E$148='2 - Programas Municipales'!$B6,(IF('4 - Personal'!$E$150='2 - Programas Municipales'!$C$10,'4 - Personal'!$D$152,0)),0)+IF('4 - Personal'!$E$154='2 - Programas Municipales'!$B6,(IF('4 - Personal'!$E$156='2 - Programas Municipales'!$C$10,'4 - Personal'!$D$158,0)),0)+IF('4 - Personal'!$E$160='2 - Programas Municipales'!$B6,(IF('4 - Personal'!$E$162='2 - Programas Municipales'!$C$10,'4 - Personal'!$D$164,0)),0)+IF('4 - Personal'!$E$166='2 - Programas Municipales'!$B6,(IF('4 - Personal'!$E$168='2 - Programas Municipales'!$C$10,'4 - Personal'!$D$170,0)),0)+IF('4 - Personal'!$E$172='2 - Programas Municipales'!$B6,(IF('4 - Personal'!$E$174='2 - Programas Municipales'!$C$10,'4 - Personal'!$D$176,0)),0)+IF('4 - Personal'!$E$178='2 - Programas Municipales'!$B6,(IF('4 - Personal'!$E$180='2 - Programas Municipales'!$C$10,'4 - Personal'!$D$182,0)),0)+IF('4 - Personal'!$E$184='2 - Programas Municipales'!$B6,(IF('4 - Personal'!$E$186='2 - Programas Municipales'!$C$10,'4 - Personal'!$D$188,0)),0)+IF('4 - Personal'!$E$190='2 - Programas Municipales'!$B6,(IF('4 - Personal'!$E$192='2 - Programas Municipales'!$C$10,'4 - Personal'!$D$194,0)),0)+IF('4 - Personal'!$E$196='2 - Programas Municipales'!$B6,(IF('4 - Personal'!$E$198='2 - Programas Municipales'!$C$10,'4 - Personal'!$D$200,0)),0)+IF('4 - Personal'!$E$202='2 - Programas Municipales'!$B6,(IF('4 - Personal'!$E$204='2 - Programas Municipales'!$C$10,'4 - Personal'!$D$206,0)),0)+IF('4 - Personal'!$E$208='2 - Programas Municipales'!$B6,(IF('4 - Personal'!$E$210='2 - Programas Municipales'!$C$10,'4 - Personal'!$D$212,0)),0)+IF('4 - Personal'!$E$214='2 - Programas Municipales'!$B6,(IF('4 - Personal'!$E$216='2 - Programas Municipales'!$C$10,'4 - Personal'!$D$218,0)),0)+IF('4 - Personal'!$E$220='2 - Programas Municipales'!$B6,(IF('4 - Personal'!$E$222='2 - Programas Municipales'!$C$10,'4 - Personal'!$D$224,0)),0)+IF('4 - Personal'!$E$226='2 - Programas Municipales'!$B6,(IF('4 - Personal'!$E$228='2 - Programas Municipales'!$C$10,'4 - Personal'!$D$230,0)),0)+IF('4 - Personal'!$E$232='2 - Programas Municipales'!$B6,(IF('4 - Personal'!$E$234='2 - Programas Municipales'!$C$10,'4 - Personal'!$D$236,0)),0)+IF('4 - Personal'!$E$238='2 - Programas Municipales'!$B6,(IF('4 - Personal'!$E$240='2 - Programas Municipales'!$C$10,'4 - Personal'!$D$242,0)),0)+IF('4 - Personal'!$E$244='2 - Programas Municipales'!$B6,(IF('4 - Personal'!$E$246='2 - Programas Municipales'!$C$10,'4 - Personal'!$D$248,0)),0)+IF('4 - Personal'!$E$250='2 - Programas Municipales'!$B6,(IF('4 - Personal'!$E$252='2 - Programas Municipales'!$C$10,'4 - Personal'!$D$254,0)),0)+IF('4 - Personal'!$E$256='2 - Programas Municipales'!$B6,(IF('4 - Personal'!$E$258='2 - Programas Municipales'!$C$10,'4 - Personal'!$D$260,0)),0)+IF('4 - Personal'!$E$262='2 - Programas Municipales'!$B6,(IF('4 - Personal'!$E$264='2 - Programas Municipales'!$C$10,'4 - Personal'!$D$266,0)),0)+IF('4 - Personal'!$E$268='2 - Programas Municipales'!$B6,(IF('4 - Personal'!$E$270='2 - Programas Municipales'!$C$10,'4 - Personal'!$D$272,0)),0)+IF('4 - Personal'!$E$274='2 - Programas Municipales'!$B6,(IF('4 - Personal'!$E$276='2 - Programas Municipales'!$C$10,'4 - Personal'!$D$278,0)),0)</f>
        <v>0</v>
      </c>
      <c r="L8" s="66">
        <f>IF('4 - Personal'!$E$142='2 - Programas Municipales'!$B6,(IF('4 - Personal'!$E$144='2 - Programas Municipales'!$C$11,'4 - Personal'!$D$146,0)),0)+IF('4 - Personal'!$E$148='2 - Programas Municipales'!$B6,(IF('4 - Personal'!$E$150='2 - Programas Municipales'!$C$11,'4 - Personal'!$D$152,0)),0)+IF('4 - Personal'!$E$154='2 - Programas Municipales'!$B6,(IF('4 - Personal'!$E$156='2 - Programas Municipales'!$C$11,'4 - Personal'!$D$158,0)),0)+IF('4 - Personal'!$E$160='2 - Programas Municipales'!$B6,(IF('4 - Personal'!$E$162='2 - Programas Municipales'!$C$11,'4 - Personal'!$D$164,0)),0)+IF('4 - Personal'!$E$166='2 - Programas Municipales'!$B6,(IF('4 - Personal'!$E$168='2 - Programas Municipales'!$C$11,'4 - Personal'!$D$170,0)),0)+IF('4 - Personal'!$E$172='2 - Programas Municipales'!$B6,(IF('4 - Personal'!$E$174='2 - Programas Municipales'!$C$11,'4 - Personal'!$D$176,0)),0)+IF('4 - Personal'!$E$178='2 - Programas Municipales'!$B6,(IF('4 - Personal'!$E$180='2 - Programas Municipales'!$C$11,'4 - Personal'!$D$182,0)),0)+IF('4 - Personal'!$E$184='2 - Programas Municipales'!$B6,(IF('4 - Personal'!$E$186='2 - Programas Municipales'!$C$11,'4 - Personal'!$D$188,0)),0)+IF('4 - Personal'!$E$190='2 - Programas Municipales'!$B6,(IF('4 - Personal'!$E$192='2 - Programas Municipales'!$C$11,'4 - Personal'!$D$194,0)),0)+IF('4 - Personal'!$E$196='2 - Programas Municipales'!$B6,(IF('4 - Personal'!$E$198='2 - Programas Municipales'!$C$11,'4 - Personal'!$D$200,0)),0)+IF('4 - Personal'!$E$202='2 - Programas Municipales'!$B6,(IF('4 - Personal'!$E$204='2 - Programas Municipales'!$C$11,'4 - Personal'!$D$206,0)),0)+IF('4 - Personal'!$E$208='2 - Programas Municipales'!$B6,(IF('4 - Personal'!$E$210='2 - Programas Municipales'!$C$11,'4 - Personal'!$D$212,0)),0)+IF('4 - Personal'!$E$214='2 - Programas Municipales'!$B6,(IF('4 - Personal'!$E$216='2 - Programas Municipales'!$C$11,'4 - Personal'!$D$218,0)),0)+IF('4 - Personal'!$E$220='2 - Programas Municipales'!$B6,(IF('4 - Personal'!$E$222='2 - Programas Municipales'!$C$11,'4 - Personal'!$D$224,0)),0)+IF('4 - Personal'!$E$226='2 - Programas Municipales'!$B6,(IF('4 - Personal'!$E$228='2 - Programas Municipales'!$C$11,'4 - Personal'!$D$230,0)),0)+IF('4 - Personal'!$E$232='2 - Programas Municipales'!$B6,(IF('4 - Personal'!$E$234='2 - Programas Municipales'!$C$11,'4 - Personal'!$D$236,0)),0)+IF('4 - Personal'!$E$238='2 - Programas Municipales'!$B6,(IF('4 - Personal'!$E$240='2 - Programas Municipales'!$C$11,'4 - Personal'!$D$242,0)),0)+IF('4 - Personal'!$E$244='2 - Programas Municipales'!$B6,(IF('4 - Personal'!$E$246='2 - Programas Municipales'!$C$11,'4 - Personal'!$D$248,0)),0)+IF('4 - Personal'!$E$250='2 - Programas Municipales'!$B6,(IF('4 - Personal'!$E$252='2 - Programas Municipales'!$C$11,'4 - Personal'!$D$254,0)),0)+IF('4 - Personal'!$E$256='2 - Programas Municipales'!$B6,(IF('4 - Personal'!$E$258='2 - Programas Municipales'!$C$11,'4 - Personal'!$D$260,0)),0)+IF('4 - Personal'!$E$262='2 - Programas Municipales'!$B6,(IF('4 - Personal'!$E$264='2 - Programas Municipales'!$C$11,'4 - Personal'!$D$266,0)),0)+IF('4 - Personal'!$E$268='2 - Programas Municipales'!$B6,(IF('4 - Personal'!$E$270='2 - Programas Municipales'!$C$11,'4 - Personal'!$D$272,0)),0)+IF('4 - Personal'!$E$274='2 - Programas Municipales'!$B6,(IF('4 - Personal'!$E$276='2 - Programas Municipales'!$C$11,'4 - Personal'!$D$278,0)),0)</f>
        <v>0</v>
      </c>
      <c r="M8" s="66">
        <f>IF('4 - Personal'!$E$142='2 - Programas Municipales'!$B6,(IF('4 - Personal'!$E$144='2 - Programas Municipales'!$C$12,'4 - Personal'!$D$146,0)),0)+IF('4 - Personal'!$E$148='2 - Programas Municipales'!$B6,(IF('4 - Personal'!$E$150='2 - Programas Municipales'!$C$12,'4 - Personal'!$D$152,0)),0)+IF('4 - Personal'!$E$154='2 - Programas Municipales'!$B6,(IF('4 - Personal'!$E$156='2 - Programas Municipales'!$C$12,'4 - Personal'!$D$158,0)),0)+IF('4 - Personal'!$E$160='2 - Programas Municipales'!$B6,(IF('4 - Personal'!$E$162='2 - Programas Municipales'!$C$12,'4 - Personal'!$D$164,0)),0)+IF('4 - Personal'!$E$166='2 - Programas Municipales'!$B6,(IF('4 - Personal'!$E$168='2 - Programas Municipales'!$C$12,'4 - Personal'!$D$170,0)),0)+IF('4 - Personal'!$E$172='2 - Programas Municipales'!$B6,(IF('4 - Personal'!$E$174='2 - Programas Municipales'!$C$12,'4 - Personal'!$D$176,0)),0)+IF('4 - Personal'!$E$178='2 - Programas Municipales'!$B6,(IF('4 - Personal'!$E$180='2 - Programas Municipales'!$C$12,'4 - Personal'!$D$182,0)),0)+IF('4 - Personal'!$E$184='2 - Programas Municipales'!$B6,(IF('4 - Personal'!$E$186='2 - Programas Municipales'!$C$12,'4 - Personal'!$D$188,0)),0)+IF('4 - Personal'!$E$190='2 - Programas Municipales'!$B6,(IF('4 - Personal'!$E$192='2 - Programas Municipales'!$C$12,'4 - Personal'!$D$194,0)),0)+IF('4 - Personal'!$E$196='2 - Programas Municipales'!$B6,(IF('4 - Personal'!$E$198='2 - Programas Municipales'!$C$12,'4 - Personal'!$D$200,0)),0)+IF('4 - Personal'!$E$202='2 - Programas Municipales'!$B6,(IF('4 - Personal'!$E$204='2 - Programas Municipales'!$C$12,'4 - Personal'!$D$206,0)),0)+IF('4 - Personal'!$E$208='2 - Programas Municipales'!$B6,(IF('4 - Personal'!$E$210='2 - Programas Municipales'!$C$12,'4 - Personal'!$D$212,0)),0)+IF('4 - Personal'!$E$214='2 - Programas Municipales'!$B6,(IF('4 - Personal'!$E$216='2 - Programas Municipales'!$C$12,'4 - Personal'!$D$218,0)),0)+IF('4 - Personal'!$E$220='2 - Programas Municipales'!$B6,(IF('4 - Personal'!$E$222='2 - Programas Municipales'!$C$12,'4 - Personal'!$D$224,0)),0)+IF('4 - Personal'!$E$226='2 - Programas Municipales'!$B6,(IF('4 - Personal'!$E$228='2 - Programas Municipales'!$C$12,'4 - Personal'!$D$230,0)),0)+IF('4 - Personal'!$E$232='2 - Programas Municipales'!$B6,(IF('4 - Personal'!$E$234='2 - Programas Municipales'!$C$12,'4 - Personal'!$D$236,0)),0)+IF('4 - Personal'!$E$238='2 - Programas Municipales'!$B6,(IF('4 - Personal'!$E$240='2 - Programas Municipales'!$C$12,'4 - Personal'!$D$242,0)),0)+IF('4 - Personal'!$E$244='2 - Programas Municipales'!$B6,(IF('4 - Personal'!$E$246='2 - Programas Municipales'!$C$12,'4 - Personal'!$D$248,0)),0)+IF('4 - Personal'!$E$250='2 - Programas Municipales'!$B6,(IF('4 - Personal'!$E$252='2 - Programas Municipales'!$C$12,'4 - Personal'!$D$254,0)),0)+IF('4 - Personal'!$E$256='2 - Programas Municipales'!$B6,(IF('4 - Personal'!$E$258='2 - Programas Municipales'!$C$12,'4 - Personal'!$D$260,0)),0)+IF('4 - Personal'!$E$262='2 - Programas Municipales'!$B6,(IF('4 - Personal'!$E$264='2 - Programas Municipales'!$C$12,'4 - Personal'!$D$266,0)),0)+IF('4 - Personal'!$E$268='2 - Programas Municipales'!$B6,(IF('4 - Personal'!$E$270='2 - Programas Municipales'!$C$12,'4 - Personal'!$D$272,0)),0)+IF('4 - Personal'!$E$274='2 - Programas Municipales'!$B6,(IF('4 - Personal'!$E$276='2 - Programas Municipales'!$C$12,'4 - Personal'!$D$278,0)),0)</f>
        <v>0</v>
      </c>
      <c r="N8" s="66">
        <f>IF('4 - Personal'!$E$142='2 - Programas Municipales'!$B6,(IF('4 - Personal'!$E$144='2 - Programas Municipales'!$C$13,'4 - Personal'!$D$146,0)),0)+IF('4 - Personal'!$E$148='2 - Programas Municipales'!$B6,(IF('4 - Personal'!$E$150='2 - Programas Municipales'!$C$13,'4 - Personal'!$D$152,0)),0)+IF('4 - Personal'!$E$154='2 - Programas Municipales'!$B6,(IF('4 - Personal'!$E$156='2 - Programas Municipales'!$C$13,'4 - Personal'!$D$158,0)),0)+IF('4 - Personal'!$E$160='2 - Programas Municipales'!$B6,(IF('4 - Personal'!$E$162='2 - Programas Municipales'!$C$13,'4 - Personal'!$D$164,0)),0)+IF('4 - Personal'!$E$166='2 - Programas Municipales'!$B6,(IF('4 - Personal'!$E$168='2 - Programas Municipales'!$C$13,'4 - Personal'!$D$170,0)),0)+IF('4 - Personal'!$E$172='2 - Programas Municipales'!$B6,(IF('4 - Personal'!$E$174='2 - Programas Municipales'!$C$13,'4 - Personal'!$D$176,0)),0)+IF('4 - Personal'!$E$178='2 - Programas Municipales'!$B6,(IF('4 - Personal'!$E$180='2 - Programas Municipales'!$C$13,'4 - Personal'!$D$182,0)),0)+IF('4 - Personal'!$E$184='2 - Programas Municipales'!$B6,(IF('4 - Personal'!$E$186='2 - Programas Municipales'!$C$13,'4 - Personal'!$D$188,0)),0)+IF('4 - Personal'!$E$190='2 - Programas Municipales'!$B6,(IF('4 - Personal'!$E$192='2 - Programas Municipales'!$C$13,'4 - Personal'!$D$194,0)),0)+IF('4 - Personal'!$E$196='2 - Programas Municipales'!$B6,(IF('4 - Personal'!$E$198='2 - Programas Municipales'!$C$13,'4 - Personal'!$D$200,0)),0)+IF('4 - Personal'!$E$202='2 - Programas Municipales'!$B6,(IF('4 - Personal'!$E$204='2 - Programas Municipales'!$C$13,'4 - Personal'!$D$206,0)),0)+IF('4 - Personal'!$E$208='2 - Programas Municipales'!$B6,(IF('4 - Personal'!$E$210='2 - Programas Municipales'!$C$13,'4 - Personal'!$D$212,0)),0)+IF('4 - Personal'!$E$214='2 - Programas Municipales'!$B6,(IF('4 - Personal'!$E$216='2 - Programas Municipales'!$C$13,'4 - Personal'!$D$218,0)),0)+IF('4 - Personal'!$E$220='2 - Programas Municipales'!$B6,(IF('4 - Personal'!$E$222='2 - Programas Municipales'!$C$13,'4 - Personal'!$D$224,0)),0)+IF('4 - Personal'!$E$226='2 - Programas Municipales'!$B6,(IF('4 - Personal'!$E$228='2 - Programas Municipales'!$C$13,'4 - Personal'!$D$230,0)),0)+IF('4 - Personal'!$E$232='2 - Programas Municipales'!$B6,(IF('4 - Personal'!$E$234='2 - Programas Municipales'!$C$13,'4 - Personal'!$D$236,0)),0)+IF('4 - Personal'!$E$238='2 - Programas Municipales'!$B6,(IF('4 - Personal'!$E$240='2 - Programas Municipales'!$C$13,'4 - Personal'!$D$242,0)),0)+IF('4 - Personal'!$E$244='2 - Programas Municipales'!$B6,(IF('4 - Personal'!$E$246='2 - Programas Municipales'!$C$13,'4 - Personal'!$D$248,0)),0)+IF('4 - Personal'!$E$250='2 - Programas Municipales'!$B6,(IF('4 - Personal'!$E$252='2 - Programas Municipales'!$C$13,'4 - Personal'!$D$254,0)),0)+IF('4 - Personal'!$E$256='2 - Programas Municipales'!$B6,(IF('4 - Personal'!$E$258='2 - Programas Municipales'!$C$13,'4 - Personal'!$D$260,0)),0)+IF('4 - Personal'!$E$262='2 - Programas Municipales'!$B6,(IF('4 - Personal'!$E$264='2 - Programas Municipales'!$C$13,'4 - Personal'!$D$266,0)),0)+IF('4 - Personal'!$E$268='2 - Programas Municipales'!$B6,(IF('4 - Personal'!$E$270='2 - Programas Municipales'!$C$13,'4 - Personal'!$D$272,0)),0)+IF('4 - Personal'!$E$274='2 - Programas Municipales'!$B6,(IF('4 - Personal'!$E$276='2 - Programas Municipales'!$C$13,'4 - Personal'!$D$278,0)),0)</f>
        <v>0</v>
      </c>
      <c r="O8" s="66">
        <f>IF('4 - Personal'!$E$142='2 - Programas Municipales'!$B6,(IF('4 - Personal'!$E$144='2 - Programas Municipales'!$C$14,'4 - Personal'!$D$146,0)),0)+IF('4 - Personal'!$E$148='2 - Programas Municipales'!$B6,(IF('4 - Personal'!$E$150='2 - Programas Municipales'!$C$14,'4 - Personal'!$D$152,0)),0)+IF('4 - Personal'!$E$154='2 - Programas Municipales'!$B6,(IF('4 - Personal'!$E$156='2 - Programas Municipales'!$C$14,'4 - Personal'!$D$158,0)),0)+IF('4 - Personal'!$E$160='2 - Programas Municipales'!$B6,(IF('4 - Personal'!$E$162='2 - Programas Municipales'!$C$14,'4 - Personal'!$D$164,0)),0)+IF('4 - Personal'!$E$166='2 - Programas Municipales'!$B6,(IF('4 - Personal'!$E$168='2 - Programas Municipales'!$C$14,'4 - Personal'!$D$170,0)),0)+IF('4 - Personal'!$E$172='2 - Programas Municipales'!$B6,(IF('4 - Personal'!$E$174='2 - Programas Municipales'!$C$14,'4 - Personal'!$D$176,0)),0)+IF('4 - Personal'!$E$178='2 - Programas Municipales'!$B6,(IF('4 - Personal'!$E$180='2 - Programas Municipales'!$C$14,'4 - Personal'!$D$182,0)),0)+IF('4 - Personal'!$E$184='2 - Programas Municipales'!$B6,(IF('4 - Personal'!$E$186='2 - Programas Municipales'!$C$14,'4 - Personal'!$D$188,0)),0)+IF('4 - Personal'!$E$190='2 - Programas Municipales'!$B6,(IF('4 - Personal'!$E$192='2 - Programas Municipales'!$C$14,'4 - Personal'!$D$194,0)),0)+IF('4 - Personal'!$E$196='2 - Programas Municipales'!$B6,(IF('4 - Personal'!$E$198='2 - Programas Municipales'!$C$14,'4 - Personal'!$D$200,0)),0)+IF('4 - Personal'!$E$202='2 - Programas Municipales'!$B6,(IF('4 - Personal'!$E$204='2 - Programas Municipales'!$C$14,'4 - Personal'!$D$206,0)),0)+IF('4 - Personal'!$E$208='2 - Programas Municipales'!$B6,(IF('4 - Personal'!$E$210='2 - Programas Municipales'!$C$14,'4 - Personal'!$D$212,0)),0)+IF('4 - Personal'!$E$214='2 - Programas Municipales'!$B6,(IF('4 - Personal'!$E$216='2 - Programas Municipales'!$C$14,'4 - Personal'!$D$218,0)),0)+IF('4 - Personal'!$E$220='2 - Programas Municipales'!$B6,(IF('4 - Personal'!$E$222='2 - Programas Municipales'!$C$14,'4 - Personal'!$D$224,0)),0)+IF('4 - Personal'!$E$226='2 - Programas Municipales'!$B6,(IF('4 - Personal'!$E$228='2 - Programas Municipales'!$C$14,'4 - Personal'!$D$230,0)),0)+IF('4 - Personal'!$E$232='2 - Programas Municipales'!$B6,(IF('4 - Personal'!$E$234='2 - Programas Municipales'!$C$14,'4 - Personal'!$D$236,0)),0)+IF('4 - Personal'!$E$238='2 - Programas Municipales'!$B6,(IF('4 - Personal'!$E$240='2 - Programas Municipales'!$C$14,'4 - Personal'!$D$242,0)),0)+IF('4 - Personal'!$E$244='2 - Programas Municipales'!$B6,(IF('4 - Personal'!$E$246='2 - Programas Municipales'!$C$14,'4 - Personal'!$D$248,0)),0)+IF('4 - Personal'!$E$250='2 - Programas Municipales'!$B6,(IF('4 - Personal'!$E$252='2 - Programas Municipales'!$C$14,'4 - Personal'!$D$254,0)),0)+IF('4 - Personal'!$E$256='2 - Programas Municipales'!$B6,(IF('4 - Personal'!$E$258='2 - Programas Municipales'!$C$14,'4 - Personal'!$D$260,0)),0)+IF('4 - Personal'!$E$262='2 - Programas Municipales'!$B6,(IF('4 - Personal'!$E$264='2 - Programas Municipales'!$C$14,'4 - Personal'!$D$266,0)),0)+IF('4 - Personal'!$E$268='2 - Programas Municipales'!$B6,(IF('4 - Personal'!$E$270='2 - Programas Municipales'!$C$14,'4 - Personal'!$D$272,0)),0)+IF('4 - Personal'!$E$274='2 - Programas Municipales'!$B6,(IF('4 - Personal'!$E$276='2 - Programas Municipales'!$C$14,'4 - Personal'!$D$278,0)),0)</f>
        <v>0</v>
      </c>
      <c r="P8" s="66">
        <f>IF('4 - Personal'!$E$142='2 - Programas Municipales'!$B6,(IF('4 - Personal'!$E$144='2 - Programas Municipales'!$C$15,'4 - Personal'!$D$146,0)),0)+IF('4 - Personal'!$E$148='2 - Programas Municipales'!$B6,(IF('4 - Personal'!$E$150='2 - Programas Municipales'!$C$15,'4 - Personal'!$D$152,0)),0)+IF('4 - Personal'!$E$154='2 - Programas Municipales'!$B6,(IF('4 - Personal'!$E$156='2 - Programas Municipales'!$C$15,'4 - Personal'!$D$158,0)),0)+IF('4 - Personal'!$E$160='2 - Programas Municipales'!$B6,(IF('4 - Personal'!$E$162='2 - Programas Municipales'!$C$15,'4 - Personal'!$D$164,0)),0)+IF('4 - Personal'!$E$166='2 - Programas Municipales'!$B6,(IF('4 - Personal'!$E$168='2 - Programas Municipales'!$C$15,'4 - Personal'!$D$170,0)),0)+IF('4 - Personal'!$E$172='2 - Programas Municipales'!$B6,(IF('4 - Personal'!$E$174='2 - Programas Municipales'!$C$15,'4 - Personal'!$D$176,0)),0)+IF('4 - Personal'!$E$178='2 - Programas Municipales'!$B6,(IF('4 - Personal'!$E$180='2 - Programas Municipales'!$C$15,'4 - Personal'!$D$182,0)),0)+IF('4 - Personal'!$E$184='2 - Programas Municipales'!$B6,(IF('4 - Personal'!$E$186='2 - Programas Municipales'!$C$15,'4 - Personal'!$D$188,0)),0)+IF('4 - Personal'!$E$190='2 - Programas Municipales'!$B6,(IF('4 - Personal'!$E$192='2 - Programas Municipales'!$C$15,'4 - Personal'!$D$194,0)),0)+IF('4 - Personal'!$E$196='2 - Programas Municipales'!$B6,(IF('4 - Personal'!$E$198='2 - Programas Municipales'!$C$15,'4 - Personal'!$D$200,0)),0)+IF('4 - Personal'!$E$202='2 - Programas Municipales'!$B6,(IF('4 - Personal'!$E$204='2 - Programas Municipales'!$C$15,'4 - Personal'!$D$206,0)),0)+IF('4 - Personal'!$E$208='2 - Programas Municipales'!$B6,(IF('4 - Personal'!$E$210='2 - Programas Municipales'!$C$15,'4 - Personal'!$D$212,0)),0)+IF('4 - Personal'!$E$214='2 - Programas Municipales'!$B6,(IF('4 - Personal'!$E$216='2 - Programas Municipales'!$C$15,'4 - Personal'!$D$218,0)),0)+IF('4 - Personal'!$E$220='2 - Programas Municipales'!$B6,(IF('4 - Personal'!$E$222='2 - Programas Municipales'!$C$15,'4 - Personal'!$D$224,0)),0)+IF('4 - Personal'!$E$226='2 - Programas Municipales'!$B6,(IF('4 - Personal'!$E$228='2 - Programas Municipales'!$C$15,'4 - Personal'!$D$230,0)),0)+IF('4 - Personal'!$E$232='2 - Programas Municipales'!$B6,(IF('4 - Personal'!$E$234='2 - Programas Municipales'!$C$15,'4 - Personal'!$D$236,0)),0)+IF('4 - Personal'!$E$238='2 - Programas Municipales'!$B6,(IF('4 - Personal'!$E$240='2 - Programas Municipales'!$C$15,'4 - Personal'!$D$242,0)),0)+IF('4 - Personal'!$E$244='2 - Programas Municipales'!$B6,(IF('4 - Personal'!$E$246='2 - Programas Municipales'!$C$15,'4 - Personal'!$D$248,0)),0)+IF('4 - Personal'!$E$250='2 - Programas Municipales'!$B6,(IF('4 - Personal'!$E$252='2 - Programas Municipales'!$C$15,'4 - Personal'!$D$254,0)),0)+IF('4 - Personal'!$E$256='2 - Programas Municipales'!$B6,(IF('4 - Personal'!$E$258='2 - Programas Municipales'!$C$15,'4 - Personal'!$D$260,0)),0)+IF('4 - Personal'!$E$262='2 - Programas Municipales'!$B6,(IF('4 - Personal'!$E$264='2 - Programas Municipales'!$C$15,'4 - Personal'!$D$266,0)),0)+IF('4 - Personal'!$E$268='2 - Programas Municipales'!$B6,(IF('4 - Personal'!$E$270='2 - Programas Municipales'!$C$15,'4 - Personal'!$D$272,0)),0)+IF('4 - Personal'!$E$274='2 - Programas Municipales'!$B6,(IF('4 - Personal'!$E$276='2 - Programas Municipales'!$C$15,'4 - Personal'!$D$278,0)),0)</f>
        <v>0</v>
      </c>
      <c r="Q8" s="271">
        <f t="shared" si="1"/>
        <v>0</v>
      </c>
    </row>
    <row r="9">
      <c r="B9" s="44" t="str">
        <f>'2 - Programas Municipales'!B7</f>
        <v>Progs. de Desarrollo e Incl. Social</v>
      </c>
      <c r="C9" s="66">
        <f>IF('4 - Personal'!$E$142='2 - Programas Municipales'!$B7,(IF('4 - Personal'!$E$144='2 - Programas Municipales'!$C$2,'4 - Personal'!$D$146,0)),0)+IF('4 - Personal'!$E$148='2 - Programas Municipales'!$B7,(IF('4 - Personal'!$E$150='2 - Programas Municipales'!$C$2,'4 - Personal'!$D$152,0)),0)+IF('4 - Personal'!$E$154='2 - Programas Municipales'!$B7,(IF('4 - Personal'!$E$156='2 - Programas Municipales'!$C$2,'4 - Personal'!$D$158,0)),0)+IF('4 - Personal'!$E$160='2 - Programas Municipales'!$B7,(IF('4 - Personal'!$E$162='2 - Programas Municipales'!$C$2,'4 - Personal'!$D$164,0)),0)+IF('4 - Personal'!$E$166='2 - Programas Municipales'!$B7,(IF('4 - Personal'!$E$168='2 - Programas Municipales'!$C$2,'4 - Personal'!$D$170,0)),0)+IF('4 - Personal'!$E$172='2 - Programas Municipales'!$B7,(IF('4 - Personal'!$E$174='2 - Programas Municipales'!$C$2,'4 - Personal'!$D$176,0)),0)+IF('4 - Personal'!$E$178='2 - Programas Municipales'!$B7,(IF('4 - Personal'!$E$180='2 - Programas Municipales'!$C$2,'4 - Personal'!$D$182,0)),0)+IF('4 - Personal'!$E$184='2 - Programas Municipales'!$B7,(IF('4 - Personal'!$E$186='2 - Programas Municipales'!$C$2,'4 - Personal'!$D$188,0)),0)+IF('4 - Personal'!$E$190='2 - Programas Municipales'!$B7,(IF('4 - Personal'!$E$192='2 - Programas Municipales'!$C$2,'4 - Personal'!$D$194,0)),0)+IF('4 - Personal'!$E$196='2 - Programas Municipales'!$B7,(IF('4 - Personal'!$E$198='2 - Programas Municipales'!$C$2,'4 - Personal'!$D$200,0)),0)+IF('4 - Personal'!$E$202='2 - Programas Municipales'!$B7,(IF('4 - Personal'!$E$204='2 - Programas Municipales'!$C$2,'4 - Personal'!$D$206,0)),0)+IF('4 - Personal'!$E$208='2 - Programas Municipales'!$B7,(IF('4 - Personal'!$E$210='2 - Programas Municipales'!$C$2,'4 - Personal'!$D$212,0)),0)+IF('4 - Personal'!$E$214='2 - Programas Municipales'!$B7,(IF('4 - Personal'!$E$216='2 - Programas Municipales'!$C$2,'4 - Personal'!$D$218,0)),0)+IF('4 - Personal'!$E$220='2 - Programas Municipales'!$B7,(IF('4 - Personal'!$E$222='2 - Programas Municipales'!$C$2,'4 - Personal'!$D$224,0)),0)+IF('4 - Personal'!$E$226='2 - Programas Municipales'!$B7,(IF('4 - Personal'!$E$228='2 - Programas Municipales'!$C$2,'4 - Personal'!$D$230,0)),0)+IF('4 - Personal'!$E$232='2 - Programas Municipales'!$B7,(IF('4 - Personal'!$E$234='2 - Programas Municipales'!$C$2,'4 - Personal'!$D$236,0)),0)+IF('4 - Personal'!$E$238='2 - Programas Municipales'!$B7,(IF('4 - Personal'!$E$240='2 - Programas Municipales'!$C$2,'4 - Personal'!$D$242,0)),0)+IF('4 - Personal'!$E$244='2 - Programas Municipales'!$B7,(IF('4 - Personal'!$E$246='2 - Programas Municipales'!$C$2,'4 - Personal'!$D$248,0)),0)+IF('4 - Personal'!$E$250='2 - Programas Municipales'!$B7,(IF('4 - Personal'!$E$252='2 - Programas Municipales'!$C$2,'4 - Personal'!$D$254,0)),0)+IF('4 - Personal'!$E$256='2 - Programas Municipales'!$B7,(IF('4 - Personal'!$E$258='2 - Programas Municipales'!$C$2,'4 - Personal'!$D$260,0)),0)+IF('4 - Personal'!$E$262='2 - Programas Municipales'!$B7,(IF('4 - Personal'!$E$264='2 - Programas Municipales'!$C$2,'4 - Personal'!$D$266,0)),0)+IF('4 - Personal'!$E$268='2 - Programas Municipales'!$B7,(IF('4 - Personal'!$E$270='2 - Programas Municipales'!$C$2,'4 - Personal'!$D$272,0)),0)+IF('4 - Personal'!$E$274='2 - Programas Municipales'!$B7,(IF('4 - Personal'!$E$276='2 - Programas Municipales'!$C$2,'4 - Personal'!$D$278,0)),0)</f>
        <v>0</v>
      </c>
      <c r="D9" s="66">
        <f>IF('4 - Personal'!$E$142='2 - Programas Municipales'!$B7,(IF('4 - Personal'!$E$144='2 - Programas Municipales'!$C$3,'4 - Personal'!$D$146,0)),0)+IF('4 - Personal'!$E$148='2 - Programas Municipales'!$B7,(IF('4 - Personal'!$E$150='2 - Programas Municipales'!$C$3,'4 - Personal'!$D$152,0)),0)+IF('4 - Personal'!$E$154='2 - Programas Municipales'!$B7,(IF('4 - Personal'!$E$156='2 - Programas Municipales'!$C$3,'4 - Personal'!$D$158,0)),0)+IF('4 - Personal'!$E$160='2 - Programas Municipales'!$B7,(IF('4 - Personal'!$E$162='2 - Programas Municipales'!$C$3,'4 - Personal'!$D$164,0)),0)+IF('4 - Personal'!$E$166='2 - Programas Municipales'!$B7,(IF('4 - Personal'!$E$168='2 - Programas Municipales'!$C$3,'4 - Personal'!$D$170,0)),0)+IF('4 - Personal'!$E$172='2 - Programas Municipales'!$B7,(IF('4 - Personal'!$E$174='2 - Programas Municipales'!$C$3,'4 - Personal'!$D$176,0)),0)+IF('4 - Personal'!$E$178='2 - Programas Municipales'!$B7,(IF('4 - Personal'!$E$180='2 - Programas Municipales'!$C$3,'4 - Personal'!$D$182,0)),0)+IF('4 - Personal'!$E$184='2 - Programas Municipales'!$B7,(IF('4 - Personal'!$E$186='2 - Programas Municipales'!$C$3,'4 - Personal'!$D$188,0)),0)+IF('4 - Personal'!$E$190='2 - Programas Municipales'!$B7,(IF('4 - Personal'!$E$192='2 - Programas Municipales'!$C$3,'4 - Personal'!$D$194,0)),0)+IF('4 - Personal'!$E$196='2 - Programas Municipales'!$B7,(IF('4 - Personal'!$E$198='2 - Programas Municipales'!$C$3,'4 - Personal'!$D$200,0)),0)+IF('4 - Personal'!$E$202='2 - Programas Municipales'!$B7,(IF('4 - Personal'!$E$204='2 - Programas Municipales'!$C$3,'4 - Personal'!$D$206,0)),0)+IF('4 - Personal'!$E$208='2 - Programas Municipales'!$B7,(IF('4 - Personal'!$E$210='2 - Programas Municipales'!$C$3,'4 - Personal'!$D$212,0)),0)+IF('4 - Personal'!$E$214='2 - Programas Municipales'!$B7,(IF('4 - Personal'!$E$216='2 - Programas Municipales'!$C$3,'4 - Personal'!$D$218,0)),0)+IF('4 - Personal'!$E$220='2 - Programas Municipales'!$B7,(IF('4 - Personal'!$E$222='2 - Programas Municipales'!$C$3,'4 - Personal'!$D$224,0)),0)+IF('4 - Personal'!$E$226='2 - Programas Municipales'!$B7,(IF('4 - Personal'!$E$228='2 - Programas Municipales'!$C$3,'4 - Personal'!$D$230,0)),0)+IF('4 - Personal'!$E$232='2 - Programas Municipales'!$B7,(IF('4 - Personal'!$E$234='2 - Programas Municipales'!$C$3,'4 - Personal'!$D$236,0)),0)+IF('4 - Personal'!$E$238='2 - Programas Municipales'!$B7,(IF('4 - Personal'!$E$240='2 - Programas Municipales'!$C$3,'4 - Personal'!$D$242,0)),0)+IF('4 - Personal'!$E$244='2 - Programas Municipales'!$B7,(IF('4 - Personal'!$E$246='2 - Programas Municipales'!$C$3,'4 - Personal'!$D$248,0)),0)+IF('4 - Personal'!$E$250='2 - Programas Municipales'!$B7,(IF('4 - Personal'!$E$252='2 - Programas Municipales'!$C$3,'4 - Personal'!$D$254,0)),0)+IF('4 - Personal'!$E$256='2 - Programas Municipales'!$B7,(IF('4 - Personal'!$E$258='2 - Programas Municipales'!$C$3,'4 - Personal'!$D$260,0)),0)+IF('4 - Personal'!$E$262='2 - Programas Municipales'!$B7,(IF('4 - Personal'!$E$264='2 - Programas Municipales'!$C$3,'4 - Personal'!$D$266,0)),0)+IF('4 - Personal'!$E$268='2 - Programas Municipales'!$B7,(IF('4 - Personal'!$E$270='2 - Programas Municipales'!$C$3,'4 - Personal'!$D$272,0)),0)+IF('4 - Personal'!$E$274='2 - Programas Municipales'!$B7,(IF('4 - Personal'!$E$276='2 - Programas Municipales'!$C$3,'4 - Personal'!$D$278,0)),0)</f>
        <v>0</v>
      </c>
      <c r="E9" s="66">
        <f>IF('4 - Personal'!$E$142='2 - Programas Municipales'!$B7,(IF('4 - Personal'!$E$144='2 - Programas Municipales'!$C$4,'4 - Personal'!$D$146,0)),0)+IF('4 - Personal'!$E$148='2 - Programas Municipales'!$B7,(IF('4 - Personal'!$E$150='2 - Programas Municipales'!$C$4,'4 - Personal'!$D$152,0)),0)+IF('4 - Personal'!$E$154='2 - Programas Municipales'!$B7,(IF('4 - Personal'!$E$156='2 - Programas Municipales'!$C$4,'4 - Personal'!$D$158,0)),0)+IF('4 - Personal'!$E$160='2 - Programas Municipales'!$B7,(IF('4 - Personal'!$E$162='2 - Programas Municipales'!$C$4,'4 - Personal'!$D$164,0)),0)+IF('4 - Personal'!$E$166='2 - Programas Municipales'!$B7,(IF('4 - Personal'!$E$168='2 - Programas Municipales'!$C$4,'4 - Personal'!$D$170,0)),0)+IF('4 - Personal'!$E$172='2 - Programas Municipales'!$B7,(IF('4 - Personal'!$E$174='2 - Programas Municipales'!$C$4,'4 - Personal'!$D$176,0)),0)+IF('4 - Personal'!$E$178='2 - Programas Municipales'!$B7,(IF('4 - Personal'!$E$180='2 - Programas Municipales'!$C$4,'4 - Personal'!$D$182,0)),0)+IF('4 - Personal'!$E$184='2 - Programas Municipales'!$B7,(IF('4 - Personal'!$E$186='2 - Programas Municipales'!$C$4,'4 - Personal'!$D$188,0)),0)+IF('4 - Personal'!$E$190='2 - Programas Municipales'!$B7,(IF('4 - Personal'!$E$192='2 - Programas Municipales'!$C$4,'4 - Personal'!$D$194,0)),0)+IF('4 - Personal'!$E$196='2 - Programas Municipales'!$B7,(IF('4 - Personal'!$E$198='2 - Programas Municipales'!$C$4,'4 - Personal'!$D$200,0)),0)+IF('4 - Personal'!$E$202='2 - Programas Municipales'!$B7,(IF('4 - Personal'!$E$204='2 - Programas Municipales'!$C$4,'4 - Personal'!$D$206,0)),0)+IF('4 - Personal'!$E$208='2 - Programas Municipales'!$B7,(IF('4 - Personal'!$E$210='2 - Programas Municipales'!$C$4,'4 - Personal'!$D$212,0)),0)+IF('4 - Personal'!$E$214='2 - Programas Municipales'!$B7,(IF('4 - Personal'!$E$216='2 - Programas Municipales'!$C$4,'4 - Personal'!$D$218,0)),0)+IF('4 - Personal'!$E$220='2 - Programas Municipales'!$B7,(IF('4 - Personal'!$E$222='2 - Programas Municipales'!$C$4,'4 - Personal'!$D$224,0)),0)+IF('4 - Personal'!$E$226='2 - Programas Municipales'!$B7,(IF('4 - Personal'!$E$228='2 - Programas Municipales'!$C$4,'4 - Personal'!$D$230,0)),0)+IF('4 - Personal'!$E$232='2 - Programas Municipales'!$B7,(IF('4 - Personal'!$E$234='2 - Programas Municipales'!$C$4,'4 - Personal'!$D$236,0)),0)+IF('4 - Personal'!$E$238='2 - Programas Municipales'!$B7,(IF('4 - Personal'!$E$240='2 - Programas Municipales'!$C$4,'4 - Personal'!$D$242,0)),0)+IF('4 - Personal'!$E$244='2 - Programas Municipales'!$B7,(IF('4 - Personal'!$E$246='2 - Programas Municipales'!$C$4,'4 - Personal'!$D$248,0)),0)+IF('4 - Personal'!$E$250='2 - Programas Municipales'!$B7,(IF('4 - Personal'!$E$252='2 - Programas Municipales'!$C$4,'4 - Personal'!$D$254,0)),0)+IF('4 - Personal'!$E$256='2 - Programas Municipales'!$B7,(IF('4 - Personal'!$E$258='2 - Programas Municipales'!$C$4,'4 - Personal'!$D$260,0)),0)+IF('4 - Personal'!$E$262='2 - Programas Municipales'!$B7,(IF('4 - Personal'!$E$264='2 - Programas Municipales'!$C$4,'4 - Personal'!$D$266,0)),0)+IF('4 - Personal'!$E$268='2 - Programas Municipales'!$B7,(IF('4 - Personal'!$E$270='2 - Programas Municipales'!$C$4,'4 - Personal'!$D$272,0)),0)+IF('4 - Personal'!$E$274='2 - Programas Municipales'!$B7,(IF('4 - Personal'!$E$276='2 - Programas Municipales'!$C$4,'4 - Personal'!$D$278,0)),0)</f>
        <v>0</v>
      </c>
      <c r="F9" s="66">
        <f>IF('4 - Personal'!$E$142='2 - Programas Municipales'!$B7,(IF('4 - Personal'!$E$144='2 - Programas Municipales'!$C$5,'4 - Personal'!$D$146,0)),0)+IF('4 - Personal'!$E$148='2 - Programas Municipales'!$B7,(IF('4 - Personal'!$E$150='2 - Programas Municipales'!$C$5,'4 - Personal'!$D$152,0)),0)+IF('4 - Personal'!$E$154='2 - Programas Municipales'!$B7,(IF('4 - Personal'!$E$156='2 - Programas Municipales'!$C$5,'4 - Personal'!$D$158,0)),0)+IF('4 - Personal'!$E$160='2 - Programas Municipales'!$B7,(IF('4 - Personal'!$E$162='2 - Programas Municipales'!$C$5,'4 - Personal'!$D$164,0)),0)+IF('4 - Personal'!$E$166='2 - Programas Municipales'!$B7,(IF('4 - Personal'!$E$168='2 - Programas Municipales'!$C$5,'4 - Personal'!$D$170,0)),0)+IF('4 - Personal'!$E$172='2 - Programas Municipales'!$B7,(IF('4 - Personal'!$E$174='2 - Programas Municipales'!$C$5,'4 - Personal'!$D$176,0)),0)+IF('4 - Personal'!$E$178='2 - Programas Municipales'!$B7,(IF('4 - Personal'!$E$180='2 - Programas Municipales'!$C$5,'4 - Personal'!$D$182,0)),0)+IF('4 - Personal'!$E$184='2 - Programas Municipales'!$B7,(IF('4 - Personal'!$E$186='2 - Programas Municipales'!$C$5,'4 - Personal'!$D$188,0)),0)+IF('4 - Personal'!$E$190='2 - Programas Municipales'!$B7,(IF('4 - Personal'!$E$192='2 - Programas Municipales'!$C$5,'4 - Personal'!$D$194,0)),0)+IF('4 - Personal'!$E$196='2 - Programas Municipales'!$B7,(IF('4 - Personal'!$E$198='2 - Programas Municipales'!$C$5,'4 - Personal'!$D$200,0)),0)+IF('4 - Personal'!$E$202='2 - Programas Municipales'!$B7,(IF('4 - Personal'!$E$204='2 - Programas Municipales'!$C$5,'4 - Personal'!$D$206,0)),0)+IF('4 - Personal'!$E$208='2 - Programas Municipales'!$B7,(IF('4 - Personal'!$E$210='2 - Programas Municipales'!$C$5,'4 - Personal'!$D$212,0)),0)+IF('4 - Personal'!$E$214='2 - Programas Municipales'!$B7,(IF('4 - Personal'!$E$216='2 - Programas Municipales'!$C$5,'4 - Personal'!$D$218,0)),0)+IF('4 - Personal'!$E$220='2 - Programas Municipales'!$B7,(IF('4 - Personal'!$E$222='2 - Programas Municipales'!$C$5,'4 - Personal'!$D$224,0)),0)+IF('4 - Personal'!$E$226='2 - Programas Municipales'!$B7,(IF('4 - Personal'!$E$228='2 - Programas Municipales'!$C$5,'4 - Personal'!$D$230,0)),0)+IF('4 - Personal'!$E$232='2 - Programas Municipales'!$B7,(IF('4 - Personal'!$E$234='2 - Programas Municipales'!$C$5,'4 - Personal'!$D$236,0)),0)+IF('4 - Personal'!$E$238='2 - Programas Municipales'!$B7,(IF('4 - Personal'!$E$240='2 - Programas Municipales'!$C$5,'4 - Personal'!$D$242,0)),0)+IF('4 - Personal'!$E$244='2 - Programas Municipales'!$B7,(IF('4 - Personal'!$E$246='2 - Programas Municipales'!$C$5,'4 - Personal'!$D$248,0)),0)+IF('4 - Personal'!$E$250='2 - Programas Municipales'!$B7,(IF('4 - Personal'!$E$252='2 - Programas Municipales'!$C$5,'4 - Personal'!$D$254,0)),0)+IF('4 - Personal'!$E$256='2 - Programas Municipales'!$B7,(IF('4 - Personal'!$E$258='2 - Programas Municipales'!$C$5,'4 - Personal'!$D$260,0)),0)+IF('4 - Personal'!$E$262='2 - Programas Municipales'!$B7,(IF('4 - Personal'!$E$264='2 - Programas Municipales'!$C$5,'4 - Personal'!$D$266,0)),0)+IF('4 - Personal'!$E$268='2 - Programas Municipales'!$B7,(IF('4 - Personal'!$E$270='2 - Programas Municipales'!$C$5,'4 - Personal'!$D$272,0)),0)+IF('4 - Personal'!$E$274='2 - Programas Municipales'!$B7,(IF('4 - Personal'!$E$276='2 - Programas Municipales'!$C$5,'4 - Personal'!$D$278,0)),0)</f>
        <v>0</v>
      </c>
      <c r="G9" s="66">
        <f>IF('4 - Personal'!$E$142='2 - Programas Municipales'!$B7,(IF('4 - Personal'!$E$144='2 - Programas Municipales'!$C$6,'4 - Personal'!$D$146,0)),0)+IF('4 - Personal'!$E$148='2 - Programas Municipales'!$B7,(IF('4 - Personal'!$E$150='2 - Programas Municipales'!$C$6,'4 - Personal'!$D$152,0)),0)+IF('4 - Personal'!$E$154='2 - Programas Municipales'!$B7,(IF('4 - Personal'!$E$156='2 - Programas Municipales'!$C$6,'4 - Personal'!$D$158,0)),0)+IF('4 - Personal'!$E$160='2 - Programas Municipales'!$B7,(IF('4 - Personal'!$E$162='2 - Programas Municipales'!$C$6,'4 - Personal'!$D$164,0)),0)+IF('4 - Personal'!$E$166='2 - Programas Municipales'!$B7,(IF('4 - Personal'!$E$168='2 - Programas Municipales'!$C$6,'4 - Personal'!$D$170,0)),0)+IF('4 - Personal'!$E$172='2 - Programas Municipales'!$B7,(IF('4 - Personal'!$E$174='2 - Programas Municipales'!$C$6,'4 - Personal'!$D$176,0)),0)+IF('4 - Personal'!$E$178='2 - Programas Municipales'!$B7,(IF('4 - Personal'!$E$180='2 - Programas Municipales'!$C$6,'4 - Personal'!$D$182,0)),0)+IF('4 - Personal'!$E$184='2 - Programas Municipales'!$B7,(IF('4 - Personal'!$E$186='2 - Programas Municipales'!$C$6,'4 - Personal'!$D$188,0)),0)+IF('4 - Personal'!$E$190='2 - Programas Municipales'!$B7,(IF('4 - Personal'!$E$192='2 - Programas Municipales'!$C$6,'4 - Personal'!$D$194,0)),0)+IF('4 - Personal'!$E$196='2 - Programas Municipales'!$B7,(IF('4 - Personal'!$E$198='2 - Programas Municipales'!$C$6,'4 - Personal'!$D$200,0)),0)+IF('4 - Personal'!$E$202='2 - Programas Municipales'!$B7,(IF('4 - Personal'!$E$204='2 - Programas Municipales'!$C$6,'4 - Personal'!$D$206,0)),0)+IF('4 - Personal'!$E$208='2 - Programas Municipales'!$B7,(IF('4 - Personal'!$E$210='2 - Programas Municipales'!$C$6,'4 - Personal'!$D$212,0)),0)+IF('4 - Personal'!$E$214='2 - Programas Municipales'!$B7,(IF('4 - Personal'!$E$216='2 - Programas Municipales'!$C$6,'4 - Personal'!$D$218,0)),0)+IF('4 - Personal'!$E$220='2 - Programas Municipales'!$B7,(IF('4 - Personal'!$E$222='2 - Programas Municipales'!$C$6,'4 - Personal'!$D$224,0)),0)+IF('4 - Personal'!$E$226='2 - Programas Municipales'!$B7,(IF('4 - Personal'!$E$228='2 - Programas Municipales'!$C$6,'4 - Personal'!$D$230,0)),0)+IF('4 - Personal'!$E$232='2 - Programas Municipales'!$B7,(IF('4 - Personal'!$E$234='2 - Programas Municipales'!$C$6,'4 - Personal'!$D$236,0)),0)+IF('4 - Personal'!$E$238='2 - Programas Municipales'!$B7,(IF('4 - Personal'!$E$240='2 - Programas Municipales'!$C$6,'4 - Personal'!$D$242,0)),0)+IF('4 - Personal'!$E$244='2 - Programas Municipales'!$B7,(IF('4 - Personal'!$E$246='2 - Programas Municipales'!$C$6,'4 - Personal'!$D$248,0)),0)+IF('4 - Personal'!$E$250='2 - Programas Municipales'!$B7,(IF('4 - Personal'!$E$252='2 - Programas Municipales'!$C$6,'4 - Personal'!$D$254,0)),0)+IF('4 - Personal'!$E$256='2 - Programas Municipales'!$B7,(IF('4 - Personal'!$E$258='2 - Programas Municipales'!$C$6,'4 - Personal'!$D$260,0)),0)+IF('4 - Personal'!$E$262='2 - Programas Municipales'!$B7,(IF('4 - Personal'!$E$264='2 - Programas Municipales'!$C$6,'4 - Personal'!$D$266,0)),0)+IF('4 - Personal'!$E$268='2 - Programas Municipales'!$B7,(IF('4 - Personal'!$E$270='2 - Programas Municipales'!$C$6,'4 - Personal'!$D$272,0)),0)+IF('4 - Personal'!$E$274='2 - Programas Municipales'!$B7,(IF('4 - Personal'!$E$276='2 - Programas Municipales'!$C$6,'4 - Personal'!$D$278,0)),0)</f>
        <v>0</v>
      </c>
      <c r="H9" s="66">
        <f>IF('4 - Personal'!$E$142='2 - Programas Municipales'!$B7,(IF('4 - Personal'!$E$144='2 - Programas Municipales'!$C$7,'4 - Personal'!$D$146,0)),0)+IF('4 - Personal'!$E$148='2 - Programas Municipales'!$B7,(IF('4 - Personal'!$E$150='2 - Programas Municipales'!$C$7,'4 - Personal'!$D$152,0)),0)+IF('4 - Personal'!$E$154='2 - Programas Municipales'!$B7,(IF('4 - Personal'!$E$156='2 - Programas Municipales'!$C$7,'4 - Personal'!$D$158,0)),0)+IF('4 - Personal'!$E$160='2 - Programas Municipales'!$B7,(IF('4 - Personal'!$E$162='2 - Programas Municipales'!$C$7,'4 - Personal'!$D$164,0)),0)+IF('4 - Personal'!$E$166='2 - Programas Municipales'!$B7,(IF('4 - Personal'!$E$168='2 - Programas Municipales'!$C$7,'4 - Personal'!$D$170,0)),0)+IF('4 - Personal'!$E$172='2 - Programas Municipales'!$B7,(IF('4 - Personal'!$E$174='2 - Programas Municipales'!$C$7,'4 - Personal'!$D$176,0)),0)+IF('4 - Personal'!$E$178='2 - Programas Municipales'!$B7,(IF('4 - Personal'!$E$180='2 - Programas Municipales'!$C$7,'4 - Personal'!$D$182,0)),0)+IF('4 - Personal'!$E$184='2 - Programas Municipales'!$B7,(IF('4 - Personal'!$E$186='2 - Programas Municipales'!$C$7,'4 - Personal'!$D$188,0)),0)+IF('4 - Personal'!$E$190='2 - Programas Municipales'!$B7,(IF('4 - Personal'!$E$192='2 - Programas Municipales'!$C$7,'4 - Personal'!$D$194,0)),0)+IF('4 - Personal'!$E$196='2 - Programas Municipales'!$B7,(IF('4 - Personal'!$E$198='2 - Programas Municipales'!$C$7,'4 - Personal'!$D$200,0)),0)+IF('4 - Personal'!$E$202='2 - Programas Municipales'!$B7,(IF('4 - Personal'!$E$204='2 - Programas Municipales'!$C$7,'4 - Personal'!$D$206,0)),0)+IF('4 - Personal'!$E$208='2 - Programas Municipales'!$B7,(IF('4 - Personal'!$E$210='2 - Programas Municipales'!$C$7,'4 - Personal'!$D$212,0)),0)+IF('4 - Personal'!$E$214='2 - Programas Municipales'!$B7,(IF('4 - Personal'!$E$216='2 - Programas Municipales'!$C$7,'4 - Personal'!$D$218,0)),0)+IF('4 - Personal'!$E$220='2 - Programas Municipales'!$B7,(IF('4 - Personal'!$E$222='2 - Programas Municipales'!$C$7,'4 - Personal'!$D$224,0)),0)+IF('4 - Personal'!$E$226='2 - Programas Municipales'!$B7,(IF('4 - Personal'!$E$228='2 - Programas Municipales'!$C$7,'4 - Personal'!$D$230,0)),0)+IF('4 - Personal'!$E$232='2 - Programas Municipales'!$B7,(IF('4 - Personal'!$E$234='2 - Programas Municipales'!$C$7,'4 - Personal'!$D$236,0)),0)+IF('4 - Personal'!$E$238='2 - Programas Municipales'!$B7,(IF('4 - Personal'!$E$240='2 - Programas Municipales'!$C$7,'4 - Personal'!$D$242,0)),0)+IF('4 - Personal'!$E$244='2 - Programas Municipales'!$B7,(IF('4 - Personal'!$E$246='2 - Programas Municipales'!$C$7,'4 - Personal'!$D$248,0)),0)+IF('4 - Personal'!$E$250='2 - Programas Municipales'!$B7,(IF('4 - Personal'!$E$252='2 - Programas Municipales'!$C$7,'4 - Personal'!$D$254,0)),0)+IF('4 - Personal'!$E$256='2 - Programas Municipales'!$B7,(IF('4 - Personal'!$E$258='2 - Programas Municipales'!$C$7,'4 - Personal'!$D$260,0)),0)+IF('4 - Personal'!$E$262='2 - Programas Municipales'!$B7,(IF('4 - Personal'!$E$264='2 - Programas Municipales'!$C$7,'4 - Personal'!$D$266,0)),0)+IF('4 - Personal'!$E$268='2 - Programas Municipales'!$B7,(IF('4 - Personal'!$E$270='2 - Programas Municipales'!$C$7,'4 - Personal'!$D$272,0)),0)+IF('4 - Personal'!$E$274='2 - Programas Municipales'!$B7,(IF('4 - Personal'!$E$276='2 - Programas Municipales'!$C$7,'4 - Personal'!$D$278,0)),0)</f>
        <v>0</v>
      </c>
      <c r="I9" s="66">
        <f>IF('4 - Personal'!$E$142='2 - Programas Municipales'!$B7,(IF('4 - Personal'!$E$144='2 - Programas Municipales'!$C$8,'4 - Personal'!$D$146,0)),0)+IF('4 - Personal'!$E$148='2 - Programas Municipales'!$B7,(IF('4 - Personal'!$E$150='2 - Programas Municipales'!$C$8,'4 - Personal'!$D$152,0)),0)+IF('4 - Personal'!$E$154='2 - Programas Municipales'!$B7,(IF('4 - Personal'!$E$156='2 - Programas Municipales'!$C$8,'4 - Personal'!$D$158,0)),0)+IF('4 - Personal'!$E$160='2 - Programas Municipales'!$B7,(IF('4 - Personal'!$E$162='2 - Programas Municipales'!$C$8,'4 - Personal'!$D$164,0)),0)+IF('4 - Personal'!$E$166='2 - Programas Municipales'!$B7,(IF('4 - Personal'!$E$168='2 - Programas Municipales'!$C$8,'4 - Personal'!$D$170,0)),0)+IF('4 - Personal'!$E$172='2 - Programas Municipales'!$B7,(IF('4 - Personal'!$E$174='2 - Programas Municipales'!$C$8,'4 - Personal'!$D$176,0)),0)+IF('4 - Personal'!$E$178='2 - Programas Municipales'!$B7,(IF('4 - Personal'!$E$180='2 - Programas Municipales'!$C$8,'4 - Personal'!$D$182,0)),0)+IF('4 - Personal'!$E$184='2 - Programas Municipales'!$B7,(IF('4 - Personal'!$E$186='2 - Programas Municipales'!$C$8,'4 - Personal'!$D$188,0)),0)+IF('4 - Personal'!$E$190='2 - Programas Municipales'!$B7,(IF('4 - Personal'!$E$192='2 - Programas Municipales'!$C$8,'4 - Personal'!$D$194,0)),0)+IF('4 - Personal'!$E$196='2 - Programas Municipales'!$B7,(IF('4 - Personal'!$E$198='2 - Programas Municipales'!$C$8,'4 - Personal'!$D$200,0)),0)+IF('4 - Personal'!$E$202='2 - Programas Municipales'!$B7,(IF('4 - Personal'!$E$204='2 - Programas Municipales'!$C$8,'4 - Personal'!$D$206,0)),0)+IF('4 - Personal'!$E$208='2 - Programas Municipales'!$B7,(IF('4 - Personal'!$E$210='2 - Programas Municipales'!$C$8,'4 - Personal'!$D$212,0)),0)+IF('4 - Personal'!$E$214='2 - Programas Municipales'!$B7,(IF('4 - Personal'!$E$216='2 - Programas Municipales'!$C$8,'4 - Personal'!$D$218,0)),0)+IF('4 - Personal'!$E$220='2 - Programas Municipales'!$B7,(IF('4 - Personal'!$E$222='2 - Programas Municipales'!$C$8,'4 - Personal'!$D$224,0)),0)+IF('4 - Personal'!$E$226='2 - Programas Municipales'!$B7,(IF('4 - Personal'!$E$228='2 - Programas Municipales'!$C$8,'4 - Personal'!$D$230,0)),0)+IF('4 - Personal'!$E$232='2 - Programas Municipales'!$B7,(IF('4 - Personal'!$E$234='2 - Programas Municipales'!$C$8,'4 - Personal'!$D$236,0)),0)+IF('4 - Personal'!$E$238='2 - Programas Municipales'!$B7,(IF('4 - Personal'!$E$240='2 - Programas Municipales'!$C$8,'4 - Personal'!$D$242,0)),0)+IF('4 - Personal'!$E$244='2 - Programas Municipales'!$B7,(IF('4 - Personal'!$E$246='2 - Programas Municipales'!$C$8,'4 - Personal'!$D$248,0)),0)+IF('4 - Personal'!$E$250='2 - Programas Municipales'!$B7,(IF('4 - Personal'!$E$252='2 - Programas Municipales'!$C$8,'4 - Personal'!$D$254,0)),0)+IF('4 - Personal'!$E$256='2 - Programas Municipales'!$B7,(IF('4 - Personal'!$E$258='2 - Programas Municipales'!$C$8,'4 - Personal'!$D$260,0)),0)+IF('4 - Personal'!$E$262='2 - Programas Municipales'!$B7,(IF('4 - Personal'!$E$264='2 - Programas Municipales'!$C$8,'4 - Personal'!$D$266,0)),0)+IF('4 - Personal'!$E$268='2 - Programas Municipales'!$B7,(IF('4 - Personal'!$E$270='2 - Programas Municipales'!$C$8,'4 - Personal'!$D$272,0)),0)+IF('4 - Personal'!$E$274='2 - Programas Municipales'!$B7,(IF('4 - Personal'!$E$276='2 - Programas Municipales'!$C$8,'4 - Personal'!$D$278,0)),0)</f>
        <v>0</v>
      </c>
      <c r="J9" s="66">
        <f>IF('4 - Personal'!$E$142='2 - Programas Municipales'!$B7,(IF('4 - Personal'!$E$144='2 - Programas Municipales'!$C$9,'4 - Personal'!$D$146,0)),0)+IF('4 - Personal'!$E$148='2 - Programas Municipales'!$B7,(IF('4 - Personal'!$E$150='2 - Programas Municipales'!$C$9,'4 - Personal'!$D$152,0)),0)+IF('4 - Personal'!$E$154='2 - Programas Municipales'!$B7,(IF('4 - Personal'!$E$156='2 - Programas Municipales'!$C$9,'4 - Personal'!$D$158,0)),0)+IF('4 - Personal'!$E$160='2 - Programas Municipales'!$B7,(IF('4 - Personal'!$E$162='2 - Programas Municipales'!$C$9,'4 - Personal'!$D$164,0)),0)+IF('4 - Personal'!$E$166='2 - Programas Municipales'!$B7,(IF('4 - Personal'!$E$168='2 - Programas Municipales'!$C$9,'4 - Personal'!$D$170,0)),0)+IF('4 - Personal'!$E$172='2 - Programas Municipales'!$B7,(IF('4 - Personal'!$E$174='2 - Programas Municipales'!$C$9,'4 - Personal'!$D$176,0)),0)+IF('4 - Personal'!$E$178='2 - Programas Municipales'!$B7,(IF('4 - Personal'!$E$180='2 - Programas Municipales'!$C$9,'4 - Personal'!$D$182,0)),0)+IF('4 - Personal'!$E$184='2 - Programas Municipales'!$B7,(IF('4 - Personal'!$E$186='2 - Programas Municipales'!$C$9,'4 - Personal'!$D$188,0)),0)+IF('4 - Personal'!$E$190='2 - Programas Municipales'!$B7,(IF('4 - Personal'!$E$192='2 - Programas Municipales'!$C$9,'4 - Personal'!$D$194,0)),0)+IF('4 - Personal'!$E$196='2 - Programas Municipales'!$B7,(IF('4 - Personal'!$E$198='2 - Programas Municipales'!$C$9,'4 - Personal'!$D$200,0)),0)+IF('4 - Personal'!$E$202='2 - Programas Municipales'!$B7,(IF('4 - Personal'!$E$204='2 - Programas Municipales'!$C$9,'4 - Personal'!$D$206,0)),0)+IF('4 - Personal'!$E$208='2 - Programas Municipales'!$B7,(IF('4 - Personal'!$E$210='2 - Programas Municipales'!$C$9,'4 - Personal'!$D$212,0)),0)+IF('4 - Personal'!$E$214='2 - Programas Municipales'!$B7,(IF('4 - Personal'!$E$216='2 - Programas Municipales'!$C$9,'4 - Personal'!$D$218,0)),0)+IF('4 - Personal'!$E$220='2 - Programas Municipales'!$B7,(IF('4 - Personal'!$E$222='2 - Programas Municipales'!$C$9,'4 - Personal'!$D$224,0)),0)+IF('4 - Personal'!$E$226='2 - Programas Municipales'!$B7,(IF('4 - Personal'!$E$228='2 - Programas Municipales'!$C$9,'4 - Personal'!$D$230,0)),0)+IF('4 - Personal'!$E$232='2 - Programas Municipales'!$B7,(IF('4 - Personal'!$E$234='2 - Programas Municipales'!$C$9,'4 - Personal'!$D$236,0)),0)+IF('4 - Personal'!$E$238='2 - Programas Municipales'!$B7,(IF('4 - Personal'!$E$240='2 - Programas Municipales'!$C$9,'4 - Personal'!$D$242,0)),0)+IF('4 - Personal'!$E$244='2 - Programas Municipales'!$B7,(IF('4 - Personal'!$E$246='2 - Programas Municipales'!$C$9,'4 - Personal'!$D$248,0)),0)+IF('4 - Personal'!$E$250='2 - Programas Municipales'!$B7,(IF('4 - Personal'!$E$252='2 - Programas Municipales'!$C$9,'4 - Personal'!$D$254,0)),0)+IF('4 - Personal'!$E$256='2 - Programas Municipales'!$B7,(IF('4 - Personal'!$E$258='2 - Programas Municipales'!$C$9,'4 - Personal'!$D$260,0)),0)+IF('4 - Personal'!$E$262='2 - Programas Municipales'!$B7,(IF('4 - Personal'!$E$264='2 - Programas Municipales'!$C$9,'4 - Personal'!$D$266,0)),0)+IF('4 - Personal'!$E$268='2 - Programas Municipales'!$B7,(IF('4 - Personal'!$E$270='2 - Programas Municipales'!$C$9,'4 - Personal'!$D$272,0)),0)+IF('4 - Personal'!$E$274='2 - Programas Municipales'!$B7,(IF('4 - Personal'!$E$276='2 - Programas Municipales'!$C$9,'4 - Personal'!$D$278,0)),0)</f>
        <v>0</v>
      </c>
      <c r="K9" s="66">
        <f>IF('4 - Personal'!$E$142='2 - Programas Municipales'!$B7,(IF('4 - Personal'!$E$144='2 - Programas Municipales'!$C$10,'4 - Personal'!$D$146,0)),0)+IF('4 - Personal'!$E$148='2 - Programas Municipales'!$B7,(IF('4 - Personal'!$E$150='2 - Programas Municipales'!$C$10,'4 - Personal'!$D$152,0)),0)+IF('4 - Personal'!$E$154='2 - Programas Municipales'!$B7,(IF('4 - Personal'!$E$156='2 - Programas Municipales'!$C$10,'4 - Personal'!$D$158,0)),0)+IF('4 - Personal'!$E$160='2 - Programas Municipales'!$B7,(IF('4 - Personal'!$E$162='2 - Programas Municipales'!$C$10,'4 - Personal'!$D$164,0)),0)+IF('4 - Personal'!$E$166='2 - Programas Municipales'!$B7,(IF('4 - Personal'!$E$168='2 - Programas Municipales'!$C$10,'4 - Personal'!$D$170,0)),0)+IF('4 - Personal'!$E$172='2 - Programas Municipales'!$B7,(IF('4 - Personal'!$E$174='2 - Programas Municipales'!$C$10,'4 - Personal'!$D$176,0)),0)+IF('4 - Personal'!$E$178='2 - Programas Municipales'!$B7,(IF('4 - Personal'!$E$180='2 - Programas Municipales'!$C$10,'4 - Personal'!$D$182,0)),0)+IF('4 - Personal'!$E$184='2 - Programas Municipales'!$B7,(IF('4 - Personal'!$E$186='2 - Programas Municipales'!$C$10,'4 - Personal'!$D$188,0)),0)+IF('4 - Personal'!$E$190='2 - Programas Municipales'!$B7,(IF('4 - Personal'!$E$192='2 - Programas Municipales'!$C$10,'4 - Personal'!$D$194,0)),0)+IF('4 - Personal'!$E$196='2 - Programas Municipales'!$B7,(IF('4 - Personal'!$E$198='2 - Programas Municipales'!$C$10,'4 - Personal'!$D$200,0)),0)+IF('4 - Personal'!$E$202='2 - Programas Municipales'!$B7,(IF('4 - Personal'!$E$204='2 - Programas Municipales'!$C$10,'4 - Personal'!$D$206,0)),0)+IF('4 - Personal'!$E$208='2 - Programas Municipales'!$B7,(IF('4 - Personal'!$E$210='2 - Programas Municipales'!$C$10,'4 - Personal'!$D$212,0)),0)+IF('4 - Personal'!$E$214='2 - Programas Municipales'!$B7,(IF('4 - Personal'!$E$216='2 - Programas Municipales'!$C$10,'4 - Personal'!$D$218,0)),0)+IF('4 - Personal'!$E$220='2 - Programas Municipales'!$B7,(IF('4 - Personal'!$E$222='2 - Programas Municipales'!$C$10,'4 - Personal'!$D$224,0)),0)+IF('4 - Personal'!$E$226='2 - Programas Municipales'!$B7,(IF('4 - Personal'!$E$228='2 - Programas Municipales'!$C$10,'4 - Personal'!$D$230,0)),0)+IF('4 - Personal'!$E$232='2 - Programas Municipales'!$B7,(IF('4 - Personal'!$E$234='2 - Programas Municipales'!$C$10,'4 - Personal'!$D$236,0)),0)+IF('4 - Personal'!$E$238='2 - Programas Municipales'!$B7,(IF('4 - Personal'!$E$240='2 - Programas Municipales'!$C$10,'4 - Personal'!$D$242,0)),0)+IF('4 - Personal'!$E$244='2 - Programas Municipales'!$B7,(IF('4 - Personal'!$E$246='2 - Programas Municipales'!$C$10,'4 - Personal'!$D$248,0)),0)+IF('4 - Personal'!$E$250='2 - Programas Municipales'!$B7,(IF('4 - Personal'!$E$252='2 - Programas Municipales'!$C$10,'4 - Personal'!$D$254,0)),0)+IF('4 - Personal'!$E$256='2 - Programas Municipales'!$B7,(IF('4 - Personal'!$E$258='2 - Programas Municipales'!$C$10,'4 - Personal'!$D$260,0)),0)+IF('4 - Personal'!$E$262='2 - Programas Municipales'!$B7,(IF('4 - Personal'!$E$264='2 - Programas Municipales'!$C$10,'4 - Personal'!$D$266,0)),0)+IF('4 - Personal'!$E$268='2 - Programas Municipales'!$B7,(IF('4 - Personal'!$E$270='2 - Programas Municipales'!$C$10,'4 - Personal'!$D$272,0)),0)+IF('4 - Personal'!$E$274='2 - Programas Municipales'!$B7,(IF('4 - Personal'!$E$276='2 - Programas Municipales'!$C$10,'4 - Personal'!$D$278,0)),0)</f>
        <v>0</v>
      </c>
      <c r="L9" s="66">
        <f>IF('4 - Personal'!$E$142='2 - Programas Municipales'!$B7,(IF('4 - Personal'!$E$144='2 - Programas Municipales'!$C$11,'4 - Personal'!$D$146,0)),0)+IF('4 - Personal'!$E$148='2 - Programas Municipales'!$B7,(IF('4 - Personal'!$E$150='2 - Programas Municipales'!$C$11,'4 - Personal'!$D$152,0)),0)+IF('4 - Personal'!$E$154='2 - Programas Municipales'!$B7,(IF('4 - Personal'!$E$156='2 - Programas Municipales'!$C$11,'4 - Personal'!$D$158,0)),0)+IF('4 - Personal'!$E$160='2 - Programas Municipales'!$B7,(IF('4 - Personal'!$E$162='2 - Programas Municipales'!$C$11,'4 - Personal'!$D$164,0)),0)+IF('4 - Personal'!$E$166='2 - Programas Municipales'!$B7,(IF('4 - Personal'!$E$168='2 - Programas Municipales'!$C$11,'4 - Personal'!$D$170,0)),0)+IF('4 - Personal'!$E$172='2 - Programas Municipales'!$B7,(IF('4 - Personal'!$E$174='2 - Programas Municipales'!$C$11,'4 - Personal'!$D$176,0)),0)+IF('4 - Personal'!$E$178='2 - Programas Municipales'!$B7,(IF('4 - Personal'!$E$180='2 - Programas Municipales'!$C$11,'4 - Personal'!$D$182,0)),0)+IF('4 - Personal'!$E$184='2 - Programas Municipales'!$B7,(IF('4 - Personal'!$E$186='2 - Programas Municipales'!$C$11,'4 - Personal'!$D$188,0)),0)+IF('4 - Personal'!$E$190='2 - Programas Municipales'!$B7,(IF('4 - Personal'!$E$192='2 - Programas Municipales'!$C$11,'4 - Personal'!$D$194,0)),0)+IF('4 - Personal'!$E$196='2 - Programas Municipales'!$B7,(IF('4 - Personal'!$E$198='2 - Programas Municipales'!$C$11,'4 - Personal'!$D$200,0)),0)+IF('4 - Personal'!$E$202='2 - Programas Municipales'!$B7,(IF('4 - Personal'!$E$204='2 - Programas Municipales'!$C$11,'4 - Personal'!$D$206,0)),0)+IF('4 - Personal'!$E$208='2 - Programas Municipales'!$B7,(IF('4 - Personal'!$E$210='2 - Programas Municipales'!$C$11,'4 - Personal'!$D$212,0)),0)+IF('4 - Personal'!$E$214='2 - Programas Municipales'!$B7,(IF('4 - Personal'!$E$216='2 - Programas Municipales'!$C$11,'4 - Personal'!$D$218,0)),0)+IF('4 - Personal'!$E$220='2 - Programas Municipales'!$B7,(IF('4 - Personal'!$E$222='2 - Programas Municipales'!$C$11,'4 - Personal'!$D$224,0)),0)+IF('4 - Personal'!$E$226='2 - Programas Municipales'!$B7,(IF('4 - Personal'!$E$228='2 - Programas Municipales'!$C$11,'4 - Personal'!$D$230,0)),0)+IF('4 - Personal'!$E$232='2 - Programas Municipales'!$B7,(IF('4 - Personal'!$E$234='2 - Programas Municipales'!$C$11,'4 - Personal'!$D$236,0)),0)+IF('4 - Personal'!$E$238='2 - Programas Municipales'!$B7,(IF('4 - Personal'!$E$240='2 - Programas Municipales'!$C$11,'4 - Personal'!$D$242,0)),0)+IF('4 - Personal'!$E$244='2 - Programas Municipales'!$B7,(IF('4 - Personal'!$E$246='2 - Programas Municipales'!$C$11,'4 - Personal'!$D$248,0)),0)+IF('4 - Personal'!$E$250='2 - Programas Municipales'!$B7,(IF('4 - Personal'!$E$252='2 - Programas Municipales'!$C$11,'4 - Personal'!$D$254,0)),0)+IF('4 - Personal'!$E$256='2 - Programas Municipales'!$B7,(IF('4 - Personal'!$E$258='2 - Programas Municipales'!$C$11,'4 - Personal'!$D$260,0)),0)+IF('4 - Personal'!$E$262='2 - Programas Municipales'!$B7,(IF('4 - Personal'!$E$264='2 - Programas Municipales'!$C$11,'4 - Personal'!$D$266,0)),0)+IF('4 - Personal'!$E$268='2 - Programas Municipales'!$B7,(IF('4 - Personal'!$E$270='2 - Programas Municipales'!$C$11,'4 - Personal'!$D$272,0)),0)+IF('4 - Personal'!$E$274='2 - Programas Municipales'!$B7,(IF('4 - Personal'!$E$276='2 - Programas Municipales'!$C$11,'4 - Personal'!$D$278,0)),0)</f>
        <v>0</v>
      </c>
      <c r="M9" s="66">
        <f>IF('4 - Personal'!$E$142='2 - Programas Municipales'!$B7,(IF('4 - Personal'!$E$144='2 - Programas Municipales'!$C$12,'4 - Personal'!$D$146,0)),0)+IF('4 - Personal'!$E$148='2 - Programas Municipales'!$B7,(IF('4 - Personal'!$E$150='2 - Programas Municipales'!$C$12,'4 - Personal'!$D$152,0)),0)+IF('4 - Personal'!$E$154='2 - Programas Municipales'!$B7,(IF('4 - Personal'!$E$156='2 - Programas Municipales'!$C$12,'4 - Personal'!$D$158,0)),0)+IF('4 - Personal'!$E$160='2 - Programas Municipales'!$B7,(IF('4 - Personal'!$E$162='2 - Programas Municipales'!$C$12,'4 - Personal'!$D$164,0)),0)+IF('4 - Personal'!$E$166='2 - Programas Municipales'!$B7,(IF('4 - Personal'!$E$168='2 - Programas Municipales'!$C$12,'4 - Personal'!$D$170,0)),0)+IF('4 - Personal'!$E$172='2 - Programas Municipales'!$B7,(IF('4 - Personal'!$E$174='2 - Programas Municipales'!$C$12,'4 - Personal'!$D$176,0)),0)+IF('4 - Personal'!$E$178='2 - Programas Municipales'!$B7,(IF('4 - Personal'!$E$180='2 - Programas Municipales'!$C$12,'4 - Personal'!$D$182,0)),0)+IF('4 - Personal'!$E$184='2 - Programas Municipales'!$B7,(IF('4 - Personal'!$E$186='2 - Programas Municipales'!$C$12,'4 - Personal'!$D$188,0)),0)+IF('4 - Personal'!$E$190='2 - Programas Municipales'!$B7,(IF('4 - Personal'!$E$192='2 - Programas Municipales'!$C$12,'4 - Personal'!$D$194,0)),0)+IF('4 - Personal'!$E$196='2 - Programas Municipales'!$B7,(IF('4 - Personal'!$E$198='2 - Programas Municipales'!$C$12,'4 - Personal'!$D$200,0)),0)+IF('4 - Personal'!$E$202='2 - Programas Municipales'!$B7,(IF('4 - Personal'!$E$204='2 - Programas Municipales'!$C$12,'4 - Personal'!$D$206,0)),0)+IF('4 - Personal'!$E$208='2 - Programas Municipales'!$B7,(IF('4 - Personal'!$E$210='2 - Programas Municipales'!$C$12,'4 - Personal'!$D$212,0)),0)+IF('4 - Personal'!$E$214='2 - Programas Municipales'!$B7,(IF('4 - Personal'!$E$216='2 - Programas Municipales'!$C$12,'4 - Personal'!$D$218,0)),0)+IF('4 - Personal'!$E$220='2 - Programas Municipales'!$B7,(IF('4 - Personal'!$E$222='2 - Programas Municipales'!$C$12,'4 - Personal'!$D$224,0)),0)+IF('4 - Personal'!$E$226='2 - Programas Municipales'!$B7,(IF('4 - Personal'!$E$228='2 - Programas Municipales'!$C$12,'4 - Personal'!$D$230,0)),0)+IF('4 - Personal'!$E$232='2 - Programas Municipales'!$B7,(IF('4 - Personal'!$E$234='2 - Programas Municipales'!$C$12,'4 - Personal'!$D$236,0)),0)+IF('4 - Personal'!$E$238='2 - Programas Municipales'!$B7,(IF('4 - Personal'!$E$240='2 - Programas Municipales'!$C$12,'4 - Personal'!$D$242,0)),0)+IF('4 - Personal'!$E$244='2 - Programas Municipales'!$B7,(IF('4 - Personal'!$E$246='2 - Programas Municipales'!$C$12,'4 - Personal'!$D$248,0)),0)+IF('4 - Personal'!$E$250='2 - Programas Municipales'!$B7,(IF('4 - Personal'!$E$252='2 - Programas Municipales'!$C$12,'4 - Personal'!$D$254,0)),0)+IF('4 - Personal'!$E$256='2 - Programas Municipales'!$B7,(IF('4 - Personal'!$E$258='2 - Programas Municipales'!$C$12,'4 - Personal'!$D$260,0)),0)+IF('4 - Personal'!$E$262='2 - Programas Municipales'!$B7,(IF('4 - Personal'!$E$264='2 - Programas Municipales'!$C$12,'4 - Personal'!$D$266,0)),0)+IF('4 - Personal'!$E$268='2 - Programas Municipales'!$B7,(IF('4 - Personal'!$E$270='2 - Programas Municipales'!$C$12,'4 - Personal'!$D$272,0)),0)+IF('4 - Personal'!$E$274='2 - Programas Municipales'!$B7,(IF('4 - Personal'!$E$276='2 - Programas Municipales'!$C$12,'4 - Personal'!$D$278,0)),0)</f>
        <v>0</v>
      </c>
      <c r="N9" s="66">
        <f>IF('4 - Personal'!$E$142='2 - Programas Municipales'!$B7,(IF('4 - Personal'!$E$144='2 - Programas Municipales'!$C$13,'4 - Personal'!$D$146,0)),0)+IF('4 - Personal'!$E$148='2 - Programas Municipales'!$B7,(IF('4 - Personal'!$E$150='2 - Programas Municipales'!$C$13,'4 - Personal'!$D$152,0)),0)+IF('4 - Personal'!$E$154='2 - Programas Municipales'!$B7,(IF('4 - Personal'!$E$156='2 - Programas Municipales'!$C$13,'4 - Personal'!$D$158,0)),0)+IF('4 - Personal'!$E$160='2 - Programas Municipales'!$B7,(IF('4 - Personal'!$E$162='2 - Programas Municipales'!$C$13,'4 - Personal'!$D$164,0)),0)+IF('4 - Personal'!$E$166='2 - Programas Municipales'!$B7,(IF('4 - Personal'!$E$168='2 - Programas Municipales'!$C$13,'4 - Personal'!$D$170,0)),0)+IF('4 - Personal'!$E$172='2 - Programas Municipales'!$B7,(IF('4 - Personal'!$E$174='2 - Programas Municipales'!$C$13,'4 - Personal'!$D$176,0)),0)+IF('4 - Personal'!$E$178='2 - Programas Municipales'!$B7,(IF('4 - Personal'!$E$180='2 - Programas Municipales'!$C$13,'4 - Personal'!$D$182,0)),0)+IF('4 - Personal'!$E$184='2 - Programas Municipales'!$B7,(IF('4 - Personal'!$E$186='2 - Programas Municipales'!$C$13,'4 - Personal'!$D$188,0)),0)+IF('4 - Personal'!$E$190='2 - Programas Municipales'!$B7,(IF('4 - Personal'!$E$192='2 - Programas Municipales'!$C$13,'4 - Personal'!$D$194,0)),0)+IF('4 - Personal'!$E$196='2 - Programas Municipales'!$B7,(IF('4 - Personal'!$E$198='2 - Programas Municipales'!$C$13,'4 - Personal'!$D$200,0)),0)+IF('4 - Personal'!$E$202='2 - Programas Municipales'!$B7,(IF('4 - Personal'!$E$204='2 - Programas Municipales'!$C$13,'4 - Personal'!$D$206,0)),0)+IF('4 - Personal'!$E$208='2 - Programas Municipales'!$B7,(IF('4 - Personal'!$E$210='2 - Programas Municipales'!$C$13,'4 - Personal'!$D$212,0)),0)+IF('4 - Personal'!$E$214='2 - Programas Municipales'!$B7,(IF('4 - Personal'!$E$216='2 - Programas Municipales'!$C$13,'4 - Personal'!$D$218,0)),0)+IF('4 - Personal'!$E$220='2 - Programas Municipales'!$B7,(IF('4 - Personal'!$E$222='2 - Programas Municipales'!$C$13,'4 - Personal'!$D$224,0)),0)+IF('4 - Personal'!$E$226='2 - Programas Municipales'!$B7,(IF('4 - Personal'!$E$228='2 - Programas Municipales'!$C$13,'4 - Personal'!$D$230,0)),0)+IF('4 - Personal'!$E$232='2 - Programas Municipales'!$B7,(IF('4 - Personal'!$E$234='2 - Programas Municipales'!$C$13,'4 - Personal'!$D$236,0)),0)+IF('4 - Personal'!$E$238='2 - Programas Municipales'!$B7,(IF('4 - Personal'!$E$240='2 - Programas Municipales'!$C$13,'4 - Personal'!$D$242,0)),0)+IF('4 - Personal'!$E$244='2 - Programas Municipales'!$B7,(IF('4 - Personal'!$E$246='2 - Programas Municipales'!$C$13,'4 - Personal'!$D$248,0)),0)+IF('4 - Personal'!$E$250='2 - Programas Municipales'!$B7,(IF('4 - Personal'!$E$252='2 - Programas Municipales'!$C$13,'4 - Personal'!$D$254,0)),0)+IF('4 - Personal'!$E$256='2 - Programas Municipales'!$B7,(IF('4 - Personal'!$E$258='2 - Programas Municipales'!$C$13,'4 - Personal'!$D$260,0)),0)+IF('4 - Personal'!$E$262='2 - Programas Municipales'!$B7,(IF('4 - Personal'!$E$264='2 - Programas Municipales'!$C$13,'4 - Personal'!$D$266,0)),0)+IF('4 - Personal'!$E$268='2 - Programas Municipales'!$B7,(IF('4 - Personal'!$E$270='2 - Programas Municipales'!$C$13,'4 - Personal'!$D$272,0)),0)+IF('4 - Personal'!$E$274='2 - Programas Municipales'!$B7,(IF('4 - Personal'!$E$276='2 - Programas Municipales'!$C$13,'4 - Personal'!$D$278,0)),0)</f>
        <v>0</v>
      </c>
      <c r="O9" s="66">
        <f>IF('4 - Personal'!$E$142='2 - Programas Municipales'!$B7,(IF('4 - Personal'!$E$144='2 - Programas Municipales'!$C$14,'4 - Personal'!$D$146,0)),0)+IF('4 - Personal'!$E$148='2 - Programas Municipales'!$B7,(IF('4 - Personal'!$E$150='2 - Programas Municipales'!$C$14,'4 - Personal'!$D$152,0)),0)+IF('4 - Personal'!$E$154='2 - Programas Municipales'!$B7,(IF('4 - Personal'!$E$156='2 - Programas Municipales'!$C$14,'4 - Personal'!$D$158,0)),0)+IF('4 - Personal'!$E$160='2 - Programas Municipales'!$B7,(IF('4 - Personal'!$E$162='2 - Programas Municipales'!$C$14,'4 - Personal'!$D$164,0)),0)+IF('4 - Personal'!$E$166='2 - Programas Municipales'!$B7,(IF('4 - Personal'!$E$168='2 - Programas Municipales'!$C$14,'4 - Personal'!$D$170,0)),0)+IF('4 - Personal'!$E$172='2 - Programas Municipales'!$B7,(IF('4 - Personal'!$E$174='2 - Programas Municipales'!$C$14,'4 - Personal'!$D$176,0)),0)+IF('4 - Personal'!$E$178='2 - Programas Municipales'!$B7,(IF('4 - Personal'!$E$180='2 - Programas Municipales'!$C$14,'4 - Personal'!$D$182,0)),0)+IF('4 - Personal'!$E$184='2 - Programas Municipales'!$B7,(IF('4 - Personal'!$E$186='2 - Programas Municipales'!$C$14,'4 - Personal'!$D$188,0)),0)+IF('4 - Personal'!$E$190='2 - Programas Municipales'!$B7,(IF('4 - Personal'!$E$192='2 - Programas Municipales'!$C$14,'4 - Personal'!$D$194,0)),0)+IF('4 - Personal'!$E$196='2 - Programas Municipales'!$B7,(IF('4 - Personal'!$E$198='2 - Programas Municipales'!$C$14,'4 - Personal'!$D$200,0)),0)+IF('4 - Personal'!$E$202='2 - Programas Municipales'!$B7,(IF('4 - Personal'!$E$204='2 - Programas Municipales'!$C$14,'4 - Personal'!$D$206,0)),0)+IF('4 - Personal'!$E$208='2 - Programas Municipales'!$B7,(IF('4 - Personal'!$E$210='2 - Programas Municipales'!$C$14,'4 - Personal'!$D$212,0)),0)+IF('4 - Personal'!$E$214='2 - Programas Municipales'!$B7,(IF('4 - Personal'!$E$216='2 - Programas Municipales'!$C$14,'4 - Personal'!$D$218,0)),0)+IF('4 - Personal'!$E$220='2 - Programas Municipales'!$B7,(IF('4 - Personal'!$E$222='2 - Programas Municipales'!$C$14,'4 - Personal'!$D$224,0)),0)+IF('4 - Personal'!$E$226='2 - Programas Municipales'!$B7,(IF('4 - Personal'!$E$228='2 - Programas Municipales'!$C$14,'4 - Personal'!$D$230,0)),0)+IF('4 - Personal'!$E$232='2 - Programas Municipales'!$B7,(IF('4 - Personal'!$E$234='2 - Programas Municipales'!$C$14,'4 - Personal'!$D$236,0)),0)+IF('4 - Personal'!$E$238='2 - Programas Municipales'!$B7,(IF('4 - Personal'!$E$240='2 - Programas Municipales'!$C$14,'4 - Personal'!$D$242,0)),0)+IF('4 - Personal'!$E$244='2 - Programas Municipales'!$B7,(IF('4 - Personal'!$E$246='2 - Programas Municipales'!$C$14,'4 - Personal'!$D$248,0)),0)+IF('4 - Personal'!$E$250='2 - Programas Municipales'!$B7,(IF('4 - Personal'!$E$252='2 - Programas Municipales'!$C$14,'4 - Personal'!$D$254,0)),0)+IF('4 - Personal'!$E$256='2 - Programas Municipales'!$B7,(IF('4 - Personal'!$E$258='2 - Programas Municipales'!$C$14,'4 - Personal'!$D$260,0)),0)+IF('4 - Personal'!$E$262='2 - Programas Municipales'!$B7,(IF('4 - Personal'!$E$264='2 - Programas Municipales'!$C$14,'4 - Personal'!$D$266,0)),0)+IF('4 - Personal'!$E$268='2 - Programas Municipales'!$B7,(IF('4 - Personal'!$E$270='2 - Programas Municipales'!$C$14,'4 - Personal'!$D$272,0)),0)+IF('4 - Personal'!$E$274='2 - Programas Municipales'!$B7,(IF('4 - Personal'!$E$276='2 - Programas Municipales'!$C$14,'4 - Personal'!$D$278,0)),0)</f>
        <v>0</v>
      </c>
      <c r="P9" s="66">
        <f>IF('4 - Personal'!$E$142='2 - Programas Municipales'!$B7,(IF('4 - Personal'!$E$144='2 - Programas Municipales'!$C$15,'4 - Personal'!$D$146,0)),0)+IF('4 - Personal'!$E$148='2 - Programas Municipales'!$B7,(IF('4 - Personal'!$E$150='2 - Programas Municipales'!$C$15,'4 - Personal'!$D$152,0)),0)+IF('4 - Personal'!$E$154='2 - Programas Municipales'!$B7,(IF('4 - Personal'!$E$156='2 - Programas Municipales'!$C$15,'4 - Personal'!$D$158,0)),0)+IF('4 - Personal'!$E$160='2 - Programas Municipales'!$B7,(IF('4 - Personal'!$E$162='2 - Programas Municipales'!$C$15,'4 - Personal'!$D$164,0)),0)+IF('4 - Personal'!$E$166='2 - Programas Municipales'!$B7,(IF('4 - Personal'!$E$168='2 - Programas Municipales'!$C$15,'4 - Personal'!$D$170,0)),0)+IF('4 - Personal'!$E$172='2 - Programas Municipales'!$B7,(IF('4 - Personal'!$E$174='2 - Programas Municipales'!$C$15,'4 - Personal'!$D$176,0)),0)+IF('4 - Personal'!$E$178='2 - Programas Municipales'!$B7,(IF('4 - Personal'!$E$180='2 - Programas Municipales'!$C$15,'4 - Personal'!$D$182,0)),0)+IF('4 - Personal'!$E$184='2 - Programas Municipales'!$B7,(IF('4 - Personal'!$E$186='2 - Programas Municipales'!$C$15,'4 - Personal'!$D$188,0)),0)+IF('4 - Personal'!$E$190='2 - Programas Municipales'!$B7,(IF('4 - Personal'!$E$192='2 - Programas Municipales'!$C$15,'4 - Personal'!$D$194,0)),0)+IF('4 - Personal'!$E$196='2 - Programas Municipales'!$B7,(IF('4 - Personal'!$E$198='2 - Programas Municipales'!$C$15,'4 - Personal'!$D$200,0)),0)+IF('4 - Personal'!$E$202='2 - Programas Municipales'!$B7,(IF('4 - Personal'!$E$204='2 - Programas Municipales'!$C$15,'4 - Personal'!$D$206,0)),0)+IF('4 - Personal'!$E$208='2 - Programas Municipales'!$B7,(IF('4 - Personal'!$E$210='2 - Programas Municipales'!$C$15,'4 - Personal'!$D$212,0)),0)+IF('4 - Personal'!$E$214='2 - Programas Municipales'!$B7,(IF('4 - Personal'!$E$216='2 - Programas Municipales'!$C$15,'4 - Personal'!$D$218,0)),0)+IF('4 - Personal'!$E$220='2 - Programas Municipales'!$B7,(IF('4 - Personal'!$E$222='2 - Programas Municipales'!$C$15,'4 - Personal'!$D$224,0)),0)+IF('4 - Personal'!$E$226='2 - Programas Municipales'!$B7,(IF('4 - Personal'!$E$228='2 - Programas Municipales'!$C$15,'4 - Personal'!$D$230,0)),0)+IF('4 - Personal'!$E$232='2 - Programas Municipales'!$B7,(IF('4 - Personal'!$E$234='2 - Programas Municipales'!$C$15,'4 - Personal'!$D$236,0)),0)+IF('4 - Personal'!$E$238='2 - Programas Municipales'!$B7,(IF('4 - Personal'!$E$240='2 - Programas Municipales'!$C$15,'4 - Personal'!$D$242,0)),0)+IF('4 - Personal'!$E$244='2 - Programas Municipales'!$B7,(IF('4 - Personal'!$E$246='2 - Programas Municipales'!$C$15,'4 - Personal'!$D$248,0)),0)+IF('4 - Personal'!$E$250='2 - Programas Municipales'!$B7,(IF('4 - Personal'!$E$252='2 - Programas Municipales'!$C$15,'4 - Personal'!$D$254,0)),0)+IF('4 - Personal'!$E$256='2 - Programas Municipales'!$B7,(IF('4 - Personal'!$E$258='2 - Programas Municipales'!$C$15,'4 - Personal'!$D$260,0)),0)+IF('4 - Personal'!$E$262='2 - Programas Municipales'!$B7,(IF('4 - Personal'!$E$264='2 - Programas Municipales'!$C$15,'4 - Personal'!$D$266,0)),0)+IF('4 - Personal'!$E$268='2 - Programas Municipales'!$B7,(IF('4 - Personal'!$E$270='2 - Programas Municipales'!$C$15,'4 - Personal'!$D$272,0)),0)+IF('4 - Personal'!$E$274='2 - Programas Municipales'!$B7,(IF('4 - Personal'!$E$276='2 - Programas Municipales'!$C$15,'4 - Personal'!$D$278,0)),0)</f>
        <v>0</v>
      </c>
      <c r="Q9" s="271">
        <f t="shared" si="1"/>
        <v>0</v>
      </c>
    </row>
    <row r="10">
      <c r="B10" s="44" t="str">
        <f>'2 - Programas Municipales'!B8</f>
        <v>Progs. de Mejor. del Sitio de D.F.</v>
      </c>
      <c r="C10" s="66">
        <f>IF('4 - Personal'!$E$142='2 - Programas Municipales'!$B8,(IF('4 - Personal'!$E$144='2 - Programas Municipales'!$C$2,'4 - Personal'!$D$146,0)),0)+IF('4 - Personal'!$E$148='2 - Programas Municipales'!$B8,(IF('4 - Personal'!$E$150='2 - Programas Municipales'!$C$2,'4 - Personal'!$D$152,0)),0)+IF('4 - Personal'!$E$154='2 - Programas Municipales'!$B8,(IF('4 - Personal'!$E$156='2 - Programas Municipales'!$C$2,'4 - Personal'!$D$158,0)),0)+IF('4 - Personal'!$E$160='2 - Programas Municipales'!$B8,(IF('4 - Personal'!$E$162='2 - Programas Municipales'!$C$2,'4 - Personal'!$D$164,0)),0)+IF('4 - Personal'!$E$166='2 - Programas Municipales'!$B8,(IF('4 - Personal'!$E$168='2 - Programas Municipales'!$C$2,'4 - Personal'!$D$170,0)),0)+IF('4 - Personal'!$E$172='2 - Programas Municipales'!$B8,(IF('4 - Personal'!$E$174='2 - Programas Municipales'!$C$2,'4 - Personal'!$D$176,0)),0)+IF('4 - Personal'!$E$178='2 - Programas Municipales'!$B8,(IF('4 - Personal'!$E$180='2 - Programas Municipales'!$C$2,'4 - Personal'!$D$182,0)),0)+IF('4 - Personal'!$E$184='2 - Programas Municipales'!$B8,(IF('4 - Personal'!$E$186='2 - Programas Municipales'!$C$2,'4 - Personal'!$D$188,0)),0)+IF('4 - Personal'!$E$190='2 - Programas Municipales'!$B8,(IF('4 - Personal'!$E$192='2 - Programas Municipales'!$C$2,'4 - Personal'!$D$194,0)),0)+IF('4 - Personal'!$E$196='2 - Programas Municipales'!$B8,(IF('4 - Personal'!$E$198='2 - Programas Municipales'!$C$2,'4 - Personal'!$D$200,0)),0)+IF('4 - Personal'!$E$202='2 - Programas Municipales'!$B8,(IF('4 - Personal'!$E$204='2 - Programas Municipales'!$C$2,'4 - Personal'!$D$206,0)),0)+IF('4 - Personal'!$E$208='2 - Programas Municipales'!$B8,(IF('4 - Personal'!$E$210='2 - Programas Municipales'!$C$2,'4 - Personal'!$D$212,0)),0)+IF('4 - Personal'!$E$214='2 - Programas Municipales'!$B8,(IF('4 - Personal'!$E$216='2 - Programas Municipales'!$C$2,'4 - Personal'!$D$218,0)),0)+IF('4 - Personal'!$E$220='2 - Programas Municipales'!$B8,(IF('4 - Personal'!$E$222='2 - Programas Municipales'!$C$2,'4 - Personal'!$D$224,0)),0)+IF('4 - Personal'!$E$226='2 - Programas Municipales'!$B8,(IF('4 - Personal'!$E$228='2 - Programas Municipales'!$C$2,'4 - Personal'!$D$230,0)),0)+IF('4 - Personal'!$E$232='2 - Programas Municipales'!$B8,(IF('4 - Personal'!$E$234='2 - Programas Municipales'!$C$2,'4 - Personal'!$D$236,0)),0)+IF('4 - Personal'!$E$238='2 - Programas Municipales'!$B8,(IF('4 - Personal'!$E$240='2 - Programas Municipales'!$C$2,'4 - Personal'!$D$242,0)),0)+IF('4 - Personal'!$E$244='2 - Programas Municipales'!$B8,(IF('4 - Personal'!$E$246='2 - Programas Municipales'!$C$2,'4 - Personal'!$D$248,0)),0)+IF('4 - Personal'!$E$250='2 - Programas Municipales'!$B8,(IF('4 - Personal'!$E$252='2 - Programas Municipales'!$C$2,'4 - Personal'!$D$254,0)),0)+IF('4 - Personal'!$E$256='2 - Programas Municipales'!$B8,(IF('4 - Personal'!$E$258='2 - Programas Municipales'!$C$2,'4 - Personal'!$D$260,0)),0)+IF('4 - Personal'!$E$262='2 - Programas Municipales'!$B8,(IF('4 - Personal'!$E$264='2 - Programas Municipales'!$C$2,'4 - Personal'!$D$266,0)),0)+IF('4 - Personal'!$E$268='2 - Programas Municipales'!$B8,(IF('4 - Personal'!$E$270='2 - Programas Municipales'!$C$2,'4 - Personal'!$D$272,0)),0)+IF('4 - Personal'!$E$274='2 - Programas Municipales'!$B8,(IF('4 - Personal'!$E$276='2 - Programas Municipales'!$C$2,'4 - Personal'!$D$278,0)),0)</f>
        <v>0</v>
      </c>
      <c r="D10" s="66">
        <f>IF('4 - Personal'!$E$142='2 - Programas Municipales'!$B8,(IF('4 - Personal'!$E$144='2 - Programas Municipales'!$C$3,'4 - Personal'!$D$146,0)),0)+IF('4 - Personal'!$E$148='2 - Programas Municipales'!$B8,(IF('4 - Personal'!$E$150='2 - Programas Municipales'!$C$3,'4 - Personal'!$D$152,0)),0)+IF('4 - Personal'!$E$154='2 - Programas Municipales'!$B8,(IF('4 - Personal'!$E$156='2 - Programas Municipales'!$C$3,'4 - Personal'!$D$158,0)),0)+IF('4 - Personal'!$E$160='2 - Programas Municipales'!$B8,(IF('4 - Personal'!$E$162='2 - Programas Municipales'!$C$3,'4 - Personal'!$D$164,0)),0)+IF('4 - Personal'!$E$166='2 - Programas Municipales'!$B8,(IF('4 - Personal'!$E$168='2 - Programas Municipales'!$C$3,'4 - Personal'!$D$170,0)),0)+IF('4 - Personal'!$E$172='2 - Programas Municipales'!$B8,(IF('4 - Personal'!$E$174='2 - Programas Municipales'!$C$3,'4 - Personal'!$D$176,0)),0)+IF('4 - Personal'!$E$178='2 - Programas Municipales'!$B8,(IF('4 - Personal'!$E$180='2 - Programas Municipales'!$C$3,'4 - Personal'!$D$182,0)),0)+IF('4 - Personal'!$E$184='2 - Programas Municipales'!$B8,(IF('4 - Personal'!$E$186='2 - Programas Municipales'!$C$3,'4 - Personal'!$D$188,0)),0)+IF('4 - Personal'!$E$190='2 - Programas Municipales'!$B8,(IF('4 - Personal'!$E$192='2 - Programas Municipales'!$C$3,'4 - Personal'!$D$194,0)),0)+IF('4 - Personal'!$E$196='2 - Programas Municipales'!$B8,(IF('4 - Personal'!$E$198='2 - Programas Municipales'!$C$3,'4 - Personal'!$D$200,0)),0)+IF('4 - Personal'!$E$202='2 - Programas Municipales'!$B8,(IF('4 - Personal'!$E$204='2 - Programas Municipales'!$C$3,'4 - Personal'!$D$206,0)),0)+IF('4 - Personal'!$E$208='2 - Programas Municipales'!$B8,(IF('4 - Personal'!$E$210='2 - Programas Municipales'!$C$3,'4 - Personal'!$D$212,0)),0)+IF('4 - Personal'!$E$214='2 - Programas Municipales'!$B8,(IF('4 - Personal'!$E$216='2 - Programas Municipales'!$C$3,'4 - Personal'!$D$218,0)),0)+IF('4 - Personal'!$E$220='2 - Programas Municipales'!$B8,(IF('4 - Personal'!$E$222='2 - Programas Municipales'!$C$3,'4 - Personal'!$D$224,0)),0)+IF('4 - Personal'!$E$226='2 - Programas Municipales'!$B8,(IF('4 - Personal'!$E$228='2 - Programas Municipales'!$C$3,'4 - Personal'!$D$230,0)),0)+IF('4 - Personal'!$E$232='2 - Programas Municipales'!$B8,(IF('4 - Personal'!$E$234='2 - Programas Municipales'!$C$3,'4 - Personal'!$D$236,0)),0)+IF('4 - Personal'!$E$238='2 - Programas Municipales'!$B8,(IF('4 - Personal'!$E$240='2 - Programas Municipales'!$C$3,'4 - Personal'!$D$242,0)),0)+IF('4 - Personal'!$E$244='2 - Programas Municipales'!$B8,(IF('4 - Personal'!$E$246='2 - Programas Municipales'!$C$3,'4 - Personal'!$D$248,0)),0)+IF('4 - Personal'!$E$250='2 - Programas Municipales'!$B8,(IF('4 - Personal'!$E$252='2 - Programas Municipales'!$C$3,'4 - Personal'!$D$254,0)),0)+IF('4 - Personal'!$E$256='2 - Programas Municipales'!$B8,(IF('4 - Personal'!$E$258='2 - Programas Municipales'!$C$3,'4 - Personal'!$D$260,0)),0)+IF('4 - Personal'!$E$262='2 - Programas Municipales'!$B8,(IF('4 - Personal'!$E$264='2 - Programas Municipales'!$C$3,'4 - Personal'!$D$266,0)),0)+IF('4 - Personal'!$E$268='2 - Programas Municipales'!$B8,(IF('4 - Personal'!$E$270='2 - Programas Municipales'!$C$3,'4 - Personal'!$D$272,0)),0)+IF('4 - Personal'!$E$274='2 - Programas Municipales'!$B8,(IF('4 - Personal'!$E$276='2 - Programas Municipales'!$C$3,'4 - Personal'!$D$278,0)),0)</f>
        <v>0</v>
      </c>
      <c r="E10" s="66">
        <f>IF('4 - Personal'!$E$142='2 - Programas Municipales'!$B8,(IF('4 - Personal'!$E$144='2 - Programas Municipales'!$C$4,'4 - Personal'!$D$146,0)),0)+IF('4 - Personal'!$E$148='2 - Programas Municipales'!$B8,(IF('4 - Personal'!$E$150='2 - Programas Municipales'!$C$4,'4 - Personal'!$D$152,0)),0)+IF('4 - Personal'!$E$154='2 - Programas Municipales'!$B8,(IF('4 - Personal'!$E$156='2 - Programas Municipales'!$C$4,'4 - Personal'!$D$158,0)),0)+IF('4 - Personal'!$E$160='2 - Programas Municipales'!$B8,(IF('4 - Personal'!$E$162='2 - Programas Municipales'!$C$4,'4 - Personal'!$D$164,0)),0)+IF('4 - Personal'!$E$166='2 - Programas Municipales'!$B8,(IF('4 - Personal'!$E$168='2 - Programas Municipales'!$C$4,'4 - Personal'!$D$170,0)),0)+IF('4 - Personal'!$E$172='2 - Programas Municipales'!$B8,(IF('4 - Personal'!$E$174='2 - Programas Municipales'!$C$4,'4 - Personal'!$D$176,0)),0)+IF('4 - Personal'!$E$178='2 - Programas Municipales'!$B8,(IF('4 - Personal'!$E$180='2 - Programas Municipales'!$C$4,'4 - Personal'!$D$182,0)),0)+IF('4 - Personal'!$E$184='2 - Programas Municipales'!$B8,(IF('4 - Personal'!$E$186='2 - Programas Municipales'!$C$4,'4 - Personal'!$D$188,0)),0)+IF('4 - Personal'!$E$190='2 - Programas Municipales'!$B8,(IF('4 - Personal'!$E$192='2 - Programas Municipales'!$C$4,'4 - Personal'!$D$194,0)),0)+IF('4 - Personal'!$E$196='2 - Programas Municipales'!$B8,(IF('4 - Personal'!$E$198='2 - Programas Municipales'!$C$4,'4 - Personal'!$D$200,0)),0)+IF('4 - Personal'!$E$202='2 - Programas Municipales'!$B8,(IF('4 - Personal'!$E$204='2 - Programas Municipales'!$C$4,'4 - Personal'!$D$206,0)),0)+IF('4 - Personal'!$E$208='2 - Programas Municipales'!$B8,(IF('4 - Personal'!$E$210='2 - Programas Municipales'!$C$4,'4 - Personal'!$D$212,0)),0)+IF('4 - Personal'!$E$214='2 - Programas Municipales'!$B8,(IF('4 - Personal'!$E$216='2 - Programas Municipales'!$C$4,'4 - Personal'!$D$218,0)),0)+IF('4 - Personal'!$E$220='2 - Programas Municipales'!$B8,(IF('4 - Personal'!$E$222='2 - Programas Municipales'!$C$4,'4 - Personal'!$D$224,0)),0)+IF('4 - Personal'!$E$226='2 - Programas Municipales'!$B8,(IF('4 - Personal'!$E$228='2 - Programas Municipales'!$C$4,'4 - Personal'!$D$230,0)),0)+IF('4 - Personal'!$E$232='2 - Programas Municipales'!$B8,(IF('4 - Personal'!$E$234='2 - Programas Municipales'!$C$4,'4 - Personal'!$D$236,0)),0)+IF('4 - Personal'!$E$238='2 - Programas Municipales'!$B8,(IF('4 - Personal'!$E$240='2 - Programas Municipales'!$C$4,'4 - Personal'!$D$242,0)),0)+IF('4 - Personal'!$E$244='2 - Programas Municipales'!$B8,(IF('4 - Personal'!$E$246='2 - Programas Municipales'!$C$4,'4 - Personal'!$D$248,0)),0)+IF('4 - Personal'!$E$250='2 - Programas Municipales'!$B8,(IF('4 - Personal'!$E$252='2 - Programas Municipales'!$C$4,'4 - Personal'!$D$254,0)),0)+IF('4 - Personal'!$E$256='2 - Programas Municipales'!$B8,(IF('4 - Personal'!$E$258='2 - Programas Municipales'!$C$4,'4 - Personal'!$D$260,0)),0)+IF('4 - Personal'!$E$262='2 - Programas Municipales'!$B8,(IF('4 - Personal'!$E$264='2 - Programas Municipales'!$C$4,'4 - Personal'!$D$266,0)),0)+IF('4 - Personal'!$E$268='2 - Programas Municipales'!$B8,(IF('4 - Personal'!$E$270='2 - Programas Municipales'!$C$4,'4 - Personal'!$D$272,0)),0)+IF('4 - Personal'!$E$274='2 - Programas Municipales'!$B8,(IF('4 - Personal'!$E$276='2 - Programas Municipales'!$C$4,'4 - Personal'!$D$278,0)),0)</f>
        <v>0</v>
      </c>
      <c r="F10" s="66">
        <f>IF('4 - Personal'!$E$142='2 - Programas Municipales'!$B8,(IF('4 - Personal'!$E$144='2 - Programas Municipales'!$C$5,'4 - Personal'!$D$146,0)),0)+IF('4 - Personal'!$E$148='2 - Programas Municipales'!$B8,(IF('4 - Personal'!$E$150='2 - Programas Municipales'!$C$5,'4 - Personal'!$D$152,0)),0)+IF('4 - Personal'!$E$154='2 - Programas Municipales'!$B8,(IF('4 - Personal'!$E$156='2 - Programas Municipales'!$C$5,'4 - Personal'!$D$158,0)),0)+IF('4 - Personal'!$E$160='2 - Programas Municipales'!$B8,(IF('4 - Personal'!$E$162='2 - Programas Municipales'!$C$5,'4 - Personal'!$D$164,0)),0)+IF('4 - Personal'!$E$166='2 - Programas Municipales'!$B8,(IF('4 - Personal'!$E$168='2 - Programas Municipales'!$C$5,'4 - Personal'!$D$170,0)),0)+IF('4 - Personal'!$E$172='2 - Programas Municipales'!$B8,(IF('4 - Personal'!$E$174='2 - Programas Municipales'!$C$5,'4 - Personal'!$D$176,0)),0)+IF('4 - Personal'!$E$178='2 - Programas Municipales'!$B8,(IF('4 - Personal'!$E$180='2 - Programas Municipales'!$C$5,'4 - Personal'!$D$182,0)),0)+IF('4 - Personal'!$E$184='2 - Programas Municipales'!$B8,(IF('4 - Personal'!$E$186='2 - Programas Municipales'!$C$5,'4 - Personal'!$D$188,0)),0)+IF('4 - Personal'!$E$190='2 - Programas Municipales'!$B8,(IF('4 - Personal'!$E$192='2 - Programas Municipales'!$C$5,'4 - Personal'!$D$194,0)),0)+IF('4 - Personal'!$E$196='2 - Programas Municipales'!$B8,(IF('4 - Personal'!$E$198='2 - Programas Municipales'!$C$5,'4 - Personal'!$D$200,0)),0)+IF('4 - Personal'!$E$202='2 - Programas Municipales'!$B8,(IF('4 - Personal'!$E$204='2 - Programas Municipales'!$C$5,'4 - Personal'!$D$206,0)),0)+IF('4 - Personal'!$E$208='2 - Programas Municipales'!$B8,(IF('4 - Personal'!$E$210='2 - Programas Municipales'!$C$5,'4 - Personal'!$D$212,0)),0)+IF('4 - Personal'!$E$214='2 - Programas Municipales'!$B8,(IF('4 - Personal'!$E$216='2 - Programas Municipales'!$C$5,'4 - Personal'!$D$218,0)),0)+IF('4 - Personal'!$E$220='2 - Programas Municipales'!$B8,(IF('4 - Personal'!$E$222='2 - Programas Municipales'!$C$5,'4 - Personal'!$D$224,0)),0)+IF('4 - Personal'!$E$226='2 - Programas Municipales'!$B8,(IF('4 - Personal'!$E$228='2 - Programas Municipales'!$C$5,'4 - Personal'!$D$230,0)),0)+IF('4 - Personal'!$E$232='2 - Programas Municipales'!$B8,(IF('4 - Personal'!$E$234='2 - Programas Municipales'!$C$5,'4 - Personal'!$D$236,0)),0)+IF('4 - Personal'!$E$238='2 - Programas Municipales'!$B8,(IF('4 - Personal'!$E$240='2 - Programas Municipales'!$C$5,'4 - Personal'!$D$242,0)),0)+IF('4 - Personal'!$E$244='2 - Programas Municipales'!$B8,(IF('4 - Personal'!$E$246='2 - Programas Municipales'!$C$5,'4 - Personal'!$D$248,0)),0)+IF('4 - Personal'!$E$250='2 - Programas Municipales'!$B8,(IF('4 - Personal'!$E$252='2 - Programas Municipales'!$C$5,'4 - Personal'!$D$254,0)),0)+IF('4 - Personal'!$E$256='2 - Programas Municipales'!$B8,(IF('4 - Personal'!$E$258='2 - Programas Municipales'!$C$5,'4 - Personal'!$D$260,0)),0)+IF('4 - Personal'!$E$262='2 - Programas Municipales'!$B8,(IF('4 - Personal'!$E$264='2 - Programas Municipales'!$C$5,'4 - Personal'!$D$266,0)),0)+IF('4 - Personal'!$E$268='2 - Programas Municipales'!$B8,(IF('4 - Personal'!$E$270='2 - Programas Municipales'!$C$5,'4 - Personal'!$D$272,0)),0)+IF('4 - Personal'!$E$274='2 - Programas Municipales'!$B8,(IF('4 - Personal'!$E$276='2 - Programas Municipales'!$C$5,'4 - Personal'!$D$278,0)),0)</f>
        <v>0</v>
      </c>
      <c r="G10" s="66">
        <f>IF('4 - Personal'!$E$142='2 - Programas Municipales'!$B8,(IF('4 - Personal'!$E$144='2 - Programas Municipales'!$C$6,'4 - Personal'!$D$146,0)),0)+IF('4 - Personal'!$E$148='2 - Programas Municipales'!$B8,(IF('4 - Personal'!$E$150='2 - Programas Municipales'!$C$6,'4 - Personal'!$D$152,0)),0)+IF('4 - Personal'!$E$154='2 - Programas Municipales'!$B8,(IF('4 - Personal'!$E$156='2 - Programas Municipales'!$C$6,'4 - Personal'!$D$158,0)),0)+IF('4 - Personal'!$E$160='2 - Programas Municipales'!$B8,(IF('4 - Personal'!$E$162='2 - Programas Municipales'!$C$6,'4 - Personal'!$D$164,0)),0)+IF('4 - Personal'!$E$166='2 - Programas Municipales'!$B8,(IF('4 - Personal'!$E$168='2 - Programas Municipales'!$C$6,'4 - Personal'!$D$170,0)),0)+IF('4 - Personal'!$E$172='2 - Programas Municipales'!$B8,(IF('4 - Personal'!$E$174='2 - Programas Municipales'!$C$6,'4 - Personal'!$D$176,0)),0)+IF('4 - Personal'!$E$178='2 - Programas Municipales'!$B8,(IF('4 - Personal'!$E$180='2 - Programas Municipales'!$C$6,'4 - Personal'!$D$182,0)),0)+IF('4 - Personal'!$E$184='2 - Programas Municipales'!$B8,(IF('4 - Personal'!$E$186='2 - Programas Municipales'!$C$6,'4 - Personal'!$D$188,0)),0)+IF('4 - Personal'!$E$190='2 - Programas Municipales'!$B8,(IF('4 - Personal'!$E$192='2 - Programas Municipales'!$C$6,'4 - Personal'!$D$194,0)),0)+IF('4 - Personal'!$E$196='2 - Programas Municipales'!$B8,(IF('4 - Personal'!$E$198='2 - Programas Municipales'!$C$6,'4 - Personal'!$D$200,0)),0)+IF('4 - Personal'!$E$202='2 - Programas Municipales'!$B8,(IF('4 - Personal'!$E$204='2 - Programas Municipales'!$C$6,'4 - Personal'!$D$206,0)),0)+IF('4 - Personal'!$E$208='2 - Programas Municipales'!$B8,(IF('4 - Personal'!$E$210='2 - Programas Municipales'!$C$6,'4 - Personal'!$D$212,0)),0)+IF('4 - Personal'!$E$214='2 - Programas Municipales'!$B8,(IF('4 - Personal'!$E$216='2 - Programas Municipales'!$C$6,'4 - Personal'!$D$218,0)),0)+IF('4 - Personal'!$E$220='2 - Programas Municipales'!$B8,(IF('4 - Personal'!$E$222='2 - Programas Municipales'!$C$6,'4 - Personal'!$D$224,0)),0)+IF('4 - Personal'!$E$226='2 - Programas Municipales'!$B8,(IF('4 - Personal'!$E$228='2 - Programas Municipales'!$C$6,'4 - Personal'!$D$230,0)),0)+IF('4 - Personal'!$E$232='2 - Programas Municipales'!$B8,(IF('4 - Personal'!$E$234='2 - Programas Municipales'!$C$6,'4 - Personal'!$D$236,0)),0)+IF('4 - Personal'!$E$238='2 - Programas Municipales'!$B8,(IF('4 - Personal'!$E$240='2 - Programas Municipales'!$C$6,'4 - Personal'!$D$242,0)),0)+IF('4 - Personal'!$E$244='2 - Programas Municipales'!$B8,(IF('4 - Personal'!$E$246='2 - Programas Municipales'!$C$6,'4 - Personal'!$D$248,0)),0)+IF('4 - Personal'!$E$250='2 - Programas Municipales'!$B8,(IF('4 - Personal'!$E$252='2 - Programas Municipales'!$C$6,'4 - Personal'!$D$254,0)),0)+IF('4 - Personal'!$E$256='2 - Programas Municipales'!$B8,(IF('4 - Personal'!$E$258='2 - Programas Municipales'!$C$6,'4 - Personal'!$D$260,0)),0)+IF('4 - Personal'!$E$262='2 - Programas Municipales'!$B8,(IF('4 - Personal'!$E$264='2 - Programas Municipales'!$C$6,'4 - Personal'!$D$266,0)),0)+IF('4 - Personal'!$E$268='2 - Programas Municipales'!$B8,(IF('4 - Personal'!$E$270='2 - Programas Municipales'!$C$6,'4 - Personal'!$D$272,0)),0)+IF('4 - Personal'!$E$274='2 - Programas Municipales'!$B8,(IF('4 - Personal'!$E$276='2 - Programas Municipales'!$C$6,'4 - Personal'!$D$278,0)),0)</f>
        <v>0</v>
      </c>
      <c r="H10" s="66">
        <f>IF('4 - Personal'!$E$142='2 - Programas Municipales'!$B8,(IF('4 - Personal'!$E$144='2 - Programas Municipales'!$C$7,'4 - Personal'!$D$146,0)),0)+IF('4 - Personal'!$E$148='2 - Programas Municipales'!$B8,(IF('4 - Personal'!$E$150='2 - Programas Municipales'!$C$7,'4 - Personal'!$D$152,0)),0)+IF('4 - Personal'!$E$154='2 - Programas Municipales'!$B8,(IF('4 - Personal'!$E$156='2 - Programas Municipales'!$C$7,'4 - Personal'!$D$158,0)),0)+IF('4 - Personal'!$E$160='2 - Programas Municipales'!$B8,(IF('4 - Personal'!$E$162='2 - Programas Municipales'!$C$7,'4 - Personal'!$D$164,0)),0)+IF('4 - Personal'!$E$166='2 - Programas Municipales'!$B8,(IF('4 - Personal'!$E$168='2 - Programas Municipales'!$C$7,'4 - Personal'!$D$170,0)),0)+IF('4 - Personal'!$E$172='2 - Programas Municipales'!$B8,(IF('4 - Personal'!$E$174='2 - Programas Municipales'!$C$7,'4 - Personal'!$D$176,0)),0)+IF('4 - Personal'!$E$178='2 - Programas Municipales'!$B8,(IF('4 - Personal'!$E$180='2 - Programas Municipales'!$C$7,'4 - Personal'!$D$182,0)),0)+IF('4 - Personal'!$E$184='2 - Programas Municipales'!$B8,(IF('4 - Personal'!$E$186='2 - Programas Municipales'!$C$7,'4 - Personal'!$D$188,0)),0)+IF('4 - Personal'!$E$190='2 - Programas Municipales'!$B8,(IF('4 - Personal'!$E$192='2 - Programas Municipales'!$C$7,'4 - Personal'!$D$194,0)),0)+IF('4 - Personal'!$E$196='2 - Programas Municipales'!$B8,(IF('4 - Personal'!$E$198='2 - Programas Municipales'!$C$7,'4 - Personal'!$D$200,0)),0)+IF('4 - Personal'!$E$202='2 - Programas Municipales'!$B8,(IF('4 - Personal'!$E$204='2 - Programas Municipales'!$C$7,'4 - Personal'!$D$206,0)),0)+IF('4 - Personal'!$E$208='2 - Programas Municipales'!$B8,(IF('4 - Personal'!$E$210='2 - Programas Municipales'!$C$7,'4 - Personal'!$D$212,0)),0)+IF('4 - Personal'!$E$214='2 - Programas Municipales'!$B8,(IF('4 - Personal'!$E$216='2 - Programas Municipales'!$C$7,'4 - Personal'!$D$218,0)),0)+IF('4 - Personal'!$E$220='2 - Programas Municipales'!$B8,(IF('4 - Personal'!$E$222='2 - Programas Municipales'!$C$7,'4 - Personal'!$D$224,0)),0)+IF('4 - Personal'!$E$226='2 - Programas Municipales'!$B8,(IF('4 - Personal'!$E$228='2 - Programas Municipales'!$C$7,'4 - Personal'!$D$230,0)),0)+IF('4 - Personal'!$E$232='2 - Programas Municipales'!$B8,(IF('4 - Personal'!$E$234='2 - Programas Municipales'!$C$7,'4 - Personal'!$D$236,0)),0)+IF('4 - Personal'!$E$238='2 - Programas Municipales'!$B8,(IF('4 - Personal'!$E$240='2 - Programas Municipales'!$C$7,'4 - Personal'!$D$242,0)),0)+IF('4 - Personal'!$E$244='2 - Programas Municipales'!$B8,(IF('4 - Personal'!$E$246='2 - Programas Municipales'!$C$7,'4 - Personal'!$D$248,0)),0)+IF('4 - Personal'!$E$250='2 - Programas Municipales'!$B8,(IF('4 - Personal'!$E$252='2 - Programas Municipales'!$C$7,'4 - Personal'!$D$254,0)),0)+IF('4 - Personal'!$E$256='2 - Programas Municipales'!$B8,(IF('4 - Personal'!$E$258='2 - Programas Municipales'!$C$7,'4 - Personal'!$D$260,0)),0)+IF('4 - Personal'!$E$262='2 - Programas Municipales'!$B8,(IF('4 - Personal'!$E$264='2 - Programas Municipales'!$C$7,'4 - Personal'!$D$266,0)),0)+IF('4 - Personal'!$E$268='2 - Programas Municipales'!$B8,(IF('4 - Personal'!$E$270='2 - Programas Municipales'!$C$7,'4 - Personal'!$D$272,0)),0)+IF('4 - Personal'!$E$274='2 - Programas Municipales'!$B8,(IF('4 - Personal'!$E$276='2 - Programas Municipales'!$C$7,'4 - Personal'!$D$278,0)),0)</f>
        <v>0</v>
      </c>
      <c r="I10" s="66">
        <f>IF('4 - Personal'!$E$142='2 - Programas Municipales'!$B8,(IF('4 - Personal'!$E$144='2 - Programas Municipales'!$C$8,'4 - Personal'!$D$146,0)),0)+IF('4 - Personal'!$E$148='2 - Programas Municipales'!$B8,(IF('4 - Personal'!$E$150='2 - Programas Municipales'!$C$8,'4 - Personal'!$D$152,0)),0)+IF('4 - Personal'!$E$154='2 - Programas Municipales'!$B8,(IF('4 - Personal'!$E$156='2 - Programas Municipales'!$C$8,'4 - Personal'!$D$158,0)),0)+IF('4 - Personal'!$E$160='2 - Programas Municipales'!$B8,(IF('4 - Personal'!$E$162='2 - Programas Municipales'!$C$8,'4 - Personal'!$D$164,0)),0)+IF('4 - Personal'!$E$166='2 - Programas Municipales'!$B8,(IF('4 - Personal'!$E$168='2 - Programas Municipales'!$C$8,'4 - Personal'!$D$170,0)),0)+IF('4 - Personal'!$E$172='2 - Programas Municipales'!$B8,(IF('4 - Personal'!$E$174='2 - Programas Municipales'!$C$8,'4 - Personal'!$D$176,0)),0)+IF('4 - Personal'!$E$178='2 - Programas Municipales'!$B8,(IF('4 - Personal'!$E$180='2 - Programas Municipales'!$C$8,'4 - Personal'!$D$182,0)),0)+IF('4 - Personal'!$E$184='2 - Programas Municipales'!$B8,(IF('4 - Personal'!$E$186='2 - Programas Municipales'!$C$8,'4 - Personal'!$D$188,0)),0)+IF('4 - Personal'!$E$190='2 - Programas Municipales'!$B8,(IF('4 - Personal'!$E$192='2 - Programas Municipales'!$C$8,'4 - Personal'!$D$194,0)),0)+IF('4 - Personal'!$E$196='2 - Programas Municipales'!$B8,(IF('4 - Personal'!$E$198='2 - Programas Municipales'!$C$8,'4 - Personal'!$D$200,0)),0)+IF('4 - Personal'!$E$202='2 - Programas Municipales'!$B8,(IF('4 - Personal'!$E$204='2 - Programas Municipales'!$C$8,'4 - Personal'!$D$206,0)),0)+IF('4 - Personal'!$E$208='2 - Programas Municipales'!$B8,(IF('4 - Personal'!$E$210='2 - Programas Municipales'!$C$8,'4 - Personal'!$D$212,0)),0)+IF('4 - Personal'!$E$214='2 - Programas Municipales'!$B8,(IF('4 - Personal'!$E$216='2 - Programas Municipales'!$C$8,'4 - Personal'!$D$218,0)),0)+IF('4 - Personal'!$E$220='2 - Programas Municipales'!$B8,(IF('4 - Personal'!$E$222='2 - Programas Municipales'!$C$8,'4 - Personal'!$D$224,0)),0)+IF('4 - Personal'!$E$226='2 - Programas Municipales'!$B8,(IF('4 - Personal'!$E$228='2 - Programas Municipales'!$C$8,'4 - Personal'!$D$230,0)),0)+IF('4 - Personal'!$E$232='2 - Programas Municipales'!$B8,(IF('4 - Personal'!$E$234='2 - Programas Municipales'!$C$8,'4 - Personal'!$D$236,0)),0)+IF('4 - Personal'!$E$238='2 - Programas Municipales'!$B8,(IF('4 - Personal'!$E$240='2 - Programas Municipales'!$C$8,'4 - Personal'!$D$242,0)),0)+IF('4 - Personal'!$E$244='2 - Programas Municipales'!$B8,(IF('4 - Personal'!$E$246='2 - Programas Municipales'!$C$8,'4 - Personal'!$D$248,0)),0)+IF('4 - Personal'!$E$250='2 - Programas Municipales'!$B8,(IF('4 - Personal'!$E$252='2 - Programas Municipales'!$C$8,'4 - Personal'!$D$254,0)),0)+IF('4 - Personal'!$E$256='2 - Programas Municipales'!$B8,(IF('4 - Personal'!$E$258='2 - Programas Municipales'!$C$8,'4 - Personal'!$D$260,0)),0)+IF('4 - Personal'!$E$262='2 - Programas Municipales'!$B8,(IF('4 - Personal'!$E$264='2 - Programas Municipales'!$C$8,'4 - Personal'!$D$266,0)),0)+IF('4 - Personal'!$E$268='2 - Programas Municipales'!$B8,(IF('4 - Personal'!$E$270='2 - Programas Municipales'!$C$8,'4 - Personal'!$D$272,0)),0)+IF('4 - Personal'!$E$274='2 - Programas Municipales'!$B8,(IF('4 - Personal'!$E$276='2 - Programas Municipales'!$C$8,'4 - Personal'!$D$278,0)),0)</f>
        <v>0</v>
      </c>
      <c r="J10" s="66">
        <f>IF('4 - Personal'!$E$142='2 - Programas Municipales'!$B8,(IF('4 - Personal'!$E$144='2 - Programas Municipales'!$C$9,'4 - Personal'!$D$146,0)),0)+IF('4 - Personal'!$E$148='2 - Programas Municipales'!$B8,(IF('4 - Personal'!$E$150='2 - Programas Municipales'!$C$9,'4 - Personal'!$D$152,0)),0)+IF('4 - Personal'!$E$154='2 - Programas Municipales'!$B8,(IF('4 - Personal'!$E$156='2 - Programas Municipales'!$C$9,'4 - Personal'!$D$158,0)),0)+IF('4 - Personal'!$E$160='2 - Programas Municipales'!$B8,(IF('4 - Personal'!$E$162='2 - Programas Municipales'!$C$9,'4 - Personal'!$D$164,0)),0)+IF('4 - Personal'!$E$166='2 - Programas Municipales'!$B8,(IF('4 - Personal'!$E$168='2 - Programas Municipales'!$C$9,'4 - Personal'!$D$170,0)),0)+IF('4 - Personal'!$E$172='2 - Programas Municipales'!$B8,(IF('4 - Personal'!$E$174='2 - Programas Municipales'!$C$9,'4 - Personal'!$D$176,0)),0)+IF('4 - Personal'!$E$178='2 - Programas Municipales'!$B8,(IF('4 - Personal'!$E$180='2 - Programas Municipales'!$C$9,'4 - Personal'!$D$182,0)),0)+IF('4 - Personal'!$E$184='2 - Programas Municipales'!$B8,(IF('4 - Personal'!$E$186='2 - Programas Municipales'!$C$9,'4 - Personal'!$D$188,0)),0)+IF('4 - Personal'!$E$190='2 - Programas Municipales'!$B8,(IF('4 - Personal'!$E$192='2 - Programas Municipales'!$C$9,'4 - Personal'!$D$194,0)),0)+IF('4 - Personal'!$E$196='2 - Programas Municipales'!$B8,(IF('4 - Personal'!$E$198='2 - Programas Municipales'!$C$9,'4 - Personal'!$D$200,0)),0)+IF('4 - Personal'!$E$202='2 - Programas Municipales'!$B8,(IF('4 - Personal'!$E$204='2 - Programas Municipales'!$C$9,'4 - Personal'!$D$206,0)),0)+IF('4 - Personal'!$E$208='2 - Programas Municipales'!$B8,(IF('4 - Personal'!$E$210='2 - Programas Municipales'!$C$9,'4 - Personal'!$D$212,0)),0)+IF('4 - Personal'!$E$214='2 - Programas Municipales'!$B8,(IF('4 - Personal'!$E$216='2 - Programas Municipales'!$C$9,'4 - Personal'!$D$218,0)),0)+IF('4 - Personal'!$E$220='2 - Programas Municipales'!$B8,(IF('4 - Personal'!$E$222='2 - Programas Municipales'!$C$9,'4 - Personal'!$D$224,0)),0)+IF('4 - Personal'!$E$226='2 - Programas Municipales'!$B8,(IF('4 - Personal'!$E$228='2 - Programas Municipales'!$C$9,'4 - Personal'!$D$230,0)),0)+IF('4 - Personal'!$E$232='2 - Programas Municipales'!$B8,(IF('4 - Personal'!$E$234='2 - Programas Municipales'!$C$9,'4 - Personal'!$D$236,0)),0)+IF('4 - Personal'!$E$238='2 - Programas Municipales'!$B8,(IF('4 - Personal'!$E$240='2 - Programas Municipales'!$C$9,'4 - Personal'!$D$242,0)),0)+IF('4 - Personal'!$E$244='2 - Programas Municipales'!$B8,(IF('4 - Personal'!$E$246='2 - Programas Municipales'!$C$9,'4 - Personal'!$D$248,0)),0)+IF('4 - Personal'!$E$250='2 - Programas Municipales'!$B8,(IF('4 - Personal'!$E$252='2 - Programas Municipales'!$C$9,'4 - Personal'!$D$254,0)),0)+IF('4 - Personal'!$E$256='2 - Programas Municipales'!$B8,(IF('4 - Personal'!$E$258='2 - Programas Municipales'!$C$9,'4 - Personal'!$D$260,0)),0)+IF('4 - Personal'!$E$262='2 - Programas Municipales'!$B8,(IF('4 - Personal'!$E$264='2 - Programas Municipales'!$C$9,'4 - Personal'!$D$266,0)),0)+IF('4 - Personal'!$E$268='2 - Programas Municipales'!$B8,(IF('4 - Personal'!$E$270='2 - Programas Municipales'!$C$9,'4 - Personal'!$D$272,0)),0)+IF('4 - Personal'!$E$274='2 - Programas Municipales'!$B8,(IF('4 - Personal'!$E$276='2 - Programas Municipales'!$C$9,'4 - Personal'!$D$278,0)),0)</f>
        <v>0</v>
      </c>
      <c r="K10" s="66">
        <f>IF('4 - Personal'!$E$142='2 - Programas Municipales'!$B8,(IF('4 - Personal'!$E$144='2 - Programas Municipales'!$C$10,'4 - Personal'!$D$146,0)),0)+IF('4 - Personal'!$E$148='2 - Programas Municipales'!$B8,(IF('4 - Personal'!$E$150='2 - Programas Municipales'!$C$10,'4 - Personal'!$D$152,0)),0)+IF('4 - Personal'!$E$154='2 - Programas Municipales'!$B8,(IF('4 - Personal'!$E$156='2 - Programas Municipales'!$C$10,'4 - Personal'!$D$158,0)),0)+IF('4 - Personal'!$E$160='2 - Programas Municipales'!$B8,(IF('4 - Personal'!$E$162='2 - Programas Municipales'!$C$10,'4 - Personal'!$D$164,0)),0)+IF('4 - Personal'!$E$166='2 - Programas Municipales'!$B8,(IF('4 - Personal'!$E$168='2 - Programas Municipales'!$C$10,'4 - Personal'!$D$170,0)),0)+IF('4 - Personal'!$E$172='2 - Programas Municipales'!$B8,(IF('4 - Personal'!$E$174='2 - Programas Municipales'!$C$10,'4 - Personal'!$D$176,0)),0)+IF('4 - Personal'!$E$178='2 - Programas Municipales'!$B8,(IF('4 - Personal'!$E$180='2 - Programas Municipales'!$C$10,'4 - Personal'!$D$182,0)),0)+IF('4 - Personal'!$E$184='2 - Programas Municipales'!$B8,(IF('4 - Personal'!$E$186='2 - Programas Municipales'!$C$10,'4 - Personal'!$D$188,0)),0)+IF('4 - Personal'!$E$190='2 - Programas Municipales'!$B8,(IF('4 - Personal'!$E$192='2 - Programas Municipales'!$C$10,'4 - Personal'!$D$194,0)),0)+IF('4 - Personal'!$E$196='2 - Programas Municipales'!$B8,(IF('4 - Personal'!$E$198='2 - Programas Municipales'!$C$10,'4 - Personal'!$D$200,0)),0)+IF('4 - Personal'!$E$202='2 - Programas Municipales'!$B8,(IF('4 - Personal'!$E$204='2 - Programas Municipales'!$C$10,'4 - Personal'!$D$206,0)),0)+IF('4 - Personal'!$E$208='2 - Programas Municipales'!$B8,(IF('4 - Personal'!$E$210='2 - Programas Municipales'!$C$10,'4 - Personal'!$D$212,0)),0)+IF('4 - Personal'!$E$214='2 - Programas Municipales'!$B8,(IF('4 - Personal'!$E$216='2 - Programas Municipales'!$C$10,'4 - Personal'!$D$218,0)),0)+IF('4 - Personal'!$E$220='2 - Programas Municipales'!$B8,(IF('4 - Personal'!$E$222='2 - Programas Municipales'!$C$10,'4 - Personal'!$D$224,0)),0)+IF('4 - Personal'!$E$226='2 - Programas Municipales'!$B8,(IF('4 - Personal'!$E$228='2 - Programas Municipales'!$C$10,'4 - Personal'!$D$230,0)),0)+IF('4 - Personal'!$E$232='2 - Programas Municipales'!$B8,(IF('4 - Personal'!$E$234='2 - Programas Municipales'!$C$10,'4 - Personal'!$D$236,0)),0)+IF('4 - Personal'!$E$238='2 - Programas Municipales'!$B8,(IF('4 - Personal'!$E$240='2 - Programas Municipales'!$C$10,'4 - Personal'!$D$242,0)),0)+IF('4 - Personal'!$E$244='2 - Programas Municipales'!$B8,(IF('4 - Personal'!$E$246='2 - Programas Municipales'!$C$10,'4 - Personal'!$D$248,0)),0)+IF('4 - Personal'!$E$250='2 - Programas Municipales'!$B8,(IF('4 - Personal'!$E$252='2 - Programas Municipales'!$C$10,'4 - Personal'!$D$254,0)),0)+IF('4 - Personal'!$E$256='2 - Programas Municipales'!$B8,(IF('4 - Personal'!$E$258='2 - Programas Municipales'!$C$10,'4 - Personal'!$D$260,0)),0)+IF('4 - Personal'!$E$262='2 - Programas Municipales'!$B8,(IF('4 - Personal'!$E$264='2 - Programas Municipales'!$C$10,'4 - Personal'!$D$266,0)),0)+IF('4 - Personal'!$E$268='2 - Programas Municipales'!$B8,(IF('4 - Personal'!$E$270='2 - Programas Municipales'!$C$10,'4 - Personal'!$D$272,0)),0)+IF('4 - Personal'!$E$274='2 - Programas Municipales'!$B8,(IF('4 - Personal'!$E$276='2 - Programas Municipales'!$C$10,'4 - Personal'!$D$278,0)),0)</f>
        <v>0</v>
      </c>
      <c r="L10" s="66">
        <f>IF('4 - Personal'!$E$142='2 - Programas Municipales'!$B8,(IF('4 - Personal'!$E$144='2 - Programas Municipales'!$C$11,'4 - Personal'!$D$146,0)),0)+IF('4 - Personal'!$E$148='2 - Programas Municipales'!$B8,(IF('4 - Personal'!$E$150='2 - Programas Municipales'!$C$11,'4 - Personal'!$D$152,0)),0)+IF('4 - Personal'!$E$154='2 - Programas Municipales'!$B8,(IF('4 - Personal'!$E$156='2 - Programas Municipales'!$C$11,'4 - Personal'!$D$158,0)),0)+IF('4 - Personal'!$E$160='2 - Programas Municipales'!$B8,(IF('4 - Personal'!$E$162='2 - Programas Municipales'!$C$11,'4 - Personal'!$D$164,0)),0)+IF('4 - Personal'!$E$166='2 - Programas Municipales'!$B8,(IF('4 - Personal'!$E$168='2 - Programas Municipales'!$C$11,'4 - Personal'!$D$170,0)),0)+IF('4 - Personal'!$E$172='2 - Programas Municipales'!$B8,(IF('4 - Personal'!$E$174='2 - Programas Municipales'!$C$11,'4 - Personal'!$D$176,0)),0)+IF('4 - Personal'!$E$178='2 - Programas Municipales'!$B8,(IF('4 - Personal'!$E$180='2 - Programas Municipales'!$C$11,'4 - Personal'!$D$182,0)),0)+IF('4 - Personal'!$E$184='2 - Programas Municipales'!$B8,(IF('4 - Personal'!$E$186='2 - Programas Municipales'!$C$11,'4 - Personal'!$D$188,0)),0)+IF('4 - Personal'!$E$190='2 - Programas Municipales'!$B8,(IF('4 - Personal'!$E$192='2 - Programas Municipales'!$C$11,'4 - Personal'!$D$194,0)),0)+IF('4 - Personal'!$E$196='2 - Programas Municipales'!$B8,(IF('4 - Personal'!$E$198='2 - Programas Municipales'!$C$11,'4 - Personal'!$D$200,0)),0)+IF('4 - Personal'!$E$202='2 - Programas Municipales'!$B8,(IF('4 - Personal'!$E$204='2 - Programas Municipales'!$C$11,'4 - Personal'!$D$206,0)),0)+IF('4 - Personal'!$E$208='2 - Programas Municipales'!$B8,(IF('4 - Personal'!$E$210='2 - Programas Municipales'!$C$11,'4 - Personal'!$D$212,0)),0)+IF('4 - Personal'!$E$214='2 - Programas Municipales'!$B8,(IF('4 - Personal'!$E$216='2 - Programas Municipales'!$C$11,'4 - Personal'!$D$218,0)),0)+IF('4 - Personal'!$E$220='2 - Programas Municipales'!$B8,(IF('4 - Personal'!$E$222='2 - Programas Municipales'!$C$11,'4 - Personal'!$D$224,0)),0)+IF('4 - Personal'!$E$226='2 - Programas Municipales'!$B8,(IF('4 - Personal'!$E$228='2 - Programas Municipales'!$C$11,'4 - Personal'!$D$230,0)),0)+IF('4 - Personal'!$E$232='2 - Programas Municipales'!$B8,(IF('4 - Personal'!$E$234='2 - Programas Municipales'!$C$11,'4 - Personal'!$D$236,0)),0)+IF('4 - Personal'!$E$238='2 - Programas Municipales'!$B8,(IF('4 - Personal'!$E$240='2 - Programas Municipales'!$C$11,'4 - Personal'!$D$242,0)),0)+IF('4 - Personal'!$E$244='2 - Programas Municipales'!$B8,(IF('4 - Personal'!$E$246='2 - Programas Municipales'!$C$11,'4 - Personal'!$D$248,0)),0)+IF('4 - Personal'!$E$250='2 - Programas Municipales'!$B8,(IF('4 - Personal'!$E$252='2 - Programas Municipales'!$C$11,'4 - Personal'!$D$254,0)),0)+IF('4 - Personal'!$E$256='2 - Programas Municipales'!$B8,(IF('4 - Personal'!$E$258='2 - Programas Municipales'!$C$11,'4 - Personal'!$D$260,0)),0)+IF('4 - Personal'!$E$262='2 - Programas Municipales'!$B8,(IF('4 - Personal'!$E$264='2 - Programas Municipales'!$C$11,'4 - Personal'!$D$266,0)),0)+IF('4 - Personal'!$E$268='2 - Programas Municipales'!$B8,(IF('4 - Personal'!$E$270='2 - Programas Municipales'!$C$11,'4 - Personal'!$D$272,0)),0)+IF('4 - Personal'!$E$274='2 - Programas Municipales'!$B8,(IF('4 - Personal'!$E$276='2 - Programas Municipales'!$C$11,'4 - Personal'!$D$278,0)),0)</f>
        <v>0</v>
      </c>
      <c r="M10" s="66">
        <f>IF('4 - Personal'!$E$142='2 - Programas Municipales'!$B8,(IF('4 - Personal'!$E$144='2 - Programas Municipales'!$C$12,'4 - Personal'!$D$146,0)),0)+IF('4 - Personal'!$E$148='2 - Programas Municipales'!$B8,(IF('4 - Personal'!$E$150='2 - Programas Municipales'!$C$12,'4 - Personal'!$D$152,0)),0)+IF('4 - Personal'!$E$154='2 - Programas Municipales'!$B8,(IF('4 - Personal'!$E$156='2 - Programas Municipales'!$C$12,'4 - Personal'!$D$158,0)),0)+IF('4 - Personal'!$E$160='2 - Programas Municipales'!$B8,(IF('4 - Personal'!$E$162='2 - Programas Municipales'!$C$12,'4 - Personal'!$D$164,0)),0)+IF('4 - Personal'!$E$166='2 - Programas Municipales'!$B8,(IF('4 - Personal'!$E$168='2 - Programas Municipales'!$C$12,'4 - Personal'!$D$170,0)),0)+IF('4 - Personal'!$E$172='2 - Programas Municipales'!$B8,(IF('4 - Personal'!$E$174='2 - Programas Municipales'!$C$12,'4 - Personal'!$D$176,0)),0)+IF('4 - Personal'!$E$178='2 - Programas Municipales'!$B8,(IF('4 - Personal'!$E$180='2 - Programas Municipales'!$C$12,'4 - Personal'!$D$182,0)),0)+IF('4 - Personal'!$E$184='2 - Programas Municipales'!$B8,(IF('4 - Personal'!$E$186='2 - Programas Municipales'!$C$12,'4 - Personal'!$D$188,0)),0)+IF('4 - Personal'!$E$190='2 - Programas Municipales'!$B8,(IF('4 - Personal'!$E$192='2 - Programas Municipales'!$C$12,'4 - Personal'!$D$194,0)),0)+IF('4 - Personal'!$E$196='2 - Programas Municipales'!$B8,(IF('4 - Personal'!$E$198='2 - Programas Municipales'!$C$12,'4 - Personal'!$D$200,0)),0)+IF('4 - Personal'!$E$202='2 - Programas Municipales'!$B8,(IF('4 - Personal'!$E$204='2 - Programas Municipales'!$C$12,'4 - Personal'!$D$206,0)),0)+IF('4 - Personal'!$E$208='2 - Programas Municipales'!$B8,(IF('4 - Personal'!$E$210='2 - Programas Municipales'!$C$12,'4 - Personal'!$D$212,0)),0)+IF('4 - Personal'!$E$214='2 - Programas Municipales'!$B8,(IF('4 - Personal'!$E$216='2 - Programas Municipales'!$C$12,'4 - Personal'!$D$218,0)),0)+IF('4 - Personal'!$E$220='2 - Programas Municipales'!$B8,(IF('4 - Personal'!$E$222='2 - Programas Municipales'!$C$12,'4 - Personal'!$D$224,0)),0)+IF('4 - Personal'!$E$226='2 - Programas Municipales'!$B8,(IF('4 - Personal'!$E$228='2 - Programas Municipales'!$C$12,'4 - Personal'!$D$230,0)),0)+IF('4 - Personal'!$E$232='2 - Programas Municipales'!$B8,(IF('4 - Personal'!$E$234='2 - Programas Municipales'!$C$12,'4 - Personal'!$D$236,0)),0)+IF('4 - Personal'!$E$238='2 - Programas Municipales'!$B8,(IF('4 - Personal'!$E$240='2 - Programas Municipales'!$C$12,'4 - Personal'!$D$242,0)),0)+IF('4 - Personal'!$E$244='2 - Programas Municipales'!$B8,(IF('4 - Personal'!$E$246='2 - Programas Municipales'!$C$12,'4 - Personal'!$D$248,0)),0)+IF('4 - Personal'!$E$250='2 - Programas Municipales'!$B8,(IF('4 - Personal'!$E$252='2 - Programas Municipales'!$C$12,'4 - Personal'!$D$254,0)),0)+IF('4 - Personal'!$E$256='2 - Programas Municipales'!$B8,(IF('4 - Personal'!$E$258='2 - Programas Municipales'!$C$12,'4 - Personal'!$D$260,0)),0)+IF('4 - Personal'!$E$262='2 - Programas Municipales'!$B8,(IF('4 - Personal'!$E$264='2 - Programas Municipales'!$C$12,'4 - Personal'!$D$266,0)),0)+IF('4 - Personal'!$E$268='2 - Programas Municipales'!$B8,(IF('4 - Personal'!$E$270='2 - Programas Municipales'!$C$12,'4 - Personal'!$D$272,0)),0)+IF('4 - Personal'!$E$274='2 - Programas Municipales'!$B8,(IF('4 - Personal'!$E$276='2 - Programas Municipales'!$C$12,'4 - Personal'!$D$278,0)),0)</f>
        <v>0</v>
      </c>
      <c r="N10" s="66">
        <f>IF('4 - Personal'!$E$142='2 - Programas Municipales'!$B8,(IF('4 - Personal'!$E$144='2 - Programas Municipales'!$C$13,'4 - Personal'!$D$146,0)),0)+IF('4 - Personal'!$E$148='2 - Programas Municipales'!$B8,(IF('4 - Personal'!$E$150='2 - Programas Municipales'!$C$13,'4 - Personal'!$D$152,0)),0)+IF('4 - Personal'!$E$154='2 - Programas Municipales'!$B8,(IF('4 - Personal'!$E$156='2 - Programas Municipales'!$C$13,'4 - Personal'!$D$158,0)),0)+IF('4 - Personal'!$E$160='2 - Programas Municipales'!$B8,(IF('4 - Personal'!$E$162='2 - Programas Municipales'!$C$13,'4 - Personal'!$D$164,0)),0)+IF('4 - Personal'!$E$166='2 - Programas Municipales'!$B8,(IF('4 - Personal'!$E$168='2 - Programas Municipales'!$C$13,'4 - Personal'!$D$170,0)),0)+IF('4 - Personal'!$E$172='2 - Programas Municipales'!$B8,(IF('4 - Personal'!$E$174='2 - Programas Municipales'!$C$13,'4 - Personal'!$D$176,0)),0)+IF('4 - Personal'!$E$178='2 - Programas Municipales'!$B8,(IF('4 - Personal'!$E$180='2 - Programas Municipales'!$C$13,'4 - Personal'!$D$182,0)),0)+IF('4 - Personal'!$E$184='2 - Programas Municipales'!$B8,(IF('4 - Personal'!$E$186='2 - Programas Municipales'!$C$13,'4 - Personal'!$D$188,0)),0)+IF('4 - Personal'!$E$190='2 - Programas Municipales'!$B8,(IF('4 - Personal'!$E$192='2 - Programas Municipales'!$C$13,'4 - Personal'!$D$194,0)),0)+IF('4 - Personal'!$E$196='2 - Programas Municipales'!$B8,(IF('4 - Personal'!$E$198='2 - Programas Municipales'!$C$13,'4 - Personal'!$D$200,0)),0)+IF('4 - Personal'!$E$202='2 - Programas Municipales'!$B8,(IF('4 - Personal'!$E$204='2 - Programas Municipales'!$C$13,'4 - Personal'!$D$206,0)),0)+IF('4 - Personal'!$E$208='2 - Programas Municipales'!$B8,(IF('4 - Personal'!$E$210='2 - Programas Municipales'!$C$13,'4 - Personal'!$D$212,0)),0)+IF('4 - Personal'!$E$214='2 - Programas Municipales'!$B8,(IF('4 - Personal'!$E$216='2 - Programas Municipales'!$C$13,'4 - Personal'!$D$218,0)),0)+IF('4 - Personal'!$E$220='2 - Programas Municipales'!$B8,(IF('4 - Personal'!$E$222='2 - Programas Municipales'!$C$13,'4 - Personal'!$D$224,0)),0)+IF('4 - Personal'!$E$226='2 - Programas Municipales'!$B8,(IF('4 - Personal'!$E$228='2 - Programas Municipales'!$C$13,'4 - Personal'!$D$230,0)),0)+IF('4 - Personal'!$E$232='2 - Programas Municipales'!$B8,(IF('4 - Personal'!$E$234='2 - Programas Municipales'!$C$13,'4 - Personal'!$D$236,0)),0)+IF('4 - Personal'!$E$238='2 - Programas Municipales'!$B8,(IF('4 - Personal'!$E$240='2 - Programas Municipales'!$C$13,'4 - Personal'!$D$242,0)),0)+IF('4 - Personal'!$E$244='2 - Programas Municipales'!$B8,(IF('4 - Personal'!$E$246='2 - Programas Municipales'!$C$13,'4 - Personal'!$D$248,0)),0)+IF('4 - Personal'!$E$250='2 - Programas Municipales'!$B8,(IF('4 - Personal'!$E$252='2 - Programas Municipales'!$C$13,'4 - Personal'!$D$254,0)),0)+IF('4 - Personal'!$E$256='2 - Programas Municipales'!$B8,(IF('4 - Personal'!$E$258='2 - Programas Municipales'!$C$13,'4 - Personal'!$D$260,0)),0)+IF('4 - Personal'!$E$262='2 - Programas Municipales'!$B8,(IF('4 - Personal'!$E$264='2 - Programas Municipales'!$C$13,'4 - Personal'!$D$266,0)),0)+IF('4 - Personal'!$E$268='2 - Programas Municipales'!$B8,(IF('4 - Personal'!$E$270='2 - Programas Municipales'!$C$13,'4 - Personal'!$D$272,0)),0)+IF('4 - Personal'!$E$274='2 - Programas Municipales'!$B8,(IF('4 - Personal'!$E$276='2 - Programas Municipales'!$C$13,'4 - Personal'!$D$278,0)),0)</f>
        <v>0</v>
      </c>
      <c r="O10" s="66">
        <f>IF('4 - Personal'!$E$142='2 - Programas Municipales'!$B8,(IF('4 - Personal'!$E$144='2 - Programas Municipales'!$C$14,'4 - Personal'!$D$146,0)),0)+IF('4 - Personal'!$E$148='2 - Programas Municipales'!$B8,(IF('4 - Personal'!$E$150='2 - Programas Municipales'!$C$14,'4 - Personal'!$D$152,0)),0)+IF('4 - Personal'!$E$154='2 - Programas Municipales'!$B8,(IF('4 - Personal'!$E$156='2 - Programas Municipales'!$C$14,'4 - Personal'!$D$158,0)),0)+IF('4 - Personal'!$E$160='2 - Programas Municipales'!$B8,(IF('4 - Personal'!$E$162='2 - Programas Municipales'!$C$14,'4 - Personal'!$D$164,0)),0)+IF('4 - Personal'!$E$166='2 - Programas Municipales'!$B8,(IF('4 - Personal'!$E$168='2 - Programas Municipales'!$C$14,'4 - Personal'!$D$170,0)),0)+IF('4 - Personal'!$E$172='2 - Programas Municipales'!$B8,(IF('4 - Personal'!$E$174='2 - Programas Municipales'!$C$14,'4 - Personal'!$D$176,0)),0)+IF('4 - Personal'!$E$178='2 - Programas Municipales'!$B8,(IF('4 - Personal'!$E$180='2 - Programas Municipales'!$C$14,'4 - Personal'!$D$182,0)),0)+IF('4 - Personal'!$E$184='2 - Programas Municipales'!$B8,(IF('4 - Personal'!$E$186='2 - Programas Municipales'!$C$14,'4 - Personal'!$D$188,0)),0)+IF('4 - Personal'!$E$190='2 - Programas Municipales'!$B8,(IF('4 - Personal'!$E$192='2 - Programas Municipales'!$C$14,'4 - Personal'!$D$194,0)),0)+IF('4 - Personal'!$E$196='2 - Programas Municipales'!$B8,(IF('4 - Personal'!$E$198='2 - Programas Municipales'!$C$14,'4 - Personal'!$D$200,0)),0)+IF('4 - Personal'!$E$202='2 - Programas Municipales'!$B8,(IF('4 - Personal'!$E$204='2 - Programas Municipales'!$C$14,'4 - Personal'!$D$206,0)),0)+IF('4 - Personal'!$E$208='2 - Programas Municipales'!$B8,(IF('4 - Personal'!$E$210='2 - Programas Municipales'!$C$14,'4 - Personal'!$D$212,0)),0)+IF('4 - Personal'!$E$214='2 - Programas Municipales'!$B8,(IF('4 - Personal'!$E$216='2 - Programas Municipales'!$C$14,'4 - Personal'!$D$218,0)),0)+IF('4 - Personal'!$E$220='2 - Programas Municipales'!$B8,(IF('4 - Personal'!$E$222='2 - Programas Municipales'!$C$14,'4 - Personal'!$D$224,0)),0)+IF('4 - Personal'!$E$226='2 - Programas Municipales'!$B8,(IF('4 - Personal'!$E$228='2 - Programas Municipales'!$C$14,'4 - Personal'!$D$230,0)),0)+IF('4 - Personal'!$E$232='2 - Programas Municipales'!$B8,(IF('4 - Personal'!$E$234='2 - Programas Municipales'!$C$14,'4 - Personal'!$D$236,0)),0)+IF('4 - Personal'!$E$238='2 - Programas Municipales'!$B8,(IF('4 - Personal'!$E$240='2 - Programas Municipales'!$C$14,'4 - Personal'!$D$242,0)),0)+IF('4 - Personal'!$E$244='2 - Programas Municipales'!$B8,(IF('4 - Personal'!$E$246='2 - Programas Municipales'!$C$14,'4 - Personal'!$D$248,0)),0)+IF('4 - Personal'!$E$250='2 - Programas Municipales'!$B8,(IF('4 - Personal'!$E$252='2 - Programas Municipales'!$C$14,'4 - Personal'!$D$254,0)),0)+IF('4 - Personal'!$E$256='2 - Programas Municipales'!$B8,(IF('4 - Personal'!$E$258='2 - Programas Municipales'!$C$14,'4 - Personal'!$D$260,0)),0)+IF('4 - Personal'!$E$262='2 - Programas Municipales'!$B8,(IF('4 - Personal'!$E$264='2 - Programas Municipales'!$C$14,'4 - Personal'!$D$266,0)),0)+IF('4 - Personal'!$E$268='2 - Programas Municipales'!$B8,(IF('4 - Personal'!$E$270='2 - Programas Municipales'!$C$14,'4 - Personal'!$D$272,0)),0)+IF('4 - Personal'!$E$274='2 - Programas Municipales'!$B8,(IF('4 - Personal'!$E$276='2 - Programas Municipales'!$C$14,'4 - Personal'!$D$278,0)),0)</f>
        <v>0</v>
      </c>
      <c r="P10" s="66">
        <f>IF('4 - Personal'!$E$142='2 - Programas Municipales'!$B8,(IF('4 - Personal'!$E$144='2 - Programas Municipales'!$C$15,'4 - Personal'!$D$146,0)),0)+IF('4 - Personal'!$E$148='2 - Programas Municipales'!$B8,(IF('4 - Personal'!$E$150='2 - Programas Municipales'!$C$15,'4 - Personal'!$D$152,0)),0)+IF('4 - Personal'!$E$154='2 - Programas Municipales'!$B8,(IF('4 - Personal'!$E$156='2 - Programas Municipales'!$C$15,'4 - Personal'!$D$158,0)),0)+IF('4 - Personal'!$E$160='2 - Programas Municipales'!$B8,(IF('4 - Personal'!$E$162='2 - Programas Municipales'!$C$15,'4 - Personal'!$D$164,0)),0)+IF('4 - Personal'!$E$166='2 - Programas Municipales'!$B8,(IF('4 - Personal'!$E$168='2 - Programas Municipales'!$C$15,'4 - Personal'!$D$170,0)),0)+IF('4 - Personal'!$E$172='2 - Programas Municipales'!$B8,(IF('4 - Personal'!$E$174='2 - Programas Municipales'!$C$15,'4 - Personal'!$D$176,0)),0)+IF('4 - Personal'!$E$178='2 - Programas Municipales'!$B8,(IF('4 - Personal'!$E$180='2 - Programas Municipales'!$C$15,'4 - Personal'!$D$182,0)),0)+IF('4 - Personal'!$E$184='2 - Programas Municipales'!$B8,(IF('4 - Personal'!$E$186='2 - Programas Municipales'!$C$15,'4 - Personal'!$D$188,0)),0)+IF('4 - Personal'!$E$190='2 - Programas Municipales'!$B8,(IF('4 - Personal'!$E$192='2 - Programas Municipales'!$C$15,'4 - Personal'!$D$194,0)),0)+IF('4 - Personal'!$E$196='2 - Programas Municipales'!$B8,(IF('4 - Personal'!$E$198='2 - Programas Municipales'!$C$15,'4 - Personal'!$D$200,0)),0)+IF('4 - Personal'!$E$202='2 - Programas Municipales'!$B8,(IF('4 - Personal'!$E$204='2 - Programas Municipales'!$C$15,'4 - Personal'!$D$206,0)),0)+IF('4 - Personal'!$E$208='2 - Programas Municipales'!$B8,(IF('4 - Personal'!$E$210='2 - Programas Municipales'!$C$15,'4 - Personal'!$D$212,0)),0)+IF('4 - Personal'!$E$214='2 - Programas Municipales'!$B8,(IF('4 - Personal'!$E$216='2 - Programas Municipales'!$C$15,'4 - Personal'!$D$218,0)),0)+IF('4 - Personal'!$E$220='2 - Programas Municipales'!$B8,(IF('4 - Personal'!$E$222='2 - Programas Municipales'!$C$15,'4 - Personal'!$D$224,0)),0)+IF('4 - Personal'!$E$226='2 - Programas Municipales'!$B8,(IF('4 - Personal'!$E$228='2 - Programas Municipales'!$C$15,'4 - Personal'!$D$230,0)),0)+IF('4 - Personal'!$E$232='2 - Programas Municipales'!$B8,(IF('4 - Personal'!$E$234='2 - Programas Municipales'!$C$15,'4 - Personal'!$D$236,0)),0)+IF('4 - Personal'!$E$238='2 - Programas Municipales'!$B8,(IF('4 - Personal'!$E$240='2 - Programas Municipales'!$C$15,'4 - Personal'!$D$242,0)),0)+IF('4 - Personal'!$E$244='2 - Programas Municipales'!$B8,(IF('4 - Personal'!$E$246='2 - Programas Municipales'!$C$15,'4 - Personal'!$D$248,0)),0)+IF('4 - Personal'!$E$250='2 - Programas Municipales'!$B8,(IF('4 - Personal'!$E$252='2 - Programas Municipales'!$C$15,'4 - Personal'!$D$254,0)),0)+IF('4 - Personal'!$E$256='2 - Programas Municipales'!$B8,(IF('4 - Personal'!$E$258='2 - Programas Municipales'!$C$15,'4 - Personal'!$D$260,0)),0)+IF('4 - Personal'!$E$262='2 - Programas Municipales'!$B8,(IF('4 - Personal'!$E$264='2 - Programas Municipales'!$C$15,'4 - Personal'!$D$266,0)),0)+IF('4 - Personal'!$E$268='2 - Programas Municipales'!$B8,(IF('4 - Personal'!$E$270='2 - Programas Municipales'!$C$15,'4 - Personal'!$D$272,0)),0)+IF('4 - Personal'!$E$274='2 - Programas Municipales'!$B8,(IF('4 - Personal'!$E$276='2 - Programas Municipales'!$C$15,'4 - Personal'!$D$278,0)),0)</f>
        <v>0</v>
      </c>
      <c r="Q10" s="271">
        <f t="shared" si="1"/>
        <v>0</v>
      </c>
    </row>
    <row r="11">
      <c r="B11" s="44" t="str">
        <f>'2 - Programas Municipales'!B9</f>
        <v>Progs. de Educ. Comunic. y Reutilización</v>
      </c>
      <c r="C11" s="66">
        <f>IF('4 - Personal'!$E$142='2 - Programas Municipales'!$B9,(IF('4 - Personal'!$E$144='2 - Programas Municipales'!$C$2,'4 - Personal'!$D$146,0)),0)+IF('4 - Personal'!$E$148='2 - Programas Municipales'!$B9,(IF('4 - Personal'!$E$150='2 - Programas Municipales'!$C$2,'4 - Personal'!$D$152,0)),0)+IF('4 - Personal'!$E$154='2 - Programas Municipales'!$B9,(IF('4 - Personal'!$E$156='2 - Programas Municipales'!$C$2,'4 - Personal'!$D$158,0)),0)+IF('4 - Personal'!$E$160='2 - Programas Municipales'!$B9,(IF('4 - Personal'!$E$162='2 - Programas Municipales'!$C$2,'4 - Personal'!$D$164,0)),0)+IF('4 - Personal'!$E$166='2 - Programas Municipales'!$B9,(IF('4 - Personal'!$E$168='2 - Programas Municipales'!$C$2,'4 - Personal'!$D$170,0)),0)+IF('4 - Personal'!$E$172='2 - Programas Municipales'!$B9,(IF('4 - Personal'!$E$174='2 - Programas Municipales'!$C$2,'4 - Personal'!$D$176,0)),0)+IF('4 - Personal'!$E$178='2 - Programas Municipales'!$B9,(IF('4 - Personal'!$E$180='2 - Programas Municipales'!$C$2,'4 - Personal'!$D$182,0)),0)+IF('4 - Personal'!$E$184='2 - Programas Municipales'!$B9,(IF('4 - Personal'!$E$186='2 - Programas Municipales'!$C$2,'4 - Personal'!$D$188,0)),0)+IF('4 - Personal'!$E$190='2 - Programas Municipales'!$B9,(IF('4 - Personal'!$E$192='2 - Programas Municipales'!$C$2,'4 - Personal'!$D$194,0)),0)+IF('4 - Personal'!$E$196='2 - Programas Municipales'!$B9,(IF('4 - Personal'!$E$198='2 - Programas Municipales'!$C$2,'4 - Personal'!$D$200,0)),0)+IF('4 - Personal'!$E$202='2 - Programas Municipales'!$B9,(IF('4 - Personal'!$E$204='2 - Programas Municipales'!$C$2,'4 - Personal'!$D$206,0)),0)+IF('4 - Personal'!$E$208='2 - Programas Municipales'!$B9,(IF('4 - Personal'!$E$210='2 - Programas Municipales'!$C$2,'4 - Personal'!$D$212,0)),0)+IF('4 - Personal'!$E$214='2 - Programas Municipales'!$B9,(IF('4 - Personal'!$E$216='2 - Programas Municipales'!$C$2,'4 - Personal'!$D$218,0)),0)+IF('4 - Personal'!$E$220='2 - Programas Municipales'!$B9,(IF('4 - Personal'!$E$222='2 - Programas Municipales'!$C$2,'4 - Personal'!$D$224,0)),0)+IF('4 - Personal'!$E$226='2 - Programas Municipales'!$B9,(IF('4 - Personal'!$E$228='2 - Programas Municipales'!$C$2,'4 - Personal'!$D$230,0)),0)+IF('4 - Personal'!$E$232='2 - Programas Municipales'!$B9,(IF('4 - Personal'!$E$234='2 - Programas Municipales'!$C$2,'4 - Personal'!$D$236,0)),0)+IF('4 - Personal'!$E$238='2 - Programas Municipales'!$B9,(IF('4 - Personal'!$E$240='2 - Programas Municipales'!$C$2,'4 - Personal'!$D$242,0)),0)+IF('4 - Personal'!$E$244='2 - Programas Municipales'!$B9,(IF('4 - Personal'!$E$246='2 - Programas Municipales'!$C$2,'4 - Personal'!$D$248,0)),0)+IF('4 - Personal'!$E$250='2 - Programas Municipales'!$B9,(IF('4 - Personal'!$E$252='2 - Programas Municipales'!$C$2,'4 - Personal'!$D$254,0)),0)+IF('4 - Personal'!$E$256='2 - Programas Municipales'!$B9,(IF('4 - Personal'!$E$258='2 - Programas Municipales'!$C$2,'4 - Personal'!$D$260,0)),0)+IF('4 - Personal'!$E$262='2 - Programas Municipales'!$B9,(IF('4 - Personal'!$E$264='2 - Programas Municipales'!$C$2,'4 - Personal'!$D$266,0)),0)+IF('4 - Personal'!$E$268='2 - Programas Municipales'!$B9,(IF('4 - Personal'!$E$270='2 - Programas Municipales'!$C$2,'4 - Personal'!$D$272,0)),0)+IF('4 - Personal'!$E$274='2 - Programas Municipales'!$B9,(IF('4 - Personal'!$E$276='2 - Programas Municipales'!$C$2,'4 - Personal'!$D$278,0)),0)</f>
        <v>0</v>
      </c>
      <c r="D11" s="66">
        <f>IF('4 - Personal'!$E$142='2 - Programas Municipales'!$B9,(IF('4 - Personal'!$E$144='2 - Programas Municipales'!$C$3,'4 - Personal'!$D$146,0)),0)+IF('4 - Personal'!$E$148='2 - Programas Municipales'!$B9,(IF('4 - Personal'!$E$150='2 - Programas Municipales'!$C$3,'4 - Personal'!$D$152,0)),0)+IF('4 - Personal'!$E$154='2 - Programas Municipales'!$B9,(IF('4 - Personal'!$E$156='2 - Programas Municipales'!$C$3,'4 - Personal'!$D$158,0)),0)+IF('4 - Personal'!$E$160='2 - Programas Municipales'!$B9,(IF('4 - Personal'!$E$162='2 - Programas Municipales'!$C$3,'4 - Personal'!$D$164,0)),0)+IF('4 - Personal'!$E$166='2 - Programas Municipales'!$B9,(IF('4 - Personal'!$E$168='2 - Programas Municipales'!$C$3,'4 - Personal'!$D$170,0)),0)+IF('4 - Personal'!$E$172='2 - Programas Municipales'!$B9,(IF('4 - Personal'!$E$174='2 - Programas Municipales'!$C$3,'4 - Personal'!$D$176,0)),0)+IF('4 - Personal'!$E$178='2 - Programas Municipales'!$B9,(IF('4 - Personal'!$E$180='2 - Programas Municipales'!$C$3,'4 - Personal'!$D$182,0)),0)+IF('4 - Personal'!$E$184='2 - Programas Municipales'!$B9,(IF('4 - Personal'!$E$186='2 - Programas Municipales'!$C$3,'4 - Personal'!$D$188,0)),0)+IF('4 - Personal'!$E$190='2 - Programas Municipales'!$B9,(IF('4 - Personal'!$E$192='2 - Programas Municipales'!$C$3,'4 - Personal'!$D$194,0)),0)+IF('4 - Personal'!$E$196='2 - Programas Municipales'!$B9,(IF('4 - Personal'!$E$198='2 - Programas Municipales'!$C$3,'4 - Personal'!$D$200,0)),0)+IF('4 - Personal'!$E$202='2 - Programas Municipales'!$B9,(IF('4 - Personal'!$E$204='2 - Programas Municipales'!$C$3,'4 - Personal'!$D$206,0)),0)+IF('4 - Personal'!$E$208='2 - Programas Municipales'!$B9,(IF('4 - Personal'!$E$210='2 - Programas Municipales'!$C$3,'4 - Personal'!$D$212,0)),0)+IF('4 - Personal'!$E$214='2 - Programas Municipales'!$B9,(IF('4 - Personal'!$E$216='2 - Programas Municipales'!$C$3,'4 - Personal'!$D$218,0)),0)+IF('4 - Personal'!$E$220='2 - Programas Municipales'!$B9,(IF('4 - Personal'!$E$222='2 - Programas Municipales'!$C$3,'4 - Personal'!$D$224,0)),0)+IF('4 - Personal'!$E$226='2 - Programas Municipales'!$B9,(IF('4 - Personal'!$E$228='2 - Programas Municipales'!$C$3,'4 - Personal'!$D$230,0)),0)+IF('4 - Personal'!$E$232='2 - Programas Municipales'!$B9,(IF('4 - Personal'!$E$234='2 - Programas Municipales'!$C$3,'4 - Personal'!$D$236,0)),0)+IF('4 - Personal'!$E$238='2 - Programas Municipales'!$B9,(IF('4 - Personal'!$E$240='2 - Programas Municipales'!$C$3,'4 - Personal'!$D$242,0)),0)+IF('4 - Personal'!$E$244='2 - Programas Municipales'!$B9,(IF('4 - Personal'!$E$246='2 - Programas Municipales'!$C$3,'4 - Personal'!$D$248,0)),0)+IF('4 - Personal'!$E$250='2 - Programas Municipales'!$B9,(IF('4 - Personal'!$E$252='2 - Programas Municipales'!$C$3,'4 - Personal'!$D$254,0)),0)+IF('4 - Personal'!$E$256='2 - Programas Municipales'!$B9,(IF('4 - Personal'!$E$258='2 - Programas Municipales'!$C$3,'4 - Personal'!$D$260,0)),0)+IF('4 - Personal'!$E$262='2 - Programas Municipales'!$B9,(IF('4 - Personal'!$E$264='2 - Programas Municipales'!$C$3,'4 - Personal'!$D$266,0)),0)+IF('4 - Personal'!$E$268='2 - Programas Municipales'!$B9,(IF('4 - Personal'!$E$270='2 - Programas Municipales'!$C$3,'4 - Personal'!$D$272,0)),0)+IF('4 - Personal'!$E$274='2 - Programas Municipales'!$B9,(IF('4 - Personal'!$E$276='2 - Programas Municipales'!$C$3,'4 - Personal'!$D$278,0)),0)</f>
        <v>0</v>
      </c>
      <c r="E11" s="66">
        <f>IF('4 - Personal'!$E$142='2 - Programas Municipales'!$B9,(IF('4 - Personal'!$E$144='2 - Programas Municipales'!$C$4,'4 - Personal'!$D$146,0)),0)+IF('4 - Personal'!$E$148='2 - Programas Municipales'!$B9,(IF('4 - Personal'!$E$150='2 - Programas Municipales'!$C$4,'4 - Personal'!$D$152,0)),0)+IF('4 - Personal'!$E$154='2 - Programas Municipales'!$B9,(IF('4 - Personal'!$E$156='2 - Programas Municipales'!$C$4,'4 - Personal'!$D$158,0)),0)+IF('4 - Personal'!$E$160='2 - Programas Municipales'!$B9,(IF('4 - Personal'!$E$162='2 - Programas Municipales'!$C$4,'4 - Personal'!$D$164,0)),0)+IF('4 - Personal'!$E$166='2 - Programas Municipales'!$B9,(IF('4 - Personal'!$E$168='2 - Programas Municipales'!$C$4,'4 - Personal'!$D$170,0)),0)+IF('4 - Personal'!$E$172='2 - Programas Municipales'!$B9,(IF('4 - Personal'!$E$174='2 - Programas Municipales'!$C$4,'4 - Personal'!$D$176,0)),0)+IF('4 - Personal'!$E$178='2 - Programas Municipales'!$B9,(IF('4 - Personal'!$E$180='2 - Programas Municipales'!$C$4,'4 - Personal'!$D$182,0)),0)+IF('4 - Personal'!$E$184='2 - Programas Municipales'!$B9,(IF('4 - Personal'!$E$186='2 - Programas Municipales'!$C$4,'4 - Personal'!$D$188,0)),0)+IF('4 - Personal'!$E$190='2 - Programas Municipales'!$B9,(IF('4 - Personal'!$E$192='2 - Programas Municipales'!$C$4,'4 - Personal'!$D$194,0)),0)+IF('4 - Personal'!$E$196='2 - Programas Municipales'!$B9,(IF('4 - Personal'!$E$198='2 - Programas Municipales'!$C$4,'4 - Personal'!$D$200,0)),0)+IF('4 - Personal'!$E$202='2 - Programas Municipales'!$B9,(IF('4 - Personal'!$E$204='2 - Programas Municipales'!$C$4,'4 - Personal'!$D$206,0)),0)+IF('4 - Personal'!$E$208='2 - Programas Municipales'!$B9,(IF('4 - Personal'!$E$210='2 - Programas Municipales'!$C$4,'4 - Personal'!$D$212,0)),0)+IF('4 - Personal'!$E$214='2 - Programas Municipales'!$B9,(IF('4 - Personal'!$E$216='2 - Programas Municipales'!$C$4,'4 - Personal'!$D$218,0)),0)+IF('4 - Personal'!$E$220='2 - Programas Municipales'!$B9,(IF('4 - Personal'!$E$222='2 - Programas Municipales'!$C$4,'4 - Personal'!$D$224,0)),0)+IF('4 - Personal'!$E$226='2 - Programas Municipales'!$B9,(IF('4 - Personal'!$E$228='2 - Programas Municipales'!$C$4,'4 - Personal'!$D$230,0)),0)+IF('4 - Personal'!$E$232='2 - Programas Municipales'!$B9,(IF('4 - Personal'!$E$234='2 - Programas Municipales'!$C$4,'4 - Personal'!$D$236,0)),0)+IF('4 - Personal'!$E$238='2 - Programas Municipales'!$B9,(IF('4 - Personal'!$E$240='2 - Programas Municipales'!$C$4,'4 - Personal'!$D$242,0)),0)+IF('4 - Personal'!$E$244='2 - Programas Municipales'!$B9,(IF('4 - Personal'!$E$246='2 - Programas Municipales'!$C$4,'4 - Personal'!$D$248,0)),0)+IF('4 - Personal'!$E$250='2 - Programas Municipales'!$B9,(IF('4 - Personal'!$E$252='2 - Programas Municipales'!$C$4,'4 - Personal'!$D$254,0)),0)+IF('4 - Personal'!$E$256='2 - Programas Municipales'!$B9,(IF('4 - Personal'!$E$258='2 - Programas Municipales'!$C$4,'4 - Personal'!$D$260,0)),0)+IF('4 - Personal'!$E$262='2 - Programas Municipales'!$B9,(IF('4 - Personal'!$E$264='2 - Programas Municipales'!$C$4,'4 - Personal'!$D$266,0)),0)+IF('4 - Personal'!$E$268='2 - Programas Municipales'!$B9,(IF('4 - Personal'!$E$270='2 - Programas Municipales'!$C$4,'4 - Personal'!$D$272,0)),0)+IF('4 - Personal'!$E$274='2 - Programas Municipales'!$B9,(IF('4 - Personal'!$E$276='2 - Programas Municipales'!$C$4,'4 - Personal'!$D$278,0)),0)</f>
        <v>0</v>
      </c>
      <c r="F11" s="66">
        <f>IF('4 - Personal'!$E$142='2 - Programas Municipales'!$B9,(IF('4 - Personal'!$E$144='2 - Programas Municipales'!$C$5,'4 - Personal'!$D$146,0)),0)+IF('4 - Personal'!$E$148='2 - Programas Municipales'!$B9,(IF('4 - Personal'!$E$150='2 - Programas Municipales'!$C$5,'4 - Personal'!$D$152,0)),0)+IF('4 - Personal'!$E$154='2 - Programas Municipales'!$B9,(IF('4 - Personal'!$E$156='2 - Programas Municipales'!$C$5,'4 - Personal'!$D$158,0)),0)+IF('4 - Personal'!$E$160='2 - Programas Municipales'!$B9,(IF('4 - Personal'!$E$162='2 - Programas Municipales'!$C$5,'4 - Personal'!$D$164,0)),0)+IF('4 - Personal'!$E$166='2 - Programas Municipales'!$B9,(IF('4 - Personal'!$E$168='2 - Programas Municipales'!$C$5,'4 - Personal'!$D$170,0)),0)+IF('4 - Personal'!$E$172='2 - Programas Municipales'!$B9,(IF('4 - Personal'!$E$174='2 - Programas Municipales'!$C$5,'4 - Personal'!$D$176,0)),0)+IF('4 - Personal'!$E$178='2 - Programas Municipales'!$B9,(IF('4 - Personal'!$E$180='2 - Programas Municipales'!$C$5,'4 - Personal'!$D$182,0)),0)+IF('4 - Personal'!$E$184='2 - Programas Municipales'!$B9,(IF('4 - Personal'!$E$186='2 - Programas Municipales'!$C$5,'4 - Personal'!$D$188,0)),0)+IF('4 - Personal'!$E$190='2 - Programas Municipales'!$B9,(IF('4 - Personal'!$E$192='2 - Programas Municipales'!$C$5,'4 - Personal'!$D$194,0)),0)+IF('4 - Personal'!$E$196='2 - Programas Municipales'!$B9,(IF('4 - Personal'!$E$198='2 - Programas Municipales'!$C$5,'4 - Personal'!$D$200,0)),0)+IF('4 - Personal'!$E$202='2 - Programas Municipales'!$B9,(IF('4 - Personal'!$E$204='2 - Programas Municipales'!$C$5,'4 - Personal'!$D$206,0)),0)+IF('4 - Personal'!$E$208='2 - Programas Municipales'!$B9,(IF('4 - Personal'!$E$210='2 - Programas Municipales'!$C$5,'4 - Personal'!$D$212,0)),0)+IF('4 - Personal'!$E$214='2 - Programas Municipales'!$B9,(IF('4 - Personal'!$E$216='2 - Programas Municipales'!$C$5,'4 - Personal'!$D$218,0)),0)+IF('4 - Personal'!$E$220='2 - Programas Municipales'!$B9,(IF('4 - Personal'!$E$222='2 - Programas Municipales'!$C$5,'4 - Personal'!$D$224,0)),0)+IF('4 - Personal'!$E$226='2 - Programas Municipales'!$B9,(IF('4 - Personal'!$E$228='2 - Programas Municipales'!$C$5,'4 - Personal'!$D$230,0)),0)+IF('4 - Personal'!$E$232='2 - Programas Municipales'!$B9,(IF('4 - Personal'!$E$234='2 - Programas Municipales'!$C$5,'4 - Personal'!$D$236,0)),0)+IF('4 - Personal'!$E$238='2 - Programas Municipales'!$B9,(IF('4 - Personal'!$E$240='2 - Programas Municipales'!$C$5,'4 - Personal'!$D$242,0)),0)+IF('4 - Personal'!$E$244='2 - Programas Municipales'!$B9,(IF('4 - Personal'!$E$246='2 - Programas Municipales'!$C$5,'4 - Personal'!$D$248,0)),0)+IF('4 - Personal'!$E$250='2 - Programas Municipales'!$B9,(IF('4 - Personal'!$E$252='2 - Programas Municipales'!$C$5,'4 - Personal'!$D$254,0)),0)+IF('4 - Personal'!$E$256='2 - Programas Municipales'!$B9,(IF('4 - Personal'!$E$258='2 - Programas Municipales'!$C$5,'4 - Personal'!$D$260,0)),0)+IF('4 - Personal'!$E$262='2 - Programas Municipales'!$B9,(IF('4 - Personal'!$E$264='2 - Programas Municipales'!$C$5,'4 - Personal'!$D$266,0)),0)+IF('4 - Personal'!$E$268='2 - Programas Municipales'!$B9,(IF('4 - Personal'!$E$270='2 - Programas Municipales'!$C$5,'4 - Personal'!$D$272,0)),0)+IF('4 - Personal'!$E$274='2 - Programas Municipales'!$B9,(IF('4 - Personal'!$E$276='2 - Programas Municipales'!$C$5,'4 - Personal'!$D$278,0)),0)</f>
        <v>0</v>
      </c>
      <c r="G11" s="66">
        <f>IF('4 - Personal'!$E$142='2 - Programas Municipales'!$B9,(IF('4 - Personal'!$E$144='2 - Programas Municipales'!$C$6,'4 - Personal'!$D$146,0)),0)+IF('4 - Personal'!$E$148='2 - Programas Municipales'!$B9,(IF('4 - Personal'!$E$150='2 - Programas Municipales'!$C$6,'4 - Personal'!$D$152,0)),0)+IF('4 - Personal'!$E$154='2 - Programas Municipales'!$B9,(IF('4 - Personal'!$E$156='2 - Programas Municipales'!$C$6,'4 - Personal'!$D$158,0)),0)+IF('4 - Personal'!$E$160='2 - Programas Municipales'!$B9,(IF('4 - Personal'!$E$162='2 - Programas Municipales'!$C$6,'4 - Personal'!$D$164,0)),0)+IF('4 - Personal'!$E$166='2 - Programas Municipales'!$B9,(IF('4 - Personal'!$E$168='2 - Programas Municipales'!$C$6,'4 - Personal'!$D$170,0)),0)+IF('4 - Personal'!$E$172='2 - Programas Municipales'!$B9,(IF('4 - Personal'!$E$174='2 - Programas Municipales'!$C$6,'4 - Personal'!$D$176,0)),0)+IF('4 - Personal'!$E$178='2 - Programas Municipales'!$B9,(IF('4 - Personal'!$E$180='2 - Programas Municipales'!$C$6,'4 - Personal'!$D$182,0)),0)+IF('4 - Personal'!$E$184='2 - Programas Municipales'!$B9,(IF('4 - Personal'!$E$186='2 - Programas Municipales'!$C$6,'4 - Personal'!$D$188,0)),0)+IF('4 - Personal'!$E$190='2 - Programas Municipales'!$B9,(IF('4 - Personal'!$E$192='2 - Programas Municipales'!$C$6,'4 - Personal'!$D$194,0)),0)+IF('4 - Personal'!$E$196='2 - Programas Municipales'!$B9,(IF('4 - Personal'!$E$198='2 - Programas Municipales'!$C$6,'4 - Personal'!$D$200,0)),0)+IF('4 - Personal'!$E$202='2 - Programas Municipales'!$B9,(IF('4 - Personal'!$E$204='2 - Programas Municipales'!$C$6,'4 - Personal'!$D$206,0)),0)+IF('4 - Personal'!$E$208='2 - Programas Municipales'!$B9,(IF('4 - Personal'!$E$210='2 - Programas Municipales'!$C$6,'4 - Personal'!$D$212,0)),0)+IF('4 - Personal'!$E$214='2 - Programas Municipales'!$B9,(IF('4 - Personal'!$E$216='2 - Programas Municipales'!$C$6,'4 - Personal'!$D$218,0)),0)+IF('4 - Personal'!$E$220='2 - Programas Municipales'!$B9,(IF('4 - Personal'!$E$222='2 - Programas Municipales'!$C$6,'4 - Personal'!$D$224,0)),0)+IF('4 - Personal'!$E$226='2 - Programas Municipales'!$B9,(IF('4 - Personal'!$E$228='2 - Programas Municipales'!$C$6,'4 - Personal'!$D$230,0)),0)+IF('4 - Personal'!$E$232='2 - Programas Municipales'!$B9,(IF('4 - Personal'!$E$234='2 - Programas Municipales'!$C$6,'4 - Personal'!$D$236,0)),0)+IF('4 - Personal'!$E$238='2 - Programas Municipales'!$B9,(IF('4 - Personal'!$E$240='2 - Programas Municipales'!$C$6,'4 - Personal'!$D$242,0)),0)+IF('4 - Personal'!$E$244='2 - Programas Municipales'!$B9,(IF('4 - Personal'!$E$246='2 - Programas Municipales'!$C$6,'4 - Personal'!$D$248,0)),0)+IF('4 - Personal'!$E$250='2 - Programas Municipales'!$B9,(IF('4 - Personal'!$E$252='2 - Programas Municipales'!$C$6,'4 - Personal'!$D$254,0)),0)+IF('4 - Personal'!$E$256='2 - Programas Municipales'!$B9,(IF('4 - Personal'!$E$258='2 - Programas Municipales'!$C$6,'4 - Personal'!$D$260,0)),0)+IF('4 - Personal'!$E$262='2 - Programas Municipales'!$B9,(IF('4 - Personal'!$E$264='2 - Programas Municipales'!$C$6,'4 - Personal'!$D$266,0)),0)+IF('4 - Personal'!$E$268='2 - Programas Municipales'!$B9,(IF('4 - Personal'!$E$270='2 - Programas Municipales'!$C$6,'4 - Personal'!$D$272,0)),0)+IF('4 - Personal'!$E$274='2 - Programas Municipales'!$B9,(IF('4 - Personal'!$E$276='2 - Programas Municipales'!$C$6,'4 - Personal'!$D$278,0)),0)</f>
        <v>0</v>
      </c>
      <c r="H11" s="66">
        <f>IF('4 - Personal'!$E$142='2 - Programas Municipales'!$B9,(IF('4 - Personal'!$E$144='2 - Programas Municipales'!$C$7,'4 - Personal'!$D$146,0)),0)+IF('4 - Personal'!$E$148='2 - Programas Municipales'!$B9,(IF('4 - Personal'!$E$150='2 - Programas Municipales'!$C$7,'4 - Personal'!$D$152,0)),0)+IF('4 - Personal'!$E$154='2 - Programas Municipales'!$B9,(IF('4 - Personal'!$E$156='2 - Programas Municipales'!$C$7,'4 - Personal'!$D$158,0)),0)+IF('4 - Personal'!$E$160='2 - Programas Municipales'!$B9,(IF('4 - Personal'!$E$162='2 - Programas Municipales'!$C$7,'4 - Personal'!$D$164,0)),0)+IF('4 - Personal'!$E$166='2 - Programas Municipales'!$B9,(IF('4 - Personal'!$E$168='2 - Programas Municipales'!$C$7,'4 - Personal'!$D$170,0)),0)+IF('4 - Personal'!$E$172='2 - Programas Municipales'!$B9,(IF('4 - Personal'!$E$174='2 - Programas Municipales'!$C$7,'4 - Personal'!$D$176,0)),0)+IF('4 - Personal'!$E$178='2 - Programas Municipales'!$B9,(IF('4 - Personal'!$E$180='2 - Programas Municipales'!$C$7,'4 - Personal'!$D$182,0)),0)+IF('4 - Personal'!$E$184='2 - Programas Municipales'!$B9,(IF('4 - Personal'!$E$186='2 - Programas Municipales'!$C$7,'4 - Personal'!$D$188,0)),0)+IF('4 - Personal'!$E$190='2 - Programas Municipales'!$B9,(IF('4 - Personal'!$E$192='2 - Programas Municipales'!$C$7,'4 - Personal'!$D$194,0)),0)+IF('4 - Personal'!$E$196='2 - Programas Municipales'!$B9,(IF('4 - Personal'!$E$198='2 - Programas Municipales'!$C$7,'4 - Personal'!$D$200,0)),0)+IF('4 - Personal'!$E$202='2 - Programas Municipales'!$B9,(IF('4 - Personal'!$E$204='2 - Programas Municipales'!$C$7,'4 - Personal'!$D$206,0)),0)+IF('4 - Personal'!$E$208='2 - Programas Municipales'!$B9,(IF('4 - Personal'!$E$210='2 - Programas Municipales'!$C$7,'4 - Personal'!$D$212,0)),0)+IF('4 - Personal'!$E$214='2 - Programas Municipales'!$B9,(IF('4 - Personal'!$E$216='2 - Programas Municipales'!$C$7,'4 - Personal'!$D$218,0)),0)+IF('4 - Personal'!$E$220='2 - Programas Municipales'!$B9,(IF('4 - Personal'!$E$222='2 - Programas Municipales'!$C$7,'4 - Personal'!$D$224,0)),0)+IF('4 - Personal'!$E$226='2 - Programas Municipales'!$B9,(IF('4 - Personal'!$E$228='2 - Programas Municipales'!$C$7,'4 - Personal'!$D$230,0)),0)+IF('4 - Personal'!$E$232='2 - Programas Municipales'!$B9,(IF('4 - Personal'!$E$234='2 - Programas Municipales'!$C$7,'4 - Personal'!$D$236,0)),0)+IF('4 - Personal'!$E$238='2 - Programas Municipales'!$B9,(IF('4 - Personal'!$E$240='2 - Programas Municipales'!$C$7,'4 - Personal'!$D$242,0)),0)+IF('4 - Personal'!$E$244='2 - Programas Municipales'!$B9,(IF('4 - Personal'!$E$246='2 - Programas Municipales'!$C$7,'4 - Personal'!$D$248,0)),0)+IF('4 - Personal'!$E$250='2 - Programas Municipales'!$B9,(IF('4 - Personal'!$E$252='2 - Programas Municipales'!$C$7,'4 - Personal'!$D$254,0)),0)+IF('4 - Personal'!$E$256='2 - Programas Municipales'!$B9,(IF('4 - Personal'!$E$258='2 - Programas Municipales'!$C$7,'4 - Personal'!$D$260,0)),0)+IF('4 - Personal'!$E$262='2 - Programas Municipales'!$B9,(IF('4 - Personal'!$E$264='2 - Programas Municipales'!$C$7,'4 - Personal'!$D$266,0)),0)+IF('4 - Personal'!$E$268='2 - Programas Municipales'!$B9,(IF('4 - Personal'!$E$270='2 - Programas Municipales'!$C$7,'4 - Personal'!$D$272,0)),0)+IF('4 - Personal'!$E$274='2 - Programas Municipales'!$B9,(IF('4 - Personal'!$E$276='2 - Programas Municipales'!$C$7,'4 - Personal'!$D$278,0)),0)</f>
        <v>0</v>
      </c>
      <c r="I11" s="66">
        <f>IF('4 - Personal'!$E$142='2 - Programas Municipales'!$B9,(IF('4 - Personal'!$E$144='2 - Programas Municipales'!$C$8,'4 - Personal'!$D$146,0)),0)+IF('4 - Personal'!$E$148='2 - Programas Municipales'!$B9,(IF('4 - Personal'!$E$150='2 - Programas Municipales'!$C$8,'4 - Personal'!$D$152,0)),0)+IF('4 - Personal'!$E$154='2 - Programas Municipales'!$B9,(IF('4 - Personal'!$E$156='2 - Programas Municipales'!$C$8,'4 - Personal'!$D$158,0)),0)+IF('4 - Personal'!$E$160='2 - Programas Municipales'!$B9,(IF('4 - Personal'!$E$162='2 - Programas Municipales'!$C$8,'4 - Personal'!$D$164,0)),0)+IF('4 - Personal'!$E$166='2 - Programas Municipales'!$B9,(IF('4 - Personal'!$E$168='2 - Programas Municipales'!$C$8,'4 - Personal'!$D$170,0)),0)+IF('4 - Personal'!$E$172='2 - Programas Municipales'!$B9,(IF('4 - Personal'!$E$174='2 - Programas Municipales'!$C$8,'4 - Personal'!$D$176,0)),0)+IF('4 - Personal'!$E$178='2 - Programas Municipales'!$B9,(IF('4 - Personal'!$E$180='2 - Programas Municipales'!$C$8,'4 - Personal'!$D$182,0)),0)+IF('4 - Personal'!$E$184='2 - Programas Municipales'!$B9,(IF('4 - Personal'!$E$186='2 - Programas Municipales'!$C$8,'4 - Personal'!$D$188,0)),0)+IF('4 - Personal'!$E$190='2 - Programas Municipales'!$B9,(IF('4 - Personal'!$E$192='2 - Programas Municipales'!$C$8,'4 - Personal'!$D$194,0)),0)+IF('4 - Personal'!$E$196='2 - Programas Municipales'!$B9,(IF('4 - Personal'!$E$198='2 - Programas Municipales'!$C$8,'4 - Personal'!$D$200,0)),0)+IF('4 - Personal'!$E$202='2 - Programas Municipales'!$B9,(IF('4 - Personal'!$E$204='2 - Programas Municipales'!$C$8,'4 - Personal'!$D$206,0)),0)+IF('4 - Personal'!$E$208='2 - Programas Municipales'!$B9,(IF('4 - Personal'!$E$210='2 - Programas Municipales'!$C$8,'4 - Personal'!$D$212,0)),0)+IF('4 - Personal'!$E$214='2 - Programas Municipales'!$B9,(IF('4 - Personal'!$E$216='2 - Programas Municipales'!$C$8,'4 - Personal'!$D$218,0)),0)+IF('4 - Personal'!$E$220='2 - Programas Municipales'!$B9,(IF('4 - Personal'!$E$222='2 - Programas Municipales'!$C$8,'4 - Personal'!$D$224,0)),0)+IF('4 - Personal'!$E$226='2 - Programas Municipales'!$B9,(IF('4 - Personal'!$E$228='2 - Programas Municipales'!$C$8,'4 - Personal'!$D$230,0)),0)+IF('4 - Personal'!$E$232='2 - Programas Municipales'!$B9,(IF('4 - Personal'!$E$234='2 - Programas Municipales'!$C$8,'4 - Personal'!$D$236,0)),0)+IF('4 - Personal'!$E$238='2 - Programas Municipales'!$B9,(IF('4 - Personal'!$E$240='2 - Programas Municipales'!$C$8,'4 - Personal'!$D$242,0)),0)+IF('4 - Personal'!$E$244='2 - Programas Municipales'!$B9,(IF('4 - Personal'!$E$246='2 - Programas Municipales'!$C$8,'4 - Personal'!$D$248,0)),0)+IF('4 - Personal'!$E$250='2 - Programas Municipales'!$B9,(IF('4 - Personal'!$E$252='2 - Programas Municipales'!$C$8,'4 - Personal'!$D$254,0)),0)+IF('4 - Personal'!$E$256='2 - Programas Municipales'!$B9,(IF('4 - Personal'!$E$258='2 - Programas Municipales'!$C$8,'4 - Personal'!$D$260,0)),0)+IF('4 - Personal'!$E$262='2 - Programas Municipales'!$B9,(IF('4 - Personal'!$E$264='2 - Programas Municipales'!$C$8,'4 - Personal'!$D$266,0)),0)+IF('4 - Personal'!$E$268='2 - Programas Municipales'!$B9,(IF('4 - Personal'!$E$270='2 - Programas Municipales'!$C$8,'4 - Personal'!$D$272,0)),0)+IF('4 - Personal'!$E$274='2 - Programas Municipales'!$B9,(IF('4 - Personal'!$E$276='2 - Programas Municipales'!$C$8,'4 - Personal'!$D$278,0)),0)</f>
        <v>0</v>
      </c>
      <c r="J11" s="66">
        <f>IF('4 - Personal'!$E$142='2 - Programas Municipales'!$B9,(IF('4 - Personal'!$E$144='2 - Programas Municipales'!$C$9,'4 - Personal'!$D$146,0)),0)+IF('4 - Personal'!$E$148='2 - Programas Municipales'!$B9,(IF('4 - Personal'!$E$150='2 - Programas Municipales'!$C$9,'4 - Personal'!$D$152,0)),0)+IF('4 - Personal'!$E$154='2 - Programas Municipales'!$B9,(IF('4 - Personal'!$E$156='2 - Programas Municipales'!$C$9,'4 - Personal'!$D$158,0)),0)+IF('4 - Personal'!$E$160='2 - Programas Municipales'!$B9,(IF('4 - Personal'!$E$162='2 - Programas Municipales'!$C$9,'4 - Personal'!$D$164,0)),0)+IF('4 - Personal'!$E$166='2 - Programas Municipales'!$B9,(IF('4 - Personal'!$E$168='2 - Programas Municipales'!$C$9,'4 - Personal'!$D$170,0)),0)+IF('4 - Personal'!$E$172='2 - Programas Municipales'!$B9,(IF('4 - Personal'!$E$174='2 - Programas Municipales'!$C$9,'4 - Personal'!$D$176,0)),0)+IF('4 - Personal'!$E$178='2 - Programas Municipales'!$B9,(IF('4 - Personal'!$E$180='2 - Programas Municipales'!$C$9,'4 - Personal'!$D$182,0)),0)+IF('4 - Personal'!$E$184='2 - Programas Municipales'!$B9,(IF('4 - Personal'!$E$186='2 - Programas Municipales'!$C$9,'4 - Personal'!$D$188,0)),0)+IF('4 - Personal'!$E$190='2 - Programas Municipales'!$B9,(IF('4 - Personal'!$E$192='2 - Programas Municipales'!$C$9,'4 - Personal'!$D$194,0)),0)+IF('4 - Personal'!$E$196='2 - Programas Municipales'!$B9,(IF('4 - Personal'!$E$198='2 - Programas Municipales'!$C$9,'4 - Personal'!$D$200,0)),0)+IF('4 - Personal'!$E$202='2 - Programas Municipales'!$B9,(IF('4 - Personal'!$E$204='2 - Programas Municipales'!$C$9,'4 - Personal'!$D$206,0)),0)+IF('4 - Personal'!$E$208='2 - Programas Municipales'!$B9,(IF('4 - Personal'!$E$210='2 - Programas Municipales'!$C$9,'4 - Personal'!$D$212,0)),0)+IF('4 - Personal'!$E$214='2 - Programas Municipales'!$B9,(IF('4 - Personal'!$E$216='2 - Programas Municipales'!$C$9,'4 - Personal'!$D$218,0)),0)+IF('4 - Personal'!$E$220='2 - Programas Municipales'!$B9,(IF('4 - Personal'!$E$222='2 - Programas Municipales'!$C$9,'4 - Personal'!$D$224,0)),0)+IF('4 - Personal'!$E$226='2 - Programas Municipales'!$B9,(IF('4 - Personal'!$E$228='2 - Programas Municipales'!$C$9,'4 - Personal'!$D$230,0)),0)+IF('4 - Personal'!$E$232='2 - Programas Municipales'!$B9,(IF('4 - Personal'!$E$234='2 - Programas Municipales'!$C$9,'4 - Personal'!$D$236,0)),0)+IF('4 - Personal'!$E$238='2 - Programas Municipales'!$B9,(IF('4 - Personal'!$E$240='2 - Programas Municipales'!$C$9,'4 - Personal'!$D$242,0)),0)+IF('4 - Personal'!$E$244='2 - Programas Municipales'!$B9,(IF('4 - Personal'!$E$246='2 - Programas Municipales'!$C$9,'4 - Personal'!$D$248,0)),0)+IF('4 - Personal'!$E$250='2 - Programas Municipales'!$B9,(IF('4 - Personal'!$E$252='2 - Programas Municipales'!$C$9,'4 - Personal'!$D$254,0)),0)+IF('4 - Personal'!$E$256='2 - Programas Municipales'!$B9,(IF('4 - Personal'!$E$258='2 - Programas Municipales'!$C$9,'4 - Personal'!$D$260,0)),0)+IF('4 - Personal'!$E$262='2 - Programas Municipales'!$B9,(IF('4 - Personal'!$E$264='2 - Programas Municipales'!$C$9,'4 - Personal'!$D$266,0)),0)+IF('4 - Personal'!$E$268='2 - Programas Municipales'!$B9,(IF('4 - Personal'!$E$270='2 - Programas Municipales'!$C$9,'4 - Personal'!$D$272,0)),0)+IF('4 - Personal'!$E$274='2 - Programas Municipales'!$B9,(IF('4 - Personal'!$E$276='2 - Programas Municipales'!$C$9,'4 - Personal'!$D$278,0)),0)</f>
        <v>0</v>
      </c>
      <c r="K11" s="66">
        <f>IF('4 - Personal'!$E$142='2 - Programas Municipales'!$B9,(IF('4 - Personal'!$E$144='2 - Programas Municipales'!$C$10,'4 - Personal'!$D$146,0)),0)+IF('4 - Personal'!$E$148='2 - Programas Municipales'!$B9,(IF('4 - Personal'!$E$150='2 - Programas Municipales'!$C$10,'4 - Personal'!$D$152,0)),0)+IF('4 - Personal'!$E$154='2 - Programas Municipales'!$B9,(IF('4 - Personal'!$E$156='2 - Programas Municipales'!$C$10,'4 - Personal'!$D$158,0)),0)+IF('4 - Personal'!$E$160='2 - Programas Municipales'!$B9,(IF('4 - Personal'!$E$162='2 - Programas Municipales'!$C$10,'4 - Personal'!$D$164,0)),0)+IF('4 - Personal'!$E$166='2 - Programas Municipales'!$B9,(IF('4 - Personal'!$E$168='2 - Programas Municipales'!$C$10,'4 - Personal'!$D$170,0)),0)+IF('4 - Personal'!$E$172='2 - Programas Municipales'!$B9,(IF('4 - Personal'!$E$174='2 - Programas Municipales'!$C$10,'4 - Personal'!$D$176,0)),0)+IF('4 - Personal'!$E$178='2 - Programas Municipales'!$B9,(IF('4 - Personal'!$E$180='2 - Programas Municipales'!$C$10,'4 - Personal'!$D$182,0)),0)+IF('4 - Personal'!$E$184='2 - Programas Municipales'!$B9,(IF('4 - Personal'!$E$186='2 - Programas Municipales'!$C$10,'4 - Personal'!$D$188,0)),0)+IF('4 - Personal'!$E$190='2 - Programas Municipales'!$B9,(IF('4 - Personal'!$E$192='2 - Programas Municipales'!$C$10,'4 - Personal'!$D$194,0)),0)+IF('4 - Personal'!$E$196='2 - Programas Municipales'!$B9,(IF('4 - Personal'!$E$198='2 - Programas Municipales'!$C$10,'4 - Personal'!$D$200,0)),0)+IF('4 - Personal'!$E$202='2 - Programas Municipales'!$B9,(IF('4 - Personal'!$E$204='2 - Programas Municipales'!$C$10,'4 - Personal'!$D$206,0)),0)+IF('4 - Personal'!$E$208='2 - Programas Municipales'!$B9,(IF('4 - Personal'!$E$210='2 - Programas Municipales'!$C$10,'4 - Personal'!$D$212,0)),0)+IF('4 - Personal'!$E$214='2 - Programas Municipales'!$B9,(IF('4 - Personal'!$E$216='2 - Programas Municipales'!$C$10,'4 - Personal'!$D$218,0)),0)+IF('4 - Personal'!$E$220='2 - Programas Municipales'!$B9,(IF('4 - Personal'!$E$222='2 - Programas Municipales'!$C$10,'4 - Personal'!$D$224,0)),0)+IF('4 - Personal'!$E$226='2 - Programas Municipales'!$B9,(IF('4 - Personal'!$E$228='2 - Programas Municipales'!$C$10,'4 - Personal'!$D$230,0)),0)+IF('4 - Personal'!$E$232='2 - Programas Municipales'!$B9,(IF('4 - Personal'!$E$234='2 - Programas Municipales'!$C$10,'4 - Personal'!$D$236,0)),0)+IF('4 - Personal'!$E$238='2 - Programas Municipales'!$B9,(IF('4 - Personal'!$E$240='2 - Programas Municipales'!$C$10,'4 - Personal'!$D$242,0)),0)+IF('4 - Personal'!$E$244='2 - Programas Municipales'!$B9,(IF('4 - Personal'!$E$246='2 - Programas Municipales'!$C$10,'4 - Personal'!$D$248,0)),0)+IF('4 - Personal'!$E$250='2 - Programas Municipales'!$B9,(IF('4 - Personal'!$E$252='2 - Programas Municipales'!$C$10,'4 - Personal'!$D$254,0)),0)+IF('4 - Personal'!$E$256='2 - Programas Municipales'!$B9,(IF('4 - Personal'!$E$258='2 - Programas Municipales'!$C$10,'4 - Personal'!$D$260,0)),0)+IF('4 - Personal'!$E$262='2 - Programas Municipales'!$B9,(IF('4 - Personal'!$E$264='2 - Programas Municipales'!$C$10,'4 - Personal'!$D$266,0)),0)+IF('4 - Personal'!$E$268='2 - Programas Municipales'!$B9,(IF('4 - Personal'!$E$270='2 - Programas Municipales'!$C$10,'4 - Personal'!$D$272,0)),0)+IF('4 - Personal'!$E$274='2 - Programas Municipales'!$B9,(IF('4 - Personal'!$E$276='2 - Programas Municipales'!$C$10,'4 - Personal'!$D$278,0)),0)</f>
        <v>0</v>
      </c>
      <c r="L11" s="66">
        <f>IF('4 - Personal'!$E$142='2 - Programas Municipales'!$B9,(IF('4 - Personal'!$E$144='2 - Programas Municipales'!$C$11,'4 - Personal'!$D$146,0)),0)+IF('4 - Personal'!$E$148='2 - Programas Municipales'!$B9,(IF('4 - Personal'!$E$150='2 - Programas Municipales'!$C$11,'4 - Personal'!$D$152,0)),0)+IF('4 - Personal'!$E$154='2 - Programas Municipales'!$B9,(IF('4 - Personal'!$E$156='2 - Programas Municipales'!$C$11,'4 - Personal'!$D$158,0)),0)+IF('4 - Personal'!$E$160='2 - Programas Municipales'!$B9,(IF('4 - Personal'!$E$162='2 - Programas Municipales'!$C$11,'4 - Personal'!$D$164,0)),0)+IF('4 - Personal'!$E$166='2 - Programas Municipales'!$B9,(IF('4 - Personal'!$E$168='2 - Programas Municipales'!$C$11,'4 - Personal'!$D$170,0)),0)+IF('4 - Personal'!$E$172='2 - Programas Municipales'!$B9,(IF('4 - Personal'!$E$174='2 - Programas Municipales'!$C$11,'4 - Personal'!$D$176,0)),0)+IF('4 - Personal'!$E$178='2 - Programas Municipales'!$B9,(IF('4 - Personal'!$E$180='2 - Programas Municipales'!$C$11,'4 - Personal'!$D$182,0)),0)+IF('4 - Personal'!$E$184='2 - Programas Municipales'!$B9,(IF('4 - Personal'!$E$186='2 - Programas Municipales'!$C$11,'4 - Personal'!$D$188,0)),0)+IF('4 - Personal'!$E$190='2 - Programas Municipales'!$B9,(IF('4 - Personal'!$E$192='2 - Programas Municipales'!$C$11,'4 - Personal'!$D$194,0)),0)+IF('4 - Personal'!$E$196='2 - Programas Municipales'!$B9,(IF('4 - Personal'!$E$198='2 - Programas Municipales'!$C$11,'4 - Personal'!$D$200,0)),0)+IF('4 - Personal'!$E$202='2 - Programas Municipales'!$B9,(IF('4 - Personal'!$E$204='2 - Programas Municipales'!$C$11,'4 - Personal'!$D$206,0)),0)+IF('4 - Personal'!$E$208='2 - Programas Municipales'!$B9,(IF('4 - Personal'!$E$210='2 - Programas Municipales'!$C$11,'4 - Personal'!$D$212,0)),0)+IF('4 - Personal'!$E$214='2 - Programas Municipales'!$B9,(IF('4 - Personal'!$E$216='2 - Programas Municipales'!$C$11,'4 - Personal'!$D$218,0)),0)+IF('4 - Personal'!$E$220='2 - Programas Municipales'!$B9,(IF('4 - Personal'!$E$222='2 - Programas Municipales'!$C$11,'4 - Personal'!$D$224,0)),0)+IF('4 - Personal'!$E$226='2 - Programas Municipales'!$B9,(IF('4 - Personal'!$E$228='2 - Programas Municipales'!$C$11,'4 - Personal'!$D$230,0)),0)+IF('4 - Personal'!$E$232='2 - Programas Municipales'!$B9,(IF('4 - Personal'!$E$234='2 - Programas Municipales'!$C$11,'4 - Personal'!$D$236,0)),0)+IF('4 - Personal'!$E$238='2 - Programas Municipales'!$B9,(IF('4 - Personal'!$E$240='2 - Programas Municipales'!$C$11,'4 - Personal'!$D$242,0)),0)+IF('4 - Personal'!$E$244='2 - Programas Municipales'!$B9,(IF('4 - Personal'!$E$246='2 - Programas Municipales'!$C$11,'4 - Personal'!$D$248,0)),0)+IF('4 - Personal'!$E$250='2 - Programas Municipales'!$B9,(IF('4 - Personal'!$E$252='2 - Programas Municipales'!$C$11,'4 - Personal'!$D$254,0)),0)+IF('4 - Personal'!$E$256='2 - Programas Municipales'!$B9,(IF('4 - Personal'!$E$258='2 - Programas Municipales'!$C$11,'4 - Personal'!$D$260,0)),0)+IF('4 - Personal'!$E$262='2 - Programas Municipales'!$B9,(IF('4 - Personal'!$E$264='2 - Programas Municipales'!$C$11,'4 - Personal'!$D$266,0)),0)+IF('4 - Personal'!$E$268='2 - Programas Municipales'!$B9,(IF('4 - Personal'!$E$270='2 - Programas Municipales'!$C$11,'4 - Personal'!$D$272,0)),0)+IF('4 - Personal'!$E$274='2 - Programas Municipales'!$B9,(IF('4 - Personal'!$E$276='2 - Programas Municipales'!$C$11,'4 - Personal'!$D$278,0)),0)</f>
        <v>0</v>
      </c>
      <c r="M11" s="66">
        <f>IF('4 - Personal'!$E$142='2 - Programas Municipales'!$B9,(IF('4 - Personal'!$E$144='2 - Programas Municipales'!$C$12,'4 - Personal'!$D$146,0)),0)+IF('4 - Personal'!$E$148='2 - Programas Municipales'!$B9,(IF('4 - Personal'!$E$150='2 - Programas Municipales'!$C$12,'4 - Personal'!$D$152,0)),0)+IF('4 - Personal'!$E$154='2 - Programas Municipales'!$B9,(IF('4 - Personal'!$E$156='2 - Programas Municipales'!$C$12,'4 - Personal'!$D$158,0)),0)+IF('4 - Personal'!$E$160='2 - Programas Municipales'!$B9,(IF('4 - Personal'!$E$162='2 - Programas Municipales'!$C$12,'4 - Personal'!$D$164,0)),0)+IF('4 - Personal'!$E$166='2 - Programas Municipales'!$B9,(IF('4 - Personal'!$E$168='2 - Programas Municipales'!$C$12,'4 - Personal'!$D$170,0)),0)+IF('4 - Personal'!$E$172='2 - Programas Municipales'!$B9,(IF('4 - Personal'!$E$174='2 - Programas Municipales'!$C$12,'4 - Personal'!$D$176,0)),0)+IF('4 - Personal'!$E$178='2 - Programas Municipales'!$B9,(IF('4 - Personal'!$E$180='2 - Programas Municipales'!$C$12,'4 - Personal'!$D$182,0)),0)+IF('4 - Personal'!$E$184='2 - Programas Municipales'!$B9,(IF('4 - Personal'!$E$186='2 - Programas Municipales'!$C$12,'4 - Personal'!$D$188,0)),0)+IF('4 - Personal'!$E$190='2 - Programas Municipales'!$B9,(IF('4 - Personal'!$E$192='2 - Programas Municipales'!$C$12,'4 - Personal'!$D$194,0)),0)+IF('4 - Personal'!$E$196='2 - Programas Municipales'!$B9,(IF('4 - Personal'!$E$198='2 - Programas Municipales'!$C$12,'4 - Personal'!$D$200,0)),0)+IF('4 - Personal'!$E$202='2 - Programas Municipales'!$B9,(IF('4 - Personal'!$E$204='2 - Programas Municipales'!$C$12,'4 - Personal'!$D$206,0)),0)+IF('4 - Personal'!$E$208='2 - Programas Municipales'!$B9,(IF('4 - Personal'!$E$210='2 - Programas Municipales'!$C$12,'4 - Personal'!$D$212,0)),0)+IF('4 - Personal'!$E$214='2 - Programas Municipales'!$B9,(IF('4 - Personal'!$E$216='2 - Programas Municipales'!$C$12,'4 - Personal'!$D$218,0)),0)+IF('4 - Personal'!$E$220='2 - Programas Municipales'!$B9,(IF('4 - Personal'!$E$222='2 - Programas Municipales'!$C$12,'4 - Personal'!$D$224,0)),0)+IF('4 - Personal'!$E$226='2 - Programas Municipales'!$B9,(IF('4 - Personal'!$E$228='2 - Programas Municipales'!$C$12,'4 - Personal'!$D$230,0)),0)+IF('4 - Personal'!$E$232='2 - Programas Municipales'!$B9,(IF('4 - Personal'!$E$234='2 - Programas Municipales'!$C$12,'4 - Personal'!$D$236,0)),0)+IF('4 - Personal'!$E$238='2 - Programas Municipales'!$B9,(IF('4 - Personal'!$E$240='2 - Programas Municipales'!$C$12,'4 - Personal'!$D$242,0)),0)+IF('4 - Personal'!$E$244='2 - Programas Municipales'!$B9,(IF('4 - Personal'!$E$246='2 - Programas Municipales'!$C$12,'4 - Personal'!$D$248,0)),0)+IF('4 - Personal'!$E$250='2 - Programas Municipales'!$B9,(IF('4 - Personal'!$E$252='2 - Programas Municipales'!$C$12,'4 - Personal'!$D$254,0)),0)+IF('4 - Personal'!$E$256='2 - Programas Municipales'!$B9,(IF('4 - Personal'!$E$258='2 - Programas Municipales'!$C$12,'4 - Personal'!$D$260,0)),0)+IF('4 - Personal'!$E$262='2 - Programas Municipales'!$B9,(IF('4 - Personal'!$E$264='2 - Programas Municipales'!$C$12,'4 - Personal'!$D$266,0)),0)+IF('4 - Personal'!$E$268='2 - Programas Municipales'!$B9,(IF('4 - Personal'!$E$270='2 - Programas Municipales'!$C$12,'4 - Personal'!$D$272,0)),0)+IF('4 - Personal'!$E$274='2 - Programas Municipales'!$B9,(IF('4 - Personal'!$E$276='2 - Programas Municipales'!$C$12,'4 - Personal'!$D$278,0)),0)</f>
        <v>0</v>
      </c>
      <c r="N11" s="66">
        <f>IF('4 - Personal'!$E$142='2 - Programas Municipales'!$B9,(IF('4 - Personal'!$E$144='2 - Programas Municipales'!$C$13,'4 - Personal'!$D$146,0)),0)+IF('4 - Personal'!$E$148='2 - Programas Municipales'!$B9,(IF('4 - Personal'!$E$150='2 - Programas Municipales'!$C$13,'4 - Personal'!$D$152,0)),0)+IF('4 - Personal'!$E$154='2 - Programas Municipales'!$B9,(IF('4 - Personal'!$E$156='2 - Programas Municipales'!$C$13,'4 - Personal'!$D$158,0)),0)+IF('4 - Personal'!$E$160='2 - Programas Municipales'!$B9,(IF('4 - Personal'!$E$162='2 - Programas Municipales'!$C$13,'4 - Personal'!$D$164,0)),0)+IF('4 - Personal'!$E$166='2 - Programas Municipales'!$B9,(IF('4 - Personal'!$E$168='2 - Programas Municipales'!$C$13,'4 - Personal'!$D$170,0)),0)+IF('4 - Personal'!$E$172='2 - Programas Municipales'!$B9,(IF('4 - Personal'!$E$174='2 - Programas Municipales'!$C$13,'4 - Personal'!$D$176,0)),0)+IF('4 - Personal'!$E$178='2 - Programas Municipales'!$B9,(IF('4 - Personal'!$E$180='2 - Programas Municipales'!$C$13,'4 - Personal'!$D$182,0)),0)+IF('4 - Personal'!$E$184='2 - Programas Municipales'!$B9,(IF('4 - Personal'!$E$186='2 - Programas Municipales'!$C$13,'4 - Personal'!$D$188,0)),0)+IF('4 - Personal'!$E$190='2 - Programas Municipales'!$B9,(IF('4 - Personal'!$E$192='2 - Programas Municipales'!$C$13,'4 - Personal'!$D$194,0)),0)+IF('4 - Personal'!$E$196='2 - Programas Municipales'!$B9,(IF('4 - Personal'!$E$198='2 - Programas Municipales'!$C$13,'4 - Personal'!$D$200,0)),0)+IF('4 - Personal'!$E$202='2 - Programas Municipales'!$B9,(IF('4 - Personal'!$E$204='2 - Programas Municipales'!$C$13,'4 - Personal'!$D$206,0)),0)+IF('4 - Personal'!$E$208='2 - Programas Municipales'!$B9,(IF('4 - Personal'!$E$210='2 - Programas Municipales'!$C$13,'4 - Personal'!$D$212,0)),0)+IF('4 - Personal'!$E$214='2 - Programas Municipales'!$B9,(IF('4 - Personal'!$E$216='2 - Programas Municipales'!$C$13,'4 - Personal'!$D$218,0)),0)+IF('4 - Personal'!$E$220='2 - Programas Municipales'!$B9,(IF('4 - Personal'!$E$222='2 - Programas Municipales'!$C$13,'4 - Personal'!$D$224,0)),0)+IF('4 - Personal'!$E$226='2 - Programas Municipales'!$B9,(IF('4 - Personal'!$E$228='2 - Programas Municipales'!$C$13,'4 - Personal'!$D$230,0)),0)+IF('4 - Personal'!$E$232='2 - Programas Municipales'!$B9,(IF('4 - Personal'!$E$234='2 - Programas Municipales'!$C$13,'4 - Personal'!$D$236,0)),0)+IF('4 - Personal'!$E$238='2 - Programas Municipales'!$B9,(IF('4 - Personal'!$E$240='2 - Programas Municipales'!$C$13,'4 - Personal'!$D$242,0)),0)+IF('4 - Personal'!$E$244='2 - Programas Municipales'!$B9,(IF('4 - Personal'!$E$246='2 - Programas Municipales'!$C$13,'4 - Personal'!$D$248,0)),0)+IF('4 - Personal'!$E$250='2 - Programas Municipales'!$B9,(IF('4 - Personal'!$E$252='2 - Programas Municipales'!$C$13,'4 - Personal'!$D$254,0)),0)+IF('4 - Personal'!$E$256='2 - Programas Municipales'!$B9,(IF('4 - Personal'!$E$258='2 - Programas Municipales'!$C$13,'4 - Personal'!$D$260,0)),0)+IF('4 - Personal'!$E$262='2 - Programas Municipales'!$B9,(IF('4 - Personal'!$E$264='2 - Programas Municipales'!$C$13,'4 - Personal'!$D$266,0)),0)+IF('4 - Personal'!$E$268='2 - Programas Municipales'!$B9,(IF('4 - Personal'!$E$270='2 - Programas Municipales'!$C$13,'4 - Personal'!$D$272,0)),0)+IF('4 - Personal'!$E$274='2 - Programas Municipales'!$B9,(IF('4 - Personal'!$E$276='2 - Programas Municipales'!$C$13,'4 - Personal'!$D$278,0)),0)</f>
        <v>0</v>
      </c>
      <c r="O11" s="66">
        <f>IF('4 - Personal'!$E$142='2 - Programas Municipales'!$B9,(IF('4 - Personal'!$E$144='2 - Programas Municipales'!$C$14,'4 - Personal'!$D$146,0)),0)+IF('4 - Personal'!$E$148='2 - Programas Municipales'!$B9,(IF('4 - Personal'!$E$150='2 - Programas Municipales'!$C$14,'4 - Personal'!$D$152,0)),0)+IF('4 - Personal'!$E$154='2 - Programas Municipales'!$B9,(IF('4 - Personal'!$E$156='2 - Programas Municipales'!$C$14,'4 - Personal'!$D$158,0)),0)+IF('4 - Personal'!$E$160='2 - Programas Municipales'!$B9,(IF('4 - Personal'!$E$162='2 - Programas Municipales'!$C$14,'4 - Personal'!$D$164,0)),0)+IF('4 - Personal'!$E$166='2 - Programas Municipales'!$B9,(IF('4 - Personal'!$E$168='2 - Programas Municipales'!$C$14,'4 - Personal'!$D$170,0)),0)+IF('4 - Personal'!$E$172='2 - Programas Municipales'!$B9,(IF('4 - Personal'!$E$174='2 - Programas Municipales'!$C$14,'4 - Personal'!$D$176,0)),0)+IF('4 - Personal'!$E$178='2 - Programas Municipales'!$B9,(IF('4 - Personal'!$E$180='2 - Programas Municipales'!$C$14,'4 - Personal'!$D$182,0)),0)+IF('4 - Personal'!$E$184='2 - Programas Municipales'!$B9,(IF('4 - Personal'!$E$186='2 - Programas Municipales'!$C$14,'4 - Personal'!$D$188,0)),0)+IF('4 - Personal'!$E$190='2 - Programas Municipales'!$B9,(IF('4 - Personal'!$E$192='2 - Programas Municipales'!$C$14,'4 - Personal'!$D$194,0)),0)+IF('4 - Personal'!$E$196='2 - Programas Municipales'!$B9,(IF('4 - Personal'!$E$198='2 - Programas Municipales'!$C$14,'4 - Personal'!$D$200,0)),0)+IF('4 - Personal'!$E$202='2 - Programas Municipales'!$B9,(IF('4 - Personal'!$E$204='2 - Programas Municipales'!$C$14,'4 - Personal'!$D$206,0)),0)+IF('4 - Personal'!$E$208='2 - Programas Municipales'!$B9,(IF('4 - Personal'!$E$210='2 - Programas Municipales'!$C$14,'4 - Personal'!$D$212,0)),0)+IF('4 - Personal'!$E$214='2 - Programas Municipales'!$B9,(IF('4 - Personal'!$E$216='2 - Programas Municipales'!$C$14,'4 - Personal'!$D$218,0)),0)+IF('4 - Personal'!$E$220='2 - Programas Municipales'!$B9,(IF('4 - Personal'!$E$222='2 - Programas Municipales'!$C$14,'4 - Personal'!$D$224,0)),0)+IF('4 - Personal'!$E$226='2 - Programas Municipales'!$B9,(IF('4 - Personal'!$E$228='2 - Programas Municipales'!$C$14,'4 - Personal'!$D$230,0)),0)+IF('4 - Personal'!$E$232='2 - Programas Municipales'!$B9,(IF('4 - Personal'!$E$234='2 - Programas Municipales'!$C$14,'4 - Personal'!$D$236,0)),0)+IF('4 - Personal'!$E$238='2 - Programas Municipales'!$B9,(IF('4 - Personal'!$E$240='2 - Programas Municipales'!$C$14,'4 - Personal'!$D$242,0)),0)+IF('4 - Personal'!$E$244='2 - Programas Municipales'!$B9,(IF('4 - Personal'!$E$246='2 - Programas Municipales'!$C$14,'4 - Personal'!$D$248,0)),0)+IF('4 - Personal'!$E$250='2 - Programas Municipales'!$B9,(IF('4 - Personal'!$E$252='2 - Programas Municipales'!$C$14,'4 - Personal'!$D$254,0)),0)+IF('4 - Personal'!$E$256='2 - Programas Municipales'!$B9,(IF('4 - Personal'!$E$258='2 - Programas Municipales'!$C$14,'4 - Personal'!$D$260,0)),0)+IF('4 - Personal'!$E$262='2 - Programas Municipales'!$B9,(IF('4 - Personal'!$E$264='2 - Programas Municipales'!$C$14,'4 - Personal'!$D$266,0)),0)+IF('4 - Personal'!$E$268='2 - Programas Municipales'!$B9,(IF('4 - Personal'!$E$270='2 - Programas Municipales'!$C$14,'4 - Personal'!$D$272,0)),0)+IF('4 - Personal'!$E$274='2 - Programas Municipales'!$B9,(IF('4 - Personal'!$E$276='2 - Programas Municipales'!$C$14,'4 - Personal'!$D$278,0)),0)</f>
        <v>0</v>
      </c>
      <c r="P11" s="66">
        <f>IF('4 - Personal'!$E$142='2 - Programas Municipales'!$B9,(IF('4 - Personal'!$E$144='2 - Programas Municipales'!$C$15,'4 - Personal'!$D$146,0)),0)+IF('4 - Personal'!$E$148='2 - Programas Municipales'!$B9,(IF('4 - Personal'!$E$150='2 - Programas Municipales'!$C$15,'4 - Personal'!$D$152,0)),0)+IF('4 - Personal'!$E$154='2 - Programas Municipales'!$B9,(IF('4 - Personal'!$E$156='2 - Programas Municipales'!$C$15,'4 - Personal'!$D$158,0)),0)+IF('4 - Personal'!$E$160='2 - Programas Municipales'!$B9,(IF('4 - Personal'!$E$162='2 - Programas Municipales'!$C$15,'4 - Personal'!$D$164,0)),0)+IF('4 - Personal'!$E$166='2 - Programas Municipales'!$B9,(IF('4 - Personal'!$E$168='2 - Programas Municipales'!$C$15,'4 - Personal'!$D$170,0)),0)+IF('4 - Personal'!$E$172='2 - Programas Municipales'!$B9,(IF('4 - Personal'!$E$174='2 - Programas Municipales'!$C$15,'4 - Personal'!$D$176,0)),0)+IF('4 - Personal'!$E$178='2 - Programas Municipales'!$B9,(IF('4 - Personal'!$E$180='2 - Programas Municipales'!$C$15,'4 - Personal'!$D$182,0)),0)+IF('4 - Personal'!$E$184='2 - Programas Municipales'!$B9,(IF('4 - Personal'!$E$186='2 - Programas Municipales'!$C$15,'4 - Personal'!$D$188,0)),0)+IF('4 - Personal'!$E$190='2 - Programas Municipales'!$B9,(IF('4 - Personal'!$E$192='2 - Programas Municipales'!$C$15,'4 - Personal'!$D$194,0)),0)+IF('4 - Personal'!$E$196='2 - Programas Municipales'!$B9,(IF('4 - Personal'!$E$198='2 - Programas Municipales'!$C$15,'4 - Personal'!$D$200,0)),0)+IF('4 - Personal'!$E$202='2 - Programas Municipales'!$B9,(IF('4 - Personal'!$E$204='2 - Programas Municipales'!$C$15,'4 - Personal'!$D$206,0)),0)+IF('4 - Personal'!$E$208='2 - Programas Municipales'!$B9,(IF('4 - Personal'!$E$210='2 - Programas Municipales'!$C$15,'4 - Personal'!$D$212,0)),0)+IF('4 - Personal'!$E$214='2 - Programas Municipales'!$B9,(IF('4 - Personal'!$E$216='2 - Programas Municipales'!$C$15,'4 - Personal'!$D$218,0)),0)+IF('4 - Personal'!$E$220='2 - Programas Municipales'!$B9,(IF('4 - Personal'!$E$222='2 - Programas Municipales'!$C$15,'4 - Personal'!$D$224,0)),0)+IF('4 - Personal'!$E$226='2 - Programas Municipales'!$B9,(IF('4 - Personal'!$E$228='2 - Programas Municipales'!$C$15,'4 - Personal'!$D$230,0)),0)+IF('4 - Personal'!$E$232='2 - Programas Municipales'!$B9,(IF('4 - Personal'!$E$234='2 - Programas Municipales'!$C$15,'4 - Personal'!$D$236,0)),0)+IF('4 - Personal'!$E$238='2 - Programas Municipales'!$B9,(IF('4 - Personal'!$E$240='2 - Programas Municipales'!$C$15,'4 - Personal'!$D$242,0)),0)+IF('4 - Personal'!$E$244='2 - Programas Municipales'!$B9,(IF('4 - Personal'!$E$246='2 - Programas Municipales'!$C$15,'4 - Personal'!$D$248,0)),0)+IF('4 - Personal'!$E$250='2 - Programas Municipales'!$B9,(IF('4 - Personal'!$E$252='2 - Programas Municipales'!$C$15,'4 - Personal'!$D$254,0)),0)+IF('4 - Personal'!$E$256='2 - Programas Municipales'!$B9,(IF('4 - Personal'!$E$258='2 - Programas Municipales'!$C$15,'4 - Personal'!$D$260,0)),0)+IF('4 - Personal'!$E$262='2 - Programas Municipales'!$B9,(IF('4 - Personal'!$E$264='2 - Programas Municipales'!$C$15,'4 - Personal'!$D$266,0)),0)+IF('4 - Personal'!$E$268='2 - Programas Municipales'!$B9,(IF('4 - Personal'!$E$270='2 - Programas Municipales'!$C$15,'4 - Personal'!$D$272,0)),0)+IF('4 - Personal'!$E$274='2 - Programas Municipales'!$B9,(IF('4 - Personal'!$E$276='2 - Programas Municipales'!$C$15,'4 - Personal'!$D$278,0)),0)</f>
        <v>0</v>
      </c>
      <c r="Q11" s="271">
        <f t="shared" si="1"/>
        <v>0</v>
      </c>
    </row>
    <row r="12">
      <c r="B12" s="44" t="str">
        <f>'2 - Programas Municipales'!B10</f>
        <v>Otros Programas</v>
      </c>
      <c r="C12" s="66">
        <f>IF('4 - Personal'!$E$142='2 - Programas Municipales'!$B10,(IF('4 - Personal'!$E$144='2 - Programas Municipales'!$C$2,'4 - Personal'!$D$146,0)),0)+IF('4 - Personal'!$E$148='2 - Programas Municipales'!$B10,(IF('4 - Personal'!$E$150='2 - Programas Municipales'!$C$2,'4 - Personal'!$D$152,0)),0)+IF('4 - Personal'!$E$154='2 - Programas Municipales'!$B10,(IF('4 - Personal'!$E$156='2 - Programas Municipales'!$C$2,'4 - Personal'!$D$158,0)),0)+IF('4 - Personal'!$E$160='2 - Programas Municipales'!$B10,(IF('4 - Personal'!$E$162='2 - Programas Municipales'!$C$2,'4 - Personal'!$D$164,0)),0)+IF('4 - Personal'!$E$166='2 - Programas Municipales'!$B10,(IF('4 - Personal'!$E$168='2 - Programas Municipales'!$C$2,'4 - Personal'!$D$170,0)),0)+IF('4 - Personal'!$E$172='2 - Programas Municipales'!$B10,(IF('4 - Personal'!$E$174='2 - Programas Municipales'!$C$2,'4 - Personal'!$D$176,0)),0)+IF('4 - Personal'!$E$178='2 - Programas Municipales'!$B10,(IF('4 - Personal'!$E$180='2 - Programas Municipales'!$C$2,'4 - Personal'!$D$182,0)),0)+IF('4 - Personal'!$E$184='2 - Programas Municipales'!$B10,(IF('4 - Personal'!$E$186='2 - Programas Municipales'!$C$2,'4 - Personal'!$D$188,0)),0)+IF('4 - Personal'!$E$190='2 - Programas Municipales'!$B10,(IF('4 - Personal'!$E$192='2 - Programas Municipales'!$C$2,'4 - Personal'!$D$194,0)),0)+IF('4 - Personal'!$E$196='2 - Programas Municipales'!$B10,(IF('4 - Personal'!$E$198='2 - Programas Municipales'!$C$2,'4 - Personal'!$D$200,0)),0)+IF('4 - Personal'!$E$202='2 - Programas Municipales'!$B10,(IF('4 - Personal'!$E$204='2 - Programas Municipales'!$C$2,'4 - Personal'!$D$206,0)),0)+IF('4 - Personal'!$E$208='2 - Programas Municipales'!$B10,(IF('4 - Personal'!$E$210='2 - Programas Municipales'!$C$2,'4 - Personal'!$D$212,0)),0)+IF('4 - Personal'!$E$214='2 - Programas Municipales'!$B10,(IF('4 - Personal'!$E$216='2 - Programas Municipales'!$C$2,'4 - Personal'!$D$218,0)),0)+IF('4 - Personal'!$E$220='2 - Programas Municipales'!$B10,(IF('4 - Personal'!$E$222='2 - Programas Municipales'!$C$2,'4 - Personal'!$D$224,0)),0)+IF('4 - Personal'!$E$226='2 - Programas Municipales'!$B10,(IF('4 - Personal'!$E$228='2 - Programas Municipales'!$C$2,'4 - Personal'!$D$230,0)),0)+IF('4 - Personal'!$E$232='2 - Programas Municipales'!$B10,(IF('4 - Personal'!$E$234='2 - Programas Municipales'!$C$2,'4 - Personal'!$D$236,0)),0)+IF('4 - Personal'!$E$238='2 - Programas Municipales'!$B10,(IF('4 - Personal'!$E$240='2 - Programas Municipales'!$C$2,'4 - Personal'!$D$242,0)),0)+IF('4 - Personal'!$E$244='2 - Programas Municipales'!$B10,(IF('4 - Personal'!$E$246='2 - Programas Municipales'!$C$2,'4 - Personal'!$D$248,0)),0)+IF('4 - Personal'!$E$250='2 - Programas Municipales'!$B10,(IF('4 - Personal'!$E$252='2 - Programas Municipales'!$C$2,'4 - Personal'!$D$254,0)),0)+IF('4 - Personal'!$E$256='2 - Programas Municipales'!$B10,(IF('4 - Personal'!$E$258='2 - Programas Municipales'!$C$2,'4 - Personal'!$D$260,0)),0)+IF('4 - Personal'!$E$262='2 - Programas Municipales'!$B10,(IF('4 - Personal'!$E$264='2 - Programas Municipales'!$C$2,'4 - Personal'!$D$266,0)),0)+IF('4 - Personal'!$E$268='2 - Programas Municipales'!$B10,(IF('4 - Personal'!$E$270='2 - Programas Municipales'!$C$2,'4 - Personal'!$D$272,0)),0)+IF('4 - Personal'!$E$274='2 - Programas Municipales'!$B10,(IF('4 - Personal'!$E$276='2 - Programas Municipales'!$C$2,'4 - Personal'!$D$278,0)),0)</f>
        <v>0</v>
      </c>
      <c r="D12" s="66">
        <f>IF('4 - Personal'!$E$142='2 - Programas Municipales'!$B10,(IF('4 - Personal'!$E$144='2 - Programas Municipales'!$C$3,'4 - Personal'!$D$146,0)),0)+IF('4 - Personal'!$E$148='2 - Programas Municipales'!$B10,(IF('4 - Personal'!$E$150='2 - Programas Municipales'!$C$3,'4 - Personal'!$D$152,0)),0)+IF('4 - Personal'!$E$154='2 - Programas Municipales'!$B10,(IF('4 - Personal'!$E$156='2 - Programas Municipales'!$C$3,'4 - Personal'!$D$158,0)),0)+IF('4 - Personal'!$E$160='2 - Programas Municipales'!$B10,(IF('4 - Personal'!$E$162='2 - Programas Municipales'!$C$3,'4 - Personal'!$D$164,0)),0)+IF('4 - Personal'!$E$166='2 - Programas Municipales'!$B10,(IF('4 - Personal'!$E$168='2 - Programas Municipales'!$C$3,'4 - Personal'!$D$170,0)),0)+IF('4 - Personal'!$E$172='2 - Programas Municipales'!$B10,(IF('4 - Personal'!$E$174='2 - Programas Municipales'!$C$3,'4 - Personal'!$D$176,0)),0)+IF('4 - Personal'!$E$178='2 - Programas Municipales'!$B10,(IF('4 - Personal'!$E$180='2 - Programas Municipales'!$C$3,'4 - Personal'!$D$182,0)),0)+IF('4 - Personal'!$E$184='2 - Programas Municipales'!$B10,(IF('4 - Personal'!$E$186='2 - Programas Municipales'!$C$3,'4 - Personal'!$D$188,0)),0)+IF('4 - Personal'!$E$190='2 - Programas Municipales'!$B10,(IF('4 - Personal'!$E$192='2 - Programas Municipales'!$C$3,'4 - Personal'!$D$194,0)),0)+IF('4 - Personal'!$E$196='2 - Programas Municipales'!$B10,(IF('4 - Personal'!$E$198='2 - Programas Municipales'!$C$3,'4 - Personal'!$D$200,0)),0)+IF('4 - Personal'!$E$202='2 - Programas Municipales'!$B10,(IF('4 - Personal'!$E$204='2 - Programas Municipales'!$C$3,'4 - Personal'!$D$206,0)),0)+IF('4 - Personal'!$E$208='2 - Programas Municipales'!$B10,(IF('4 - Personal'!$E$210='2 - Programas Municipales'!$C$3,'4 - Personal'!$D$212,0)),0)+IF('4 - Personal'!$E$214='2 - Programas Municipales'!$B10,(IF('4 - Personal'!$E$216='2 - Programas Municipales'!$C$3,'4 - Personal'!$D$218,0)),0)+IF('4 - Personal'!$E$220='2 - Programas Municipales'!$B10,(IF('4 - Personal'!$E$222='2 - Programas Municipales'!$C$3,'4 - Personal'!$D$224,0)),0)+IF('4 - Personal'!$E$226='2 - Programas Municipales'!$B10,(IF('4 - Personal'!$E$228='2 - Programas Municipales'!$C$3,'4 - Personal'!$D$230,0)),0)+IF('4 - Personal'!$E$232='2 - Programas Municipales'!$B10,(IF('4 - Personal'!$E$234='2 - Programas Municipales'!$C$3,'4 - Personal'!$D$236,0)),0)+IF('4 - Personal'!$E$238='2 - Programas Municipales'!$B10,(IF('4 - Personal'!$E$240='2 - Programas Municipales'!$C$3,'4 - Personal'!$D$242,0)),0)+IF('4 - Personal'!$E$244='2 - Programas Municipales'!$B10,(IF('4 - Personal'!$E$246='2 - Programas Municipales'!$C$3,'4 - Personal'!$D$248,0)),0)+IF('4 - Personal'!$E$250='2 - Programas Municipales'!$B10,(IF('4 - Personal'!$E$252='2 - Programas Municipales'!$C$3,'4 - Personal'!$D$254,0)),0)+IF('4 - Personal'!$E$256='2 - Programas Municipales'!$B10,(IF('4 - Personal'!$E$258='2 - Programas Municipales'!$C$3,'4 - Personal'!$D$260,0)),0)+IF('4 - Personal'!$E$262='2 - Programas Municipales'!$B10,(IF('4 - Personal'!$E$264='2 - Programas Municipales'!$C$3,'4 - Personal'!$D$266,0)),0)+IF('4 - Personal'!$E$268='2 - Programas Municipales'!$B10,(IF('4 - Personal'!$E$270='2 - Programas Municipales'!$C$3,'4 - Personal'!$D$272,0)),0)+IF('4 - Personal'!$E$274='2 - Programas Municipales'!$B10,(IF('4 - Personal'!$E$276='2 - Programas Municipales'!$C$3,'4 - Personal'!$D$278,0)),0)</f>
        <v>0</v>
      </c>
      <c r="E12" s="66">
        <f>IF('4 - Personal'!$E$142='2 - Programas Municipales'!$B10,(IF('4 - Personal'!$E$144='2 - Programas Municipales'!$C$4,'4 - Personal'!$D$146,0)),0)+IF('4 - Personal'!$E$148='2 - Programas Municipales'!$B10,(IF('4 - Personal'!$E$150='2 - Programas Municipales'!$C$4,'4 - Personal'!$D$152,0)),0)+IF('4 - Personal'!$E$154='2 - Programas Municipales'!$B10,(IF('4 - Personal'!$E$156='2 - Programas Municipales'!$C$4,'4 - Personal'!$D$158,0)),0)+IF('4 - Personal'!$E$160='2 - Programas Municipales'!$B10,(IF('4 - Personal'!$E$162='2 - Programas Municipales'!$C$4,'4 - Personal'!$D$164,0)),0)+IF('4 - Personal'!$E$166='2 - Programas Municipales'!$B10,(IF('4 - Personal'!$E$168='2 - Programas Municipales'!$C$4,'4 - Personal'!$D$170,0)),0)+IF('4 - Personal'!$E$172='2 - Programas Municipales'!$B10,(IF('4 - Personal'!$E$174='2 - Programas Municipales'!$C$4,'4 - Personal'!$D$176,0)),0)+IF('4 - Personal'!$E$178='2 - Programas Municipales'!$B10,(IF('4 - Personal'!$E$180='2 - Programas Municipales'!$C$4,'4 - Personal'!$D$182,0)),0)+IF('4 - Personal'!$E$184='2 - Programas Municipales'!$B10,(IF('4 - Personal'!$E$186='2 - Programas Municipales'!$C$4,'4 - Personal'!$D$188,0)),0)+IF('4 - Personal'!$E$190='2 - Programas Municipales'!$B10,(IF('4 - Personal'!$E$192='2 - Programas Municipales'!$C$4,'4 - Personal'!$D$194,0)),0)+IF('4 - Personal'!$E$196='2 - Programas Municipales'!$B10,(IF('4 - Personal'!$E$198='2 - Programas Municipales'!$C$4,'4 - Personal'!$D$200,0)),0)+IF('4 - Personal'!$E$202='2 - Programas Municipales'!$B10,(IF('4 - Personal'!$E$204='2 - Programas Municipales'!$C$4,'4 - Personal'!$D$206,0)),0)+IF('4 - Personal'!$E$208='2 - Programas Municipales'!$B10,(IF('4 - Personal'!$E$210='2 - Programas Municipales'!$C$4,'4 - Personal'!$D$212,0)),0)+IF('4 - Personal'!$E$214='2 - Programas Municipales'!$B10,(IF('4 - Personal'!$E$216='2 - Programas Municipales'!$C$4,'4 - Personal'!$D$218,0)),0)+IF('4 - Personal'!$E$220='2 - Programas Municipales'!$B10,(IF('4 - Personal'!$E$222='2 - Programas Municipales'!$C$4,'4 - Personal'!$D$224,0)),0)+IF('4 - Personal'!$E$226='2 - Programas Municipales'!$B10,(IF('4 - Personal'!$E$228='2 - Programas Municipales'!$C$4,'4 - Personal'!$D$230,0)),0)+IF('4 - Personal'!$E$232='2 - Programas Municipales'!$B10,(IF('4 - Personal'!$E$234='2 - Programas Municipales'!$C$4,'4 - Personal'!$D$236,0)),0)+IF('4 - Personal'!$E$238='2 - Programas Municipales'!$B10,(IF('4 - Personal'!$E$240='2 - Programas Municipales'!$C$4,'4 - Personal'!$D$242,0)),0)+IF('4 - Personal'!$E$244='2 - Programas Municipales'!$B10,(IF('4 - Personal'!$E$246='2 - Programas Municipales'!$C$4,'4 - Personal'!$D$248,0)),0)+IF('4 - Personal'!$E$250='2 - Programas Municipales'!$B10,(IF('4 - Personal'!$E$252='2 - Programas Municipales'!$C$4,'4 - Personal'!$D$254,0)),0)+IF('4 - Personal'!$E$256='2 - Programas Municipales'!$B10,(IF('4 - Personal'!$E$258='2 - Programas Municipales'!$C$4,'4 - Personal'!$D$260,0)),0)+IF('4 - Personal'!$E$262='2 - Programas Municipales'!$B10,(IF('4 - Personal'!$E$264='2 - Programas Municipales'!$C$4,'4 - Personal'!$D$266,0)),0)+IF('4 - Personal'!$E$268='2 - Programas Municipales'!$B10,(IF('4 - Personal'!$E$270='2 - Programas Municipales'!$C$4,'4 - Personal'!$D$272,0)),0)+IF('4 - Personal'!$E$274='2 - Programas Municipales'!$B10,(IF('4 - Personal'!$E$276='2 - Programas Municipales'!$C$4,'4 - Personal'!$D$278,0)),0)</f>
        <v>0</v>
      </c>
      <c r="F12" s="66">
        <f>IF('4 - Personal'!$E$142='2 - Programas Municipales'!$B10,(IF('4 - Personal'!$E$144='2 - Programas Municipales'!$C$5,'4 - Personal'!$D$146,0)),0)+IF('4 - Personal'!$E$148='2 - Programas Municipales'!$B10,(IF('4 - Personal'!$E$150='2 - Programas Municipales'!$C$5,'4 - Personal'!$D$152,0)),0)+IF('4 - Personal'!$E$154='2 - Programas Municipales'!$B10,(IF('4 - Personal'!$E$156='2 - Programas Municipales'!$C$5,'4 - Personal'!$D$158,0)),0)+IF('4 - Personal'!$E$160='2 - Programas Municipales'!$B10,(IF('4 - Personal'!$E$162='2 - Programas Municipales'!$C$5,'4 - Personal'!$D$164,0)),0)+IF('4 - Personal'!$E$166='2 - Programas Municipales'!$B10,(IF('4 - Personal'!$E$168='2 - Programas Municipales'!$C$5,'4 - Personal'!$D$170,0)),0)+IF('4 - Personal'!$E$172='2 - Programas Municipales'!$B10,(IF('4 - Personal'!$E$174='2 - Programas Municipales'!$C$5,'4 - Personal'!$D$176,0)),0)+IF('4 - Personal'!$E$178='2 - Programas Municipales'!$B10,(IF('4 - Personal'!$E$180='2 - Programas Municipales'!$C$5,'4 - Personal'!$D$182,0)),0)+IF('4 - Personal'!$E$184='2 - Programas Municipales'!$B10,(IF('4 - Personal'!$E$186='2 - Programas Municipales'!$C$5,'4 - Personal'!$D$188,0)),0)+IF('4 - Personal'!$E$190='2 - Programas Municipales'!$B10,(IF('4 - Personal'!$E$192='2 - Programas Municipales'!$C$5,'4 - Personal'!$D$194,0)),0)+IF('4 - Personal'!$E$196='2 - Programas Municipales'!$B10,(IF('4 - Personal'!$E$198='2 - Programas Municipales'!$C$5,'4 - Personal'!$D$200,0)),0)+IF('4 - Personal'!$E$202='2 - Programas Municipales'!$B10,(IF('4 - Personal'!$E$204='2 - Programas Municipales'!$C$5,'4 - Personal'!$D$206,0)),0)+IF('4 - Personal'!$E$208='2 - Programas Municipales'!$B10,(IF('4 - Personal'!$E$210='2 - Programas Municipales'!$C$5,'4 - Personal'!$D$212,0)),0)+IF('4 - Personal'!$E$214='2 - Programas Municipales'!$B10,(IF('4 - Personal'!$E$216='2 - Programas Municipales'!$C$5,'4 - Personal'!$D$218,0)),0)+IF('4 - Personal'!$E$220='2 - Programas Municipales'!$B10,(IF('4 - Personal'!$E$222='2 - Programas Municipales'!$C$5,'4 - Personal'!$D$224,0)),0)+IF('4 - Personal'!$E$226='2 - Programas Municipales'!$B10,(IF('4 - Personal'!$E$228='2 - Programas Municipales'!$C$5,'4 - Personal'!$D$230,0)),0)+IF('4 - Personal'!$E$232='2 - Programas Municipales'!$B10,(IF('4 - Personal'!$E$234='2 - Programas Municipales'!$C$5,'4 - Personal'!$D$236,0)),0)+IF('4 - Personal'!$E$238='2 - Programas Municipales'!$B10,(IF('4 - Personal'!$E$240='2 - Programas Municipales'!$C$5,'4 - Personal'!$D$242,0)),0)+IF('4 - Personal'!$E$244='2 - Programas Municipales'!$B10,(IF('4 - Personal'!$E$246='2 - Programas Municipales'!$C$5,'4 - Personal'!$D$248,0)),0)+IF('4 - Personal'!$E$250='2 - Programas Municipales'!$B10,(IF('4 - Personal'!$E$252='2 - Programas Municipales'!$C$5,'4 - Personal'!$D$254,0)),0)+IF('4 - Personal'!$E$256='2 - Programas Municipales'!$B10,(IF('4 - Personal'!$E$258='2 - Programas Municipales'!$C$5,'4 - Personal'!$D$260,0)),0)+IF('4 - Personal'!$E$262='2 - Programas Municipales'!$B10,(IF('4 - Personal'!$E$264='2 - Programas Municipales'!$C$5,'4 - Personal'!$D$266,0)),0)+IF('4 - Personal'!$E$268='2 - Programas Municipales'!$B10,(IF('4 - Personal'!$E$270='2 - Programas Municipales'!$C$5,'4 - Personal'!$D$272,0)),0)+IF('4 - Personal'!$E$274='2 - Programas Municipales'!$B10,(IF('4 - Personal'!$E$276='2 - Programas Municipales'!$C$5,'4 - Personal'!$D$278,0)),0)</f>
        <v>0</v>
      </c>
      <c r="G12" s="66">
        <f>IF('4 - Personal'!$E$142='2 - Programas Municipales'!$B10,(IF('4 - Personal'!$E$144='2 - Programas Municipales'!$C$6,'4 - Personal'!$D$146,0)),0)+IF('4 - Personal'!$E$148='2 - Programas Municipales'!$B10,(IF('4 - Personal'!$E$150='2 - Programas Municipales'!$C$6,'4 - Personal'!$D$152,0)),0)+IF('4 - Personal'!$E$154='2 - Programas Municipales'!$B10,(IF('4 - Personal'!$E$156='2 - Programas Municipales'!$C$6,'4 - Personal'!$D$158,0)),0)+IF('4 - Personal'!$E$160='2 - Programas Municipales'!$B10,(IF('4 - Personal'!$E$162='2 - Programas Municipales'!$C$6,'4 - Personal'!$D$164,0)),0)+IF('4 - Personal'!$E$166='2 - Programas Municipales'!$B10,(IF('4 - Personal'!$E$168='2 - Programas Municipales'!$C$6,'4 - Personal'!$D$170,0)),0)+IF('4 - Personal'!$E$172='2 - Programas Municipales'!$B10,(IF('4 - Personal'!$E$174='2 - Programas Municipales'!$C$6,'4 - Personal'!$D$176,0)),0)+IF('4 - Personal'!$E$178='2 - Programas Municipales'!$B10,(IF('4 - Personal'!$E$180='2 - Programas Municipales'!$C$6,'4 - Personal'!$D$182,0)),0)+IF('4 - Personal'!$E$184='2 - Programas Municipales'!$B10,(IF('4 - Personal'!$E$186='2 - Programas Municipales'!$C$6,'4 - Personal'!$D$188,0)),0)+IF('4 - Personal'!$E$190='2 - Programas Municipales'!$B10,(IF('4 - Personal'!$E$192='2 - Programas Municipales'!$C$6,'4 - Personal'!$D$194,0)),0)+IF('4 - Personal'!$E$196='2 - Programas Municipales'!$B10,(IF('4 - Personal'!$E$198='2 - Programas Municipales'!$C$6,'4 - Personal'!$D$200,0)),0)+IF('4 - Personal'!$E$202='2 - Programas Municipales'!$B10,(IF('4 - Personal'!$E$204='2 - Programas Municipales'!$C$6,'4 - Personal'!$D$206,0)),0)+IF('4 - Personal'!$E$208='2 - Programas Municipales'!$B10,(IF('4 - Personal'!$E$210='2 - Programas Municipales'!$C$6,'4 - Personal'!$D$212,0)),0)+IF('4 - Personal'!$E$214='2 - Programas Municipales'!$B10,(IF('4 - Personal'!$E$216='2 - Programas Municipales'!$C$6,'4 - Personal'!$D$218,0)),0)+IF('4 - Personal'!$E$220='2 - Programas Municipales'!$B10,(IF('4 - Personal'!$E$222='2 - Programas Municipales'!$C$6,'4 - Personal'!$D$224,0)),0)+IF('4 - Personal'!$E$226='2 - Programas Municipales'!$B10,(IF('4 - Personal'!$E$228='2 - Programas Municipales'!$C$6,'4 - Personal'!$D$230,0)),0)+IF('4 - Personal'!$E$232='2 - Programas Municipales'!$B10,(IF('4 - Personal'!$E$234='2 - Programas Municipales'!$C$6,'4 - Personal'!$D$236,0)),0)+IF('4 - Personal'!$E$238='2 - Programas Municipales'!$B10,(IF('4 - Personal'!$E$240='2 - Programas Municipales'!$C$6,'4 - Personal'!$D$242,0)),0)+IF('4 - Personal'!$E$244='2 - Programas Municipales'!$B10,(IF('4 - Personal'!$E$246='2 - Programas Municipales'!$C$6,'4 - Personal'!$D$248,0)),0)+IF('4 - Personal'!$E$250='2 - Programas Municipales'!$B10,(IF('4 - Personal'!$E$252='2 - Programas Municipales'!$C$6,'4 - Personal'!$D$254,0)),0)+IF('4 - Personal'!$E$256='2 - Programas Municipales'!$B10,(IF('4 - Personal'!$E$258='2 - Programas Municipales'!$C$6,'4 - Personal'!$D$260,0)),0)+IF('4 - Personal'!$E$262='2 - Programas Municipales'!$B10,(IF('4 - Personal'!$E$264='2 - Programas Municipales'!$C$6,'4 - Personal'!$D$266,0)),0)+IF('4 - Personal'!$E$268='2 - Programas Municipales'!$B10,(IF('4 - Personal'!$E$270='2 - Programas Municipales'!$C$6,'4 - Personal'!$D$272,0)),0)+IF('4 - Personal'!$E$274='2 - Programas Municipales'!$B10,(IF('4 - Personal'!$E$276='2 - Programas Municipales'!$C$6,'4 - Personal'!$D$278,0)),0)</f>
        <v>0</v>
      </c>
      <c r="H12" s="66">
        <f>IF('4 - Personal'!$E$142='2 - Programas Municipales'!$B10,(IF('4 - Personal'!$E$144='2 - Programas Municipales'!$C$7,'4 - Personal'!$D$146,0)),0)+IF('4 - Personal'!$E$148='2 - Programas Municipales'!$B10,(IF('4 - Personal'!$E$150='2 - Programas Municipales'!$C$7,'4 - Personal'!$D$152,0)),0)+IF('4 - Personal'!$E$154='2 - Programas Municipales'!$B10,(IF('4 - Personal'!$E$156='2 - Programas Municipales'!$C$7,'4 - Personal'!$D$158,0)),0)+IF('4 - Personal'!$E$160='2 - Programas Municipales'!$B10,(IF('4 - Personal'!$E$162='2 - Programas Municipales'!$C$7,'4 - Personal'!$D$164,0)),0)+IF('4 - Personal'!$E$166='2 - Programas Municipales'!$B10,(IF('4 - Personal'!$E$168='2 - Programas Municipales'!$C$7,'4 - Personal'!$D$170,0)),0)+IF('4 - Personal'!$E$172='2 - Programas Municipales'!$B10,(IF('4 - Personal'!$E$174='2 - Programas Municipales'!$C$7,'4 - Personal'!$D$176,0)),0)+IF('4 - Personal'!$E$178='2 - Programas Municipales'!$B10,(IF('4 - Personal'!$E$180='2 - Programas Municipales'!$C$7,'4 - Personal'!$D$182,0)),0)+IF('4 - Personal'!$E$184='2 - Programas Municipales'!$B10,(IF('4 - Personal'!$E$186='2 - Programas Municipales'!$C$7,'4 - Personal'!$D$188,0)),0)+IF('4 - Personal'!$E$190='2 - Programas Municipales'!$B10,(IF('4 - Personal'!$E$192='2 - Programas Municipales'!$C$7,'4 - Personal'!$D$194,0)),0)+IF('4 - Personal'!$E$196='2 - Programas Municipales'!$B10,(IF('4 - Personal'!$E$198='2 - Programas Municipales'!$C$7,'4 - Personal'!$D$200,0)),0)+IF('4 - Personal'!$E$202='2 - Programas Municipales'!$B10,(IF('4 - Personal'!$E$204='2 - Programas Municipales'!$C$7,'4 - Personal'!$D$206,0)),0)+IF('4 - Personal'!$E$208='2 - Programas Municipales'!$B10,(IF('4 - Personal'!$E$210='2 - Programas Municipales'!$C$7,'4 - Personal'!$D$212,0)),0)+IF('4 - Personal'!$E$214='2 - Programas Municipales'!$B10,(IF('4 - Personal'!$E$216='2 - Programas Municipales'!$C$7,'4 - Personal'!$D$218,0)),0)+IF('4 - Personal'!$E$220='2 - Programas Municipales'!$B10,(IF('4 - Personal'!$E$222='2 - Programas Municipales'!$C$7,'4 - Personal'!$D$224,0)),0)+IF('4 - Personal'!$E$226='2 - Programas Municipales'!$B10,(IF('4 - Personal'!$E$228='2 - Programas Municipales'!$C$7,'4 - Personal'!$D$230,0)),0)+IF('4 - Personal'!$E$232='2 - Programas Municipales'!$B10,(IF('4 - Personal'!$E$234='2 - Programas Municipales'!$C$7,'4 - Personal'!$D$236,0)),0)+IF('4 - Personal'!$E$238='2 - Programas Municipales'!$B10,(IF('4 - Personal'!$E$240='2 - Programas Municipales'!$C$7,'4 - Personal'!$D$242,0)),0)+IF('4 - Personal'!$E$244='2 - Programas Municipales'!$B10,(IF('4 - Personal'!$E$246='2 - Programas Municipales'!$C$7,'4 - Personal'!$D$248,0)),0)+IF('4 - Personal'!$E$250='2 - Programas Municipales'!$B10,(IF('4 - Personal'!$E$252='2 - Programas Municipales'!$C$7,'4 - Personal'!$D$254,0)),0)+IF('4 - Personal'!$E$256='2 - Programas Municipales'!$B10,(IF('4 - Personal'!$E$258='2 - Programas Municipales'!$C$7,'4 - Personal'!$D$260,0)),0)+IF('4 - Personal'!$E$262='2 - Programas Municipales'!$B10,(IF('4 - Personal'!$E$264='2 - Programas Municipales'!$C$7,'4 - Personal'!$D$266,0)),0)+IF('4 - Personal'!$E$268='2 - Programas Municipales'!$B10,(IF('4 - Personal'!$E$270='2 - Programas Municipales'!$C$7,'4 - Personal'!$D$272,0)),0)+IF('4 - Personal'!$E$274='2 - Programas Municipales'!$B10,(IF('4 - Personal'!$E$276='2 - Programas Municipales'!$C$7,'4 - Personal'!$D$278,0)),0)</f>
        <v>0</v>
      </c>
      <c r="I12" s="66">
        <f>IF('4 - Personal'!$E$142='2 - Programas Municipales'!$B10,(IF('4 - Personal'!$E$144='2 - Programas Municipales'!$C$8,'4 - Personal'!$D$146,0)),0)+IF('4 - Personal'!$E$148='2 - Programas Municipales'!$B10,(IF('4 - Personal'!$E$150='2 - Programas Municipales'!$C$8,'4 - Personal'!$D$152,0)),0)+IF('4 - Personal'!$E$154='2 - Programas Municipales'!$B10,(IF('4 - Personal'!$E$156='2 - Programas Municipales'!$C$8,'4 - Personal'!$D$158,0)),0)+IF('4 - Personal'!$E$160='2 - Programas Municipales'!$B10,(IF('4 - Personal'!$E$162='2 - Programas Municipales'!$C$8,'4 - Personal'!$D$164,0)),0)+IF('4 - Personal'!$E$166='2 - Programas Municipales'!$B10,(IF('4 - Personal'!$E$168='2 - Programas Municipales'!$C$8,'4 - Personal'!$D$170,0)),0)+IF('4 - Personal'!$E$172='2 - Programas Municipales'!$B10,(IF('4 - Personal'!$E$174='2 - Programas Municipales'!$C$8,'4 - Personal'!$D$176,0)),0)+IF('4 - Personal'!$E$178='2 - Programas Municipales'!$B10,(IF('4 - Personal'!$E$180='2 - Programas Municipales'!$C$8,'4 - Personal'!$D$182,0)),0)+IF('4 - Personal'!$E$184='2 - Programas Municipales'!$B10,(IF('4 - Personal'!$E$186='2 - Programas Municipales'!$C$8,'4 - Personal'!$D$188,0)),0)+IF('4 - Personal'!$E$190='2 - Programas Municipales'!$B10,(IF('4 - Personal'!$E$192='2 - Programas Municipales'!$C$8,'4 - Personal'!$D$194,0)),0)+IF('4 - Personal'!$E$196='2 - Programas Municipales'!$B10,(IF('4 - Personal'!$E$198='2 - Programas Municipales'!$C$8,'4 - Personal'!$D$200,0)),0)+IF('4 - Personal'!$E$202='2 - Programas Municipales'!$B10,(IF('4 - Personal'!$E$204='2 - Programas Municipales'!$C$8,'4 - Personal'!$D$206,0)),0)+IF('4 - Personal'!$E$208='2 - Programas Municipales'!$B10,(IF('4 - Personal'!$E$210='2 - Programas Municipales'!$C$8,'4 - Personal'!$D$212,0)),0)+IF('4 - Personal'!$E$214='2 - Programas Municipales'!$B10,(IF('4 - Personal'!$E$216='2 - Programas Municipales'!$C$8,'4 - Personal'!$D$218,0)),0)+IF('4 - Personal'!$E$220='2 - Programas Municipales'!$B10,(IF('4 - Personal'!$E$222='2 - Programas Municipales'!$C$8,'4 - Personal'!$D$224,0)),0)+IF('4 - Personal'!$E$226='2 - Programas Municipales'!$B10,(IF('4 - Personal'!$E$228='2 - Programas Municipales'!$C$8,'4 - Personal'!$D$230,0)),0)+IF('4 - Personal'!$E$232='2 - Programas Municipales'!$B10,(IF('4 - Personal'!$E$234='2 - Programas Municipales'!$C$8,'4 - Personal'!$D$236,0)),0)+IF('4 - Personal'!$E$238='2 - Programas Municipales'!$B10,(IF('4 - Personal'!$E$240='2 - Programas Municipales'!$C$8,'4 - Personal'!$D$242,0)),0)+IF('4 - Personal'!$E$244='2 - Programas Municipales'!$B10,(IF('4 - Personal'!$E$246='2 - Programas Municipales'!$C$8,'4 - Personal'!$D$248,0)),0)+IF('4 - Personal'!$E$250='2 - Programas Municipales'!$B10,(IF('4 - Personal'!$E$252='2 - Programas Municipales'!$C$8,'4 - Personal'!$D$254,0)),0)+IF('4 - Personal'!$E$256='2 - Programas Municipales'!$B10,(IF('4 - Personal'!$E$258='2 - Programas Municipales'!$C$8,'4 - Personal'!$D$260,0)),0)+IF('4 - Personal'!$E$262='2 - Programas Municipales'!$B10,(IF('4 - Personal'!$E$264='2 - Programas Municipales'!$C$8,'4 - Personal'!$D$266,0)),0)+IF('4 - Personal'!$E$268='2 - Programas Municipales'!$B10,(IF('4 - Personal'!$E$270='2 - Programas Municipales'!$C$8,'4 - Personal'!$D$272,0)),0)+IF('4 - Personal'!$E$274='2 - Programas Municipales'!$B10,(IF('4 - Personal'!$E$276='2 - Programas Municipales'!$C$8,'4 - Personal'!$D$278,0)),0)</f>
        <v>0</v>
      </c>
      <c r="J12" s="66">
        <f>IF('4 - Personal'!$E$142='2 - Programas Municipales'!$B10,(IF('4 - Personal'!$E$144='2 - Programas Municipales'!$C$9,'4 - Personal'!$D$146,0)),0)+IF('4 - Personal'!$E$148='2 - Programas Municipales'!$B10,(IF('4 - Personal'!$E$150='2 - Programas Municipales'!$C$9,'4 - Personal'!$D$152,0)),0)+IF('4 - Personal'!$E$154='2 - Programas Municipales'!$B10,(IF('4 - Personal'!$E$156='2 - Programas Municipales'!$C$9,'4 - Personal'!$D$158,0)),0)+IF('4 - Personal'!$E$160='2 - Programas Municipales'!$B10,(IF('4 - Personal'!$E$162='2 - Programas Municipales'!$C$9,'4 - Personal'!$D$164,0)),0)+IF('4 - Personal'!$E$166='2 - Programas Municipales'!$B10,(IF('4 - Personal'!$E$168='2 - Programas Municipales'!$C$9,'4 - Personal'!$D$170,0)),0)+IF('4 - Personal'!$E$172='2 - Programas Municipales'!$B10,(IF('4 - Personal'!$E$174='2 - Programas Municipales'!$C$9,'4 - Personal'!$D$176,0)),0)+IF('4 - Personal'!$E$178='2 - Programas Municipales'!$B10,(IF('4 - Personal'!$E$180='2 - Programas Municipales'!$C$9,'4 - Personal'!$D$182,0)),0)+IF('4 - Personal'!$E$184='2 - Programas Municipales'!$B10,(IF('4 - Personal'!$E$186='2 - Programas Municipales'!$C$9,'4 - Personal'!$D$188,0)),0)+IF('4 - Personal'!$E$190='2 - Programas Municipales'!$B10,(IF('4 - Personal'!$E$192='2 - Programas Municipales'!$C$9,'4 - Personal'!$D$194,0)),0)+IF('4 - Personal'!$E$196='2 - Programas Municipales'!$B10,(IF('4 - Personal'!$E$198='2 - Programas Municipales'!$C$9,'4 - Personal'!$D$200,0)),0)+IF('4 - Personal'!$E$202='2 - Programas Municipales'!$B10,(IF('4 - Personal'!$E$204='2 - Programas Municipales'!$C$9,'4 - Personal'!$D$206,0)),0)+IF('4 - Personal'!$E$208='2 - Programas Municipales'!$B10,(IF('4 - Personal'!$E$210='2 - Programas Municipales'!$C$9,'4 - Personal'!$D$212,0)),0)+IF('4 - Personal'!$E$214='2 - Programas Municipales'!$B10,(IF('4 - Personal'!$E$216='2 - Programas Municipales'!$C$9,'4 - Personal'!$D$218,0)),0)+IF('4 - Personal'!$E$220='2 - Programas Municipales'!$B10,(IF('4 - Personal'!$E$222='2 - Programas Municipales'!$C$9,'4 - Personal'!$D$224,0)),0)+IF('4 - Personal'!$E$226='2 - Programas Municipales'!$B10,(IF('4 - Personal'!$E$228='2 - Programas Municipales'!$C$9,'4 - Personal'!$D$230,0)),0)+IF('4 - Personal'!$E$232='2 - Programas Municipales'!$B10,(IF('4 - Personal'!$E$234='2 - Programas Municipales'!$C$9,'4 - Personal'!$D$236,0)),0)+IF('4 - Personal'!$E$238='2 - Programas Municipales'!$B10,(IF('4 - Personal'!$E$240='2 - Programas Municipales'!$C$9,'4 - Personal'!$D$242,0)),0)+IF('4 - Personal'!$E$244='2 - Programas Municipales'!$B10,(IF('4 - Personal'!$E$246='2 - Programas Municipales'!$C$9,'4 - Personal'!$D$248,0)),0)+IF('4 - Personal'!$E$250='2 - Programas Municipales'!$B10,(IF('4 - Personal'!$E$252='2 - Programas Municipales'!$C$9,'4 - Personal'!$D$254,0)),0)+IF('4 - Personal'!$E$256='2 - Programas Municipales'!$B10,(IF('4 - Personal'!$E$258='2 - Programas Municipales'!$C$9,'4 - Personal'!$D$260,0)),0)+IF('4 - Personal'!$E$262='2 - Programas Municipales'!$B10,(IF('4 - Personal'!$E$264='2 - Programas Municipales'!$C$9,'4 - Personal'!$D$266,0)),0)+IF('4 - Personal'!$E$268='2 - Programas Municipales'!$B10,(IF('4 - Personal'!$E$270='2 - Programas Municipales'!$C$9,'4 - Personal'!$D$272,0)),0)+IF('4 - Personal'!$E$274='2 - Programas Municipales'!$B10,(IF('4 - Personal'!$E$276='2 - Programas Municipales'!$C$9,'4 - Personal'!$D$278,0)),0)</f>
        <v>0</v>
      </c>
      <c r="K12" s="66">
        <f>IF('4 - Personal'!$E$142='2 - Programas Municipales'!$B10,(IF('4 - Personal'!$E$144='2 - Programas Municipales'!$C$10,'4 - Personal'!$D$146,0)),0)+IF('4 - Personal'!$E$148='2 - Programas Municipales'!$B10,(IF('4 - Personal'!$E$150='2 - Programas Municipales'!$C$10,'4 - Personal'!$D$152,0)),0)+IF('4 - Personal'!$E$154='2 - Programas Municipales'!$B10,(IF('4 - Personal'!$E$156='2 - Programas Municipales'!$C$10,'4 - Personal'!$D$158,0)),0)+IF('4 - Personal'!$E$160='2 - Programas Municipales'!$B10,(IF('4 - Personal'!$E$162='2 - Programas Municipales'!$C$10,'4 - Personal'!$D$164,0)),0)+IF('4 - Personal'!$E$166='2 - Programas Municipales'!$B10,(IF('4 - Personal'!$E$168='2 - Programas Municipales'!$C$10,'4 - Personal'!$D$170,0)),0)+IF('4 - Personal'!$E$172='2 - Programas Municipales'!$B10,(IF('4 - Personal'!$E$174='2 - Programas Municipales'!$C$10,'4 - Personal'!$D$176,0)),0)+IF('4 - Personal'!$E$178='2 - Programas Municipales'!$B10,(IF('4 - Personal'!$E$180='2 - Programas Municipales'!$C$10,'4 - Personal'!$D$182,0)),0)+IF('4 - Personal'!$E$184='2 - Programas Municipales'!$B10,(IF('4 - Personal'!$E$186='2 - Programas Municipales'!$C$10,'4 - Personal'!$D$188,0)),0)+IF('4 - Personal'!$E$190='2 - Programas Municipales'!$B10,(IF('4 - Personal'!$E$192='2 - Programas Municipales'!$C$10,'4 - Personal'!$D$194,0)),0)+IF('4 - Personal'!$E$196='2 - Programas Municipales'!$B10,(IF('4 - Personal'!$E$198='2 - Programas Municipales'!$C$10,'4 - Personal'!$D$200,0)),0)+IF('4 - Personal'!$E$202='2 - Programas Municipales'!$B10,(IF('4 - Personal'!$E$204='2 - Programas Municipales'!$C$10,'4 - Personal'!$D$206,0)),0)+IF('4 - Personal'!$E$208='2 - Programas Municipales'!$B10,(IF('4 - Personal'!$E$210='2 - Programas Municipales'!$C$10,'4 - Personal'!$D$212,0)),0)+IF('4 - Personal'!$E$214='2 - Programas Municipales'!$B10,(IF('4 - Personal'!$E$216='2 - Programas Municipales'!$C$10,'4 - Personal'!$D$218,0)),0)+IF('4 - Personal'!$E$220='2 - Programas Municipales'!$B10,(IF('4 - Personal'!$E$222='2 - Programas Municipales'!$C$10,'4 - Personal'!$D$224,0)),0)+IF('4 - Personal'!$E$226='2 - Programas Municipales'!$B10,(IF('4 - Personal'!$E$228='2 - Programas Municipales'!$C$10,'4 - Personal'!$D$230,0)),0)+IF('4 - Personal'!$E$232='2 - Programas Municipales'!$B10,(IF('4 - Personal'!$E$234='2 - Programas Municipales'!$C$10,'4 - Personal'!$D$236,0)),0)+IF('4 - Personal'!$E$238='2 - Programas Municipales'!$B10,(IF('4 - Personal'!$E$240='2 - Programas Municipales'!$C$10,'4 - Personal'!$D$242,0)),0)+IF('4 - Personal'!$E$244='2 - Programas Municipales'!$B10,(IF('4 - Personal'!$E$246='2 - Programas Municipales'!$C$10,'4 - Personal'!$D$248,0)),0)+IF('4 - Personal'!$E$250='2 - Programas Municipales'!$B10,(IF('4 - Personal'!$E$252='2 - Programas Municipales'!$C$10,'4 - Personal'!$D$254,0)),0)+IF('4 - Personal'!$E$256='2 - Programas Municipales'!$B10,(IF('4 - Personal'!$E$258='2 - Programas Municipales'!$C$10,'4 - Personal'!$D$260,0)),0)+IF('4 - Personal'!$E$262='2 - Programas Municipales'!$B10,(IF('4 - Personal'!$E$264='2 - Programas Municipales'!$C$10,'4 - Personal'!$D$266,0)),0)+IF('4 - Personal'!$E$268='2 - Programas Municipales'!$B10,(IF('4 - Personal'!$E$270='2 - Programas Municipales'!$C$10,'4 - Personal'!$D$272,0)),0)+IF('4 - Personal'!$E$274='2 - Programas Municipales'!$B10,(IF('4 - Personal'!$E$276='2 - Programas Municipales'!$C$10,'4 - Personal'!$D$278,0)),0)</f>
        <v>0</v>
      </c>
      <c r="L12" s="66">
        <f>IF('4 - Personal'!$E$142='2 - Programas Municipales'!$B10,(IF('4 - Personal'!$E$144='2 - Programas Municipales'!$C$11,'4 - Personal'!$D$146,0)),0)+IF('4 - Personal'!$E$148='2 - Programas Municipales'!$B10,(IF('4 - Personal'!$E$150='2 - Programas Municipales'!$C$11,'4 - Personal'!$D$152,0)),0)+IF('4 - Personal'!$E$154='2 - Programas Municipales'!$B10,(IF('4 - Personal'!$E$156='2 - Programas Municipales'!$C$11,'4 - Personal'!$D$158,0)),0)+IF('4 - Personal'!$E$160='2 - Programas Municipales'!$B10,(IF('4 - Personal'!$E$162='2 - Programas Municipales'!$C$11,'4 - Personal'!$D$164,0)),0)+IF('4 - Personal'!$E$166='2 - Programas Municipales'!$B10,(IF('4 - Personal'!$E$168='2 - Programas Municipales'!$C$11,'4 - Personal'!$D$170,0)),0)+IF('4 - Personal'!$E$172='2 - Programas Municipales'!$B10,(IF('4 - Personal'!$E$174='2 - Programas Municipales'!$C$11,'4 - Personal'!$D$176,0)),0)+IF('4 - Personal'!$E$178='2 - Programas Municipales'!$B10,(IF('4 - Personal'!$E$180='2 - Programas Municipales'!$C$11,'4 - Personal'!$D$182,0)),0)+IF('4 - Personal'!$E$184='2 - Programas Municipales'!$B10,(IF('4 - Personal'!$E$186='2 - Programas Municipales'!$C$11,'4 - Personal'!$D$188,0)),0)+IF('4 - Personal'!$E$190='2 - Programas Municipales'!$B10,(IF('4 - Personal'!$E$192='2 - Programas Municipales'!$C$11,'4 - Personal'!$D$194,0)),0)+IF('4 - Personal'!$E$196='2 - Programas Municipales'!$B10,(IF('4 - Personal'!$E$198='2 - Programas Municipales'!$C$11,'4 - Personal'!$D$200,0)),0)+IF('4 - Personal'!$E$202='2 - Programas Municipales'!$B10,(IF('4 - Personal'!$E$204='2 - Programas Municipales'!$C$11,'4 - Personal'!$D$206,0)),0)+IF('4 - Personal'!$E$208='2 - Programas Municipales'!$B10,(IF('4 - Personal'!$E$210='2 - Programas Municipales'!$C$11,'4 - Personal'!$D$212,0)),0)+IF('4 - Personal'!$E$214='2 - Programas Municipales'!$B10,(IF('4 - Personal'!$E$216='2 - Programas Municipales'!$C$11,'4 - Personal'!$D$218,0)),0)+IF('4 - Personal'!$E$220='2 - Programas Municipales'!$B10,(IF('4 - Personal'!$E$222='2 - Programas Municipales'!$C$11,'4 - Personal'!$D$224,0)),0)+IF('4 - Personal'!$E$226='2 - Programas Municipales'!$B10,(IF('4 - Personal'!$E$228='2 - Programas Municipales'!$C$11,'4 - Personal'!$D$230,0)),0)+IF('4 - Personal'!$E$232='2 - Programas Municipales'!$B10,(IF('4 - Personal'!$E$234='2 - Programas Municipales'!$C$11,'4 - Personal'!$D$236,0)),0)+IF('4 - Personal'!$E$238='2 - Programas Municipales'!$B10,(IF('4 - Personal'!$E$240='2 - Programas Municipales'!$C$11,'4 - Personal'!$D$242,0)),0)+IF('4 - Personal'!$E$244='2 - Programas Municipales'!$B10,(IF('4 - Personal'!$E$246='2 - Programas Municipales'!$C$11,'4 - Personal'!$D$248,0)),0)+IF('4 - Personal'!$E$250='2 - Programas Municipales'!$B10,(IF('4 - Personal'!$E$252='2 - Programas Municipales'!$C$11,'4 - Personal'!$D$254,0)),0)+IF('4 - Personal'!$E$256='2 - Programas Municipales'!$B10,(IF('4 - Personal'!$E$258='2 - Programas Municipales'!$C$11,'4 - Personal'!$D$260,0)),0)+IF('4 - Personal'!$E$262='2 - Programas Municipales'!$B10,(IF('4 - Personal'!$E$264='2 - Programas Municipales'!$C$11,'4 - Personal'!$D$266,0)),0)+IF('4 - Personal'!$E$268='2 - Programas Municipales'!$B10,(IF('4 - Personal'!$E$270='2 - Programas Municipales'!$C$11,'4 - Personal'!$D$272,0)),0)+IF('4 - Personal'!$E$274='2 - Programas Municipales'!$B10,(IF('4 - Personal'!$E$276='2 - Programas Municipales'!$C$11,'4 - Personal'!$D$278,0)),0)</f>
        <v>0</v>
      </c>
      <c r="M12" s="66">
        <f>IF('4 - Personal'!$E$142='2 - Programas Municipales'!$B10,(IF('4 - Personal'!$E$144='2 - Programas Municipales'!$C$12,'4 - Personal'!$D$146,0)),0)+IF('4 - Personal'!$E$148='2 - Programas Municipales'!$B10,(IF('4 - Personal'!$E$150='2 - Programas Municipales'!$C$12,'4 - Personal'!$D$152,0)),0)+IF('4 - Personal'!$E$154='2 - Programas Municipales'!$B10,(IF('4 - Personal'!$E$156='2 - Programas Municipales'!$C$12,'4 - Personal'!$D$158,0)),0)+IF('4 - Personal'!$E$160='2 - Programas Municipales'!$B10,(IF('4 - Personal'!$E$162='2 - Programas Municipales'!$C$12,'4 - Personal'!$D$164,0)),0)+IF('4 - Personal'!$E$166='2 - Programas Municipales'!$B10,(IF('4 - Personal'!$E$168='2 - Programas Municipales'!$C$12,'4 - Personal'!$D$170,0)),0)+IF('4 - Personal'!$E$172='2 - Programas Municipales'!$B10,(IF('4 - Personal'!$E$174='2 - Programas Municipales'!$C$12,'4 - Personal'!$D$176,0)),0)+IF('4 - Personal'!$E$178='2 - Programas Municipales'!$B10,(IF('4 - Personal'!$E$180='2 - Programas Municipales'!$C$12,'4 - Personal'!$D$182,0)),0)+IF('4 - Personal'!$E$184='2 - Programas Municipales'!$B10,(IF('4 - Personal'!$E$186='2 - Programas Municipales'!$C$12,'4 - Personal'!$D$188,0)),0)+IF('4 - Personal'!$E$190='2 - Programas Municipales'!$B10,(IF('4 - Personal'!$E$192='2 - Programas Municipales'!$C$12,'4 - Personal'!$D$194,0)),0)+IF('4 - Personal'!$E$196='2 - Programas Municipales'!$B10,(IF('4 - Personal'!$E$198='2 - Programas Municipales'!$C$12,'4 - Personal'!$D$200,0)),0)+IF('4 - Personal'!$E$202='2 - Programas Municipales'!$B10,(IF('4 - Personal'!$E$204='2 - Programas Municipales'!$C$12,'4 - Personal'!$D$206,0)),0)+IF('4 - Personal'!$E$208='2 - Programas Municipales'!$B10,(IF('4 - Personal'!$E$210='2 - Programas Municipales'!$C$12,'4 - Personal'!$D$212,0)),0)+IF('4 - Personal'!$E$214='2 - Programas Municipales'!$B10,(IF('4 - Personal'!$E$216='2 - Programas Municipales'!$C$12,'4 - Personal'!$D$218,0)),0)+IF('4 - Personal'!$E$220='2 - Programas Municipales'!$B10,(IF('4 - Personal'!$E$222='2 - Programas Municipales'!$C$12,'4 - Personal'!$D$224,0)),0)+IF('4 - Personal'!$E$226='2 - Programas Municipales'!$B10,(IF('4 - Personal'!$E$228='2 - Programas Municipales'!$C$12,'4 - Personal'!$D$230,0)),0)+IF('4 - Personal'!$E$232='2 - Programas Municipales'!$B10,(IF('4 - Personal'!$E$234='2 - Programas Municipales'!$C$12,'4 - Personal'!$D$236,0)),0)+IF('4 - Personal'!$E$238='2 - Programas Municipales'!$B10,(IF('4 - Personal'!$E$240='2 - Programas Municipales'!$C$12,'4 - Personal'!$D$242,0)),0)+IF('4 - Personal'!$E$244='2 - Programas Municipales'!$B10,(IF('4 - Personal'!$E$246='2 - Programas Municipales'!$C$12,'4 - Personal'!$D$248,0)),0)+IF('4 - Personal'!$E$250='2 - Programas Municipales'!$B10,(IF('4 - Personal'!$E$252='2 - Programas Municipales'!$C$12,'4 - Personal'!$D$254,0)),0)+IF('4 - Personal'!$E$256='2 - Programas Municipales'!$B10,(IF('4 - Personal'!$E$258='2 - Programas Municipales'!$C$12,'4 - Personal'!$D$260,0)),0)+IF('4 - Personal'!$E$262='2 - Programas Municipales'!$B10,(IF('4 - Personal'!$E$264='2 - Programas Municipales'!$C$12,'4 - Personal'!$D$266,0)),0)+IF('4 - Personal'!$E$268='2 - Programas Municipales'!$B10,(IF('4 - Personal'!$E$270='2 - Programas Municipales'!$C$12,'4 - Personal'!$D$272,0)),0)+IF('4 - Personal'!$E$274='2 - Programas Municipales'!$B10,(IF('4 - Personal'!$E$276='2 - Programas Municipales'!$C$12,'4 - Personal'!$D$278,0)),0)</f>
        <v>0</v>
      </c>
      <c r="N12" s="66">
        <f>IF('4 - Personal'!$E$142='2 - Programas Municipales'!$B10,(IF('4 - Personal'!$E$144='2 - Programas Municipales'!$C$13,'4 - Personal'!$D$146,0)),0)+IF('4 - Personal'!$E$148='2 - Programas Municipales'!$B10,(IF('4 - Personal'!$E$150='2 - Programas Municipales'!$C$13,'4 - Personal'!$D$152,0)),0)+IF('4 - Personal'!$E$154='2 - Programas Municipales'!$B10,(IF('4 - Personal'!$E$156='2 - Programas Municipales'!$C$13,'4 - Personal'!$D$158,0)),0)+IF('4 - Personal'!$E$160='2 - Programas Municipales'!$B10,(IF('4 - Personal'!$E$162='2 - Programas Municipales'!$C$13,'4 - Personal'!$D$164,0)),0)+IF('4 - Personal'!$E$166='2 - Programas Municipales'!$B10,(IF('4 - Personal'!$E$168='2 - Programas Municipales'!$C$13,'4 - Personal'!$D$170,0)),0)+IF('4 - Personal'!$E$172='2 - Programas Municipales'!$B10,(IF('4 - Personal'!$E$174='2 - Programas Municipales'!$C$13,'4 - Personal'!$D$176,0)),0)+IF('4 - Personal'!$E$178='2 - Programas Municipales'!$B10,(IF('4 - Personal'!$E$180='2 - Programas Municipales'!$C$13,'4 - Personal'!$D$182,0)),0)+IF('4 - Personal'!$E$184='2 - Programas Municipales'!$B10,(IF('4 - Personal'!$E$186='2 - Programas Municipales'!$C$13,'4 - Personal'!$D$188,0)),0)+IF('4 - Personal'!$E$190='2 - Programas Municipales'!$B10,(IF('4 - Personal'!$E$192='2 - Programas Municipales'!$C$13,'4 - Personal'!$D$194,0)),0)+IF('4 - Personal'!$E$196='2 - Programas Municipales'!$B10,(IF('4 - Personal'!$E$198='2 - Programas Municipales'!$C$13,'4 - Personal'!$D$200,0)),0)+IF('4 - Personal'!$E$202='2 - Programas Municipales'!$B10,(IF('4 - Personal'!$E$204='2 - Programas Municipales'!$C$13,'4 - Personal'!$D$206,0)),0)+IF('4 - Personal'!$E$208='2 - Programas Municipales'!$B10,(IF('4 - Personal'!$E$210='2 - Programas Municipales'!$C$13,'4 - Personal'!$D$212,0)),0)+IF('4 - Personal'!$E$214='2 - Programas Municipales'!$B10,(IF('4 - Personal'!$E$216='2 - Programas Municipales'!$C$13,'4 - Personal'!$D$218,0)),0)+IF('4 - Personal'!$E$220='2 - Programas Municipales'!$B10,(IF('4 - Personal'!$E$222='2 - Programas Municipales'!$C$13,'4 - Personal'!$D$224,0)),0)+IF('4 - Personal'!$E$226='2 - Programas Municipales'!$B10,(IF('4 - Personal'!$E$228='2 - Programas Municipales'!$C$13,'4 - Personal'!$D$230,0)),0)+IF('4 - Personal'!$E$232='2 - Programas Municipales'!$B10,(IF('4 - Personal'!$E$234='2 - Programas Municipales'!$C$13,'4 - Personal'!$D$236,0)),0)+IF('4 - Personal'!$E$238='2 - Programas Municipales'!$B10,(IF('4 - Personal'!$E$240='2 - Programas Municipales'!$C$13,'4 - Personal'!$D$242,0)),0)+IF('4 - Personal'!$E$244='2 - Programas Municipales'!$B10,(IF('4 - Personal'!$E$246='2 - Programas Municipales'!$C$13,'4 - Personal'!$D$248,0)),0)+IF('4 - Personal'!$E$250='2 - Programas Municipales'!$B10,(IF('4 - Personal'!$E$252='2 - Programas Municipales'!$C$13,'4 - Personal'!$D$254,0)),0)+IF('4 - Personal'!$E$256='2 - Programas Municipales'!$B10,(IF('4 - Personal'!$E$258='2 - Programas Municipales'!$C$13,'4 - Personal'!$D$260,0)),0)+IF('4 - Personal'!$E$262='2 - Programas Municipales'!$B10,(IF('4 - Personal'!$E$264='2 - Programas Municipales'!$C$13,'4 - Personal'!$D$266,0)),0)+IF('4 - Personal'!$E$268='2 - Programas Municipales'!$B10,(IF('4 - Personal'!$E$270='2 - Programas Municipales'!$C$13,'4 - Personal'!$D$272,0)),0)+IF('4 - Personal'!$E$274='2 - Programas Municipales'!$B10,(IF('4 - Personal'!$E$276='2 - Programas Municipales'!$C$13,'4 - Personal'!$D$278,0)),0)</f>
        <v>0</v>
      </c>
      <c r="O12" s="66">
        <f>IF('4 - Personal'!$E$142='2 - Programas Municipales'!$B10,(IF('4 - Personal'!$E$144='2 - Programas Municipales'!$C$14,'4 - Personal'!$D$146,0)),0)+IF('4 - Personal'!$E$148='2 - Programas Municipales'!$B10,(IF('4 - Personal'!$E$150='2 - Programas Municipales'!$C$14,'4 - Personal'!$D$152,0)),0)+IF('4 - Personal'!$E$154='2 - Programas Municipales'!$B10,(IF('4 - Personal'!$E$156='2 - Programas Municipales'!$C$14,'4 - Personal'!$D$158,0)),0)+IF('4 - Personal'!$E$160='2 - Programas Municipales'!$B10,(IF('4 - Personal'!$E$162='2 - Programas Municipales'!$C$14,'4 - Personal'!$D$164,0)),0)+IF('4 - Personal'!$E$166='2 - Programas Municipales'!$B10,(IF('4 - Personal'!$E$168='2 - Programas Municipales'!$C$14,'4 - Personal'!$D$170,0)),0)+IF('4 - Personal'!$E$172='2 - Programas Municipales'!$B10,(IF('4 - Personal'!$E$174='2 - Programas Municipales'!$C$14,'4 - Personal'!$D$176,0)),0)+IF('4 - Personal'!$E$178='2 - Programas Municipales'!$B10,(IF('4 - Personal'!$E$180='2 - Programas Municipales'!$C$14,'4 - Personal'!$D$182,0)),0)+IF('4 - Personal'!$E$184='2 - Programas Municipales'!$B10,(IF('4 - Personal'!$E$186='2 - Programas Municipales'!$C$14,'4 - Personal'!$D$188,0)),0)+IF('4 - Personal'!$E$190='2 - Programas Municipales'!$B10,(IF('4 - Personal'!$E$192='2 - Programas Municipales'!$C$14,'4 - Personal'!$D$194,0)),0)+IF('4 - Personal'!$E$196='2 - Programas Municipales'!$B10,(IF('4 - Personal'!$E$198='2 - Programas Municipales'!$C$14,'4 - Personal'!$D$200,0)),0)+IF('4 - Personal'!$E$202='2 - Programas Municipales'!$B10,(IF('4 - Personal'!$E$204='2 - Programas Municipales'!$C$14,'4 - Personal'!$D$206,0)),0)+IF('4 - Personal'!$E$208='2 - Programas Municipales'!$B10,(IF('4 - Personal'!$E$210='2 - Programas Municipales'!$C$14,'4 - Personal'!$D$212,0)),0)+IF('4 - Personal'!$E$214='2 - Programas Municipales'!$B10,(IF('4 - Personal'!$E$216='2 - Programas Municipales'!$C$14,'4 - Personal'!$D$218,0)),0)+IF('4 - Personal'!$E$220='2 - Programas Municipales'!$B10,(IF('4 - Personal'!$E$222='2 - Programas Municipales'!$C$14,'4 - Personal'!$D$224,0)),0)+IF('4 - Personal'!$E$226='2 - Programas Municipales'!$B10,(IF('4 - Personal'!$E$228='2 - Programas Municipales'!$C$14,'4 - Personal'!$D$230,0)),0)+IF('4 - Personal'!$E$232='2 - Programas Municipales'!$B10,(IF('4 - Personal'!$E$234='2 - Programas Municipales'!$C$14,'4 - Personal'!$D$236,0)),0)+IF('4 - Personal'!$E$238='2 - Programas Municipales'!$B10,(IF('4 - Personal'!$E$240='2 - Programas Municipales'!$C$14,'4 - Personal'!$D$242,0)),0)+IF('4 - Personal'!$E$244='2 - Programas Municipales'!$B10,(IF('4 - Personal'!$E$246='2 - Programas Municipales'!$C$14,'4 - Personal'!$D$248,0)),0)+IF('4 - Personal'!$E$250='2 - Programas Municipales'!$B10,(IF('4 - Personal'!$E$252='2 - Programas Municipales'!$C$14,'4 - Personal'!$D$254,0)),0)+IF('4 - Personal'!$E$256='2 - Programas Municipales'!$B10,(IF('4 - Personal'!$E$258='2 - Programas Municipales'!$C$14,'4 - Personal'!$D$260,0)),0)+IF('4 - Personal'!$E$262='2 - Programas Municipales'!$B10,(IF('4 - Personal'!$E$264='2 - Programas Municipales'!$C$14,'4 - Personal'!$D$266,0)),0)+IF('4 - Personal'!$E$268='2 - Programas Municipales'!$B10,(IF('4 - Personal'!$E$270='2 - Programas Municipales'!$C$14,'4 - Personal'!$D$272,0)),0)+IF('4 - Personal'!$E$274='2 - Programas Municipales'!$B10,(IF('4 - Personal'!$E$276='2 - Programas Municipales'!$C$14,'4 - Personal'!$D$278,0)),0)</f>
        <v>0</v>
      </c>
      <c r="P12" s="66">
        <f>IF('4 - Personal'!$E$142='2 - Programas Municipales'!$B10,(IF('4 - Personal'!$E$144='2 - Programas Municipales'!$C$15,'4 - Personal'!$D$146,0)),0)+IF('4 - Personal'!$E$148='2 - Programas Municipales'!$B10,(IF('4 - Personal'!$E$150='2 - Programas Municipales'!$C$15,'4 - Personal'!$D$152,0)),0)+IF('4 - Personal'!$E$154='2 - Programas Municipales'!$B10,(IF('4 - Personal'!$E$156='2 - Programas Municipales'!$C$15,'4 - Personal'!$D$158,0)),0)+IF('4 - Personal'!$E$160='2 - Programas Municipales'!$B10,(IF('4 - Personal'!$E$162='2 - Programas Municipales'!$C$15,'4 - Personal'!$D$164,0)),0)+IF('4 - Personal'!$E$166='2 - Programas Municipales'!$B10,(IF('4 - Personal'!$E$168='2 - Programas Municipales'!$C$15,'4 - Personal'!$D$170,0)),0)+IF('4 - Personal'!$E$172='2 - Programas Municipales'!$B10,(IF('4 - Personal'!$E$174='2 - Programas Municipales'!$C$15,'4 - Personal'!$D$176,0)),0)+IF('4 - Personal'!$E$178='2 - Programas Municipales'!$B10,(IF('4 - Personal'!$E$180='2 - Programas Municipales'!$C$15,'4 - Personal'!$D$182,0)),0)+IF('4 - Personal'!$E$184='2 - Programas Municipales'!$B10,(IF('4 - Personal'!$E$186='2 - Programas Municipales'!$C$15,'4 - Personal'!$D$188,0)),0)+IF('4 - Personal'!$E$190='2 - Programas Municipales'!$B10,(IF('4 - Personal'!$E$192='2 - Programas Municipales'!$C$15,'4 - Personal'!$D$194,0)),0)+IF('4 - Personal'!$E$196='2 - Programas Municipales'!$B10,(IF('4 - Personal'!$E$198='2 - Programas Municipales'!$C$15,'4 - Personal'!$D$200,0)),0)+IF('4 - Personal'!$E$202='2 - Programas Municipales'!$B10,(IF('4 - Personal'!$E$204='2 - Programas Municipales'!$C$15,'4 - Personal'!$D$206,0)),0)+IF('4 - Personal'!$E$208='2 - Programas Municipales'!$B10,(IF('4 - Personal'!$E$210='2 - Programas Municipales'!$C$15,'4 - Personal'!$D$212,0)),0)+IF('4 - Personal'!$E$214='2 - Programas Municipales'!$B10,(IF('4 - Personal'!$E$216='2 - Programas Municipales'!$C$15,'4 - Personal'!$D$218,0)),0)+IF('4 - Personal'!$E$220='2 - Programas Municipales'!$B10,(IF('4 - Personal'!$E$222='2 - Programas Municipales'!$C$15,'4 - Personal'!$D$224,0)),0)+IF('4 - Personal'!$E$226='2 - Programas Municipales'!$B10,(IF('4 - Personal'!$E$228='2 - Programas Municipales'!$C$15,'4 - Personal'!$D$230,0)),0)+IF('4 - Personal'!$E$232='2 - Programas Municipales'!$B10,(IF('4 - Personal'!$E$234='2 - Programas Municipales'!$C$15,'4 - Personal'!$D$236,0)),0)+IF('4 - Personal'!$E$238='2 - Programas Municipales'!$B10,(IF('4 - Personal'!$E$240='2 - Programas Municipales'!$C$15,'4 - Personal'!$D$242,0)),0)+IF('4 - Personal'!$E$244='2 - Programas Municipales'!$B10,(IF('4 - Personal'!$E$246='2 - Programas Municipales'!$C$15,'4 - Personal'!$D$248,0)),0)+IF('4 - Personal'!$E$250='2 - Programas Municipales'!$B10,(IF('4 - Personal'!$E$252='2 - Programas Municipales'!$C$15,'4 - Personal'!$D$254,0)),0)+IF('4 - Personal'!$E$256='2 - Programas Municipales'!$B10,(IF('4 - Personal'!$E$258='2 - Programas Municipales'!$C$15,'4 - Personal'!$D$260,0)),0)+IF('4 - Personal'!$E$262='2 - Programas Municipales'!$B10,(IF('4 - Personal'!$E$264='2 - Programas Municipales'!$C$15,'4 - Personal'!$D$266,0)),0)+IF('4 - Personal'!$E$268='2 - Programas Municipales'!$B10,(IF('4 - Personal'!$E$270='2 - Programas Municipales'!$C$15,'4 - Personal'!$D$272,0)),0)+IF('4 - Personal'!$E$274='2 - Programas Municipales'!$B10,(IF('4 - Personal'!$E$276='2 - Programas Municipales'!$C$15,'4 - Personal'!$D$278,0)),0)</f>
        <v>0</v>
      </c>
      <c r="Q12" s="271">
        <f t="shared" si="1"/>
        <v>0</v>
      </c>
    </row>
    <row r="13">
      <c r="B13" s="266" t="s">
        <v>161</v>
      </c>
      <c r="C13" s="271">
        <f t="shared" ref="C13:Q13" si="2">SUM(C4:C12)</f>
        <v>0</v>
      </c>
      <c r="D13" s="271">
        <f t="shared" si="2"/>
        <v>0</v>
      </c>
      <c r="E13" s="271">
        <f t="shared" si="2"/>
        <v>0</v>
      </c>
      <c r="F13" s="271">
        <f t="shared" si="2"/>
        <v>0</v>
      </c>
      <c r="G13" s="271">
        <f t="shared" si="2"/>
        <v>0</v>
      </c>
      <c r="H13" s="271">
        <f t="shared" si="2"/>
        <v>0</v>
      </c>
      <c r="I13" s="271">
        <f t="shared" si="2"/>
        <v>0</v>
      </c>
      <c r="J13" s="271">
        <f t="shared" si="2"/>
        <v>0</v>
      </c>
      <c r="K13" s="271">
        <f t="shared" si="2"/>
        <v>0</v>
      </c>
      <c r="L13" s="271">
        <f t="shared" si="2"/>
        <v>0</v>
      </c>
      <c r="M13" s="271">
        <f t="shared" si="2"/>
        <v>0</v>
      </c>
      <c r="N13" s="271">
        <f t="shared" si="2"/>
        <v>0</v>
      </c>
      <c r="O13" s="271">
        <f t="shared" si="2"/>
        <v>0</v>
      </c>
      <c r="P13" s="271">
        <f t="shared" si="2"/>
        <v>0</v>
      </c>
      <c r="Q13" s="272">
        <f t="shared" si="2"/>
        <v>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Q1"/>
    <mergeCell ref="B2:B3"/>
    <mergeCell ref="C2:Q2"/>
  </mergeCells>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36C09"/>
    <pageSetUpPr/>
  </sheetPr>
  <sheetViews>
    <sheetView workbookViewId="0"/>
  </sheetViews>
  <sheetFormatPr customHeight="1" defaultColWidth="14.43" defaultRowHeight="15.0"/>
  <cols>
    <col customWidth="1" min="1" max="1" width="3.86"/>
    <col customWidth="1" min="2" max="2" width="24.43"/>
    <col customWidth="1" min="3" max="3" width="15.14"/>
    <col customWidth="1" min="4" max="4" width="11.14"/>
    <col customWidth="1" min="5" max="5" width="14.43"/>
    <col customWidth="1" min="6" max="6" width="15.14"/>
    <col customWidth="1" min="7" max="7" width="13.14"/>
    <col customWidth="1" min="8" max="8" width="11.43"/>
    <col customWidth="1" min="9" max="9" width="12.71"/>
    <col customWidth="1" min="10" max="10" width="11.43"/>
    <col customWidth="1" min="11" max="11" width="10.71"/>
    <col customWidth="1" min="12" max="12" width="10.14"/>
    <col customWidth="1" min="13" max="13" width="14.0"/>
    <col customWidth="1" min="14" max="14" width="13.43"/>
    <col customWidth="1" min="15" max="16" width="12.43"/>
    <col customWidth="1" min="17" max="17" width="12.71"/>
    <col customWidth="1" min="18" max="26" width="11.43"/>
  </cols>
  <sheetData>
    <row r="1">
      <c r="B1" s="268" t="s">
        <v>346</v>
      </c>
      <c r="C1" s="15"/>
      <c r="D1" s="15"/>
      <c r="E1" s="15"/>
      <c r="F1" s="15"/>
      <c r="G1" s="15"/>
      <c r="H1" s="15"/>
      <c r="I1" s="15"/>
      <c r="J1" s="15"/>
      <c r="K1" s="15"/>
      <c r="L1" s="15"/>
      <c r="M1" s="15"/>
      <c r="N1" s="15"/>
      <c r="O1" s="15"/>
      <c r="P1" s="15"/>
      <c r="Q1" s="16"/>
    </row>
    <row r="2">
      <c r="B2" s="261" t="s">
        <v>347</v>
      </c>
      <c r="C2" s="269" t="s">
        <v>274</v>
      </c>
      <c r="D2" s="15"/>
      <c r="E2" s="15"/>
      <c r="F2" s="15"/>
      <c r="G2" s="15"/>
      <c r="H2" s="15"/>
      <c r="I2" s="15"/>
      <c r="J2" s="15"/>
      <c r="K2" s="15"/>
      <c r="L2" s="15"/>
      <c r="M2" s="15"/>
      <c r="N2" s="15"/>
      <c r="O2" s="15"/>
      <c r="P2" s="15"/>
      <c r="Q2" s="16"/>
    </row>
    <row r="3">
      <c r="B3" s="192"/>
      <c r="C3" s="263" t="str">
        <f>'2 - Programas Municipales'!C2</f>
        <v>Disposición Inicial</v>
      </c>
      <c r="D3" s="263" t="str">
        <f>'2 - Programas Municipales'!C3</f>
        <v>Barrido y Limpieza</v>
      </c>
      <c r="E3" s="263" t="str">
        <f>'2 - Programas Municipales'!C4</f>
        <v>Limp. Microbasurales</v>
      </c>
      <c r="F3" s="263" t="str">
        <f>'2 - Programas Municipales'!C5</f>
        <v>Resid. de Poda y Áreas Verdes</v>
      </c>
      <c r="G3" s="263" t="str">
        <f>'2 - Programas Municipales'!C6</f>
        <v>Educación y Comunicación</v>
      </c>
      <c r="H3" s="263" t="str">
        <f>'2 - Programas Municipales'!C7</f>
        <v>Compostaje</v>
      </c>
      <c r="I3" s="263" t="str">
        <f>'2 - Programas Municipales'!C8</f>
        <v>Recuperación de Materiales</v>
      </c>
      <c r="J3" s="263" t="str">
        <f>'2 - Programas Municipales'!C9</f>
        <v>Administración</v>
      </c>
      <c r="K3" s="263" t="str">
        <f>'2 - Programas Municipales'!C10</f>
        <v>Planific. y Control</v>
      </c>
      <c r="L3" s="263" t="str">
        <f>'2 - Programas Municipales'!C11</f>
        <v>Recolección</v>
      </c>
      <c r="M3" s="263" t="str">
        <f>'2 - Programas Municipales'!C12</f>
        <v>Est. Transferencia</v>
      </c>
      <c r="N3" s="263" t="str">
        <f>'2 - Programas Municipales'!C13</f>
        <v>Dispos. Final</v>
      </c>
      <c r="O3" s="263" t="str">
        <f>'2 - Programas Municipales'!C14</f>
        <v>Cierre Basural</v>
      </c>
      <c r="P3" s="263" t="str">
        <f>'2 - Programas Municipales'!C15</f>
        <v>Transporte</v>
      </c>
      <c r="Q3" s="270" t="s">
        <v>161</v>
      </c>
    </row>
    <row r="4">
      <c r="B4" s="44" t="str">
        <f>'2 - Programas Municipales'!B2</f>
        <v>Progs. de Recup. Mat. Orgánico</v>
      </c>
      <c r="C4" s="66">
        <f>'8 - Personal x Programa (1)'!C4+'8 - Personal x Programa (2)'!C4</f>
        <v>0</v>
      </c>
      <c r="D4" s="66">
        <f>'8 - Personal x Programa (1)'!D4+'8 - Personal x Programa (2)'!D4</f>
        <v>0</v>
      </c>
      <c r="E4" s="66">
        <f>'8 - Personal x Programa (1)'!E4+'8 - Personal x Programa (2)'!E4</f>
        <v>0</v>
      </c>
      <c r="F4" s="66">
        <f>'8 - Personal x Programa (1)'!F4+'8 - Personal x Programa (2)'!F4</f>
        <v>0</v>
      </c>
      <c r="G4" s="66">
        <f>'8 - Personal x Programa (1)'!G4+'8 - Personal x Programa (2)'!G4</f>
        <v>0</v>
      </c>
      <c r="H4" s="66">
        <f>'8 - Personal x Programa (1)'!H4+'8 - Personal x Programa (2)'!H4</f>
        <v>0</v>
      </c>
      <c r="I4" s="66">
        <f>'8 - Personal x Programa (1)'!I4+'8 - Personal x Programa (2)'!I4</f>
        <v>0</v>
      </c>
      <c r="J4" s="66">
        <f>'8 - Personal x Programa (1)'!J4+'8 - Personal x Programa (2)'!J4</f>
        <v>0</v>
      </c>
      <c r="K4" s="66">
        <f>'8 - Personal x Programa (1)'!K4+'8 - Personal x Programa (2)'!K4</f>
        <v>0</v>
      </c>
      <c r="L4" s="66">
        <f>'8 - Personal x Programa (1)'!L4+'8 - Personal x Programa (2)'!L4</f>
        <v>0</v>
      </c>
      <c r="M4" s="66">
        <f>'8 - Personal x Programa (1)'!M4+'8 - Personal x Programa (2)'!M4</f>
        <v>0</v>
      </c>
      <c r="N4" s="66">
        <f>'8 - Personal x Programa (1)'!N4+'8 - Personal x Programa (2)'!N4</f>
        <v>0</v>
      </c>
      <c r="O4" s="66">
        <f>'8 - Personal x Programa (1)'!O4+'8 - Personal x Programa (2)'!O4</f>
        <v>0</v>
      </c>
      <c r="P4" s="66">
        <f>'8 - Personal x Programa (1)'!P4+'8 - Personal x Programa (2)'!P4</f>
        <v>0</v>
      </c>
      <c r="Q4" s="271">
        <f t="shared" ref="Q4:Q12" si="1">SUM(C4:P4)</f>
        <v>0</v>
      </c>
    </row>
    <row r="5">
      <c r="B5" s="44" t="str">
        <f>'2 - Programas Municipales'!B3</f>
        <v>Progs. de Recup. Mat. Reciclables</v>
      </c>
      <c r="C5" s="66">
        <f>'8 - Personal x Programa (1)'!C5+'8 - Personal x Programa (2)'!C5</f>
        <v>5</v>
      </c>
      <c r="D5" s="66">
        <f>'8 - Personal x Programa (1)'!D5+'8 - Personal x Programa (2)'!D5</f>
        <v>0</v>
      </c>
      <c r="E5" s="66">
        <f>'8 - Personal x Programa (1)'!E5+'8 - Personal x Programa (2)'!E5</f>
        <v>0</v>
      </c>
      <c r="F5" s="66">
        <f>'8 - Personal x Programa (1)'!F5+'8 - Personal x Programa (2)'!F5</f>
        <v>0</v>
      </c>
      <c r="G5" s="66">
        <f>'8 - Personal x Programa (1)'!G5+'8 - Personal x Programa (2)'!G5</f>
        <v>40</v>
      </c>
      <c r="H5" s="66">
        <f>'8 - Personal x Programa (1)'!H5+'8 - Personal x Programa (2)'!H5</f>
        <v>0</v>
      </c>
      <c r="I5" s="66">
        <f>'8 - Personal x Programa (1)'!I5+'8 - Personal x Programa (2)'!I5</f>
        <v>280</v>
      </c>
      <c r="J5" s="66">
        <f>'8 - Personal x Programa (1)'!J5+'8 - Personal x Programa (2)'!J5</f>
        <v>2</v>
      </c>
      <c r="K5" s="66">
        <f>'8 - Personal x Programa (1)'!K5+'8 - Personal x Programa (2)'!K5</f>
        <v>4</v>
      </c>
      <c r="L5" s="66">
        <f>'8 - Personal x Programa (1)'!L5+'8 - Personal x Programa (2)'!L5</f>
        <v>57</v>
      </c>
      <c r="M5" s="66">
        <f>'8 - Personal x Programa (1)'!M5+'8 - Personal x Programa (2)'!M5</f>
        <v>0</v>
      </c>
      <c r="N5" s="66">
        <f>'8 - Personal x Programa (1)'!N5+'8 - Personal x Programa (2)'!N5</f>
        <v>0</v>
      </c>
      <c r="O5" s="66">
        <f>'8 - Personal x Programa (1)'!O5+'8 - Personal x Programa (2)'!O5</f>
        <v>0</v>
      </c>
      <c r="P5" s="66">
        <f>'8 - Personal x Programa (1)'!P5+'8 - Personal x Programa (2)'!P5</f>
        <v>0</v>
      </c>
      <c r="Q5" s="271">
        <f t="shared" si="1"/>
        <v>388</v>
      </c>
    </row>
    <row r="6">
      <c r="B6" s="44" t="str">
        <f>'2 - Programas Municipales'!B4</f>
        <v>Programas de Limpieza</v>
      </c>
      <c r="C6" s="66">
        <f>'8 - Personal x Programa (1)'!C6+'8 - Personal x Programa (2)'!C6</f>
        <v>0</v>
      </c>
      <c r="D6" s="66">
        <f>'8 - Personal x Programa (1)'!D6+'8 - Personal x Programa (2)'!D6</f>
        <v>0</v>
      </c>
      <c r="E6" s="66">
        <f>'8 - Personal x Programa (1)'!E6+'8 - Personal x Programa (2)'!E6</f>
        <v>0</v>
      </c>
      <c r="F6" s="66">
        <f>'8 - Personal x Programa (1)'!F6+'8 - Personal x Programa (2)'!F6</f>
        <v>0</v>
      </c>
      <c r="G6" s="66">
        <f>'8 - Personal x Programa (1)'!G6+'8 - Personal x Programa (2)'!G6</f>
        <v>0</v>
      </c>
      <c r="H6" s="66">
        <f>'8 - Personal x Programa (1)'!H6+'8 - Personal x Programa (2)'!H6</f>
        <v>0</v>
      </c>
      <c r="I6" s="66">
        <f>'8 - Personal x Programa (1)'!I6+'8 - Personal x Programa (2)'!I6</f>
        <v>0</v>
      </c>
      <c r="J6" s="66">
        <f>'8 - Personal x Programa (1)'!J6+'8 - Personal x Programa (2)'!J6</f>
        <v>0</v>
      </c>
      <c r="K6" s="66">
        <f>'8 - Personal x Programa (1)'!K6+'8 - Personal x Programa (2)'!K6</f>
        <v>0</v>
      </c>
      <c r="L6" s="66">
        <f>'8 - Personal x Programa (1)'!L6+'8 - Personal x Programa (2)'!L6</f>
        <v>0</v>
      </c>
      <c r="M6" s="66">
        <f>'8 - Personal x Programa (1)'!M6+'8 - Personal x Programa (2)'!M6</f>
        <v>0</v>
      </c>
      <c r="N6" s="66">
        <f>'8 - Personal x Programa (1)'!N6+'8 - Personal x Programa (2)'!N6</f>
        <v>0</v>
      </c>
      <c r="O6" s="66">
        <f>'8 - Personal x Programa (1)'!O6+'8 - Personal x Programa (2)'!O6</f>
        <v>0</v>
      </c>
      <c r="P6" s="66">
        <f>'8 - Personal x Programa (1)'!P6+'8 - Personal x Programa (2)'!P6</f>
        <v>0</v>
      </c>
      <c r="Q6" s="271">
        <f t="shared" si="1"/>
        <v>0</v>
      </c>
    </row>
    <row r="7">
      <c r="B7" s="44" t="str">
        <f>'2 - Programas Municipales'!B5</f>
        <v>Progs. de Recol, Transf. y Disp. Final</v>
      </c>
      <c r="C7" s="66">
        <f>'8 - Personal x Programa (1)'!C7+'8 - Personal x Programa (2)'!C7</f>
        <v>0</v>
      </c>
      <c r="D7" s="66">
        <f>'8 - Personal x Programa (1)'!D7+'8 - Personal x Programa (2)'!D7</f>
        <v>0</v>
      </c>
      <c r="E7" s="66">
        <f>'8 - Personal x Programa (1)'!E7+'8 - Personal x Programa (2)'!E7</f>
        <v>0</v>
      </c>
      <c r="F7" s="66">
        <f>'8 - Personal x Programa (1)'!F7+'8 - Personal x Programa (2)'!F7</f>
        <v>0</v>
      </c>
      <c r="G7" s="66">
        <f>'8 - Personal x Programa (1)'!G7+'8 - Personal x Programa (2)'!G7</f>
        <v>0</v>
      </c>
      <c r="H7" s="66">
        <f>'8 - Personal x Programa (1)'!H7+'8 - Personal x Programa (2)'!H7</f>
        <v>0</v>
      </c>
      <c r="I7" s="66">
        <f>'8 - Personal x Programa (1)'!I7+'8 - Personal x Programa (2)'!I7</f>
        <v>0</v>
      </c>
      <c r="J7" s="66">
        <f>'8 - Personal x Programa (1)'!J7+'8 - Personal x Programa (2)'!J7</f>
        <v>0</v>
      </c>
      <c r="K7" s="66">
        <f>'8 - Personal x Programa (1)'!K7+'8 - Personal x Programa (2)'!K7</f>
        <v>0</v>
      </c>
      <c r="L7" s="66">
        <f>'8 - Personal x Programa (1)'!L7+'8 - Personal x Programa (2)'!L7</f>
        <v>0</v>
      </c>
      <c r="M7" s="66">
        <f>'8 - Personal x Programa (1)'!M7+'8 - Personal x Programa (2)'!M7</f>
        <v>0</v>
      </c>
      <c r="N7" s="66">
        <f>'8 - Personal x Programa (1)'!N7+'8 - Personal x Programa (2)'!N7</f>
        <v>0</v>
      </c>
      <c r="O7" s="66">
        <f>'8 - Personal x Programa (1)'!O7+'8 - Personal x Programa (2)'!O7</f>
        <v>0</v>
      </c>
      <c r="P7" s="66">
        <f>'8 - Personal x Programa (1)'!P7+'8 - Personal x Programa (2)'!P7</f>
        <v>0</v>
      </c>
      <c r="Q7" s="271">
        <f t="shared" si="1"/>
        <v>0</v>
      </c>
    </row>
    <row r="8">
      <c r="B8" s="44" t="str">
        <f>'2 - Programas Municipales'!B6</f>
        <v>Progs. de Organiz. Planif y Control</v>
      </c>
      <c r="C8" s="66">
        <f>'8 - Personal x Programa (1)'!C8+'8 - Personal x Programa (2)'!C8</f>
        <v>0</v>
      </c>
      <c r="D8" s="66">
        <f>'8 - Personal x Programa (1)'!D8+'8 - Personal x Programa (2)'!D8</f>
        <v>0</v>
      </c>
      <c r="E8" s="66">
        <f>'8 - Personal x Programa (1)'!E8+'8 - Personal x Programa (2)'!E8</f>
        <v>0</v>
      </c>
      <c r="F8" s="66">
        <f>'8 - Personal x Programa (1)'!F8+'8 - Personal x Programa (2)'!F8</f>
        <v>0</v>
      </c>
      <c r="G8" s="66">
        <f>'8 - Personal x Programa (1)'!G8+'8 - Personal x Programa (2)'!G8</f>
        <v>0</v>
      </c>
      <c r="H8" s="66">
        <f>'8 - Personal x Programa (1)'!H8+'8 - Personal x Programa (2)'!H8</f>
        <v>0</v>
      </c>
      <c r="I8" s="66">
        <f>'8 - Personal x Programa (1)'!I8+'8 - Personal x Programa (2)'!I8</f>
        <v>0</v>
      </c>
      <c r="J8" s="66">
        <f>'8 - Personal x Programa (1)'!J8+'8 - Personal x Programa (2)'!J8</f>
        <v>0</v>
      </c>
      <c r="K8" s="66">
        <f>'8 - Personal x Programa (1)'!K8+'8 - Personal x Programa (2)'!K8</f>
        <v>0</v>
      </c>
      <c r="L8" s="66">
        <f>'8 - Personal x Programa (1)'!L8+'8 - Personal x Programa (2)'!L8</f>
        <v>0</v>
      </c>
      <c r="M8" s="66">
        <f>'8 - Personal x Programa (1)'!M8+'8 - Personal x Programa (2)'!M8</f>
        <v>0</v>
      </c>
      <c r="N8" s="66">
        <f>'8 - Personal x Programa (1)'!N8+'8 - Personal x Programa (2)'!N8</f>
        <v>0</v>
      </c>
      <c r="O8" s="66">
        <f>'8 - Personal x Programa (1)'!O8+'8 - Personal x Programa (2)'!O8</f>
        <v>0</v>
      </c>
      <c r="P8" s="66">
        <f>'8 - Personal x Programa (1)'!P8+'8 - Personal x Programa (2)'!P8</f>
        <v>0</v>
      </c>
      <c r="Q8" s="271">
        <f t="shared" si="1"/>
        <v>0</v>
      </c>
    </row>
    <row r="9">
      <c r="B9" s="44" t="str">
        <f>'2 - Programas Municipales'!B7</f>
        <v>Progs. de Desarrollo e Incl. Social</v>
      </c>
      <c r="C9" s="66">
        <f>'8 - Personal x Programa (1)'!C9+'8 - Personal x Programa (2)'!C9</f>
        <v>0</v>
      </c>
      <c r="D9" s="66">
        <f>'8 - Personal x Programa (1)'!D9+'8 - Personal x Programa (2)'!D9</f>
        <v>0</v>
      </c>
      <c r="E9" s="66">
        <f>'8 - Personal x Programa (1)'!E9+'8 - Personal x Programa (2)'!E9</f>
        <v>0</v>
      </c>
      <c r="F9" s="66">
        <f>'8 - Personal x Programa (1)'!F9+'8 - Personal x Programa (2)'!F9</f>
        <v>0</v>
      </c>
      <c r="G9" s="66">
        <f>'8 - Personal x Programa (1)'!G9+'8 - Personal x Programa (2)'!G9</f>
        <v>0</v>
      </c>
      <c r="H9" s="66">
        <f>'8 - Personal x Programa (1)'!H9+'8 - Personal x Programa (2)'!H9</f>
        <v>0</v>
      </c>
      <c r="I9" s="66">
        <f>'8 - Personal x Programa (1)'!I9+'8 - Personal x Programa (2)'!I9</f>
        <v>0</v>
      </c>
      <c r="J9" s="66">
        <f>'8 - Personal x Programa (1)'!J9+'8 - Personal x Programa (2)'!J9</f>
        <v>0</v>
      </c>
      <c r="K9" s="66">
        <f>'8 - Personal x Programa (1)'!K9+'8 - Personal x Programa (2)'!K9</f>
        <v>0</v>
      </c>
      <c r="L9" s="66">
        <f>'8 - Personal x Programa (1)'!L9+'8 - Personal x Programa (2)'!L9</f>
        <v>0</v>
      </c>
      <c r="M9" s="66">
        <f>'8 - Personal x Programa (1)'!M9+'8 - Personal x Programa (2)'!M9</f>
        <v>0</v>
      </c>
      <c r="N9" s="66">
        <f>'8 - Personal x Programa (1)'!N9+'8 - Personal x Programa (2)'!N9</f>
        <v>0</v>
      </c>
      <c r="O9" s="66">
        <f>'8 - Personal x Programa (1)'!O9+'8 - Personal x Programa (2)'!O9</f>
        <v>0</v>
      </c>
      <c r="P9" s="66">
        <f>'8 - Personal x Programa (1)'!P9+'8 - Personal x Programa (2)'!P9</f>
        <v>0</v>
      </c>
      <c r="Q9" s="271">
        <f t="shared" si="1"/>
        <v>0</v>
      </c>
    </row>
    <row r="10">
      <c r="B10" s="44" t="str">
        <f>'2 - Programas Municipales'!B8</f>
        <v>Progs. de Mejor. del Sitio de D.F.</v>
      </c>
      <c r="C10" s="66">
        <f>'8 - Personal x Programa (1)'!C10+'8 - Personal x Programa (2)'!C10</f>
        <v>0</v>
      </c>
      <c r="D10" s="66">
        <f>'8 - Personal x Programa (1)'!D10+'8 - Personal x Programa (2)'!D10</f>
        <v>0</v>
      </c>
      <c r="E10" s="66">
        <f>'8 - Personal x Programa (1)'!E10+'8 - Personal x Programa (2)'!E10</f>
        <v>0</v>
      </c>
      <c r="F10" s="66">
        <f>'8 - Personal x Programa (1)'!F10+'8 - Personal x Programa (2)'!F10</f>
        <v>0</v>
      </c>
      <c r="G10" s="66">
        <f>'8 - Personal x Programa (1)'!G10+'8 - Personal x Programa (2)'!G10</f>
        <v>0</v>
      </c>
      <c r="H10" s="66">
        <f>'8 - Personal x Programa (1)'!H10+'8 - Personal x Programa (2)'!H10</f>
        <v>0</v>
      </c>
      <c r="I10" s="66">
        <f>'8 - Personal x Programa (1)'!I10+'8 - Personal x Programa (2)'!I10</f>
        <v>0</v>
      </c>
      <c r="J10" s="66">
        <f>'8 - Personal x Programa (1)'!J10+'8 - Personal x Programa (2)'!J10</f>
        <v>0</v>
      </c>
      <c r="K10" s="66">
        <f>'8 - Personal x Programa (1)'!K10+'8 - Personal x Programa (2)'!K10</f>
        <v>0</v>
      </c>
      <c r="L10" s="66">
        <f>'8 - Personal x Programa (1)'!L10+'8 - Personal x Programa (2)'!L10</f>
        <v>0</v>
      </c>
      <c r="M10" s="66">
        <f>'8 - Personal x Programa (1)'!M10+'8 - Personal x Programa (2)'!M10</f>
        <v>0</v>
      </c>
      <c r="N10" s="66">
        <f>'8 - Personal x Programa (1)'!N10+'8 - Personal x Programa (2)'!N10</f>
        <v>0</v>
      </c>
      <c r="O10" s="66">
        <f>'8 - Personal x Programa (1)'!O10+'8 - Personal x Programa (2)'!O10</f>
        <v>0</v>
      </c>
      <c r="P10" s="66">
        <f>'8 - Personal x Programa (1)'!P10+'8 - Personal x Programa (2)'!P10</f>
        <v>0</v>
      </c>
      <c r="Q10" s="271">
        <f t="shared" si="1"/>
        <v>0</v>
      </c>
    </row>
    <row r="11">
      <c r="B11" s="44" t="str">
        <f>'2 - Programas Municipales'!B9</f>
        <v>Progs. de Educ. Comunic. y Reutilización</v>
      </c>
      <c r="C11" s="66">
        <f>'8 - Personal x Programa (1)'!C11+'8 - Personal x Programa (2)'!C11</f>
        <v>0</v>
      </c>
      <c r="D11" s="66">
        <f>'8 - Personal x Programa (1)'!D11+'8 - Personal x Programa (2)'!D11</f>
        <v>0</v>
      </c>
      <c r="E11" s="66">
        <f>'8 - Personal x Programa (1)'!E11+'8 - Personal x Programa (2)'!E11</f>
        <v>0</v>
      </c>
      <c r="F11" s="66">
        <f>'8 - Personal x Programa (1)'!F11+'8 - Personal x Programa (2)'!F11</f>
        <v>0</v>
      </c>
      <c r="G11" s="66">
        <f>'8 - Personal x Programa (1)'!G11+'8 - Personal x Programa (2)'!G11</f>
        <v>0</v>
      </c>
      <c r="H11" s="66">
        <f>'8 - Personal x Programa (1)'!H11+'8 - Personal x Programa (2)'!H11</f>
        <v>0</v>
      </c>
      <c r="I11" s="66">
        <f>'8 - Personal x Programa (1)'!I11+'8 - Personal x Programa (2)'!I11</f>
        <v>0</v>
      </c>
      <c r="J11" s="66">
        <f>'8 - Personal x Programa (1)'!J11+'8 - Personal x Programa (2)'!J11</f>
        <v>0</v>
      </c>
      <c r="K11" s="66">
        <f>'8 - Personal x Programa (1)'!K11+'8 - Personal x Programa (2)'!K11</f>
        <v>0</v>
      </c>
      <c r="L11" s="66">
        <f>'8 - Personal x Programa (1)'!L11+'8 - Personal x Programa (2)'!L11</f>
        <v>0</v>
      </c>
      <c r="M11" s="66">
        <f>'8 - Personal x Programa (1)'!M11+'8 - Personal x Programa (2)'!M11</f>
        <v>0</v>
      </c>
      <c r="N11" s="66">
        <f>'8 - Personal x Programa (1)'!N11+'8 - Personal x Programa (2)'!N11</f>
        <v>0</v>
      </c>
      <c r="O11" s="66">
        <f>'8 - Personal x Programa (1)'!O11+'8 - Personal x Programa (2)'!O11</f>
        <v>0</v>
      </c>
      <c r="P11" s="66">
        <f>'8 - Personal x Programa (1)'!P11+'8 - Personal x Programa (2)'!P11</f>
        <v>0</v>
      </c>
      <c r="Q11" s="271">
        <f t="shared" si="1"/>
        <v>0</v>
      </c>
    </row>
    <row r="12">
      <c r="B12" s="44" t="str">
        <f>'2 - Programas Municipales'!B10</f>
        <v>Otros Programas</v>
      </c>
      <c r="C12" s="66">
        <f>'8 - Personal x Programa (1)'!C12+'8 - Personal x Programa (2)'!C12</f>
        <v>0</v>
      </c>
      <c r="D12" s="66">
        <f>'8 - Personal x Programa (1)'!D12+'8 - Personal x Programa (2)'!D12</f>
        <v>0</v>
      </c>
      <c r="E12" s="66">
        <f>'8 - Personal x Programa (1)'!E12+'8 - Personal x Programa (2)'!E12</f>
        <v>0</v>
      </c>
      <c r="F12" s="66">
        <f>'8 - Personal x Programa (1)'!F12+'8 - Personal x Programa (2)'!F12</f>
        <v>0</v>
      </c>
      <c r="G12" s="66">
        <f>'8 - Personal x Programa (1)'!G12+'8 - Personal x Programa (2)'!G12</f>
        <v>0</v>
      </c>
      <c r="H12" s="66">
        <f>'8 - Personal x Programa (1)'!H12+'8 - Personal x Programa (2)'!H12</f>
        <v>0</v>
      </c>
      <c r="I12" s="66">
        <f>'8 - Personal x Programa (1)'!I12+'8 - Personal x Programa (2)'!I12</f>
        <v>0</v>
      </c>
      <c r="J12" s="66">
        <f>'8 - Personal x Programa (1)'!J12+'8 - Personal x Programa (2)'!J12</f>
        <v>0</v>
      </c>
      <c r="K12" s="66">
        <f>'8 - Personal x Programa (1)'!K12+'8 - Personal x Programa (2)'!K12</f>
        <v>0</v>
      </c>
      <c r="L12" s="66">
        <f>'8 - Personal x Programa (1)'!L12+'8 - Personal x Programa (2)'!L12</f>
        <v>0</v>
      </c>
      <c r="M12" s="66">
        <f>'8 - Personal x Programa (1)'!M12+'8 - Personal x Programa (2)'!M12</f>
        <v>0</v>
      </c>
      <c r="N12" s="66">
        <f>'8 - Personal x Programa (1)'!N12+'8 - Personal x Programa (2)'!N12</f>
        <v>0</v>
      </c>
      <c r="O12" s="66">
        <f>'8 - Personal x Programa (1)'!O12+'8 - Personal x Programa (2)'!O12</f>
        <v>0</v>
      </c>
      <c r="P12" s="66">
        <f>'8 - Personal x Programa (1)'!P12+'8 - Personal x Programa (2)'!P12</f>
        <v>0</v>
      </c>
      <c r="Q12" s="271">
        <f t="shared" si="1"/>
        <v>0</v>
      </c>
    </row>
    <row r="13">
      <c r="B13" s="266" t="s">
        <v>161</v>
      </c>
      <c r="C13" s="271">
        <f t="shared" ref="C13:Q13" si="2">SUM(C4:C12)</f>
        <v>5</v>
      </c>
      <c r="D13" s="271">
        <f t="shared" si="2"/>
        <v>0</v>
      </c>
      <c r="E13" s="271">
        <f t="shared" si="2"/>
        <v>0</v>
      </c>
      <c r="F13" s="271">
        <f t="shared" si="2"/>
        <v>0</v>
      </c>
      <c r="G13" s="271">
        <f t="shared" si="2"/>
        <v>40</v>
      </c>
      <c r="H13" s="271">
        <f t="shared" si="2"/>
        <v>0</v>
      </c>
      <c r="I13" s="271">
        <f t="shared" si="2"/>
        <v>280</v>
      </c>
      <c r="J13" s="271">
        <f t="shared" si="2"/>
        <v>2</v>
      </c>
      <c r="K13" s="271">
        <f t="shared" si="2"/>
        <v>4</v>
      </c>
      <c r="L13" s="271">
        <f t="shared" si="2"/>
        <v>57</v>
      </c>
      <c r="M13" s="271">
        <f t="shared" si="2"/>
        <v>0</v>
      </c>
      <c r="N13" s="271">
        <f t="shared" si="2"/>
        <v>0</v>
      </c>
      <c r="O13" s="271">
        <f t="shared" si="2"/>
        <v>0</v>
      </c>
      <c r="P13" s="271">
        <f t="shared" si="2"/>
        <v>0</v>
      </c>
      <c r="Q13" s="272">
        <f t="shared" si="2"/>
        <v>388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Q1"/>
    <mergeCell ref="B2:B3"/>
    <mergeCell ref="C2:Q2"/>
  </mergeCells>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D69B"/>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1.43"/>
    <col customWidth="1" min="2" max="2" width="21.71"/>
    <col customWidth="1" min="3" max="16" width="13.57"/>
    <col customWidth="1" min="17" max="17" width="17.43"/>
    <col customWidth="1" min="18" max="26" width="11.43"/>
  </cols>
  <sheetData>
    <row r="2">
      <c r="B2" s="245" t="s">
        <v>348</v>
      </c>
      <c r="C2" s="15"/>
      <c r="D2" s="15"/>
      <c r="E2" s="15"/>
      <c r="F2" s="15"/>
      <c r="G2" s="15"/>
      <c r="H2" s="15"/>
      <c r="I2" s="15"/>
      <c r="J2" s="15"/>
      <c r="K2" s="15"/>
      <c r="L2" s="15"/>
      <c r="M2" s="15"/>
      <c r="N2" s="15"/>
      <c r="O2" s="15"/>
      <c r="P2" s="15"/>
      <c r="Q2" s="16"/>
    </row>
    <row r="3">
      <c r="B3" s="261" t="s">
        <v>342</v>
      </c>
      <c r="C3" s="262" t="s">
        <v>274</v>
      </c>
      <c r="D3" s="15"/>
      <c r="E3" s="15"/>
      <c r="F3" s="15"/>
      <c r="G3" s="15"/>
      <c r="H3" s="15"/>
      <c r="I3" s="15"/>
      <c r="J3" s="15"/>
      <c r="K3" s="15"/>
      <c r="L3" s="15"/>
      <c r="M3" s="15"/>
      <c r="N3" s="15"/>
      <c r="O3" s="15"/>
      <c r="P3" s="15"/>
      <c r="Q3" s="16"/>
    </row>
    <row r="4">
      <c r="B4" s="192"/>
      <c r="C4" s="263" t="str">
        <f>'2 - Programas Municipales'!C2</f>
        <v>Disposición Inicial</v>
      </c>
      <c r="D4" s="263" t="str">
        <f>'2 - Programas Municipales'!C3</f>
        <v>Barrido y Limpieza</v>
      </c>
      <c r="E4" s="263" t="str">
        <f>'2 - Programas Municipales'!C4</f>
        <v>Limp. Microbasurales</v>
      </c>
      <c r="F4" s="263" t="str">
        <f>'2 - Programas Municipales'!C5</f>
        <v>Resid. de Poda y Áreas Verdes</v>
      </c>
      <c r="G4" s="263" t="str">
        <f>'2 - Programas Municipales'!C6</f>
        <v>Educación y Comunicación</v>
      </c>
      <c r="H4" s="263" t="str">
        <f>'2 - Programas Municipales'!C7</f>
        <v>Compostaje</v>
      </c>
      <c r="I4" s="263" t="str">
        <f>'2 - Programas Municipales'!C8</f>
        <v>Recuperación de Materiales</v>
      </c>
      <c r="J4" s="263" t="str">
        <f>'2 - Programas Municipales'!C9</f>
        <v>Administración</v>
      </c>
      <c r="K4" s="263" t="str">
        <f>'2 - Programas Municipales'!C10</f>
        <v>Planific. y Control</v>
      </c>
      <c r="L4" s="263" t="str">
        <f>'2 - Programas Municipales'!C11</f>
        <v>Recolección</v>
      </c>
      <c r="M4" s="263" t="str">
        <f>'2 - Programas Municipales'!C12</f>
        <v>Est. Transferencia</v>
      </c>
      <c r="N4" s="263" t="str">
        <f>'2 - Programas Municipales'!C13</f>
        <v>Dispos. Final</v>
      </c>
      <c r="O4" s="263" t="str">
        <f>'2 - Programas Municipales'!C14</f>
        <v>Cierre Basural</v>
      </c>
      <c r="P4" s="263" t="str">
        <f>'2 - Programas Municipales'!C15</f>
        <v>Transporte</v>
      </c>
      <c r="Q4" s="264" t="s">
        <v>161</v>
      </c>
    </row>
    <row r="5">
      <c r="B5" s="44" t="str">
        <f>'2 - Programas Municipales'!B2</f>
        <v>Progs. de Recup. Mat. Orgánico</v>
      </c>
      <c r="C5" s="202">
        <f>IF('5-Bienes y Serv que se Consumen'!$E$4='2 - Programas Municipales'!$B2,(IF('5-Bienes y Serv que se Consumen'!$E$6='2 - Programas Municipales'!$C$2,'5-Bienes y Serv que se Consumen'!$F$8,0)),0)+IF('5-Bienes y Serv que se Consumen'!$E$10='2 - Programas Municipales'!$B2,(IF('5-Bienes y Serv que se Consumen'!$E$12='2 - Programas Municipales'!$C$2,'5-Bienes y Serv que se Consumen'!$F$14,0)),0)+IF('5-Bienes y Serv que se Consumen'!$E$16='2 - Programas Municipales'!$B2,(IF('5-Bienes y Serv que se Consumen'!$E$18='2 - Programas Municipales'!$C$2,'5-Bienes y Serv que se Consumen'!$F$20,0)),0)+IF('5-Bienes y Serv que se Consumen'!$E$22='2 - Programas Municipales'!$B2,(IF('5-Bienes y Serv que se Consumen'!$E$24='2 - Programas Municipales'!$C$2,'5-Bienes y Serv que se Consumen'!$F$26,0)),0)+IF('5-Bienes y Serv que se Consumen'!$E$28='2 - Programas Municipales'!$B2,(IF('5-Bienes y Serv que se Consumen'!$E$30='2 - Programas Municipales'!$C$2,'5-Bienes y Serv que se Consumen'!$F$32,0)),0)+IF('5-Bienes y Serv que se Consumen'!$E$34='2 - Programas Municipales'!$B2,(IF('5-Bienes y Serv que se Consumen'!$E$36='2 - Programas Municipales'!$C$2,'5-Bienes y Serv que se Consumen'!$F$38,0)),0)+IF('5-Bienes y Serv que se Consumen'!$E$40='2 - Programas Municipales'!$B2,(IF('5-Bienes y Serv que se Consumen'!$E$42='2 - Programas Municipales'!$C$2,'5-Bienes y Serv que se Consumen'!$F$44,0)),0)+IF('5-Bienes y Serv que se Consumen'!$E$46='2 - Programas Municipales'!$B2,(IF('5-Bienes y Serv que se Consumen'!$E$48='2 - Programas Municipales'!$C$2,'5-Bienes y Serv que se Consumen'!$F$50,0)),0)+IF('5-Bienes y Serv que se Consumen'!$E$52='2 - Programas Municipales'!$B2,(IF('5-Bienes y Serv que se Consumen'!$E$54='2 - Programas Municipales'!$C$2,'5-Bienes y Serv que se Consumen'!$F$56,0)),0)+IF('5-Bienes y Serv que se Consumen'!$E$58='2 - Programas Municipales'!$B2,(IF('5-Bienes y Serv que se Consumen'!$E$60='2 - Programas Municipales'!$C$2,'5-Bienes y Serv que se Consumen'!$F$62,0)),0)+IF('5-Bienes y Serv que se Consumen'!$E$64='2 - Programas Municipales'!$B2,(IF('5-Bienes y Serv que se Consumen'!$E$66='2 - Programas Municipales'!$C$2,'5-Bienes y Serv que se Consumen'!$F$68,0)),0)+IF('5-Bienes y Serv que se Consumen'!$E$70='2 - Programas Municipales'!$B2,(IF('5-Bienes y Serv que se Consumen'!$E$72='2 - Programas Municipales'!$C$2,'5-Bienes y Serv que se Consumen'!$F$74,0)),0)+IF('5-Bienes y Serv que se Consumen'!$E$76='2 - Programas Municipales'!$B2,(IF('5-Bienes y Serv que se Consumen'!$E$78='2 - Programas Municipales'!$C$2,'5-Bienes y Serv que se Consumen'!$F$80,0)),0)+IF('5-Bienes y Serv que se Consumen'!$E$82='2 - Programas Municipales'!$B2,(IF('5-Bienes y Serv que se Consumen'!$E$84='2 - Programas Municipales'!$C$2,'5-Bienes y Serv que se Consumen'!$F$86,0)),0)+IF('5-Bienes y Serv que se Consumen'!$E$88='2 - Programas Municipales'!$B2,(IF('5-Bienes y Serv que se Consumen'!$E$90='2 - Programas Municipales'!$C$2,'5-Bienes y Serv que se Consumen'!$F$92,0)),0)+IF('5-Bienes y Serv que se Consumen'!$E$94='2 - Programas Municipales'!$B2,(IF('5-Bienes y Serv que se Consumen'!$E$96='2 - Programas Municipales'!$C$2,'5-Bienes y Serv que se Consumen'!$F$98,0)),0)+IF('5-Bienes y Serv que se Consumen'!$E$100='2 - Programas Municipales'!$B2,(IF('5-Bienes y Serv que se Consumen'!$E$102='2 - Programas Municipales'!$C$2,'5-Bienes y Serv que se Consumen'!$F$104,0)),0)+IF('5-Bienes y Serv que se Consumen'!$E$106='2 - Programas Municipales'!$B2,(IF('5-Bienes y Serv que se Consumen'!$E$108='2 - Programas Municipales'!$C$2,'5-Bienes y Serv que se Consumen'!$F$110,0)),0)+IF('5-Bienes y Serv que se Consumen'!$E$112='2 - Programas Municipales'!$B2,(IF('5-Bienes y Serv que se Consumen'!$E$114='2 - Programas Municipales'!$C$2,'5-Bienes y Serv que se Consumen'!$F$116,0)),0)+IF('5-Bienes y Serv que se Consumen'!$E$118='2 - Programas Municipales'!$B2,(IF('5-Bienes y Serv que se Consumen'!$E$120='2 - Programas Municipales'!$C$2,'5-Bienes y Serv que se Consumen'!$F$122,0)),0)+IF('5-Bienes y Serv que se Consumen'!$E$124='2 - Programas Municipales'!$B2,(IF('5-Bienes y Serv que se Consumen'!$E$126='2 - Programas Municipales'!$C$2,'5-Bienes y Serv que se Consumen'!$F$128,0)),0)+IF('5-Bienes y Serv que se Consumen'!$E$130='2 - Programas Municipales'!$B2,(IF('5-Bienes y Serv que se Consumen'!$E$132='2 - Programas Municipales'!$C$2,'5-Bienes y Serv que se Consumen'!$F$134,0)),0)+IF('5-Bienes y Serv que se Consumen'!$E$136='2 - Programas Municipales'!$B2,(IF('5-Bienes y Serv que se Consumen'!$E$138='2 - Programas Municipales'!$C$2,'5-Bienes y Serv que se Consumen'!$F$140,0)),0)</f>
        <v>0</v>
      </c>
      <c r="D5" s="202">
        <f>IF('5-Bienes y Serv que se Consumen'!$E$4='2 - Programas Municipales'!$B2,(IF('5-Bienes y Serv que se Consumen'!$E$6='2 - Programas Municipales'!$C$3,'5-Bienes y Serv que se Consumen'!$F$8,0)),0)+IF('5-Bienes y Serv que se Consumen'!$E$10='2 - Programas Municipales'!$B2,(IF('5-Bienes y Serv que se Consumen'!$E$12='2 - Programas Municipales'!$C$3,'5-Bienes y Serv que se Consumen'!$F$14,0)),0)+IF('5-Bienes y Serv que se Consumen'!$E$16='2 - Programas Municipales'!$B2,(IF('5-Bienes y Serv que se Consumen'!$E$18='2 - Programas Municipales'!$C$3,'5-Bienes y Serv que se Consumen'!$F$20,0)),0)+IF('5-Bienes y Serv que se Consumen'!$E$22='2 - Programas Municipales'!$B2,(IF('5-Bienes y Serv que se Consumen'!$E$24='2 - Programas Municipales'!$C$3,'5-Bienes y Serv que se Consumen'!$F$26,0)),0)+IF('5-Bienes y Serv que se Consumen'!$E$28='2 - Programas Municipales'!$B2,(IF('5-Bienes y Serv que se Consumen'!$E$30='2 - Programas Municipales'!$C$3,'5-Bienes y Serv que se Consumen'!$F$32,0)),0)+IF('5-Bienes y Serv que se Consumen'!$E$34='2 - Programas Municipales'!$B2,(IF('5-Bienes y Serv que se Consumen'!$E$36='2 - Programas Municipales'!$C$3,'5-Bienes y Serv que se Consumen'!$F$38,0)),0)+IF('5-Bienes y Serv que se Consumen'!$E$40='2 - Programas Municipales'!$B2,(IF('5-Bienes y Serv que se Consumen'!$E$42='2 - Programas Municipales'!$C$3,'5-Bienes y Serv que se Consumen'!$F$44,0)),0)+IF('5-Bienes y Serv que se Consumen'!$E$46='2 - Programas Municipales'!$B2,(IF('5-Bienes y Serv que se Consumen'!$E$48='2 - Programas Municipales'!$C$3,'5-Bienes y Serv que se Consumen'!$F$50,0)),0)+IF('5-Bienes y Serv que se Consumen'!$E$52='2 - Programas Municipales'!$B2,(IF('5-Bienes y Serv que se Consumen'!$E$54='2 - Programas Municipales'!$C$3,'5-Bienes y Serv que se Consumen'!$F$56,0)),0)+IF('5-Bienes y Serv que se Consumen'!$E$58='2 - Programas Municipales'!$B2,(IF('5-Bienes y Serv que se Consumen'!$E$60='2 - Programas Municipales'!$C$3,'5-Bienes y Serv que se Consumen'!$F$62,0)),0)+IF('5-Bienes y Serv que se Consumen'!$E$64='2 - Programas Municipales'!$B2,(IF('5-Bienes y Serv que se Consumen'!$E$66='2 - Programas Municipales'!$C$3,'5-Bienes y Serv que se Consumen'!$F$68,0)),0)+IF('5-Bienes y Serv que se Consumen'!$E$70='2 - Programas Municipales'!$B2,(IF('5-Bienes y Serv que se Consumen'!$E$72='2 - Programas Municipales'!$C$3,'5-Bienes y Serv que se Consumen'!$F$74,0)),0)+IF('5-Bienes y Serv que se Consumen'!$E$76='2 - Programas Municipales'!$B2,(IF('5-Bienes y Serv que se Consumen'!$E$78='2 - Programas Municipales'!$C$3,'5-Bienes y Serv que se Consumen'!$F$80,0)),0)+IF('5-Bienes y Serv que se Consumen'!$E$82='2 - Programas Municipales'!$B2,(IF('5-Bienes y Serv que se Consumen'!$E$84='2 - Programas Municipales'!$C$3,'5-Bienes y Serv que se Consumen'!$F$86,0)),0)+IF('5-Bienes y Serv que se Consumen'!$E$88='2 - Programas Municipales'!$B2,(IF('5-Bienes y Serv que se Consumen'!$E$90='2 - Programas Municipales'!$C$3,'5-Bienes y Serv que se Consumen'!$F$92,0)),0)+IF('5-Bienes y Serv que se Consumen'!$E$94='2 - Programas Municipales'!$B2,(IF('5-Bienes y Serv que se Consumen'!$E$96='2 - Programas Municipales'!$C$3,'5-Bienes y Serv que se Consumen'!$F$98,0)),0)+IF('5-Bienes y Serv que se Consumen'!$E$100='2 - Programas Municipales'!$B2,(IF('5-Bienes y Serv que se Consumen'!$E$102='2 - Programas Municipales'!$C$3,'5-Bienes y Serv que se Consumen'!$F$104,0)),0)+IF('5-Bienes y Serv que se Consumen'!$E$106='2 - Programas Municipales'!$B2,(IF('5-Bienes y Serv que se Consumen'!$E$108='2 - Programas Municipales'!$C$3,'5-Bienes y Serv que se Consumen'!$F$110,0)),0)+IF('5-Bienes y Serv que se Consumen'!$E$112='2 - Programas Municipales'!$B2,(IF('5-Bienes y Serv que se Consumen'!$E$114='2 - Programas Municipales'!$C$3,'5-Bienes y Serv que se Consumen'!$F$116,0)),0)+IF('5-Bienes y Serv que se Consumen'!$E$118='2 - Programas Municipales'!$B2,(IF('5-Bienes y Serv que se Consumen'!$E$120='2 - Programas Municipales'!$C$3,'5-Bienes y Serv que se Consumen'!$F$122,0)),0)+IF('5-Bienes y Serv que se Consumen'!$E$124='2 - Programas Municipales'!$B2,(IF('5-Bienes y Serv que se Consumen'!$E$126='2 - Programas Municipales'!$C$3,'5-Bienes y Serv que se Consumen'!$F$128,0)),0)+IF('5-Bienes y Serv que se Consumen'!$E$130='2 - Programas Municipales'!$B2,(IF('5-Bienes y Serv que se Consumen'!$E$132='2 - Programas Municipales'!$C$3,'5-Bienes y Serv que se Consumen'!$F$134,0)),0)+IF('5-Bienes y Serv que se Consumen'!$E$136='2 - Programas Municipales'!$B2,(IF('5-Bienes y Serv que se Consumen'!$E$138='2 - Programas Municipales'!$C$3,'5-Bienes y Serv que se Consumen'!$F$140,0)),0)</f>
        <v>0</v>
      </c>
      <c r="E5" s="202">
        <f>IF('5-Bienes y Serv que se Consumen'!$E$4='2 - Programas Municipales'!$B2,(IF('5-Bienes y Serv que se Consumen'!$E$6='2 - Programas Municipales'!$C$4,'5-Bienes y Serv que se Consumen'!$F$8,0)),0)+IF('5-Bienes y Serv que se Consumen'!$E$10='2 - Programas Municipales'!$B2,(IF('5-Bienes y Serv que se Consumen'!$E$12='2 - Programas Municipales'!$C$4,'5-Bienes y Serv que se Consumen'!$F$14,0)),0)+IF('5-Bienes y Serv que se Consumen'!$E$16='2 - Programas Municipales'!$B2,(IF('5-Bienes y Serv que se Consumen'!$E$18='2 - Programas Municipales'!$C$4,'5-Bienes y Serv que se Consumen'!$F$20,0)),0)+IF('5-Bienes y Serv que se Consumen'!$E$22='2 - Programas Municipales'!$B2,(IF('5-Bienes y Serv que se Consumen'!$E$24='2 - Programas Municipales'!$C$4,'5-Bienes y Serv que se Consumen'!$F$26,0)),0)+IF('5-Bienes y Serv que se Consumen'!$E$28='2 - Programas Municipales'!$B2,(IF('5-Bienes y Serv que se Consumen'!$E$30='2 - Programas Municipales'!$C$4,'5-Bienes y Serv que se Consumen'!$F$32,0)),0)+IF('5-Bienes y Serv que se Consumen'!$E$34='2 - Programas Municipales'!$B2,(IF('5-Bienes y Serv que se Consumen'!$E$36='2 - Programas Municipales'!$C$4,'5-Bienes y Serv que se Consumen'!$F$38,0)),0)+IF('5-Bienes y Serv que se Consumen'!$E$40='2 - Programas Municipales'!$B2,(IF('5-Bienes y Serv que se Consumen'!$E$42='2 - Programas Municipales'!$C$4,'5-Bienes y Serv que se Consumen'!$F$44,0)),0)+IF('5-Bienes y Serv que se Consumen'!$E$46='2 - Programas Municipales'!$B2,(IF('5-Bienes y Serv que se Consumen'!$E$48='2 - Programas Municipales'!$C$4,'5-Bienes y Serv que se Consumen'!$F$50,0)),0)+IF('5-Bienes y Serv que se Consumen'!$E$52='2 - Programas Municipales'!$B2,(IF('5-Bienes y Serv que se Consumen'!$E$54='2 - Programas Municipales'!$C$4,'5-Bienes y Serv que se Consumen'!$F$56,0)),0)+IF('5-Bienes y Serv que se Consumen'!$E$58='2 - Programas Municipales'!$B2,(IF('5-Bienes y Serv que se Consumen'!$E$60='2 - Programas Municipales'!$C$4,'5-Bienes y Serv que se Consumen'!$F$62,0)),0)+IF('5-Bienes y Serv que se Consumen'!$E$64='2 - Programas Municipales'!$B2,(IF('5-Bienes y Serv que se Consumen'!$E$66='2 - Programas Municipales'!$C$4,'5-Bienes y Serv que se Consumen'!$F$68,0)),0)+IF('5-Bienes y Serv que se Consumen'!$E$70='2 - Programas Municipales'!$B2,(IF('5-Bienes y Serv que se Consumen'!$E$72='2 - Programas Municipales'!$C$4,'5-Bienes y Serv que se Consumen'!$F$74,0)),0)+IF('5-Bienes y Serv que se Consumen'!$E$76='2 - Programas Municipales'!$B2,(IF('5-Bienes y Serv que se Consumen'!$E$78='2 - Programas Municipales'!$C$4,'5-Bienes y Serv que se Consumen'!$F$80,0)),0)+IF('5-Bienes y Serv que se Consumen'!$E$82='2 - Programas Municipales'!$B2,(IF('5-Bienes y Serv que se Consumen'!$E$84='2 - Programas Municipales'!$C$4,'5-Bienes y Serv que se Consumen'!$F$86,0)),0)+IF('5-Bienes y Serv que se Consumen'!$E$88='2 - Programas Municipales'!$B2,(IF('5-Bienes y Serv que se Consumen'!$E$90='2 - Programas Municipales'!$C$4,'5-Bienes y Serv que se Consumen'!$F$92,0)),0)+IF('5-Bienes y Serv que se Consumen'!$E$94='2 - Programas Municipales'!$B2,(IF('5-Bienes y Serv que se Consumen'!$E$96='2 - Programas Municipales'!$C$4,'5-Bienes y Serv que se Consumen'!$F$98,0)),0)+IF('5-Bienes y Serv que se Consumen'!$E$100='2 - Programas Municipales'!$B2,(IF('5-Bienes y Serv que se Consumen'!$E$102='2 - Programas Municipales'!$C$4,'5-Bienes y Serv que se Consumen'!$F$104,0)),0)+IF('5-Bienes y Serv que se Consumen'!$E$106='2 - Programas Municipales'!$B2,(IF('5-Bienes y Serv que se Consumen'!$E$108='2 - Programas Municipales'!$C$4,'5-Bienes y Serv que se Consumen'!$F$110,0)),0)+IF('5-Bienes y Serv que se Consumen'!$E$112='2 - Programas Municipales'!$B2,(IF('5-Bienes y Serv que se Consumen'!$E$114='2 - Programas Municipales'!$C$4,'5-Bienes y Serv que se Consumen'!$F$116,0)),0)+IF('5-Bienes y Serv que se Consumen'!$E$118='2 - Programas Municipales'!$B2,(IF('5-Bienes y Serv que se Consumen'!$E$120='2 - Programas Municipales'!$C$4,'5-Bienes y Serv que se Consumen'!$F$122,0)),0)+IF('5-Bienes y Serv que se Consumen'!$E$124='2 - Programas Municipales'!$B2,(IF('5-Bienes y Serv que se Consumen'!$E$126='2 - Programas Municipales'!$C$4,'5-Bienes y Serv que se Consumen'!$F$128,0)),0)+IF('5-Bienes y Serv que se Consumen'!$E$130='2 - Programas Municipales'!$B2,(IF('5-Bienes y Serv que se Consumen'!$E$132='2 - Programas Municipales'!$C$4,'5-Bienes y Serv que se Consumen'!$F$134,0)),0)+IF('5-Bienes y Serv que se Consumen'!$E$136='2 - Programas Municipales'!$B2,(IF('5-Bienes y Serv que se Consumen'!$E$138='2 - Programas Municipales'!$C$4,'5-Bienes y Serv que se Consumen'!$F$140,0)),0)</f>
        <v>0</v>
      </c>
      <c r="F5" s="202">
        <f>IF('5-Bienes y Serv que se Consumen'!$E$4='2 - Programas Municipales'!$B2,(IF('5-Bienes y Serv que se Consumen'!$E$6='2 - Programas Municipales'!$C$5,'5-Bienes y Serv que se Consumen'!$F$8,0)),0)+IF('5-Bienes y Serv que se Consumen'!$E$10='2 - Programas Municipales'!$B2,(IF('5-Bienes y Serv que se Consumen'!$E$12='2 - Programas Municipales'!$C$5,'5-Bienes y Serv que se Consumen'!$F$14,0)),0)+IF('5-Bienes y Serv que se Consumen'!$E$16='2 - Programas Municipales'!$B2,(IF('5-Bienes y Serv que se Consumen'!$E$18='2 - Programas Municipales'!$C$5,'5-Bienes y Serv que se Consumen'!$F$20,0)),0)+IF('5-Bienes y Serv que se Consumen'!$E$22='2 - Programas Municipales'!$B2,(IF('5-Bienes y Serv que se Consumen'!$E$24='2 - Programas Municipales'!$C$5,'5-Bienes y Serv que se Consumen'!$F$26,0)),0)+IF('5-Bienes y Serv que se Consumen'!$E$28='2 - Programas Municipales'!$B2,(IF('5-Bienes y Serv que se Consumen'!$E$30='2 - Programas Municipales'!$C$5,'5-Bienes y Serv que se Consumen'!$F$32,0)),0)+IF('5-Bienes y Serv que se Consumen'!$E$34='2 - Programas Municipales'!$B2,(IF('5-Bienes y Serv que se Consumen'!$E$36='2 - Programas Municipales'!$C$5,'5-Bienes y Serv que se Consumen'!$F$38,0)),0)+IF('5-Bienes y Serv que se Consumen'!$E$40='2 - Programas Municipales'!$B2,(IF('5-Bienes y Serv que se Consumen'!$E$42='2 - Programas Municipales'!$C$5,'5-Bienes y Serv que se Consumen'!$F$44,0)),0)+IF('5-Bienes y Serv que se Consumen'!$E$46='2 - Programas Municipales'!$B2,(IF('5-Bienes y Serv que se Consumen'!$E$48='2 - Programas Municipales'!$C$5,'5-Bienes y Serv que se Consumen'!$F$50,0)),0)+IF('5-Bienes y Serv que se Consumen'!$E$52='2 - Programas Municipales'!$B2,(IF('5-Bienes y Serv que se Consumen'!$E$54='2 - Programas Municipales'!$C$5,'5-Bienes y Serv que se Consumen'!$F$56,0)),0)+IF('5-Bienes y Serv que se Consumen'!$E$58='2 - Programas Municipales'!$B2,(IF('5-Bienes y Serv que se Consumen'!$E$60='2 - Programas Municipales'!$C$5,'5-Bienes y Serv que se Consumen'!$F$62,0)),0)+IF('5-Bienes y Serv que se Consumen'!$E$64='2 - Programas Municipales'!$B2,(IF('5-Bienes y Serv que se Consumen'!$E$66='2 - Programas Municipales'!$C$5,'5-Bienes y Serv que se Consumen'!$F$68,0)),0)+IF('5-Bienes y Serv que se Consumen'!$E$70='2 - Programas Municipales'!$B2,(IF('5-Bienes y Serv que se Consumen'!$E$72='2 - Programas Municipales'!$C$5,'5-Bienes y Serv que se Consumen'!$F$74,0)),0)+IF('5-Bienes y Serv que se Consumen'!$E$76='2 - Programas Municipales'!$B2,(IF('5-Bienes y Serv que se Consumen'!$E$78='2 - Programas Municipales'!$C$5,'5-Bienes y Serv que se Consumen'!$F$80,0)),0)+IF('5-Bienes y Serv que se Consumen'!$E$82='2 - Programas Municipales'!$B2,(IF('5-Bienes y Serv que se Consumen'!$E$84='2 - Programas Municipales'!$C$5,'5-Bienes y Serv que se Consumen'!$F$86,0)),0)+IF('5-Bienes y Serv que se Consumen'!$E$88='2 - Programas Municipales'!$B2,(IF('5-Bienes y Serv que se Consumen'!$E$90='2 - Programas Municipales'!$C$5,'5-Bienes y Serv que se Consumen'!$F$92,0)),0)+IF('5-Bienes y Serv que se Consumen'!$E$94='2 - Programas Municipales'!$B2,(IF('5-Bienes y Serv que se Consumen'!$E$96='2 - Programas Municipales'!$C$5,'5-Bienes y Serv que se Consumen'!$F$98,0)),0)+IF('5-Bienes y Serv que se Consumen'!$E$100='2 - Programas Municipales'!$B2,(IF('5-Bienes y Serv que se Consumen'!$E$102='2 - Programas Municipales'!$C$5,'5-Bienes y Serv que se Consumen'!$F$104,0)),0)+IF('5-Bienes y Serv que se Consumen'!$E$106='2 - Programas Municipales'!$B2,(IF('5-Bienes y Serv que se Consumen'!$E$108='2 - Programas Municipales'!$C$5,'5-Bienes y Serv que se Consumen'!$F$110,0)),0)+IF('5-Bienes y Serv que se Consumen'!$E$112='2 - Programas Municipales'!$B2,(IF('5-Bienes y Serv que se Consumen'!$E$114='2 - Programas Municipales'!$C$5,'5-Bienes y Serv que se Consumen'!$F$116,0)),0)+IF('5-Bienes y Serv que se Consumen'!$E$118='2 - Programas Municipales'!$B2,(IF('5-Bienes y Serv que se Consumen'!$E$120='2 - Programas Municipales'!$C$5,'5-Bienes y Serv que se Consumen'!$F$122,0)),0)+IF('5-Bienes y Serv que se Consumen'!$E$124='2 - Programas Municipales'!$B2,(IF('5-Bienes y Serv que se Consumen'!$E$126='2 - Programas Municipales'!$C$5,'5-Bienes y Serv que se Consumen'!$F$128,0)),0)+IF('5-Bienes y Serv que se Consumen'!$E$130='2 - Programas Municipales'!$B2,(IF('5-Bienes y Serv que se Consumen'!$E$132='2 - Programas Municipales'!$C$5,'5-Bienes y Serv que se Consumen'!$F$134,0)),0)+IF('5-Bienes y Serv que se Consumen'!$E$136='2 - Programas Municipales'!$B2,(IF('5-Bienes y Serv que se Consumen'!$E$138='2 - Programas Municipales'!$C$5,'5-Bienes y Serv que se Consumen'!$F$140,0)),0)</f>
        <v>0</v>
      </c>
      <c r="G5" s="202">
        <f>IF('5-Bienes y Serv que se Consumen'!$E$4='2 - Programas Municipales'!$B2,(IF('5-Bienes y Serv que se Consumen'!$E$6='2 - Programas Municipales'!$C$6,'5-Bienes y Serv que se Consumen'!$F$8,0)),0)+IF('5-Bienes y Serv que se Consumen'!$E$10='2 - Programas Municipales'!$B2,(IF('5-Bienes y Serv que se Consumen'!$E$12='2 - Programas Municipales'!$C$6,'5-Bienes y Serv que se Consumen'!$F$14,0)),0)+IF('5-Bienes y Serv que se Consumen'!$E$16='2 - Programas Municipales'!$B2,(IF('5-Bienes y Serv que se Consumen'!$E$18='2 - Programas Municipales'!$C$6,'5-Bienes y Serv que se Consumen'!$F$20,0)),0)+IF('5-Bienes y Serv que se Consumen'!$E$22='2 - Programas Municipales'!$B2,(IF('5-Bienes y Serv que se Consumen'!$E$24='2 - Programas Municipales'!$C$6,'5-Bienes y Serv que se Consumen'!$F$26,0)),0)+IF('5-Bienes y Serv que se Consumen'!$E$28='2 - Programas Municipales'!$B2,(IF('5-Bienes y Serv que se Consumen'!$E$30='2 - Programas Municipales'!$C$6,'5-Bienes y Serv que se Consumen'!$F$32,0)),0)+IF('5-Bienes y Serv que se Consumen'!$E$34='2 - Programas Municipales'!$B2,(IF('5-Bienes y Serv que se Consumen'!$E$36='2 - Programas Municipales'!$C$6,'5-Bienes y Serv que se Consumen'!$F$38,0)),0)+IF('5-Bienes y Serv que se Consumen'!$E$40='2 - Programas Municipales'!$B2,(IF('5-Bienes y Serv que se Consumen'!$E$42='2 - Programas Municipales'!$C$6,'5-Bienes y Serv que se Consumen'!$F$44,0)),0)+IF('5-Bienes y Serv que se Consumen'!$E$46='2 - Programas Municipales'!$B2,(IF('5-Bienes y Serv que se Consumen'!$E$48='2 - Programas Municipales'!$C$6,'5-Bienes y Serv que se Consumen'!$F$50,0)),0)+IF('5-Bienes y Serv que se Consumen'!$E$52='2 - Programas Municipales'!$B2,(IF('5-Bienes y Serv que se Consumen'!$E$54='2 - Programas Municipales'!$C$6,'5-Bienes y Serv que se Consumen'!$F$56,0)),0)+IF('5-Bienes y Serv que se Consumen'!$E$58='2 - Programas Municipales'!$B2,(IF('5-Bienes y Serv que se Consumen'!$E$60='2 - Programas Municipales'!$C$6,'5-Bienes y Serv que se Consumen'!$F$62,0)),0)+IF('5-Bienes y Serv que se Consumen'!$E$64='2 - Programas Municipales'!$B2,(IF('5-Bienes y Serv que se Consumen'!$E$66='2 - Programas Municipales'!$C$6,'5-Bienes y Serv que se Consumen'!$F$68,0)),0)+IF('5-Bienes y Serv que se Consumen'!$E$70='2 - Programas Municipales'!$B2,(IF('5-Bienes y Serv que se Consumen'!$E$72='2 - Programas Municipales'!$C$6,'5-Bienes y Serv que se Consumen'!$F$74,0)),0)+IF('5-Bienes y Serv que se Consumen'!$E$76='2 - Programas Municipales'!$B2,(IF('5-Bienes y Serv que se Consumen'!$E$78='2 - Programas Municipales'!$C$6,'5-Bienes y Serv que se Consumen'!$F$80,0)),0)+IF('5-Bienes y Serv que se Consumen'!$E$82='2 - Programas Municipales'!$B2,(IF('5-Bienes y Serv que se Consumen'!$E$84='2 - Programas Municipales'!$C$6,'5-Bienes y Serv que se Consumen'!$F$86,0)),0)+IF('5-Bienes y Serv que se Consumen'!$E$88='2 - Programas Municipales'!$B2,(IF('5-Bienes y Serv que se Consumen'!$E$90='2 - Programas Municipales'!$C$6,'5-Bienes y Serv que se Consumen'!$F$92,0)),0)+IF('5-Bienes y Serv que se Consumen'!$E$94='2 - Programas Municipales'!$B2,(IF('5-Bienes y Serv que se Consumen'!$E$96='2 - Programas Municipales'!$C$6,'5-Bienes y Serv que se Consumen'!$F$98,0)),0)+IF('5-Bienes y Serv que se Consumen'!$E$100='2 - Programas Municipales'!$B2,(IF('5-Bienes y Serv que se Consumen'!$E$102='2 - Programas Municipales'!$C$6,'5-Bienes y Serv que se Consumen'!$F$104,0)),0)+IF('5-Bienes y Serv que se Consumen'!$E$106='2 - Programas Municipales'!$B2,(IF('5-Bienes y Serv que se Consumen'!$E$108='2 - Programas Municipales'!$C$6,'5-Bienes y Serv que se Consumen'!$F$110,0)),0)+IF('5-Bienes y Serv que se Consumen'!$E$112='2 - Programas Municipales'!$B2,(IF('5-Bienes y Serv que se Consumen'!$E$114='2 - Programas Municipales'!$C$6,'5-Bienes y Serv que se Consumen'!$F$116,0)),0)+IF('5-Bienes y Serv que se Consumen'!$E$118='2 - Programas Municipales'!$B2,(IF('5-Bienes y Serv que se Consumen'!$E$120='2 - Programas Municipales'!$C$6,'5-Bienes y Serv que se Consumen'!$F$122,0)),0)+IF('5-Bienes y Serv que se Consumen'!$E$124='2 - Programas Municipales'!$B2,(IF('5-Bienes y Serv que se Consumen'!$E$126='2 - Programas Municipales'!$C$6,'5-Bienes y Serv que se Consumen'!$F$128,0)),0)+IF('5-Bienes y Serv que se Consumen'!$E$130='2 - Programas Municipales'!$B2,(IF('5-Bienes y Serv que se Consumen'!$E$132='2 - Programas Municipales'!$C$6,'5-Bienes y Serv que se Consumen'!$F$134,0)),0)+IF('5-Bienes y Serv que se Consumen'!$E$136='2 - Programas Municipales'!$B2,(IF('5-Bienes y Serv que se Consumen'!$E$138='2 - Programas Municipales'!$C$6,'5-Bienes y Serv que se Consumen'!$F$140,0)),0)</f>
        <v>0</v>
      </c>
      <c r="H5" s="202">
        <f>IF('5-Bienes y Serv que se Consumen'!$E$4='2 - Programas Municipales'!$B2,(IF('5-Bienes y Serv que se Consumen'!$E$6='2 - Programas Municipales'!$C$7,'5-Bienes y Serv que se Consumen'!$F$8,0)),0)+IF('5-Bienes y Serv que se Consumen'!$E$10='2 - Programas Municipales'!$B2,(IF('5-Bienes y Serv que se Consumen'!$E$12='2 - Programas Municipales'!$C$7,'5-Bienes y Serv que se Consumen'!$F$14,0)),0)+IF('5-Bienes y Serv que se Consumen'!$E$16='2 - Programas Municipales'!$B2,(IF('5-Bienes y Serv que se Consumen'!$E$18='2 - Programas Municipales'!$C$7,'5-Bienes y Serv que se Consumen'!$F$20,0)),0)+IF('5-Bienes y Serv que se Consumen'!$E$22='2 - Programas Municipales'!$B2,(IF('5-Bienes y Serv que se Consumen'!$E$24='2 - Programas Municipales'!$C$7,'5-Bienes y Serv que se Consumen'!$F$26,0)),0)+IF('5-Bienes y Serv que se Consumen'!$E$28='2 - Programas Municipales'!$B2,(IF('5-Bienes y Serv que se Consumen'!$E$30='2 - Programas Municipales'!$C$7,'5-Bienes y Serv que se Consumen'!$F$32,0)),0)+IF('5-Bienes y Serv que se Consumen'!$E$34='2 - Programas Municipales'!$B2,(IF('5-Bienes y Serv que se Consumen'!$E$36='2 - Programas Municipales'!$C$7,'5-Bienes y Serv que se Consumen'!$F$38,0)),0)+IF('5-Bienes y Serv que se Consumen'!$E$40='2 - Programas Municipales'!$B2,(IF('5-Bienes y Serv que se Consumen'!$E$42='2 - Programas Municipales'!$C$7,'5-Bienes y Serv que se Consumen'!$F$44,0)),0)+IF('5-Bienes y Serv que se Consumen'!$E$46='2 - Programas Municipales'!$B2,(IF('5-Bienes y Serv que se Consumen'!$E$48='2 - Programas Municipales'!$C$7,'5-Bienes y Serv que se Consumen'!$F$50,0)),0)+IF('5-Bienes y Serv que se Consumen'!$E$52='2 - Programas Municipales'!$B2,(IF('5-Bienes y Serv que se Consumen'!$E$54='2 - Programas Municipales'!$C$7,'5-Bienes y Serv que se Consumen'!$F$56,0)),0)+IF('5-Bienes y Serv que se Consumen'!$E$58='2 - Programas Municipales'!$B2,(IF('5-Bienes y Serv que se Consumen'!$E$60='2 - Programas Municipales'!$C$7,'5-Bienes y Serv que se Consumen'!$F$62,0)),0)+IF('5-Bienes y Serv que se Consumen'!$E$64='2 - Programas Municipales'!$B2,(IF('5-Bienes y Serv que se Consumen'!$E$66='2 - Programas Municipales'!$C$7,'5-Bienes y Serv que se Consumen'!$F$68,0)),0)+IF('5-Bienes y Serv que se Consumen'!$E$70='2 - Programas Municipales'!$B2,(IF('5-Bienes y Serv que se Consumen'!$E$72='2 - Programas Municipales'!$C$7,'5-Bienes y Serv que se Consumen'!$F$74,0)),0)+IF('5-Bienes y Serv que se Consumen'!$E$76='2 - Programas Municipales'!$B2,(IF('5-Bienes y Serv que se Consumen'!$E$78='2 - Programas Municipales'!$C$7,'5-Bienes y Serv que se Consumen'!$F$80,0)),0)+IF('5-Bienes y Serv que se Consumen'!$E$82='2 - Programas Municipales'!$B2,(IF('5-Bienes y Serv que se Consumen'!$E$84='2 - Programas Municipales'!$C$7,'5-Bienes y Serv que se Consumen'!$F$86,0)),0)+IF('5-Bienes y Serv que se Consumen'!$E$88='2 - Programas Municipales'!$B2,(IF('5-Bienes y Serv que se Consumen'!$E$90='2 - Programas Municipales'!$C$7,'5-Bienes y Serv que se Consumen'!$F$92,0)),0)+IF('5-Bienes y Serv que se Consumen'!$E$94='2 - Programas Municipales'!$B2,(IF('5-Bienes y Serv que se Consumen'!$E$96='2 - Programas Municipales'!$C$7,'5-Bienes y Serv que se Consumen'!$F$98,0)),0)+IF('5-Bienes y Serv que se Consumen'!$E$100='2 - Programas Municipales'!$B2,(IF('5-Bienes y Serv que se Consumen'!$E$102='2 - Programas Municipales'!$C$7,'5-Bienes y Serv que se Consumen'!$F$104,0)),0)+IF('5-Bienes y Serv que se Consumen'!$E$106='2 - Programas Municipales'!$B2,(IF('5-Bienes y Serv que se Consumen'!$E$108='2 - Programas Municipales'!$C$7,'5-Bienes y Serv que se Consumen'!$F$110,0)),0)+IF('5-Bienes y Serv que se Consumen'!$E$112='2 - Programas Municipales'!$B2,(IF('5-Bienes y Serv que se Consumen'!$E$114='2 - Programas Municipales'!$C$7,'5-Bienes y Serv que se Consumen'!$F$116,0)),0)+IF('5-Bienes y Serv que se Consumen'!$E$118='2 - Programas Municipales'!$B2,(IF('5-Bienes y Serv que se Consumen'!$E$120='2 - Programas Municipales'!$C$7,'5-Bienes y Serv que se Consumen'!$F$122,0)),0)+IF('5-Bienes y Serv que se Consumen'!$E$124='2 - Programas Municipales'!$B2,(IF('5-Bienes y Serv que se Consumen'!$E$126='2 - Programas Municipales'!$C$7,'5-Bienes y Serv que se Consumen'!$F$128,0)),0)+IF('5-Bienes y Serv que se Consumen'!$E$130='2 - Programas Municipales'!$B2,(IF('5-Bienes y Serv que se Consumen'!$E$132='2 - Programas Municipales'!$C$7,'5-Bienes y Serv que se Consumen'!$F$134,0)),0)+IF('5-Bienes y Serv que se Consumen'!$E$136='2 - Programas Municipales'!$B2,(IF('5-Bienes y Serv que se Consumen'!$E$138='2 - Programas Municipales'!$C$7,'5-Bienes y Serv que se Consumen'!$F$140,0)),0)</f>
        <v>0</v>
      </c>
      <c r="I5" s="202">
        <f>IF('5-Bienes y Serv que se Consumen'!$E$4='2 - Programas Municipales'!$B2,(IF('5-Bienes y Serv que se Consumen'!$E$6='2 - Programas Municipales'!$C$8,'5-Bienes y Serv que se Consumen'!$F$8,0)),0)+IF('5-Bienes y Serv que se Consumen'!$E$10='2 - Programas Municipales'!$B2,(IF('5-Bienes y Serv que se Consumen'!$E$12='2 - Programas Municipales'!$C$8,'5-Bienes y Serv que se Consumen'!$F$14,0)),0)+IF('5-Bienes y Serv que se Consumen'!$E$16='2 - Programas Municipales'!$B2,(IF('5-Bienes y Serv que se Consumen'!$E$18='2 - Programas Municipales'!$C$8,'5-Bienes y Serv que se Consumen'!$F$20,0)),0)+IF('5-Bienes y Serv que se Consumen'!$E$22='2 - Programas Municipales'!$B2,(IF('5-Bienes y Serv que se Consumen'!$E$24='2 - Programas Municipales'!$C$8,'5-Bienes y Serv que se Consumen'!$F$26,0)),0)+IF('5-Bienes y Serv que se Consumen'!$E$28='2 - Programas Municipales'!$B2,(IF('5-Bienes y Serv que se Consumen'!$E$30='2 - Programas Municipales'!$C$8,'5-Bienes y Serv que se Consumen'!$F$32,0)),0)+IF('5-Bienes y Serv que se Consumen'!$E$34='2 - Programas Municipales'!$B2,(IF('5-Bienes y Serv que se Consumen'!$E$36='2 - Programas Municipales'!$C$8,'5-Bienes y Serv que se Consumen'!$F$38,0)),0)+IF('5-Bienes y Serv que se Consumen'!$E$40='2 - Programas Municipales'!$B2,(IF('5-Bienes y Serv que se Consumen'!$E$42='2 - Programas Municipales'!$C$8,'5-Bienes y Serv que se Consumen'!$F$44,0)),0)+IF('5-Bienes y Serv que se Consumen'!$E$46='2 - Programas Municipales'!$B2,(IF('5-Bienes y Serv que se Consumen'!$E$48='2 - Programas Municipales'!$C$8,'5-Bienes y Serv que se Consumen'!$F$50,0)),0)+IF('5-Bienes y Serv que se Consumen'!$E$52='2 - Programas Municipales'!$B2,(IF('5-Bienes y Serv que se Consumen'!$E$54='2 - Programas Municipales'!$C$8,'5-Bienes y Serv que se Consumen'!$F$56,0)),0)+IF('5-Bienes y Serv que se Consumen'!$E$58='2 - Programas Municipales'!$B2,(IF('5-Bienes y Serv que se Consumen'!$E$60='2 - Programas Municipales'!$C$8,'5-Bienes y Serv que se Consumen'!$F$62,0)),0)+IF('5-Bienes y Serv que se Consumen'!$E$64='2 - Programas Municipales'!$B2,(IF('5-Bienes y Serv que se Consumen'!$E$66='2 - Programas Municipales'!$C$8,'5-Bienes y Serv que se Consumen'!$F$68,0)),0)+IF('5-Bienes y Serv que se Consumen'!$E$70='2 - Programas Municipales'!$B2,(IF('5-Bienes y Serv que se Consumen'!$E$72='2 - Programas Municipales'!$C$8,'5-Bienes y Serv que se Consumen'!$F$74,0)),0)+IF('5-Bienes y Serv que se Consumen'!$E$76='2 - Programas Municipales'!$B2,(IF('5-Bienes y Serv que se Consumen'!$E$78='2 - Programas Municipales'!$C$8,'5-Bienes y Serv que se Consumen'!$F$80,0)),0)+IF('5-Bienes y Serv que se Consumen'!$E$82='2 - Programas Municipales'!$B2,(IF('5-Bienes y Serv que se Consumen'!$E$84='2 - Programas Municipales'!$C$8,'5-Bienes y Serv que se Consumen'!$F$86,0)),0)+IF('5-Bienes y Serv que se Consumen'!$E$88='2 - Programas Municipales'!$B2,(IF('5-Bienes y Serv que se Consumen'!$E$90='2 - Programas Municipales'!$C$8,'5-Bienes y Serv que se Consumen'!$F$92,0)),0)+IF('5-Bienes y Serv que se Consumen'!$E$94='2 - Programas Municipales'!$B2,(IF('5-Bienes y Serv que se Consumen'!$E$96='2 - Programas Municipales'!$C$8,'5-Bienes y Serv que se Consumen'!$F$98,0)),0)+IF('5-Bienes y Serv que se Consumen'!$E$100='2 - Programas Municipales'!$B2,(IF('5-Bienes y Serv que se Consumen'!$E$102='2 - Programas Municipales'!$C$8,'5-Bienes y Serv que se Consumen'!$F$104,0)),0)+IF('5-Bienes y Serv que se Consumen'!$E$106='2 - Programas Municipales'!$B2,(IF('5-Bienes y Serv que se Consumen'!$E$108='2 - Programas Municipales'!$C$8,'5-Bienes y Serv que se Consumen'!$F$110,0)),0)+IF('5-Bienes y Serv que se Consumen'!$E$112='2 - Programas Municipales'!$B2,(IF('5-Bienes y Serv que se Consumen'!$E$114='2 - Programas Municipales'!$C$8,'5-Bienes y Serv que se Consumen'!$F$116,0)),0)+IF('5-Bienes y Serv que se Consumen'!$E$118='2 - Programas Municipales'!$B2,(IF('5-Bienes y Serv que se Consumen'!$E$120='2 - Programas Municipales'!$C$8,'5-Bienes y Serv que se Consumen'!$F$122,0)),0)+IF('5-Bienes y Serv que se Consumen'!$E$124='2 - Programas Municipales'!$B2,(IF('5-Bienes y Serv que se Consumen'!$E$126='2 - Programas Municipales'!$C$8,'5-Bienes y Serv que se Consumen'!$F$128,0)),0)+IF('5-Bienes y Serv que se Consumen'!$E$130='2 - Programas Municipales'!$B2,(IF('5-Bienes y Serv que se Consumen'!$E$132='2 - Programas Municipales'!$C$8,'5-Bienes y Serv que se Consumen'!$F$134,0)),0)+IF('5-Bienes y Serv que se Consumen'!$E$136='2 - Programas Municipales'!$B2,(IF('5-Bienes y Serv que se Consumen'!$E$138='2 - Programas Municipales'!$C$8,'5-Bienes y Serv que se Consumen'!$F$140,0)),0)</f>
        <v>0</v>
      </c>
      <c r="J5" s="202">
        <f>IF('5-Bienes y Serv que se Consumen'!$E$4='2 - Programas Municipales'!$B2,(IF('5-Bienes y Serv que se Consumen'!$E$6='2 - Programas Municipales'!$C$9,'5-Bienes y Serv que se Consumen'!$F$8,0)),0)+IF('5-Bienes y Serv que se Consumen'!$E$10='2 - Programas Municipales'!$B2,(IF('5-Bienes y Serv que se Consumen'!$E$12='2 - Programas Municipales'!$C$9,'5-Bienes y Serv que se Consumen'!$F$14,0)),0)+IF('5-Bienes y Serv que se Consumen'!$E$16='2 - Programas Municipales'!$B2,(IF('5-Bienes y Serv que se Consumen'!$E$18='2 - Programas Municipales'!$C$9,'5-Bienes y Serv que se Consumen'!$F$20,0)),0)+IF('5-Bienes y Serv que se Consumen'!$E$22='2 - Programas Municipales'!$B2,(IF('5-Bienes y Serv que se Consumen'!$E$24='2 - Programas Municipales'!$C$9,'5-Bienes y Serv que se Consumen'!$F$26,0)),0)+IF('5-Bienes y Serv que se Consumen'!$E$28='2 - Programas Municipales'!$B2,(IF('5-Bienes y Serv que se Consumen'!$E$30='2 - Programas Municipales'!$C$9,'5-Bienes y Serv que se Consumen'!$F$32,0)),0)+IF('5-Bienes y Serv que se Consumen'!$E$34='2 - Programas Municipales'!$B2,(IF('5-Bienes y Serv que se Consumen'!$E$36='2 - Programas Municipales'!$C$9,'5-Bienes y Serv que se Consumen'!$F$38,0)),0)+IF('5-Bienes y Serv que se Consumen'!$E$40='2 - Programas Municipales'!$B2,(IF('5-Bienes y Serv que se Consumen'!$E$42='2 - Programas Municipales'!$C$9,'5-Bienes y Serv que se Consumen'!$F$44,0)),0)+IF('5-Bienes y Serv que se Consumen'!$E$46='2 - Programas Municipales'!$B2,(IF('5-Bienes y Serv que se Consumen'!$E$48='2 - Programas Municipales'!$C$9,'5-Bienes y Serv que se Consumen'!$F$50,0)),0)+IF('5-Bienes y Serv que se Consumen'!$E$52='2 - Programas Municipales'!$B2,(IF('5-Bienes y Serv que se Consumen'!$E$54='2 - Programas Municipales'!$C$9,'5-Bienes y Serv que se Consumen'!$F$56,0)),0)+IF('5-Bienes y Serv que se Consumen'!$E$58='2 - Programas Municipales'!$B2,(IF('5-Bienes y Serv que se Consumen'!$E$60='2 - Programas Municipales'!$C$9,'5-Bienes y Serv que se Consumen'!$F$62,0)),0)+IF('5-Bienes y Serv que se Consumen'!$E$64='2 - Programas Municipales'!$B2,(IF('5-Bienes y Serv que se Consumen'!$E$66='2 - Programas Municipales'!$C$9,'5-Bienes y Serv que se Consumen'!$F$68,0)),0)+IF('5-Bienes y Serv que se Consumen'!$E$70='2 - Programas Municipales'!$B2,(IF('5-Bienes y Serv que se Consumen'!$E$72='2 - Programas Municipales'!$C$9,'5-Bienes y Serv que se Consumen'!$F$74,0)),0)+IF('5-Bienes y Serv que se Consumen'!$E$76='2 - Programas Municipales'!$B2,(IF('5-Bienes y Serv que se Consumen'!$E$78='2 - Programas Municipales'!$C$9,'5-Bienes y Serv que se Consumen'!$F$80,0)),0)+IF('5-Bienes y Serv que se Consumen'!$E$82='2 - Programas Municipales'!$B2,(IF('5-Bienes y Serv que se Consumen'!$E$84='2 - Programas Municipales'!$C$9,'5-Bienes y Serv que se Consumen'!$F$86,0)),0)+IF('5-Bienes y Serv que se Consumen'!$E$88='2 - Programas Municipales'!$B2,(IF('5-Bienes y Serv que se Consumen'!$E$90='2 - Programas Municipales'!$C$9,'5-Bienes y Serv que se Consumen'!$F$92,0)),0)+IF('5-Bienes y Serv que se Consumen'!$E$94='2 - Programas Municipales'!$B2,(IF('5-Bienes y Serv que se Consumen'!$E$96='2 - Programas Municipales'!$C$9,'5-Bienes y Serv que se Consumen'!$F$98,0)),0)+IF('5-Bienes y Serv que se Consumen'!$E$100='2 - Programas Municipales'!$B2,(IF('5-Bienes y Serv que se Consumen'!$E$102='2 - Programas Municipales'!$C$9,'5-Bienes y Serv que se Consumen'!$F$104,0)),0)+IF('5-Bienes y Serv que se Consumen'!$E$106='2 - Programas Municipales'!$B2,(IF('5-Bienes y Serv que se Consumen'!$E$108='2 - Programas Municipales'!$C$9,'5-Bienes y Serv que se Consumen'!$F$110,0)),0)+IF('5-Bienes y Serv que se Consumen'!$E$112='2 - Programas Municipales'!$B2,(IF('5-Bienes y Serv que se Consumen'!$E$114='2 - Programas Municipales'!$C$9,'5-Bienes y Serv que se Consumen'!$F$116,0)),0)+IF('5-Bienes y Serv que se Consumen'!$E$118='2 - Programas Municipales'!$B2,(IF('5-Bienes y Serv que se Consumen'!$E$120='2 - Programas Municipales'!$C$9,'5-Bienes y Serv que se Consumen'!$F$122,0)),0)+IF('5-Bienes y Serv que se Consumen'!$E$124='2 - Programas Municipales'!$B2,(IF('5-Bienes y Serv que se Consumen'!$E$126='2 - Programas Municipales'!$C$9,'5-Bienes y Serv que se Consumen'!$F$128,0)),0)+IF('5-Bienes y Serv que se Consumen'!$E$130='2 - Programas Municipales'!$B2,(IF('5-Bienes y Serv que se Consumen'!$E$132='2 - Programas Municipales'!$C$9,'5-Bienes y Serv que se Consumen'!$F$134,0)),0)+IF('5-Bienes y Serv que se Consumen'!$E$136='2 - Programas Municipales'!$B2,(IF('5-Bienes y Serv que se Consumen'!$E$138='2 - Programas Municipales'!$C$9,'5-Bienes y Serv que se Consumen'!$F$140,0)),0)</f>
        <v>0</v>
      </c>
      <c r="K5" s="202">
        <f>IF('5-Bienes y Serv que se Consumen'!$E$4='2 - Programas Municipales'!$B2,(IF('5-Bienes y Serv que se Consumen'!$E$6='2 - Programas Municipales'!$C$10,'5-Bienes y Serv que se Consumen'!$F$8,0)),0)+IF('5-Bienes y Serv que se Consumen'!$E$10='2 - Programas Municipales'!$B2,(IF('5-Bienes y Serv que se Consumen'!$E$12='2 - Programas Municipales'!$C$10,'5-Bienes y Serv que se Consumen'!$F$14,0)),0)+IF('5-Bienes y Serv que se Consumen'!$E$16='2 - Programas Municipales'!$B2,(IF('5-Bienes y Serv que se Consumen'!$E$18='2 - Programas Municipales'!$C$10,'5-Bienes y Serv que se Consumen'!$F$20,0)),0)+IF('5-Bienes y Serv que se Consumen'!$E$22='2 - Programas Municipales'!$B2,(IF('5-Bienes y Serv que se Consumen'!$E$24='2 - Programas Municipales'!$C$10,'5-Bienes y Serv que se Consumen'!$F$26,0)),0)+IF('5-Bienes y Serv que se Consumen'!$E$28='2 - Programas Municipales'!$B2,(IF('5-Bienes y Serv que se Consumen'!$E$30='2 - Programas Municipales'!$C$10,'5-Bienes y Serv que se Consumen'!$F$32,0)),0)+IF('5-Bienes y Serv que se Consumen'!$E$34='2 - Programas Municipales'!$B2,(IF('5-Bienes y Serv que se Consumen'!$E$36='2 - Programas Municipales'!$C$10,'5-Bienes y Serv que se Consumen'!$F$38,0)),0)+IF('5-Bienes y Serv que se Consumen'!$E$40='2 - Programas Municipales'!$B2,(IF('5-Bienes y Serv que se Consumen'!$E$42='2 - Programas Municipales'!$C$10,'5-Bienes y Serv que se Consumen'!$F$44,0)),0)+IF('5-Bienes y Serv que se Consumen'!$E$46='2 - Programas Municipales'!$B2,(IF('5-Bienes y Serv que se Consumen'!$E$48='2 - Programas Municipales'!$C$10,'5-Bienes y Serv que se Consumen'!$F$50,0)),0)+IF('5-Bienes y Serv que se Consumen'!$E$52='2 - Programas Municipales'!$B2,(IF('5-Bienes y Serv que se Consumen'!$E$54='2 - Programas Municipales'!$C$10,'5-Bienes y Serv que se Consumen'!$F$56,0)),0)+IF('5-Bienes y Serv que se Consumen'!$E$58='2 - Programas Municipales'!$B2,(IF('5-Bienes y Serv que se Consumen'!$E$60='2 - Programas Municipales'!$C$10,'5-Bienes y Serv que se Consumen'!$F$62,0)),0)+IF('5-Bienes y Serv que se Consumen'!$E$64='2 - Programas Municipales'!$B2,(IF('5-Bienes y Serv que se Consumen'!$E$66='2 - Programas Municipales'!$C$10,'5-Bienes y Serv que se Consumen'!$F$68,0)),0)+IF('5-Bienes y Serv que se Consumen'!$E$70='2 - Programas Municipales'!$B2,(IF('5-Bienes y Serv que se Consumen'!$E$72='2 - Programas Municipales'!$C$10,'5-Bienes y Serv que se Consumen'!$F$74,0)),0)+IF('5-Bienes y Serv que se Consumen'!$E$76='2 - Programas Municipales'!$B2,(IF('5-Bienes y Serv que se Consumen'!$E$78='2 - Programas Municipales'!$C$10,'5-Bienes y Serv que se Consumen'!$F$80,0)),0)+IF('5-Bienes y Serv que se Consumen'!$E$82='2 - Programas Municipales'!$B2,(IF('5-Bienes y Serv que se Consumen'!$E$84='2 - Programas Municipales'!$C$10,'5-Bienes y Serv que se Consumen'!$F$86,0)),0)+IF('5-Bienes y Serv que se Consumen'!$E$88='2 - Programas Municipales'!$B2,(IF('5-Bienes y Serv que se Consumen'!$E$90='2 - Programas Municipales'!$C$10,'5-Bienes y Serv que se Consumen'!$F$92,0)),0)+IF('5-Bienes y Serv que se Consumen'!$E$94='2 - Programas Municipales'!$B2,(IF('5-Bienes y Serv que se Consumen'!$E$96='2 - Programas Municipales'!$C$10,'5-Bienes y Serv que se Consumen'!$F$98,0)),0)+IF('5-Bienes y Serv que se Consumen'!$E$100='2 - Programas Municipales'!$B2,(IF('5-Bienes y Serv que se Consumen'!$E$102='2 - Programas Municipales'!$C$10,'5-Bienes y Serv que se Consumen'!$F$104,0)),0)+IF('5-Bienes y Serv que se Consumen'!$E$106='2 - Programas Municipales'!$B2,(IF('5-Bienes y Serv que se Consumen'!$E$108='2 - Programas Municipales'!$C$10,'5-Bienes y Serv que se Consumen'!$F$110,0)),0)+IF('5-Bienes y Serv que se Consumen'!$E$112='2 - Programas Municipales'!$B2,(IF('5-Bienes y Serv que se Consumen'!$E$114='2 - Programas Municipales'!$C$10,'5-Bienes y Serv que se Consumen'!$F$116,0)),0)+IF('5-Bienes y Serv que se Consumen'!$E$118='2 - Programas Municipales'!$B2,(IF('5-Bienes y Serv que se Consumen'!$E$120='2 - Programas Municipales'!$C$10,'5-Bienes y Serv que se Consumen'!$F$122,0)),0)+IF('5-Bienes y Serv que se Consumen'!$E$124='2 - Programas Municipales'!$B2,(IF('5-Bienes y Serv que se Consumen'!$E$126='2 - Programas Municipales'!$C$10,'5-Bienes y Serv que se Consumen'!$F$128,0)),0)+IF('5-Bienes y Serv que se Consumen'!$E$130='2 - Programas Municipales'!$B2,(IF('5-Bienes y Serv que se Consumen'!$E$132='2 - Programas Municipales'!$C$10,'5-Bienes y Serv que se Consumen'!$F$134,0)),0)+IF('5-Bienes y Serv que se Consumen'!$E$136='2 - Programas Municipales'!$B2,(IF('5-Bienes y Serv que se Consumen'!$E$138='2 - Programas Municipales'!$C$10,'5-Bienes y Serv que se Consumen'!$F$140,0)),0)</f>
        <v>0</v>
      </c>
      <c r="L5" s="202">
        <f>IF('5-Bienes y Serv que se Consumen'!$E$4='2 - Programas Municipales'!$B2,(IF('5-Bienes y Serv que se Consumen'!$E$6='2 - Programas Municipales'!$C$11,'5-Bienes y Serv que se Consumen'!$F$8,0)),0)+IF('5-Bienes y Serv que se Consumen'!$E$10='2 - Programas Municipales'!$B2,(IF('5-Bienes y Serv que se Consumen'!$E$12='2 - Programas Municipales'!$C$11,'5-Bienes y Serv que se Consumen'!$F$14,0)),0)+IF('5-Bienes y Serv que se Consumen'!$E$16='2 - Programas Municipales'!$B2,(IF('5-Bienes y Serv que se Consumen'!$E$18='2 - Programas Municipales'!$C$11,'5-Bienes y Serv que se Consumen'!$F$20,0)),0)+IF('5-Bienes y Serv que se Consumen'!$E$22='2 - Programas Municipales'!$B2,(IF('5-Bienes y Serv que se Consumen'!$E$24='2 - Programas Municipales'!$C$11,'5-Bienes y Serv que se Consumen'!$F$26,0)),0)+IF('5-Bienes y Serv que se Consumen'!$E$28='2 - Programas Municipales'!$B2,(IF('5-Bienes y Serv que se Consumen'!$E$30='2 - Programas Municipales'!$C$11,'5-Bienes y Serv que se Consumen'!$F$32,0)),0)+IF('5-Bienes y Serv que se Consumen'!$E$34='2 - Programas Municipales'!$B2,(IF('5-Bienes y Serv que se Consumen'!$E$36='2 - Programas Municipales'!$C$11,'5-Bienes y Serv que se Consumen'!$F$38,0)),0)+IF('5-Bienes y Serv que se Consumen'!$E$40='2 - Programas Municipales'!$B2,(IF('5-Bienes y Serv que se Consumen'!$E$42='2 - Programas Municipales'!$C$11,'5-Bienes y Serv que se Consumen'!$F$44,0)),0)+IF('5-Bienes y Serv que se Consumen'!$E$46='2 - Programas Municipales'!$B2,(IF('5-Bienes y Serv que se Consumen'!$E$48='2 - Programas Municipales'!$C$11,'5-Bienes y Serv que se Consumen'!$F$50,0)),0)+IF('5-Bienes y Serv que se Consumen'!$E$52='2 - Programas Municipales'!$B2,(IF('5-Bienes y Serv que se Consumen'!$E$54='2 - Programas Municipales'!$C$11,'5-Bienes y Serv que se Consumen'!$F$56,0)),0)+IF('5-Bienes y Serv que se Consumen'!$E$58='2 - Programas Municipales'!$B2,(IF('5-Bienes y Serv que se Consumen'!$E$60='2 - Programas Municipales'!$C$11,'5-Bienes y Serv que se Consumen'!$F$62,0)),0)+IF('5-Bienes y Serv que se Consumen'!$E$64='2 - Programas Municipales'!$B2,(IF('5-Bienes y Serv que se Consumen'!$E$66='2 - Programas Municipales'!$C$11,'5-Bienes y Serv que se Consumen'!$F$68,0)),0)+IF('5-Bienes y Serv que se Consumen'!$E$70='2 - Programas Municipales'!$B2,(IF('5-Bienes y Serv que se Consumen'!$E$72='2 - Programas Municipales'!$C$11,'5-Bienes y Serv que se Consumen'!$F$74,0)),0)+IF('5-Bienes y Serv que se Consumen'!$E$76='2 - Programas Municipales'!$B2,(IF('5-Bienes y Serv que se Consumen'!$E$78='2 - Programas Municipales'!$C$11,'5-Bienes y Serv que se Consumen'!$F$80,0)),0)+IF('5-Bienes y Serv que se Consumen'!$E$82='2 - Programas Municipales'!$B2,(IF('5-Bienes y Serv que se Consumen'!$E$84='2 - Programas Municipales'!$C$11,'5-Bienes y Serv que se Consumen'!$F$86,0)),0)+IF('5-Bienes y Serv que se Consumen'!$E$88='2 - Programas Municipales'!$B2,(IF('5-Bienes y Serv que se Consumen'!$E$90='2 - Programas Municipales'!$C$11,'5-Bienes y Serv que se Consumen'!$F$92,0)),0)+IF('5-Bienes y Serv que se Consumen'!$E$94='2 - Programas Municipales'!$B2,(IF('5-Bienes y Serv que se Consumen'!$E$96='2 - Programas Municipales'!$C$11,'5-Bienes y Serv que se Consumen'!$F$98,0)),0)+IF('5-Bienes y Serv que se Consumen'!$E$100='2 - Programas Municipales'!$B2,(IF('5-Bienes y Serv que se Consumen'!$E$102='2 - Programas Municipales'!$C$11,'5-Bienes y Serv que se Consumen'!$F$104,0)),0)+IF('5-Bienes y Serv que se Consumen'!$E$106='2 - Programas Municipales'!$B2,(IF('5-Bienes y Serv que se Consumen'!$E$108='2 - Programas Municipales'!$C$11,'5-Bienes y Serv que se Consumen'!$F$110,0)),0)+IF('5-Bienes y Serv que se Consumen'!$E$112='2 - Programas Municipales'!$B2,(IF('5-Bienes y Serv que se Consumen'!$E$114='2 - Programas Municipales'!$C$11,'5-Bienes y Serv que se Consumen'!$F$116,0)),0)+IF('5-Bienes y Serv que se Consumen'!$E$118='2 - Programas Municipales'!$B2,(IF('5-Bienes y Serv que se Consumen'!$E$120='2 - Programas Municipales'!$C$11,'5-Bienes y Serv que se Consumen'!$F$122,0)),0)+IF('5-Bienes y Serv que se Consumen'!$E$124='2 - Programas Municipales'!$B2,(IF('5-Bienes y Serv que se Consumen'!$E$126='2 - Programas Municipales'!$C$11,'5-Bienes y Serv que se Consumen'!$F$128,0)),0)+IF('5-Bienes y Serv que se Consumen'!$E$130='2 - Programas Municipales'!$B2,(IF('5-Bienes y Serv que se Consumen'!$E$132='2 - Programas Municipales'!$C$11,'5-Bienes y Serv que se Consumen'!$F$134,0)),0)+IF('5-Bienes y Serv que se Consumen'!$E$136='2 - Programas Municipales'!$B2,(IF('5-Bienes y Serv que se Consumen'!$E$138='2 - Programas Municipales'!$C$11,'5-Bienes y Serv que se Consumen'!$F$140,0)),0)</f>
        <v>0</v>
      </c>
      <c r="M5" s="202">
        <f>IF('5-Bienes y Serv que se Consumen'!$E$4='2 - Programas Municipales'!$B2,(IF('5-Bienes y Serv que se Consumen'!$E$6='2 - Programas Municipales'!$C$12,'5-Bienes y Serv que se Consumen'!$F$8,0)),0)+IF('5-Bienes y Serv que se Consumen'!$E$10='2 - Programas Municipales'!$B2,(IF('5-Bienes y Serv que se Consumen'!$E$12='2 - Programas Municipales'!$C$12,'5-Bienes y Serv que se Consumen'!$F$14,0)),0)+IF('5-Bienes y Serv que se Consumen'!$E$16='2 - Programas Municipales'!$B2,(IF('5-Bienes y Serv que se Consumen'!$E$18='2 - Programas Municipales'!$C$12,'5-Bienes y Serv que se Consumen'!$F$20,0)),0)+IF('5-Bienes y Serv que se Consumen'!$E$22='2 - Programas Municipales'!$B2,(IF('5-Bienes y Serv que se Consumen'!$E$24='2 - Programas Municipales'!$C$12,'5-Bienes y Serv que se Consumen'!$F$26,0)),0)+IF('5-Bienes y Serv que se Consumen'!$E$28='2 - Programas Municipales'!$B2,(IF('5-Bienes y Serv que se Consumen'!$E$30='2 - Programas Municipales'!$C$12,'5-Bienes y Serv que se Consumen'!$F$32,0)),0)+IF('5-Bienes y Serv que se Consumen'!$E$34='2 - Programas Municipales'!$B2,(IF('5-Bienes y Serv que se Consumen'!$E$36='2 - Programas Municipales'!$C$12,'5-Bienes y Serv que se Consumen'!$F$38,0)),0)+IF('5-Bienes y Serv que se Consumen'!$E$40='2 - Programas Municipales'!$B2,(IF('5-Bienes y Serv que se Consumen'!$E$42='2 - Programas Municipales'!$C$12,'5-Bienes y Serv que se Consumen'!$F$44,0)),0)+IF('5-Bienes y Serv que se Consumen'!$E$46='2 - Programas Municipales'!$B2,(IF('5-Bienes y Serv que se Consumen'!$E$48='2 - Programas Municipales'!$C$12,'5-Bienes y Serv que se Consumen'!$F$50,0)),0)+IF('5-Bienes y Serv que se Consumen'!$E$52='2 - Programas Municipales'!$B2,(IF('5-Bienes y Serv que se Consumen'!$E$54='2 - Programas Municipales'!$C$12,'5-Bienes y Serv que se Consumen'!$F$56,0)),0)+IF('5-Bienes y Serv que se Consumen'!$E$58='2 - Programas Municipales'!$B2,(IF('5-Bienes y Serv que se Consumen'!$E$60='2 - Programas Municipales'!$C$12,'5-Bienes y Serv que se Consumen'!$F$62,0)),0)+IF('5-Bienes y Serv que se Consumen'!$E$64='2 - Programas Municipales'!$B2,(IF('5-Bienes y Serv que se Consumen'!$E$66='2 - Programas Municipales'!$C$12,'5-Bienes y Serv que se Consumen'!$F$68,0)),0)+IF('5-Bienes y Serv que se Consumen'!$E$70='2 - Programas Municipales'!$B2,(IF('5-Bienes y Serv que se Consumen'!$E$72='2 - Programas Municipales'!$C$12,'5-Bienes y Serv que se Consumen'!$F$74,0)),0)+IF('5-Bienes y Serv que se Consumen'!$E$76='2 - Programas Municipales'!$B2,(IF('5-Bienes y Serv que se Consumen'!$E$78='2 - Programas Municipales'!$C$12,'5-Bienes y Serv que se Consumen'!$F$80,0)),0)+IF('5-Bienes y Serv que se Consumen'!$E$82='2 - Programas Municipales'!$B2,(IF('5-Bienes y Serv que se Consumen'!$E$84='2 - Programas Municipales'!$C$12,'5-Bienes y Serv que se Consumen'!$F$86,0)),0)+IF('5-Bienes y Serv que se Consumen'!$E$88='2 - Programas Municipales'!$B2,(IF('5-Bienes y Serv que se Consumen'!$E$90='2 - Programas Municipales'!$C$12,'5-Bienes y Serv que se Consumen'!$F$92,0)),0)+IF('5-Bienes y Serv que se Consumen'!$E$94='2 - Programas Municipales'!$B2,(IF('5-Bienes y Serv que se Consumen'!$E$96='2 - Programas Municipales'!$C$12,'5-Bienes y Serv que se Consumen'!$F$98,0)),0)+IF('5-Bienes y Serv que se Consumen'!$E$100='2 - Programas Municipales'!$B2,(IF('5-Bienes y Serv que se Consumen'!$E$102='2 - Programas Municipales'!$C$12,'5-Bienes y Serv que se Consumen'!$F$104,0)),0)+IF('5-Bienes y Serv que se Consumen'!$E$106='2 - Programas Municipales'!$B2,(IF('5-Bienes y Serv que se Consumen'!$E$108='2 - Programas Municipales'!$C$12,'5-Bienes y Serv que se Consumen'!$F$110,0)),0)+IF('5-Bienes y Serv que se Consumen'!$E$112='2 - Programas Municipales'!$B2,(IF('5-Bienes y Serv que se Consumen'!$E$114='2 - Programas Municipales'!$C$12,'5-Bienes y Serv que se Consumen'!$F$116,0)),0)+IF('5-Bienes y Serv que se Consumen'!$E$118='2 - Programas Municipales'!$B2,(IF('5-Bienes y Serv que se Consumen'!$E$120='2 - Programas Municipales'!$C$12,'5-Bienes y Serv que se Consumen'!$F$122,0)),0)+IF('5-Bienes y Serv que se Consumen'!$E$124='2 - Programas Municipales'!$B2,(IF('5-Bienes y Serv que se Consumen'!$E$126='2 - Programas Municipales'!$C$12,'5-Bienes y Serv que se Consumen'!$F$128,0)),0)+IF('5-Bienes y Serv que se Consumen'!$E$130='2 - Programas Municipales'!$B2,(IF('5-Bienes y Serv que se Consumen'!$E$132='2 - Programas Municipales'!$C$12,'5-Bienes y Serv que se Consumen'!$F$134,0)),0)+IF('5-Bienes y Serv que se Consumen'!$E$136='2 - Programas Municipales'!$B2,(IF('5-Bienes y Serv que se Consumen'!$E$138='2 - Programas Municipales'!$C$12,'5-Bienes y Serv que se Consumen'!$F$140,0)),0)</f>
        <v>0</v>
      </c>
      <c r="N5" s="202">
        <f>IF('5-Bienes y Serv que se Consumen'!$E$4='2 - Programas Municipales'!$B2,(IF('5-Bienes y Serv que se Consumen'!$E$6='2 - Programas Municipales'!$C$13,'5-Bienes y Serv que se Consumen'!$F$8,0)),0)+IF('5-Bienes y Serv que se Consumen'!$E$10='2 - Programas Municipales'!$B2,(IF('5-Bienes y Serv que se Consumen'!$E$12='2 - Programas Municipales'!$C$13,'5-Bienes y Serv que se Consumen'!$F$14,0)),0)+IF('5-Bienes y Serv que se Consumen'!$E$16='2 - Programas Municipales'!$B2,(IF('5-Bienes y Serv que se Consumen'!$E$18='2 - Programas Municipales'!$C$13,'5-Bienes y Serv que se Consumen'!$F$20,0)),0)+IF('5-Bienes y Serv que se Consumen'!$E$22='2 - Programas Municipales'!$B2,(IF('5-Bienes y Serv que se Consumen'!$E$24='2 - Programas Municipales'!$C$13,'5-Bienes y Serv que se Consumen'!$F$26,0)),0)+IF('5-Bienes y Serv que se Consumen'!$E$28='2 - Programas Municipales'!$B2,(IF('5-Bienes y Serv que se Consumen'!$E$30='2 - Programas Municipales'!$C$13,'5-Bienes y Serv que se Consumen'!$F$32,0)),0)+IF('5-Bienes y Serv que se Consumen'!$E$34='2 - Programas Municipales'!$B2,(IF('5-Bienes y Serv que se Consumen'!$E$36='2 - Programas Municipales'!$C$13,'5-Bienes y Serv que se Consumen'!$F$38,0)),0)+IF('5-Bienes y Serv que se Consumen'!$E$40='2 - Programas Municipales'!$B2,(IF('5-Bienes y Serv que se Consumen'!$E$42='2 - Programas Municipales'!$C$13,'5-Bienes y Serv que se Consumen'!$F$44,0)),0)+IF('5-Bienes y Serv que se Consumen'!$E$46='2 - Programas Municipales'!$B2,(IF('5-Bienes y Serv que se Consumen'!$E$48='2 - Programas Municipales'!$C$13,'5-Bienes y Serv que se Consumen'!$F$50,0)),0)+IF('5-Bienes y Serv que se Consumen'!$E$52='2 - Programas Municipales'!$B2,(IF('5-Bienes y Serv que se Consumen'!$E$54='2 - Programas Municipales'!$C$13,'5-Bienes y Serv que se Consumen'!$F$56,0)),0)+IF('5-Bienes y Serv que se Consumen'!$E$58='2 - Programas Municipales'!$B2,(IF('5-Bienes y Serv que se Consumen'!$E$60='2 - Programas Municipales'!$C$13,'5-Bienes y Serv que se Consumen'!$F$62,0)),0)+IF('5-Bienes y Serv que se Consumen'!$E$64='2 - Programas Municipales'!$B2,(IF('5-Bienes y Serv que se Consumen'!$E$66='2 - Programas Municipales'!$C$13,'5-Bienes y Serv que se Consumen'!$F$68,0)),0)+IF('5-Bienes y Serv que se Consumen'!$E$70='2 - Programas Municipales'!$B2,(IF('5-Bienes y Serv que se Consumen'!$E$72='2 - Programas Municipales'!$C$13,'5-Bienes y Serv que se Consumen'!$F$74,0)),0)+IF('5-Bienes y Serv que se Consumen'!$E$76='2 - Programas Municipales'!$B2,(IF('5-Bienes y Serv que se Consumen'!$E$78='2 - Programas Municipales'!$C$13,'5-Bienes y Serv que se Consumen'!$F$80,0)),0)+IF('5-Bienes y Serv que se Consumen'!$E$82='2 - Programas Municipales'!$B2,(IF('5-Bienes y Serv que se Consumen'!$E$84='2 - Programas Municipales'!$C$13,'5-Bienes y Serv que se Consumen'!$F$86,0)),0)+IF('5-Bienes y Serv que se Consumen'!$E$88='2 - Programas Municipales'!$B2,(IF('5-Bienes y Serv que se Consumen'!$E$90='2 - Programas Municipales'!$C$13,'5-Bienes y Serv que se Consumen'!$F$92,0)),0)+IF('5-Bienes y Serv que se Consumen'!$E$94='2 - Programas Municipales'!$B2,(IF('5-Bienes y Serv que se Consumen'!$E$96='2 - Programas Municipales'!$C$13,'5-Bienes y Serv que se Consumen'!$F$98,0)),0)+IF('5-Bienes y Serv que se Consumen'!$E$100='2 - Programas Municipales'!$B2,(IF('5-Bienes y Serv que se Consumen'!$E$102='2 - Programas Municipales'!$C$13,'5-Bienes y Serv que se Consumen'!$F$104,0)),0)+IF('5-Bienes y Serv que se Consumen'!$E$106='2 - Programas Municipales'!$B2,(IF('5-Bienes y Serv que se Consumen'!$E$108='2 - Programas Municipales'!$C$13,'5-Bienes y Serv que se Consumen'!$F$110,0)),0)+IF('5-Bienes y Serv que se Consumen'!$E$112='2 - Programas Municipales'!$B2,(IF('5-Bienes y Serv que se Consumen'!$E$114='2 - Programas Municipales'!$C$13,'5-Bienes y Serv que se Consumen'!$F$116,0)),0)+IF('5-Bienes y Serv que se Consumen'!$E$118='2 - Programas Municipales'!$B2,(IF('5-Bienes y Serv que se Consumen'!$E$120='2 - Programas Municipales'!$C$13,'5-Bienes y Serv que se Consumen'!$F$122,0)),0)+IF('5-Bienes y Serv que se Consumen'!$E$124='2 - Programas Municipales'!$B2,(IF('5-Bienes y Serv que se Consumen'!$E$126='2 - Programas Municipales'!$C$13,'5-Bienes y Serv que se Consumen'!$F$128,0)),0)+IF('5-Bienes y Serv que se Consumen'!$E$130='2 - Programas Municipales'!$B2,(IF('5-Bienes y Serv que se Consumen'!$E$132='2 - Programas Municipales'!$C$13,'5-Bienes y Serv que se Consumen'!$F$134,0)),0)+IF('5-Bienes y Serv que se Consumen'!$E$136='2 - Programas Municipales'!$B2,(IF('5-Bienes y Serv que se Consumen'!$E$138='2 - Programas Municipales'!$C$13,'5-Bienes y Serv que se Consumen'!$F$140,0)),0)</f>
        <v>0</v>
      </c>
      <c r="O5" s="56">
        <f>IF('5-Bienes y Serv que se Consumen'!$E$4='2 - Programas Municipales'!$B2,(IF('5-Bienes y Serv que se Consumen'!$E$6='2 - Programas Municipales'!$C$14,'5-Bienes y Serv que se Consumen'!$F$8,0)),0)+IF('5-Bienes y Serv que se Consumen'!$E$10='2 - Programas Municipales'!$B2,(IF('5-Bienes y Serv que se Consumen'!$E$12='2 - Programas Municipales'!$C$14,'5-Bienes y Serv que se Consumen'!$F$14,0)),0)+IF('5-Bienes y Serv que se Consumen'!$E$16='2 - Programas Municipales'!$B2,(IF('5-Bienes y Serv que se Consumen'!$E$18='2 - Programas Municipales'!$C$14,'5-Bienes y Serv que se Consumen'!$F$20,0)),0)+IF('5-Bienes y Serv que se Consumen'!$E$22='2 - Programas Municipales'!$B2,(IF('5-Bienes y Serv que se Consumen'!$E$24='2 - Programas Municipales'!$C$14,'5-Bienes y Serv que se Consumen'!$F$26,0)),0)+IF('5-Bienes y Serv que se Consumen'!$E$28='2 - Programas Municipales'!$B2,(IF('5-Bienes y Serv que se Consumen'!$E$30='2 - Programas Municipales'!$C$14,'5-Bienes y Serv que se Consumen'!$F$32,0)),0)+IF('5-Bienes y Serv que se Consumen'!$E$34='2 - Programas Municipales'!$B2,(IF('5-Bienes y Serv que se Consumen'!$E$36='2 - Programas Municipales'!$C$14,'5-Bienes y Serv que se Consumen'!$F$38,0)),0)+IF('5-Bienes y Serv que se Consumen'!$E$40='2 - Programas Municipales'!$B2,(IF('5-Bienes y Serv que se Consumen'!$E$42='2 - Programas Municipales'!$C$14,'5-Bienes y Serv que se Consumen'!$F$44,0)),0)+IF('5-Bienes y Serv que se Consumen'!$E$46='2 - Programas Municipales'!$B2,(IF('5-Bienes y Serv que se Consumen'!$E$48='2 - Programas Municipales'!$C$14,'5-Bienes y Serv que se Consumen'!$F$50,0)),0)+IF('5-Bienes y Serv que se Consumen'!$E$52='2 - Programas Municipales'!$B2,(IF('5-Bienes y Serv que se Consumen'!$E$54='2 - Programas Municipales'!$C$14,'5-Bienes y Serv que se Consumen'!$F$56,0)),0)+IF('5-Bienes y Serv que se Consumen'!$E$58='2 - Programas Municipales'!$B2,(IF('5-Bienes y Serv que se Consumen'!$E$60='2 - Programas Municipales'!$C$14,'5-Bienes y Serv que se Consumen'!$F$62,0)),0)+IF('5-Bienes y Serv que se Consumen'!$E$64='2 - Programas Municipales'!$B2,(IF('5-Bienes y Serv que se Consumen'!$E$66='2 - Programas Municipales'!$C$14,'5-Bienes y Serv que se Consumen'!$F$68,0)),0)+IF('5-Bienes y Serv que se Consumen'!$E$70='2 - Programas Municipales'!$B2,(IF('5-Bienes y Serv que se Consumen'!$E$72='2 - Programas Municipales'!$C$14,'5-Bienes y Serv que se Consumen'!$F$74,0)),0)+IF('5-Bienes y Serv que se Consumen'!$E$76='2 - Programas Municipales'!$B2,(IF('5-Bienes y Serv que se Consumen'!$E$78='2 - Programas Municipales'!$C$14,'5-Bienes y Serv que se Consumen'!$F$80,0)),0)+IF('5-Bienes y Serv que se Consumen'!$E$82='2 - Programas Municipales'!$B2,(IF('5-Bienes y Serv que se Consumen'!$E$84='2 - Programas Municipales'!$C$14,'5-Bienes y Serv que se Consumen'!$F$86,0)),0)+IF('5-Bienes y Serv que se Consumen'!$E$88='2 - Programas Municipales'!$B2,(IF('5-Bienes y Serv que se Consumen'!$E$90='2 - Programas Municipales'!$C$14,'5-Bienes y Serv que se Consumen'!$F$92,0)),0)+IF('5-Bienes y Serv que se Consumen'!$E$94='2 - Programas Municipales'!$B2,(IF('5-Bienes y Serv que se Consumen'!$E$96='2 - Programas Municipales'!$C$14,'5-Bienes y Serv que se Consumen'!$F$98,0)),0)+IF('5-Bienes y Serv que se Consumen'!$E$100='2 - Programas Municipales'!$B2,(IF('5-Bienes y Serv que se Consumen'!$E$102='2 - Programas Municipales'!$C$14,'5-Bienes y Serv que se Consumen'!$F$104,0)),0)+IF('5-Bienes y Serv que se Consumen'!$E$106='2 - Programas Municipales'!$B2,(IF('5-Bienes y Serv que se Consumen'!$E$108='2 - Programas Municipales'!$C$14,'5-Bienes y Serv que se Consumen'!$F$110,0)),0)+IF('5-Bienes y Serv que se Consumen'!$E$112='2 - Programas Municipales'!$B2,(IF('5-Bienes y Serv que se Consumen'!$E$114='2 - Programas Municipales'!$C$14,'5-Bienes y Serv que se Consumen'!$F$116,0)),0)+IF('5-Bienes y Serv que se Consumen'!$E$118='2 - Programas Municipales'!$B2,(IF('5-Bienes y Serv que se Consumen'!$E$120='2 - Programas Municipales'!$C$14,'5-Bienes y Serv que se Consumen'!$F$122,0)),0)+IF('5-Bienes y Serv que se Consumen'!$E$124='2 - Programas Municipales'!$B2,(IF('5-Bienes y Serv que se Consumen'!$E$126='2 - Programas Municipales'!$C$14,'5-Bienes y Serv que se Consumen'!$F$128,0)),0)+IF('5-Bienes y Serv que se Consumen'!$E$130='2 - Programas Municipales'!$B2,(IF('5-Bienes y Serv que se Consumen'!$E$132='2 - Programas Municipales'!$C$14,'5-Bienes y Serv que se Consumen'!$F$134,0)),0)+IF('5-Bienes y Serv que se Consumen'!$E$136='2 - Programas Municipales'!$B2,(IF('5-Bienes y Serv que se Consumen'!$E$138='2 - Programas Municipales'!$C$14,'5-Bienes y Serv que se Consumen'!$F$140,0)),0)</f>
        <v>0</v>
      </c>
      <c r="P5" s="56">
        <f>IF('5-Bienes y Serv que se Consumen'!$E$4='2 - Programas Municipales'!$B2,(IF('5-Bienes y Serv que se Consumen'!$E$6='2 - Programas Municipales'!$C$15,'5-Bienes y Serv que se Consumen'!$F$8,0)),0)+IF('5-Bienes y Serv que se Consumen'!$E$10='2 - Programas Municipales'!$B2,(IF('5-Bienes y Serv que se Consumen'!$E$12='2 - Programas Municipales'!$C$15,'5-Bienes y Serv que se Consumen'!$F$14,0)),0)+IF('5-Bienes y Serv que se Consumen'!$E$16='2 - Programas Municipales'!$B2,(IF('5-Bienes y Serv que se Consumen'!$E$18='2 - Programas Municipales'!$C$15,'5-Bienes y Serv que se Consumen'!$F$20,0)),0)+IF('5-Bienes y Serv que se Consumen'!$E$22='2 - Programas Municipales'!$B2,(IF('5-Bienes y Serv que se Consumen'!$E$24='2 - Programas Municipales'!$C$15,'5-Bienes y Serv que se Consumen'!$F$26,0)),0)+IF('5-Bienes y Serv que se Consumen'!$E$28='2 - Programas Municipales'!$B2,(IF('5-Bienes y Serv que se Consumen'!$E$30='2 - Programas Municipales'!$C$15,'5-Bienes y Serv que se Consumen'!$F$32,0)),0)+IF('5-Bienes y Serv que se Consumen'!$E$34='2 - Programas Municipales'!$B2,(IF('5-Bienes y Serv que se Consumen'!$E$36='2 - Programas Municipales'!$C$15,'5-Bienes y Serv que se Consumen'!$F$38,0)),0)+IF('5-Bienes y Serv que se Consumen'!$E$40='2 - Programas Municipales'!$B2,(IF('5-Bienes y Serv que se Consumen'!$E$42='2 - Programas Municipales'!$C$15,'5-Bienes y Serv que se Consumen'!$F$44,0)),0)+IF('5-Bienes y Serv que se Consumen'!$E$46='2 - Programas Municipales'!$B2,(IF('5-Bienes y Serv que se Consumen'!$E$48='2 - Programas Municipales'!$C$15,'5-Bienes y Serv que se Consumen'!$F$50,0)),0)+IF('5-Bienes y Serv que se Consumen'!$E$52='2 - Programas Municipales'!$B2,(IF('5-Bienes y Serv que se Consumen'!$E$54='2 - Programas Municipales'!$C$15,'5-Bienes y Serv que se Consumen'!$F$56,0)),0)+IF('5-Bienes y Serv que se Consumen'!$E$58='2 - Programas Municipales'!$B2,(IF('5-Bienes y Serv que se Consumen'!$E$60='2 - Programas Municipales'!$C$15,'5-Bienes y Serv que se Consumen'!$F$62,0)),0)+IF('5-Bienes y Serv que se Consumen'!$E$64='2 - Programas Municipales'!$B2,(IF('5-Bienes y Serv que se Consumen'!$E$66='2 - Programas Municipales'!$C$15,'5-Bienes y Serv que se Consumen'!$F$68,0)),0)+IF('5-Bienes y Serv que se Consumen'!$E$70='2 - Programas Municipales'!$B2,(IF('5-Bienes y Serv que se Consumen'!$E$72='2 - Programas Municipales'!$C$15,'5-Bienes y Serv que se Consumen'!$F$74,0)),0)+IF('5-Bienes y Serv que se Consumen'!$E$76='2 - Programas Municipales'!$B2,(IF('5-Bienes y Serv que se Consumen'!$E$78='2 - Programas Municipales'!$C$15,'5-Bienes y Serv que se Consumen'!$F$80,0)),0)+IF('5-Bienes y Serv que se Consumen'!$E$82='2 - Programas Municipales'!$B2,(IF('5-Bienes y Serv que se Consumen'!$E$84='2 - Programas Municipales'!$C$15,'5-Bienes y Serv que se Consumen'!$F$86,0)),0)+IF('5-Bienes y Serv que se Consumen'!$E$88='2 - Programas Municipales'!$B2,(IF('5-Bienes y Serv que se Consumen'!$E$90='2 - Programas Municipales'!$C$15,'5-Bienes y Serv que se Consumen'!$F$92,0)),0)+IF('5-Bienes y Serv que se Consumen'!$E$94='2 - Programas Municipales'!$B2,(IF('5-Bienes y Serv que se Consumen'!$E$96='2 - Programas Municipales'!$C$15,'5-Bienes y Serv que se Consumen'!$F$98,0)),0)+IF('5-Bienes y Serv que se Consumen'!$E$100='2 - Programas Municipales'!$B2,(IF('5-Bienes y Serv que se Consumen'!$E$102='2 - Programas Municipales'!$C$15,'5-Bienes y Serv que se Consumen'!$F$104,0)),0)+IF('5-Bienes y Serv que se Consumen'!$E$106='2 - Programas Municipales'!$B2,(IF('5-Bienes y Serv que se Consumen'!$E$108='2 - Programas Municipales'!$C$15,'5-Bienes y Serv que se Consumen'!$F$110,0)),0)+IF('5-Bienes y Serv que se Consumen'!$E$112='2 - Programas Municipales'!$B2,(IF('5-Bienes y Serv que se Consumen'!$E$114='2 - Programas Municipales'!$C$15,'5-Bienes y Serv que se Consumen'!$F$116,0)),0)+IF('5-Bienes y Serv que se Consumen'!$E$118='2 - Programas Municipales'!$B2,(IF('5-Bienes y Serv que se Consumen'!$E$120='2 - Programas Municipales'!$C$15,'5-Bienes y Serv que se Consumen'!$F$122,0)),0)+IF('5-Bienes y Serv que se Consumen'!$E$124='2 - Programas Municipales'!$B2,(IF('5-Bienes y Serv que se Consumen'!$E$126='2 - Programas Municipales'!$C$15,'5-Bienes y Serv que se Consumen'!$F$128,0)),0)+IF('5-Bienes y Serv que se Consumen'!$E$130='2 - Programas Municipales'!$B2,(IF('5-Bienes y Serv que se Consumen'!$E$132='2 - Programas Municipales'!$C$15,'5-Bienes y Serv que se Consumen'!$F$134,0)),0)+IF('5-Bienes y Serv que se Consumen'!$E$136='2 - Programas Municipales'!$B2,(IF('5-Bienes y Serv que se Consumen'!$E$138='2 - Programas Municipales'!$C$15,'5-Bienes y Serv que se Consumen'!$F$140,0)),0)</f>
        <v>0</v>
      </c>
      <c r="Q5" s="265">
        <f t="shared" ref="Q5:Q13" si="1">SUM(C5:P5)</f>
        <v>0</v>
      </c>
    </row>
    <row r="6">
      <c r="A6" s="202"/>
      <c r="B6" s="44" t="str">
        <f>'2 - Programas Municipales'!B3</f>
        <v>Progs. de Recup. Mat. Reciclables</v>
      </c>
      <c r="C6" s="202">
        <f>IF('5-Bienes y Serv que se Consumen'!$E$4='2 - Programas Municipales'!$B3,(IF('5-Bienes y Serv que se Consumen'!$E$6='2 - Programas Municipales'!$C$2,'5-Bienes y Serv que se Consumen'!$F$8,0)),0)+IF('5-Bienes y Serv que se Consumen'!$E$10='2 - Programas Municipales'!$B3,(IF('5-Bienes y Serv que se Consumen'!$E$12='2 - Programas Municipales'!$C$2,'5-Bienes y Serv que se Consumen'!$F$14,0)),0)+IF('5-Bienes y Serv que se Consumen'!$E$16='2 - Programas Municipales'!$B3,(IF('5-Bienes y Serv que se Consumen'!$E$18='2 - Programas Municipales'!$C$2,'5-Bienes y Serv que se Consumen'!$F$20,0)),0)+IF('5-Bienes y Serv que se Consumen'!$E$22='2 - Programas Municipales'!$B3,(IF('5-Bienes y Serv que se Consumen'!$E$24='2 - Programas Municipales'!$C$2,'5-Bienes y Serv que se Consumen'!$F$26,0)),0)+IF('5-Bienes y Serv que se Consumen'!$E$28='2 - Programas Municipales'!$B3,(IF('5-Bienes y Serv que se Consumen'!$E$30='2 - Programas Municipales'!$C$2,'5-Bienes y Serv que se Consumen'!$F$32,0)),0)+IF('5-Bienes y Serv que se Consumen'!$E$34='2 - Programas Municipales'!$B3,(IF('5-Bienes y Serv que se Consumen'!$E$36='2 - Programas Municipales'!$C$2,'5-Bienes y Serv que se Consumen'!$F$38,0)),0)+IF('5-Bienes y Serv que se Consumen'!$E$40='2 - Programas Municipales'!$B3,(IF('5-Bienes y Serv que se Consumen'!$E$42='2 - Programas Municipales'!$C$2,'5-Bienes y Serv que se Consumen'!$F$44,0)),0)+IF('5-Bienes y Serv que se Consumen'!$E$46='2 - Programas Municipales'!$B3,(IF('5-Bienes y Serv que se Consumen'!$E$48='2 - Programas Municipales'!$C$2,'5-Bienes y Serv que se Consumen'!$F$50,0)),0)+IF('5-Bienes y Serv que se Consumen'!$E$52='2 - Programas Municipales'!$B3,(IF('5-Bienes y Serv que se Consumen'!$E$54='2 - Programas Municipales'!$C$2,'5-Bienes y Serv que se Consumen'!$F$56,0)),0)+IF('5-Bienes y Serv que se Consumen'!$E$58='2 - Programas Municipales'!$B3,(IF('5-Bienes y Serv que se Consumen'!$E$60='2 - Programas Municipales'!$C$2,'5-Bienes y Serv que se Consumen'!$F$62,0)),0)+IF('5-Bienes y Serv que se Consumen'!$E$64='2 - Programas Municipales'!$B3,(IF('5-Bienes y Serv que se Consumen'!$E$66='2 - Programas Municipales'!$C$2,'5-Bienes y Serv que se Consumen'!$F$68,0)),0)+IF('5-Bienes y Serv que se Consumen'!$E$70='2 - Programas Municipales'!$B3,(IF('5-Bienes y Serv que se Consumen'!$E$72='2 - Programas Municipales'!$C$2,'5-Bienes y Serv que se Consumen'!$F$74,0)),0)+IF('5-Bienes y Serv que se Consumen'!$E$76='2 - Programas Municipales'!$B3,(IF('5-Bienes y Serv que se Consumen'!$E$78='2 - Programas Municipales'!$C$2,'5-Bienes y Serv que se Consumen'!$F$80,0)),0)+IF('5-Bienes y Serv que se Consumen'!$E$82='2 - Programas Municipales'!$B3,(IF('5-Bienes y Serv que se Consumen'!$E$84='2 - Programas Municipales'!$C$2,'5-Bienes y Serv que se Consumen'!$F$86,0)),0)+IF('5-Bienes y Serv que se Consumen'!$E$88='2 - Programas Municipales'!$B3,(IF('5-Bienes y Serv que se Consumen'!$E$90='2 - Programas Municipales'!$C$2,'5-Bienes y Serv que se Consumen'!$F$92,0)),0)+IF('5-Bienes y Serv que se Consumen'!$E$94='2 - Programas Municipales'!$B3,(IF('5-Bienes y Serv que se Consumen'!$E$96='2 - Programas Municipales'!$C$2,'5-Bienes y Serv que se Consumen'!$F$98,0)),0)+IF('5-Bienes y Serv que se Consumen'!$E$100='2 - Programas Municipales'!$B3,(IF('5-Bienes y Serv que se Consumen'!$E$102='2 - Programas Municipales'!$C$2,'5-Bienes y Serv que se Consumen'!$F$104,0)),0)+IF('5-Bienes y Serv que se Consumen'!$E$106='2 - Programas Municipales'!$B3,(IF('5-Bienes y Serv que se Consumen'!$E$108='2 - Programas Municipales'!$C$2,'5-Bienes y Serv que se Consumen'!$F$110,0)),0)+IF('5-Bienes y Serv que se Consumen'!$E$112='2 - Programas Municipales'!$B3,(IF('5-Bienes y Serv que se Consumen'!$E$114='2 - Programas Municipales'!$C$2,'5-Bienes y Serv que se Consumen'!$F$116,0)),0)+IF('5-Bienes y Serv que se Consumen'!$E$118='2 - Programas Municipales'!$B3,(IF('5-Bienes y Serv que se Consumen'!$E$120='2 - Programas Municipales'!$C$2,'5-Bienes y Serv que se Consumen'!$F$122,0)),0)+IF('5-Bienes y Serv que se Consumen'!$E$124='2 - Programas Municipales'!$B3,(IF('5-Bienes y Serv que se Consumen'!$E$126='2 - Programas Municipales'!$C$2,'5-Bienes y Serv que se Consumen'!$F$128,0)),0)+IF('5-Bienes y Serv que se Consumen'!$E$130='2 - Programas Municipales'!$B3,(IF('5-Bienes y Serv que se Consumen'!$E$132='2 - Programas Municipales'!$C$2,'5-Bienes y Serv que se Consumen'!$F$134,0)),0)+IF('5-Bienes y Serv que se Consumen'!$E$136='2 - Programas Municipales'!$B3,(IF('5-Bienes y Serv que se Consumen'!$E$138='2 - Programas Municipales'!$C$2,'5-Bienes y Serv que se Consumen'!$F$140,0)),0)</f>
        <v>3072000</v>
      </c>
      <c r="D6" s="202">
        <f>IF('5-Bienes y Serv que se Consumen'!$E$4='2 - Programas Municipales'!$B3,(IF('5-Bienes y Serv que se Consumen'!$E$6='2 - Programas Municipales'!$C$3,'5-Bienes y Serv que se Consumen'!$F$8,0)),0)+IF('5-Bienes y Serv que se Consumen'!$E$10='2 - Programas Municipales'!$B3,(IF('5-Bienes y Serv que se Consumen'!$E$12='2 - Programas Municipales'!$C$3,'5-Bienes y Serv que se Consumen'!$F$14,0)),0)+IF('5-Bienes y Serv que se Consumen'!$E$16='2 - Programas Municipales'!$B3,(IF('5-Bienes y Serv que se Consumen'!$E$18='2 - Programas Municipales'!$C$3,'5-Bienes y Serv que se Consumen'!$F$20,0)),0)+IF('5-Bienes y Serv que se Consumen'!$E$22='2 - Programas Municipales'!$B3,(IF('5-Bienes y Serv que se Consumen'!$E$24='2 - Programas Municipales'!$C$3,'5-Bienes y Serv que se Consumen'!$F$26,0)),0)+IF('5-Bienes y Serv que se Consumen'!$E$28='2 - Programas Municipales'!$B3,(IF('5-Bienes y Serv que se Consumen'!$E$30='2 - Programas Municipales'!$C$3,'5-Bienes y Serv que se Consumen'!$F$32,0)),0)+IF('5-Bienes y Serv que se Consumen'!$E$34='2 - Programas Municipales'!$B3,(IF('5-Bienes y Serv que se Consumen'!$E$36='2 - Programas Municipales'!$C$3,'5-Bienes y Serv que se Consumen'!$F$38,0)),0)+IF('5-Bienes y Serv que se Consumen'!$E$40='2 - Programas Municipales'!$B3,(IF('5-Bienes y Serv que se Consumen'!$E$42='2 - Programas Municipales'!$C$3,'5-Bienes y Serv que se Consumen'!$F$44,0)),0)+IF('5-Bienes y Serv que se Consumen'!$E$46='2 - Programas Municipales'!$B3,(IF('5-Bienes y Serv que se Consumen'!$E$48='2 - Programas Municipales'!$C$3,'5-Bienes y Serv que se Consumen'!$F$50,0)),0)+IF('5-Bienes y Serv que se Consumen'!$E$52='2 - Programas Municipales'!$B3,(IF('5-Bienes y Serv que se Consumen'!$E$54='2 - Programas Municipales'!$C$3,'5-Bienes y Serv que se Consumen'!$F$56,0)),0)+IF('5-Bienes y Serv que se Consumen'!$E$58='2 - Programas Municipales'!$B3,(IF('5-Bienes y Serv que se Consumen'!$E$60='2 - Programas Municipales'!$C$3,'5-Bienes y Serv que se Consumen'!$F$62,0)),0)+IF('5-Bienes y Serv que se Consumen'!$E$64='2 - Programas Municipales'!$B3,(IF('5-Bienes y Serv que se Consumen'!$E$66='2 - Programas Municipales'!$C$3,'5-Bienes y Serv que se Consumen'!$F$68,0)),0)+IF('5-Bienes y Serv que se Consumen'!$E$70='2 - Programas Municipales'!$B3,(IF('5-Bienes y Serv que se Consumen'!$E$72='2 - Programas Municipales'!$C$3,'5-Bienes y Serv que se Consumen'!$F$74,0)),0)+IF('5-Bienes y Serv que se Consumen'!$E$76='2 - Programas Municipales'!$B3,(IF('5-Bienes y Serv que se Consumen'!$E$78='2 - Programas Municipales'!$C$3,'5-Bienes y Serv que se Consumen'!$F$80,0)),0)+IF('5-Bienes y Serv que se Consumen'!$E$82='2 - Programas Municipales'!$B3,(IF('5-Bienes y Serv que se Consumen'!$E$84='2 - Programas Municipales'!$C$3,'5-Bienes y Serv que se Consumen'!$F$86,0)),0)+IF('5-Bienes y Serv que se Consumen'!$E$88='2 - Programas Municipales'!$B3,(IF('5-Bienes y Serv que se Consumen'!$E$90='2 - Programas Municipales'!$C$3,'5-Bienes y Serv que se Consumen'!$F$92,0)),0)+IF('5-Bienes y Serv que se Consumen'!$E$94='2 - Programas Municipales'!$B3,(IF('5-Bienes y Serv que se Consumen'!$E$96='2 - Programas Municipales'!$C$3,'5-Bienes y Serv que se Consumen'!$F$98,0)),0)+IF('5-Bienes y Serv que se Consumen'!$E$100='2 - Programas Municipales'!$B3,(IF('5-Bienes y Serv que se Consumen'!$E$102='2 - Programas Municipales'!$C$3,'5-Bienes y Serv que se Consumen'!$F$104,0)),0)+IF('5-Bienes y Serv que se Consumen'!$E$106='2 - Programas Municipales'!$B3,(IF('5-Bienes y Serv que se Consumen'!$E$108='2 - Programas Municipales'!$C$3,'5-Bienes y Serv que se Consumen'!$F$110,0)),0)+IF('5-Bienes y Serv que se Consumen'!$E$112='2 - Programas Municipales'!$B3,(IF('5-Bienes y Serv que se Consumen'!$E$114='2 - Programas Municipales'!$C$3,'5-Bienes y Serv que se Consumen'!$F$116,0)),0)+IF('5-Bienes y Serv que se Consumen'!$E$118='2 - Programas Municipales'!$B3,(IF('5-Bienes y Serv que se Consumen'!$E$120='2 - Programas Municipales'!$C$3,'5-Bienes y Serv que se Consumen'!$F$122,0)),0)+IF('5-Bienes y Serv que se Consumen'!$E$124='2 - Programas Municipales'!$B3,(IF('5-Bienes y Serv que se Consumen'!$E$126='2 - Programas Municipales'!$C$3,'5-Bienes y Serv que se Consumen'!$F$128,0)),0)+IF('5-Bienes y Serv que se Consumen'!$E$130='2 - Programas Municipales'!$B3,(IF('5-Bienes y Serv que se Consumen'!$E$132='2 - Programas Municipales'!$C$3,'5-Bienes y Serv que se Consumen'!$F$134,0)),0)+IF('5-Bienes y Serv que se Consumen'!$E$136='2 - Programas Municipales'!$B3,(IF('5-Bienes y Serv que se Consumen'!$E$138='2 - Programas Municipales'!$C$3,'5-Bienes y Serv que se Consumen'!$F$140,0)),0)</f>
        <v>0</v>
      </c>
      <c r="E6" s="202">
        <f>IF('5-Bienes y Serv que se Consumen'!E5='2 - Programas Municipales'!$B3,(IF('5-Bienes y Serv que se Consumen'!$E$6='2 - Programas Municipales'!$C$4,'5-Bienes y Serv que se Consumen'!$F$8,0)),0)+IF('5-Bienes y Serv que se Consumen'!$E$10='2 - Programas Municipales'!$B3,(IF('5-Bienes y Serv que se Consumen'!$E$12='2 - Programas Municipales'!$C$4,'5-Bienes y Serv que se Consumen'!$F$14,0)),0)+IF('5-Bienes y Serv que se Consumen'!$E$16='2 - Programas Municipales'!$B3,(IF('5-Bienes y Serv que se Consumen'!$E$18='2 - Programas Municipales'!$C$4,'5-Bienes y Serv que se Consumen'!$F$20,0)),0)+IF('5-Bienes y Serv que se Consumen'!$E$22='2 - Programas Municipales'!$B3,(IF('5-Bienes y Serv que se Consumen'!$E$24='2 - Programas Municipales'!$C$4,'5-Bienes y Serv que se Consumen'!$F$26,0)),0)+IF('5-Bienes y Serv que se Consumen'!$E$28='2 - Programas Municipales'!$B3,(IF('5-Bienes y Serv que se Consumen'!$E$30='2 - Programas Municipales'!$C$4,'5-Bienes y Serv que se Consumen'!$F$32,0)),0)+IF('5-Bienes y Serv que se Consumen'!$E$34='2 - Programas Municipales'!$B3,(IF('5-Bienes y Serv que se Consumen'!$E$36='2 - Programas Municipales'!$C$4,'5-Bienes y Serv que se Consumen'!$F$38,0)),0)+IF('5-Bienes y Serv que se Consumen'!$E$40='2 - Programas Municipales'!$B3,(IF('5-Bienes y Serv que se Consumen'!$E$42='2 - Programas Municipales'!$C$4,'5-Bienes y Serv que se Consumen'!$F$44,0)),0)+IF('5-Bienes y Serv que se Consumen'!$E$46='2 - Programas Municipales'!$B3,(IF('5-Bienes y Serv que se Consumen'!$E$48='2 - Programas Municipales'!$C$4,'5-Bienes y Serv que se Consumen'!$F$50,0)),0)+IF('5-Bienes y Serv que se Consumen'!$E$52='2 - Programas Municipales'!$B3,(IF('5-Bienes y Serv que se Consumen'!$E$54='2 - Programas Municipales'!$C$4,'5-Bienes y Serv que se Consumen'!$F$56,0)),0)+IF('5-Bienes y Serv que se Consumen'!$E$58='2 - Programas Municipales'!$B3,(IF('5-Bienes y Serv que se Consumen'!$E$60='2 - Programas Municipales'!$C$4,'5-Bienes y Serv que se Consumen'!$F$62,0)),0)+IF('5-Bienes y Serv que se Consumen'!$E$64='2 - Programas Municipales'!$B3,(IF('5-Bienes y Serv que se Consumen'!$E$66='2 - Programas Municipales'!$C$4,'5-Bienes y Serv que se Consumen'!$F$68,0)),0)+IF('5-Bienes y Serv que se Consumen'!$E$70='2 - Programas Municipales'!$B3,(IF('5-Bienes y Serv que se Consumen'!$E$72='2 - Programas Municipales'!$C$4,'5-Bienes y Serv que se Consumen'!$F$74,0)),0)+IF('5-Bienes y Serv que se Consumen'!$E$76='2 - Programas Municipales'!$B3,(IF('5-Bienes y Serv que se Consumen'!$E$78='2 - Programas Municipales'!$C$4,'5-Bienes y Serv que se Consumen'!$F$80,0)),0)+IF('5-Bienes y Serv que se Consumen'!$E$82='2 - Programas Municipales'!$B3,(IF('5-Bienes y Serv que se Consumen'!$E$84='2 - Programas Municipales'!$C$4,'5-Bienes y Serv que se Consumen'!$F$86,0)),0)+IF('5-Bienes y Serv que se Consumen'!$E$88='2 - Programas Municipales'!$B3,(IF('5-Bienes y Serv que se Consumen'!$E$90='2 - Programas Municipales'!$C$4,'5-Bienes y Serv que se Consumen'!$F$92,0)),0)+IF('5-Bienes y Serv que se Consumen'!$E$94='2 - Programas Municipales'!$B3,(IF('5-Bienes y Serv que se Consumen'!$E$96='2 - Programas Municipales'!$C$4,'5-Bienes y Serv que se Consumen'!$F$98,0)),0)+IF('5-Bienes y Serv que se Consumen'!$E$100='2 - Programas Municipales'!$B3,(IF('5-Bienes y Serv que se Consumen'!$E$102='2 - Programas Municipales'!$C$4,'5-Bienes y Serv que se Consumen'!$F$104,0)),0)+IF('5-Bienes y Serv que se Consumen'!$E$106='2 - Programas Municipales'!$B3,(IF('5-Bienes y Serv que se Consumen'!$E$108='2 - Programas Municipales'!$C$4,'5-Bienes y Serv que se Consumen'!$F$110,0)),0)+IF('5-Bienes y Serv que se Consumen'!$E$112='2 - Programas Municipales'!$B3,(IF('5-Bienes y Serv que se Consumen'!$E$114='2 - Programas Municipales'!$C$4,'5-Bienes y Serv que se Consumen'!$F$116,0)),0)+IF('5-Bienes y Serv que se Consumen'!$E$118='2 - Programas Municipales'!$B3,(IF('5-Bienes y Serv que se Consumen'!$E$120='2 - Programas Municipales'!$C$4,'5-Bienes y Serv que se Consumen'!$F$122,0)),0)+IF('5-Bienes y Serv que se Consumen'!$E$124='2 - Programas Municipales'!$B3,(IF('5-Bienes y Serv que se Consumen'!$E$126='2 - Programas Municipales'!$C$4,'5-Bienes y Serv que se Consumen'!$F$128,0)),0)+IF('5-Bienes y Serv que se Consumen'!$E$130='2 - Programas Municipales'!$B3,(IF('5-Bienes y Serv que se Consumen'!$E$132='2 - Programas Municipales'!$C$4,'5-Bienes y Serv que se Consumen'!$F$134,0)),0)+IF('5-Bienes y Serv que se Consumen'!$E$136='2 - Programas Municipales'!$B3,(IF('5-Bienes y Serv que se Consumen'!$E$138='2 - Programas Municipales'!$C$4,'5-Bienes y Serv que se Consumen'!$F$140,0)),0)</f>
        <v>0</v>
      </c>
      <c r="F6" s="202">
        <f>IF('5-Bienes y Serv que se Consumen'!$E$4='2 - Programas Municipales'!$B3,(IF('5-Bienes y Serv que se Consumen'!$E$6='2 - Programas Municipales'!$C$5,'5-Bienes y Serv que se Consumen'!$F$8,0)),0)+IF('5-Bienes y Serv que se Consumen'!$E$10='2 - Programas Municipales'!$B3,(IF('5-Bienes y Serv que se Consumen'!$E$12='2 - Programas Municipales'!$C$5,'5-Bienes y Serv que se Consumen'!$F$14,0)),0)+IF('5-Bienes y Serv que se Consumen'!$E$16='2 - Programas Municipales'!$B3,(IF('5-Bienes y Serv que se Consumen'!$E$18='2 - Programas Municipales'!$C$5,'5-Bienes y Serv que se Consumen'!$F$20,0)),0)+IF('5-Bienes y Serv que se Consumen'!$E$22='2 - Programas Municipales'!$B3,(IF('5-Bienes y Serv que se Consumen'!$E$24='2 - Programas Municipales'!$C$5,'5-Bienes y Serv que se Consumen'!$F$26,0)),0)+IF('5-Bienes y Serv que se Consumen'!$E$28='2 - Programas Municipales'!$B3,(IF('5-Bienes y Serv que se Consumen'!$E$30='2 - Programas Municipales'!$C$5,'5-Bienes y Serv que se Consumen'!$F$32,0)),0)+IF('5-Bienes y Serv que se Consumen'!$E$34='2 - Programas Municipales'!$B3,(IF('5-Bienes y Serv que se Consumen'!$E$36='2 - Programas Municipales'!$C$5,'5-Bienes y Serv que se Consumen'!$F$38,0)),0)+IF('5-Bienes y Serv que se Consumen'!$E$40='2 - Programas Municipales'!$B3,(IF('5-Bienes y Serv que se Consumen'!$E$42='2 - Programas Municipales'!$C$5,'5-Bienes y Serv que se Consumen'!$F$44,0)),0)+IF('5-Bienes y Serv que se Consumen'!$E$46='2 - Programas Municipales'!$B3,(IF('5-Bienes y Serv que se Consumen'!$E$48='2 - Programas Municipales'!$C$5,'5-Bienes y Serv que se Consumen'!$F$50,0)),0)+IF('5-Bienes y Serv que se Consumen'!$E$52='2 - Programas Municipales'!$B3,(IF('5-Bienes y Serv que se Consumen'!$E$54='2 - Programas Municipales'!$C$5,'5-Bienes y Serv que se Consumen'!$F$56,0)),0)+IF('5-Bienes y Serv que se Consumen'!$E$58='2 - Programas Municipales'!$B3,(IF('5-Bienes y Serv que se Consumen'!$E$60='2 - Programas Municipales'!$C$5,'5-Bienes y Serv que se Consumen'!$F$62,0)),0)+IF('5-Bienes y Serv que se Consumen'!$E$64='2 - Programas Municipales'!$B3,(IF('5-Bienes y Serv que se Consumen'!$E$66='2 - Programas Municipales'!$C$5,'5-Bienes y Serv que se Consumen'!$F$68,0)),0)+IF('5-Bienes y Serv que se Consumen'!$E$70='2 - Programas Municipales'!$B3,(IF('5-Bienes y Serv que se Consumen'!$E$72='2 - Programas Municipales'!$C$5,'5-Bienes y Serv que se Consumen'!$F$74,0)),0)+IF('5-Bienes y Serv que se Consumen'!$E$76='2 - Programas Municipales'!$B3,(IF('5-Bienes y Serv que se Consumen'!$E$78='2 - Programas Municipales'!$C$5,'5-Bienes y Serv que se Consumen'!$F$80,0)),0)+IF('5-Bienes y Serv que se Consumen'!$E$82='2 - Programas Municipales'!$B3,(IF('5-Bienes y Serv que se Consumen'!$E$84='2 - Programas Municipales'!$C$5,'5-Bienes y Serv que se Consumen'!$F$86,0)),0)+IF('5-Bienes y Serv que se Consumen'!$E$88='2 - Programas Municipales'!$B3,(IF('5-Bienes y Serv que se Consumen'!$E$90='2 - Programas Municipales'!$C$5,'5-Bienes y Serv que se Consumen'!$F$92,0)),0)+IF('5-Bienes y Serv que se Consumen'!$E$94='2 - Programas Municipales'!$B3,(IF('5-Bienes y Serv que se Consumen'!$E$96='2 - Programas Municipales'!$C$5,'5-Bienes y Serv que se Consumen'!$F$98,0)),0)+IF('5-Bienes y Serv que se Consumen'!$E$100='2 - Programas Municipales'!$B3,(IF('5-Bienes y Serv que se Consumen'!$E$102='2 - Programas Municipales'!$C$5,'5-Bienes y Serv que se Consumen'!$F$104,0)),0)+IF('5-Bienes y Serv que se Consumen'!$E$106='2 - Programas Municipales'!$B3,(IF('5-Bienes y Serv que se Consumen'!$E$108='2 - Programas Municipales'!$C$5,'5-Bienes y Serv que se Consumen'!$F$110,0)),0)+IF('5-Bienes y Serv que se Consumen'!$E$112='2 - Programas Municipales'!$B3,(IF('5-Bienes y Serv que se Consumen'!$E$114='2 - Programas Municipales'!$C$5,'5-Bienes y Serv que se Consumen'!$F$116,0)),0)+IF('5-Bienes y Serv que se Consumen'!$E$118='2 - Programas Municipales'!$B3,(IF('5-Bienes y Serv que se Consumen'!$E$120='2 - Programas Municipales'!$C$5,'5-Bienes y Serv que se Consumen'!$F$122,0)),0)+IF('5-Bienes y Serv que se Consumen'!$E$124='2 - Programas Municipales'!$B3,(IF('5-Bienes y Serv que se Consumen'!$E$126='2 - Programas Municipales'!$C$5,'5-Bienes y Serv que se Consumen'!$F$128,0)),0)+IF('5-Bienes y Serv que se Consumen'!$E$130='2 - Programas Municipales'!$B3,(IF('5-Bienes y Serv que se Consumen'!$E$132='2 - Programas Municipales'!$C$5,'5-Bienes y Serv que se Consumen'!$F$134,0)),0)+IF('5-Bienes y Serv que se Consumen'!$E$136='2 - Programas Municipales'!$B3,(IF('5-Bienes y Serv que se Consumen'!$E$138='2 - Programas Municipales'!$C$5,'5-Bienes y Serv que se Consumen'!$F$140,0)),0)</f>
        <v>0</v>
      </c>
      <c r="G6" s="202">
        <f>IF('5-Bienes y Serv que se Consumen'!$E$4='2 - Programas Municipales'!$B3,(IF('5-Bienes y Serv que se Consumen'!$E$6='2 - Programas Municipales'!$C$6,'5-Bienes y Serv que se Consumen'!$F$8,0)),0)+IF('5-Bienes y Serv que se Consumen'!$E$10='2 - Programas Municipales'!$B3,(IF('5-Bienes y Serv que se Consumen'!$E$12='2 - Programas Municipales'!$C$6,'5-Bienes y Serv que se Consumen'!$F$14,0)),0)+IF('5-Bienes y Serv que se Consumen'!$E$16='2 - Programas Municipales'!$B3,(IF('5-Bienes y Serv que se Consumen'!$E$18='2 - Programas Municipales'!$C$6,'5-Bienes y Serv que se Consumen'!$F$20,0)),0)+IF('5-Bienes y Serv que se Consumen'!$E$22='2 - Programas Municipales'!$B3,(IF('5-Bienes y Serv que se Consumen'!$E$24='2 - Programas Municipales'!$C$6,'5-Bienes y Serv que se Consumen'!$F$26,0)),0)+IF('5-Bienes y Serv que se Consumen'!$E$28='2 - Programas Municipales'!$B3,(IF('5-Bienes y Serv que se Consumen'!$E$30='2 - Programas Municipales'!$C$6,'5-Bienes y Serv que se Consumen'!$F$32,0)),0)+IF('5-Bienes y Serv que se Consumen'!$E$34='2 - Programas Municipales'!$B3,(IF('5-Bienes y Serv que se Consumen'!$E$36='2 - Programas Municipales'!$C$6,'5-Bienes y Serv que se Consumen'!$F$38,0)),0)+IF('5-Bienes y Serv que se Consumen'!$E$40='2 - Programas Municipales'!$B3,(IF('5-Bienes y Serv que se Consumen'!$E$42='2 - Programas Municipales'!$C$6,'5-Bienes y Serv que se Consumen'!$F$44,0)),0)+IF('5-Bienes y Serv que se Consumen'!$E$46='2 - Programas Municipales'!$B3,(IF('5-Bienes y Serv que se Consumen'!$E$48='2 - Programas Municipales'!$C$6,'5-Bienes y Serv que se Consumen'!$F$50,0)),0)+IF('5-Bienes y Serv que se Consumen'!$E$52='2 - Programas Municipales'!$B3,(IF('5-Bienes y Serv que se Consumen'!$E$54='2 - Programas Municipales'!$C$6,'5-Bienes y Serv que se Consumen'!$F$56,0)),0)+IF('5-Bienes y Serv que se Consumen'!$E$58='2 - Programas Municipales'!$B3,(IF('5-Bienes y Serv que se Consumen'!$E$60='2 - Programas Municipales'!$C$6,'5-Bienes y Serv que se Consumen'!$F$62,0)),0)+IF('5-Bienes y Serv que se Consumen'!$E$64='2 - Programas Municipales'!$B3,(IF('5-Bienes y Serv que se Consumen'!$E$66='2 - Programas Municipales'!$C$6,'5-Bienes y Serv que se Consumen'!$F$68,0)),0)+IF('5-Bienes y Serv que se Consumen'!$E$70='2 - Programas Municipales'!$B3,(IF('5-Bienes y Serv que se Consumen'!$E$72='2 - Programas Municipales'!$C$6,'5-Bienes y Serv que se Consumen'!$F$74,0)),0)+IF('5-Bienes y Serv que se Consumen'!$E$76='2 - Programas Municipales'!$B3,(IF('5-Bienes y Serv que se Consumen'!$E$78='2 - Programas Municipales'!$C$6,'5-Bienes y Serv que se Consumen'!$F$80,0)),0)+IF('5-Bienes y Serv que se Consumen'!$E$82='2 - Programas Municipales'!$B3,(IF('5-Bienes y Serv que se Consumen'!$E$84='2 - Programas Municipales'!$C$6,'5-Bienes y Serv que se Consumen'!$F$86,0)),0)+IF('5-Bienes y Serv que se Consumen'!$E$88='2 - Programas Municipales'!$B3,(IF('5-Bienes y Serv que se Consumen'!$E$90='2 - Programas Municipales'!$C$6,'5-Bienes y Serv que se Consumen'!$F$92,0)),0)+IF('5-Bienes y Serv que se Consumen'!$E$94='2 - Programas Municipales'!$B3,(IF('5-Bienes y Serv que se Consumen'!$E$96='2 - Programas Municipales'!$C$6,'5-Bienes y Serv que se Consumen'!$F$98,0)),0)+IF('5-Bienes y Serv que se Consumen'!$E$100='2 - Programas Municipales'!$B3,(IF('5-Bienes y Serv que se Consumen'!$E$102='2 - Programas Municipales'!$C$6,'5-Bienes y Serv que se Consumen'!$F$104,0)),0)+IF('5-Bienes y Serv que se Consumen'!$E$106='2 - Programas Municipales'!$B3,(IF('5-Bienes y Serv que se Consumen'!$E$108='2 - Programas Municipales'!$C$6,'5-Bienes y Serv que se Consumen'!$F$110,0)),0)+IF('5-Bienes y Serv que se Consumen'!$E$112='2 - Programas Municipales'!$B3,(IF('5-Bienes y Serv que se Consumen'!$E$114='2 - Programas Municipales'!$C$6,'5-Bienes y Serv que se Consumen'!$F$116,0)),0)+IF('5-Bienes y Serv que se Consumen'!$E$118='2 - Programas Municipales'!$B3,(IF('5-Bienes y Serv que se Consumen'!$E$120='2 - Programas Municipales'!$C$6,'5-Bienes y Serv que se Consumen'!$F$122,0)),0)+IF('5-Bienes y Serv que se Consumen'!$E$124='2 - Programas Municipales'!$B3,(IF('5-Bienes y Serv que se Consumen'!$E$126='2 - Programas Municipales'!$C$6,'5-Bienes y Serv que se Consumen'!$F$128,0)),0)+IF('5-Bienes y Serv que se Consumen'!$E$130='2 - Programas Municipales'!$B3,(IF('5-Bienes y Serv que se Consumen'!$E$132='2 - Programas Municipales'!$C$6,'5-Bienes y Serv que se Consumen'!$F$134,0)),0)+IF('5-Bienes y Serv que se Consumen'!$E$136='2 - Programas Municipales'!$B3,(IF('5-Bienes y Serv que se Consumen'!$E$138='2 - Programas Municipales'!$C$6,'5-Bienes y Serv que se Consumen'!$F$140,0)),0)</f>
        <v>5672000</v>
      </c>
      <c r="H6" s="202">
        <f>IF('5-Bienes y Serv que se Consumen'!$E$4='2 - Programas Municipales'!$B3,(IF('5-Bienes y Serv que se Consumen'!$E$6='2 - Programas Municipales'!$C$7,'5-Bienes y Serv que se Consumen'!$F$8,0)),0)+IF('5-Bienes y Serv que se Consumen'!$E$10='2 - Programas Municipales'!$B3,(IF('5-Bienes y Serv que se Consumen'!$E$12='2 - Programas Municipales'!$C$7,'5-Bienes y Serv que se Consumen'!$F$14,0)),0)+IF('5-Bienes y Serv que se Consumen'!$E$16='2 - Programas Municipales'!$B3,(IF('5-Bienes y Serv que se Consumen'!$E$18='2 - Programas Municipales'!$C$7,'5-Bienes y Serv que se Consumen'!$F$20,0)),0)+IF('5-Bienes y Serv que se Consumen'!$E$22='2 - Programas Municipales'!$B3,(IF('5-Bienes y Serv que se Consumen'!$E$24='2 - Programas Municipales'!$C$7,'5-Bienes y Serv que se Consumen'!$F$26,0)),0)+IF('5-Bienes y Serv que se Consumen'!$E$28='2 - Programas Municipales'!$B3,(IF('5-Bienes y Serv que se Consumen'!$E$30='2 - Programas Municipales'!$C$7,'5-Bienes y Serv que se Consumen'!$F$32,0)),0)+IF('5-Bienes y Serv que se Consumen'!$E$34='2 - Programas Municipales'!$B3,(IF('5-Bienes y Serv que se Consumen'!$E$36='2 - Programas Municipales'!$C$7,'5-Bienes y Serv que se Consumen'!$F$38,0)),0)+IF('5-Bienes y Serv que se Consumen'!$E$40='2 - Programas Municipales'!$B3,(IF('5-Bienes y Serv que se Consumen'!$E$42='2 - Programas Municipales'!$C$7,'5-Bienes y Serv que se Consumen'!$F$44,0)),0)+IF('5-Bienes y Serv que se Consumen'!$E$46='2 - Programas Municipales'!$B3,(IF('5-Bienes y Serv que se Consumen'!$E$48='2 - Programas Municipales'!$C$7,'5-Bienes y Serv que se Consumen'!$F$50,0)),0)+IF('5-Bienes y Serv que se Consumen'!$E$52='2 - Programas Municipales'!$B3,(IF('5-Bienes y Serv que se Consumen'!$E$54='2 - Programas Municipales'!$C$7,'5-Bienes y Serv que se Consumen'!$F$56,0)),0)+IF('5-Bienes y Serv que se Consumen'!$E$58='2 - Programas Municipales'!$B3,(IF('5-Bienes y Serv que se Consumen'!$E$60='2 - Programas Municipales'!$C$7,'5-Bienes y Serv que se Consumen'!$F$62,0)),0)+IF('5-Bienes y Serv que se Consumen'!$E$64='2 - Programas Municipales'!$B3,(IF('5-Bienes y Serv que se Consumen'!$E$66='2 - Programas Municipales'!$C$7,'5-Bienes y Serv que se Consumen'!$F$68,0)),0)+IF('5-Bienes y Serv que se Consumen'!$E$70='2 - Programas Municipales'!$B3,(IF('5-Bienes y Serv que se Consumen'!$E$72='2 - Programas Municipales'!$C$7,'5-Bienes y Serv que se Consumen'!$F$74,0)),0)+IF('5-Bienes y Serv que se Consumen'!$E$76='2 - Programas Municipales'!$B3,(IF('5-Bienes y Serv que se Consumen'!$E$78='2 - Programas Municipales'!$C$7,'5-Bienes y Serv que se Consumen'!$F$80,0)),0)+IF('5-Bienes y Serv que se Consumen'!$E$82='2 - Programas Municipales'!$B3,(IF('5-Bienes y Serv que se Consumen'!$E$84='2 - Programas Municipales'!$C$7,'5-Bienes y Serv que se Consumen'!$F$86,0)),0)+IF('5-Bienes y Serv que se Consumen'!$E$88='2 - Programas Municipales'!$B3,(IF('5-Bienes y Serv que se Consumen'!$E$90='2 - Programas Municipales'!$C$7,'5-Bienes y Serv que se Consumen'!$F$92,0)),0)+IF('5-Bienes y Serv que se Consumen'!$E$94='2 - Programas Municipales'!$B3,(IF('5-Bienes y Serv que se Consumen'!$E$96='2 - Programas Municipales'!$C$7,'5-Bienes y Serv que se Consumen'!$F$98,0)),0)+IF('5-Bienes y Serv que se Consumen'!$E$100='2 - Programas Municipales'!$B3,(IF('5-Bienes y Serv que se Consumen'!$E$102='2 - Programas Municipales'!$C$7,'5-Bienes y Serv que se Consumen'!$F$104,0)),0)+IF('5-Bienes y Serv que se Consumen'!$E$106='2 - Programas Municipales'!$B3,(IF('5-Bienes y Serv que se Consumen'!$E$108='2 - Programas Municipales'!$C$7,'5-Bienes y Serv que se Consumen'!$F$110,0)),0)+IF('5-Bienes y Serv que se Consumen'!$E$112='2 - Programas Municipales'!$B3,(IF('5-Bienes y Serv que se Consumen'!$E$114='2 - Programas Municipales'!$C$7,'5-Bienes y Serv que se Consumen'!$F$116,0)),0)+IF('5-Bienes y Serv que se Consumen'!$E$118='2 - Programas Municipales'!$B3,(IF('5-Bienes y Serv que se Consumen'!$E$120='2 - Programas Municipales'!$C$7,'5-Bienes y Serv que se Consumen'!$F$122,0)),0)+IF('5-Bienes y Serv que se Consumen'!$E$124='2 - Programas Municipales'!$B3,(IF('5-Bienes y Serv que se Consumen'!$E$126='2 - Programas Municipales'!$C$7,'5-Bienes y Serv que se Consumen'!$F$128,0)),0)+IF('5-Bienes y Serv que se Consumen'!$E$130='2 - Programas Municipales'!$B3,(IF('5-Bienes y Serv que se Consumen'!$E$132='2 - Programas Municipales'!$C$7,'5-Bienes y Serv que se Consumen'!$F$134,0)),0)+IF('5-Bienes y Serv que se Consumen'!$E$136='2 - Programas Municipales'!$B3,(IF('5-Bienes y Serv que se Consumen'!$E$138='2 - Programas Municipales'!$C$7,'5-Bienes y Serv que se Consumen'!$F$140,0)),0)</f>
        <v>0</v>
      </c>
      <c r="I6" s="202">
        <f>IF('5-Bienes y Serv que se Consumen'!$E$4='2 - Programas Municipales'!$B3,(IF('5-Bienes y Serv que se Consumen'!$E$6='2 - Programas Municipales'!$C$8,'5-Bienes y Serv que se Consumen'!$F$8,0)),0)+IF('5-Bienes y Serv que se Consumen'!$E$10='2 - Programas Municipales'!$B3,(IF('5-Bienes y Serv que se Consumen'!$E$12='2 - Programas Municipales'!$C$8,'5-Bienes y Serv que se Consumen'!$F$14,0)),0)+IF('5-Bienes y Serv que se Consumen'!$E$16='2 - Programas Municipales'!$B3,(IF('5-Bienes y Serv que se Consumen'!$E$18='2 - Programas Municipales'!$C$8,'5-Bienes y Serv que se Consumen'!$F$20,0)),0)+IF('5-Bienes y Serv que se Consumen'!$E$22='2 - Programas Municipales'!$B3,(IF('5-Bienes y Serv que se Consumen'!$E$24='2 - Programas Municipales'!$C$8,'5-Bienes y Serv que se Consumen'!$F$26,0)),0)+IF('5-Bienes y Serv que se Consumen'!$E$28='2 - Programas Municipales'!$B3,(IF('5-Bienes y Serv que se Consumen'!$E$30='2 - Programas Municipales'!$C$8,'5-Bienes y Serv que se Consumen'!$F$32,0)),0)+IF('5-Bienes y Serv que se Consumen'!$E$34='2 - Programas Municipales'!$B3,(IF('5-Bienes y Serv que se Consumen'!$E$36='2 - Programas Municipales'!$C$8,'5-Bienes y Serv que se Consumen'!$F$38,0)),0)+IF('5-Bienes y Serv que se Consumen'!$E$40='2 - Programas Municipales'!$B3,(IF('5-Bienes y Serv que se Consumen'!$E$42='2 - Programas Municipales'!$C$8,'5-Bienes y Serv que se Consumen'!$F$44,0)),0)+IF('5-Bienes y Serv que se Consumen'!$E$46='2 - Programas Municipales'!$B3,(IF('5-Bienes y Serv que se Consumen'!$E$48='2 - Programas Municipales'!$C$8,'5-Bienes y Serv que se Consumen'!$F$50,0)),0)+IF('5-Bienes y Serv que se Consumen'!$E$52='2 - Programas Municipales'!$B3,(IF('5-Bienes y Serv que se Consumen'!$E$54='2 - Programas Municipales'!$C$8,'5-Bienes y Serv que se Consumen'!$F$56,0)),0)+IF('5-Bienes y Serv que se Consumen'!$E$58='2 - Programas Municipales'!$B3,(IF('5-Bienes y Serv que se Consumen'!$E$60='2 - Programas Municipales'!$C$8,'5-Bienes y Serv que se Consumen'!$F$62,0)),0)+IF('5-Bienes y Serv que se Consumen'!$E$64='2 - Programas Municipales'!$B3,(IF('5-Bienes y Serv que se Consumen'!$E$66='2 - Programas Municipales'!$C$8,'5-Bienes y Serv que se Consumen'!$F$68,0)),0)+IF('5-Bienes y Serv que se Consumen'!$E$70='2 - Programas Municipales'!$B3,(IF('5-Bienes y Serv que se Consumen'!$E$72='2 - Programas Municipales'!$C$8,'5-Bienes y Serv que se Consumen'!$F$74,0)),0)+IF('5-Bienes y Serv que se Consumen'!$E$76='2 - Programas Municipales'!$B3,(IF('5-Bienes y Serv que se Consumen'!$E$78='2 - Programas Municipales'!$C$8,'5-Bienes y Serv que se Consumen'!$F$80,0)),0)+IF('5-Bienes y Serv que se Consumen'!$E$82='2 - Programas Municipales'!$B3,(IF('5-Bienes y Serv que se Consumen'!$E$84='2 - Programas Municipales'!$C$8,'5-Bienes y Serv que se Consumen'!$F$86,0)),0)+IF('5-Bienes y Serv que se Consumen'!$E$88='2 - Programas Municipales'!$B3,(IF('5-Bienes y Serv que se Consumen'!$E$90='2 - Programas Municipales'!$C$8,'5-Bienes y Serv que se Consumen'!$F$92,0)),0)+IF('5-Bienes y Serv que se Consumen'!$E$94='2 - Programas Municipales'!$B3,(IF('5-Bienes y Serv que se Consumen'!$E$96='2 - Programas Municipales'!$C$8,'5-Bienes y Serv que se Consumen'!$F$98,0)),0)+IF('5-Bienes y Serv que se Consumen'!$E$100='2 - Programas Municipales'!$B3,(IF('5-Bienes y Serv que se Consumen'!$E$102='2 - Programas Municipales'!$C$8,'5-Bienes y Serv que se Consumen'!$F$104,0)),0)+IF('5-Bienes y Serv que se Consumen'!$E$106='2 - Programas Municipales'!$B3,(IF('5-Bienes y Serv que se Consumen'!$E$108='2 - Programas Municipales'!$C$8,'5-Bienes y Serv que se Consumen'!$F$110,0)),0)+IF('5-Bienes y Serv que se Consumen'!$E$112='2 - Programas Municipales'!$B3,(IF('5-Bienes y Serv que se Consumen'!$E$114='2 - Programas Municipales'!$C$8,'5-Bienes y Serv que se Consumen'!$F$116,0)),0)+IF('5-Bienes y Serv que se Consumen'!$E$118='2 - Programas Municipales'!$B3,(IF('5-Bienes y Serv que se Consumen'!$E$120='2 - Programas Municipales'!$C$8,'5-Bienes y Serv que se Consumen'!$F$122,0)),0)+IF('5-Bienes y Serv que se Consumen'!$E$124='2 - Programas Municipales'!$B3,(IF('5-Bienes y Serv que se Consumen'!$E$126='2 - Programas Municipales'!$C$8,'5-Bienes y Serv que se Consumen'!$F$128,0)),0)+IF('5-Bienes y Serv que se Consumen'!$E$130='2 - Programas Municipales'!$B3,(IF('5-Bienes y Serv que se Consumen'!$E$132='2 - Programas Municipales'!$C$8,'5-Bienes y Serv que se Consumen'!$F$134,0)),0)+IF('5-Bienes y Serv que se Consumen'!$E$136='2 - Programas Municipales'!$B3,(IF('5-Bienes y Serv que se Consumen'!$E$138='2 - Programas Municipales'!$C$8,'5-Bienes y Serv que se Consumen'!$F$140,0)),0)</f>
        <v>3572000</v>
      </c>
      <c r="J6" s="202">
        <f>IF('5-Bienes y Serv que se Consumen'!$E$4='2 - Programas Municipales'!$B3,(IF('5-Bienes y Serv que se Consumen'!$E$6='2 - Programas Municipales'!$C$9,'5-Bienes y Serv que se Consumen'!$F$8,0)),0)+IF('5-Bienes y Serv que se Consumen'!$E$10='2 - Programas Municipales'!$B3,(IF('5-Bienes y Serv que se Consumen'!$E$12='2 - Programas Municipales'!$C$9,'5-Bienes y Serv que se Consumen'!$F$14,0)),0)+IF('5-Bienes y Serv que se Consumen'!$E$16='2 - Programas Municipales'!$B3,(IF('5-Bienes y Serv que se Consumen'!$E$18='2 - Programas Municipales'!$C$9,'5-Bienes y Serv que se Consumen'!$F$20,0)),0)+IF('5-Bienes y Serv que se Consumen'!$E$22='2 - Programas Municipales'!$B3,(IF('5-Bienes y Serv que se Consumen'!$E$24='2 - Programas Municipales'!$C$9,'5-Bienes y Serv que se Consumen'!$F$26,0)),0)+IF('5-Bienes y Serv que se Consumen'!$E$28='2 - Programas Municipales'!$B3,(IF('5-Bienes y Serv que se Consumen'!$E$30='2 - Programas Municipales'!$C$9,'5-Bienes y Serv que se Consumen'!$F$32,0)),0)+IF('5-Bienes y Serv que se Consumen'!$E$34='2 - Programas Municipales'!$B3,(IF('5-Bienes y Serv que se Consumen'!$E$36='2 - Programas Municipales'!$C$9,'5-Bienes y Serv que se Consumen'!$F$38,0)),0)+IF('5-Bienes y Serv que se Consumen'!$E$40='2 - Programas Municipales'!$B3,(IF('5-Bienes y Serv que se Consumen'!$E$42='2 - Programas Municipales'!$C$9,'5-Bienes y Serv que se Consumen'!$F$44,0)),0)+IF('5-Bienes y Serv que se Consumen'!$E$46='2 - Programas Municipales'!$B3,(IF('5-Bienes y Serv que se Consumen'!$E$48='2 - Programas Municipales'!$C$9,'5-Bienes y Serv que se Consumen'!$F$50,0)),0)+IF('5-Bienes y Serv que se Consumen'!$E$52='2 - Programas Municipales'!$B3,(IF('5-Bienes y Serv que se Consumen'!$E$54='2 - Programas Municipales'!$C$9,'5-Bienes y Serv que se Consumen'!$F$56,0)),0)+IF('5-Bienes y Serv que se Consumen'!$E$58='2 - Programas Municipales'!$B3,(IF('5-Bienes y Serv que se Consumen'!$E$60='2 - Programas Municipales'!$C$9,'5-Bienes y Serv que se Consumen'!$F$62,0)),0)+IF('5-Bienes y Serv que se Consumen'!$E$64='2 - Programas Municipales'!$B3,(IF('5-Bienes y Serv que se Consumen'!$E$66='2 - Programas Municipales'!$C$9,'5-Bienes y Serv que se Consumen'!$F$68,0)),0)+IF('5-Bienes y Serv que se Consumen'!$E$70='2 - Programas Municipales'!$B3,(IF('5-Bienes y Serv que se Consumen'!$E$72='2 - Programas Municipales'!$C$9,'5-Bienes y Serv que se Consumen'!$F$74,0)),0)+IF('5-Bienes y Serv que se Consumen'!$E$76='2 - Programas Municipales'!$B3,(IF('5-Bienes y Serv que se Consumen'!$E$78='2 - Programas Municipales'!$C$9,'5-Bienes y Serv que se Consumen'!$F$80,0)),0)+IF('5-Bienes y Serv que se Consumen'!$E$82='2 - Programas Municipales'!$B3,(IF('5-Bienes y Serv que se Consumen'!$E$84='2 - Programas Municipales'!$C$9,'5-Bienes y Serv que se Consumen'!$F$86,0)),0)+IF('5-Bienes y Serv que se Consumen'!$E$88='2 - Programas Municipales'!$B3,(IF('5-Bienes y Serv que se Consumen'!$E$90='2 - Programas Municipales'!$C$9,'5-Bienes y Serv que se Consumen'!$F$92,0)),0)+IF('5-Bienes y Serv que se Consumen'!$E$94='2 - Programas Municipales'!$B3,(IF('5-Bienes y Serv que se Consumen'!$E$96='2 - Programas Municipales'!$C$9,'5-Bienes y Serv que se Consumen'!$F$98,0)),0)+IF('5-Bienes y Serv que se Consumen'!$E$100='2 - Programas Municipales'!$B3,(IF('5-Bienes y Serv que se Consumen'!$E$102='2 - Programas Municipales'!$C$9,'5-Bienes y Serv que se Consumen'!$F$104,0)),0)+IF('5-Bienes y Serv que se Consumen'!$E$106='2 - Programas Municipales'!$B3,(IF('5-Bienes y Serv que se Consumen'!$E$108='2 - Programas Municipales'!$C$9,'5-Bienes y Serv que se Consumen'!$F$110,0)),0)+IF('5-Bienes y Serv que se Consumen'!$E$112='2 - Programas Municipales'!$B3,(IF('5-Bienes y Serv que se Consumen'!$E$114='2 - Programas Municipales'!$C$9,'5-Bienes y Serv que se Consumen'!$F$116,0)),0)+IF('5-Bienes y Serv que se Consumen'!$E$118='2 - Programas Municipales'!$B3,(IF('5-Bienes y Serv que se Consumen'!$E$120='2 - Programas Municipales'!$C$9,'5-Bienes y Serv que se Consumen'!$F$122,0)),0)+IF('5-Bienes y Serv que se Consumen'!$E$124='2 - Programas Municipales'!$B3,(IF('5-Bienes y Serv que se Consumen'!$E$126='2 - Programas Municipales'!$C$9,'5-Bienes y Serv que se Consumen'!$F$128,0)),0)+IF('5-Bienes y Serv que se Consumen'!$E$130='2 - Programas Municipales'!$B3,(IF('5-Bienes y Serv que se Consumen'!$E$132='2 - Programas Municipales'!$C$9,'5-Bienes y Serv que se Consumen'!$F$134,0)),0)+IF('5-Bienes y Serv que se Consumen'!$E$136='2 - Programas Municipales'!$B3,(IF('5-Bienes y Serv que se Consumen'!$E$138='2 - Programas Municipales'!$C$9,'5-Bienes y Serv que se Consumen'!$F$140,0)),0)</f>
        <v>0</v>
      </c>
      <c r="K6" s="202">
        <f>IF('5-Bienes y Serv que se Consumen'!$E$4='2 - Programas Municipales'!$B3,(IF('5-Bienes y Serv que se Consumen'!$E$6='2 - Programas Municipales'!$C$10,'5-Bienes y Serv que se Consumen'!$F$8,0)),0)+IF('5-Bienes y Serv que se Consumen'!$E$10='2 - Programas Municipales'!$B3,(IF('5-Bienes y Serv que se Consumen'!$E$12='2 - Programas Municipales'!$C$10,'5-Bienes y Serv que se Consumen'!$F$14,0)),0)+IF('5-Bienes y Serv que se Consumen'!$E$16='2 - Programas Municipales'!$B3,(IF('5-Bienes y Serv que se Consumen'!$E$18='2 - Programas Municipales'!$C$10,'5-Bienes y Serv que se Consumen'!$F$20,0)),0)+IF('5-Bienes y Serv que se Consumen'!$E$22='2 - Programas Municipales'!$B3,(IF('5-Bienes y Serv que se Consumen'!$E$24='2 - Programas Municipales'!$C$10,'5-Bienes y Serv que se Consumen'!$F$26,0)),0)+IF('5-Bienes y Serv que se Consumen'!$E$28='2 - Programas Municipales'!$B3,(IF('5-Bienes y Serv que se Consumen'!$E$30='2 - Programas Municipales'!$C$10,'5-Bienes y Serv que se Consumen'!$F$32,0)),0)+IF('5-Bienes y Serv que se Consumen'!$E$34='2 - Programas Municipales'!$B3,(IF('5-Bienes y Serv que se Consumen'!$E$36='2 - Programas Municipales'!$C$10,'5-Bienes y Serv que se Consumen'!$F$38,0)),0)+IF('5-Bienes y Serv que se Consumen'!$E$40='2 - Programas Municipales'!$B3,(IF('5-Bienes y Serv que se Consumen'!$E$42='2 - Programas Municipales'!$C$10,'5-Bienes y Serv que se Consumen'!$F$44,0)),0)+IF('5-Bienes y Serv que se Consumen'!$E$46='2 - Programas Municipales'!$B3,(IF('5-Bienes y Serv que se Consumen'!$E$48='2 - Programas Municipales'!$C$10,'5-Bienes y Serv que se Consumen'!$F$50,0)),0)+IF('5-Bienes y Serv que se Consumen'!$E$52='2 - Programas Municipales'!$B3,(IF('5-Bienes y Serv que se Consumen'!$E$54='2 - Programas Municipales'!$C$10,'5-Bienes y Serv que se Consumen'!$F$56,0)),0)+IF('5-Bienes y Serv que se Consumen'!$E$58='2 - Programas Municipales'!$B3,(IF('5-Bienes y Serv que se Consumen'!$E$60='2 - Programas Municipales'!$C$10,'5-Bienes y Serv que se Consumen'!$F$62,0)),0)+IF('5-Bienes y Serv que se Consumen'!$E$64='2 - Programas Municipales'!$B3,(IF('5-Bienes y Serv que se Consumen'!$E$66='2 - Programas Municipales'!$C$10,'5-Bienes y Serv que se Consumen'!$F$68,0)),0)+IF('5-Bienes y Serv que se Consumen'!$E$70='2 - Programas Municipales'!$B3,(IF('5-Bienes y Serv que se Consumen'!$E$72='2 - Programas Municipales'!$C$10,'5-Bienes y Serv que se Consumen'!$F$74,0)),0)+IF('5-Bienes y Serv que se Consumen'!$E$76='2 - Programas Municipales'!$B3,(IF('5-Bienes y Serv que se Consumen'!$E$78='2 - Programas Municipales'!$C$10,'5-Bienes y Serv que se Consumen'!$F$80,0)),0)+IF('5-Bienes y Serv que se Consumen'!$E$82='2 - Programas Municipales'!$B3,(IF('5-Bienes y Serv que se Consumen'!$E$84='2 - Programas Municipales'!$C$10,'5-Bienes y Serv que se Consumen'!$F$86,0)),0)+IF('5-Bienes y Serv que se Consumen'!$E$88='2 - Programas Municipales'!$B3,(IF('5-Bienes y Serv que se Consumen'!$E$90='2 - Programas Municipales'!$C$10,'5-Bienes y Serv que se Consumen'!$F$92,0)),0)+IF('5-Bienes y Serv que se Consumen'!$E$94='2 - Programas Municipales'!$B3,(IF('5-Bienes y Serv que se Consumen'!$E$96='2 - Programas Municipales'!$C$10,'5-Bienes y Serv que se Consumen'!$F$98,0)),0)+IF('5-Bienes y Serv que se Consumen'!$E$100='2 - Programas Municipales'!$B3,(IF('5-Bienes y Serv que se Consumen'!$E$102='2 - Programas Municipales'!$C$10,'5-Bienes y Serv que se Consumen'!$F$104,0)),0)+IF('5-Bienes y Serv que se Consumen'!$E$106='2 - Programas Municipales'!$B3,(IF('5-Bienes y Serv que se Consumen'!$E$108='2 - Programas Municipales'!$C$10,'5-Bienes y Serv que se Consumen'!$F$110,0)),0)+IF('5-Bienes y Serv que se Consumen'!$E$112='2 - Programas Municipales'!$B3,(IF('5-Bienes y Serv que se Consumen'!$E$114='2 - Programas Municipales'!$C$10,'5-Bienes y Serv que se Consumen'!$F$116,0)),0)+IF('5-Bienes y Serv que se Consumen'!$E$118='2 - Programas Municipales'!$B3,(IF('5-Bienes y Serv que se Consumen'!$E$120='2 - Programas Municipales'!$C$10,'5-Bienes y Serv que se Consumen'!$F$122,0)),0)+IF('5-Bienes y Serv que se Consumen'!$E$124='2 - Programas Municipales'!$B3,(IF('5-Bienes y Serv que se Consumen'!$E$126='2 - Programas Municipales'!$C$10,'5-Bienes y Serv que se Consumen'!$F$128,0)),0)+IF('5-Bienes y Serv que se Consumen'!$E$130='2 - Programas Municipales'!$B3,(IF('5-Bienes y Serv que se Consumen'!$E$132='2 - Programas Municipales'!$C$10,'5-Bienes y Serv que se Consumen'!$F$134,0)),0)+IF('5-Bienes y Serv que se Consumen'!$E$136='2 - Programas Municipales'!$B3,(IF('5-Bienes y Serv que se Consumen'!$E$138='2 - Programas Municipales'!$C$10,'5-Bienes y Serv que se Consumen'!$F$140,0)),0)</f>
        <v>1600000</v>
      </c>
      <c r="L6" s="202">
        <f>IF('5-Bienes y Serv que se Consumen'!$E$4='2 - Programas Municipales'!$B3,(IF('5-Bienes y Serv que se Consumen'!$E$6='2 - Programas Municipales'!$C$11,'5-Bienes y Serv que se Consumen'!$F$8,0)),0)+IF('5-Bienes y Serv que se Consumen'!$E$10='2 - Programas Municipales'!$B3,(IF('5-Bienes y Serv que se Consumen'!$E$12='2 - Programas Municipales'!$C$11,'5-Bienes y Serv que se Consumen'!$F$14,0)),0)+IF('5-Bienes y Serv que se Consumen'!$E$16='2 - Programas Municipales'!$B3,(IF('5-Bienes y Serv que se Consumen'!$E$18='2 - Programas Municipales'!$C$11,'5-Bienes y Serv que se Consumen'!$F$20,0)),0)+IF('5-Bienes y Serv que se Consumen'!$E$22='2 - Programas Municipales'!$B3,(IF('5-Bienes y Serv que se Consumen'!$E$24='2 - Programas Municipales'!$C$11,'5-Bienes y Serv que se Consumen'!$F$26,0)),0)+IF('5-Bienes y Serv que se Consumen'!$E$28='2 - Programas Municipales'!$B3,(IF('5-Bienes y Serv que se Consumen'!$E$30='2 - Programas Municipales'!$C$11,'5-Bienes y Serv que se Consumen'!$F$32,0)),0)+IF('5-Bienes y Serv que se Consumen'!$E$34='2 - Programas Municipales'!$B3,(IF('5-Bienes y Serv que se Consumen'!$E$36='2 - Programas Municipales'!$C$11,'5-Bienes y Serv que se Consumen'!$F$38,0)),0)+IF('5-Bienes y Serv que se Consumen'!$E$40='2 - Programas Municipales'!$B3,(IF('5-Bienes y Serv que se Consumen'!$E$42='2 - Programas Municipales'!$C$11,'5-Bienes y Serv que se Consumen'!$F$44,0)),0)+IF('5-Bienes y Serv que se Consumen'!$E$46='2 - Programas Municipales'!$B3,(IF('5-Bienes y Serv que se Consumen'!$E$48='2 - Programas Municipales'!$C$11,'5-Bienes y Serv que se Consumen'!$F$50,0)),0)+IF('5-Bienes y Serv que se Consumen'!$E$52='2 - Programas Municipales'!$B3,(IF('5-Bienes y Serv que se Consumen'!$E$54='2 - Programas Municipales'!$C$11,'5-Bienes y Serv que se Consumen'!$F$56,0)),0)+IF('5-Bienes y Serv que se Consumen'!$E$58='2 - Programas Municipales'!$B3,(IF('5-Bienes y Serv que se Consumen'!$E$60='2 - Programas Municipales'!$C$11,'5-Bienes y Serv que se Consumen'!$F$62,0)),0)+IF('5-Bienes y Serv que se Consumen'!$E$64='2 - Programas Municipales'!$B3,(IF('5-Bienes y Serv que se Consumen'!$E$66='2 - Programas Municipales'!$C$11,'5-Bienes y Serv que se Consumen'!$F$68,0)),0)+IF('5-Bienes y Serv que se Consumen'!$E$70='2 - Programas Municipales'!$B3,(IF('5-Bienes y Serv que se Consumen'!$E$72='2 - Programas Municipales'!$C$11,'5-Bienes y Serv que se Consumen'!$F$74,0)),0)+IF('5-Bienes y Serv que se Consumen'!$E$76='2 - Programas Municipales'!$B3,(IF('5-Bienes y Serv que se Consumen'!$E$78='2 - Programas Municipales'!$C$11,'5-Bienes y Serv que se Consumen'!$F$80,0)),0)+IF('5-Bienes y Serv que se Consumen'!$E$82='2 - Programas Municipales'!$B3,(IF('5-Bienes y Serv que se Consumen'!$E$84='2 - Programas Municipales'!$C$11,'5-Bienes y Serv que se Consumen'!$F$86,0)),0)+IF('5-Bienes y Serv que se Consumen'!$E$88='2 - Programas Municipales'!$B3,(IF('5-Bienes y Serv que se Consumen'!$E$90='2 - Programas Municipales'!$C$11,'5-Bienes y Serv que se Consumen'!$F$92,0)),0)+IF('5-Bienes y Serv que se Consumen'!$E$94='2 - Programas Municipales'!$B3,(IF('5-Bienes y Serv que se Consumen'!$E$96='2 - Programas Municipales'!$C$11,'5-Bienes y Serv que se Consumen'!$F$98,0)),0)+IF('5-Bienes y Serv que se Consumen'!$E$100='2 - Programas Municipales'!$B3,(IF('5-Bienes y Serv que se Consumen'!$E$102='2 - Programas Municipales'!$C$11,'5-Bienes y Serv que se Consumen'!$F$104,0)),0)+IF('5-Bienes y Serv que se Consumen'!$E$106='2 - Programas Municipales'!$B3,(IF('5-Bienes y Serv que se Consumen'!$E$108='2 - Programas Municipales'!$C$11,'5-Bienes y Serv que se Consumen'!$F$110,0)),0)+IF('5-Bienes y Serv que se Consumen'!$E$112='2 - Programas Municipales'!$B3,(IF('5-Bienes y Serv que se Consumen'!$E$114='2 - Programas Municipales'!$C$11,'5-Bienes y Serv que se Consumen'!$F$116,0)),0)+IF('5-Bienes y Serv que se Consumen'!$E$118='2 - Programas Municipales'!$B3,(IF('5-Bienes y Serv que se Consumen'!$E$120='2 - Programas Municipales'!$C$11,'5-Bienes y Serv que se Consumen'!$F$122,0)),0)+IF('5-Bienes y Serv que se Consumen'!$E$124='2 - Programas Municipales'!$B3,(IF('5-Bienes y Serv que se Consumen'!$E$126='2 - Programas Municipales'!$C$11,'5-Bienes y Serv que se Consumen'!$F$128,0)),0)+IF('5-Bienes y Serv que se Consumen'!$E$130='2 - Programas Municipales'!$B3,(IF('5-Bienes y Serv que se Consumen'!$E$132='2 - Programas Municipales'!$C$11,'5-Bienes y Serv que se Consumen'!$F$134,0)),0)+IF('5-Bienes y Serv que se Consumen'!$E$136='2 - Programas Municipales'!$B3,(IF('5-Bienes y Serv que se Consumen'!$E$138='2 - Programas Municipales'!$C$11,'5-Bienes y Serv que se Consumen'!$F$140,0)),0)</f>
        <v>15376876.8</v>
      </c>
      <c r="M6" s="202">
        <f>IF('5-Bienes y Serv que se Consumen'!$E$4='2 - Programas Municipales'!$B3,(IF('5-Bienes y Serv que se Consumen'!$E$6='2 - Programas Municipales'!$C$12,'5-Bienes y Serv que se Consumen'!$F$8,0)),0)+IF('5-Bienes y Serv que se Consumen'!$E$10='2 - Programas Municipales'!$B3,(IF('5-Bienes y Serv que se Consumen'!$E$12='2 - Programas Municipales'!$C$12,'5-Bienes y Serv que se Consumen'!$F$14,0)),0)+IF('5-Bienes y Serv que se Consumen'!$E$16='2 - Programas Municipales'!$B3,(IF('5-Bienes y Serv que se Consumen'!$E$18='2 - Programas Municipales'!$C$12,'5-Bienes y Serv que se Consumen'!$F$20,0)),0)+IF('5-Bienes y Serv que se Consumen'!$E$22='2 - Programas Municipales'!$B3,(IF('5-Bienes y Serv que se Consumen'!$E$24='2 - Programas Municipales'!$C$12,'5-Bienes y Serv que se Consumen'!$F$26,0)),0)+IF('5-Bienes y Serv que se Consumen'!$E$28='2 - Programas Municipales'!$B3,(IF('5-Bienes y Serv que se Consumen'!$E$30='2 - Programas Municipales'!$C$12,'5-Bienes y Serv que se Consumen'!$F$32,0)),0)+IF('5-Bienes y Serv que se Consumen'!$E$34='2 - Programas Municipales'!$B3,(IF('5-Bienes y Serv que se Consumen'!$E$36='2 - Programas Municipales'!$C$12,'5-Bienes y Serv que se Consumen'!$F$38,0)),0)+IF('5-Bienes y Serv que se Consumen'!$E$40='2 - Programas Municipales'!$B3,(IF('5-Bienes y Serv que se Consumen'!$E$42='2 - Programas Municipales'!$C$12,'5-Bienes y Serv que se Consumen'!$F$44,0)),0)+IF('5-Bienes y Serv que se Consumen'!$E$46='2 - Programas Municipales'!$B3,(IF('5-Bienes y Serv que se Consumen'!$E$48='2 - Programas Municipales'!$C$12,'5-Bienes y Serv que se Consumen'!$F$50,0)),0)+IF('5-Bienes y Serv que se Consumen'!$E$52='2 - Programas Municipales'!$B3,(IF('5-Bienes y Serv que se Consumen'!$E$54='2 - Programas Municipales'!$C$12,'5-Bienes y Serv que se Consumen'!$F$56,0)),0)+IF('5-Bienes y Serv que se Consumen'!$E$58='2 - Programas Municipales'!$B3,(IF('5-Bienes y Serv que se Consumen'!$E$60='2 - Programas Municipales'!$C$12,'5-Bienes y Serv que se Consumen'!$F$62,0)),0)+IF('5-Bienes y Serv que se Consumen'!$E$64='2 - Programas Municipales'!$B3,(IF('5-Bienes y Serv que se Consumen'!$E$66='2 - Programas Municipales'!$C$12,'5-Bienes y Serv que se Consumen'!$F$68,0)),0)+IF('5-Bienes y Serv que se Consumen'!$E$70='2 - Programas Municipales'!$B3,(IF('5-Bienes y Serv que se Consumen'!$E$72='2 - Programas Municipales'!$C$12,'5-Bienes y Serv que se Consumen'!$F$74,0)),0)+IF('5-Bienes y Serv que se Consumen'!$E$76='2 - Programas Municipales'!$B3,(IF('5-Bienes y Serv que se Consumen'!$E$78='2 - Programas Municipales'!$C$12,'5-Bienes y Serv que se Consumen'!$F$80,0)),0)+IF('5-Bienes y Serv que se Consumen'!$E$82='2 - Programas Municipales'!$B3,(IF('5-Bienes y Serv que se Consumen'!$E$84='2 - Programas Municipales'!$C$12,'5-Bienes y Serv que se Consumen'!$F$86,0)),0)+IF('5-Bienes y Serv que se Consumen'!$E$88='2 - Programas Municipales'!$B3,(IF('5-Bienes y Serv que se Consumen'!$E$90='2 - Programas Municipales'!$C$12,'5-Bienes y Serv que se Consumen'!$F$92,0)),0)+IF('5-Bienes y Serv que se Consumen'!$E$94='2 - Programas Municipales'!$B3,(IF('5-Bienes y Serv que se Consumen'!$E$96='2 - Programas Municipales'!$C$12,'5-Bienes y Serv que se Consumen'!$F$98,0)),0)+IF('5-Bienes y Serv que se Consumen'!$E$100='2 - Programas Municipales'!$B3,(IF('5-Bienes y Serv que se Consumen'!$E$102='2 - Programas Municipales'!$C$12,'5-Bienes y Serv que se Consumen'!$F$104,0)),0)+IF('5-Bienes y Serv que se Consumen'!$E$106='2 - Programas Municipales'!$B3,(IF('5-Bienes y Serv que se Consumen'!$E$108='2 - Programas Municipales'!$C$12,'5-Bienes y Serv que se Consumen'!$F$110,0)),0)+IF('5-Bienes y Serv que se Consumen'!$E$112='2 - Programas Municipales'!$B3,(IF('5-Bienes y Serv que se Consumen'!$E$114='2 - Programas Municipales'!$C$12,'5-Bienes y Serv que se Consumen'!$F$116,0)),0)+IF('5-Bienes y Serv que se Consumen'!$E$118='2 - Programas Municipales'!$B3,(IF('5-Bienes y Serv que se Consumen'!$E$120='2 - Programas Municipales'!$C$12,'5-Bienes y Serv que se Consumen'!$F$122,0)),0)+IF('5-Bienes y Serv que se Consumen'!$E$124='2 - Programas Municipales'!$B3,(IF('5-Bienes y Serv que se Consumen'!$E$126='2 - Programas Municipales'!$C$12,'5-Bienes y Serv que se Consumen'!$F$128,0)),0)+IF('5-Bienes y Serv que se Consumen'!$E$130='2 - Programas Municipales'!$B3,(IF('5-Bienes y Serv que se Consumen'!$E$132='2 - Programas Municipales'!$C$12,'5-Bienes y Serv que se Consumen'!$F$134,0)),0)+IF('5-Bienes y Serv que se Consumen'!$E$136='2 - Programas Municipales'!$B3,(IF('5-Bienes y Serv que se Consumen'!$E$138='2 - Programas Municipales'!$C$12,'5-Bienes y Serv que se Consumen'!$F$140,0)),0)</f>
        <v>0</v>
      </c>
      <c r="N6" s="202">
        <f>IF('5-Bienes y Serv que se Consumen'!$E$4='2 - Programas Municipales'!$B3,(IF('5-Bienes y Serv que se Consumen'!$E$6='2 - Programas Municipales'!$C$13,'5-Bienes y Serv que se Consumen'!$F$8,0)),0)+IF('5-Bienes y Serv que se Consumen'!$E$10='2 - Programas Municipales'!$B3,(IF('5-Bienes y Serv que se Consumen'!$E$12='2 - Programas Municipales'!$C$13,'5-Bienes y Serv que se Consumen'!$F$14,0)),0)+IF('5-Bienes y Serv que se Consumen'!$E$16='2 - Programas Municipales'!$B3,(IF('5-Bienes y Serv que se Consumen'!$E$18='2 - Programas Municipales'!$C$13,'5-Bienes y Serv que se Consumen'!$F$20,0)),0)+IF('5-Bienes y Serv que se Consumen'!$E$22='2 - Programas Municipales'!$B3,(IF('5-Bienes y Serv que se Consumen'!$E$24='2 - Programas Municipales'!$C$13,'5-Bienes y Serv que se Consumen'!$F$26,0)),0)+IF('5-Bienes y Serv que se Consumen'!$E$28='2 - Programas Municipales'!$B3,(IF('5-Bienes y Serv que se Consumen'!$E$30='2 - Programas Municipales'!$C$13,'5-Bienes y Serv que se Consumen'!$F$32,0)),0)+IF('5-Bienes y Serv que se Consumen'!$E$34='2 - Programas Municipales'!$B3,(IF('5-Bienes y Serv que se Consumen'!$E$36='2 - Programas Municipales'!$C$13,'5-Bienes y Serv que se Consumen'!$F$38,0)),0)+IF('5-Bienes y Serv que se Consumen'!$E$40='2 - Programas Municipales'!$B3,(IF('5-Bienes y Serv que se Consumen'!$E$42='2 - Programas Municipales'!$C$13,'5-Bienes y Serv que se Consumen'!$F$44,0)),0)+IF('5-Bienes y Serv que se Consumen'!$E$46='2 - Programas Municipales'!$B3,(IF('5-Bienes y Serv que se Consumen'!$E$48='2 - Programas Municipales'!$C$13,'5-Bienes y Serv que se Consumen'!$F$50,0)),0)+IF('5-Bienes y Serv que se Consumen'!$E$52='2 - Programas Municipales'!$B3,(IF('5-Bienes y Serv que se Consumen'!$E$54='2 - Programas Municipales'!$C$13,'5-Bienes y Serv que se Consumen'!$F$56,0)),0)+IF('5-Bienes y Serv que se Consumen'!$E$58='2 - Programas Municipales'!$B3,(IF('5-Bienes y Serv que se Consumen'!$E$60='2 - Programas Municipales'!$C$13,'5-Bienes y Serv que se Consumen'!$F$62,0)),0)+IF('5-Bienes y Serv que se Consumen'!$E$64='2 - Programas Municipales'!$B3,(IF('5-Bienes y Serv que se Consumen'!$E$66='2 - Programas Municipales'!$C$13,'5-Bienes y Serv que se Consumen'!$F$68,0)),0)+IF('5-Bienes y Serv que se Consumen'!$E$70='2 - Programas Municipales'!$B3,(IF('5-Bienes y Serv que se Consumen'!$E$72='2 - Programas Municipales'!$C$13,'5-Bienes y Serv que se Consumen'!$F$74,0)),0)+IF('5-Bienes y Serv que se Consumen'!$E$76='2 - Programas Municipales'!$B3,(IF('5-Bienes y Serv que se Consumen'!$E$78='2 - Programas Municipales'!$C$13,'5-Bienes y Serv que se Consumen'!$F$80,0)),0)+IF('5-Bienes y Serv que se Consumen'!$E$82='2 - Programas Municipales'!$B3,(IF('5-Bienes y Serv que se Consumen'!$E$84='2 - Programas Municipales'!$C$13,'5-Bienes y Serv que se Consumen'!$F$86,0)),0)+IF('5-Bienes y Serv que se Consumen'!$E$88='2 - Programas Municipales'!$B3,(IF('5-Bienes y Serv que se Consumen'!$E$90='2 - Programas Municipales'!$C$13,'5-Bienes y Serv que se Consumen'!$F$92,0)),0)+IF('5-Bienes y Serv que se Consumen'!$E$94='2 - Programas Municipales'!$B3,(IF('5-Bienes y Serv que se Consumen'!$E$96='2 - Programas Municipales'!$C$13,'5-Bienes y Serv que se Consumen'!$F$98,0)),0)+IF('5-Bienes y Serv que se Consumen'!$E$100='2 - Programas Municipales'!$B3,(IF('5-Bienes y Serv que se Consumen'!$E$102='2 - Programas Municipales'!$C$13,'5-Bienes y Serv que se Consumen'!$F$104,0)),0)+IF('5-Bienes y Serv que se Consumen'!$E$106='2 - Programas Municipales'!$B3,(IF('5-Bienes y Serv que se Consumen'!$E$108='2 - Programas Municipales'!$C$13,'5-Bienes y Serv que se Consumen'!$F$110,0)),0)+IF('5-Bienes y Serv que se Consumen'!$E$112='2 - Programas Municipales'!$B3,(IF('5-Bienes y Serv que se Consumen'!$E$114='2 - Programas Municipales'!$C$13,'5-Bienes y Serv que se Consumen'!$F$116,0)),0)+IF('5-Bienes y Serv que se Consumen'!$E$118='2 - Programas Municipales'!$B3,(IF('5-Bienes y Serv que se Consumen'!$E$120='2 - Programas Municipales'!$C$13,'5-Bienes y Serv que se Consumen'!$F$122,0)),0)+IF('5-Bienes y Serv que se Consumen'!$E$124='2 - Programas Municipales'!$B3,(IF('5-Bienes y Serv que se Consumen'!$E$126='2 - Programas Municipales'!$C$13,'5-Bienes y Serv que se Consumen'!$F$128,0)),0)+IF('5-Bienes y Serv que se Consumen'!$E$130='2 - Programas Municipales'!$B3,(IF('5-Bienes y Serv que se Consumen'!$E$132='2 - Programas Municipales'!$C$13,'5-Bienes y Serv que se Consumen'!$F$134,0)),0)+IF('5-Bienes y Serv que se Consumen'!$E$136='2 - Programas Municipales'!$B3,(IF('5-Bienes y Serv que se Consumen'!$E$138='2 - Programas Municipales'!$C$13,'5-Bienes y Serv que se Consumen'!$F$140,0)),0)</f>
        <v>0</v>
      </c>
      <c r="O6" s="56">
        <f>IF('5-Bienes y Serv que se Consumen'!$E$4='2 - Programas Municipales'!$B3,(IF('5-Bienes y Serv que se Consumen'!$E$6='2 - Programas Municipales'!$C$14,'5-Bienes y Serv que se Consumen'!$F$8,0)),0)+IF('5-Bienes y Serv que se Consumen'!$E$10='2 - Programas Municipales'!$B3,(IF('5-Bienes y Serv que se Consumen'!$E$12='2 - Programas Municipales'!$C$14,'5-Bienes y Serv que se Consumen'!$F$14,0)),0)+IF('5-Bienes y Serv que se Consumen'!$E$16='2 - Programas Municipales'!$B3,(IF('5-Bienes y Serv que se Consumen'!$E$18='2 - Programas Municipales'!$C$14,'5-Bienes y Serv que se Consumen'!$F$20,0)),0)+IF('5-Bienes y Serv que se Consumen'!$E$22='2 - Programas Municipales'!$B3,(IF('5-Bienes y Serv que se Consumen'!$E$24='2 - Programas Municipales'!$C$14,'5-Bienes y Serv que se Consumen'!$F$26,0)),0)+IF('5-Bienes y Serv que se Consumen'!$E$28='2 - Programas Municipales'!$B3,(IF('5-Bienes y Serv que se Consumen'!$E$30='2 - Programas Municipales'!$C$14,'5-Bienes y Serv que se Consumen'!$F$32,0)),0)+IF('5-Bienes y Serv que se Consumen'!$E$34='2 - Programas Municipales'!$B3,(IF('5-Bienes y Serv que se Consumen'!$E$36='2 - Programas Municipales'!$C$14,'5-Bienes y Serv que se Consumen'!$F$38,0)),0)+IF('5-Bienes y Serv que se Consumen'!$E$40='2 - Programas Municipales'!$B3,(IF('5-Bienes y Serv que se Consumen'!$E$42='2 - Programas Municipales'!$C$14,'5-Bienes y Serv que se Consumen'!$F$44,0)),0)+IF('5-Bienes y Serv que se Consumen'!$E$46='2 - Programas Municipales'!$B3,(IF('5-Bienes y Serv que se Consumen'!$E$48='2 - Programas Municipales'!$C$14,'5-Bienes y Serv que se Consumen'!$F$50,0)),0)+IF('5-Bienes y Serv que se Consumen'!$E$52='2 - Programas Municipales'!$B3,(IF('5-Bienes y Serv que se Consumen'!$E$54='2 - Programas Municipales'!$C$14,'5-Bienes y Serv que se Consumen'!$F$56,0)),0)+IF('5-Bienes y Serv que se Consumen'!$E$58='2 - Programas Municipales'!$B3,(IF('5-Bienes y Serv que se Consumen'!$E$60='2 - Programas Municipales'!$C$14,'5-Bienes y Serv que se Consumen'!$F$62,0)),0)+IF('5-Bienes y Serv que se Consumen'!$E$64='2 - Programas Municipales'!$B3,(IF('5-Bienes y Serv que se Consumen'!$E$66='2 - Programas Municipales'!$C$14,'5-Bienes y Serv que se Consumen'!$F$68,0)),0)+IF('5-Bienes y Serv que se Consumen'!$E$70='2 - Programas Municipales'!$B3,(IF('5-Bienes y Serv que se Consumen'!$E$72='2 - Programas Municipales'!$C$14,'5-Bienes y Serv que se Consumen'!$F$74,0)),0)+IF('5-Bienes y Serv que se Consumen'!$E$76='2 - Programas Municipales'!$B3,(IF('5-Bienes y Serv que se Consumen'!$E$78='2 - Programas Municipales'!$C$14,'5-Bienes y Serv que se Consumen'!$F$80,0)),0)+IF('5-Bienes y Serv que se Consumen'!$E$82='2 - Programas Municipales'!$B3,(IF('5-Bienes y Serv que se Consumen'!$E$84='2 - Programas Municipales'!$C$14,'5-Bienes y Serv que se Consumen'!$F$86,0)),0)+IF('5-Bienes y Serv que se Consumen'!$E$88='2 - Programas Municipales'!$B3,(IF('5-Bienes y Serv que se Consumen'!$E$90='2 - Programas Municipales'!$C$14,'5-Bienes y Serv que se Consumen'!$F$92,0)),0)+IF('5-Bienes y Serv que se Consumen'!$E$94='2 - Programas Municipales'!$B3,(IF('5-Bienes y Serv que se Consumen'!$E$96='2 - Programas Municipales'!$C$14,'5-Bienes y Serv que se Consumen'!$F$98,0)),0)+IF('5-Bienes y Serv que se Consumen'!$E$100='2 - Programas Municipales'!$B3,(IF('5-Bienes y Serv que se Consumen'!$E$102='2 - Programas Municipales'!$C$14,'5-Bienes y Serv que se Consumen'!$F$104,0)),0)+IF('5-Bienes y Serv que se Consumen'!$E$106='2 - Programas Municipales'!$B3,(IF('5-Bienes y Serv que se Consumen'!$E$108='2 - Programas Municipales'!$C$14,'5-Bienes y Serv que se Consumen'!$F$110,0)),0)+IF('5-Bienes y Serv que se Consumen'!$E$112='2 - Programas Municipales'!$B3,(IF('5-Bienes y Serv que se Consumen'!$E$114='2 - Programas Municipales'!$C$14,'5-Bienes y Serv que se Consumen'!$F$116,0)),0)+IF('5-Bienes y Serv que se Consumen'!$E$118='2 - Programas Municipales'!$B3,(IF('5-Bienes y Serv que se Consumen'!$E$120='2 - Programas Municipales'!$C$14,'5-Bienes y Serv que se Consumen'!$F$122,0)),0)+IF('5-Bienes y Serv que se Consumen'!$E$124='2 - Programas Municipales'!$B3,(IF('5-Bienes y Serv que se Consumen'!$E$126='2 - Programas Municipales'!$C$14,'5-Bienes y Serv que se Consumen'!$F$128,0)),0)+IF('5-Bienes y Serv que se Consumen'!$E$130='2 - Programas Municipales'!$B3,(IF('5-Bienes y Serv que se Consumen'!$E$132='2 - Programas Municipales'!$C$14,'5-Bienes y Serv que se Consumen'!$F$134,0)),0)+IF('5-Bienes y Serv que se Consumen'!$E$136='2 - Programas Municipales'!$B3,(IF('5-Bienes y Serv que se Consumen'!$E$138='2 - Programas Municipales'!$C$14,'5-Bienes y Serv que se Consumen'!$F$140,0)),0)</f>
        <v>0</v>
      </c>
      <c r="P6" s="56">
        <f>IF('5-Bienes y Serv que se Consumen'!$E$4='2 - Programas Municipales'!$B3,(IF('5-Bienes y Serv que se Consumen'!$E$6='2 - Programas Municipales'!$C$15,'5-Bienes y Serv que se Consumen'!$F$8,0)),0)+IF('5-Bienes y Serv que se Consumen'!$E$10='2 - Programas Municipales'!$B3,(IF('5-Bienes y Serv que se Consumen'!$E$12='2 - Programas Municipales'!$C$15,'5-Bienes y Serv que se Consumen'!$F$14,0)),0)+IF('5-Bienes y Serv que se Consumen'!$E$16='2 - Programas Municipales'!$B3,(IF('5-Bienes y Serv que se Consumen'!$E$18='2 - Programas Municipales'!$C$15,'5-Bienes y Serv que se Consumen'!$F$20,0)),0)+IF('5-Bienes y Serv que se Consumen'!$E$22='2 - Programas Municipales'!$B3,(IF('5-Bienes y Serv que se Consumen'!$E$24='2 - Programas Municipales'!$C$15,'5-Bienes y Serv que se Consumen'!$F$26,0)),0)+IF('5-Bienes y Serv que se Consumen'!$E$28='2 - Programas Municipales'!$B3,(IF('5-Bienes y Serv que se Consumen'!$E$30='2 - Programas Municipales'!$C$15,'5-Bienes y Serv que se Consumen'!$F$32,0)),0)+IF('5-Bienes y Serv que se Consumen'!$E$34='2 - Programas Municipales'!$B3,(IF('5-Bienes y Serv que se Consumen'!$E$36='2 - Programas Municipales'!$C$15,'5-Bienes y Serv que se Consumen'!$F$38,0)),0)+IF('5-Bienes y Serv que se Consumen'!$E$40='2 - Programas Municipales'!$B3,(IF('5-Bienes y Serv que se Consumen'!$E$42='2 - Programas Municipales'!$C$15,'5-Bienes y Serv que se Consumen'!$F$44,0)),0)+IF('5-Bienes y Serv que se Consumen'!$E$46='2 - Programas Municipales'!$B3,(IF('5-Bienes y Serv que se Consumen'!$E$48='2 - Programas Municipales'!$C$15,'5-Bienes y Serv que se Consumen'!$F$50,0)),0)+IF('5-Bienes y Serv que se Consumen'!$E$52='2 - Programas Municipales'!$B3,(IF('5-Bienes y Serv que se Consumen'!$E$54='2 - Programas Municipales'!$C$15,'5-Bienes y Serv que se Consumen'!$F$56,0)),0)+IF('5-Bienes y Serv que se Consumen'!$E$58='2 - Programas Municipales'!$B3,(IF('5-Bienes y Serv que se Consumen'!$E$60='2 - Programas Municipales'!$C$15,'5-Bienes y Serv que se Consumen'!$F$62,0)),0)+IF('5-Bienes y Serv que se Consumen'!$E$64='2 - Programas Municipales'!$B3,(IF('5-Bienes y Serv que se Consumen'!$E$66='2 - Programas Municipales'!$C$15,'5-Bienes y Serv que se Consumen'!$F$68,0)),0)+IF('5-Bienes y Serv que se Consumen'!$E$70='2 - Programas Municipales'!$B3,(IF('5-Bienes y Serv que se Consumen'!$E$72='2 - Programas Municipales'!$C$15,'5-Bienes y Serv que se Consumen'!$F$74,0)),0)+IF('5-Bienes y Serv que se Consumen'!$E$76='2 - Programas Municipales'!$B3,(IF('5-Bienes y Serv que se Consumen'!$E$78='2 - Programas Municipales'!$C$15,'5-Bienes y Serv que se Consumen'!$F$80,0)),0)+IF('5-Bienes y Serv que se Consumen'!$E$82='2 - Programas Municipales'!$B3,(IF('5-Bienes y Serv que se Consumen'!$E$84='2 - Programas Municipales'!$C$15,'5-Bienes y Serv que se Consumen'!$F$86,0)),0)+IF('5-Bienes y Serv que se Consumen'!$E$88='2 - Programas Municipales'!$B3,(IF('5-Bienes y Serv que se Consumen'!$E$90='2 - Programas Municipales'!$C$15,'5-Bienes y Serv que se Consumen'!$F$92,0)),0)+IF('5-Bienes y Serv que se Consumen'!$E$94='2 - Programas Municipales'!$B3,(IF('5-Bienes y Serv que se Consumen'!$E$96='2 - Programas Municipales'!$C$15,'5-Bienes y Serv que se Consumen'!$F$98,0)),0)+IF('5-Bienes y Serv que se Consumen'!$E$100='2 - Programas Municipales'!$B3,(IF('5-Bienes y Serv que se Consumen'!$E$102='2 - Programas Municipales'!$C$15,'5-Bienes y Serv que se Consumen'!$F$104,0)),0)+IF('5-Bienes y Serv que se Consumen'!$E$106='2 - Programas Municipales'!$B3,(IF('5-Bienes y Serv que se Consumen'!$E$108='2 - Programas Municipales'!$C$15,'5-Bienes y Serv que se Consumen'!$F$110,0)),0)+IF('5-Bienes y Serv que se Consumen'!$E$112='2 - Programas Municipales'!$B3,(IF('5-Bienes y Serv que se Consumen'!$E$114='2 - Programas Municipales'!$C$15,'5-Bienes y Serv que se Consumen'!$F$116,0)),0)+IF('5-Bienes y Serv que se Consumen'!$E$118='2 - Programas Municipales'!$B3,(IF('5-Bienes y Serv que se Consumen'!$E$120='2 - Programas Municipales'!$C$15,'5-Bienes y Serv que se Consumen'!$F$122,0)),0)+IF('5-Bienes y Serv que se Consumen'!$E$124='2 - Programas Municipales'!$B3,(IF('5-Bienes y Serv que se Consumen'!$E$126='2 - Programas Municipales'!$C$15,'5-Bienes y Serv que se Consumen'!$F$128,0)),0)+IF('5-Bienes y Serv que se Consumen'!$E$130='2 - Programas Municipales'!$B3,(IF('5-Bienes y Serv que se Consumen'!$E$132='2 - Programas Municipales'!$C$15,'5-Bienes y Serv que se Consumen'!$F$134,0)),0)+IF('5-Bienes y Serv que se Consumen'!$E$136='2 - Programas Municipales'!$B3,(IF('5-Bienes y Serv que se Consumen'!$E$138='2 - Programas Municipales'!$C$15,'5-Bienes y Serv que se Consumen'!$F$140,0)),0)</f>
        <v>0</v>
      </c>
      <c r="Q6" s="265">
        <f t="shared" si="1"/>
        <v>29292876.8</v>
      </c>
    </row>
    <row r="7">
      <c r="B7" s="44" t="str">
        <f>'2 - Programas Municipales'!B4</f>
        <v>Programas de Limpieza</v>
      </c>
      <c r="C7" s="202">
        <f>IF('5-Bienes y Serv que se Consumen'!$E$4='2 - Programas Municipales'!$B4,(IF('5-Bienes y Serv que se Consumen'!$E$6='2 - Programas Municipales'!$C$2,'5-Bienes y Serv que se Consumen'!$F$8,0)),0)+IF('5-Bienes y Serv que se Consumen'!$E$10='2 - Programas Municipales'!$B4,(IF('5-Bienes y Serv que se Consumen'!$E$12='2 - Programas Municipales'!$C$2,'5-Bienes y Serv que se Consumen'!$F$14,0)),0)+IF('5-Bienes y Serv que se Consumen'!$E$16='2 - Programas Municipales'!$B4,(IF('5-Bienes y Serv que se Consumen'!$E$18='2 - Programas Municipales'!$C$2,'5-Bienes y Serv que se Consumen'!$F$20,0)),0)+IF('5-Bienes y Serv que se Consumen'!$E$22='2 - Programas Municipales'!$B4,(IF('5-Bienes y Serv que se Consumen'!$E$24='2 - Programas Municipales'!$C$2,'5-Bienes y Serv que se Consumen'!$F$26,0)),0)+IF('5-Bienes y Serv que se Consumen'!$E$28='2 - Programas Municipales'!$B4,(IF('5-Bienes y Serv que se Consumen'!$E$30='2 - Programas Municipales'!$C$2,'5-Bienes y Serv que se Consumen'!$F$32,0)),0)+IF('5-Bienes y Serv que se Consumen'!$E$34='2 - Programas Municipales'!$B4,(IF('5-Bienes y Serv que se Consumen'!$E$36='2 - Programas Municipales'!$C$2,'5-Bienes y Serv que se Consumen'!$F$38,0)),0)+IF('5-Bienes y Serv que se Consumen'!$E$40='2 - Programas Municipales'!$B4,(IF('5-Bienes y Serv que se Consumen'!$E$42='2 - Programas Municipales'!$C$2,'5-Bienes y Serv que se Consumen'!$F$44,0)),0)+IF('5-Bienes y Serv que se Consumen'!$E$46='2 - Programas Municipales'!$B4,(IF('5-Bienes y Serv que se Consumen'!$E$48='2 - Programas Municipales'!$C$2,'5-Bienes y Serv que se Consumen'!$F$50,0)),0)+IF('5-Bienes y Serv que se Consumen'!$E$52='2 - Programas Municipales'!$B4,(IF('5-Bienes y Serv que se Consumen'!$E$54='2 - Programas Municipales'!$C$2,'5-Bienes y Serv que se Consumen'!$F$56,0)),0)+IF('5-Bienes y Serv que se Consumen'!$E$58='2 - Programas Municipales'!$B4,(IF('5-Bienes y Serv que se Consumen'!$E$60='2 - Programas Municipales'!$C$2,'5-Bienes y Serv que se Consumen'!$F$62,0)),0)+IF('5-Bienes y Serv que se Consumen'!$E$64='2 - Programas Municipales'!$B4,(IF('5-Bienes y Serv que se Consumen'!$E$66='2 - Programas Municipales'!$C$2,'5-Bienes y Serv que se Consumen'!$F$68,0)),0)+IF('5-Bienes y Serv que se Consumen'!$E$70='2 - Programas Municipales'!$B4,(IF('5-Bienes y Serv que se Consumen'!$E$72='2 - Programas Municipales'!$C$2,'5-Bienes y Serv que se Consumen'!$F$74,0)),0)+IF('5-Bienes y Serv que se Consumen'!$E$76='2 - Programas Municipales'!$B4,(IF('5-Bienes y Serv que se Consumen'!$E$78='2 - Programas Municipales'!$C$2,'5-Bienes y Serv que se Consumen'!$F$80,0)),0)+IF('5-Bienes y Serv que se Consumen'!$E$82='2 - Programas Municipales'!$B4,(IF('5-Bienes y Serv que se Consumen'!$E$84='2 - Programas Municipales'!$C$2,'5-Bienes y Serv que se Consumen'!$F$86,0)),0)+IF('5-Bienes y Serv que se Consumen'!$E$88='2 - Programas Municipales'!$B4,(IF('5-Bienes y Serv que se Consumen'!$E$90='2 - Programas Municipales'!$C$2,'5-Bienes y Serv que se Consumen'!$F$92,0)),0)+IF('5-Bienes y Serv que se Consumen'!$E$94='2 - Programas Municipales'!$B4,(IF('5-Bienes y Serv que se Consumen'!$E$96='2 - Programas Municipales'!$C$2,'5-Bienes y Serv que se Consumen'!$F$98,0)),0)+IF('5-Bienes y Serv que se Consumen'!$E$100='2 - Programas Municipales'!$B4,(IF('5-Bienes y Serv que se Consumen'!$E$102='2 - Programas Municipales'!$C$2,'5-Bienes y Serv que se Consumen'!$F$104,0)),0)+IF('5-Bienes y Serv que se Consumen'!$E$106='2 - Programas Municipales'!$B4,(IF('5-Bienes y Serv que se Consumen'!$E$108='2 - Programas Municipales'!$C$2,'5-Bienes y Serv que se Consumen'!$F$110,0)),0)+IF('5-Bienes y Serv que se Consumen'!$E$112='2 - Programas Municipales'!$B4,(IF('5-Bienes y Serv que se Consumen'!$E$114='2 - Programas Municipales'!$C$2,'5-Bienes y Serv que se Consumen'!$F$116,0)),0)+IF('5-Bienes y Serv que se Consumen'!$E$118='2 - Programas Municipales'!$B4,(IF('5-Bienes y Serv que se Consumen'!$E$120='2 - Programas Municipales'!$C$2,'5-Bienes y Serv que se Consumen'!$F$122,0)),0)+IF('5-Bienes y Serv que se Consumen'!$E$124='2 - Programas Municipales'!$B4,(IF('5-Bienes y Serv que se Consumen'!$E$126='2 - Programas Municipales'!$C$2,'5-Bienes y Serv que se Consumen'!$F$128,0)),0)+IF('5-Bienes y Serv que se Consumen'!$E$130='2 - Programas Municipales'!$B4,(IF('5-Bienes y Serv que se Consumen'!$E$132='2 - Programas Municipales'!$C$2,'5-Bienes y Serv que se Consumen'!$F$134,0)),0)+IF('5-Bienes y Serv que se Consumen'!$E$136='2 - Programas Municipales'!$B4,(IF('5-Bienes y Serv que se Consumen'!$E$138='2 - Programas Municipales'!$C$2,'5-Bienes y Serv que se Consumen'!$F$140,0)),0)</f>
        <v>0</v>
      </c>
      <c r="D7" s="202">
        <f>IF('5-Bienes y Serv que se Consumen'!$E$4='2 - Programas Municipales'!$B4,(IF('5-Bienes y Serv que se Consumen'!$E$6='2 - Programas Municipales'!$C$3,'5-Bienes y Serv que se Consumen'!$F$8,0)),0)+IF('5-Bienes y Serv que se Consumen'!$E$10='2 - Programas Municipales'!$B4,(IF('5-Bienes y Serv que se Consumen'!$E$12='2 - Programas Municipales'!$C$3,'5-Bienes y Serv que se Consumen'!$F$14,0)),0)+IF('5-Bienes y Serv que se Consumen'!$E$16='2 - Programas Municipales'!$B4,(IF('5-Bienes y Serv que se Consumen'!$E$18='2 - Programas Municipales'!$C$3,'5-Bienes y Serv que se Consumen'!$F$20,0)),0)+IF('5-Bienes y Serv que se Consumen'!$E$22='2 - Programas Municipales'!$B4,(IF('5-Bienes y Serv que se Consumen'!$E$24='2 - Programas Municipales'!$C$3,'5-Bienes y Serv que se Consumen'!$F$26,0)),0)+IF('5-Bienes y Serv que se Consumen'!$E$28='2 - Programas Municipales'!$B4,(IF('5-Bienes y Serv que se Consumen'!$E$30='2 - Programas Municipales'!$C$3,'5-Bienes y Serv que se Consumen'!$F$32,0)),0)+IF('5-Bienes y Serv que se Consumen'!$E$34='2 - Programas Municipales'!$B4,(IF('5-Bienes y Serv que se Consumen'!$E$36='2 - Programas Municipales'!$C$3,'5-Bienes y Serv que se Consumen'!$F$38,0)),0)+IF('5-Bienes y Serv que se Consumen'!$E$40='2 - Programas Municipales'!$B4,(IF('5-Bienes y Serv que se Consumen'!$E$42='2 - Programas Municipales'!$C$3,'5-Bienes y Serv que se Consumen'!$F$44,0)),0)+IF('5-Bienes y Serv que se Consumen'!$E$46='2 - Programas Municipales'!$B4,(IF('5-Bienes y Serv que se Consumen'!$E$48='2 - Programas Municipales'!$C$3,'5-Bienes y Serv que se Consumen'!$F$50,0)),0)+IF('5-Bienes y Serv que se Consumen'!$E$52='2 - Programas Municipales'!$B4,(IF('5-Bienes y Serv que se Consumen'!$E$54='2 - Programas Municipales'!$C$3,'5-Bienes y Serv que se Consumen'!$F$56,0)),0)+IF('5-Bienes y Serv que se Consumen'!$E$58='2 - Programas Municipales'!$B4,(IF('5-Bienes y Serv que se Consumen'!$E$60='2 - Programas Municipales'!$C$3,'5-Bienes y Serv que se Consumen'!$F$62,0)),0)+IF('5-Bienes y Serv que se Consumen'!$E$64='2 - Programas Municipales'!$B4,(IF('5-Bienes y Serv que se Consumen'!$E$66='2 - Programas Municipales'!$C$3,'5-Bienes y Serv que se Consumen'!$F$68,0)),0)+IF('5-Bienes y Serv que se Consumen'!$E$70='2 - Programas Municipales'!$B4,(IF('5-Bienes y Serv que se Consumen'!$E$72='2 - Programas Municipales'!$C$3,'5-Bienes y Serv que se Consumen'!$F$74,0)),0)+IF('5-Bienes y Serv que se Consumen'!$E$76='2 - Programas Municipales'!$B4,(IF('5-Bienes y Serv que se Consumen'!$E$78='2 - Programas Municipales'!$C$3,'5-Bienes y Serv que se Consumen'!$F$80,0)),0)+IF('5-Bienes y Serv que se Consumen'!$E$82='2 - Programas Municipales'!$B4,(IF('5-Bienes y Serv que se Consumen'!$E$84='2 - Programas Municipales'!$C$3,'5-Bienes y Serv que se Consumen'!$F$86,0)),0)+IF('5-Bienes y Serv que se Consumen'!$E$88='2 - Programas Municipales'!$B4,(IF('5-Bienes y Serv que se Consumen'!$E$90='2 - Programas Municipales'!$C$3,'5-Bienes y Serv que se Consumen'!$F$92,0)),0)+IF('5-Bienes y Serv que se Consumen'!$E$94='2 - Programas Municipales'!$B4,(IF('5-Bienes y Serv que se Consumen'!$E$96='2 - Programas Municipales'!$C$3,'5-Bienes y Serv que se Consumen'!$F$98,0)),0)+IF('5-Bienes y Serv que se Consumen'!$E$100='2 - Programas Municipales'!$B4,(IF('5-Bienes y Serv que se Consumen'!$E$102='2 - Programas Municipales'!$C$3,'5-Bienes y Serv que se Consumen'!$F$104,0)),0)+IF('5-Bienes y Serv que se Consumen'!$E$106='2 - Programas Municipales'!$B4,(IF('5-Bienes y Serv que se Consumen'!$E$108='2 - Programas Municipales'!$C$3,'5-Bienes y Serv que se Consumen'!$F$110,0)),0)+IF('5-Bienes y Serv que se Consumen'!$E$112='2 - Programas Municipales'!$B4,(IF('5-Bienes y Serv que se Consumen'!$E$114='2 - Programas Municipales'!$C$3,'5-Bienes y Serv que se Consumen'!$F$116,0)),0)+IF('5-Bienes y Serv que se Consumen'!$E$118='2 - Programas Municipales'!$B4,(IF('5-Bienes y Serv que se Consumen'!$E$120='2 - Programas Municipales'!$C$3,'5-Bienes y Serv que se Consumen'!$F$122,0)),0)+IF('5-Bienes y Serv que se Consumen'!$E$124='2 - Programas Municipales'!$B4,(IF('5-Bienes y Serv que se Consumen'!$E$126='2 - Programas Municipales'!$C$3,'5-Bienes y Serv que se Consumen'!$F$128,0)),0)+IF('5-Bienes y Serv que se Consumen'!$E$130='2 - Programas Municipales'!$B4,(IF('5-Bienes y Serv que se Consumen'!$E$132='2 - Programas Municipales'!$C$3,'5-Bienes y Serv que se Consumen'!$F$134,0)),0)+IF('5-Bienes y Serv que se Consumen'!$E$136='2 - Programas Municipales'!$B4,(IF('5-Bienes y Serv que se Consumen'!$E$138='2 - Programas Municipales'!$C$3,'5-Bienes y Serv que se Consumen'!$F$140,0)),0)</f>
        <v>0</v>
      </c>
      <c r="E7" s="202">
        <f>IF('5-Bienes y Serv que se Consumen'!E6='2 - Programas Municipales'!$B4,(IF('5-Bienes y Serv que se Consumen'!$E$6='2 - Programas Municipales'!$C$4,'5-Bienes y Serv que se Consumen'!$F$8,0)),0)+IF('5-Bienes y Serv que se Consumen'!$E$10='2 - Programas Municipales'!$B4,(IF('5-Bienes y Serv que se Consumen'!$E$12='2 - Programas Municipales'!$C$4,'5-Bienes y Serv que se Consumen'!$F$14,0)),0)+IF('5-Bienes y Serv que se Consumen'!$E$16='2 - Programas Municipales'!$B4,(IF('5-Bienes y Serv que se Consumen'!$E$18='2 - Programas Municipales'!$C$4,'5-Bienes y Serv que se Consumen'!$F$20,0)),0)+IF('5-Bienes y Serv que se Consumen'!$E$22='2 - Programas Municipales'!$B4,(IF('5-Bienes y Serv que se Consumen'!$E$24='2 - Programas Municipales'!$C$4,'5-Bienes y Serv que se Consumen'!$F$26,0)),0)+IF('5-Bienes y Serv que se Consumen'!$E$28='2 - Programas Municipales'!$B4,(IF('5-Bienes y Serv que se Consumen'!$E$30='2 - Programas Municipales'!$C$4,'5-Bienes y Serv que se Consumen'!$F$32,0)),0)+IF('5-Bienes y Serv que se Consumen'!$E$34='2 - Programas Municipales'!$B4,(IF('5-Bienes y Serv que se Consumen'!$E$36='2 - Programas Municipales'!$C$4,'5-Bienes y Serv que se Consumen'!$F$38,0)),0)+IF('5-Bienes y Serv que se Consumen'!$E$40='2 - Programas Municipales'!$B4,(IF('5-Bienes y Serv que se Consumen'!$E$42='2 - Programas Municipales'!$C$4,'5-Bienes y Serv que se Consumen'!$F$44,0)),0)+IF('5-Bienes y Serv que se Consumen'!$E$46='2 - Programas Municipales'!$B4,(IF('5-Bienes y Serv que se Consumen'!$E$48='2 - Programas Municipales'!$C$4,'5-Bienes y Serv que se Consumen'!$F$50,0)),0)+IF('5-Bienes y Serv que se Consumen'!$E$52='2 - Programas Municipales'!$B4,(IF('5-Bienes y Serv que se Consumen'!$E$54='2 - Programas Municipales'!$C$4,'5-Bienes y Serv que se Consumen'!$F$56,0)),0)+IF('5-Bienes y Serv que se Consumen'!$E$58='2 - Programas Municipales'!$B4,(IF('5-Bienes y Serv que se Consumen'!$E$60='2 - Programas Municipales'!$C$4,'5-Bienes y Serv que se Consumen'!$F$62,0)),0)+IF('5-Bienes y Serv que se Consumen'!$E$64='2 - Programas Municipales'!$B4,(IF('5-Bienes y Serv que se Consumen'!$E$66='2 - Programas Municipales'!$C$4,'5-Bienes y Serv que se Consumen'!$F$68,0)),0)+IF('5-Bienes y Serv que se Consumen'!$E$70='2 - Programas Municipales'!$B4,(IF('5-Bienes y Serv que se Consumen'!$E$72='2 - Programas Municipales'!$C$4,'5-Bienes y Serv que se Consumen'!$F$74,0)),0)+IF('5-Bienes y Serv que se Consumen'!$E$76='2 - Programas Municipales'!$B4,(IF('5-Bienes y Serv que se Consumen'!$E$78='2 - Programas Municipales'!$C$4,'5-Bienes y Serv que se Consumen'!$F$80,0)),0)+IF('5-Bienes y Serv que se Consumen'!$E$82='2 - Programas Municipales'!$B4,(IF('5-Bienes y Serv que se Consumen'!$E$84='2 - Programas Municipales'!$C$4,'5-Bienes y Serv que se Consumen'!$F$86,0)),0)+IF('5-Bienes y Serv que se Consumen'!$E$88='2 - Programas Municipales'!$B4,(IF('5-Bienes y Serv que se Consumen'!$E$90='2 - Programas Municipales'!$C$4,'5-Bienes y Serv que se Consumen'!$F$92,0)),0)+IF('5-Bienes y Serv que se Consumen'!$E$94='2 - Programas Municipales'!$B4,(IF('5-Bienes y Serv que se Consumen'!$E$96='2 - Programas Municipales'!$C$4,'5-Bienes y Serv que se Consumen'!$F$98,0)),0)+IF('5-Bienes y Serv que se Consumen'!$E$100='2 - Programas Municipales'!$B4,(IF('5-Bienes y Serv que se Consumen'!$E$102='2 - Programas Municipales'!$C$4,'5-Bienes y Serv que se Consumen'!$F$104,0)),0)+IF('5-Bienes y Serv que se Consumen'!$E$106='2 - Programas Municipales'!$B4,(IF('5-Bienes y Serv que se Consumen'!$E$108='2 - Programas Municipales'!$C$4,'5-Bienes y Serv que se Consumen'!$F$110,0)),0)+IF('5-Bienes y Serv que se Consumen'!$E$112='2 - Programas Municipales'!$B4,(IF('5-Bienes y Serv que se Consumen'!$E$114='2 - Programas Municipales'!$C$4,'5-Bienes y Serv que se Consumen'!$F$116,0)),0)+IF('5-Bienes y Serv que se Consumen'!$E$118='2 - Programas Municipales'!$B4,(IF('5-Bienes y Serv que se Consumen'!$E$120='2 - Programas Municipales'!$C$4,'5-Bienes y Serv que se Consumen'!$F$122,0)),0)+IF('5-Bienes y Serv que se Consumen'!$E$124='2 - Programas Municipales'!$B4,(IF('5-Bienes y Serv que se Consumen'!$E$126='2 - Programas Municipales'!$C$4,'5-Bienes y Serv que se Consumen'!$F$128,0)),0)+IF('5-Bienes y Serv que se Consumen'!$E$130='2 - Programas Municipales'!$B4,(IF('5-Bienes y Serv que se Consumen'!$E$132='2 - Programas Municipales'!$C$4,'5-Bienes y Serv que se Consumen'!$F$134,0)),0)+IF('5-Bienes y Serv que se Consumen'!$E$136='2 - Programas Municipales'!$B4,(IF('5-Bienes y Serv que se Consumen'!$E$138='2 - Programas Municipales'!$C$4,'5-Bienes y Serv que se Consumen'!$F$140,0)),0)</f>
        <v>0</v>
      </c>
      <c r="F7" s="202">
        <f>IF('5-Bienes y Serv que se Consumen'!$E$4='2 - Programas Municipales'!$B4,(IF('5-Bienes y Serv que se Consumen'!$E$6='2 - Programas Municipales'!$C$5,'5-Bienes y Serv que se Consumen'!$F$8,0)),0)+IF('5-Bienes y Serv que se Consumen'!$E$10='2 - Programas Municipales'!$B4,(IF('5-Bienes y Serv que se Consumen'!$E$12='2 - Programas Municipales'!$C$5,'5-Bienes y Serv que se Consumen'!$F$14,0)),0)+IF('5-Bienes y Serv que se Consumen'!$E$16='2 - Programas Municipales'!$B4,(IF('5-Bienes y Serv que se Consumen'!$E$18='2 - Programas Municipales'!$C$5,'5-Bienes y Serv que se Consumen'!$F$20,0)),0)+IF('5-Bienes y Serv que se Consumen'!$E$22='2 - Programas Municipales'!$B4,(IF('5-Bienes y Serv que se Consumen'!$E$24='2 - Programas Municipales'!$C$5,'5-Bienes y Serv que se Consumen'!$F$26,0)),0)+IF('5-Bienes y Serv que se Consumen'!$E$28='2 - Programas Municipales'!$B4,(IF('5-Bienes y Serv que se Consumen'!$E$30='2 - Programas Municipales'!$C$5,'5-Bienes y Serv que se Consumen'!$F$32,0)),0)+IF('5-Bienes y Serv que se Consumen'!$E$34='2 - Programas Municipales'!$B4,(IF('5-Bienes y Serv que se Consumen'!$E$36='2 - Programas Municipales'!$C$5,'5-Bienes y Serv que se Consumen'!$F$38,0)),0)+IF('5-Bienes y Serv que se Consumen'!$E$40='2 - Programas Municipales'!$B4,(IF('5-Bienes y Serv que se Consumen'!$E$42='2 - Programas Municipales'!$C$5,'5-Bienes y Serv que se Consumen'!$F$44,0)),0)+IF('5-Bienes y Serv que se Consumen'!$E$46='2 - Programas Municipales'!$B4,(IF('5-Bienes y Serv que se Consumen'!$E$48='2 - Programas Municipales'!$C$5,'5-Bienes y Serv que se Consumen'!$F$50,0)),0)+IF('5-Bienes y Serv que se Consumen'!$E$52='2 - Programas Municipales'!$B4,(IF('5-Bienes y Serv que se Consumen'!$E$54='2 - Programas Municipales'!$C$5,'5-Bienes y Serv que se Consumen'!$F$56,0)),0)+IF('5-Bienes y Serv que se Consumen'!$E$58='2 - Programas Municipales'!$B4,(IF('5-Bienes y Serv que se Consumen'!$E$60='2 - Programas Municipales'!$C$5,'5-Bienes y Serv que se Consumen'!$F$62,0)),0)+IF('5-Bienes y Serv que se Consumen'!$E$64='2 - Programas Municipales'!$B4,(IF('5-Bienes y Serv que se Consumen'!$E$66='2 - Programas Municipales'!$C$5,'5-Bienes y Serv que se Consumen'!$F$68,0)),0)+IF('5-Bienes y Serv que se Consumen'!$E$70='2 - Programas Municipales'!$B4,(IF('5-Bienes y Serv que se Consumen'!$E$72='2 - Programas Municipales'!$C$5,'5-Bienes y Serv que se Consumen'!$F$74,0)),0)+IF('5-Bienes y Serv que se Consumen'!$E$76='2 - Programas Municipales'!$B4,(IF('5-Bienes y Serv que se Consumen'!$E$78='2 - Programas Municipales'!$C$5,'5-Bienes y Serv que se Consumen'!$F$80,0)),0)+IF('5-Bienes y Serv que se Consumen'!$E$82='2 - Programas Municipales'!$B4,(IF('5-Bienes y Serv que se Consumen'!$E$84='2 - Programas Municipales'!$C$5,'5-Bienes y Serv que se Consumen'!$F$86,0)),0)+IF('5-Bienes y Serv que se Consumen'!$E$88='2 - Programas Municipales'!$B4,(IF('5-Bienes y Serv que se Consumen'!$E$90='2 - Programas Municipales'!$C$5,'5-Bienes y Serv que se Consumen'!$F$92,0)),0)+IF('5-Bienes y Serv que se Consumen'!$E$94='2 - Programas Municipales'!$B4,(IF('5-Bienes y Serv que se Consumen'!$E$96='2 - Programas Municipales'!$C$5,'5-Bienes y Serv que se Consumen'!$F$98,0)),0)+IF('5-Bienes y Serv que se Consumen'!$E$100='2 - Programas Municipales'!$B4,(IF('5-Bienes y Serv que se Consumen'!$E$102='2 - Programas Municipales'!$C$5,'5-Bienes y Serv que se Consumen'!$F$104,0)),0)+IF('5-Bienes y Serv que se Consumen'!$E$106='2 - Programas Municipales'!$B4,(IF('5-Bienes y Serv que se Consumen'!$E$108='2 - Programas Municipales'!$C$5,'5-Bienes y Serv que se Consumen'!$F$110,0)),0)+IF('5-Bienes y Serv que se Consumen'!$E$112='2 - Programas Municipales'!$B4,(IF('5-Bienes y Serv que se Consumen'!$E$114='2 - Programas Municipales'!$C$5,'5-Bienes y Serv que se Consumen'!$F$116,0)),0)+IF('5-Bienes y Serv que se Consumen'!$E$118='2 - Programas Municipales'!$B4,(IF('5-Bienes y Serv que se Consumen'!$E$120='2 - Programas Municipales'!$C$5,'5-Bienes y Serv que se Consumen'!$F$122,0)),0)+IF('5-Bienes y Serv que se Consumen'!$E$124='2 - Programas Municipales'!$B4,(IF('5-Bienes y Serv que se Consumen'!$E$126='2 - Programas Municipales'!$C$5,'5-Bienes y Serv que se Consumen'!$F$128,0)),0)+IF('5-Bienes y Serv que se Consumen'!$E$130='2 - Programas Municipales'!$B4,(IF('5-Bienes y Serv que se Consumen'!$E$132='2 - Programas Municipales'!$C$5,'5-Bienes y Serv que se Consumen'!$F$134,0)),0)+IF('5-Bienes y Serv que se Consumen'!$E$136='2 - Programas Municipales'!$B4,(IF('5-Bienes y Serv que se Consumen'!$E$138='2 - Programas Municipales'!$C$5,'5-Bienes y Serv que se Consumen'!$F$140,0)),0)</f>
        <v>0</v>
      </c>
      <c r="G7" s="202">
        <f>IF('5-Bienes y Serv que se Consumen'!$E$4='2 - Programas Municipales'!$B4,(IF('5-Bienes y Serv que se Consumen'!$E$6='2 - Programas Municipales'!$C$6,'5-Bienes y Serv que se Consumen'!$F$8,0)),0)+IF('5-Bienes y Serv que se Consumen'!$E$10='2 - Programas Municipales'!$B4,(IF('5-Bienes y Serv que se Consumen'!$E$12='2 - Programas Municipales'!$C$6,'5-Bienes y Serv que se Consumen'!$F$14,0)),0)+IF('5-Bienes y Serv que se Consumen'!$E$16='2 - Programas Municipales'!$B4,(IF('5-Bienes y Serv que se Consumen'!$E$18='2 - Programas Municipales'!$C$6,'5-Bienes y Serv que se Consumen'!$F$20,0)),0)+IF('5-Bienes y Serv que se Consumen'!$E$22='2 - Programas Municipales'!$B4,(IF('5-Bienes y Serv que se Consumen'!$E$24='2 - Programas Municipales'!$C$6,'5-Bienes y Serv que se Consumen'!$F$26,0)),0)+IF('5-Bienes y Serv que se Consumen'!$E$28='2 - Programas Municipales'!$B4,(IF('5-Bienes y Serv que se Consumen'!$E$30='2 - Programas Municipales'!$C$6,'5-Bienes y Serv que se Consumen'!$F$32,0)),0)+IF('5-Bienes y Serv que se Consumen'!$E$34='2 - Programas Municipales'!$B4,(IF('5-Bienes y Serv que se Consumen'!$E$36='2 - Programas Municipales'!$C$6,'5-Bienes y Serv que se Consumen'!$F$38,0)),0)+IF('5-Bienes y Serv que se Consumen'!$E$40='2 - Programas Municipales'!$B4,(IF('5-Bienes y Serv que se Consumen'!$E$42='2 - Programas Municipales'!$C$6,'5-Bienes y Serv que se Consumen'!$F$44,0)),0)+IF('5-Bienes y Serv que se Consumen'!$E$46='2 - Programas Municipales'!$B4,(IF('5-Bienes y Serv que se Consumen'!$E$48='2 - Programas Municipales'!$C$6,'5-Bienes y Serv que se Consumen'!$F$50,0)),0)+IF('5-Bienes y Serv que se Consumen'!$E$52='2 - Programas Municipales'!$B4,(IF('5-Bienes y Serv que se Consumen'!$E$54='2 - Programas Municipales'!$C$6,'5-Bienes y Serv que se Consumen'!$F$56,0)),0)+IF('5-Bienes y Serv que se Consumen'!$E$58='2 - Programas Municipales'!$B4,(IF('5-Bienes y Serv que se Consumen'!$E$60='2 - Programas Municipales'!$C$6,'5-Bienes y Serv que se Consumen'!$F$62,0)),0)+IF('5-Bienes y Serv que se Consumen'!$E$64='2 - Programas Municipales'!$B4,(IF('5-Bienes y Serv que se Consumen'!$E$66='2 - Programas Municipales'!$C$6,'5-Bienes y Serv que se Consumen'!$F$68,0)),0)+IF('5-Bienes y Serv que se Consumen'!$E$70='2 - Programas Municipales'!$B4,(IF('5-Bienes y Serv que se Consumen'!$E$72='2 - Programas Municipales'!$C$6,'5-Bienes y Serv que se Consumen'!$F$74,0)),0)+IF('5-Bienes y Serv que se Consumen'!$E$76='2 - Programas Municipales'!$B4,(IF('5-Bienes y Serv que se Consumen'!$E$78='2 - Programas Municipales'!$C$6,'5-Bienes y Serv que se Consumen'!$F$80,0)),0)+IF('5-Bienes y Serv que se Consumen'!$E$82='2 - Programas Municipales'!$B4,(IF('5-Bienes y Serv que se Consumen'!$E$84='2 - Programas Municipales'!$C$6,'5-Bienes y Serv que se Consumen'!$F$86,0)),0)+IF('5-Bienes y Serv que se Consumen'!$E$88='2 - Programas Municipales'!$B4,(IF('5-Bienes y Serv que se Consumen'!$E$90='2 - Programas Municipales'!$C$6,'5-Bienes y Serv que se Consumen'!$F$92,0)),0)+IF('5-Bienes y Serv que se Consumen'!$E$94='2 - Programas Municipales'!$B4,(IF('5-Bienes y Serv que se Consumen'!$E$96='2 - Programas Municipales'!$C$6,'5-Bienes y Serv que se Consumen'!$F$98,0)),0)+IF('5-Bienes y Serv que se Consumen'!$E$100='2 - Programas Municipales'!$B4,(IF('5-Bienes y Serv que se Consumen'!$E$102='2 - Programas Municipales'!$C$6,'5-Bienes y Serv que se Consumen'!$F$104,0)),0)+IF('5-Bienes y Serv que se Consumen'!$E$106='2 - Programas Municipales'!$B4,(IF('5-Bienes y Serv que se Consumen'!$E$108='2 - Programas Municipales'!$C$6,'5-Bienes y Serv que se Consumen'!$F$110,0)),0)+IF('5-Bienes y Serv que se Consumen'!$E$112='2 - Programas Municipales'!$B4,(IF('5-Bienes y Serv que se Consumen'!$E$114='2 - Programas Municipales'!$C$6,'5-Bienes y Serv que se Consumen'!$F$116,0)),0)+IF('5-Bienes y Serv que se Consumen'!$E$118='2 - Programas Municipales'!$B4,(IF('5-Bienes y Serv que se Consumen'!$E$120='2 - Programas Municipales'!$C$6,'5-Bienes y Serv que se Consumen'!$F$122,0)),0)+IF('5-Bienes y Serv que se Consumen'!$E$124='2 - Programas Municipales'!$B4,(IF('5-Bienes y Serv que se Consumen'!$E$126='2 - Programas Municipales'!$C$6,'5-Bienes y Serv que se Consumen'!$F$128,0)),0)+IF('5-Bienes y Serv que se Consumen'!$E$130='2 - Programas Municipales'!$B4,(IF('5-Bienes y Serv que se Consumen'!$E$132='2 - Programas Municipales'!$C$6,'5-Bienes y Serv que se Consumen'!$F$134,0)),0)+IF('5-Bienes y Serv que se Consumen'!$E$136='2 - Programas Municipales'!$B4,(IF('5-Bienes y Serv que se Consumen'!$E$138='2 - Programas Municipales'!$C$6,'5-Bienes y Serv que se Consumen'!$F$140,0)),0)</f>
        <v>0</v>
      </c>
      <c r="H7" s="202">
        <f>IF('5-Bienes y Serv que se Consumen'!$E$4='2 - Programas Municipales'!$B4,(IF('5-Bienes y Serv que se Consumen'!$E$6='2 - Programas Municipales'!$C$7,'5-Bienes y Serv que se Consumen'!$F$8,0)),0)+IF('5-Bienes y Serv que se Consumen'!$E$10='2 - Programas Municipales'!$B4,(IF('5-Bienes y Serv que se Consumen'!$E$12='2 - Programas Municipales'!$C$7,'5-Bienes y Serv que se Consumen'!$F$14,0)),0)+IF('5-Bienes y Serv que se Consumen'!$E$16='2 - Programas Municipales'!$B4,(IF('5-Bienes y Serv que se Consumen'!$E$18='2 - Programas Municipales'!$C$7,'5-Bienes y Serv que se Consumen'!$F$20,0)),0)+IF('5-Bienes y Serv que se Consumen'!$E$22='2 - Programas Municipales'!$B4,(IF('5-Bienes y Serv que se Consumen'!$E$24='2 - Programas Municipales'!$C$7,'5-Bienes y Serv que se Consumen'!$F$26,0)),0)+IF('5-Bienes y Serv que se Consumen'!$E$28='2 - Programas Municipales'!$B4,(IF('5-Bienes y Serv que se Consumen'!$E$30='2 - Programas Municipales'!$C$7,'5-Bienes y Serv que se Consumen'!$F$32,0)),0)+IF('5-Bienes y Serv que se Consumen'!$E$34='2 - Programas Municipales'!$B4,(IF('5-Bienes y Serv que se Consumen'!$E$36='2 - Programas Municipales'!$C$7,'5-Bienes y Serv que se Consumen'!$F$38,0)),0)+IF('5-Bienes y Serv que se Consumen'!$E$40='2 - Programas Municipales'!$B4,(IF('5-Bienes y Serv que se Consumen'!$E$42='2 - Programas Municipales'!$C$7,'5-Bienes y Serv que se Consumen'!$F$44,0)),0)+IF('5-Bienes y Serv que se Consumen'!$E$46='2 - Programas Municipales'!$B4,(IF('5-Bienes y Serv que se Consumen'!$E$48='2 - Programas Municipales'!$C$7,'5-Bienes y Serv que se Consumen'!$F$50,0)),0)+IF('5-Bienes y Serv que se Consumen'!$E$52='2 - Programas Municipales'!$B4,(IF('5-Bienes y Serv que se Consumen'!$E$54='2 - Programas Municipales'!$C$7,'5-Bienes y Serv que se Consumen'!$F$56,0)),0)+IF('5-Bienes y Serv que se Consumen'!$E$58='2 - Programas Municipales'!$B4,(IF('5-Bienes y Serv que se Consumen'!$E$60='2 - Programas Municipales'!$C$7,'5-Bienes y Serv que se Consumen'!$F$62,0)),0)+IF('5-Bienes y Serv que se Consumen'!$E$64='2 - Programas Municipales'!$B4,(IF('5-Bienes y Serv que se Consumen'!$E$66='2 - Programas Municipales'!$C$7,'5-Bienes y Serv que se Consumen'!$F$68,0)),0)+IF('5-Bienes y Serv que se Consumen'!$E$70='2 - Programas Municipales'!$B4,(IF('5-Bienes y Serv que se Consumen'!$E$72='2 - Programas Municipales'!$C$7,'5-Bienes y Serv que se Consumen'!$F$74,0)),0)+IF('5-Bienes y Serv que se Consumen'!$E$76='2 - Programas Municipales'!$B4,(IF('5-Bienes y Serv que se Consumen'!$E$78='2 - Programas Municipales'!$C$7,'5-Bienes y Serv que se Consumen'!$F$80,0)),0)+IF('5-Bienes y Serv que se Consumen'!$E$82='2 - Programas Municipales'!$B4,(IF('5-Bienes y Serv que se Consumen'!$E$84='2 - Programas Municipales'!$C$7,'5-Bienes y Serv que se Consumen'!$F$86,0)),0)+IF('5-Bienes y Serv que se Consumen'!$E$88='2 - Programas Municipales'!$B4,(IF('5-Bienes y Serv que se Consumen'!$E$90='2 - Programas Municipales'!$C$7,'5-Bienes y Serv que se Consumen'!$F$92,0)),0)+IF('5-Bienes y Serv que se Consumen'!$E$94='2 - Programas Municipales'!$B4,(IF('5-Bienes y Serv que se Consumen'!$E$96='2 - Programas Municipales'!$C$7,'5-Bienes y Serv que se Consumen'!$F$98,0)),0)+IF('5-Bienes y Serv que se Consumen'!$E$100='2 - Programas Municipales'!$B4,(IF('5-Bienes y Serv que se Consumen'!$E$102='2 - Programas Municipales'!$C$7,'5-Bienes y Serv que se Consumen'!$F$104,0)),0)+IF('5-Bienes y Serv que se Consumen'!$E$106='2 - Programas Municipales'!$B4,(IF('5-Bienes y Serv que se Consumen'!$E$108='2 - Programas Municipales'!$C$7,'5-Bienes y Serv que se Consumen'!$F$110,0)),0)+IF('5-Bienes y Serv que se Consumen'!$E$112='2 - Programas Municipales'!$B4,(IF('5-Bienes y Serv que se Consumen'!$E$114='2 - Programas Municipales'!$C$7,'5-Bienes y Serv que se Consumen'!$F$116,0)),0)+IF('5-Bienes y Serv que se Consumen'!$E$118='2 - Programas Municipales'!$B4,(IF('5-Bienes y Serv que se Consumen'!$E$120='2 - Programas Municipales'!$C$7,'5-Bienes y Serv que se Consumen'!$F$122,0)),0)+IF('5-Bienes y Serv que se Consumen'!$E$124='2 - Programas Municipales'!$B4,(IF('5-Bienes y Serv que se Consumen'!$E$126='2 - Programas Municipales'!$C$7,'5-Bienes y Serv que se Consumen'!$F$128,0)),0)+IF('5-Bienes y Serv que se Consumen'!$E$130='2 - Programas Municipales'!$B4,(IF('5-Bienes y Serv que se Consumen'!$E$132='2 - Programas Municipales'!$C$7,'5-Bienes y Serv que se Consumen'!$F$134,0)),0)+IF('5-Bienes y Serv que se Consumen'!$E$136='2 - Programas Municipales'!$B4,(IF('5-Bienes y Serv que se Consumen'!$E$138='2 - Programas Municipales'!$C$7,'5-Bienes y Serv que se Consumen'!$F$140,0)),0)</f>
        <v>0</v>
      </c>
      <c r="I7" s="202">
        <f>IF('5-Bienes y Serv que se Consumen'!$E$4='2 - Programas Municipales'!$B4,(IF('5-Bienes y Serv que se Consumen'!$E$6='2 - Programas Municipales'!$C$8,'5-Bienes y Serv que se Consumen'!$F$8,0)),0)+IF('5-Bienes y Serv que se Consumen'!$E$10='2 - Programas Municipales'!$B4,(IF('5-Bienes y Serv que se Consumen'!$E$12='2 - Programas Municipales'!$C$8,'5-Bienes y Serv que se Consumen'!$F$14,0)),0)+IF('5-Bienes y Serv que se Consumen'!$E$16='2 - Programas Municipales'!$B4,(IF('5-Bienes y Serv que se Consumen'!$E$18='2 - Programas Municipales'!$C$8,'5-Bienes y Serv que se Consumen'!$F$20,0)),0)+IF('5-Bienes y Serv que se Consumen'!$E$22='2 - Programas Municipales'!$B4,(IF('5-Bienes y Serv que se Consumen'!$E$24='2 - Programas Municipales'!$C$8,'5-Bienes y Serv que se Consumen'!$F$26,0)),0)+IF('5-Bienes y Serv que se Consumen'!$E$28='2 - Programas Municipales'!$B4,(IF('5-Bienes y Serv que se Consumen'!$E$30='2 - Programas Municipales'!$C$8,'5-Bienes y Serv que se Consumen'!$F$32,0)),0)+IF('5-Bienes y Serv que se Consumen'!$E$34='2 - Programas Municipales'!$B4,(IF('5-Bienes y Serv que se Consumen'!$E$36='2 - Programas Municipales'!$C$8,'5-Bienes y Serv que se Consumen'!$F$38,0)),0)+IF('5-Bienes y Serv que se Consumen'!$E$40='2 - Programas Municipales'!$B4,(IF('5-Bienes y Serv que se Consumen'!$E$42='2 - Programas Municipales'!$C$8,'5-Bienes y Serv que se Consumen'!$F$44,0)),0)+IF('5-Bienes y Serv que se Consumen'!$E$46='2 - Programas Municipales'!$B4,(IF('5-Bienes y Serv que se Consumen'!$E$48='2 - Programas Municipales'!$C$8,'5-Bienes y Serv que se Consumen'!$F$50,0)),0)+IF('5-Bienes y Serv que se Consumen'!$E$52='2 - Programas Municipales'!$B4,(IF('5-Bienes y Serv que se Consumen'!$E$54='2 - Programas Municipales'!$C$8,'5-Bienes y Serv que se Consumen'!$F$56,0)),0)+IF('5-Bienes y Serv que se Consumen'!$E$58='2 - Programas Municipales'!$B4,(IF('5-Bienes y Serv que se Consumen'!$E$60='2 - Programas Municipales'!$C$8,'5-Bienes y Serv que se Consumen'!$F$62,0)),0)+IF('5-Bienes y Serv que se Consumen'!$E$64='2 - Programas Municipales'!$B4,(IF('5-Bienes y Serv que se Consumen'!$E$66='2 - Programas Municipales'!$C$8,'5-Bienes y Serv que se Consumen'!$F$68,0)),0)+IF('5-Bienes y Serv que se Consumen'!$E$70='2 - Programas Municipales'!$B4,(IF('5-Bienes y Serv que se Consumen'!$E$72='2 - Programas Municipales'!$C$8,'5-Bienes y Serv que se Consumen'!$F$74,0)),0)+IF('5-Bienes y Serv que se Consumen'!$E$76='2 - Programas Municipales'!$B4,(IF('5-Bienes y Serv que se Consumen'!$E$78='2 - Programas Municipales'!$C$8,'5-Bienes y Serv que se Consumen'!$F$80,0)),0)+IF('5-Bienes y Serv que se Consumen'!$E$82='2 - Programas Municipales'!$B4,(IF('5-Bienes y Serv que se Consumen'!$E$84='2 - Programas Municipales'!$C$8,'5-Bienes y Serv que se Consumen'!$F$86,0)),0)+IF('5-Bienes y Serv que se Consumen'!$E$88='2 - Programas Municipales'!$B4,(IF('5-Bienes y Serv que se Consumen'!$E$90='2 - Programas Municipales'!$C$8,'5-Bienes y Serv que se Consumen'!$F$92,0)),0)+IF('5-Bienes y Serv que se Consumen'!$E$94='2 - Programas Municipales'!$B4,(IF('5-Bienes y Serv que se Consumen'!$E$96='2 - Programas Municipales'!$C$8,'5-Bienes y Serv que se Consumen'!$F$98,0)),0)+IF('5-Bienes y Serv que se Consumen'!$E$100='2 - Programas Municipales'!$B4,(IF('5-Bienes y Serv que se Consumen'!$E$102='2 - Programas Municipales'!$C$8,'5-Bienes y Serv que se Consumen'!$F$104,0)),0)+IF('5-Bienes y Serv que se Consumen'!$E$106='2 - Programas Municipales'!$B4,(IF('5-Bienes y Serv que se Consumen'!$E$108='2 - Programas Municipales'!$C$8,'5-Bienes y Serv que se Consumen'!$F$110,0)),0)+IF('5-Bienes y Serv que se Consumen'!$E$112='2 - Programas Municipales'!$B4,(IF('5-Bienes y Serv que se Consumen'!$E$114='2 - Programas Municipales'!$C$8,'5-Bienes y Serv que se Consumen'!$F$116,0)),0)+IF('5-Bienes y Serv que se Consumen'!$E$118='2 - Programas Municipales'!$B4,(IF('5-Bienes y Serv que se Consumen'!$E$120='2 - Programas Municipales'!$C$8,'5-Bienes y Serv que se Consumen'!$F$122,0)),0)+IF('5-Bienes y Serv que se Consumen'!$E$124='2 - Programas Municipales'!$B4,(IF('5-Bienes y Serv que se Consumen'!$E$126='2 - Programas Municipales'!$C$8,'5-Bienes y Serv que se Consumen'!$F$128,0)),0)+IF('5-Bienes y Serv que se Consumen'!$E$130='2 - Programas Municipales'!$B4,(IF('5-Bienes y Serv que se Consumen'!$E$132='2 - Programas Municipales'!$C$8,'5-Bienes y Serv que se Consumen'!$F$134,0)),0)+IF('5-Bienes y Serv que se Consumen'!$E$136='2 - Programas Municipales'!$B4,(IF('5-Bienes y Serv que se Consumen'!$E$138='2 - Programas Municipales'!$C$8,'5-Bienes y Serv que se Consumen'!$F$140,0)),0)</f>
        <v>0</v>
      </c>
      <c r="J7" s="202">
        <f>IF('5-Bienes y Serv que se Consumen'!$E$4='2 - Programas Municipales'!$B4,(IF('5-Bienes y Serv que se Consumen'!$E$6='2 - Programas Municipales'!$C$9,'5-Bienes y Serv que se Consumen'!$F$8,0)),0)+IF('5-Bienes y Serv que se Consumen'!$E$10='2 - Programas Municipales'!$B4,(IF('5-Bienes y Serv que se Consumen'!$E$12='2 - Programas Municipales'!$C$9,'5-Bienes y Serv que se Consumen'!$F$14,0)),0)+IF('5-Bienes y Serv que se Consumen'!$E$16='2 - Programas Municipales'!$B4,(IF('5-Bienes y Serv que se Consumen'!$E$18='2 - Programas Municipales'!$C$9,'5-Bienes y Serv que se Consumen'!$F$20,0)),0)+IF('5-Bienes y Serv que se Consumen'!$E$22='2 - Programas Municipales'!$B4,(IF('5-Bienes y Serv que se Consumen'!$E$24='2 - Programas Municipales'!$C$9,'5-Bienes y Serv que se Consumen'!$F$26,0)),0)+IF('5-Bienes y Serv que se Consumen'!$E$28='2 - Programas Municipales'!$B4,(IF('5-Bienes y Serv que se Consumen'!$E$30='2 - Programas Municipales'!$C$9,'5-Bienes y Serv que se Consumen'!$F$32,0)),0)+IF('5-Bienes y Serv que se Consumen'!$E$34='2 - Programas Municipales'!$B4,(IF('5-Bienes y Serv que se Consumen'!$E$36='2 - Programas Municipales'!$C$9,'5-Bienes y Serv que se Consumen'!$F$38,0)),0)+IF('5-Bienes y Serv que se Consumen'!$E$40='2 - Programas Municipales'!$B4,(IF('5-Bienes y Serv que se Consumen'!$E$42='2 - Programas Municipales'!$C$9,'5-Bienes y Serv que se Consumen'!$F$44,0)),0)+IF('5-Bienes y Serv que se Consumen'!$E$46='2 - Programas Municipales'!$B4,(IF('5-Bienes y Serv que se Consumen'!$E$48='2 - Programas Municipales'!$C$9,'5-Bienes y Serv que se Consumen'!$F$50,0)),0)+IF('5-Bienes y Serv que se Consumen'!$E$52='2 - Programas Municipales'!$B4,(IF('5-Bienes y Serv que se Consumen'!$E$54='2 - Programas Municipales'!$C$9,'5-Bienes y Serv que se Consumen'!$F$56,0)),0)+IF('5-Bienes y Serv que se Consumen'!$E$58='2 - Programas Municipales'!$B4,(IF('5-Bienes y Serv que se Consumen'!$E$60='2 - Programas Municipales'!$C$9,'5-Bienes y Serv que se Consumen'!$F$62,0)),0)+IF('5-Bienes y Serv que se Consumen'!$E$64='2 - Programas Municipales'!$B4,(IF('5-Bienes y Serv que se Consumen'!$E$66='2 - Programas Municipales'!$C$9,'5-Bienes y Serv que se Consumen'!$F$68,0)),0)+IF('5-Bienes y Serv que se Consumen'!$E$70='2 - Programas Municipales'!$B4,(IF('5-Bienes y Serv que se Consumen'!$E$72='2 - Programas Municipales'!$C$9,'5-Bienes y Serv que se Consumen'!$F$74,0)),0)+IF('5-Bienes y Serv que se Consumen'!$E$76='2 - Programas Municipales'!$B4,(IF('5-Bienes y Serv que se Consumen'!$E$78='2 - Programas Municipales'!$C$9,'5-Bienes y Serv que se Consumen'!$F$80,0)),0)+IF('5-Bienes y Serv que se Consumen'!$E$82='2 - Programas Municipales'!$B4,(IF('5-Bienes y Serv que se Consumen'!$E$84='2 - Programas Municipales'!$C$9,'5-Bienes y Serv que se Consumen'!$F$86,0)),0)+IF('5-Bienes y Serv que se Consumen'!$E$88='2 - Programas Municipales'!$B4,(IF('5-Bienes y Serv que se Consumen'!$E$90='2 - Programas Municipales'!$C$9,'5-Bienes y Serv que se Consumen'!$F$92,0)),0)+IF('5-Bienes y Serv que se Consumen'!$E$94='2 - Programas Municipales'!$B4,(IF('5-Bienes y Serv que se Consumen'!$E$96='2 - Programas Municipales'!$C$9,'5-Bienes y Serv que se Consumen'!$F$98,0)),0)+IF('5-Bienes y Serv que se Consumen'!$E$100='2 - Programas Municipales'!$B4,(IF('5-Bienes y Serv que se Consumen'!$E$102='2 - Programas Municipales'!$C$9,'5-Bienes y Serv que se Consumen'!$F$104,0)),0)+IF('5-Bienes y Serv que se Consumen'!$E$106='2 - Programas Municipales'!$B4,(IF('5-Bienes y Serv que se Consumen'!$E$108='2 - Programas Municipales'!$C$9,'5-Bienes y Serv que se Consumen'!$F$110,0)),0)+IF('5-Bienes y Serv que se Consumen'!$E$112='2 - Programas Municipales'!$B4,(IF('5-Bienes y Serv que se Consumen'!$E$114='2 - Programas Municipales'!$C$9,'5-Bienes y Serv que se Consumen'!$F$116,0)),0)+IF('5-Bienes y Serv que se Consumen'!$E$118='2 - Programas Municipales'!$B4,(IF('5-Bienes y Serv que se Consumen'!$E$120='2 - Programas Municipales'!$C$9,'5-Bienes y Serv que se Consumen'!$F$122,0)),0)+IF('5-Bienes y Serv que se Consumen'!$E$124='2 - Programas Municipales'!$B4,(IF('5-Bienes y Serv que se Consumen'!$E$126='2 - Programas Municipales'!$C$9,'5-Bienes y Serv que se Consumen'!$F$128,0)),0)+IF('5-Bienes y Serv que se Consumen'!$E$130='2 - Programas Municipales'!$B4,(IF('5-Bienes y Serv que se Consumen'!$E$132='2 - Programas Municipales'!$C$9,'5-Bienes y Serv que se Consumen'!$F$134,0)),0)+IF('5-Bienes y Serv que se Consumen'!$E$136='2 - Programas Municipales'!$B4,(IF('5-Bienes y Serv que se Consumen'!$E$138='2 - Programas Municipales'!$C$9,'5-Bienes y Serv que se Consumen'!$F$140,0)),0)</f>
        <v>0</v>
      </c>
      <c r="K7" s="202">
        <f>IF('5-Bienes y Serv que se Consumen'!$E$4='2 - Programas Municipales'!$B4,(IF('5-Bienes y Serv que se Consumen'!$E$6='2 - Programas Municipales'!$C$10,'5-Bienes y Serv que se Consumen'!$F$8,0)),0)+IF('5-Bienes y Serv que se Consumen'!$E$10='2 - Programas Municipales'!$B4,(IF('5-Bienes y Serv que se Consumen'!$E$12='2 - Programas Municipales'!$C$10,'5-Bienes y Serv que se Consumen'!$F$14,0)),0)+IF('5-Bienes y Serv que se Consumen'!$E$16='2 - Programas Municipales'!$B4,(IF('5-Bienes y Serv que se Consumen'!$E$18='2 - Programas Municipales'!$C$10,'5-Bienes y Serv que se Consumen'!$F$20,0)),0)+IF('5-Bienes y Serv que se Consumen'!$E$22='2 - Programas Municipales'!$B4,(IF('5-Bienes y Serv que se Consumen'!$E$24='2 - Programas Municipales'!$C$10,'5-Bienes y Serv que se Consumen'!$F$26,0)),0)+IF('5-Bienes y Serv que se Consumen'!$E$28='2 - Programas Municipales'!$B4,(IF('5-Bienes y Serv que se Consumen'!$E$30='2 - Programas Municipales'!$C$10,'5-Bienes y Serv que se Consumen'!$F$32,0)),0)+IF('5-Bienes y Serv que se Consumen'!$E$34='2 - Programas Municipales'!$B4,(IF('5-Bienes y Serv que se Consumen'!$E$36='2 - Programas Municipales'!$C$10,'5-Bienes y Serv que se Consumen'!$F$38,0)),0)+IF('5-Bienes y Serv que se Consumen'!$E$40='2 - Programas Municipales'!$B4,(IF('5-Bienes y Serv que se Consumen'!$E$42='2 - Programas Municipales'!$C$10,'5-Bienes y Serv que se Consumen'!$F$44,0)),0)+IF('5-Bienes y Serv que se Consumen'!$E$46='2 - Programas Municipales'!$B4,(IF('5-Bienes y Serv que se Consumen'!$E$48='2 - Programas Municipales'!$C$10,'5-Bienes y Serv que se Consumen'!$F$50,0)),0)+IF('5-Bienes y Serv que se Consumen'!$E$52='2 - Programas Municipales'!$B4,(IF('5-Bienes y Serv que se Consumen'!$E$54='2 - Programas Municipales'!$C$10,'5-Bienes y Serv que se Consumen'!$F$56,0)),0)+IF('5-Bienes y Serv que se Consumen'!$E$58='2 - Programas Municipales'!$B4,(IF('5-Bienes y Serv que se Consumen'!$E$60='2 - Programas Municipales'!$C$10,'5-Bienes y Serv que se Consumen'!$F$62,0)),0)+IF('5-Bienes y Serv que se Consumen'!$E$64='2 - Programas Municipales'!$B4,(IF('5-Bienes y Serv que se Consumen'!$E$66='2 - Programas Municipales'!$C$10,'5-Bienes y Serv que se Consumen'!$F$68,0)),0)+IF('5-Bienes y Serv que se Consumen'!$E$70='2 - Programas Municipales'!$B4,(IF('5-Bienes y Serv que se Consumen'!$E$72='2 - Programas Municipales'!$C$10,'5-Bienes y Serv que se Consumen'!$F$74,0)),0)+IF('5-Bienes y Serv que se Consumen'!$E$76='2 - Programas Municipales'!$B4,(IF('5-Bienes y Serv que se Consumen'!$E$78='2 - Programas Municipales'!$C$10,'5-Bienes y Serv que se Consumen'!$F$80,0)),0)+IF('5-Bienes y Serv que se Consumen'!$E$82='2 - Programas Municipales'!$B4,(IF('5-Bienes y Serv que se Consumen'!$E$84='2 - Programas Municipales'!$C$10,'5-Bienes y Serv que se Consumen'!$F$86,0)),0)+IF('5-Bienes y Serv que se Consumen'!$E$88='2 - Programas Municipales'!$B4,(IF('5-Bienes y Serv que se Consumen'!$E$90='2 - Programas Municipales'!$C$10,'5-Bienes y Serv que se Consumen'!$F$92,0)),0)+IF('5-Bienes y Serv que se Consumen'!$E$94='2 - Programas Municipales'!$B4,(IF('5-Bienes y Serv que se Consumen'!$E$96='2 - Programas Municipales'!$C$10,'5-Bienes y Serv que se Consumen'!$F$98,0)),0)+IF('5-Bienes y Serv que se Consumen'!$E$100='2 - Programas Municipales'!$B4,(IF('5-Bienes y Serv que se Consumen'!$E$102='2 - Programas Municipales'!$C$10,'5-Bienes y Serv que se Consumen'!$F$104,0)),0)+IF('5-Bienes y Serv que se Consumen'!$E$106='2 - Programas Municipales'!$B4,(IF('5-Bienes y Serv que se Consumen'!$E$108='2 - Programas Municipales'!$C$10,'5-Bienes y Serv que se Consumen'!$F$110,0)),0)+IF('5-Bienes y Serv que se Consumen'!$E$112='2 - Programas Municipales'!$B4,(IF('5-Bienes y Serv que se Consumen'!$E$114='2 - Programas Municipales'!$C$10,'5-Bienes y Serv que se Consumen'!$F$116,0)),0)+IF('5-Bienes y Serv que se Consumen'!$E$118='2 - Programas Municipales'!$B4,(IF('5-Bienes y Serv que se Consumen'!$E$120='2 - Programas Municipales'!$C$10,'5-Bienes y Serv que se Consumen'!$F$122,0)),0)+IF('5-Bienes y Serv que se Consumen'!$E$124='2 - Programas Municipales'!$B4,(IF('5-Bienes y Serv que se Consumen'!$E$126='2 - Programas Municipales'!$C$10,'5-Bienes y Serv que se Consumen'!$F$128,0)),0)+IF('5-Bienes y Serv que se Consumen'!$E$130='2 - Programas Municipales'!$B4,(IF('5-Bienes y Serv que se Consumen'!$E$132='2 - Programas Municipales'!$C$10,'5-Bienes y Serv que se Consumen'!$F$134,0)),0)+IF('5-Bienes y Serv que se Consumen'!$E$136='2 - Programas Municipales'!$B4,(IF('5-Bienes y Serv que se Consumen'!$E$138='2 - Programas Municipales'!$C$10,'5-Bienes y Serv que se Consumen'!$F$140,0)),0)</f>
        <v>0</v>
      </c>
      <c r="L7" s="202">
        <f>IF('5-Bienes y Serv que se Consumen'!$E$4='2 - Programas Municipales'!$B4,(IF('5-Bienes y Serv que se Consumen'!$E$6='2 - Programas Municipales'!$C$11,'5-Bienes y Serv que se Consumen'!$F$8,0)),0)+IF('5-Bienes y Serv que se Consumen'!$E$10='2 - Programas Municipales'!$B4,(IF('5-Bienes y Serv que se Consumen'!$E$12='2 - Programas Municipales'!$C$11,'5-Bienes y Serv que se Consumen'!$F$14,0)),0)+IF('5-Bienes y Serv que se Consumen'!$E$16='2 - Programas Municipales'!$B4,(IF('5-Bienes y Serv que se Consumen'!$E$18='2 - Programas Municipales'!$C$11,'5-Bienes y Serv que se Consumen'!$F$20,0)),0)+IF('5-Bienes y Serv que se Consumen'!$E$22='2 - Programas Municipales'!$B4,(IF('5-Bienes y Serv que se Consumen'!$E$24='2 - Programas Municipales'!$C$11,'5-Bienes y Serv que se Consumen'!$F$26,0)),0)+IF('5-Bienes y Serv que se Consumen'!$E$28='2 - Programas Municipales'!$B4,(IF('5-Bienes y Serv que se Consumen'!$E$30='2 - Programas Municipales'!$C$11,'5-Bienes y Serv que se Consumen'!$F$32,0)),0)+IF('5-Bienes y Serv que se Consumen'!$E$34='2 - Programas Municipales'!$B4,(IF('5-Bienes y Serv que se Consumen'!$E$36='2 - Programas Municipales'!$C$11,'5-Bienes y Serv que se Consumen'!$F$38,0)),0)+IF('5-Bienes y Serv que se Consumen'!$E$40='2 - Programas Municipales'!$B4,(IF('5-Bienes y Serv que se Consumen'!$E$42='2 - Programas Municipales'!$C$11,'5-Bienes y Serv que se Consumen'!$F$44,0)),0)+IF('5-Bienes y Serv que se Consumen'!$E$46='2 - Programas Municipales'!$B4,(IF('5-Bienes y Serv que se Consumen'!$E$48='2 - Programas Municipales'!$C$11,'5-Bienes y Serv que se Consumen'!$F$50,0)),0)+IF('5-Bienes y Serv que se Consumen'!$E$52='2 - Programas Municipales'!$B4,(IF('5-Bienes y Serv que se Consumen'!$E$54='2 - Programas Municipales'!$C$11,'5-Bienes y Serv que se Consumen'!$F$56,0)),0)+IF('5-Bienes y Serv que se Consumen'!$E$58='2 - Programas Municipales'!$B4,(IF('5-Bienes y Serv que se Consumen'!$E$60='2 - Programas Municipales'!$C$11,'5-Bienes y Serv que se Consumen'!$F$62,0)),0)+IF('5-Bienes y Serv que se Consumen'!$E$64='2 - Programas Municipales'!$B4,(IF('5-Bienes y Serv que se Consumen'!$E$66='2 - Programas Municipales'!$C$11,'5-Bienes y Serv que se Consumen'!$F$68,0)),0)+IF('5-Bienes y Serv que se Consumen'!$E$70='2 - Programas Municipales'!$B4,(IF('5-Bienes y Serv que se Consumen'!$E$72='2 - Programas Municipales'!$C$11,'5-Bienes y Serv que se Consumen'!$F$74,0)),0)+IF('5-Bienes y Serv que se Consumen'!$E$76='2 - Programas Municipales'!$B4,(IF('5-Bienes y Serv que se Consumen'!$E$78='2 - Programas Municipales'!$C$11,'5-Bienes y Serv que se Consumen'!$F$80,0)),0)+IF('5-Bienes y Serv que se Consumen'!$E$82='2 - Programas Municipales'!$B4,(IF('5-Bienes y Serv que se Consumen'!$E$84='2 - Programas Municipales'!$C$11,'5-Bienes y Serv que se Consumen'!$F$86,0)),0)+IF('5-Bienes y Serv que se Consumen'!$E$88='2 - Programas Municipales'!$B4,(IF('5-Bienes y Serv que se Consumen'!$E$90='2 - Programas Municipales'!$C$11,'5-Bienes y Serv que se Consumen'!$F$92,0)),0)+IF('5-Bienes y Serv que se Consumen'!$E$94='2 - Programas Municipales'!$B4,(IF('5-Bienes y Serv que se Consumen'!$E$96='2 - Programas Municipales'!$C$11,'5-Bienes y Serv que se Consumen'!$F$98,0)),0)+IF('5-Bienes y Serv que se Consumen'!$E$100='2 - Programas Municipales'!$B4,(IF('5-Bienes y Serv que se Consumen'!$E$102='2 - Programas Municipales'!$C$11,'5-Bienes y Serv que se Consumen'!$F$104,0)),0)+IF('5-Bienes y Serv que se Consumen'!$E$106='2 - Programas Municipales'!$B4,(IF('5-Bienes y Serv que se Consumen'!$E$108='2 - Programas Municipales'!$C$11,'5-Bienes y Serv que se Consumen'!$F$110,0)),0)+IF('5-Bienes y Serv que se Consumen'!$E$112='2 - Programas Municipales'!$B4,(IF('5-Bienes y Serv que se Consumen'!$E$114='2 - Programas Municipales'!$C$11,'5-Bienes y Serv que se Consumen'!$F$116,0)),0)+IF('5-Bienes y Serv que se Consumen'!$E$118='2 - Programas Municipales'!$B4,(IF('5-Bienes y Serv que se Consumen'!$E$120='2 - Programas Municipales'!$C$11,'5-Bienes y Serv que se Consumen'!$F$122,0)),0)+IF('5-Bienes y Serv que se Consumen'!$E$124='2 - Programas Municipales'!$B4,(IF('5-Bienes y Serv que se Consumen'!$E$126='2 - Programas Municipales'!$C$11,'5-Bienes y Serv que se Consumen'!$F$128,0)),0)+IF('5-Bienes y Serv que se Consumen'!$E$130='2 - Programas Municipales'!$B4,(IF('5-Bienes y Serv que se Consumen'!$E$132='2 - Programas Municipales'!$C$11,'5-Bienes y Serv que se Consumen'!$F$134,0)),0)+IF('5-Bienes y Serv que se Consumen'!$E$136='2 - Programas Municipales'!$B4,(IF('5-Bienes y Serv que se Consumen'!$E$138='2 - Programas Municipales'!$C$11,'5-Bienes y Serv que se Consumen'!$F$140,0)),0)</f>
        <v>0</v>
      </c>
      <c r="M7" s="202">
        <f>IF('5-Bienes y Serv que se Consumen'!$E$4='2 - Programas Municipales'!$B4,(IF('5-Bienes y Serv que se Consumen'!$E$6='2 - Programas Municipales'!$C$12,'5-Bienes y Serv que se Consumen'!$F$8,0)),0)+IF('5-Bienes y Serv que se Consumen'!$E$10='2 - Programas Municipales'!$B4,(IF('5-Bienes y Serv que se Consumen'!$E$12='2 - Programas Municipales'!$C$12,'5-Bienes y Serv que se Consumen'!$F$14,0)),0)+IF('5-Bienes y Serv que se Consumen'!$E$16='2 - Programas Municipales'!$B4,(IF('5-Bienes y Serv que se Consumen'!$E$18='2 - Programas Municipales'!$C$12,'5-Bienes y Serv que se Consumen'!$F$20,0)),0)+IF('5-Bienes y Serv que se Consumen'!$E$22='2 - Programas Municipales'!$B4,(IF('5-Bienes y Serv que se Consumen'!$E$24='2 - Programas Municipales'!$C$12,'5-Bienes y Serv que se Consumen'!$F$26,0)),0)+IF('5-Bienes y Serv que se Consumen'!$E$28='2 - Programas Municipales'!$B4,(IF('5-Bienes y Serv que se Consumen'!$E$30='2 - Programas Municipales'!$C$12,'5-Bienes y Serv que se Consumen'!$F$32,0)),0)+IF('5-Bienes y Serv que se Consumen'!$E$34='2 - Programas Municipales'!$B4,(IF('5-Bienes y Serv que se Consumen'!$E$36='2 - Programas Municipales'!$C$12,'5-Bienes y Serv que se Consumen'!$F$38,0)),0)+IF('5-Bienes y Serv que se Consumen'!$E$40='2 - Programas Municipales'!$B4,(IF('5-Bienes y Serv que se Consumen'!$E$42='2 - Programas Municipales'!$C$12,'5-Bienes y Serv que se Consumen'!$F$44,0)),0)+IF('5-Bienes y Serv que se Consumen'!$E$46='2 - Programas Municipales'!$B4,(IF('5-Bienes y Serv que se Consumen'!$E$48='2 - Programas Municipales'!$C$12,'5-Bienes y Serv que se Consumen'!$F$50,0)),0)+IF('5-Bienes y Serv que se Consumen'!$E$52='2 - Programas Municipales'!$B4,(IF('5-Bienes y Serv que se Consumen'!$E$54='2 - Programas Municipales'!$C$12,'5-Bienes y Serv que se Consumen'!$F$56,0)),0)+IF('5-Bienes y Serv que se Consumen'!$E$58='2 - Programas Municipales'!$B4,(IF('5-Bienes y Serv que se Consumen'!$E$60='2 - Programas Municipales'!$C$12,'5-Bienes y Serv que se Consumen'!$F$62,0)),0)+IF('5-Bienes y Serv que se Consumen'!$E$64='2 - Programas Municipales'!$B4,(IF('5-Bienes y Serv que se Consumen'!$E$66='2 - Programas Municipales'!$C$12,'5-Bienes y Serv que se Consumen'!$F$68,0)),0)+IF('5-Bienes y Serv que se Consumen'!$E$70='2 - Programas Municipales'!$B4,(IF('5-Bienes y Serv que se Consumen'!$E$72='2 - Programas Municipales'!$C$12,'5-Bienes y Serv que se Consumen'!$F$74,0)),0)+IF('5-Bienes y Serv que se Consumen'!$E$76='2 - Programas Municipales'!$B4,(IF('5-Bienes y Serv que se Consumen'!$E$78='2 - Programas Municipales'!$C$12,'5-Bienes y Serv que se Consumen'!$F$80,0)),0)+IF('5-Bienes y Serv que se Consumen'!$E$82='2 - Programas Municipales'!$B4,(IF('5-Bienes y Serv que se Consumen'!$E$84='2 - Programas Municipales'!$C$12,'5-Bienes y Serv que se Consumen'!$F$86,0)),0)+IF('5-Bienes y Serv que se Consumen'!$E$88='2 - Programas Municipales'!$B4,(IF('5-Bienes y Serv que se Consumen'!$E$90='2 - Programas Municipales'!$C$12,'5-Bienes y Serv que se Consumen'!$F$92,0)),0)+IF('5-Bienes y Serv que se Consumen'!$E$94='2 - Programas Municipales'!$B4,(IF('5-Bienes y Serv que se Consumen'!$E$96='2 - Programas Municipales'!$C$12,'5-Bienes y Serv que se Consumen'!$F$98,0)),0)+IF('5-Bienes y Serv que se Consumen'!$E$100='2 - Programas Municipales'!$B4,(IF('5-Bienes y Serv que se Consumen'!$E$102='2 - Programas Municipales'!$C$12,'5-Bienes y Serv que se Consumen'!$F$104,0)),0)+IF('5-Bienes y Serv que se Consumen'!$E$106='2 - Programas Municipales'!$B4,(IF('5-Bienes y Serv que se Consumen'!$E$108='2 - Programas Municipales'!$C$12,'5-Bienes y Serv que se Consumen'!$F$110,0)),0)+IF('5-Bienes y Serv que se Consumen'!$E$112='2 - Programas Municipales'!$B4,(IF('5-Bienes y Serv que se Consumen'!$E$114='2 - Programas Municipales'!$C$12,'5-Bienes y Serv que se Consumen'!$F$116,0)),0)+IF('5-Bienes y Serv que se Consumen'!$E$118='2 - Programas Municipales'!$B4,(IF('5-Bienes y Serv que se Consumen'!$E$120='2 - Programas Municipales'!$C$12,'5-Bienes y Serv que se Consumen'!$F$122,0)),0)+IF('5-Bienes y Serv que se Consumen'!$E$124='2 - Programas Municipales'!$B4,(IF('5-Bienes y Serv que se Consumen'!$E$126='2 - Programas Municipales'!$C$12,'5-Bienes y Serv que se Consumen'!$F$128,0)),0)+IF('5-Bienes y Serv que se Consumen'!$E$130='2 - Programas Municipales'!$B4,(IF('5-Bienes y Serv que se Consumen'!$E$132='2 - Programas Municipales'!$C$12,'5-Bienes y Serv que se Consumen'!$F$134,0)),0)+IF('5-Bienes y Serv que se Consumen'!$E$136='2 - Programas Municipales'!$B4,(IF('5-Bienes y Serv que se Consumen'!$E$138='2 - Programas Municipales'!$C$12,'5-Bienes y Serv que se Consumen'!$F$140,0)),0)</f>
        <v>0</v>
      </c>
      <c r="N7" s="202">
        <f>IF('5-Bienes y Serv que se Consumen'!$E$4='2 - Programas Municipales'!$B4,(IF('5-Bienes y Serv que se Consumen'!$E$6='2 - Programas Municipales'!$C$13,'5-Bienes y Serv que se Consumen'!$F$8,0)),0)+IF('5-Bienes y Serv que se Consumen'!$E$10='2 - Programas Municipales'!$B4,(IF('5-Bienes y Serv que se Consumen'!$E$12='2 - Programas Municipales'!$C$13,'5-Bienes y Serv que se Consumen'!$F$14,0)),0)+IF('5-Bienes y Serv que se Consumen'!$E$16='2 - Programas Municipales'!$B4,(IF('5-Bienes y Serv que se Consumen'!$E$18='2 - Programas Municipales'!$C$13,'5-Bienes y Serv que se Consumen'!$F$20,0)),0)+IF('5-Bienes y Serv que se Consumen'!$E$22='2 - Programas Municipales'!$B4,(IF('5-Bienes y Serv que se Consumen'!$E$24='2 - Programas Municipales'!$C$13,'5-Bienes y Serv que se Consumen'!$F$26,0)),0)+IF('5-Bienes y Serv que se Consumen'!$E$28='2 - Programas Municipales'!$B4,(IF('5-Bienes y Serv que se Consumen'!$E$30='2 - Programas Municipales'!$C$13,'5-Bienes y Serv que se Consumen'!$F$32,0)),0)+IF('5-Bienes y Serv que se Consumen'!$E$34='2 - Programas Municipales'!$B4,(IF('5-Bienes y Serv que se Consumen'!$E$36='2 - Programas Municipales'!$C$13,'5-Bienes y Serv que se Consumen'!$F$38,0)),0)+IF('5-Bienes y Serv que se Consumen'!$E$40='2 - Programas Municipales'!$B4,(IF('5-Bienes y Serv que se Consumen'!$E$42='2 - Programas Municipales'!$C$13,'5-Bienes y Serv que se Consumen'!$F$44,0)),0)+IF('5-Bienes y Serv que se Consumen'!$E$46='2 - Programas Municipales'!$B4,(IF('5-Bienes y Serv que se Consumen'!$E$48='2 - Programas Municipales'!$C$13,'5-Bienes y Serv que se Consumen'!$F$50,0)),0)+IF('5-Bienes y Serv que se Consumen'!$E$52='2 - Programas Municipales'!$B4,(IF('5-Bienes y Serv que se Consumen'!$E$54='2 - Programas Municipales'!$C$13,'5-Bienes y Serv que se Consumen'!$F$56,0)),0)+IF('5-Bienes y Serv que se Consumen'!$E$58='2 - Programas Municipales'!$B4,(IF('5-Bienes y Serv que se Consumen'!$E$60='2 - Programas Municipales'!$C$13,'5-Bienes y Serv que se Consumen'!$F$62,0)),0)+IF('5-Bienes y Serv que se Consumen'!$E$64='2 - Programas Municipales'!$B4,(IF('5-Bienes y Serv que se Consumen'!$E$66='2 - Programas Municipales'!$C$13,'5-Bienes y Serv que se Consumen'!$F$68,0)),0)+IF('5-Bienes y Serv que se Consumen'!$E$70='2 - Programas Municipales'!$B4,(IF('5-Bienes y Serv que se Consumen'!$E$72='2 - Programas Municipales'!$C$13,'5-Bienes y Serv que se Consumen'!$F$74,0)),0)+IF('5-Bienes y Serv que se Consumen'!$E$76='2 - Programas Municipales'!$B4,(IF('5-Bienes y Serv que se Consumen'!$E$78='2 - Programas Municipales'!$C$13,'5-Bienes y Serv que se Consumen'!$F$80,0)),0)+IF('5-Bienes y Serv que se Consumen'!$E$82='2 - Programas Municipales'!$B4,(IF('5-Bienes y Serv que se Consumen'!$E$84='2 - Programas Municipales'!$C$13,'5-Bienes y Serv que se Consumen'!$F$86,0)),0)+IF('5-Bienes y Serv que se Consumen'!$E$88='2 - Programas Municipales'!$B4,(IF('5-Bienes y Serv que se Consumen'!$E$90='2 - Programas Municipales'!$C$13,'5-Bienes y Serv que se Consumen'!$F$92,0)),0)+IF('5-Bienes y Serv que se Consumen'!$E$94='2 - Programas Municipales'!$B4,(IF('5-Bienes y Serv que se Consumen'!$E$96='2 - Programas Municipales'!$C$13,'5-Bienes y Serv que se Consumen'!$F$98,0)),0)+IF('5-Bienes y Serv que se Consumen'!$E$100='2 - Programas Municipales'!$B4,(IF('5-Bienes y Serv que se Consumen'!$E$102='2 - Programas Municipales'!$C$13,'5-Bienes y Serv que se Consumen'!$F$104,0)),0)+IF('5-Bienes y Serv que se Consumen'!$E$106='2 - Programas Municipales'!$B4,(IF('5-Bienes y Serv que se Consumen'!$E$108='2 - Programas Municipales'!$C$13,'5-Bienes y Serv que se Consumen'!$F$110,0)),0)+IF('5-Bienes y Serv que se Consumen'!$E$112='2 - Programas Municipales'!$B4,(IF('5-Bienes y Serv que se Consumen'!$E$114='2 - Programas Municipales'!$C$13,'5-Bienes y Serv que se Consumen'!$F$116,0)),0)+IF('5-Bienes y Serv que se Consumen'!$E$118='2 - Programas Municipales'!$B4,(IF('5-Bienes y Serv que se Consumen'!$E$120='2 - Programas Municipales'!$C$13,'5-Bienes y Serv que se Consumen'!$F$122,0)),0)+IF('5-Bienes y Serv que se Consumen'!$E$124='2 - Programas Municipales'!$B4,(IF('5-Bienes y Serv que se Consumen'!$E$126='2 - Programas Municipales'!$C$13,'5-Bienes y Serv que se Consumen'!$F$128,0)),0)+IF('5-Bienes y Serv que se Consumen'!$E$130='2 - Programas Municipales'!$B4,(IF('5-Bienes y Serv que se Consumen'!$E$132='2 - Programas Municipales'!$C$13,'5-Bienes y Serv que se Consumen'!$F$134,0)),0)+IF('5-Bienes y Serv que se Consumen'!$E$136='2 - Programas Municipales'!$B4,(IF('5-Bienes y Serv que se Consumen'!$E$138='2 - Programas Municipales'!$C$13,'5-Bienes y Serv que se Consumen'!$F$140,0)),0)</f>
        <v>0</v>
      </c>
      <c r="O7" s="56">
        <f>IF('5-Bienes y Serv que se Consumen'!$E$4='2 - Programas Municipales'!$B4,(IF('5-Bienes y Serv que se Consumen'!$E$6='2 - Programas Municipales'!$C$14,'5-Bienes y Serv que se Consumen'!$F$8,0)),0)+IF('5-Bienes y Serv que se Consumen'!$E$10='2 - Programas Municipales'!$B4,(IF('5-Bienes y Serv que se Consumen'!$E$12='2 - Programas Municipales'!$C$14,'5-Bienes y Serv que se Consumen'!$F$14,0)),0)+IF('5-Bienes y Serv que se Consumen'!$E$16='2 - Programas Municipales'!$B4,(IF('5-Bienes y Serv que se Consumen'!$E$18='2 - Programas Municipales'!$C$14,'5-Bienes y Serv que se Consumen'!$F$20,0)),0)+IF('5-Bienes y Serv que se Consumen'!$E$22='2 - Programas Municipales'!$B4,(IF('5-Bienes y Serv que se Consumen'!$E$24='2 - Programas Municipales'!$C$14,'5-Bienes y Serv que se Consumen'!$F$26,0)),0)+IF('5-Bienes y Serv que se Consumen'!$E$28='2 - Programas Municipales'!$B4,(IF('5-Bienes y Serv que se Consumen'!$E$30='2 - Programas Municipales'!$C$14,'5-Bienes y Serv que se Consumen'!$F$32,0)),0)+IF('5-Bienes y Serv que se Consumen'!$E$34='2 - Programas Municipales'!$B4,(IF('5-Bienes y Serv que se Consumen'!$E$36='2 - Programas Municipales'!$C$14,'5-Bienes y Serv que se Consumen'!$F$38,0)),0)+IF('5-Bienes y Serv que se Consumen'!$E$40='2 - Programas Municipales'!$B4,(IF('5-Bienes y Serv que se Consumen'!$E$42='2 - Programas Municipales'!$C$14,'5-Bienes y Serv que se Consumen'!$F$44,0)),0)+IF('5-Bienes y Serv que se Consumen'!$E$46='2 - Programas Municipales'!$B4,(IF('5-Bienes y Serv que se Consumen'!$E$48='2 - Programas Municipales'!$C$14,'5-Bienes y Serv que se Consumen'!$F$50,0)),0)+IF('5-Bienes y Serv que se Consumen'!$E$52='2 - Programas Municipales'!$B4,(IF('5-Bienes y Serv que se Consumen'!$E$54='2 - Programas Municipales'!$C$14,'5-Bienes y Serv que se Consumen'!$F$56,0)),0)+IF('5-Bienes y Serv que se Consumen'!$E$58='2 - Programas Municipales'!$B4,(IF('5-Bienes y Serv que se Consumen'!$E$60='2 - Programas Municipales'!$C$14,'5-Bienes y Serv que se Consumen'!$F$62,0)),0)+IF('5-Bienes y Serv que se Consumen'!$E$64='2 - Programas Municipales'!$B4,(IF('5-Bienes y Serv que se Consumen'!$E$66='2 - Programas Municipales'!$C$14,'5-Bienes y Serv que se Consumen'!$F$68,0)),0)+IF('5-Bienes y Serv que se Consumen'!$E$70='2 - Programas Municipales'!$B4,(IF('5-Bienes y Serv que se Consumen'!$E$72='2 - Programas Municipales'!$C$14,'5-Bienes y Serv que se Consumen'!$F$74,0)),0)+IF('5-Bienes y Serv que se Consumen'!$E$76='2 - Programas Municipales'!$B4,(IF('5-Bienes y Serv que se Consumen'!$E$78='2 - Programas Municipales'!$C$14,'5-Bienes y Serv que se Consumen'!$F$80,0)),0)+IF('5-Bienes y Serv que se Consumen'!$E$82='2 - Programas Municipales'!$B4,(IF('5-Bienes y Serv que se Consumen'!$E$84='2 - Programas Municipales'!$C$14,'5-Bienes y Serv que se Consumen'!$F$86,0)),0)+IF('5-Bienes y Serv que se Consumen'!$E$88='2 - Programas Municipales'!$B4,(IF('5-Bienes y Serv que se Consumen'!$E$90='2 - Programas Municipales'!$C$14,'5-Bienes y Serv que se Consumen'!$F$92,0)),0)+IF('5-Bienes y Serv que se Consumen'!$E$94='2 - Programas Municipales'!$B4,(IF('5-Bienes y Serv que se Consumen'!$E$96='2 - Programas Municipales'!$C$14,'5-Bienes y Serv que se Consumen'!$F$98,0)),0)+IF('5-Bienes y Serv que se Consumen'!$E$100='2 - Programas Municipales'!$B4,(IF('5-Bienes y Serv que se Consumen'!$E$102='2 - Programas Municipales'!$C$14,'5-Bienes y Serv que se Consumen'!$F$104,0)),0)+IF('5-Bienes y Serv que se Consumen'!$E$106='2 - Programas Municipales'!$B4,(IF('5-Bienes y Serv que se Consumen'!$E$108='2 - Programas Municipales'!$C$14,'5-Bienes y Serv que se Consumen'!$F$110,0)),0)+IF('5-Bienes y Serv que se Consumen'!$E$112='2 - Programas Municipales'!$B4,(IF('5-Bienes y Serv que se Consumen'!$E$114='2 - Programas Municipales'!$C$14,'5-Bienes y Serv que se Consumen'!$F$116,0)),0)+IF('5-Bienes y Serv que se Consumen'!$E$118='2 - Programas Municipales'!$B4,(IF('5-Bienes y Serv que se Consumen'!$E$120='2 - Programas Municipales'!$C$14,'5-Bienes y Serv que se Consumen'!$F$122,0)),0)+IF('5-Bienes y Serv que se Consumen'!$E$124='2 - Programas Municipales'!$B4,(IF('5-Bienes y Serv que se Consumen'!$E$126='2 - Programas Municipales'!$C$14,'5-Bienes y Serv que se Consumen'!$F$128,0)),0)+IF('5-Bienes y Serv que se Consumen'!$E$130='2 - Programas Municipales'!$B4,(IF('5-Bienes y Serv que se Consumen'!$E$132='2 - Programas Municipales'!$C$14,'5-Bienes y Serv que se Consumen'!$F$134,0)),0)+IF('5-Bienes y Serv que se Consumen'!$E$136='2 - Programas Municipales'!$B4,(IF('5-Bienes y Serv que se Consumen'!$E$138='2 - Programas Municipales'!$C$14,'5-Bienes y Serv que se Consumen'!$F$140,0)),0)</f>
        <v>0</v>
      </c>
      <c r="P7" s="56">
        <f>IF('5-Bienes y Serv que se Consumen'!$E$4='2 - Programas Municipales'!$B4,(IF('5-Bienes y Serv que se Consumen'!$E$6='2 - Programas Municipales'!$C$15,'5-Bienes y Serv que se Consumen'!$F$8,0)),0)+IF('5-Bienes y Serv que se Consumen'!$E$10='2 - Programas Municipales'!$B4,(IF('5-Bienes y Serv que se Consumen'!$E$12='2 - Programas Municipales'!$C$15,'5-Bienes y Serv que se Consumen'!$F$14,0)),0)+IF('5-Bienes y Serv que se Consumen'!$E$16='2 - Programas Municipales'!$B4,(IF('5-Bienes y Serv que se Consumen'!$E$18='2 - Programas Municipales'!$C$15,'5-Bienes y Serv que se Consumen'!$F$20,0)),0)+IF('5-Bienes y Serv que se Consumen'!$E$22='2 - Programas Municipales'!$B4,(IF('5-Bienes y Serv que se Consumen'!$E$24='2 - Programas Municipales'!$C$15,'5-Bienes y Serv que se Consumen'!$F$26,0)),0)+IF('5-Bienes y Serv que se Consumen'!$E$28='2 - Programas Municipales'!$B4,(IF('5-Bienes y Serv que se Consumen'!$E$30='2 - Programas Municipales'!$C$15,'5-Bienes y Serv que se Consumen'!$F$32,0)),0)+IF('5-Bienes y Serv que se Consumen'!$E$34='2 - Programas Municipales'!$B4,(IF('5-Bienes y Serv que se Consumen'!$E$36='2 - Programas Municipales'!$C$15,'5-Bienes y Serv que se Consumen'!$F$38,0)),0)+IF('5-Bienes y Serv que se Consumen'!$E$40='2 - Programas Municipales'!$B4,(IF('5-Bienes y Serv que se Consumen'!$E$42='2 - Programas Municipales'!$C$15,'5-Bienes y Serv que se Consumen'!$F$44,0)),0)+IF('5-Bienes y Serv que se Consumen'!$E$46='2 - Programas Municipales'!$B4,(IF('5-Bienes y Serv que se Consumen'!$E$48='2 - Programas Municipales'!$C$15,'5-Bienes y Serv que se Consumen'!$F$50,0)),0)+IF('5-Bienes y Serv que se Consumen'!$E$52='2 - Programas Municipales'!$B4,(IF('5-Bienes y Serv que se Consumen'!$E$54='2 - Programas Municipales'!$C$15,'5-Bienes y Serv que se Consumen'!$F$56,0)),0)+IF('5-Bienes y Serv que se Consumen'!$E$58='2 - Programas Municipales'!$B4,(IF('5-Bienes y Serv que se Consumen'!$E$60='2 - Programas Municipales'!$C$15,'5-Bienes y Serv que se Consumen'!$F$62,0)),0)+IF('5-Bienes y Serv que se Consumen'!$E$64='2 - Programas Municipales'!$B4,(IF('5-Bienes y Serv que se Consumen'!$E$66='2 - Programas Municipales'!$C$15,'5-Bienes y Serv que se Consumen'!$F$68,0)),0)+IF('5-Bienes y Serv que se Consumen'!$E$70='2 - Programas Municipales'!$B4,(IF('5-Bienes y Serv que se Consumen'!$E$72='2 - Programas Municipales'!$C$15,'5-Bienes y Serv que se Consumen'!$F$74,0)),0)+IF('5-Bienes y Serv que se Consumen'!$E$76='2 - Programas Municipales'!$B4,(IF('5-Bienes y Serv que se Consumen'!$E$78='2 - Programas Municipales'!$C$15,'5-Bienes y Serv que se Consumen'!$F$80,0)),0)+IF('5-Bienes y Serv que se Consumen'!$E$82='2 - Programas Municipales'!$B4,(IF('5-Bienes y Serv que se Consumen'!$E$84='2 - Programas Municipales'!$C$15,'5-Bienes y Serv que se Consumen'!$F$86,0)),0)+IF('5-Bienes y Serv que se Consumen'!$E$88='2 - Programas Municipales'!$B4,(IF('5-Bienes y Serv que se Consumen'!$E$90='2 - Programas Municipales'!$C$15,'5-Bienes y Serv que se Consumen'!$F$92,0)),0)+IF('5-Bienes y Serv que se Consumen'!$E$94='2 - Programas Municipales'!$B4,(IF('5-Bienes y Serv que se Consumen'!$E$96='2 - Programas Municipales'!$C$15,'5-Bienes y Serv que se Consumen'!$F$98,0)),0)+IF('5-Bienes y Serv que se Consumen'!$E$100='2 - Programas Municipales'!$B4,(IF('5-Bienes y Serv que se Consumen'!$E$102='2 - Programas Municipales'!$C$15,'5-Bienes y Serv que se Consumen'!$F$104,0)),0)+IF('5-Bienes y Serv que se Consumen'!$E$106='2 - Programas Municipales'!$B4,(IF('5-Bienes y Serv que se Consumen'!$E$108='2 - Programas Municipales'!$C$15,'5-Bienes y Serv que se Consumen'!$F$110,0)),0)+IF('5-Bienes y Serv que se Consumen'!$E$112='2 - Programas Municipales'!$B4,(IF('5-Bienes y Serv que se Consumen'!$E$114='2 - Programas Municipales'!$C$15,'5-Bienes y Serv que se Consumen'!$F$116,0)),0)+IF('5-Bienes y Serv que se Consumen'!$E$118='2 - Programas Municipales'!$B4,(IF('5-Bienes y Serv que se Consumen'!$E$120='2 - Programas Municipales'!$C$15,'5-Bienes y Serv que se Consumen'!$F$122,0)),0)+IF('5-Bienes y Serv que se Consumen'!$E$124='2 - Programas Municipales'!$B4,(IF('5-Bienes y Serv que se Consumen'!$E$126='2 - Programas Municipales'!$C$15,'5-Bienes y Serv que se Consumen'!$F$128,0)),0)+IF('5-Bienes y Serv que se Consumen'!$E$130='2 - Programas Municipales'!$B4,(IF('5-Bienes y Serv que se Consumen'!$E$132='2 - Programas Municipales'!$C$15,'5-Bienes y Serv que se Consumen'!$F$134,0)),0)+IF('5-Bienes y Serv que se Consumen'!$E$136='2 - Programas Municipales'!$B4,(IF('5-Bienes y Serv que se Consumen'!$E$138='2 - Programas Municipales'!$C$15,'5-Bienes y Serv que se Consumen'!$F$140,0)),0)</f>
        <v>0</v>
      </c>
      <c r="Q7" s="265">
        <f t="shared" si="1"/>
        <v>0</v>
      </c>
    </row>
    <row r="8">
      <c r="B8" s="44" t="str">
        <f>'2 - Programas Municipales'!B5</f>
        <v>Progs. de Recol, Transf. y Disp. Final</v>
      </c>
      <c r="C8" s="202">
        <f>IF('5-Bienes y Serv que se Consumen'!$E$4='2 - Programas Municipales'!$B5,(IF('5-Bienes y Serv que se Consumen'!$E$6='2 - Programas Municipales'!$C$2,'5-Bienes y Serv que se Consumen'!$F$8,0)),0)+IF('5-Bienes y Serv que se Consumen'!$E$10='2 - Programas Municipales'!$B5,(IF('5-Bienes y Serv que se Consumen'!$E$12='2 - Programas Municipales'!$C$2,'5-Bienes y Serv que se Consumen'!$F$14,0)),0)+IF('5-Bienes y Serv que se Consumen'!$E$16='2 - Programas Municipales'!$B5,(IF('5-Bienes y Serv que se Consumen'!$E$18='2 - Programas Municipales'!$C$2,'5-Bienes y Serv que se Consumen'!$F$20,0)),0)+IF('5-Bienes y Serv que se Consumen'!$E$22='2 - Programas Municipales'!$B5,(IF('5-Bienes y Serv que se Consumen'!$E$24='2 - Programas Municipales'!$C$2,'5-Bienes y Serv que se Consumen'!$F$26,0)),0)+IF('5-Bienes y Serv que se Consumen'!$E$28='2 - Programas Municipales'!$B5,(IF('5-Bienes y Serv que se Consumen'!$E$30='2 - Programas Municipales'!$C$2,'5-Bienes y Serv que se Consumen'!$F$32,0)),0)+IF('5-Bienes y Serv que se Consumen'!$E$34='2 - Programas Municipales'!$B5,(IF('5-Bienes y Serv que se Consumen'!$E$36='2 - Programas Municipales'!$C$2,'5-Bienes y Serv que se Consumen'!$F$38,0)),0)+IF('5-Bienes y Serv que se Consumen'!$E$40='2 - Programas Municipales'!$B5,(IF('5-Bienes y Serv que se Consumen'!$E$42='2 - Programas Municipales'!$C$2,'5-Bienes y Serv que se Consumen'!$F$44,0)),0)+IF('5-Bienes y Serv que se Consumen'!$E$46='2 - Programas Municipales'!$B5,(IF('5-Bienes y Serv que se Consumen'!$E$48='2 - Programas Municipales'!$C$2,'5-Bienes y Serv que se Consumen'!$F$50,0)),0)+IF('5-Bienes y Serv que se Consumen'!$E$52='2 - Programas Municipales'!$B5,(IF('5-Bienes y Serv que se Consumen'!$E$54='2 - Programas Municipales'!$C$2,'5-Bienes y Serv que se Consumen'!$F$56,0)),0)+IF('5-Bienes y Serv que se Consumen'!$E$58='2 - Programas Municipales'!$B5,(IF('5-Bienes y Serv que se Consumen'!$E$60='2 - Programas Municipales'!$C$2,'5-Bienes y Serv que se Consumen'!$F$62,0)),0)+IF('5-Bienes y Serv que se Consumen'!$E$64='2 - Programas Municipales'!$B5,(IF('5-Bienes y Serv que se Consumen'!$E$66='2 - Programas Municipales'!$C$2,'5-Bienes y Serv que se Consumen'!$F$68,0)),0)+IF('5-Bienes y Serv que se Consumen'!$E$70='2 - Programas Municipales'!$B5,(IF('5-Bienes y Serv que se Consumen'!$E$72='2 - Programas Municipales'!$C$2,'5-Bienes y Serv que se Consumen'!$F$74,0)),0)+IF('5-Bienes y Serv que se Consumen'!$E$76='2 - Programas Municipales'!$B5,(IF('5-Bienes y Serv que se Consumen'!$E$78='2 - Programas Municipales'!$C$2,'5-Bienes y Serv que se Consumen'!$F$80,0)),0)+IF('5-Bienes y Serv que se Consumen'!$E$82='2 - Programas Municipales'!$B5,(IF('5-Bienes y Serv que se Consumen'!$E$84='2 - Programas Municipales'!$C$2,'5-Bienes y Serv que se Consumen'!$F$86,0)),0)+IF('5-Bienes y Serv que se Consumen'!$E$88='2 - Programas Municipales'!$B5,(IF('5-Bienes y Serv que se Consumen'!$E$90='2 - Programas Municipales'!$C$2,'5-Bienes y Serv que se Consumen'!$F$92,0)),0)+IF('5-Bienes y Serv que se Consumen'!$E$94='2 - Programas Municipales'!$B5,(IF('5-Bienes y Serv que se Consumen'!$E$96='2 - Programas Municipales'!$C$2,'5-Bienes y Serv que se Consumen'!$F$98,0)),0)+IF('5-Bienes y Serv que se Consumen'!$E$100='2 - Programas Municipales'!$B5,(IF('5-Bienes y Serv que se Consumen'!$E$102='2 - Programas Municipales'!$C$2,'5-Bienes y Serv que se Consumen'!$F$104,0)),0)+IF('5-Bienes y Serv que se Consumen'!$E$106='2 - Programas Municipales'!$B5,(IF('5-Bienes y Serv que se Consumen'!$E$108='2 - Programas Municipales'!$C$2,'5-Bienes y Serv que se Consumen'!$F$110,0)),0)+IF('5-Bienes y Serv que se Consumen'!$E$112='2 - Programas Municipales'!$B5,(IF('5-Bienes y Serv que se Consumen'!$E$114='2 - Programas Municipales'!$C$2,'5-Bienes y Serv que se Consumen'!$F$116,0)),0)+IF('5-Bienes y Serv que se Consumen'!$E$118='2 - Programas Municipales'!$B5,(IF('5-Bienes y Serv que se Consumen'!$E$120='2 - Programas Municipales'!$C$2,'5-Bienes y Serv que se Consumen'!$F$122,0)),0)+IF('5-Bienes y Serv que se Consumen'!$E$124='2 - Programas Municipales'!$B5,(IF('5-Bienes y Serv que se Consumen'!$E$126='2 - Programas Municipales'!$C$2,'5-Bienes y Serv que se Consumen'!$F$128,0)),0)+IF('5-Bienes y Serv que se Consumen'!$E$130='2 - Programas Municipales'!$B5,(IF('5-Bienes y Serv que se Consumen'!$E$132='2 - Programas Municipales'!$C$2,'5-Bienes y Serv que se Consumen'!$F$134,0)),0)+IF('5-Bienes y Serv que se Consumen'!$E$136='2 - Programas Municipales'!$B5,(IF('5-Bienes y Serv que se Consumen'!$E$138='2 - Programas Municipales'!$C$2,'5-Bienes y Serv que se Consumen'!$F$140,0)),0)</f>
        <v>0</v>
      </c>
      <c r="D8" s="202">
        <f>IF('5-Bienes y Serv que se Consumen'!$E$4='2 - Programas Municipales'!$B5,(IF('5-Bienes y Serv que se Consumen'!$E$6='2 - Programas Municipales'!$C$3,'5-Bienes y Serv que se Consumen'!$F$8,0)),0)+IF('5-Bienes y Serv que se Consumen'!$E$10='2 - Programas Municipales'!$B5,(IF('5-Bienes y Serv que se Consumen'!$E$12='2 - Programas Municipales'!$C$3,'5-Bienes y Serv que se Consumen'!$F$14,0)),0)+IF('5-Bienes y Serv que se Consumen'!$E$16='2 - Programas Municipales'!$B5,(IF('5-Bienes y Serv que se Consumen'!$E$18='2 - Programas Municipales'!$C$3,'5-Bienes y Serv que se Consumen'!$F$20,0)),0)+IF('5-Bienes y Serv que se Consumen'!$E$22='2 - Programas Municipales'!$B5,(IF('5-Bienes y Serv que se Consumen'!$E$24='2 - Programas Municipales'!$C$3,'5-Bienes y Serv que se Consumen'!$F$26,0)),0)+IF('5-Bienes y Serv que se Consumen'!$E$28='2 - Programas Municipales'!$B5,(IF('5-Bienes y Serv que se Consumen'!$E$30='2 - Programas Municipales'!$C$3,'5-Bienes y Serv que se Consumen'!$F$32,0)),0)+IF('5-Bienes y Serv que se Consumen'!$E$34='2 - Programas Municipales'!$B5,(IF('5-Bienes y Serv que se Consumen'!$E$36='2 - Programas Municipales'!$C$3,'5-Bienes y Serv que se Consumen'!$F$38,0)),0)+IF('5-Bienes y Serv que se Consumen'!$E$40='2 - Programas Municipales'!$B5,(IF('5-Bienes y Serv que se Consumen'!$E$42='2 - Programas Municipales'!$C$3,'5-Bienes y Serv que se Consumen'!$F$44,0)),0)+IF('5-Bienes y Serv que se Consumen'!$E$46='2 - Programas Municipales'!$B5,(IF('5-Bienes y Serv que se Consumen'!$E$48='2 - Programas Municipales'!$C$3,'5-Bienes y Serv que se Consumen'!$F$50,0)),0)+IF('5-Bienes y Serv que se Consumen'!$E$52='2 - Programas Municipales'!$B5,(IF('5-Bienes y Serv que se Consumen'!$E$54='2 - Programas Municipales'!$C$3,'5-Bienes y Serv que se Consumen'!$F$56,0)),0)+IF('5-Bienes y Serv que se Consumen'!$E$58='2 - Programas Municipales'!$B5,(IF('5-Bienes y Serv que se Consumen'!$E$60='2 - Programas Municipales'!$C$3,'5-Bienes y Serv que se Consumen'!$F$62,0)),0)+IF('5-Bienes y Serv que se Consumen'!$E$64='2 - Programas Municipales'!$B5,(IF('5-Bienes y Serv que se Consumen'!$E$66='2 - Programas Municipales'!$C$3,'5-Bienes y Serv que se Consumen'!$F$68,0)),0)+IF('5-Bienes y Serv que se Consumen'!$E$70='2 - Programas Municipales'!$B5,(IF('5-Bienes y Serv que se Consumen'!$E$72='2 - Programas Municipales'!$C$3,'5-Bienes y Serv que se Consumen'!$F$74,0)),0)+IF('5-Bienes y Serv que se Consumen'!$E$76='2 - Programas Municipales'!$B5,(IF('5-Bienes y Serv que se Consumen'!$E$78='2 - Programas Municipales'!$C$3,'5-Bienes y Serv que se Consumen'!$F$80,0)),0)+IF('5-Bienes y Serv que se Consumen'!$E$82='2 - Programas Municipales'!$B5,(IF('5-Bienes y Serv que se Consumen'!$E$84='2 - Programas Municipales'!$C$3,'5-Bienes y Serv que se Consumen'!$F$86,0)),0)+IF('5-Bienes y Serv que se Consumen'!$E$88='2 - Programas Municipales'!$B5,(IF('5-Bienes y Serv que se Consumen'!$E$90='2 - Programas Municipales'!$C$3,'5-Bienes y Serv que se Consumen'!$F$92,0)),0)+IF('5-Bienes y Serv que se Consumen'!$E$94='2 - Programas Municipales'!$B5,(IF('5-Bienes y Serv que se Consumen'!$E$96='2 - Programas Municipales'!$C$3,'5-Bienes y Serv que se Consumen'!$F$98,0)),0)+IF('5-Bienes y Serv que se Consumen'!$E$100='2 - Programas Municipales'!$B5,(IF('5-Bienes y Serv que se Consumen'!$E$102='2 - Programas Municipales'!$C$3,'5-Bienes y Serv que se Consumen'!$F$104,0)),0)+IF('5-Bienes y Serv que se Consumen'!$E$106='2 - Programas Municipales'!$B5,(IF('5-Bienes y Serv que se Consumen'!$E$108='2 - Programas Municipales'!$C$3,'5-Bienes y Serv que se Consumen'!$F$110,0)),0)+IF('5-Bienes y Serv que se Consumen'!$E$112='2 - Programas Municipales'!$B5,(IF('5-Bienes y Serv que se Consumen'!$E$114='2 - Programas Municipales'!$C$3,'5-Bienes y Serv que se Consumen'!$F$116,0)),0)+IF('5-Bienes y Serv que se Consumen'!$E$118='2 - Programas Municipales'!$B5,(IF('5-Bienes y Serv que se Consumen'!$E$120='2 - Programas Municipales'!$C$3,'5-Bienes y Serv que se Consumen'!$F$122,0)),0)+IF('5-Bienes y Serv que se Consumen'!$E$124='2 - Programas Municipales'!$B5,(IF('5-Bienes y Serv que se Consumen'!$E$126='2 - Programas Municipales'!$C$3,'5-Bienes y Serv que se Consumen'!$F$128,0)),0)+IF('5-Bienes y Serv que se Consumen'!$E$130='2 - Programas Municipales'!$B5,(IF('5-Bienes y Serv que se Consumen'!$E$132='2 - Programas Municipales'!$C$3,'5-Bienes y Serv que se Consumen'!$F$134,0)),0)+IF('5-Bienes y Serv que se Consumen'!$E$136='2 - Programas Municipales'!$B5,(IF('5-Bienes y Serv que se Consumen'!$E$138='2 - Programas Municipales'!$C$3,'5-Bienes y Serv que se Consumen'!$F$140,0)),0)</f>
        <v>0</v>
      </c>
      <c r="E8" s="202">
        <f>IF('5-Bienes y Serv que se Consumen'!E7='2 - Programas Municipales'!$B5,(IF('5-Bienes y Serv que se Consumen'!$E$6='2 - Programas Municipales'!$C$4,'5-Bienes y Serv que se Consumen'!$F$8,0)),0)+IF('5-Bienes y Serv que se Consumen'!$E$10='2 - Programas Municipales'!$B5,(IF('5-Bienes y Serv que se Consumen'!$E$12='2 - Programas Municipales'!$C$4,'5-Bienes y Serv que se Consumen'!$F$14,0)),0)+IF('5-Bienes y Serv que se Consumen'!$E$16='2 - Programas Municipales'!$B5,(IF('5-Bienes y Serv que se Consumen'!$E$18='2 - Programas Municipales'!$C$4,'5-Bienes y Serv que se Consumen'!$F$20,0)),0)+IF('5-Bienes y Serv que se Consumen'!$E$22='2 - Programas Municipales'!$B5,(IF('5-Bienes y Serv que se Consumen'!$E$24='2 - Programas Municipales'!$C$4,'5-Bienes y Serv que se Consumen'!$F$26,0)),0)+IF('5-Bienes y Serv que se Consumen'!$E$28='2 - Programas Municipales'!$B5,(IF('5-Bienes y Serv que se Consumen'!$E$30='2 - Programas Municipales'!$C$4,'5-Bienes y Serv que se Consumen'!$F$32,0)),0)+IF('5-Bienes y Serv que se Consumen'!$E$34='2 - Programas Municipales'!$B5,(IF('5-Bienes y Serv que se Consumen'!$E$36='2 - Programas Municipales'!$C$4,'5-Bienes y Serv que se Consumen'!$F$38,0)),0)+IF('5-Bienes y Serv que se Consumen'!$E$40='2 - Programas Municipales'!$B5,(IF('5-Bienes y Serv que se Consumen'!$E$42='2 - Programas Municipales'!$C$4,'5-Bienes y Serv que se Consumen'!$F$44,0)),0)+IF('5-Bienes y Serv que se Consumen'!$E$46='2 - Programas Municipales'!$B5,(IF('5-Bienes y Serv que se Consumen'!$E$48='2 - Programas Municipales'!$C$4,'5-Bienes y Serv que se Consumen'!$F$50,0)),0)+IF('5-Bienes y Serv que se Consumen'!$E$52='2 - Programas Municipales'!$B5,(IF('5-Bienes y Serv que se Consumen'!$E$54='2 - Programas Municipales'!$C$4,'5-Bienes y Serv que se Consumen'!$F$56,0)),0)+IF('5-Bienes y Serv que se Consumen'!$E$58='2 - Programas Municipales'!$B5,(IF('5-Bienes y Serv que se Consumen'!$E$60='2 - Programas Municipales'!$C$4,'5-Bienes y Serv que se Consumen'!$F$62,0)),0)+IF('5-Bienes y Serv que se Consumen'!$E$64='2 - Programas Municipales'!$B5,(IF('5-Bienes y Serv que se Consumen'!$E$66='2 - Programas Municipales'!$C$4,'5-Bienes y Serv que se Consumen'!$F$68,0)),0)+IF('5-Bienes y Serv que se Consumen'!$E$70='2 - Programas Municipales'!$B5,(IF('5-Bienes y Serv que se Consumen'!$E$72='2 - Programas Municipales'!$C$4,'5-Bienes y Serv que se Consumen'!$F$74,0)),0)+IF('5-Bienes y Serv que se Consumen'!$E$76='2 - Programas Municipales'!$B5,(IF('5-Bienes y Serv que se Consumen'!$E$78='2 - Programas Municipales'!$C$4,'5-Bienes y Serv que se Consumen'!$F$80,0)),0)+IF('5-Bienes y Serv que se Consumen'!$E$82='2 - Programas Municipales'!$B5,(IF('5-Bienes y Serv que se Consumen'!$E$84='2 - Programas Municipales'!$C$4,'5-Bienes y Serv que se Consumen'!$F$86,0)),0)+IF('5-Bienes y Serv que se Consumen'!$E$88='2 - Programas Municipales'!$B5,(IF('5-Bienes y Serv que se Consumen'!$E$90='2 - Programas Municipales'!$C$4,'5-Bienes y Serv que se Consumen'!$F$92,0)),0)+IF('5-Bienes y Serv que se Consumen'!$E$94='2 - Programas Municipales'!$B5,(IF('5-Bienes y Serv que se Consumen'!$E$96='2 - Programas Municipales'!$C$4,'5-Bienes y Serv que se Consumen'!$F$98,0)),0)+IF('5-Bienes y Serv que se Consumen'!$E$100='2 - Programas Municipales'!$B5,(IF('5-Bienes y Serv que se Consumen'!$E$102='2 - Programas Municipales'!$C$4,'5-Bienes y Serv que se Consumen'!$F$104,0)),0)+IF('5-Bienes y Serv que se Consumen'!$E$106='2 - Programas Municipales'!$B5,(IF('5-Bienes y Serv que se Consumen'!$E$108='2 - Programas Municipales'!$C$4,'5-Bienes y Serv que se Consumen'!$F$110,0)),0)+IF('5-Bienes y Serv que se Consumen'!$E$112='2 - Programas Municipales'!$B5,(IF('5-Bienes y Serv que se Consumen'!$E$114='2 - Programas Municipales'!$C$4,'5-Bienes y Serv que se Consumen'!$F$116,0)),0)+IF('5-Bienes y Serv que se Consumen'!$E$118='2 - Programas Municipales'!$B5,(IF('5-Bienes y Serv que se Consumen'!$E$120='2 - Programas Municipales'!$C$4,'5-Bienes y Serv que se Consumen'!$F$122,0)),0)+IF('5-Bienes y Serv que se Consumen'!$E$124='2 - Programas Municipales'!$B5,(IF('5-Bienes y Serv que se Consumen'!$E$126='2 - Programas Municipales'!$C$4,'5-Bienes y Serv que se Consumen'!$F$128,0)),0)+IF('5-Bienes y Serv que se Consumen'!$E$130='2 - Programas Municipales'!$B5,(IF('5-Bienes y Serv que se Consumen'!$E$132='2 - Programas Municipales'!$C$4,'5-Bienes y Serv que se Consumen'!$F$134,0)),0)+IF('5-Bienes y Serv que se Consumen'!$E$136='2 - Programas Municipales'!$B5,(IF('5-Bienes y Serv que se Consumen'!$E$138='2 - Programas Municipales'!$C$4,'5-Bienes y Serv que se Consumen'!$F$140,0)),0)</f>
        <v>0</v>
      </c>
      <c r="F8" s="202">
        <f>IF('5-Bienes y Serv que se Consumen'!$E$4='2 - Programas Municipales'!$B5,(IF('5-Bienes y Serv que se Consumen'!$E$6='2 - Programas Municipales'!$C$5,'5-Bienes y Serv que se Consumen'!$F$8,0)),0)+IF('5-Bienes y Serv que se Consumen'!$E$10='2 - Programas Municipales'!$B5,(IF('5-Bienes y Serv que se Consumen'!$E$12='2 - Programas Municipales'!$C$5,'5-Bienes y Serv que se Consumen'!$F$14,0)),0)+IF('5-Bienes y Serv que se Consumen'!$E$16='2 - Programas Municipales'!$B5,(IF('5-Bienes y Serv que se Consumen'!$E$18='2 - Programas Municipales'!$C$5,'5-Bienes y Serv que se Consumen'!$F$20,0)),0)+IF('5-Bienes y Serv que se Consumen'!$E$22='2 - Programas Municipales'!$B5,(IF('5-Bienes y Serv que se Consumen'!$E$24='2 - Programas Municipales'!$C$5,'5-Bienes y Serv que se Consumen'!$F$26,0)),0)+IF('5-Bienes y Serv que se Consumen'!$E$28='2 - Programas Municipales'!$B5,(IF('5-Bienes y Serv que se Consumen'!$E$30='2 - Programas Municipales'!$C$5,'5-Bienes y Serv que se Consumen'!$F$32,0)),0)+IF('5-Bienes y Serv que se Consumen'!$E$34='2 - Programas Municipales'!$B5,(IF('5-Bienes y Serv que se Consumen'!$E$36='2 - Programas Municipales'!$C$5,'5-Bienes y Serv que se Consumen'!$F$38,0)),0)+IF('5-Bienes y Serv que se Consumen'!$E$40='2 - Programas Municipales'!$B5,(IF('5-Bienes y Serv que se Consumen'!$E$42='2 - Programas Municipales'!$C$5,'5-Bienes y Serv que se Consumen'!$F$44,0)),0)+IF('5-Bienes y Serv que se Consumen'!$E$46='2 - Programas Municipales'!$B5,(IF('5-Bienes y Serv que se Consumen'!$E$48='2 - Programas Municipales'!$C$5,'5-Bienes y Serv que se Consumen'!$F$50,0)),0)+IF('5-Bienes y Serv que se Consumen'!$E$52='2 - Programas Municipales'!$B5,(IF('5-Bienes y Serv que se Consumen'!$E$54='2 - Programas Municipales'!$C$5,'5-Bienes y Serv que se Consumen'!$F$56,0)),0)+IF('5-Bienes y Serv que se Consumen'!$E$58='2 - Programas Municipales'!$B5,(IF('5-Bienes y Serv que se Consumen'!$E$60='2 - Programas Municipales'!$C$5,'5-Bienes y Serv que se Consumen'!$F$62,0)),0)+IF('5-Bienes y Serv que se Consumen'!$E$64='2 - Programas Municipales'!$B5,(IF('5-Bienes y Serv que se Consumen'!$E$66='2 - Programas Municipales'!$C$5,'5-Bienes y Serv que se Consumen'!$F$68,0)),0)+IF('5-Bienes y Serv que se Consumen'!$E$70='2 - Programas Municipales'!$B5,(IF('5-Bienes y Serv que se Consumen'!$E$72='2 - Programas Municipales'!$C$5,'5-Bienes y Serv que se Consumen'!$F$74,0)),0)+IF('5-Bienes y Serv que se Consumen'!$E$76='2 - Programas Municipales'!$B5,(IF('5-Bienes y Serv que se Consumen'!$E$78='2 - Programas Municipales'!$C$5,'5-Bienes y Serv que se Consumen'!$F$80,0)),0)+IF('5-Bienes y Serv que se Consumen'!$E$82='2 - Programas Municipales'!$B5,(IF('5-Bienes y Serv que se Consumen'!$E$84='2 - Programas Municipales'!$C$5,'5-Bienes y Serv que se Consumen'!$F$86,0)),0)+IF('5-Bienes y Serv que se Consumen'!$E$88='2 - Programas Municipales'!$B5,(IF('5-Bienes y Serv que se Consumen'!$E$90='2 - Programas Municipales'!$C$5,'5-Bienes y Serv que se Consumen'!$F$92,0)),0)+IF('5-Bienes y Serv que se Consumen'!$E$94='2 - Programas Municipales'!$B5,(IF('5-Bienes y Serv que se Consumen'!$E$96='2 - Programas Municipales'!$C$5,'5-Bienes y Serv que se Consumen'!$F$98,0)),0)+IF('5-Bienes y Serv que se Consumen'!$E$100='2 - Programas Municipales'!$B5,(IF('5-Bienes y Serv que se Consumen'!$E$102='2 - Programas Municipales'!$C$5,'5-Bienes y Serv que se Consumen'!$F$104,0)),0)+IF('5-Bienes y Serv que se Consumen'!$E$106='2 - Programas Municipales'!$B5,(IF('5-Bienes y Serv que se Consumen'!$E$108='2 - Programas Municipales'!$C$5,'5-Bienes y Serv que se Consumen'!$F$110,0)),0)+IF('5-Bienes y Serv que se Consumen'!$E$112='2 - Programas Municipales'!$B5,(IF('5-Bienes y Serv que se Consumen'!$E$114='2 - Programas Municipales'!$C$5,'5-Bienes y Serv que se Consumen'!$F$116,0)),0)+IF('5-Bienes y Serv que se Consumen'!$E$118='2 - Programas Municipales'!$B5,(IF('5-Bienes y Serv que se Consumen'!$E$120='2 - Programas Municipales'!$C$5,'5-Bienes y Serv que se Consumen'!$F$122,0)),0)+IF('5-Bienes y Serv que se Consumen'!$E$124='2 - Programas Municipales'!$B5,(IF('5-Bienes y Serv que se Consumen'!$E$126='2 - Programas Municipales'!$C$5,'5-Bienes y Serv que se Consumen'!$F$128,0)),0)+IF('5-Bienes y Serv que se Consumen'!$E$130='2 - Programas Municipales'!$B5,(IF('5-Bienes y Serv que se Consumen'!$E$132='2 - Programas Municipales'!$C$5,'5-Bienes y Serv que se Consumen'!$F$134,0)),0)+IF('5-Bienes y Serv que se Consumen'!$E$136='2 - Programas Municipales'!$B5,(IF('5-Bienes y Serv que se Consumen'!$E$138='2 - Programas Municipales'!$C$5,'5-Bienes y Serv que se Consumen'!$F$140,0)),0)</f>
        <v>0</v>
      </c>
      <c r="G8" s="202">
        <f>IF('5-Bienes y Serv que se Consumen'!$E$4='2 - Programas Municipales'!$B5,(IF('5-Bienes y Serv que se Consumen'!$E$6='2 - Programas Municipales'!$C$6,'5-Bienes y Serv que se Consumen'!$F$8,0)),0)+IF('5-Bienes y Serv que se Consumen'!$E$10='2 - Programas Municipales'!$B5,(IF('5-Bienes y Serv que se Consumen'!$E$12='2 - Programas Municipales'!$C$6,'5-Bienes y Serv que se Consumen'!$F$14,0)),0)+IF('5-Bienes y Serv que se Consumen'!$E$16='2 - Programas Municipales'!$B5,(IF('5-Bienes y Serv que se Consumen'!$E$18='2 - Programas Municipales'!$C$6,'5-Bienes y Serv que se Consumen'!$F$20,0)),0)+IF('5-Bienes y Serv que se Consumen'!$E$22='2 - Programas Municipales'!$B5,(IF('5-Bienes y Serv que se Consumen'!$E$24='2 - Programas Municipales'!$C$6,'5-Bienes y Serv que se Consumen'!$F$26,0)),0)+IF('5-Bienes y Serv que se Consumen'!$E$28='2 - Programas Municipales'!$B5,(IF('5-Bienes y Serv que se Consumen'!$E$30='2 - Programas Municipales'!$C$6,'5-Bienes y Serv que se Consumen'!$F$32,0)),0)+IF('5-Bienes y Serv que se Consumen'!$E$34='2 - Programas Municipales'!$B5,(IF('5-Bienes y Serv que se Consumen'!$E$36='2 - Programas Municipales'!$C$6,'5-Bienes y Serv que se Consumen'!$F$38,0)),0)+IF('5-Bienes y Serv que se Consumen'!$E$40='2 - Programas Municipales'!$B5,(IF('5-Bienes y Serv que se Consumen'!$E$42='2 - Programas Municipales'!$C$6,'5-Bienes y Serv que se Consumen'!$F$44,0)),0)+IF('5-Bienes y Serv que se Consumen'!$E$46='2 - Programas Municipales'!$B5,(IF('5-Bienes y Serv que se Consumen'!$E$48='2 - Programas Municipales'!$C$6,'5-Bienes y Serv que se Consumen'!$F$50,0)),0)+IF('5-Bienes y Serv que se Consumen'!$E$52='2 - Programas Municipales'!$B5,(IF('5-Bienes y Serv que se Consumen'!$E$54='2 - Programas Municipales'!$C$6,'5-Bienes y Serv que se Consumen'!$F$56,0)),0)+IF('5-Bienes y Serv que se Consumen'!$E$58='2 - Programas Municipales'!$B5,(IF('5-Bienes y Serv que se Consumen'!$E$60='2 - Programas Municipales'!$C$6,'5-Bienes y Serv que se Consumen'!$F$62,0)),0)+IF('5-Bienes y Serv que se Consumen'!$E$64='2 - Programas Municipales'!$B5,(IF('5-Bienes y Serv que se Consumen'!$E$66='2 - Programas Municipales'!$C$6,'5-Bienes y Serv que se Consumen'!$F$68,0)),0)+IF('5-Bienes y Serv que se Consumen'!$E$70='2 - Programas Municipales'!$B5,(IF('5-Bienes y Serv que se Consumen'!$E$72='2 - Programas Municipales'!$C$6,'5-Bienes y Serv que se Consumen'!$F$74,0)),0)+IF('5-Bienes y Serv que se Consumen'!$E$76='2 - Programas Municipales'!$B5,(IF('5-Bienes y Serv que se Consumen'!$E$78='2 - Programas Municipales'!$C$6,'5-Bienes y Serv que se Consumen'!$F$80,0)),0)+IF('5-Bienes y Serv que se Consumen'!$E$82='2 - Programas Municipales'!$B5,(IF('5-Bienes y Serv que se Consumen'!$E$84='2 - Programas Municipales'!$C$6,'5-Bienes y Serv que se Consumen'!$F$86,0)),0)+IF('5-Bienes y Serv que se Consumen'!$E$88='2 - Programas Municipales'!$B5,(IF('5-Bienes y Serv que se Consumen'!$E$90='2 - Programas Municipales'!$C$6,'5-Bienes y Serv que se Consumen'!$F$92,0)),0)+IF('5-Bienes y Serv que se Consumen'!$E$94='2 - Programas Municipales'!$B5,(IF('5-Bienes y Serv que se Consumen'!$E$96='2 - Programas Municipales'!$C$6,'5-Bienes y Serv que se Consumen'!$F$98,0)),0)+IF('5-Bienes y Serv que se Consumen'!$E$100='2 - Programas Municipales'!$B5,(IF('5-Bienes y Serv que se Consumen'!$E$102='2 - Programas Municipales'!$C$6,'5-Bienes y Serv que se Consumen'!$F$104,0)),0)+IF('5-Bienes y Serv que se Consumen'!$E$106='2 - Programas Municipales'!$B5,(IF('5-Bienes y Serv que se Consumen'!$E$108='2 - Programas Municipales'!$C$6,'5-Bienes y Serv que se Consumen'!$F$110,0)),0)+IF('5-Bienes y Serv que se Consumen'!$E$112='2 - Programas Municipales'!$B5,(IF('5-Bienes y Serv que se Consumen'!$E$114='2 - Programas Municipales'!$C$6,'5-Bienes y Serv que se Consumen'!$F$116,0)),0)+IF('5-Bienes y Serv que se Consumen'!$E$118='2 - Programas Municipales'!$B5,(IF('5-Bienes y Serv que se Consumen'!$E$120='2 - Programas Municipales'!$C$6,'5-Bienes y Serv que se Consumen'!$F$122,0)),0)+IF('5-Bienes y Serv que se Consumen'!$E$124='2 - Programas Municipales'!$B5,(IF('5-Bienes y Serv que se Consumen'!$E$126='2 - Programas Municipales'!$C$6,'5-Bienes y Serv que se Consumen'!$F$128,0)),0)+IF('5-Bienes y Serv que se Consumen'!$E$130='2 - Programas Municipales'!$B5,(IF('5-Bienes y Serv que se Consumen'!$E$132='2 - Programas Municipales'!$C$6,'5-Bienes y Serv que se Consumen'!$F$134,0)),0)+IF('5-Bienes y Serv que se Consumen'!$E$136='2 - Programas Municipales'!$B5,(IF('5-Bienes y Serv que se Consumen'!$E$138='2 - Programas Municipales'!$C$6,'5-Bienes y Serv que se Consumen'!$F$140,0)),0)</f>
        <v>0</v>
      </c>
      <c r="H8" s="202">
        <f>IF('5-Bienes y Serv que se Consumen'!$E$4='2 - Programas Municipales'!$B5,(IF('5-Bienes y Serv que se Consumen'!$E$6='2 - Programas Municipales'!$C$7,'5-Bienes y Serv que se Consumen'!$F$8,0)),0)+IF('5-Bienes y Serv que se Consumen'!$E$10='2 - Programas Municipales'!$B5,(IF('5-Bienes y Serv que se Consumen'!$E$12='2 - Programas Municipales'!$C$7,'5-Bienes y Serv que se Consumen'!$F$14,0)),0)+IF('5-Bienes y Serv que se Consumen'!$E$16='2 - Programas Municipales'!$B5,(IF('5-Bienes y Serv que se Consumen'!$E$18='2 - Programas Municipales'!$C$7,'5-Bienes y Serv que se Consumen'!$F$20,0)),0)+IF('5-Bienes y Serv que se Consumen'!$E$22='2 - Programas Municipales'!$B5,(IF('5-Bienes y Serv que se Consumen'!$E$24='2 - Programas Municipales'!$C$7,'5-Bienes y Serv que se Consumen'!$F$26,0)),0)+IF('5-Bienes y Serv que se Consumen'!$E$28='2 - Programas Municipales'!$B5,(IF('5-Bienes y Serv que se Consumen'!$E$30='2 - Programas Municipales'!$C$7,'5-Bienes y Serv que se Consumen'!$F$32,0)),0)+IF('5-Bienes y Serv que se Consumen'!$E$34='2 - Programas Municipales'!$B5,(IF('5-Bienes y Serv que se Consumen'!$E$36='2 - Programas Municipales'!$C$7,'5-Bienes y Serv que se Consumen'!$F$38,0)),0)+IF('5-Bienes y Serv que se Consumen'!$E$40='2 - Programas Municipales'!$B5,(IF('5-Bienes y Serv que se Consumen'!$E$42='2 - Programas Municipales'!$C$7,'5-Bienes y Serv que se Consumen'!$F$44,0)),0)+IF('5-Bienes y Serv que se Consumen'!$E$46='2 - Programas Municipales'!$B5,(IF('5-Bienes y Serv que se Consumen'!$E$48='2 - Programas Municipales'!$C$7,'5-Bienes y Serv que se Consumen'!$F$50,0)),0)+IF('5-Bienes y Serv que se Consumen'!$E$52='2 - Programas Municipales'!$B5,(IF('5-Bienes y Serv que se Consumen'!$E$54='2 - Programas Municipales'!$C$7,'5-Bienes y Serv que se Consumen'!$F$56,0)),0)+IF('5-Bienes y Serv que se Consumen'!$E$58='2 - Programas Municipales'!$B5,(IF('5-Bienes y Serv que se Consumen'!$E$60='2 - Programas Municipales'!$C$7,'5-Bienes y Serv que se Consumen'!$F$62,0)),0)+IF('5-Bienes y Serv que se Consumen'!$E$64='2 - Programas Municipales'!$B5,(IF('5-Bienes y Serv que se Consumen'!$E$66='2 - Programas Municipales'!$C$7,'5-Bienes y Serv que se Consumen'!$F$68,0)),0)+IF('5-Bienes y Serv que se Consumen'!$E$70='2 - Programas Municipales'!$B5,(IF('5-Bienes y Serv que se Consumen'!$E$72='2 - Programas Municipales'!$C$7,'5-Bienes y Serv que se Consumen'!$F$74,0)),0)+IF('5-Bienes y Serv que se Consumen'!$E$76='2 - Programas Municipales'!$B5,(IF('5-Bienes y Serv que se Consumen'!$E$78='2 - Programas Municipales'!$C$7,'5-Bienes y Serv que se Consumen'!$F$80,0)),0)+IF('5-Bienes y Serv que se Consumen'!$E$82='2 - Programas Municipales'!$B5,(IF('5-Bienes y Serv que se Consumen'!$E$84='2 - Programas Municipales'!$C$7,'5-Bienes y Serv que se Consumen'!$F$86,0)),0)+IF('5-Bienes y Serv que se Consumen'!$E$88='2 - Programas Municipales'!$B5,(IF('5-Bienes y Serv que se Consumen'!$E$90='2 - Programas Municipales'!$C$7,'5-Bienes y Serv que se Consumen'!$F$92,0)),0)+IF('5-Bienes y Serv que se Consumen'!$E$94='2 - Programas Municipales'!$B5,(IF('5-Bienes y Serv que se Consumen'!$E$96='2 - Programas Municipales'!$C$7,'5-Bienes y Serv que se Consumen'!$F$98,0)),0)+IF('5-Bienes y Serv que se Consumen'!$E$100='2 - Programas Municipales'!$B5,(IF('5-Bienes y Serv que se Consumen'!$E$102='2 - Programas Municipales'!$C$7,'5-Bienes y Serv que se Consumen'!$F$104,0)),0)+IF('5-Bienes y Serv que se Consumen'!$E$106='2 - Programas Municipales'!$B5,(IF('5-Bienes y Serv que se Consumen'!$E$108='2 - Programas Municipales'!$C$7,'5-Bienes y Serv que se Consumen'!$F$110,0)),0)+IF('5-Bienes y Serv que se Consumen'!$E$112='2 - Programas Municipales'!$B5,(IF('5-Bienes y Serv que se Consumen'!$E$114='2 - Programas Municipales'!$C$7,'5-Bienes y Serv que se Consumen'!$F$116,0)),0)+IF('5-Bienes y Serv que se Consumen'!$E$118='2 - Programas Municipales'!$B5,(IF('5-Bienes y Serv que se Consumen'!$E$120='2 - Programas Municipales'!$C$7,'5-Bienes y Serv que se Consumen'!$F$122,0)),0)+IF('5-Bienes y Serv que se Consumen'!$E$124='2 - Programas Municipales'!$B5,(IF('5-Bienes y Serv que se Consumen'!$E$126='2 - Programas Municipales'!$C$7,'5-Bienes y Serv que se Consumen'!$F$128,0)),0)+IF('5-Bienes y Serv que se Consumen'!$E$130='2 - Programas Municipales'!$B5,(IF('5-Bienes y Serv que se Consumen'!$E$132='2 - Programas Municipales'!$C$7,'5-Bienes y Serv que se Consumen'!$F$134,0)),0)+IF('5-Bienes y Serv que se Consumen'!$E$136='2 - Programas Municipales'!$B5,(IF('5-Bienes y Serv que se Consumen'!$E$138='2 - Programas Municipales'!$C$7,'5-Bienes y Serv que se Consumen'!$F$140,0)),0)</f>
        <v>0</v>
      </c>
      <c r="I8" s="202">
        <f>IF('5-Bienes y Serv que se Consumen'!$E$4='2 - Programas Municipales'!$B5,(IF('5-Bienes y Serv que se Consumen'!$E$6='2 - Programas Municipales'!$C$8,'5-Bienes y Serv que se Consumen'!$F$8,0)),0)+IF('5-Bienes y Serv que se Consumen'!$E$10='2 - Programas Municipales'!$B5,(IF('5-Bienes y Serv que se Consumen'!$E$12='2 - Programas Municipales'!$C$8,'5-Bienes y Serv que se Consumen'!$F$14,0)),0)+IF('5-Bienes y Serv que se Consumen'!$E$16='2 - Programas Municipales'!$B5,(IF('5-Bienes y Serv que se Consumen'!$E$18='2 - Programas Municipales'!$C$8,'5-Bienes y Serv que se Consumen'!$F$20,0)),0)+IF('5-Bienes y Serv que se Consumen'!$E$22='2 - Programas Municipales'!$B5,(IF('5-Bienes y Serv que se Consumen'!$E$24='2 - Programas Municipales'!$C$8,'5-Bienes y Serv que se Consumen'!$F$26,0)),0)+IF('5-Bienes y Serv que se Consumen'!$E$28='2 - Programas Municipales'!$B5,(IF('5-Bienes y Serv que se Consumen'!$E$30='2 - Programas Municipales'!$C$8,'5-Bienes y Serv que se Consumen'!$F$32,0)),0)+IF('5-Bienes y Serv que se Consumen'!$E$34='2 - Programas Municipales'!$B5,(IF('5-Bienes y Serv que se Consumen'!$E$36='2 - Programas Municipales'!$C$8,'5-Bienes y Serv que se Consumen'!$F$38,0)),0)+IF('5-Bienes y Serv que se Consumen'!$E$40='2 - Programas Municipales'!$B5,(IF('5-Bienes y Serv que se Consumen'!$E$42='2 - Programas Municipales'!$C$8,'5-Bienes y Serv que se Consumen'!$F$44,0)),0)+IF('5-Bienes y Serv que se Consumen'!$E$46='2 - Programas Municipales'!$B5,(IF('5-Bienes y Serv que se Consumen'!$E$48='2 - Programas Municipales'!$C$8,'5-Bienes y Serv que se Consumen'!$F$50,0)),0)+IF('5-Bienes y Serv que se Consumen'!$E$52='2 - Programas Municipales'!$B5,(IF('5-Bienes y Serv que se Consumen'!$E$54='2 - Programas Municipales'!$C$8,'5-Bienes y Serv que se Consumen'!$F$56,0)),0)+IF('5-Bienes y Serv que se Consumen'!$E$58='2 - Programas Municipales'!$B5,(IF('5-Bienes y Serv que se Consumen'!$E$60='2 - Programas Municipales'!$C$8,'5-Bienes y Serv que se Consumen'!$F$62,0)),0)+IF('5-Bienes y Serv que se Consumen'!$E$64='2 - Programas Municipales'!$B5,(IF('5-Bienes y Serv que se Consumen'!$E$66='2 - Programas Municipales'!$C$8,'5-Bienes y Serv que se Consumen'!$F$68,0)),0)+IF('5-Bienes y Serv que se Consumen'!$E$70='2 - Programas Municipales'!$B5,(IF('5-Bienes y Serv que se Consumen'!$E$72='2 - Programas Municipales'!$C$8,'5-Bienes y Serv que se Consumen'!$F$74,0)),0)+IF('5-Bienes y Serv que se Consumen'!$E$76='2 - Programas Municipales'!$B5,(IF('5-Bienes y Serv que se Consumen'!$E$78='2 - Programas Municipales'!$C$8,'5-Bienes y Serv que se Consumen'!$F$80,0)),0)+IF('5-Bienes y Serv que se Consumen'!$E$82='2 - Programas Municipales'!$B5,(IF('5-Bienes y Serv que se Consumen'!$E$84='2 - Programas Municipales'!$C$8,'5-Bienes y Serv que se Consumen'!$F$86,0)),0)+IF('5-Bienes y Serv que se Consumen'!$E$88='2 - Programas Municipales'!$B5,(IF('5-Bienes y Serv que se Consumen'!$E$90='2 - Programas Municipales'!$C$8,'5-Bienes y Serv que se Consumen'!$F$92,0)),0)+IF('5-Bienes y Serv que se Consumen'!$E$94='2 - Programas Municipales'!$B5,(IF('5-Bienes y Serv que se Consumen'!$E$96='2 - Programas Municipales'!$C$8,'5-Bienes y Serv que se Consumen'!$F$98,0)),0)+IF('5-Bienes y Serv que se Consumen'!$E$100='2 - Programas Municipales'!$B5,(IF('5-Bienes y Serv que se Consumen'!$E$102='2 - Programas Municipales'!$C$8,'5-Bienes y Serv que se Consumen'!$F$104,0)),0)+IF('5-Bienes y Serv que se Consumen'!$E$106='2 - Programas Municipales'!$B5,(IF('5-Bienes y Serv que se Consumen'!$E$108='2 - Programas Municipales'!$C$8,'5-Bienes y Serv que se Consumen'!$F$110,0)),0)+IF('5-Bienes y Serv que se Consumen'!$E$112='2 - Programas Municipales'!$B5,(IF('5-Bienes y Serv que se Consumen'!$E$114='2 - Programas Municipales'!$C$8,'5-Bienes y Serv que se Consumen'!$F$116,0)),0)+IF('5-Bienes y Serv que se Consumen'!$E$118='2 - Programas Municipales'!$B5,(IF('5-Bienes y Serv que se Consumen'!$E$120='2 - Programas Municipales'!$C$8,'5-Bienes y Serv que se Consumen'!$F$122,0)),0)+IF('5-Bienes y Serv que se Consumen'!$E$124='2 - Programas Municipales'!$B5,(IF('5-Bienes y Serv que se Consumen'!$E$126='2 - Programas Municipales'!$C$8,'5-Bienes y Serv que se Consumen'!$F$128,0)),0)+IF('5-Bienes y Serv que se Consumen'!$E$130='2 - Programas Municipales'!$B5,(IF('5-Bienes y Serv que se Consumen'!$E$132='2 - Programas Municipales'!$C$8,'5-Bienes y Serv que se Consumen'!$F$134,0)),0)+IF('5-Bienes y Serv que se Consumen'!$E$136='2 - Programas Municipales'!$B5,(IF('5-Bienes y Serv que se Consumen'!$E$138='2 - Programas Municipales'!$C$8,'5-Bienes y Serv que se Consumen'!$F$140,0)),0)</f>
        <v>0</v>
      </c>
      <c r="J8" s="202">
        <f>IF('5-Bienes y Serv que se Consumen'!$E$4='2 - Programas Municipales'!$B5,(IF('5-Bienes y Serv que se Consumen'!$E$6='2 - Programas Municipales'!$C$9,'5-Bienes y Serv que se Consumen'!$F$8,0)),0)+IF('5-Bienes y Serv que se Consumen'!$E$10='2 - Programas Municipales'!$B5,(IF('5-Bienes y Serv que se Consumen'!$E$12='2 - Programas Municipales'!$C$9,'5-Bienes y Serv que se Consumen'!$F$14,0)),0)+IF('5-Bienes y Serv que se Consumen'!$E$16='2 - Programas Municipales'!$B5,(IF('5-Bienes y Serv que se Consumen'!$E$18='2 - Programas Municipales'!$C$9,'5-Bienes y Serv que se Consumen'!$F$20,0)),0)+IF('5-Bienes y Serv que se Consumen'!$E$22='2 - Programas Municipales'!$B5,(IF('5-Bienes y Serv que se Consumen'!$E$24='2 - Programas Municipales'!$C$9,'5-Bienes y Serv que se Consumen'!$F$26,0)),0)+IF('5-Bienes y Serv que se Consumen'!$E$28='2 - Programas Municipales'!$B5,(IF('5-Bienes y Serv que se Consumen'!$E$30='2 - Programas Municipales'!$C$9,'5-Bienes y Serv que se Consumen'!$F$32,0)),0)+IF('5-Bienes y Serv que se Consumen'!$E$34='2 - Programas Municipales'!$B5,(IF('5-Bienes y Serv que se Consumen'!$E$36='2 - Programas Municipales'!$C$9,'5-Bienes y Serv que se Consumen'!$F$38,0)),0)+IF('5-Bienes y Serv que se Consumen'!$E$40='2 - Programas Municipales'!$B5,(IF('5-Bienes y Serv que se Consumen'!$E$42='2 - Programas Municipales'!$C$9,'5-Bienes y Serv que se Consumen'!$F$44,0)),0)+IF('5-Bienes y Serv que se Consumen'!$E$46='2 - Programas Municipales'!$B5,(IF('5-Bienes y Serv que se Consumen'!$E$48='2 - Programas Municipales'!$C$9,'5-Bienes y Serv que se Consumen'!$F$50,0)),0)+IF('5-Bienes y Serv que se Consumen'!$E$52='2 - Programas Municipales'!$B5,(IF('5-Bienes y Serv que se Consumen'!$E$54='2 - Programas Municipales'!$C$9,'5-Bienes y Serv que se Consumen'!$F$56,0)),0)+IF('5-Bienes y Serv que se Consumen'!$E$58='2 - Programas Municipales'!$B5,(IF('5-Bienes y Serv que se Consumen'!$E$60='2 - Programas Municipales'!$C$9,'5-Bienes y Serv que se Consumen'!$F$62,0)),0)+IF('5-Bienes y Serv que se Consumen'!$E$64='2 - Programas Municipales'!$B5,(IF('5-Bienes y Serv que se Consumen'!$E$66='2 - Programas Municipales'!$C$9,'5-Bienes y Serv que se Consumen'!$F$68,0)),0)+IF('5-Bienes y Serv que se Consumen'!$E$70='2 - Programas Municipales'!$B5,(IF('5-Bienes y Serv que se Consumen'!$E$72='2 - Programas Municipales'!$C$9,'5-Bienes y Serv que se Consumen'!$F$74,0)),0)+IF('5-Bienes y Serv que se Consumen'!$E$76='2 - Programas Municipales'!$B5,(IF('5-Bienes y Serv que se Consumen'!$E$78='2 - Programas Municipales'!$C$9,'5-Bienes y Serv que se Consumen'!$F$80,0)),0)+IF('5-Bienes y Serv que se Consumen'!$E$82='2 - Programas Municipales'!$B5,(IF('5-Bienes y Serv que se Consumen'!$E$84='2 - Programas Municipales'!$C$9,'5-Bienes y Serv que se Consumen'!$F$86,0)),0)+IF('5-Bienes y Serv que se Consumen'!$E$88='2 - Programas Municipales'!$B5,(IF('5-Bienes y Serv que se Consumen'!$E$90='2 - Programas Municipales'!$C$9,'5-Bienes y Serv que se Consumen'!$F$92,0)),0)+IF('5-Bienes y Serv que se Consumen'!$E$94='2 - Programas Municipales'!$B5,(IF('5-Bienes y Serv que se Consumen'!$E$96='2 - Programas Municipales'!$C$9,'5-Bienes y Serv que se Consumen'!$F$98,0)),0)+IF('5-Bienes y Serv que se Consumen'!$E$100='2 - Programas Municipales'!$B5,(IF('5-Bienes y Serv que se Consumen'!$E$102='2 - Programas Municipales'!$C$9,'5-Bienes y Serv que se Consumen'!$F$104,0)),0)+IF('5-Bienes y Serv que se Consumen'!$E$106='2 - Programas Municipales'!$B5,(IF('5-Bienes y Serv que se Consumen'!$E$108='2 - Programas Municipales'!$C$9,'5-Bienes y Serv que se Consumen'!$F$110,0)),0)+IF('5-Bienes y Serv que se Consumen'!$E$112='2 - Programas Municipales'!$B5,(IF('5-Bienes y Serv que se Consumen'!$E$114='2 - Programas Municipales'!$C$9,'5-Bienes y Serv que se Consumen'!$F$116,0)),0)+IF('5-Bienes y Serv que se Consumen'!$E$118='2 - Programas Municipales'!$B5,(IF('5-Bienes y Serv que se Consumen'!$E$120='2 - Programas Municipales'!$C$9,'5-Bienes y Serv que se Consumen'!$F$122,0)),0)+IF('5-Bienes y Serv que se Consumen'!$E$124='2 - Programas Municipales'!$B5,(IF('5-Bienes y Serv que se Consumen'!$E$126='2 - Programas Municipales'!$C$9,'5-Bienes y Serv que se Consumen'!$F$128,0)),0)+IF('5-Bienes y Serv que se Consumen'!$E$130='2 - Programas Municipales'!$B5,(IF('5-Bienes y Serv que se Consumen'!$E$132='2 - Programas Municipales'!$C$9,'5-Bienes y Serv que se Consumen'!$F$134,0)),0)+IF('5-Bienes y Serv que se Consumen'!$E$136='2 - Programas Municipales'!$B5,(IF('5-Bienes y Serv que se Consumen'!$E$138='2 - Programas Municipales'!$C$9,'5-Bienes y Serv que se Consumen'!$F$140,0)),0)</f>
        <v>0</v>
      </c>
      <c r="K8" s="202">
        <f>IF('5-Bienes y Serv que se Consumen'!$E$4='2 - Programas Municipales'!$B5,(IF('5-Bienes y Serv que se Consumen'!$E$6='2 - Programas Municipales'!$C$10,'5-Bienes y Serv que se Consumen'!$F$8,0)),0)+IF('5-Bienes y Serv que se Consumen'!$E$10='2 - Programas Municipales'!$B5,(IF('5-Bienes y Serv que se Consumen'!$E$12='2 - Programas Municipales'!$C$10,'5-Bienes y Serv que se Consumen'!$F$14,0)),0)+IF('5-Bienes y Serv que se Consumen'!$E$16='2 - Programas Municipales'!$B5,(IF('5-Bienes y Serv que se Consumen'!$E$18='2 - Programas Municipales'!$C$10,'5-Bienes y Serv que se Consumen'!$F$20,0)),0)+IF('5-Bienes y Serv que se Consumen'!$E$22='2 - Programas Municipales'!$B5,(IF('5-Bienes y Serv que se Consumen'!$E$24='2 - Programas Municipales'!$C$10,'5-Bienes y Serv que se Consumen'!$F$26,0)),0)+IF('5-Bienes y Serv que se Consumen'!$E$28='2 - Programas Municipales'!$B5,(IF('5-Bienes y Serv que se Consumen'!$E$30='2 - Programas Municipales'!$C$10,'5-Bienes y Serv que se Consumen'!$F$32,0)),0)+IF('5-Bienes y Serv que se Consumen'!$E$34='2 - Programas Municipales'!$B5,(IF('5-Bienes y Serv que se Consumen'!$E$36='2 - Programas Municipales'!$C$10,'5-Bienes y Serv que se Consumen'!$F$38,0)),0)+IF('5-Bienes y Serv que se Consumen'!$E$40='2 - Programas Municipales'!$B5,(IF('5-Bienes y Serv que se Consumen'!$E$42='2 - Programas Municipales'!$C$10,'5-Bienes y Serv que se Consumen'!$F$44,0)),0)+IF('5-Bienes y Serv que se Consumen'!$E$46='2 - Programas Municipales'!$B5,(IF('5-Bienes y Serv que se Consumen'!$E$48='2 - Programas Municipales'!$C$10,'5-Bienes y Serv que se Consumen'!$F$50,0)),0)+IF('5-Bienes y Serv que se Consumen'!$E$52='2 - Programas Municipales'!$B5,(IF('5-Bienes y Serv que se Consumen'!$E$54='2 - Programas Municipales'!$C$10,'5-Bienes y Serv que se Consumen'!$F$56,0)),0)+IF('5-Bienes y Serv que se Consumen'!$E$58='2 - Programas Municipales'!$B5,(IF('5-Bienes y Serv que se Consumen'!$E$60='2 - Programas Municipales'!$C$10,'5-Bienes y Serv que se Consumen'!$F$62,0)),0)+IF('5-Bienes y Serv que se Consumen'!$E$64='2 - Programas Municipales'!$B5,(IF('5-Bienes y Serv que se Consumen'!$E$66='2 - Programas Municipales'!$C$10,'5-Bienes y Serv que se Consumen'!$F$68,0)),0)+IF('5-Bienes y Serv que se Consumen'!$E$70='2 - Programas Municipales'!$B5,(IF('5-Bienes y Serv que se Consumen'!$E$72='2 - Programas Municipales'!$C$10,'5-Bienes y Serv que se Consumen'!$F$74,0)),0)+IF('5-Bienes y Serv que se Consumen'!$E$76='2 - Programas Municipales'!$B5,(IF('5-Bienes y Serv que se Consumen'!$E$78='2 - Programas Municipales'!$C$10,'5-Bienes y Serv que se Consumen'!$F$80,0)),0)+IF('5-Bienes y Serv que se Consumen'!$E$82='2 - Programas Municipales'!$B5,(IF('5-Bienes y Serv que se Consumen'!$E$84='2 - Programas Municipales'!$C$10,'5-Bienes y Serv que se Consumen'!$F$86,0)),0)+IF('5-Bienes y Serv que se Consumen'!$E$88='2 - Programas Municipales'!$B5,(IF('5-Bienes y Serv que se Consumen'!$E$90='2 - Programas Municipales'!$C$10,'5-Bienes y Serv que se Consumen'!$F$92,0)),0)+IF('5-Bienes y Serv que se Consumen'!$E$94='2 - Programas Municipales'!$B5,(IF('5-Bienes y Serv que se Consumen'!$E$96='2 - Programas Municipales'!$C$10,'5-Bienes y Serv que se Consumen'!$F$98,0)),0)+IF('5-Bienes y Serv que se Consumen'!$E$100='2 - Programas Municipales'!$B5,(IF('5-Bienes y Serv que se Consumen'!$E$102='2 - Programas Municipales'!$C$10,'5-Bienes y Serv que se Consumen'!$F$104,0)),0)+IF('5-Bienes y Serv que se Consumen'!$E$106='2 - Programas Municipales'!$B5,(IF('5-Bienes y Serv que se Consumen'!$E$108='2 - Programas Municipales'!$C$10,'5-Bienes y Serv que se Consumen'!$F$110,0)),0)+IF('5-Bienes y Serv que se Consumen'!$E$112='2 - Programas Municipales'!$B5,(IF('5-Bienes y Serv que se Consumen'!$E$114='2 - Programas Municipales'!$C$10,'5-Bienes y Serv que se Consumen'!$F$116,0)),0)+IF('5-Bienes y Serv que se Consumen'!$E$118='2 - Programas Municipales'!$B5,(IF('5-Bienes y Serv que se Consumen'!$E$120='2 - Programas Municipales'!$C$10,'5-Bienes y Serv que se Consumen'!$F$122,0)),0)+IF('5-Bienes y Serv que se Consumen'!$E$124='2 - Programas Municipales'!$B5,(IF('5-Bienes y Serv que se Consumen'!$E$126='2 - Programas Municipales'!$C$10,'5-Bienes y Serv que se Consumen'!$F$128,0)),0)+IF('5-Bienes y Serv que se Consumen'!$E$130='2 - Programas Municipales'!$B5,(IF('5-Bienes y Serv que se Consumen'!$E$132='2 - Programas Municipales'!$C$10,'5-Bienes y Serv que se Consumen'!$F$134,0)),0)+IF('5-Bienes y Serv que se Consumen'!$E$136='2 - Programas Municipales'!$B5,(IF('5-Bienes y Serv que se Consumen'!$E$138='2 - Programas Municipales'!$C$10,'5-Bienes y Serv que se Consumen'!$F$140,0)),0)</f>
        <v>0</v>
      </c>
      <c r="L8" s="202">
        <f>IF('5-Bienes y Serv que se Consumen'!$E$4='2 - Programas Municipales'!$B5,(IF('5-Bienes y Serv que se Consumen'!$E$6='2 - Programas Municipales'!$C$11,'5-Bienes y Serv que se Consumen'!$F$8,0)),0)+IF('5-Bienes y Serv que se Consumen'!$E$10='2 - Programas Municipales'!$B5,(IF('5-Bienes y Serv que se Consumen'!$E$12='2 - Programas Municipales'!$C$11,'5-Bienes y Serv que se Consumen'!$F$14,0)),0)+IF('5-Bienes y Serv que se Consumen'!$E$16='2 - Programas Municipales'!$B5,(IF('5-Bienes y Serv que se Consumen'!$E$18='2 - Programas Municipales'!$C$11,'5-Bienes y Serv que se Consumen'!$F$20,0)),0)+IF('5-Bienes y Serv que se Consumen'!$E$22='2 - Programas Municipales'!$B5,(IF('5-Bienes y Serv que se Consumen'!$E$24='2 - Programas Municipales'!$C$11,'5-Bienes y Serv que se Consumen'!$F$26,0)),0)+IF('5-Bienes y Serv que se Consumen'!$E$28='2 - Programas Municipales'!$B5,(IF('5-Bienes y Serv que se Consumen'!$E$30='2 - Programas Municipales'!$C$11,'5-Bienes y Serv que se Consumen'!$F$32,0)),0)+IF('5-Bienes y Serv que se Consumen'!$E$34='2 - Programas Municipales'!$B5,(IF('5-Bienes y Serv que se Consumen'!$E$36='2 - Programas Municipales'!$C$11,'5-Bienes y Serv que se Consumen'!$F$38,0)),0)+IF('5-Bienes y Serv que se Consumen'!$E$40='2 - Programas Municipales'!$B5,(IF('5-Bienes y Serv que se Consumen'!$E$42='2 - Programas Municipales'!$C$11,'5-Bienes y Serv que se Consumen'!$F$44,0)),0)+IF('5-Bienes y Serv que se Consumen'!$E$46='2 - Programas Municipales'!$B5,(IF('5-Bienes y Serv que se Consumen'!$E$48='2 - Programas Municipales'!$C$11,'5-Bienes y Serv que se Consumen'!$F$50,0)),0)+IF('5-Bienes y Serv que se Consumen'!$E$52='2 - Programas Municipales'!$B5,(IF('5-Bienes y Serv que se Consumen'!$E$54='2 - Programas Municipales'!$C$11,'5-Bienes y Serv que se Consumen'!$F$56,0)),0)+IF('5-Bienes y Serv que se Consumen'!$E$58='2 - Programas Municipales'!$B5,(IF('5-Bienes y Serv que se Consumen'!$E$60='2 - Programas Municipales'!$C$11,'5-Bienes y Serv que se Consumen'!$F$62,0)),0)+IF('5-Bienes y Serv que se Consumen'!$E$64='2 - Programas Municipales'!$B5,(IF('5-Bienes y Serv que se Consumen'!$E$66='2 - Programas Municipales'!$C$11,'5-Bienes y Serv que se Consumen'!$F$68,0)),0)+IF('5-Bienes y Serv que se Consumen'!$E$70='2 - Programas Municipales'!$B5,(IF('5-Bienes y Serv que se Consumen'!$E$72='2 - Programas Municipales'!$C$11,'5-Bienes y Serv que se Consumen'!$F$74,0)),0)+IF('5-Bienes y Serv que se Consumen'!$E$76='2 - Programas Municipales'!$B5,(IF('5-Bienes y Serv que se Consumen'!$E$78='2 - Programas Municipales'!$C$11,'5-Bienes y Serv que se Consumen'!$F$80,0)),0)+IF('5-Bienes y Serv que se Consumen'!$E$82='2 - Programas Municipales'!$B5,(IF('5-Bienes y Serv que se Consumen'!$E$84='2 - Programas Municipales'!$C$11,'5-Bienes y Serv que se Consumen'!$F$86,0)),0)+IF('5-Bienes y Serv que se Consumen'!$E$88='2 - Programas Municipales'!$B5,(IF('5-Bienes y Serv que se Consumen'!$E$90='2 - Programas Municipales'!$C$11,'5-Bienes y Serv que se Consumen'!$F$92,0)),0)+IF('5-Bienes y Serv que se Consumen'!$E$94='2 - Programas Municipales'!$B5,(IF('5-Bienes y Serv que se Consumen'!$E$96='2 - Programas Municipales'!$C$11,'5-Bienes y Serv que se Consumen'!$F$98,0)),0)+IF('5-Bienes y Serv que se Consumen'!$E$100='2 - Programas Municipales'!$B5,(IF('5-Bienes y Serv que se Consumen'!$E$102='2 - Programas Municipales'!$C$11,'5-Bienes y Serv que se Consumen'!$F$104,0)),0)+IF('5-Bienes y Serv que se Consumen'!$E$106='2 - Programas Municipales'!$B5,(IF('5-Bienes y Serv que se Consumen'!$E$108='2 - Programas Municipales'!$C$11,'5-Bienes y Serv que se Consumen'!$F$110,0)),0)+IF('5-Bienes y Serv que se Consumen'!$E$112='2 - Programas Municipales'!$B5,(IF('5-Bienes y Serv que se Consumen'!$E$114='2 - Programas Municipales'!$C$11,'5-Bienes y Serv que se Consumen'!$F$116,0)),0)+IF('5-Bienes y Serv que se Consumen'!$E$118='2 - Programas Municipales'!$B5,(IF('5-Bienes y Serv que se Consumen'!$E$120='2 - Programas Municipales'!$C$11,'5-Bienes y Serv que se Consumen'!$F$122,0)),0)+IF('5-Bienes y Serv que se Consumen'!$E$124='2 - Programas Municipales'!$B5,(IF('5-Bienes y Serv que se Consumen'!$E$126='2 - Programas Municipales'!$C$11,'5-Bienes y Serv que se Consumen'!$F$128,0)),0)+IF('5-Bienes y Serv que se Consumen'!$E$130='2 - Programas Municipales'!$B5,(IF('5-Bienes y Serv que se Consumen'!$E$132='2 - Programas Municipales'!$C$11,'5-Bienes y Serv que se Consumen'!$F$134,0)),0)+IF('5-Bienes y Serv que se Consumen'!$E$136='2 - Programas Municipales'!$B5,(IF('5-Bienes y Serv que se Consumen'!$E$138='2 - Programas Municipales'!$C$11,'5-Bienes y Serv que se Consumen'!$F$140,0)),0)</f>
        <v>0</v>
      </c>
      <c r="M8" s="202">
        <f>IF('5-Bienes y Serv que se Consumen'!$E$4='2 - Programas Municipales'!$B5,(IF('5-Bienes y Serv que se Consumen'!$E$6='2 - Programas Municipales'!$C$12,'5-Bienes y Serv que se Consumen'!$F$8,0)),0)+IF('5-Bienes y Serv que se Consumen'!$E$10='2 - Programas Municipales'!$B5,(IF('5-Bienes y Serv que se Consumen'!$E$12='2 - Programas Municipales'!$C$12,'5-Bienes y Serv que se Consumen'!$F$14,0)),0)+IF('5-Bienes y Serv que se Consumen'!$E$16='2 - Programas Municipales'!$B5,(IF('5-Bienes y Serv que se Consumen'!$E$18='2 - Programas Municipales'!$C$12,'5-Bienes y Serv que se Consumen'!$F$20,0)),0)+IF('5-Bienes y Serv que se Consumen'!$E$22='2 - Programas Municipales'!$B5,(IF('5-Bienes y Serv que se Consumen'!$E$24='2 - Programas Municipales'!$C$12,'5-Bienes y Serv que se Consumen'!$F$26,0)),0)+IF('5-Bienes y Serv que se Consumen'!$E$28='2 - Programas Municipales'!$B5,(IF('5-Bienes y Serv que se Consumen'!$E$30='2 - Programas Municipales'!$C$12,'5-Bienes y Serv que se Consumen'!$F$32,0)),0)+IF('5-Bienes y Serv que se Consumen'!$E$34='2 - Programas Municipales'!$B5,(IF('5-Bienes y Serv que se Consumen'!$E$36='2 - Programas Municipales'!$C$12,'5-Bienes y Serv que se Consumen'!$F$38,0)),0)+IF('5-Bienes y Serv que se Consumen'!$E$40='2 - Programas Municipales'!$B5,(IF('5-Bienes y Serv que se Consumen'!$E$42='2 - Programas Municipales'!$C$12,'5-Bienes y Serv que se Consumen'!$F$44,0)),0)+IF('5-Bienes y Serv que se Consumen'!$E$46='2 - Programas Municipales'!$B5,(IF('5-Bienes y Serv que se Consumen'!$E$48='2 - Programas Municipales'!$C$12,'5-Bienes y Serv que se Consumen'!$F$50,0)),0)+IF('5-Bienes y Serv que se Consumen'!$E$52='2 - Programas Municipales'!$B5,(IF('5-Bienes y Serv que se Consumen'!$E$54='2 - Programas Municipales'!$C$12,'5-Bienes y Serv que se Consumen'!$F$56,0)),0)+IF('5-Bienes y Serv que se Consumen'!$E$58='2 - Programas Municipales'!$B5,(IF('5-Bienes y Serv que se Consumen'!$E$60='2 - Programas Municipales'!$C$12,'5-Bienes y Serv que se Consumen'!$F$62,0)),0)+IF('5-Bienes y Serv que se Consumen'!$E$64='2 - Programas Municipales'!$B5,(IF('5-Bienes y Serv que se Consumen'!$E$66='2 - Programas Municipales'!$C$12,'5-Bienes y Serv que se Consumen'!$F$68,0)),0)+IF('5-Bienes y Serv que se Consumen'!$E$70='2 - Programas Municipales'!$B5,(IF('5-Bienes y Serv que se Consumen'!$E$72='2 - Programas Municipales'!$C$12,'5-Bienes y Serv que se Consumen'!$F$74,0)),0)+IF('5-Bienes y Serv que se Consumen'!$E$76='2 - Programas Municipales'!$B5,(IF('5-Bienes y Serv que se Consumen'!$E$78='2 - Programas Municipales'!$C$12,'5-Bienes y Serv que se Consumen'!$F$80,0)),0)+IF('5-Bienes y Serv que se Consumen'!$E$82='2 - Programas Municipales'!$B5,(IF('5-Bienes y Serv que se Consumen'!$E$84='2 - Programas Municipales'!$C$12,'5-Bienes y Serv que se Consumen'!$F$86,0)),0)+IF('5-Bienes y Serv que se Consumen'!$E$88='2 - Programas Municipales'!$B5,(IF('5-Bienes y Serv que se Consumen'!$E$90='2 - Programas Municipales'!$C$12,'5-Bienes y Serv que se Consumen'!$F$92,0)),0)+IF('5-Bienes y Serv que se Consumen'!$E$94='2 - Programas Municipales'!$B5,(IF('5-Bienes y Serv que se Consumen'!$E$96='2 - Programas Municipales'!$C$12,'5-Bienes y Serv que se Consumen'!$F$98,0)),0)+IF('5-Bienes y Serv que se Consumen'!$E$100='2 - Programas Municipales'!$B5,(IF('5-Bienes y Serv que se Consumen'!$E$102='2 - Programas Municipales'!$C$12,'5-Bienes y Serv que se Consumen'!$F$104,0)),0)+IF('5-Bienes y Serv que se Consumen'!$E$106='2 - Programas Municipales'!$B5,(IF('5-Bienes y Serv que se Consumen'!$E$108='2 - Programas Municipales'!$C$12,'5-Bienes y Serv que se Consumen'!$F$110,0)),0)+IF('5-Bienes y Serv que se Consumen'!$E$112='2 - Programas Municipales'!$B5,(IF('5-Bienes y Serv que se Consumen'!$E$114='2 - Programas Municipales'!$C$12,'5-Bienes y Serv que se Consumen'!$F$116,0)),0)+IF('5-Bienes y Serv que se Consumen'!$E$118='2 - Programas Municipales'!$B5,(IF('5-Bienes y Serv que se Consumen'!$E$120='2 - Programas Municipales'!$C$12,'5-Bienes y Serv que se Consumen'!$F$122,0)),0)+IF('5-Bienes y Serv que se Consumen'!$E$124='2 - Programas Municipales'!$B5,(IF('5-Bienes y Serv que se Consumen'!$E$126='2 - Programas Municipales'!$C$12,'5-Bienes y Serv que se Consumen'!$F$128,0)),0)+IF('5-Bienes y Serv que se Consumen'!$E$130='2 - Programas Municipales'!$B5,(IF('5-Bienes y Serv que se Consumen'!$E$132='2 - Programas Municipales'!$C$12,'5-Bienes y Serv que se Consumen'!$F$134,0)),0)+IF('5-Bienes y Serv que se Consumen'!$E$136='2 - Programas Municipales'!$B5,(IF('5-Bienes y Serv que se Consumen'!$E$138='2 - Programas Municipales'!$C$12,'5-Bienes y Serv que se Consumen'!$F$140,0)),0)</f>
        <v>0</v>
      </c>
      <c r="N8" s="202">
        <f>IF('5-Bienes y Serv que se Consumen'!$E$4='2 - Programas Municipales'!$B5,(IF('5-Bienes y Serv que se Consumen'!$E$6='2 - Programas Municipales'!$C$13,'5-Bienes y Serv que se Consumen'!$F$8,0)),0)+IF('5-Bienes y Serv que se Consumen'!$E$10='2 - Programas Municipales'!$B5,(IF('5-Bienes y Serv que se Consumen'!$E$12='2 - Programas Municipales'!$C$13,'5-Bienes y Serv que se Consumen'!$F$14,0)),0)+IF('5-Bienes y Serv que se Consumen'!$E$16='2 - Programas Municipales'!$B5,(IF('5-Bienes y Serv que se Consumen'!$E$18='2 - Programas Municipales'!$C$13,'5-Bienes y Serv que se Consumen'!$F$20,0)),0)+IF('5-Bienes y Serv que se Consumen'!$E$22='2 - Programas Municipales'!$B5,(IF('5-Bienes y Serv que se Consumen'!$E$24='2 - Programas Municipales'!$C$13,'5-Bienes y Serv que se Consumen'!$F$26,0)),0)+IF('5-Bienes y Serv que se Consumen'!$E$28='2 - Programas Municipales'!$B5,(IF('5-Bienes y Serv que se Consumen'!$E$30='2 - Programas Municipales'!$C$13,'5-Bienes y Serv que se Consumen'!$F$32,0)),0)+IF('5-Bienes y Serv que se Consumen'!$E$34='2 - Programas Municipales'!$B5,(IF('5-Bienes y Serv que se Consumen'!$E$36='2 - Programas Municipales'!$C$13,'5-Bienes y Serv que se Consumen'!$F$38,0)),0)+IF('5-Bienes y Serv que se Consumen'!$E$40='2 - Programas Municipales'!$B5,(IF('5-Bienes y Serv que se Consumen'!$E$42='2 - Programas Municipales'!$C$13,'5-Bienes y Serv que se Consumen'!$F$44,0)),0)+IF('5-Bienes y Serv que se Consumen'!$E$46='2 - Programas Municipales'!$B5,(IF('5-Bienes y Serv que se Consumen'!$E$48='2 - Programas Municipales'!$C$13,'5-Bienes y Serv que se Consumen'!$F$50,0)),0)+IF('5-Bienes y Serv que se Consumen'!$E$52='2 - Programas Municipales'!$B5,(IF('5-Bienes y Serv que se Consumen'!$E$54='2 - Programas Municipales'!$C$13,'5-Bienes y Serv que se Consumen'!$F$56,0)),0)+IF('5-Bienes y Serv que se Consumen'!$E$58='2 - Programas Municipales'!$B5,(IF('5-Bienes y Serv que se Consumen'!$E$60='2 - Programas Municipales'!$C$13,'5-Bienes y Serv que se Consumen'!$F$62,0)),0)+IF('5-Bienes y Serv que se Consumen'!$E$64='2 - Programas Municipales'!$B5,(IF('5-Bienes y Serv que se Consumen'!$E$66='2 - Programas Municipales'!$C$13,'5-Bienes y Serv que se Consumen'!$F$68,0)),0)+IF('5-Bienes y Serv que se Consumen'!$E$70='2 - Programas Municipales'!$B5,(IF('5-Bienes y Serv que se Consumen'!$E$72='2 - Programas Municipales'!$C$13,'5-Bienes y Serv que se Consumen'!$F$74,0)),0)+IF('5-Bienes y Serv que se Consumen'!$E$76='2 - Programas Municipales'!$B5,(IF('5-Bienes y Serv que se Consumen'!$E$78='2 - Programas Municipales'!$C$13,'5-Bienes y Serv que se Consumen'!$F$80,0)),0)+IF('5-Bienes y Serv que se Consumen'!$E$82='2 - Programas Municipales'!$B5,(IF('5-Bienes y Serv que se Consumen'!$E$84='2 - Programas Municipales'!$C$13,'5-Bienes y Serv que se Consumen'!$F$86,0)),0)+IF('5-Bienes y Serv que se Consumen'!$E$88='2 - Programas Municipales'!$B5,(IF('5-Bienes y Serv que se Consumen'!$E$90='2 - Programas Municipales'!$C$13,'5-Bienes y Serv que se Consumen'!$F$92,0)),0)+IF('5-Bienes y Serv que se Consumen'!$E$94='2 - Programas Municipales'!$B5,(IF('5-Bienes y Serv que se Consumen'!$E$96='2 - Programas Municipales'!$C$13,'5-Bienes y Serv que se Consumen'!$F$98,0)),0)+IF('5-Bienes y Serv que se Consumen'!$E$100='2 - Programas Municipales'!$B5,(IF('5-Bienes y Serv que se Consumen'!$E$102='2 - Programas Municipales'!$C$13,'5-Bienes y Serv que se Consumen'!$F$104,0)),0)+IF('5-Bienes y Serv que se Consumen'!$E$106='2 - Programas Municipales'!$B5,(IF('5-Bienes y Serv que se Consumen'!$E$108='2 - Programas Municipales'!$C$13,'5-Bienes y Serv que se Consumen'!$F$110,0)),0)+IF('5-Bienes y Serv que se Consumen'!$E$112='2 - Programas Municipales'!$B5,(IF('5-Bienes y Serv que se Consumen'!$E$114='2 - Programas Municipales'!$C$13,'5-Bienes y Serv que se Consumen'!$F$116,0)),0)+IF('5-Bienes y Serv que se Consumen'!$E$118='2 - Programas Municipales'!$B5,(IF('5-Bienes y Serv que se Consumen'!$E$120='2 - Programas Municipales'!$C$13,'5-Bienes y Serv que se Consumen'!$F$122,0)),0)+IF('5-Bienes y Serv que se Consumen'!$E$124='2 - Programas Municipales'!$B5,(IF('5-Bienes y Serv que se Consumen'!$E$126='2 - Programas Municipales'!$C$13,'5-Bienes y Serv que se Consumen'!$F$128,0)),0)+IF('5-Bienes y Serv que se Consumen'!$E$130='2 - Programas Municipales'!$B5,(IF('5-Bienes y Serv que se Consumen'!$E$132='2 - Programas Municipales'!$C$13,'5-Bienes y Serv que se Consumen'!$F$134,0)),0)+IF('5-Bienes y Serv que se Consumen'!$E$136='2 - Programas Municipales'!$B5,(IF('5-Bienes y Serv que se Consumen'!$E$138='2 - Programas Municipales'!$C$13,'5-Bienes y Serv que se Consumen'!$F$140,0)),0)</f>
        <v>0</v>
      </c>
      <c r="O8" s="56">
        <f>IF('5-Bienes y Serv que se Consumen'!$E$4='2 - Programas Municipales'!$B5,(IF('5-Bienes y Serv que se Consumen'!$E$6='2 - Programas Municipales'!$C$14,'5-Bienes y Serv que se Consumen'!$F$8,0)),0)+IF('5-Bienes y Serv que se Consumen'!$E$10='2 - Programas Municipales'!$B5,(IF('5-Bienes y Serv que se Consumen'!$E$12='2 - Programas Municipales'!$C$14,'5-Bienes y Serv que se Consumen'!$F$14,0)),0)+IF('5-Bienes y Serv que se Consumen'!$E$16='2 - Programas Municipales'!$B5,(IF('5-Bienes y Serv que se Consumen'!$E$18='2 - Programas Municipales'!$C$14,'5-Bienes y Serv que se Consumen'!$F$20,0)),0)+IF('5-Bienes y Serv que se Consumen'!$E$22='2 - Programas Municipales'!$B5,(IF('5-Bienes y Serv que se Consumen'!$E$24='2 - Programas Municipales'!$C$14,'5-Bienes y Serv que se Consumen'!$F$26,0)),0)+IF('5-Bienes y Serv que se Consumen'!$E$28='2 - Programas Municipales'!$B5,(IF('5-Bienes y Serv que se Consumen'!$E$30='2 - Programas Municipales'!$C$14,'5-Bienes y Serv que se Consumen'!$F$32,0)),0)+IF('5-Bienes y Serv que se Consumen'!$E$34='2 - Programas Municipales'!$B5,(IF('5-Bienes y Serv que se Consumen'!$E$36='2 - Programas Municipales'!$C$14,'5-Bienes y Serv que se Consumen'!$F$38,0)),0)+IF('5-Bienes y Serv que se Consumen'!$E$40='2 - Programas Municipales'!$B5,(IF('5-Bienes y Serv que se Consumen'!$E$42='2 - Programas Municipales'!$C$14,'5-Bienes y Serv que se Consumen'!$F$44,0)),0)+IF('5-Bienes y Serv que se Consumen'!$E$46='2 - Programas Municipales'!$B5,(IF('5-Bienes y Serv que se Consumen'!$E$48='2 - Programas Municipales'!$C$14,'5-Bienes y Serv que se Consumen'!$F$50,0)),0)+IF('5-Bienes y Serv que se Consumen'!$E$52='2 - Programas Municipales'!$B5,(IF('5-Bienes y Serv que se Consumen'!$E$54='2 - Programas Municipales'!$C$14,'5-Bienes y Serv que se Consumen'!$F$56,0)),0)+IF('5-Bienes y Serv que se Consumen'!$E$58='2 - Programas Municipales'!$B5,(IF('5-Bienes y Serv que se Consumen'!$E$60='2 - Programas Municipales'!$C$14,'5-Bienes y Serv que se Consumen'!$F$62,0)),0)+IF('5-Bienes y Serv que se Consumen'!$E$64='2 - Programas Municipales'!$B5,(IF('5-Bienes y Serv que se Consumen'!$E$66='2 - Programas Municipales'!$C$14,'5-Bienes y Serv que se Consumen'!$F$68,0)),0)+IF('5-Bienes y Serv que se Consumen'!$E$70='2 - Programas Municipales'!$B5,(IF('5-Bienes y Serv que se Consumen'!$E$72='2 - Programas Municipales'!$C$14,'5-Bienes y Serv que se Consumen'!$F$74,0)),0)+IF('5-Bienes y Serv que se Consumen'!$E$76='2 - Programas Municipales'!$B5,(IF('5-Bienes y Serv que se Consumen'!$E$78='2 - Programas Municipales'!$C$14,'5-Bienes y Serv que se Consumen'!$F$80,0)),0)+IF('5-Bienes y Serv que se Consumen'!$E$82='2 - Programas Municipales'!$B5,(IF('5-Bienes y Serv que se Consumen'!$E$84='2 - Programas Municipales'!$C$14,'5-Bienes y Serv que se Consumen'!$F$86,0)),0)+IF('5-Bienes y Serv que se Consumen'!$E$88='2 - Programas Municipales'!$B5,(IF('5-Bienes y Serv que se Consumen'!$E$90='2 - Programas Municipales'!$C$14,'5-Bienes y Serv que se Consumen'!$F$92,0)),0)+IF('5-Bienes y Serv que se Consumen'!$E$94='2 - Programas Municipales'!$B5,(IF('5-Bienes y Serv que se Consumen'!$E$96='2 - Programas Municipales'!$C$14,'5-Bienes y Serv que se Consumen'!$F$98,0)),0)+IF('5-Bienes y Serv que se Consumen'!$E$100='2 - Programas Municipales'!$B5,(IF('5-Bienes y Serv que se Consumen'!$E$102='2 - Programas Municipales'!$C$14,'5-Bienes y Serv que se Consumen'!$F$104,0)),0)+IF('5-Bienes y Serv que se Consumen'!$E$106='2 - Programas Municipales'!$B5,(IF('5-Bienes y Serv que se Consumen'!$E$108='2 - Programas Municipales'!$C$14,'5-Bienes y Serv que se Consumen'!$F$110,0)),0)+IF('5-Bienes y Serv que se Consumen'!$E$112='2 - Programas Municipales'!$B5,(IF('5-Bienes y Serv que se Consumen'!$E$114='2 - Programas Municipales'!$C$14,'5-Bienes y Serv que se Consumen'!$F$116,0)),0)+IF('5-Bienes y Serv que se Consumen'!$E$118='2 - Programas Municipales'!$B5,(IF('5-Bienes y Serv que se Consumen'!$E$120='2 - Programas Municipales'!$C$14,'5-Bienes y Serv que se Consumen'!$F$122,0)),0)+IF('5-Bienes y Serv que se Consumen'!$E$124='2 - Programas Municipales'!$B5,(IF('5-Bienes y Serv que se Consumen'!$E$126='2 - Programas Municipales'!$C$14,'5-Bienes y Serv que se Consumen'!$F$128,0)),0)+IF('5-Bienes y Serv que se Consumen'!$E$130='2 - Programas Municipales'!$B5,(IF('5-Bienes y Serv que se Consumen'!$E$132='2 - Programas Municipales'!$C$14,'5-Bienes y Serv que se Consumen'!$F$134,0)),0)+IF('5-Bienes y Serv que se Consumen'!$E$136='2 - Programas Municipales'!$B5,(IF('5-Bienes y Serv que se Consumen'!$E$138='2 - Programas Municipales'!$C$14,'5-Bienes y Serv que se Consumen'!$F$140,0)),0)</f>
        <v>0</v>
      </c>
      <c r="P8" s="56">
        <f>IF('5-Bienes y Serv que se Consumen'!$E$4='2 - Programas Municipales'!$B5,(IF('5-Bienes y Serv que se Consumen'!$E$6='2 - Programas Municipales'!$C$15,'5-Bienes y Serv que se Consumen'!$F$8,0)),0)+IF('5-Bienes y Serv que se Consumen'!$E$10='2 - Programas Municipales'!$B5,(IF('5-Bienes y Serv que se Consumen'!$E$12='2 - Programas Municipales'!$C$15,'5-Bienes y Serv que se Consumen'!$F$14,0)),0)+IF('5-Bienes y Serv que se Consumen'!$E$16='2 - Programas Municipales'!$B5,(IF('5-Bienes y Serv que se Consumen'!$E$18='2 - Programas Municipales'!$C$15,'5-Bienes y Serv que se Consumen'!$F$20,0)),0)+IF('5-Bienes y Serv que se Consumen'!$E$22='2 - Programas Municipales'!$B5,(IF('5-Bienes y Serv que se Consumen'!$E$24='2 - Programas Municipales'!$C$15,'5-Bienes y Serv que se Consumen'!$F$26,0)),0)+IF('5-Bienes y Serv que se Consumen'!$E$28='2 - Programas Municipales'!$B5,(IF('5-Bienes y Serv que se Consumen'!$E$30='2 - Programas Municipales'!$C$15,'5-Bienes y Serv que se Consumen'!$F$32,0)),0)+IF('5-Bienes y Serv que se Consumen'!$E$34='2 - Programas Municipales'!$B5,(IF('5-Bienes y Serv que se Consumen'!$E$36='2 - Programas Municipales'!$C$15,'5-Bienes y Serv que se Consumen'!$F$38,0)),0)+IF('5-Bienes y Serv que se Consumen'!$E$40='2 - Programas Municipales'!$B5,(IF('5-Bienes y Serv que se Consumen'!$E$42='2 - Programas Municipales'!$C$15,'5-Bienes y Serv que se Consumen'!$F$44,0)),0)+IF('5-Bienes y Serv que se Consumen'!$E$46='2 - Programas Municipales'!$B5,(IF('5-Bienes y Serv que se Consumen'!$E$48='2 - Programas Municipales'!$C$15,'5-Bienes y Serv que se Consumen'!$F$50,0)),0)+IF('5-Bienes y Serv que se Consumen'!$E$52='2 - Programas Municipales'!$B5,(IF('5-Bienes y Serv que se Consumen'!$E$54='2 - Programas Municipales'!$C$15,'5-Bienes y Serv que se Consumen'!$F$56,0)),0)+IF('5-Bienes y Serv que se Consumen'!$E$58='2 - Programas Municipales'!$B5,(IF('5-Bienes y Serv que se Consumen'!$E$60='2 - Programas Municipales'!$C$15,'5-Bienes y Serv que se Consumen'!$F$62,0)),0)+IF('5-Bienes y Serv que se Consumen'!$E$64='2 - Programas Municipales'!$B5,(IF('5-Bienes y Serv que se Consumen'!$E$66='2 - Programas Municipales'!$C$15,'5-Bienes y Serv que se Consumen'!$F$68,0)),0)+IF('5-Bienes y Serv que se Consumen'!$E$70='2 - Programas Municipales'!$B5,(IF('5-Bienes y Serv que se Consumen'!$E$72='2 - Programas Municipales'!$C$15,'5-Bienes y Serv que se Consumen'!$F$74,0)),0)+IF('5-Bienes y Serv que se Consumen'!$E$76='2 - Programas Municipales'!$B5,(IF('5-Bienes y Serv que se Consumen'!$E$78='2 - Programas Municipales'!$C$15,'5-Bienes y Serv que se Consumen'!$F$80,0)),0)+IF('5-Bienes y Serv que se Consumen'!$E$82='2 - Programas Municipales'!$B5,(IF('5-Bienes y Serv que se Consumen'!$E$84='2 - Programas Municipales'!$C$15,'5-Bienes y Serv que se Consumen'!$F$86,0)),0)+IF('5-Bienes y Serv que se Consumen'!$E$88='2 - Programas Municipales'!$B5,(IF('5-Bienes y Serv que se Consumen'!$E$90='2 - Programas Municipales'!$C$15,'5-Bienes y Serv que se Consumen'!$F$92,0)),0)+IF('5-Bienes y Serv que se Consumen'!$E$94='2 - Programas Municipales'!$B5,(IF('5-Bienes y Serv que se Consumen'!$E$96='2 - Programas Municipales'!$C$15,'5-Bienes y Serv que se Consumen'!$F$98,0)),0)+IF('5-Bienes y Serv que se Consumen'!$E$100='2 - Programas Municipales'!$B5,(IF('5-Bienes y Serv que se Consumen'!$E$102='2 - Programas Municipales'!$C$15,'5-Bienes y Serv que se Consumen'!$F$104,0)),0)+IF('5-Bienes y Serv que se Consumen'!$E$106='2 - Programas Municipales'!$B5,(IF('5-Bienes y Serv que se Consumen'!$E$108='2 - Programas Municipales'!$C$15,'5-Bienes y Serv que se Consumen'!$F$110,0)),0)+IF('5-Bienes y Serv que se Consumen'!$E$112='2 - Programas Municipales'!$B5,(IF('5-Bienes y Serv que se Consumen'!$E$114='2 - Programas Municipales'!$C$15,'5-Bienes y Serv que se Consumen'!$F$116,0)),0)+IF('5-Bienes y Serv que se Consumen'!$E$118='2 - Programas Municipales'!$B5,(IF('5-Bienes y Serv que se Consumen'!$E$120='2 - Programas Municipales'!$C$15,'5-Bienes y Serv que se Consumen'!$F$122,0)),0)+IF('5-Bienes y Serv que se Consumen'!$E$124='2 - Programas Municipales'!$B5,(IF('5-Bienes y Serv que se Consumen'!$E$126='2 - Programas Municipales'!$C$15,'5-Bienes y Serv que se Consumen'!$F$128,0)),0)+IF('5-Bienes y Serv que se Consumen'!$E$130='2 - Programas Municipales'!$B5,(IF('5-Bienes y Serv que se Consumen'!$E$132='2 - Programas Municipales'!$C$15,'5-Bienes y Serv que se Consumen'!$F$134,0)),0)+IF('5-Bienes y Serv que se Consumen'!$E$136='2 - Programas Municipales'!$B5,(IF('5-Bienes y Serv que se Consumen'!$E$138='2 - Programas Municipales'!$C$15,'5-Bienes y Serv que se Consumen'!$F$140,0)),0)</f>
        <v>0</v>
      </c>
      <c r="Q8" s="265">
        <f t="shared" si="1"/>
        <v>0</v>
      </c>
    </row>
    <row r="9">
      <c r="B9" s="44" t="str">
        <f>'2 - Programas Municipales'!B6</f>
        <v>Progs. de Organiz. Planif y Control</v>
      </c>
      <c r="C9" s="202">
        <f>IF('5-Bienes y Serv que se Consumen'!$E$4='2 - Programas Municipales'!$B6,(IF('5-Bienes y Serv que se Consumen'!$E$6='2 - Programas Municipales'!$C$2,'5-Bienes y Serv que se Consumen'!$F$8,0)),0)+IF('5-Bienes y Serv que se Consumen'!$E$10='2 - Programas Municipales'!$B6,(IF('5-Bienes y Serv que se Consumen'!$E$12='2 - Programas Municipales'!$C$2,'5-Bienes y Serv que se Consumen'!$F$14,0)),0)+IF('5-Bienes y Serv que se Consumen'!$E$16='2 - Programas Municipales'!$B6,(IF('5-Bienes y Serv que se Consumen'!$E$18='2 - Programas Municipales'!$C$2,'5-Bienes y Serv que se Consumen'!$F$20,0)),0)+IF('5-Bienes y Serv que se Consumen'!$E$22='2 - Programas Municipales'!$B6,(IF('5-Bienes y Serv que se Consumen'!$E$24='2 - Programas Municipales'!$C$2,'5-Bienes y Serv que se Consumen'!$F$26,0)),0)+IF('5-Bienes y Serv que se Consumen'!$E$28='2 - Programas Municipales'!$B6,(IF('5-Bienes y Serv que se Consumen'!$E$30='2 - Programas Municipales'!$C$2,'5-Bienes y Serv que se Consumen'!$F$32,0)),0)+IF('5-Bienes y Serv que se Consumen'!$E$34='2 - Programas Municipales'!$B6,(IF('5-Bienes y Serv que se Consumen'!$E$36='2 - Programas Municipales'!$C$2,'5-Bienes y Serv que se Consumen'!$F$38,0)),0)+IF('5-Bienes y Serv que se Consumen'!$E$40='2 - Programas Municipales'!$B6,(IF('5-Bienes y Serv que se Consumen'!$E$42='2 - Programas Municipales'!$C$2,'5-Bienes y Serv que se Consumen'!$F$44,0)),0)+IF('5-Bienes y Serv que se Consumen'!$E$46='2 - Programas Municipales'!$B6,(IF('5-Bienes y Serv que se Consumen'!$E$48='2 - Programas Municipales'!$C$2,'5-Bienes y Serv que se Consumen'!$F$50,0)),0)+IF('5-Bienes y Serv que se Consumen'!$E$52='2 - Programas Municipales'!$B6,(IF('5-Bienes y Serv que se Consumen'!$E$54='2 - Programas Municipales'!$C$2,'5-Bienes y Serv que se Consumen'!$F$56,0)),0)+IF('5-Bienes y Serv que se Consumen'!$E$58='2 - Programas Municipales'!$B6,(IF('5-Bienes y Serv que se Consumen'!$E$60='2 - Programas Municipales'!$C$2,'5-Bienes y Serv que se Consumen'!$F$62,0)),0)+IF('5-Bienes y Serv que se Consumen'!$E$64='2 - Programas Municipales'!$B6,(IF('5-Bienes y Serv que se Consumen'!$E$66='2 - Programas Municipales'!$C$2,'5-Bienes y Serv que se Consumen'!$F$68,0)),0)+IF('5-Bienes y Serv que se Consumen'!$E$70='2 - Programas Municipales'!$B6,(IF('5-Bienes y Serv que se Consumen'!$E$72='2 - Programas Municipales'!$C$2,'5-Bienes y Serv que se Consumen'!$F$74,0)),0)+IF('5-Bienes y Serv que se Consumen'!$E$76='2 - Programas Municipales'!$B6,(IF('5-Bienes y Serv que se Consumen'!$E$78='2 - Programas Municipales'!$C$2,'5-Bienes y Serv que se Consumen'!$F$80,0)),0)+IF('5-Bienes y Serv que se Consumen'!$E$82='2 - Programas Municipales'!$B6,(IF('5-Bienes y Serv que se Consumen'!$E$84='2 - Programas Municipales'!$C$2,'5-Bienes y Serv que se Consumen'!$F$86,0)),0)+IF('5-Bienes y Serv que se Consumen'!$E$88='2 - Programas Municipales'!$B6,(IF('5-Bienes y Serv que se Consumen'!$E$90='2 - Programas Municipales'!$C$2,'5-Bienes y Serv que se Consumen'!$F$92,0)),0)+IF('5-Bienes y Serv que se Consumen'!$E$94='2 - Programas Municipales'!$B6,(IF('5-Bienes y Serv que se Consumen'!$E$96='2 - Programas Municipales'!$C$2,'5-Bienes y Serv que se Consumen'!$F$98,0)),0)+IF('5-Bienes y Serv que se Consumen'!$E$100='2 - Programas Municipales'!$B6,(IF('5-Bienes y Serv que se Consumen'!$E$102='2 - Programas Municipales'!$C$2,'5-Bienes y Serv que se Consumen'!$F$104,0)),0)+IF('5-Bienes y Serv que se Consumen'!$E$106='2 - Programas Municipales'!$B6,(IF('5-Bienes y Serv que se Consumen'!$E$108='2 - Programas Municipales'!$C$2,'5-Bienes y Serv que se Consumen'!$F$110,0)),0)+IF('5-Bienes y Serv que se Consumen'!$E$112='2 - Programas Municipales'!$B6,(IF('5-Bienes y Serv que se Consumen'!$E$114='2 - Programas Municipales'!$C$2,'5-Bienes y Serv que se Consumen'!$F$116,0)),0)+IF('5-Bienes y Serv que se Consumen'!$E$118='2 - Programas Municipales'!$B6,(IF('5-Bienes y Serv que se Consumen'!$E$120='2 - Programas Municipales'!$C$2,'5-Bienes y Serv que se Consumen'!$F$122,0)),0)+IF('5-Bienes y Serv que se Consumen'!$E$124='2 - Programas Municipales'!$B6,(IF('5-Bienes y Serv que se Consumen'!$E$126='2 - Programas Municipales'!$C$2,'5-Bienes y Serv que se Consumen'!$F$128,0)),0)+IF('5-Bienes y Serv que se Consumen'!$E$130='2 - Programas Municipales'!$B6,(IF('5-Bienes y Serv que se Consumen'!$E$132='2 - Programas Municipales'!$C$2,'5-Bienes y Serv que se Consumen'!$F$134,0)),0)+IF('5-Bienes y Serv que se Consumen'!$E$136='2 - Programas Municipales'!$B6,(IF('5-Bienes y Serv que se Consumen'!$E$138='2 - Programas Municipales'!$C$2,'5-Bienes y Serv que se Consumen'!$F$140,0)),0)</f>
        <v>0</v>
      </c>
      <c r="D9" s="202">
        <f>IF('5-Bienes y Serv que se Consumen'!$E$4='2 - Programas Municipales'!$B6,(IF('5-Bienes y Serv que se Consumen'!$E$6='2 - Programas Municipales'!$C$3,'5-Bienes y Serv que se Consumen'!$F$8,0)),0)+IF('5-Bienes y Serv que se Consumen'!$E$10='2 - Programas Municipales'!$B6,(IF('5-Bienes y Serv que se Consumen'!$E$12='2 - Programas Municipales'!$C$3,'5-Bienes y Serv que se Consumen'!$F$14,0)),0)+IF('5-Bienes y Serv que se Consumen'!$E$16='2 - Programas Municipales'!$B6,(IF('5-Bienes y Serv que se Consumen'!$E$18='2 - Programas Municipales'!$C$3,'5-Bienes y Serv que se Consumen'!$F$20,0)),0)+IF('5-Bienes y Serv que se Consumen'!$E$22='2 - Programas Municipales'!$B6,(IF('5-Bienes y Serv que se Consumen'!$E$24='2 - Programas Municipales'!$C$3,'5-Bienes y Serv que se Consumen'!$F$26,0)),0)+IF('5-Bienes y Serv que se Consumen'!$E$28='2 - Programas Municipales'!$B6,(IF('5-Bienes y Serv que se Consumen'!$E$30='2 - Programas Municipales'!$C$3,'5-Bienes y Serv que se Consumen'!$F$32,0)),0)+IF('5-Bienes y Serv que se Consumen'!$E$34='2 - Programas Municipales'!$B6,(IF('5-Bienes y Serv que se Consumen'!$E$36='2 - Programas Municipales'!$C$3,'5-Bienes y Serv que se Consumen'!$F$38,0)),0)+IF('5-Bienes y Serv que se Consumen'!$E$40='2 - Programas Municipales'!$B6,(IF('5-Bienes y Serv que se Consumen'!$E$42='2 - Programas Municipales'!$C$3,'5-Bienes y Serv que se Consumen'!$F$44,0)),0)+IF('5-Bienes y Serv que se Consumen'!$E$46='2 - Programas Municipales'!$B6,(IF('5-Bienes y Serv que se Consumen'!$E$48='2 - Programas Municipales'!$C$3,'5-Bienes y Serv que se Consumen'!$F$50,0)),0)+IF('5-Bienes y Serv que se Consumen'!$E$52='2 - Programas Municipales'!$B6,(IF('5-Bienes y Serv que se Consumen'!$E$54='2 - Programas Municipales'!$C$3,'5-Bienes y Serv que se Consumen'!$F$56,0)),0)+IF('5-Bienes y Serv que se Consumen'!$E$58='2 - Programas Municipales'!$B6,(IF('5-Bienes y Serv que se Consumen'!$E$60='2 - Programas Municipales'!$C$3,'5-Bienes y Serv que se Consumen'!$F$62,0)),0)+IF('5-Bienes y Serv que se Consumen'!$E$64='2 - Programas Municipales'!$B6,(IF('5-Bienes y Serv que se Consumen'!$E$66='2 - Programas Municipales'!$C$3,'5-Bienes y Serv que se Consumen'!$F$68,0)),0)+IF('5-Bienes y Serv que se Consumen'!$E$70='2 - Programas Municipales'!$B6,(IF('5-Bienes y Serv que se Consumen'!$E$72='2 - Programas Municipales'!$C$3,'5-Bienes y Serv que se Consumen'!$F$74,0)),0)+IF('5-Bienes y Serv que se Consumen'!$E$76='2 - Programas Municipales'!$B6,(IF('5-Bienes y Serv que se Consumen'!$E$78='2 - Programas Municipales'!$C$3,'5-Bienes y Serv que se Consumen'!$F$80,0)),0)+IF('5-Bienes y Serv que se Consumen'!$E$82='2 - Programas Municipales'!$B6,(IF('5-Bienes y Serv que se Consumen'!$E$84='2 - Programas Municipales'!$C$3,'5-Bienes y Serv que se Consumen'!$F$86,0)),0)+IF('5-Bienes y Serv que se Consumen'!$E$88='2 - Programas Municipales'!$B6,(IF('5-Bienes y Serv que se Consumen'!$E$90='2 - Programas Municipales'!$C$3,'5-Bienes y Serv que se Consumen'!$F$92,0)),0)+IF('5-Bienes y Serv que se Consumen'!$E$94='2 - Programas Municipales'!$B6,(IF('5-Bienes y Serv que se Consumen'!$E$96='2 - Programas Municipales'!$C$3,'5-Bienes y Serv que se Consumen'!$F$98,0)),0)+IF('5-Bienes y Serv que se Consumen'!$E$100='2 - Programas Municipales'!$B6,(IF('5-Bienes y Serv que se Consumen'!$E$102='2 - Programas Municipales'!$C$3,'5-Bienes y Serv que se Consumen'!$F$104,0)),0)+IF('5-Bienes y Serv que se Consumen'!$E$106='2 - Programas Municipales'!$B6,(IF('5-Bienes y Serv que se Consumen'!$E$108='2 - Programas Municipales'!$C$3,'5-Bienes y Serv que se Consumen'!$F$110,0)),0)+IF('5-Bienes y Serv que se Consumen'!$E$112='2 - Programas Municipales'!$B6,(IF('5-Bienes y Serv que se Consumen'!$E$114='2 - Programas Municipales'!$C$3,'5-Bienes y Serv que se Consumen'!$F$116,0)),0)+IF('5-Bienes y Serv que se Consumen'!$E$118='2 - Programas Municipales'!$B6,(IF('5-Bienes y Serv que se Consumen'!$E$120='2 - Programas Municipales'!$C$3,'5-Bienes y Serv que se Consumen'!$F$122,0)),0)+IF('5-Bienes y Serv que se Consumen'!$E$124='2 - Programas Municipales'!$B6,(IF('5-Bienes y Serv que se Consumen'!$E$126='2 - Programas Municipales'!$C$3,'5-Bienes y Serv que se Consumen'!$F$128,0)),0)+IF('5-Bienes y Serv que se Consumen'!$E$130='2 - Programas Municipales'!$B6,(IF('5-Bienes y Serv que se Consumen'!$E$132='2 - Programas Municipales'!$C$3,'5-Bienes y Serv que se Consumen'!$F$134,0)),0)+IF('5-Bienes y Serv que se Consumen'!$E$136='2 - Programas Municipales'!$B6,(IF('5-Bienes y Serv que se Consumen'!$E$138='2 - Programas Municipales'!$C$3,'5-Bienes y Serv que se Consumen'!$F$140,0)),0)</f>
        <v>0</v>
      </c>
      <c r="E9" s="202">
        <f>IF('5-Bienes y Serv que se Consumen'!E8='2 - Programas Municipales'!$B6,(IF('5-Bienes y Serv que se Consumen'!$E$6='2 - Programas Municipales'!$C$4,'5-Bienes y Serv que se Consumen'!$F$8,0)),0)+IF('5-Bienes y Serv que se Consumen'!$E$10='2 - Programas Municipales'!$B6,(IF('5-Bienes y Serv que se Consumen'!$E$12='2 - Programas Municipales'!$C$4,'5-Bienes y Serv que se Consumen'!$F$14,0)),0)+IF('5-Bienes y Serv que se Consumen'!$E$16='2 - Programas Municipales'!$B6,(IF('5-Bienes y Serv que se Consumen'!$E$18='2 - Programas Municipales'!$C$4,'5-Bienes y Serv que se Consumen'!$F$20,0)),0)+IF('5-Bienes y Serv que se Consumen'!$E$22='2 - Programas Municipales'!$B6,(IF('5-Bienes y Serv que se Consumen'!$E$24='2 - Programas Municipales'!$C$4,'5-Bienes y Serv que se Consumen'!$F$26,0)),0)+IF('5-Bienes y Serv que se Consumen'!$E$28='2 - Programas Municipales'!$B6,(IF('5-Bienes y Serv que se Consumen'!$E$30='2 - Programas Municipales'!$C$4,'5-Bienes y Serv que se Consumen'!$F$32,0)),0)+IF('5-Bienes y Serv que se Consumen'!$E$34='2 - Programas Municipales'!$B6,(IF('5-Bienes y Serv que se Consumen'!$E$36='2 - Programas Municipales'!$C$4,'5-Bienes y Serv que se Consumen'!$F$38,0)),0)+IF('5-Bienes y Serv que se Consumen'!$E$40='2 - Programas Municipales'!$B6,(IF('5-Bienes y Serv que se Consumen'!$E$42='2 - Programas Municipales'!$C$4,'5-Bienes y Serv que se Consumen'!$F$44,0)),0)+IF('5-Bienes y Serv que se Consumen'!$E$46='2 - Programas Municipales'!$B6,(IF('5-Bienes y Serv que se Consumen'!$E$48='2 - Programas Municipales'!$C$4,'5-Bienes y Serv que se Consumen'!$F$50,0)),0)+IF('5-Bienes y Serv que se Consumen'!$E$52='2 - Programas Municipales'!$B6,(IF('5-Bienes y Serv que se Consumen'!$E$54='2 - Programas Municipales'!$C$4,'5-Bienes y Serv que se Consumen'!$F$56,0)),0)+IF('5-Bienes y Serv que se Consumen'!$E$58='2 - Programas Municipales'!$B6,(IF('5-Bienes y Serv que se Consumen'!$E$60='2 - Programas Municipales'!$C$4,'5-Bienes y Serv que se Consumen'!$F$62,0)),0)+IF('5-Bienes y Serv que se Consumen'!$E$64='2 - Programas Municipales'!$B6,(IF('5-Bienes y Serv que se Consumen'!$E$66='2 - Programas Municipales'!$C$4,'5-Bienes y Serv que se Consumen'!$F$68,0)),0)+IF('5-Bienes y Serv que se Consumen'!$E$70='2 - Programas Municipales'!$B6,(IF('5-Bienes y Serv que se Consumen'!$E$72='2 - Programas Municipales'!$C$4,'5-Bienes y Serv que se Consumen'!$F$74,0)),0)+IF('5-Bienes y Serv que se Consumen'!$E$76='2 - Programas Municipales'!$B6,(IF('5-Bienes y Serv que se Consumen'!$E$78='2 - Programas Municipales'!$C$4,'5-Bienes y Serv que se Consumen'!$F$80,0)),0)+IF('5-Bienes y Serv que se Consumen'!$E$82='2 - Programas Municipales'!$B6,(IF('5-Bienes y Serv que se Consumen'!$E$84='2 - Programas Municipales'!$C$4,'5-Bienes y Serv que se Consumen'!$F$86,0)),0)+IF('5-Bienes y Serv que se Consumen'!$E$88='2 - Programas Municipales'!$B6,(IF('5-Bienes y Serv que se Consumen'!$E$90='2 - Programas Municipales'!$C$4,'5-Bienes y Serv que se Consumen'!$F$92,0)),0)+IF('5-Bienes y Serv que se Consumen'!$E$94='2 - Programas Municipales'!$B6,(IF('5-Bienes y Serv que se Consumen'!$E$96='2 - Programas Municipales'!$C$4,'5-Bienes y Serv que se Consumen'!$F$98,0)),0)+IF('5-Bienes y Serv que se Consumen'!$E$100='2 - Programas Municipales'!$B6,(IF('5-Bienes y Serv que se Consumen'!$E$102='2 - Programas Municipales'!$C$4,'5-Bienes y Serv que se Consumen'!$F$104,0)),0)+IF('5-Bienes y Serv que se Consumen'!$E$106='2 - Programas Municipales'!$B6,(IF('5-Bienes y Serv que se Consumen'!$E$108='2 - Programas Municipales'!$C$4,'5-Bienes y Serv que se Consumen'!$F$110,0)),0)+IF('5-Bienes y Serv que se Consumen'!$E$112='2 - Programas Municipales'!$B6,(IF('5-Bienes y Serv que se Consumen'!$E$114='2 - Programas Municipales'!$C$4,'5-Bienes y Serv que se Consumen'!$F$116,0)),0)+IF('5-Bienes y Serv que se Consumen'!$E$118='2 - Programas Municipales'!$B6,(IF('5-Bienes y Serv que se Consumen'!$E$120='2 - Programas Municipales'!$C$4,'5-Bienes y Serv que se Consumen'!$F$122,0)),0)+IF('5-Bienes y Serv que se Consumen'!$E$124='2 - Programas Municipales'!$B6,(IF('5-Bienes y Serv que se Consumen'!$E$126='2 - Programas Municipales'!$C$4,'5-Bienes y Serv que se Consumen'!$F$128,0)),0)+IF('5-Bienes y Serv que se Consumen'!$E$130='2 - Programas Municipales'!$B6,(IF('5-Bienes y Serv que se Consumen'!$E$132='2 - Programas Municipales'!$C$4,'5-Bienes y Serv que se Consumen'!$F$134,0)),0)+IF('5-Bienes y Serv que se Consumen'!$E$136='2 - Programas Municipales'!$B6,(IF('5-Bienes y Serv que se Consumen'!$E$138='2 - Programas Municipales'!$C$4,'5-Bienes y Serv que se Consumen'!$F$140,0)),0)</f>
        <v>0</v>
      </c>
      <c r="F9" s="202">
        <f>IF('5-Bienes y Serv que se Consumen'!$E$4='2 - Programas Municipales'!$B6,(IF('5-Bienes y Serv que se Consumen'!$E$6='2 - Programas Municipales'!$C$5,'5-Bienes y Serv que se Consumen'!$F$8,0)),0)+IF('5-Bienes y Serv que se Consumen'!$E$10='2 - Programas Municipales'!$B6,(IF('5-Bienes y Serv que se Consumen'!$E$12='2 - Programas Municipales'!$C$5,'5-Bienes y Serv que se Consumen'!$F$14,0)),0)+IF('5-Bienes y Serv que se Consumen'!$E$16='2 - Programas Municipales'!$B6,(IF('5-Bienes y Serv que se Consumen'!$E$18='2 - Programas Municipales'!$C$5,'5-Bienes y Serv que se Consumen'!$F$20,0)),0)+IF('5-Bienes y Serv que se Consumen'!$E$22='2 - Programas Municipales'!$B6,(IF('5-Bienes y Serv que se Consumen'!$E$24='2 - Programas Municipales'!$C$5,'5-Bienes y Serv que se Consumen'!$F$26,0)),0)+IF('5-Bienes y Serv que se Consumen'!$E$28='2 - Programas Municipales'!$B6,(IF('5-Bienes y Serv que se Consumen'!$E$30='2 - Programas Municipales'!$C$5,'5-Bienes y Serv que se Consumen'!$F$32,0)),0)+IF('5-Bienes y Serv que se Consumen'!$E$34='2 - Programas Municipales'!$B6,(IF('5-Bienes y Serv que se Consumen'!$E$36='2 - Programas Municipales'!$C$5,'5-Bienes y Serv que se Consumen'!$F$38,0)),0)+IF('5-Bienes y Serv que se Consumen'!$E$40='2 - Programas Municipales'!$B6,(IF('5-Bienes y Serv que se Consumen'!$E$42='2 - Programas Municipales'!$C$5,'5-Bienes y Serv que se Consumen'!$F$44,0)),0)+IF('5-Bienes y Serv que se Consumen'!$E$46='2 - Programas Municipales'!$B6,(IF('5-Bienes y Serv que se Consumen'!$E$48='2 - Programas Municipales'!$C$5,'5-Bienes y Serv que se Consumen'!$F$50,0)),0)+IF('5-Bienes y Serv que se Consumen'!$E$52='2 - Programas Municipales'!$B6,(IF('5-Bienes y Serv que se Consumen'!$E$54='2 - Programas Municipales'!$C$5,'5-Bienes y Serv que se Consumen'!$F$56,0)),0)+IF('5-Bienes y Serv que se Consumen'!$E$58='2 - Programas Municipales'!$B6,(IF('5-Bienes y Serv que se Consumen'!$E$60='2 - Programas Municipales'!$C$5,'5-Bienes y Serv que se Consumen'!$F$62,0)),0)+IF('5-Bienes y Serv que se Consumen'!$E$64='2 - Programas Municipales'!$B6,(IF('5-Bienes y Serv que se Consumen'!$E$66='2 - Programas Municipales'!$C$5,'5-Bienes y Serv que se Consumen'!$F$68,0)),0)+IF('5-Bienes y Serv que se Consumen'!$E$70='2 - Programas Municipales'!$B6,(IF('5-Bienes y Serv que se Consumen'!$E$72='2 - Programas Municipales'!$C$5,'5-Bienes y Serv que se Consumen'!$F$74,0)),0)+IF('5-Bienes y Serv que se Consumen'!$E$76='2 - Programas Municipales'!$B6,(IF('5-Bienes y Serv que se Consumen'!$E$78='2 - Programas Municipales'!$C$5,'5-Bienes y Serv que se Consumen'!$F$80,0)),0)+IF('5-Bienes y Serv que se Consumen'!$E$82='2 - Programas Municipales'!$B6,(IF('5-Bienes y Serv que se Consumen'!$E$84='2 - Programas Municipales'!$C$5,'5-Bienes y Serv que se Consumen'!$F$86,0)),0)+IF('5-Bienes y Serv que se Consumen'!$E$88='2 - Programas Municipales'!$B6,(IF('5-Bienes y Serv que se Consumen'!$E$90='2 - Programas Municipales'!$C$5,'5-Bienes y Serv que se Consumen'!$F$92,0)),0)+IF('5-Bienes y Serv que se Consumen'!$E$94='2 - Programas Municipales'!$B6,(IF('5-Bienes y Serv que se Consumen'!$E$96='2 - Programas Municipales'!$C$5,'5-Bienes y Serv que se Consumen'!$F$98,0)),0)+IF('5-Bienes y Serv que se Consumen'!$E$100='2 - Programas Municipales'!$B6,(IF('5-Bienes y Serv que se Consumen'!$E$102='2 - Programas Municipales'!$C$5,'5-Bienes y Serv que se Consumen'!$F$104,0)),0)+IF('5-Bienes y Serv que se Consumen'!$E$106='2 - Programas Municipales'!$B6,(IF('5-Bienes y Serv que se Consumen'!$E$108='2 - Programas Municipales'!$C$5,'5-Bienes y Serv que se Consumen'!$F$110,0)),0)+IF('5-Bienes y Serv que se Consumen'!$E$112='2 - Programas Municipales'!$B6,(IF('5-Bienes y Serv que se Consumen'!$E$114='2 - Programas Municipales'!$C$5,'5-Bienes y Serv que se Consumen'!$F$116,0)),0)+IF('5-Bienes y Serv que se Consumen'!$E$118='2 - Programas Municipales'!$B6,(IF('5-Bienes y Serv que se Consumen'!$E$120='2 - Programas Municipales'!$C$5,'5-Bienes y Serv que se Consumen'!$F$122,0)),0)+IF('5-Bienes y Serv que se Consumen'!$E$124='2 - Programas Municipales'!$B6,(IF('5-Bienes y Serv que se Consumen'!$E$126='2 - Programas Municipales'!$C$5,'5-Bienes y Serv que se Consumen'!$F$128,0)),0)+IF('5-Bienes y Serv que se Consumen'!$E$130='2 - Programas Municipales'!$B6,(IF('5-Bienes y Serv que se Consumen'!$E$132='2 - Programas Municipales'!$C$5,'5-Bienes y Serv que se Consumen'!$F$134,0)),0)+IF('5-Bienes y Serv que se Consumen'!$E$136='2 - Programas Municipales'!$B6,(IF('5-Bienes y Serv que se Consumen'!$E$138='2 - Programas Municipales'!$C$5,'5-Bienes y Serv que se Consumen'!$F$140,0)),0)</f>
        <v>0</v>
      </c>
      <c r="G9" s="202">
        <f>IF('5-Bienes y Serv que se Consumen'!$E$4='2 - Programas Municipales'!$B6,(IF('5-Bienes y Serv que se Consumen'!$E$6='2 - Programas Municipales'!$C$6,'5-Bienes y Serv que se Consumen'!$F$8,0)),0)+IF('5-Bienes y Serv que se Consumen'!$E$10='2 - Programas Municipales'!$B6,(IF('5-Bienes y Serv que se Consumen'!$E$12='2 - Programas Municipales'!$C$6,'5-Bienes y Serv que se Consumen'!$F$14,0)),0)+IF('5-Bienes y Serv que se Consumen'!$E$16='2 - Programas Municipales'!$B6,(IF('5-Bienes y Serv que se Consumen'!$E$18='2 - Programas Municipales'!$C$6,'5-Bienes y Serv que se Consumen'!$F$20,0)),0)+IF('5-Bienes y Serv que se Consumen'!$E$22='2 - Programas Municipales'!$B6,(IF('5-Bienes y Serv que se Consumen'!$E$24='2 - Programas Municipales'!$C$6,'5-Bienes y Serv que se Consumen'!$F$26,0)),0)+IF('5-Bienes y Serv que se Consumen'!$E$28='2 - Programas Municipales'!$B6,(IF('5-Bienes y Serv que se Consumen'!$E$30='2 - Programas Municipales'!$C$6,'5-Bienes y Serv que se Consumen'!$F$32,0)),0)+IF('5-Bienes y Serv que se Consumen'!$E$34='2 - Programas Municipales'!$B6,(IF('5-Bienes y Serv que se Consumen'!$E$36='2 - Programas Municipales'!$C$6,'5-Bienes y Serv que se Consumen'!$F$38,0)),0)+IF('5-Bienes y Serv que se Consumen'!$E$40='2 - Programas Municipales'!$B6,(IF('5-Bienes y Serv que se Consumen'!$E$42='2 - Programas Municipales'!$C$6,'5-Bienes y Serv que se Consumen'!$F$44,0)),0)+IF('5-Bienes y Serv que se Consumen'!$E$46='2 - Programas Municipales'!$B6,(IF('5-Bienes y Serv que se Consumen'!$E$48='2 - Programas Municipales'!$C$6,'5-Bienes y Serv que se Consumen'!$F$50,0)),0)+IF('5-Bienes y Serv que se Consumen'!$E$52='2 - Programas Municipales'!$B6,(IF('5-Bienes y Serv que se Consumen'!$E$54='2 - Programas Municipales'!$C$6,'5-Bienes y Serv que se Consumen'!$F$56,0)),0)+IF('5-Bienes y Serv que se Consumen'!$E$58='2 - Programas Municipales'!$B6,(IF('5-Bienes y Serv que se Consumen'!$E$60='2 - Programas Municipales'!$C$6,'5-Bienes y Serv que se Consumen'!$F$62,0)),0)+IF('5-Bienes y Serv que se Consumen'!$E$64='2 - Programas Municipales'!$B6,(IF('5-Bienes y Serv que se Consumen'!$E$66='2 - Programas Municipales'!$C$6,'5-Bienes y Serv que se Consumen'!$F$68,0)),0)+IF('5-Bienes y Serv que se Consumen'!$E$70='2 - Programas Municipales'!$B6,(IF('5-Bienes y Serv que se Consumen'!$E$72='2 - Programas Municipales'!$C$6,'5-Bienes y Serv que se Consumen'!$F$74,0)),0)+IF('5-Bienes y Serv que se Consumen'!$E$76='2 - Programas Municipales'!$B6,(IF('5-Bienes y Serv que se Consumen'!$E$78='2 - Programas Municipales'!$C$6,'5-Bienes y Serv que se Consumen'!$F$80,0)),0)+IF('5-Bienes y Serv que se Consumen'!$E$82='2 - Programas Municipales'!$B6,(IF('5-Bienes y Serv que se Consumen'!$E$84='2 - Programas Municipales'!$C$6,'5-Bienes y Serv que se Consumen'!$F$86,0)),0)+IF('5-Bienes y Serv que se Consumen'!$E$88='2 - Programas Municipales'!$B6,(IF('5-Bienes y Serv que se Consumen'!$E$90='2 - Programas Municipales'!$C$6,'5-Bienes y Serv que se Consumen'!$F$92,0)),0)+IF('5-Bienes y Serv que se Consumen'!$E$94='2 - Programas Municipales'!$B6,(IF('5-Bienes y Serv que se Consumen'!$E$96='2 - Programas Municipales'!$C$6,'5-Bienes y Serv que se Consumen'!$F$98,0)),0)+IF('5-Bienes y Serv que se Consumen'!$E$100='2 - Programas Municipales'!$B6,(IF('5-Bienes y Serv que se Consumen'!$E$102='2 - Programas Municipales'!$C$6,'5-Bienes y Serv que se Consumen'!$F$104,0)),0)+IF('5-Bienes y Serv que se Consumen'!$E$106='2 - Programas Municipales'!$B6,(IF('5-Bienes y Serv que se Consumen'!$E$108='2 - Programas Municipales'!$C$6,'5-Bienes y Serv que se Consumen'!$F$110,0)),0)+IF('5-Bienes y Serv que se Consumen'!$E$112='2 - Programas Municipales'!$B6,(IF('5-Bienes y Serv que se Consumen'!$E$114='2 - Programas Municipales'!$C$6,'5-Bienes y Serv que se Consumen'!$F$116,0)),0)+IF('5-Bienes y Serv que se Consumen'!$E$118='2 - Programas Municipales'!$B6,(IF('5-Bienes y Serv que se Consumen'!$E$120='2 - Programas Municipales'!$C$6,'5-Bienes y Serv que se Consumen'!$F$122,0)),0)+IF('5-Bienes y Serv que se Consumen'!$E$124='2 - Programas Municipales'!$B6,(IF('5-Bienes y Serv que se Consumen'!$E$126='2 - Programas Municipales'!$C$6,'5-Bienes y Serv que se Consumen'!$F$128,0)),0)+IF('5-Bienes y Serv que se Consumen'!$E$130='2 - Programas Municipales'!$B6,(IF('5-Bienes y Serv que se Consumen'!$E$132='2 - Programas Municipales'!$C$6,'5-Bienes y Serv que se Consumen'!$F$134,0)),0)+IF('5-Bienes y Serv que se Consumen'!$E$136='2 - Programas Municipales'!$B6,(IF('5-Bienes y Serv que se Consumen'!$E$138='2 - Programas Municipales'!$C$6,'5-Bienes y Serv que se Consumen'!$F$140,0)),0)</f>
        <v>0</v>
      </c>
      <c r="H9" s="202">
        <f>IF('5-Bienes y Serv que se Consumen'!$E$4='2 - Programas Municipales'!$B6,(IF('5-Bienes y Serv que se Consumen'!$E$6='2 - Programas Municipales'!$C$7,'5-Bienes y Serv que se Consumen'!$F$8,0)),0)+IF('5-Bienes y Serv que se Consumen'!$E$10='2 - Programas Municipales'!$B6,(IF('5-Bienes y Serv que se Consumen'!$E$12='2 - Programas Municipales'!$C$7,'5-Bienes y Serv que se Consumen'!$F$14,0)),0)+IF('5-Bienes y Serv que se Consumen'!$E$16='2 - Programas Municipales'!$B6,(IF('5-Bienes y Serv que se Consumen'!$E$18='2 - Programas Municipales'!$C$7,'5-Bienes y Serv que se Consumen'!$F$20,0)),0)+IF('5-Bienes y Serv que se Consumen'!$E$22='2 - Programas Municipales'!$B6,(IF('5-Bienes y Serv que se Consumen'!$E$24='2 - Programas Municipales'!$C$7,'5-Bienes y Serv que se Consumen'!$F$26,0)),0)+IF('5-Bienes y Serv que se Consumen'!$E$28='2 - Programas Municipales'!$B6,(IF('5-Bienes y Serv que se Consumen'!$E$30='2 - Programas Municipales'!$C$7,'5-Bienes y Serv que se Consumen'!$F$32,0)),0)+IF('5-Bienes y Serv que se Consumen'!$E$34='2 - Programas Municipales'!$B6,(IF('5-Bienes y Serv que se Consumen'!$E$36='2 - Programas Municipales'!$C$7,'5-Bienes y Serv que se Consumen'!$F$38,0)),0)+IF('5-Bienes y Serv que se Consumen'!$E$40='2 - Programas Municipales'!$B6,(IF('5-Bienes y Serv que se Consumen'!$E$42='2 - Programas Municipales'!$C$7,'5-Bienes y Serv que se Consumen'!$F$44,0)),0)+IF('5-Bienes y Serv que se Consumen'!$E$46='2 - Programas Municipales'!$B6,(IF('5-Bienes y Serv que se Consumen'!$E$48='2 - Programas Municipales'!$C$7,'5-Bienes y Serv que se Consumen'!$F$50,0)),0)+IF('5-Bienes y Serv que se Consumen'!$E$52='2 - Programas Municipales'!$B6,(IF('5-Bienes y Serv que se Consumen'!$E$54='2 - Programas Municipales'!$C$7,'5-Bienes y Serv que se Consumen'!$F$56,0)),0)+IF('5-Bienes y Serv que se Consumen'!$E$58='2 - Programas Municipales'!$B6,(IF('5-Bienes y Serv que se Consumen'!$E$60='2 - Programas Municipales'!$C$7,'5-Bienes y Serv que se Consumen'!$F$62,0)),0)+IF('5-Bienes y Serv que se Consumen'!$E$64='2 - Programas Municipales'!$B6,(IF('5-Bienes y Serv que se Consumen'!$E$66='2 - Programas Municipales'!$C$7,'5-Bienes y Serv que se Consumen'!$F$68,0)),0)+IF('5-Bienes y Serv que se Consumen'!$E$70='2 - Programas Municipales'!$B6,(IF('5-Bienes y Serv que se Consumen'!$E$72='2 - Programas Municipales'!$C$7,'5-Bienes y Serv que se Consumen'!$F$74,0)),0)+IF('5-Bienes y Serv que se Consumen'!$E$76='2 - Programas Municipales'!$B6,(IF('5-Bienes y Serv que se Consumen'!$E$78='2 - Programas Municipales'!$C$7,'5-Bienes y Serv que se Consumen'!$F$80,0)),0)+IF('5-Bienes y Serv que se Consumen'!$E$82='2 - Programas Municipales'!$B6,(IF('5-Bienes y Serv que se Consumen'!$E$84='2 - Programas Municipales'!$C$7,'5-Bienes y Serv que se Consumen'!$F$86,0)),0)+IF('5-Bienes y Serv que se Consumen'!$E$88='2 - Programas Municipales'!$B6,(IF('5-Bienes y Serv que se Consumen'!$E$90='2 - Programas Municipales'!$C$7,'5-Bienes y Serv que se Consumen'!$F$92,0)),0)+IF('5-Bienes y Serv que se Consumen'!$E$94='2 - Programas Municipales'!$B6,(IF('5-Bienes y Serv que se Consumen'!$E$96='2 - Programas Municipales'!$C$7,'5-Bienes y Serv que se Consumen'!$F$98,0)),0)+IF('5-Bienes y Serv que se Consumen'!$E$100='2 - Programas Municipales'!$B6,(IF('5-Bienes y Serv que se Consumen'!$E$102='2 - Programas Municipales'!$C$7,'5-Bienes y Serv que se Consumen'!$F$104,0)),0)+IF('5-Bienes y Serv que se Consumen'!$E$106='2 - Programas Municipales'!$B6,(IF('5-Bienes y Serv que se Consumen'!$E$108='2 - Programas Municipales'!$C$7,'5-Bienes y Serv que se Consumen'!$F$110,0)),0)+IF('5-Bienes y Serv que se Consumen'!$E$112='2 - Programas Municipales'!$B6,(IF('5-Bienes y Serv que se Consumen'!$E$114='2 - Programas Municipales'!$C$7,'5-Bienes y Serv que se Consumen'!$F$116,0)),0)+IF('5-Bienes y Serv que se Consumen'!$E$118='2 - Programas Municipales'!$B6,(IF('5-Bienes y Serv que se Consumen'!$E$120='2 - Programas Municipales'!$C$7,'5-Bienes y Serv que se Consumen'!$F$122,0)),0)+IF('5-Bienes y Serv que se Consumen'!$E$124='2 - Programas Municipales'!$B6,(IF('5-Bienes y Serv que se Consumen'!$E$126='2 - Programas Municipales'!$C$7,'5-Bienes y Serv que se Consumen'!$F$128,0)),0)+IF('5-Bienes y Serv que se Consumen'!$E$130='2 - Programas Municipales'!$B6,(IF('5-Bienes y Serv que se Consumen'!$E$132='2 - Programas Municipales'!$C$7,'5-Bienes y Serv que se Consumen'!$F$134,0)),0)+IF('5-Bienes y Serv que se Consumen'!$E$136='2 - Programas Municipales'!$B6,(IF('5-Bienes y Serv que se Consumen'!$E$138='2 - Programas Municipales'!$C$7,'5-Bienes y Serv que se Consumen'!$F$140,0)),0)</f>
        <v>0</v>
      </c>
      <c r="I9" s="202">
        <f>IF('5-Bienes y Serv que se Consumen'!$E$4='2 - Programas Municipales'!$B6,(IF('5-Bienes y Serv que se Consumen'!$E$6='2 - Programas Municipales'!$C$8,'5-Bienes y Serv que se Consumen'!$F$8,0)),0)+IF('5-Bienes y Serv que se Consumen'!$E$10='2 - Programas Municipales'!$B6,(IF('5-Bienes y Serv que se Consumen'!$E$12='2 - Programas Municipales'!$C$8,'5-Bienes y Serv que se Consumen'!$F$14,0)),0)+IF('5-Bienes y Serv que se Consumen'!$E$16='2 - Programas Municipales'!$B6,(IF('5-Bienes y Serv que se Consumen'!$E$18='2 - Programas Municipales'!$C$8,'5-Bienes y Serv que se Consumen'!$F$20,0)),0)+IF('5-Bienes y Serv que se Consumen'!$E$22='2 - Programas Municipales'!$B6,(IF('5-Bienes y Serv que se Consumen'!$E$24='2 - Programas Municipales'!$C$8,'5-Bienes y Serv que se Consumen'!$F$26,0)),0)+IF('5-Bienes y Serv que se Consumen'!$E$28='2 - Programas Municipales'!$B6,(IF('5-Bienes y Serv que se Consumen'!$E$30='2 - Programas Municipales'!$C$8,'5-Bienes y Serv que se Consumen'!$F$32,0)),0)+IF('5-Bienes y Serv que se Consumen'!$E$34='2 - Programas Municipales'!$B6,(IF('5-Bienes y Serv que se Consumen'!$E$36='2 - Programas Municipales'!$C$8,'5-Bienes y Serv que se Consumen'!$F$38,0)),0)+IF('5-Bienes y Serv que se Consumen'!$E$40='2 - Programas Municipales'!$B6,(IF('5-Bienes y Serv que se Consumen'!$E$42='2 - Programas Municipales'!$C$8,'5-Bienes y Serv que se Consumen'!$F$44,0)),0)+IF('5-Bienes y Serv que se Consumen'!$E$46='2 - Programas Municipales'!$B6,(IF('5-Bienes y Serv que se Consumen'!$E$48='2 - Programas Municipales'!$C$8,'5-Bienes y Serv que se Consumen'!$F$50,0)),0)+IF('5-Bienes y Serv que se Consumen'!$E$52='2 - Programas Municipales'!$B6,(IF('5-Bienes y Serv que se Consumen'!$E$54='2 - Programas Municipales'!$C$8,'5-Bienes y Serv que se Consumen'!$F$56,0)),0)+IF('5-Bienes y Serv que se Consumen'!$E$58='2 - Programas Municipales'!$B6,(IF('5-Bienes y Serv que se Consumen'!$E$60='2 - Programas Municipales'!$C$8,'5-Bienes y Serv que se Consumen'!$F$62,0)),0)+IF('5-Bienes y Serv que se Consumen'!$E$64='2 - Programas Municipales'!$B6,(IF('5-Bienes y Serv que se Consumen'!$E$66='2 - Programas Municipales'!$C$8,'5-Bienes y Serv que se Consumen'!$F$68,0)),0)+IF('5-Bienes y Serv que se Consumen'!$E$70='2 - Programas Municipales'!$B6,(IF('5-Bienes y Serv que se Consumen'!$E$72='2 - Programas Municipales'!$C$8,'5-Bienes y Serv que se Consumen'!$F$74,0)),0)+IF('5-Bienes y Serv que se Consumen'!$E$76='2 - Programas Municipales'!$B6,(IF('5-Bienes y Serv que se Consumen'!$E$78='2 - Programas Municipales'!$C$8,'5-Bienes y Serv que se Consumen'!$F$80,0)),0)+IF('5-Bienes y Serv que se Consumen'!$E$82='2 - Programas Municipales'!$B6,(IF('5-Bienes y Serv que se Consumen'!$E$84='2 - Programas Municipales'!$C$8,'5-Bienes y Serv que se Consumen'!$F$86,0)),0)+IF('5-Bienes y Serv que se Consumen'!$E$88='2 - Programas Municipales'!$B6,(IF('5-Bienes y Serv que se Consumen'!$E$90='2 - Programas Municipales'!$C$8,'5-Bienes y Serv que se Consumen'!$F$92,0)),0)+IF('5-Bienes y Serv que se Consumen'!$E$94='2 - Programas Municipales'!$B6,(IF('5-Bienes y Serv que se Consumen'!$E$96='2 - Programas Municipales'!$C$8,'5-Bienes y Serv que se Consumen'!$F$98,0)),0)+IF('5-Bienes y Serv que se Consumen'!$E$100='2 - Programas Municipales'!$B6,(IF('5-Bienes y Serv que se Consumen'!$E$102='2 - Programas Municipales'!$C$8,'5-Bienes y Serv que se Consumen'!$F$104,0)),0)+IF('5-Bienes y Serv que se Consumen'!$E$106='2 - Programas Municipales'!$B6,(IF('5-Bienes y Serv que se Consumen'!$E$108='2 - Programas Municipales'!$C$8,'5-Bienes y Serv que se Consumen'!$F$110,0)),0)+IF('5-Bienes y Serv que se Consumen'!$E$112='2 - Programas Municipales'!$B6,(IF('5-Bienes y Serv que se Consumen'!$E$114='2 - Programas Municipales'!$C$8,'5-Bienes y Serv que se Consumen'!$F$116,0)),0)+IF('5-Bienes y Serv que se Consumen'!$E$118='2 - Programas Municipales'!$B6,(IF('5-Bienes y Serv que se Consumen'!$E$120='2 - Programas Municipales'!$C$8,'5-Bienes y Serv que se Consumen'!$F$122,0)),0)+IF('5-Bienes y Serv que se Consumen'!$E$124='2 - Programas Municipales'!$B6,(IF('5-Bienes y Serv que se Consumen'!$E$126='2 - Programas Municipales'!$C$8,'5-Bienes y Serv que se Consumen'!$F$128,0)),0)+IF('5-Bienes y Serv que se Consumen'!$E$130='2 - Programas Municipales'!$B6,(IF('5-Bienes y Serv que se Consumen'!$E$132='2 - Programas Municipales'!$C$8,'5-Bienes y Serv que se Consumen'!$F$134,0)),0)+IF('5-Bienes y Serv que se Consumen'!$E$136='2 - Programas Municipales'!$B6,(IF('5-Bienes y Serv que se Consumen'!$E$138='2 - Programas Municipales'!$C$8,'5-Bienes y Serv que se Consumen'!$F$140,0)),0)</f>
        <v>0</v>
      </c>
      <c r="J9" s="202">
        <f>IF('5-Bienes y Serv que se Consumen'!$E$4='2 - Programas Municipales'!$B6,(IF('5-Bienes y Serv que se Consumen'!$E$6='2 - Programas Municipales'!$C$9,'5-Bienes y Serv que se Consumen'!$F$8,0)),0)+IF('5-Bienes y Serv que se Consumen'!$E$10='2 - Programas Municipales'!$B6,(IF('5-Bienes y Serv que se Consumen'!$E$12='2 - Programas Municipales'!$C$9,'5-Bienes y Serv que se Consumen'!$F$14,0)),0)+IF('5-Bienes y Serv que se Consumen'!$E$16='2 - Programas Municipales'!$B6,(IF('5-Bienes y Serv que se Consumen'!$E$18='2 - Programas Municipales'!$C$9,'5-Bienes y Serv que se Consumen'!$F$20,0)),0)+IF('5-Bienes y Serv que se Consumen'!$E$22='2 - Programas Municipales'!$B6,(IF('5-Bienes y Serv que se Consumen'!$E$24='2 - Programas Municipales'!$C$9,'5-Bienes y Serv que se Consumen'!$F$26,0)),0)+IF('5-Bienes y Serv que se Consumen'!$E$28='2 - Programas Municipales'!$B6,(IF('5-Bienes y Serv que se Consumen'!$E$30='2 - Programas Municipales'!$C$9,'5-Bienes y Serv que se Consumen'!$F$32,0)),0)+IF('5-Bienes y Serv que se Consumen'!$E$34='2 - Programas Municipales'!$B6,(IF('5-Bienes y Serv que se Consumen'!$E$36='2 - Programas Municipales'!$C$9,'5-Bienes y Serv que se Consumen'!$F$38,0)),0)+IF('5-Bienes y Serv que se Consumen'!$E$40='2 - Programas Municipales'!$B6,(IF('5-Bienes y Serv que se Consumen'!$E$42='2 - Programas Municipales'!$C$9,'5-Bienes y Serv que se Consumen'!$F$44,0)),0)+IF('5-Bienes y Serv que se Consumen'!$E$46='2 - Programas Municipales'!$B6,(IF('5-Bienes y Serv que se Consumen'!$E$48='2 - Programas Municipales'!$C$9,'5-Bienes y Serv que se Consumen'!$F$50,0)),0)+IF('5-Bienes y Serv que se Consumen'!$E$52='2 - Programas Municipales'!$B6,(IF('5-Bienes y Serv que se Consumen'!$E$54='2 - Programas Municipales'!$C$9,'5-Bienes y Serv que se Consumen'!$F$56,0)),0)+IF('5-Bienes y Serv que se Consumen'!$E$58='2 - Programas Municipales'!$B6,(IF('5-Bienes y Serv que se Consumen'!$E$60='2 - Programas Municipales'!$C$9,'5-Bienes y Serv que se Consumen'!$F$62,0)),0)+IF('5-Bienes y Serv que se Consumen'!$E$64='2 - Programas Municipales'!$B6,(IF('5-Bienes y Serv que se Consumen'!$E$66='2 - Programas Municipales'!$C$9,'5-Bienes y Serv que se Consumen'!$F$68,0)),0)+IF('5-Bienes y Serv que se Consumen'!$E$70='2 - Programas Municipales'!$B6,(IF('5-Bienes y Serv que se Consumen'!$E$72='2 - Programas Municipales'!$C$9,'5-Bienes y Serv que se Consumen'!$F$74,0)),0)+IF('5-Bienes y Serv que se Consumen'!$E$76='2 - Programas Municipales'!$B6,(IF('5-Bienes y Serv que se Consumen'!$E$78='2 - Programas Municipales'!$C$9,'5-Bienes y Serv que se Consumen'!$F$80,0)),0)+IF('5-Bienes y Serv que se Consumen'!$E$82='2 - Programas Municipales'!$B6,(IF('5-Bienes y Serv que se Consumen'!$E$84='2 - Programas Municipales'!$C$9,'5-Bienes y Serv que se Consumen'!$F$86,0)),0)+IF('5-Bienes y Serv que se Consumen'!$E$88='2 - Programas Municipales'!$B6,(IF('5-Bienes y Serv que se Consumen'!$E$90='2 - Programas Municipales'!$C$9,'5-Bienes y Serv que se Consumen'!$F$92,0)),0)+IF('5-Bienes y Serv que se Consumen'!$E$94='2 - Programas Municipales'!$B6,(IF('5-Bienes y Serv que se Consumen'!$E$96='2 - Programas Municipales'!$C$9,'5-Bienes y Serv que se Consumen'!$F$98,0)),0)+IF('5-Bienes y Serv que se Consumen'!$E$100='2 - Programas Municipales'!$B6,(IF('5-Bienes y Serv que se Consumen'!$E$102='2 - Programas Municipales'!$C$9,'5-Bienes y Serv que se Consumen'!$F$104,0)),0)+IF('5-Bienes y Serv que se Consumen'!$E$106='2 - Programas Municipales'!$B6,(IF('5-Bienes y Serv que se Consumen'!$E$108='2 - Programas Municipales'!$C$9,'5-Bienes y Serv que se Consumen'!$F$110,0)),0)+IF('5-Bienes y Serv que se Consumen'!$E$112='2 - Programas Municipales'!$B6,(IF('5-Bienes y Serv que se Consumen'!$E$114='2 - Programas Municipales'!$C$9,'5-Bienes y Serv que se Consumen'!$F$116,0)),0)+IF('5-Bienes y Serv que se Consumen'!$E$118='2 - Programas Municipales'!$B6,(IF('5-Bienes y Serv que se Consumen'!$E$120='2 - Programas Municipales'!$C$9,'5-Bienes y Serv que se Consumen'!$F$122,0)),0)+IF('5-Bienes y Serv que se Consumen'!$E$124='2 - Programas Municipales'!$B6,(IF('5-Bienes y Serv que se Consumen'!$E$126='2 - Programas Municipales'!$C$9,'5-Bienes y Serv que se Consumen'!$F$128,0)),0)+IF('5-Bienes y Serv que se Consumen'!$E$130='2 - Programas Municipales'!$B6,(IF('5-Bienes y Serv que se Consumen'!$E$132='2 - Programas Municipales'!$C$9,'5-Bienes y Serv que se Consumen'!$F$134,0)),0)+IF('5-Bienes y Serv que se Consumen'!$E$136='2 - Programas Municipales'!$B6,(IF('5-Bienes y Serv que se Consumen'!$E$138='2 - Programas Municipales'!$C$9,'5-Bienes y Serv que se Consumen'!$F$140,0)),0)</f>
        <v>0</v>
      </c>
      <c r="K9" s="202">
        <f>IF('5-Bienes y Serv que se Consumen'!$E$4='2 - Programas Municipales'!$B6,(IF('5-Bienes y Serv que se Consumen'!$E$6='2 - Programas Municipales'!$C$10,'5-Bienes y Serv que se Consumen'!$F$8,0)),0)+IF('5-Bienes y Serv que se Consumen'!$E$10='2 - Programas Municipales'!$B6,(IF('5-Bienes y Serv que se Consumen'!$E$12='2 - Programas Municipales'!$C$10,'5-Bienes y Serv que se Consumen'!$F$14,0)),0)+IF('5-Bienes y Serv que se Consumen'!$E$16='2 - Programas Municipales'!$B6,(IF('5-Bienes y Serv que se Consumen'!$E$18='2 - Programas Municipales'!$C$10,'5-Bienes y Serv que se Consumen'!$F$20,0)),0)+IF('5-Bienes y Serv que se Consumen'!$E$22='2 - Programas Municipales'!$B6,(IF('5-Bienes y Serv que se Consumen'!$E$24='2 - Programas Municipales'!$C$10,'5-Bienes y Serv que se Consumen'!$F$26,0)),0)+IF('5-Bienes y Serv que se Consumen'!$E$28='2 - Programas Municipales'!$B6,(IF('5-Bienes y Serv que se Consumen'!$E$30='2 - Programas Municipales'!$C$10,'5-Bienes y Serv que se Consumen'!$F$32,0)),0)+IF('5-Bienes y Serv que se Consumen'!$E$34='2 - Programas Municipales'!$B6,(IF('5-Bienes y Serv que se Consumen'!$E$36='2 - Programas Municipales'!$C$10,'5-Bienes y Serv que se Consumen'!$F$38,0)),0)+IF('5-Bienes y Serv que se Consumen'!$E$40='2 - Programas Municipales'!$B6,(IF('5-Bienes y Serv que se Consumen'!$E$42='2 - Programas Municipales'!$C$10,'5-Bienes y Serv que se Consumen'!$F$44,0)),0)+IF('5-Bienes y Serv que se Consumen'!$E$46='2 - Programas Municipales'!$B6,(IF('5-Bienes y Serv que se Consumen'!$E$48='2 - Programas Municipales'!$C$10,'5-Bienes y Serv que se Consumen'!$F$50,0)),0)+IF('5-Bienes y Serv que se Consumen'!$E$52='2 - Programas Municipales'!$B6,(IF('5-Bienes y Serv que se Consumen'!$E$54='2 - Programas Municipales'!$C$10,'5-Bienes y Serv que se Consumen'!$F$56,0)),0)+IF('5-Bienes y Serv que se Consumen'!$E$58='2 - Programas Municipales'!$B6,(IF('5-Bienes y Serv que se Consumen'!$E$60='2 - Programas Municipales'!$C$10,'5-Bienes y Serv que se Consumen'!$F$62,0)),0)+IF('5-Bienes y Serv que se Consumen'!$E$64='2 - Programas Municipales'!$B6,(IF('5-Bienes y Serv que se Consumen'!$E$66='2 - Programas Municipales'!$C$10,'5-Bienes y Serv que se Consumen'!$F$68,0)),0)+IF('5-Bienes y Serv que se Consumen'!$E$70='2 - Programas Municipales'!$B6,(IF('5-Bienes y Serv que se Consumen'!$E$72='2 - Programas Municipales'!$C$10,'5-Bienes y Serv que se Consumen'!$F$74,0)),0)+IF('5-Bienes y Serv que se Consumen'!$E$76='2 - Programas Municipales'!$B6,(IF('5-Bienes y Serv que se Consumen'!$E$78='2 - Programas Municipales'!$C$10,'5-Bienes y Serv que se Consumen'!$F$80,0)),0)+IF('5-Bienes y Serv que se Consumen'!$E$82='2 - Programas Municipales'!$B6,(IF('5-Bienes y Serv que se Consumen'!$E$84='2 - Programas Municipales'!$C$10,'5-Bienes y Serv que se Consumen'!$F$86,0)),0)+IF('5-Bienes y Serv que se Consumen'!$E$88='2 - Programas Municipales'!$B6,(IF('5-Bienes y Serv que se Consumen'!$E$90='2 - Programas Municipales'!$C$10,'5-Bienes y Serv que se Consumen'!$F$92,0)),0)+IF('5-Bienes y Serv que se Consumen'!$E$94='2 - Programas Municipales'!$B6,(IF('5-Bienes y Serv que se Consumen'!$E$96='2 - Programas Municipales'!$C$10,'5-Bienes y Serv que se Consumen'!$F$98,0)),0)+IF('5-Bienes y Serv que se Consumen'!$E$100='2 - Programas Municipales'!$B6,(IF('5-Bienes y Serv que se Consumen'!$E$102='2 - Programas Municipales'!$C$10,'5-Bienes y Serv que se Consumen'!$F$104,0)),0)+IF('5-Bienes y Serv que se Consumen'!$E$106='2 - Programas Municipales'!$B6,(IF('5-Bienes y Serv que se Consumen'!$E$108='2 - Programas Municipales'!$C$10,'5-Bienes y Serv que se Consumen'!$F$110,0)),0)+IF('5-Bienes y Serv que se Consumen'!$E$112='2 - Programas Municipales'!$B6,(IF('5-Bienes y Serv que se Consumen'!$E$114='2 - Programas Municipales'!$C$10,'5-Bienes y Serv que se Consumen'!$F$116,0)),0)+IF('5-Bienes y Serv que se Consumen'!$E$118='2 - Programas Municipales'!$B6,(IF('5-Bienes y Serv que se Consumen'!$E$120='2 - Programas Municipales'!$C$10,'5-Bienes y Serv que se Consumen'!$F$122,0)),0)+IF('5-Bienes y Serv que se Consumen'!$E$124='2 - Programas Municipales'!$B6,(IF('5-Bienes y Serv que se Consumen'!$E$126='2 - Programas Municipales'!$C$10,'5-Bienes y Serv que se Consumen'!$F$128,0)),0)+IF('5-Bienes y Serv que se Consumen'!$E$130='2 - Programas Municipales'!$B6,(IF('5-Bienes y Serv que se Consumen'!$E$132='2 - Programas Municipales'!$C$10,'5-Bienes y Serv que se Consumen'!$F$134,0)),0)+IF('5-Bienes y Serv que se Consumen'!$E$136='2 - Programas Municipales'!$B6,(IF('5-Bienes y Serv que se Consumen'!$E$138='2 - Programas Municipales'!$C$10,'5-Bienes y Serv que se Consumen'!$F$140,0)),0)</f>
        <v>0</v>
      </c>
      <c r="L9" s="202">
        <f>IF('5-Bienes y Serv que se Consumen'!$E$4='2 - Programas Municipales'!$B6,(IF('5-Bienes y Serv que se Consumen'!$E$6='2 - Programas Municipales'!$C$11,'5-Bienes y Serv que se Consumen'!$F$8,0)),0)+IF('5-Bienes y Serv que se Consumen'!$E$10='2 - Programas Municipales'!$B6,(IF('5-Bienes y Serv que se Consumen'!$E$12='2 - Programas Municipales'!$C$11,'5-Bienes y Serv que se Consumen'!$F$14,0)),0)+IF('5-Bienes y Serv que se Consumen'!$E$16='2 - Programas Municipales'!$B6,(IF('5-Bienes y Serv que se Consumen'!$E$18='2 - Programas Municipales'!$C$11,'5-Bienes y Serv que se Consumen'!$F$20,0)),0)+IF('5-Bienes y Serv que se Consumen'!$E$22='2 - Programas Municipales'!$B6,(IF('5-Bienes y Serv que se Consumen'!$E$24='2 - Programas Municipales'!$C$11,'5-Bienes y Serv que se Consumen'!$F$26,0)),0)+IF('5-Bienes y Serv que se Consumen'!$E$28='2 - Programas Municipales'!$B6,(IF('5-Bienes y Serv que se Consumen'!$E$30='2 - Programas Municipales'!$C$11,'5-Bienes y Serv que se Consumen'!$F$32,0)),0)+IF('5-Bienes y Serv que se Consumen'!$E$34='2 - Programas Municipales'!$B6,(IF('5-Bienes y Serv que se Consumen'!$E$36='2 - Programas Municipales'!$C$11,'5-Bienes y Serv que se Consumen'!$F$38,0)),0)+IF('5-Bienes y Serv que se Consumen'!$E$40='2 - Programas Municipales'!$B6,(IF('5-Bienes y Serv que se Consumen'!$E$42='2 - Programas Municipales'!$C$11,'5-Bienes y Serv que se Consumen'!$F$44,0)),0)+IF('5-Bienes y Serv que se Consumen'!$E$46='2 - Programas Municipales'!$B6,(IF('5-Bienes y Serv que se Consumen'!$E$48='2 - Programas Municipales'!$C$11,'5-Bienes y Serv que se Consumen'!$F$50,0)),0)+IF('5-Bienes y Serv que se Consumen'!$E$52='2 - Programas Municipales'!$B6,(IF('5-Bienes y Serv que se Consumen'!$E$54='2 - Programas Municipales'!$C$11,'5-Bienes y Serv que se Consumen'!$F$56,0)),0)+IF('5-Bienes y Serv que se Consumen'!$E$58='2 - Programas Municipales'!$B6,(IF('5-Bienes y Serv que se Consumen'!$E$60='2 - Programas Municipales'!$C$11,'5-Bienes y Serv que se Consumen'!$F$62,0)),0)+IF('5-Bienes y Serv que se Consumen'!$E$64='2 - Programas Municipales'!$B6,(IF('5-Bienes y Serv que se Consumen'!$E$66='2 - Programas Municipales'!$C$11,'5-Bienes y Serv que se Consumen'!$F$68,0)),0)+IF('5-Bienes y Serv que se Consumen'!$E$70='2 - Programas Municipales'!$B6,(IF('5-Bienes y Serv que se Consumen'!$E$72='2 - Programas Municipales'!$C$11,'5-Bienes y Serv que se Consumen'!$F$74,0)),0)+IF('5-Bienes y Serv que se Consumen'!$E$76='2 - Programas Municipales'!$B6,(IF('5-Bienes y Serv que se Consumen'!$E$78='2 - Programas Municipales'!$C$11,'5-Bienes y Serv que se Consumen'!$F$80,0)),0)+IF('5-Bienes y Serv que se Consumen'!$E$82='2 - Programas Municipales'!$B6,(IF('5-Bienes y Serv que se Consumen'!$E$84='2 - Programas Municipales'!$C$11,'5-Bienes y Serv que se Consumen'!$F$86,0)),0)+IF('5-Bienes y Serv que se Consumen'!$E$88='2 - Programas Municipales'!$B6,(IF('5-Bienes y Serv que se Consumen'!$E$90='2 - Programas Municipales'!$C$11,'5-Bienes y Serv que se Consumen'!$F$92,0)),0)+IF('5-Bienes y Serv que se Consumen'!$E$94='2 - Programas Municipales'!$B6,(IF('5-Bienes y Serv que se Consumen'!$E$96='2 - Programas Municipales'!$C$11,'5-Bienes y Serv que se Consumen'!$F$98,0)),0)+IF('5-Bienes y Serv que se Consumen'!$E$100='2 - Programas Municipales'!$B6,(IF('5-Bienes y Serv que se Consumen'!$E$102='2 - Programas Municipales'!$C$11,'5-Bienes y Serv que se Consumen'!$F$104,0)),0)+IF('5-Bienes y Serv que se Consumen'!$E$106='2 - Programas Municipales'!$B6,(IF('5-Bienes y Serv que se Consumen'!$E$108='2 - Programas Municipales'!$C$11,'5-Bienes y Serv que se Consumen'!$F$110,0)),0)+IF('5-Bienes y Serv que se Consumen'!$E$112='2 - Programas Municipales'!$B6,(IF('5-Bienes y Serv que se Consumen'!$E$114='2 - Programas Municipales'!$C$11,'5-Bienes y Serv que se Consumen'!$F$116,0)),0)+IF('5-Bienes y Serv que se Consumen'!$E$118='2 - Programas Municipales'!$B6,(IF('5-Bienes y Serv que se Consumen'!$E$120='2 - Programas Municipales'!$C$11,'5-Bienes y Serv que se Consumen'!$F$122,0)),0)+IF('5-Bienes y Serv que se Consumen'!$E$124='2 - Programas Municipales'!$B6,(IF('5-Bienes y Serv que se Consumen'!$E$126='2 - Programas Municipales'!$C$11,'5-Bienes y Serv que se Consumen'!$F$128,0)),0)+IF('5-Bienes y Serv que se Consumen'!$E$130='2 - Programas Municipales'!$B6,(IF('5-Bienes y Serv que se Consumen'!$E$132='2 - Programas Municipales'!$C$11,'5-Bienes y Serv que se Consumen'!$F$134,0)),0)+IF('5-Bienes y Serv que se Consumen'!$E$136='2 - Programas Municipales'!$B6,(IF('5-Bienes y Serv que se Consumen'!$E$138='2 - Programas Municipales'!$C$11,'5-Bienes y Serv que se Consumen'!$F$140,0)),0)</f>
        <v>0</v>
      </c>
      <c r="M9" s="202">
        <f>IF('5-Bienes y Serv que se Consumen'!$E$4='2 - Programas Municipales'!$B6,(IF('5-Bienes y Serv que se Consumen'!$E$6='2 - Programas Municipales'!$C$12,'5-Bienes y Serv que se Consumen'!$F$8,0)),0)+IF('5-Bienes y Serv que se Consumen'!$E$10='2 - Programas Municipales'!$B6,(IF('5-Bienes y Serv que se Consumen'!$E$12='2 - Programas Municipales'!$C$12,'5-Bienes y Serv que se Consumen'!$F$14,0)),0)+IF('5-Bienes y Serv que se Consumen'!$E$16='2 - Programas Municipales'!$B6,(IF('5-Bienes y Serv que se Consumen'!$E$18='2 - Programas Municipales'!$C$12,'5-Bienes y Serv que se Consumen'!$F$20,0)),0)+IF('5-Bienes y Serv que se Consumen'!$E$22='2 - Programas Municipales'!$B6,(IF('5-Bienes y Serv que se Consumen'!$E$24='2 - Programas Municipales'!$C$12,'5-Bienes y Serv que se Consumen'!$F$26,0)),0)+IF('5-Bienes y Serv que se Consumen'!$E$28='2 - Programas Municipales'!$B6,(IF('5-Bienes y Serv que se Consumen'!$E$30='2 - Programas Municipales'!$C$12,'5-Bienes y Serv que se Consumen'!$F$32,0)),0)+IF('5-Bienes y Serv que se Consumen'!$E$34='2 - Programas Municipales'!$B6,(IF('5-Bienes y Serv que se Consumen'!$E$36='2 - Programas Municipales'!$C$12,'5-Bienes y Serv que se Consumen'!$F$38,0)),0)+IF('5-Bienes y Serv que se Consumen'!$E$40='2 - Programas Municipales'!$B6,(IF('5-Bienes y Serv que se Consumen'!$E$42='2 - Programas Municipales'!$C$12,'5-Bienes y Serv que se Consumen'!$F$44,0)),0)+IF('5-Bienes y Serv que se Consumen'!$E$46='2 - Programas Municipales'!$B6,(IF('5-Bienes y Serv que se Consumen'!$E$48='2 - Programas Municipales'!$C$12,'5-Bienes y Serv que se Consumen'!$F$50,0)),0)+IF('5-Bienes y Serv que se Consumen'!$E$52='2 - Programas Municipales'!$B6,(IF('5-Bienes y Serv que se Consumen'!$E$54='2 - Programas Municipales'!$C$12,'5-Bienes y Serv que se Consumen'!$F$56,0)),0)+IF('5-Bienes y Serv que se Consumen'!$E$58='2 - Programas Municipales'!$B6,(IF('5-Bienes y Serv que se Consumen'!$E$60='2 - Programas Municipales'!$C$12,'5-Bienes y Serv que se Consumen'!$F$62,0)),0)+IF('5-Bienes y Serv que se Consumen'!$E$64='2 - Programas Municipales'!$B6,(IF('5-Bienes y Serv que se Consumen'!$E$66='2 - Programas Municipales'!$C$12,'5-Bienes y Serv que se Consumen'!$F$68,0)),0)+IF('5-Bienes y Serv que se Consumen'!$E$70='2 - Programas Municipales'!$B6,(IF('5-Bienes y Serv que se Consumen'!$E$72='2 - Programas Municipales'!$C$12,'5-Bienes y Serv que se Consumen'!$F$74,0)),0)+IF('5-Bienes y Serv que se Consumen'!$E$76='2 - Programas Municipales'!$B6,(IF('5-Bienes y Serv que se Consumen'!$E$78='2 - Programas Municipales'!$C$12,'5-Bienes y Serv que se Consumen'!$F$80,0)),0)+IF('5-Bienes y Serv que se Consumen'!$E$82='2 - Programas Municipales'!$B6,(IF('5-Bienes y Serv que se Consumen'!$E$84='2 - Programas Municipales'!$C$12,'5-Bienes y Serv que se Consumen'!$F$86,0)),0)+IF('5-Bienes y Serv que se Consumen'!$E$88='2 - Programas Municipales'!$B6,(IF('5-Bienes y Serv que se Consumen'!$E$90='2 - Programas Municipales'!$C$12,'5-Bienes y Serv que se Consumen'!$F$92,0)),0)+IF('5-Bienes y Serv que se Consumen'!$E$94='2 - Programas Municipales'!$B6,(IF('5-Bienes y Serv que se Consumen'!$E$96='2 - Programas Municipales'!$C$12,'5-Bienes y Serv que se Consumen'!$F$98,0)),0)+IF('5-Bienes y Serv que se Consumen'!$E$100='2 - Programas Municipales'!$B6,(IF('5-Bienes y Serv que se Consumen'!$E$102='2 - Programas Municipales'!$C$12,'5-Bienes y Serv que se Consumen'!$F$104,0)),0)+IF('5-Bienes y Serv que se Consumen'!$E$106='2 - Programas Municipales'!$B6,(IF('5-Bienes y Serv que se Consumen'!$E$108='2 - Programas Municipales'!$C$12,'5-Bienes y Serv que se Consumen'!$F$110,0)),0)+IF('5-Bienes y Serv que se Consumen'!$E$112='2 - Programas Municipales'!$B6,(IF('5-Bienes y Serv que se Consumen'!$E$114='2 - Programas Municipales'!$C$12,'5-Bienes y Serv que se Consumen'!$F$116,0)),0)+IF('5-Bienes y Serv que se Consumen'!$E$118='2 - Programas Municipales'!$B6,(IF('5-Bienes y Serv que se Consumen'!$E$120='2 - Programas Municipales'!$C$12,'5-Bienes y Serv que se Consumen'!$F$122,0)),0)+IF('5-Bienes y Serv que se Consumen'!$E$124='2 - Programas Municipales'!$B6,(IF('5-Bienes y Serv que se Consumen'!$E$126='2 - Programas Municipales'!$C$12,'5-Bienes y Serv que se Consumen'!$F$128,0)),0)+IF('5-Bienes y Serv que se Consumen'!$E$130='2 - Programas Municipales'!$B6,(IF('5-Bienes y Serv que se Consumen'!$E$132='2 - Programas Municipales'!$C$12,'5-Bienes y Serv que se Consumen'!$F$134,0)),0)+IF('5-Bienes y Serv que se Consumen'!$E$136='2 - Programas Municipales'!$B6,(IF('5-Bienes y Serv que se Consumen'!$E$138='2 - Programas Municipales'!$C$12,'5-Bienes y Serv que se Consumen'!$F$140,0)),0)</f>
        <v>0</v>
      </c>
      <c r="N9" s="202">
        <f>IF('5-Bienes y Serv que se Consumen'!$E$4='2 - Programas Municipales'!$B6,(IF('5-Bienes y Serv que se Consumen'!$E$6='2 - Programas Municipales'!$C$13,'5-Bienes y Serv que se Consumen'!$F$8,0)),0)+IF('5-Bienes y Serv que se Consumen'!$E$10='2 - Programas Municipales'!$B6,(IF('5-Bienes y Serv que se Consumen'!$E$12='2 - Programas Municipales'!$C$13,'5-Bienes y Serv que se Consumen'!$F$14,0)),0)+IF('5-Bienes y Serv que se Consumen'!$E$16='2 - Programas Municipales'!$B6,(IF('5-Bienes y Serv que se Consumen'!$E$18='2 - Programas Municipales'!$C$13,'5-Bienes y Serv que se Consumen'!$F$20,0)),0)+IF('5-Bienes y Serv que se Consumen'!$E$22='2 - Programas Municipales'!$B6,(IF('5-Bienes y Serv que se Consumen'!$E$24='2 - Programas Municipales'!$C$13,'5-Bienes y Serv que se Consumen'!$F$26,0)),0)+IF('5-Bienes y Serv que se Consumen'!$E$28='2 - Programas Municipales'!$B6,(IF('5-Bienes y Serv que se Consumen'!$E$30='2 - Programas Municipales'!$C$13,'5-Bienes y Serv que se Consumen'!$F$32,0)),0)+IF('5-Bienes y Serv que se Consumen'!$E$34='2 - Programas Municipales'!$B6,(IF('5-Bienes y Serv que se Consumen'!$E$36='2 - Programas Municipales'!$C$13,'5-Bienes y Serv que se Consumen'!$F$38,0)),0)+IF('5-Bienes y Serv que se Consumen'!$E$40='2 - Programas Municipales'!$B6,(IF('5-Bienes y Serv que se Consumen'!$E$42='2 - Programas Municipales'!$C$13,'5-Bienes y Serv que se Consumen'!$F$44,0)),0)+IF('5-Bienes y Serv que se Consumen'!$E$46='2 - Programas Municipales'!$B6,(IF('5-Bienes y Serv que se Consumen'!$E$48='2 - Programas Municipales'!$C$13,'5-Bienes y Serv que se Consumen'!$F$50,0)),0)+IF('5-Bienes y Serv que se Consumen'!$E$52='2 - Programas Municipales'!$B6,(IF('5-Bienes y Serv que se Consumen'!$E$54='2 - Programas Municipales'!$C$13,'5-Bienes y Serv que se Consumen'!$F$56,0)),0)+IF('5-Bienes y Serv que se Consumen'!$E$58='2 - Programas Municipales'!$B6,(IF('5-Bienes y Serv que se Consumen'!$E$60='2 - Programas Municipales'!$C$13,'5-Bienes y Serv que se Consumen'!$F$62,0)),0)+IF('5-Bienes y Serv que se Consumen'!$E$64='2 - Programas Municipales'!$B6,(IF('5-Bienes y Serv que se Consumen'!$E$66='2 - Programas Municipales'!$C$13,'5-Bienes y Serv que se Consumen'!$F$68,0)),0)+IF('5-Bienes y Serv que se Consumen'!$E$70='2 - Programas Municipales'!$B6,(IF('5-Bienes y Serv que se Consumen'!$E$72='2 - Programas Municipales'!$C$13,'5-Bienes y Serv que se Consumen'!$F$74,0)),0)+IF('5-Bienes y Serv que se Consumen'!$E$76='2 - Programas Municipales'!$B6,(IF('5-Bienes y Serv que se Consumen'!$E$78='2 - Programas Municipales'!$C$13,'5-Bienes y Serv que se Consumen'!$F$80,0)),0)+IF('5-Bienes y Serv que se Consumen'!$E$82='2 - Programas Municipales'!$B6,(IF('5-Bienes y Serv que se Consumen'!$E$84='2 - Programas Municipales'!$C$13,'5-Bienes y Serv que se Consumen'!$F$86,0)),0)+IF('5-Bienes y Serv que se Consumen'!$E$88='2 - Programas Municipales'!$B6,(IF('5-Bienes y Serv que se Consumen'!$E$90='2 - Programas Municipales'!$C$13,'5-Bienes y Serv que se Consumen'!$F$92,0)),0)+IF('5-Bienes y Serv que se Consumen'!$E$94='2 - Programas Municipales'!$B6,(IF('5-Bienes y Serv que se Consumen'!$E$96='2 - Programas Municipales'!$C$13,'5-Bienes y Serv que se Consumen'!$F$98,0)),0)+IF('5-Bienes y Serv que se Consumen'!$E$100='2 - Programas Municipales'!$B6,(IF('5-Bienes y Serv que se Consumen'!$E$102='2 - Programas Municipales'!$C$13,'5-Bienes y Serv que se Consumen'!$F$104,0)),0)+IF('5-Bienes y Serv que se Consumen'!$E$106='2 - Programas Municipales'!$B6,(IF('5-Bienes y Serv que se Consumen'!$E$108='2 - Programas Municipales'!$C$13,'5-Bienes y Serv que se Consumen'!$F$110,0)),0)+IF('5-Bienes y Serv que se Consumen'!$E$112='2 - Programas Municipales'!$B6,(IF('5-Bienes y Serv que se Consumen'!$E$114='2 - Programas Municipales'!$C$13,'5-Bienes y Serv que se Consumen'!$F$116,0)),0)+IF('5-Bienes y Serv que se Consumen'!$E$118='2 - Programas Municipales'!$B6,(IF('5-Bienes y Serv que se Consumen'!$E$120='2 - Programas Municipales'!$C$13,'5-Bienes y Serv que se Consumen'!$F$122,0)),0)+IF('5-Bienes y Serv que se Consumen'!$E$124='2 - Programas Municipales'!$B6,(IF('5-Bienes y Serv que se Consumen'!$E$126='2 - Programas Municipales'!$C$13,'5-Bienes y Serv que se Consumen'!$F$128,0)),0)+IF('5-Bienes y Serv que se Consumen'!$E$130='2 - Programas Municipales'!$B6,(IF('5-Bienes y Serv que se Consumen'!$E$132='2 - Programas Municipales'!$C$13,'5-Bienes y Serv que se Consumen'!$F$134,0)),0)+IF('5-Bienes y Serv que se Consumen'!$E$136='2 - Programas Municipales'!$B6,(IF('5-Bienes y Serv que se Consumen'!$E$138='2 - Programas Municipales'!$C$13,'5-Bienes y Serv que se Consumen'!$F$140,0)),0)</f>
        <v>0</v>
      </c>
      <c r="O9" s="56">
        <f>IF('5-Bienes y Serv que se Consumen'!$E$4='2 - Programas Municipales'!$B6,(IF('5-Bienes y Serv que se Consumen'!$E$6='2 - Programas Municipales'!$C$14,'5-Bienes y Serv que se Consumen'!$F$8,0)),0)+IF('5-Bienes y Serv que se Consumen'!$E$10='2 - Programas Municipales'!$B6,(IF('5-Bienes y Serv que se Consumen'!$E$12='2 - Programas Municipales'!$C$14,'5-Bienes y Serv que se Consumen'!$F$14,0)),0)+IF('5-Bienes y Serv que se Consumen'!$E$16='2 - Programas Municipales'!$B6,(IF('5-Bienes y Serv que se Consumen'!$E$18='2 - Programas Municipales'!$C$14,'5-Bienes y Serv que se Consumen'!$F$20,0)),0)+IF('5-Bienes y Serv que se Consumen'!$E$22='2 - Programas Municipales'!$B6,(IF('5-Bienes y Serv que se Consumen'!$E$24='2 - Programas Municipales'!$C$14,'5-Bienes y Serv que se Consumen'!$F$26,0)),0)+IF('5-Bienes y Serv que se Consumen'!$E$28='2 - Programas Municipales'!$B6,(IF('5-Bienes y Serv que se Consumen'!$E$30='2 - Programas Municipales'!$C$14,'5-Bienes y Serv que se Consumen'!$F$32,0)),0)+IF('5-Bienes y Serv que se Consumen'!$E$34='2 - Programas Municipales'!$B6,(IF('5-Bienes y Serv que se Consumen'!$E$36='2 - Programas Municipales'!$C$14,'5-Bienes y Serv que se Consumen'!$F$38,0)),0)+IF('5-Bienes y Serv que se Consumen'!$E$40='2 - Programas Municipales'!$B6,(IF('5-Bienes y Serv que se Consumen'!$E$42='2 - Programas Municipales'!$C$14,'5-Bienes y Serv que se Consumen'!$F$44,0)),0)+IF('5-Bienes y Serv que se Consumen'!$E$46='2 - Programas Municipales'!$B6,(IF('5-Bienes y Serv que se Consumen'!$E$48='2 - Programas Municipales'!$C$14,'5-Bienes y Serv que se Consumen'!$F$50,0)),0)+IF('5-Bienes y Serv que se Consumen'!$E$52='2 - Programas Municipales'!$B6,(IF('5-Bienes y Serv que se Consumen'!$E$54='2 - Programas Municipales'!$C$14,'5-Bienes y Serv que se Consumen'!$F$56,0)),0)+IF('5-Bienes y Serv que se Consumen'!$E$58='2 - Programas Municipales'!$B6,(IF('5-Bienes y Serv que se Consumen'!$E$60='2 - Programas Municipales'!$C$14,'5-Bienes y Serv que se Consumen'!$F$62,0)),0)+IF('5-Bienes y Serv que se Consumen'!$E$64='2 - Programas Municipales'!$B6,(IF('5-Bienes y Serv que se Consumen'!$E$66='2 - Programas Municipales'!$C$14,'5-Bienes y Serv que se Consumen'!$F$68,0)),0)+IF('5-Bienes y Serv que se Consumen'!$E$70='2 - Programas Municipales'!$B6,(IF('5-Bienes y Serv que se Consumen'!$E$72='2 - Programas Municipales'!$C$14,'5-Bienes y Serv que se Consumen'!$F$74,0)),0)+IF('5-Bienes y Serv que se Consumen'!$E$76='2 - Programas Municipales'!$B6,(IF('5-Bienes y Serv que se Consumen'!$E$78='2 - Programas Municipales'!$C$14,'5-Bienes y Serv que se Consumen'!$F$80,0)),0)+IF('5-Bienes y Serv que se Consumen'!$E$82='2 - Programas Municipales'!$B6,(IF('5-Bienes y Serv que se Consumen'!$E$84='2 - Programas Municipales'!$C$14,'5-Bienes y Serv que se Consumen'!$F$86,0)),0)+IF('5-Bienes y Serv que se Consumen'!$E$88='2 - Programas Municipales'!$B6,(IF('5-Bienes y Serv que se Consumen'!$E$90='2 - Programas Municipales'!$C$14,'5-Bienes y Serv que se Consumen'!$F$92,0)),0)+IF('5-Bienes y Serv que se Consumen'!$E$94='2 - Programas Municipales'!$B6,(IF('5-Bienes y Serv que se Consumen'!$E$96='2 - Programas Municipales'!$C$14,'5-Bienes y Serv que se Consumen'!$F$98,0)),0)+IF('5-Bienes y Serv que se Consumen'!$E$100='2 - Programas Municipales'!$B6,(IF('5-Bienes y Serv que se Consumen'!$E$102='2 - Programas Municipales'!$C$14,'5-Bienes y Serv que se Consumen'!$F$104,0)),0)+IF('5-Bienes y Serv que se Consumen'!$E$106='2 - Programas Municipales'!$B6,(IF('5-Bienes y Serv que se Consumen'!$E$108='2 - Programas Municipales'!$C$14,'5-Bienes y Serv que se Consumen'!$F$110,0)),0)+IF('5-Bienes y Serv que se Consumen'!$E$112='2 - Programas Municipales'!$B6,(IF('5-Bienes y Serv que se Consumen'!$E$114='2 - Programas Municipales'!$C$14,'5-Bienes y Serv que se Consumen'!$F$116,0)),0)+IF('5-Bienes y Serv que se Consumen'!$E$118='2 - Programas Municipales'!$B6,(IF('5-Bienes y Serv que se Consumen'!$E$120='2 - Programas Municipales'!$C$14,'5-Bienes y Serv que se Consumen'!$F$122,0)),0)+IF('5-Bienes y Serv que se Consumen'!$E$124='2 - Programas Municipales'!$B6,(IF('5-Bienes y Serv que se Consumen'!$E$126='2 - Programas Municipales'!$C$14,'5-Bienes y Serv que se Consumen'!$F$128,0)),0)+IF('5-Bienes y Serv que se Consumen'!$E$130='2 - Programas Municipales'!$B6,(IF('5-Bienes y Serv que se Consumen'!$E$132='2 - Programas Municipales'!$C$14,'5-Bienes y Serv que se Consumen'!$F$134,0)),0)+IF('5-Bienes y Serv que se Consumen'!$E$136='2 - Programas Municipales'!$B6,(IF('5-Bienes y Serv que se Consumen'!$E$138='2 - Programas Municipales'!$C$14,'5-Bienes y Serv que se Consumen'!$F$140,0)),0)</f>
        <v>0</v>
      </c>
      <c r="P9" s="56">
        <f>IF('5-Bienes y Serv que se Consumen'!$E$4='2 - Programas Municipales'!$B6,(IF('5-Bienes y Serv que se Consumen'!$E$6='2 - Programas Municipales'!$C$15,'5-Bienes y Serv que se Consumen'!$F$8,0)),0)+IF('5-Bienes y Serv que se Consumen'!$E$10='2 - Programas Municipales'!$B6,(IF('5-Bienes y Serv que se Consumen'!$E$12='2 - Programas Municipales'!$C$15,'5-Bienes y Serv que se Consumen'!$F$14,0)),0)+IF('5-Bienes y Serv que se Consumen'!$E$16='2 - Programas Municipales'!$B6,(IF('5-Bienes y Serv que se Consumen'!$E$18='2 - Programas Municipales'!$C$15,'5-Bienes y Serv que se Consumen'!$F$20,0)),0)+IF('5-Bienes y Serv que se Consumen'!$E$22='2 - Programas Municipales'!$B6,(IF('5-Bienes y Serv que se Consumen'!$E$24='2 - Programas Municipales'!$C$15,'5-Bienes y Serv que se Consumen'!$F$26,0)),0)+IF('5-Bienes y Serv que se Consumen'!$E$28='2 - Programas Municipales'!$B6,(IF('5-Bienes y Serv que se Consumen'!$E$30='2 - Programas Municipales'!$C$15,'5-Bienes y Serv que se Consumen'!$F$32,0)),0)+IF('5-Bienes y Serv que se Consumen'!$E$34='2 - Programas Municipales'!$B6,(IF('5-Bienes y Serv que se Consumen'!$E$36='2 - Programas Municipales'!$C$15,'5-Bienes y Serv que se Consumen'!$F$38,0)),0)+IF('5-Bienes y Serv que se Consumen'!$E$40='2 - Programas Municipales'!$B6,(IF('5-Bienes y Serv que se Consumen'!$E$42='2 - Programas Municipales'!$C$15,'5-Bienes y Serv que se Consumen'!$F$44,0)),0)+IF('5-Bienes y Serv que se Consumen'!$E$46='2 - Programas Municipales'!$B6,(IF('5-Bienes y Serv que se Consumen'!$E$48='2 - Programas Municipales'!$C$15,'5-Bienes y Serv que se Consumen'!$F$50,0)),0)+IF('5-Bienes y Serv que se Consumen'!$E$52='2 - Programas Municipales'!$B6,(IF('5-Bienes y Serv que se Consumen'!$E$54='2 - Programas Municipales'!$C$15,'5-Bienes y Serv que se Consumen'!$F$56,0)),0)+IF('5-Bienes y Serv que se Consumen'!$E$58='2 - Programas Municipales'!$B6,(IF('5-Bienes y Serv que se Consumen'!$E$60='2 - Programas Municipales'!$C$15,'5-Bienes y Serv que se Consumen'!$F$62,0)),0)+IF('5-Bienes y Serv que se Consumen'!$E$64='2 - Programas Municipales'!$B6,(IF('5-Bienes y Serv que se Consumen'!$E$66='2 - Programas Municipales'!$C$15,'5-Bienes y Serv que se Consumen'!$F$68,0)),0)+IF('5-Bienes y Serv que se Consumen'!$E$70='2 - Programas Municipales'!$B6,(IF('5-Bienes y Serv que se Consumen'!$E$72='2 - Programas Municipales'!$C$15,'5-Bienes y Serv que se Consumen'!$F$74,0)),0)+IF('5-Bienes y Serv que se Consumen'!$E$76='2 - Programas Municipales'!$B6,(IF('5-Bienes y Serv que se Consumen'!$E$78='2 - Programas Municipales'!$C$15,'5-Bienes y Serv que se Consumen'!$F$80,0)),0)+IF('5-Bienes y Serv que se Consumen'!$E$82='2 - Programas Municipales'!$B6,(IF('5-Bienes y Serv que se Consumen'!$E$84='2 - Programas Municipales'!$C$15,'5-Bienes y Serv que se Consumen'!$F$86,0)),0)+IF('5-Bienes y Serv que se Consumen'!$E$88='2 - Programas Municipales'!$B6,(IF('5-Bienes y Serv que se Consumen'!$E$90='2 - Programas Municipales'!$C$15,'5-Bienes y Serv que se Consumen'!$F$92,0)),0)+IF('5-Bienes y Serv que se Consumen'!$E$94='2 - Programas Municipales'!$B6,(IF('5-Bienes y Serv que se Consumen'!$E$96='2 - Programas Municipales'!$C$15,'5-Bienes y Serv que se Consumen'!$F$98,0)),0)+IF('5-Bienes y Serv que se Consumen'!$E$100='2 - Programas Municipales'!$B6,(IF('5-Bienes y Serv que se Consumen'!$E$102='2 - Programas Municipales'!$C$15,'5-Bienes y Serv que se Consumen'!$F$104,0)),0)+IF('5-Bienes y Serv que se Consumen'!$E$106='2 - Programas Municipales'!$B6,(IF('5-Bienes y Serv que se Consumen'!$E$108='2 - Programas Municipales'!$C$15,'5-Bienes y Serv que se Consumen'!$F$110,0)),0)+IF('5-Bienes y Serv que se Consumen'!$E$112='2 - Programas Municipales'!$B6,(IF('5-Bienes y Serv que se Consumen'!$E$114='2 - Programas Municipales'!$C$15,'5-Bienes y Serv que se Consumen'!$F$116,0)),0)+IF('5-Bienes y Serv que se Consumen'!$E$118='2 - Programas Municipales'!$B6,(IF('5-Bienes y Serv que se Consumen'!$E$120='2 - Programas Municipales'!$C$15,'5-Bienes y Serv que se Consumen'!$F$122,0)),0)+IF('5-Bienes y Serv que se Consumen'!$E$124='2 - Programas Municipales'!$B6,(IF('5-Bienes y Serv que se Consumen'!$E$126='2 - Programas Municipales'!$C$15,'5-Bienes y Serv que se Consumen'!$F$128,0)),0)+IF('5-Bienes y Serv que se Consumen'!$E$130='2 - Programas Municipales'!$B6,(IF('5-Bienes y Serv que se Consumen'!$E$132='2 - Programas Municipales'!$C$15,'5-Bienes y Serv que se Consumen'!$F$134,0)),0)+IF('5-Bienes y Serv que se Consumen'!$E$136='2 - Programas Municipales'!$B6,(IF('5-Bienes y Serv que se Consumen'!$E$138='2 - Programas Municipales'!$C$15,'5-Bienes y Serv que se Consumen'!$F$140,0)),0)</f>
        <v>0</v>
      </c>
      <c r="Q9" s="265">
        <f t="shared" si="1"/>
        <v>0</v>
      </c>
    </row>
    <row r="10">
      <c r="B10" s="44" t="str">
        <f>'2 - Programas Municipales'!B7</f>
        <v>Progs. de Desarrollo e Incl. Social</v>
      </c>
      <c r="C10" s="202">
        <f>IF('5-Bienes y Serv que se Consumen'!$E$4='2 - Programas Municipales'!$B7,(IF('5-Bienes y Serv que se Consumen'!$E$6='2 - Programas Municipales'!$C$2,'5-Bienes y Serv que se Consumen'!$F$8,0)),0)+IF('5-Bienes y Serv que se Consumen'!$E$10='2 - Programas Municipales'!$B7,(IF('5-Bienes y Serv que se Consumen'!$E$12='2 - Programas Municipales'!$C$2,'5-Bienes y Serv que se Consumen'!$F$14,0)),0)+IF('5-Bienes y Serv que se Consumen'!$E$16='2 - Programas Municipales'!$B7,(IF('5-Bienes y Serv que se Consumen'!$E$18='2 - Programas Municipales'!$C$2,'5-Bienes y Serv que se Consumen'!$F$20,0)),0)+IF('5-Bienes y Serv que se Consumen'!$E$22='2 - Programas Municipales'!$B7,(IF('5-Bienes y Serv que se Consumen'!$E$24='2 - Programas Municipales'!$C$2,'5-Bienes y Serv que se Consumen'!$F$26,0)),0)+IF('5-Bienes y Serv que se Consumen'!$E$28='2 - Programas Municipales'!$B7,(IF('5-Bienes y Serv que se Consumen'!$E$30='2 - Programas Municipales'!$C$2,'5-Bienes y Serv que se Consumen'!$F$32,0)),0)+IF('5-Bienes y Serv que se Consumen'!$E$34='2 - Programas Municipales'!$B7,(IF('5-Bienes y Serv que se Consumen'!$E$36='2 - Programas Municipales'!$C$2,'5-Bienes y Serv que se Consumen'!$F$38,0)),0)+IF('5-Bienes y Serv que se Consumen'!$E$40='2 - Programas Municipales'!$B7,(IF('5-Bienes y Serv que se Consumen'!$E$42='2 - Programas Municipales'!$C$2,'5-Bienes y Serv que se Consumen'!$F$44,0)),0)+IF('5-Bienes y Serv que se Consumen'!$E$46='2 - Programas Municipales'!$B7,(IF('5-Bienes y Serv que se Consumen'!$E$48='2 - Programas Municipales'!$C$2,'5-Bienes y Serv que se Consumen'!$F$50,0)),0)+IF('5-Bienes y Serv que se Consumen'!$E$52='2 - Programas Municipales'!$B7,(IF('5-Bienes y Serv que se Consumen'!$E$54='2 - Programas Municipales'!$C$2,'5-Bienes y Serv que se Consumen'!$F$56,0)),0)+IF('5-Bienes y Serv que se Consumen'!$E$58='2 - Programas Municipales'!$B7,(IF('5-Bienes y Serv que se Consumen'!$E$60='2 - Programas Municipales'!$C$2,'5-Bienes y Serv que se Consumen'!$F$62,0)),0)+IF('5-Bienes y Serv que se Consumen'!$E$64='2 - Programas Municipales'!$B7,(IF('5-Bienes y Serv que se Consumen'!$E$66='2 - Programas Municipales'!$C$2,'5-Bienes y Serv que se Consumen'!$F$68,0)),0)+IF('5-Bienes y Serv que se Consumen'!$E$70='2 - Programas Municipales'!$B7,(IF('5-Bienes y Serv que se Consumen'!$E$72='2 - Programas Municipales'!$C$2,'5-Bienes y Serv que se Consumen'!$F$74,0)),0)+IF('5-Bienes y Serv que se Consumen'!$E$76='2 - Programas Municipales'!$B7,(IF('5-Bienes y Serv que se Consumen'!$E$78='2 - Programas Municipales'!$C$2,'5-Bienes y Serv que se Consumen'!$F$80,0)),0)+IF('5-Bienes y Serv que se Consumen'!$E$82='2 - Programas Municipales'!$B7,(IF('5-Bienes y Serv que se Consumen'!$E$84='2 - Programas Municipales'!$C$2,'5-Bienes y Serv que se Consumen'!$F$86,0)),0)+IF('5-Bienes y Serv que se Consumen'!$E$88='2 - Programas Municipales'!$B7,(IF('5-Bienes y Serv que se Consumen'!$E$90='2 - Programas Municipales'!$C$2,'5-Bienes y Serv que se Consumen'!$F$92,0)),0)+IF('5-Bienes y Serv que se Consumen'!$E$94='2 - Programas Municipales'!$B7,(IF('5-Bienes y Serv que se Consumen'!$E$96='2 - Programas Municipales'!$C$2,'5-Bienes y Serv que se Consumen'!$F$98,0)),0)+IF('5-Bienes y Serv que se Consumen'!$E$100='2 - Programas Municipales'!$B7,(IF('5-Bienes y Serv que se Consumen'!$E$102='2 - Programas Municipales'!$C$2,'5-Bienes y Serv que se Consumen'!$F$104,0)),0)+IF('5-Bienes y Serv que se Consumen'!$E$106='2 - Programas Municipales'!$B7,(IF('5-Bienes y Serv que se Consumen'!$E$108='2 - Programas Municipales'!$C$2,'5-Bienes y Serv que se Consumen'!$F$110,0)),0)+IF('5-Bienes y Serv que se Consumen'!$E$112='2 - Programas Municipales'!$B7,(IF('5-Bienes y Serv que se Consumen'!$E$114='2 - Programas Municipales'!$C$2,'5-Bienes y Serv que se Consumen'!$F$116,0)),0)+IF('5-Bienes y Serv que se Consumen'!$E$118='2 - Programas Municipales'!$B7,(IF('5-Bienes y Serv que se Consumen'!$E$120='2 - Programas Municipales'!$C$2,'5-Bienes y Serv que se Consumen'!$F$122,0)),0)+IF('5-Bienes y Serv que se Consumen'!$E$124='2 - Programas Municipales'!$B7,(IF('5-Bienes y Serv que se Consumen'!$E$126='2 - Programas Municipales'!$C$2,'5-Bienes y Serv que se Consumen'!$F$128,0)),0)+IF('5-Bienes y Serv que se Consumen'!$E$130='2 - Programas Municipales'!$B7,(IF('5-Bienes y Serv que se Consumen'!$E$132='2 - Programas Municipales'!$C$2,'5-Bienes y Serv que se Consumen'!$F$134,0)),0)+IF('5-Bienes y Serv que se Consumen'!$E$136='2 - Programas Municipales'!$B7,(IF('5-Bienes y Serv que se Consumen'!$E$138='2 - Programas Municipales'!$C$2,'5-Bienes y Serv que se Consumen'!$F$140,0)),0)</f>
        <v>0</v>
      </c>
      <c r="D10" s="202">
        <f>IF('5-Bienes y Serv que se Consumen'!$E$4='2 - Programas Municipales'!$B7,(IF('5-Bienes y Serv que se Consumen'!$E$6='2 - Programas Municipales'!$C$3,'5-Bienes y Serv que se Consumen'!$F$8,0)),0)+IF('5-Bienes y Serv que se Consumen'!$E$10='2 - Programas Municipales'!$B7,(IF('5-Bienes y Serv que se Consumen'!$E$12='2 - Programas Municipales'!$C$3,'5-Bienes y Serv que se Consumen'!$F$14,0)),0)+IF('5-Bienes y Serv que se Consumen'!$E$16='2 - Programas Municipales'!$B7,(IF('5-Bienes y Serv que se Consumen'!$E$18='2 - Programas Municipales'!$C$3,'5-Bienes y Serv que se Consumen'!$F$20,0)),0)+IF('5-Bienes y Serv que se Consumen'!$E$22='2 - Programas Municipales'!$B7,(IF('5-Bienes y Serv que se Consumen'!$E$24='2 - Programas Municipales'!$C$3,'5-Bienes y Serv que se Consumen'!$F$26,0)),0)+IF('5-Bienes y Serv que se Consumen'!$E$28='2 - Programas Municipales'!$B7,(IF('5-Bienes y Serv que se Consumen'!$E$30='2 - Programas Municipales'!$C$3,'5-Bienes y Serv que se Consumen'!$F$32,0)),0)+IF('5-Bienes y Serv que se Consumen'!$E$34='2 - Programas Municipales'!$B7,(IF('5-Bienes y Serv que se Consumen'!$E$36='2 - Programas Municipales'!$C$3,'5-Bienes y Serv que se Consumen'!$F$38,0)),0)+IF('5-Bienes y Serv que se Consumen'!$E$40='2 - Programas Municipales'!$B7,(IF('5-Bienes y Serv que se Consumen'!$E$42='2 - Programas Municipales'!$C$3,'5-Bienes y Serv que se Consumen'!$F$44,0)),0)+IF('5-Bienes y Serv que se Consumen'!$E$46='2 - Programas Municipales'!$B7,(IF('5-Bienes y Serv que se Consumen'!$E$48='2 - Programas Municipales'!$C$3,'5-Bienes y Serv que se Consumen'!$F$50,0)),0)+IF('5-Bienes y Serv que se Consumen'!$E$52='2 - Programas Municipales'!$B7,(IF('5-Bienes y Serv que se Consumen'!$E$54='2 - Programas Municipales'!$C$3,'5-Bienes y Serv que se Consumen'!$F$56,0)),0)+IF('5-Bienes y Serv que se Consumen'!$E$58='2 - Programas Municipales'!$B7,(IF('5-Bienes y Serv que se Consumen'!$E$60='2 - Programas Municipales'!$C$3,'5-Bienes y Serv que se Consumen'!$F$62,0)),0)+IF('5-Bienes y Serv que se Consumen'!$E$64='2 - Programas Municipales'!$B7,(IF('5-Bienes y Serv que se Consumen'!$E$66='2 - Programas Municipales'!$C$3,'5-Bienes y Serv que se Consumen'!$F$68,0)),0)+IF('5-Bienes y Serv que se Consumen'!$E$70='2 - Programas Municipales'!$B7,(IF('5-Bienes y Serv que se Consumen'!$E$72='2 - Programas Municipales'!$C$3,'5-Bienes y Serv que se Consumen'!$F$74,0)),0)+IF('5-Bienes y Serv que se Consumen'!$E$76='2 - Programas Municipales'!$B7,(IF('5-Bienes y Serv que se Consumen'!$E$78='2 - Programas Municipales'!$C$3,'5-Bienes y Serv que se Consumen'!$F$80,0)),0)+IF('5-Bienes y Serv que se Consumen'!$E$82='2 - Programas Municipales'!$B7,(IF('5-Bienes y Serv que se Consumen'!$E$84='2 - Programas Municipales'!$C$3,'5-Bienes y Serv que se Consumen'!$F$86,0)),0)+IF('5-Bienes y Serv que se Consumen'!$E$88='2 - Programas Municipales'!$B7,(IF('5-Bienes y Serv que se Consumen'!$E$90='2 - Programas Municipales'!$C$3,'5-Bienes y Serv que se Consumen'!$F$92,0)),0)+IF('5-Bienes y Serv que se Consumen'!$E$94='2 - Programas Municipales'!$B7,(IF('5-Bienes y Serv que se Consumen'!$E$96='2 - Programas Municipales'!$C$3,'5-Bienes y Serv que se Consumen'!$F$98,0)),0)+IF('5-Bienes y Serv que se Consumen'!$E$100='2 - Programas Municipales'!$B7,(IF('5-Bienes y Serv que se Consumen'!$E$102='2 - Programas Municipales'!$C$3,'5-Bienes y Serv que se Consumen'!$F$104,0)),0)+IF('5-Bienes y Serv que se Consumen'!$E$106='2 - Programas Municipales'!$B7,(IF('5-Bienes y Serv que se Consumen'!$E$108='2 - Programas Municipales'!$C$3,'5-Bienes y Serv que se Consumen'!$F$110,0)),0)+IF('5-Bienes y Serv que se Consumen'!$E$112='2 - Programas Municipales'!$B7,(IF('5-Bienes y Serv que se Consumen'!$E$114='2 - Programas Municipales'!$C$3,'5-Bienes y Serv que se Consumen'!$F$116,0)),0)+IF('5-Bienes y Serv que se Consumen'!$E$118='2 - Programas Municipales'!$B7,(IF('5-Bienes y Serv que se Consumen'!$E$120='2 - Programas Municipales'!$C$3,'5-Bienes y Serv que se Consumen'!$F$122,0)),0)+IF('5-Bienes y Serv que se Consumen'!$E$124='2 - Programas Municipales'!$B7,(IF('5-Bienes y Serv que se Consumen'!$E$126='2 - Programas Municipales'!$C$3,'5-Bienes y Serv que se Consumen'!$F$128,0)),0)+IF('5-Bienes y Serv que se Consumen'!$E$130='2 - Programas Municipales'!$B7,(IF('5-Bienes y Serv que se Consumen'!$E$132='2 - Programas Municipales'!$C$3,'5-Bienes y Serv que se Consumen'!$F$134,0)),0)+IF('5-Bienes y Serv que se Consumen'!$E$136='2 - Programas Municipales'!$B7,(IF('5-Bienes y Serv que se Consumen'!$E$138='2 - Programas Municipales'!$C$3,'5-Bienes y Serv que se Consumen'!$F$140,0)),0)</f>
        <v>0</v>
      </c>
      <c r="E10" s="202">
        <f>IF('5-Bienes y Serv que se Consumen'!E9='2 - Programas Municipales'!$B7,(IF('5-Bienes y Serv que se Consumen'!$E$6='2 - Programas Municipales'!$C$4,'5-Bienes y Serv que se Consumen'!$F$8,0)),0)+IF('5-Bienes y Serv que se Consumen'!$E$10='2 - Programas Municipales'!$B7,(IF('5-Bienes y Serv que se Consumen'!$E$12='2 - Programas Municipales'!$C$4,'5-Bienes y Serv que se Consumen'!$F$14,0)),0)+IF('5-Bienes y Serv que se Consumen'!$E$16='2 - Programas Municipales'!$B7,(IF('5-Bienes y Serv que se Consumen'!$E$18='2 - Programas Municipales'!$C$4,'5-Bienes y Serv que se Consumen'!$F$20,0)),0)+IF('5-Bienes y Serv que se Consumen'!$E$22='2 - Programas Municipales'!$B7,(IF('5-Bienes y Serv que se Consumen'!$E$24='2 - Programas Municipales'!$C$4,'5-Bienes y Serv que se Consumen'!$F$26,0)),0)+IF('5-Bienes y Serv que se Consumen'!$E$28='2 - Programas Municipales'!$B7,(IF('5-Bienes y Serv que se Consumen'!$E$30='2 - Programas Municipales'!$C$4,'5-Bienes y Serv que se Consumen'!$F$32,0)),0)+IF('5-Bienes y Serv que se Consumen'!$E$34='2 - Programas Municipales'!$B7,(IF('5-Bienes y Serv que se Consumen'!$E$36='2 - Programas Municipales'!$C$4,'5-Bienes y Serv que se Consumen'!$F$38,0)),0)+IF('5-Bienes y Serv que se Consumen'!$E$40='2 - Programas Municipales'!$B7,(IF('5-Bienes y Serv que se Consumen'!$E$42='2 - Programas Municipales'!$C$4,'5-Bienes y Serv que se Consumen'!$F$44,0)),0)+IF('5-Bienes y Serv que se Consumen'!$E$46='2 - Programas Municipales'!$B7,(IF('5-Bienes y Serv que se Consumen'!$E$48='2 - Programas Municipales'!$C$4,'5-Bienes y Serv que se Consumen'!$F$50,0)),0)+IF('5-Bienes y Serv que se Consumen'!$E$52='2 - Programas Municipales'!$B7,(IF('5-Bienes y Serv que se Consumen'!$E$54='2 - Programas Municipales'!$C$4,'5-Bienes y Serv que se Consumen'!$F$56,0)),0)+IF('5-Bienes y Serv que se Consumen'!$E$58='2 - Programas Municipales'!$B7,(IF('5-Bienes y Serv que se Consumen'!$E$60='2 - Programas Municipales'!$C$4,'5-Bienes y Serv que se Consumen'!$F$62,0)),0)+IF('5-Bienes y Serv que se Consumen'!$E$64='2 - Programas Municipales'!$B7,(IF('5-Bienes y Serv que se Consumen'!$E$66='2 - Programas Municipales'!$C$4,'5-Bienes y Serv que se Consumen'!$F$68,0)),0)+IF('5-Bienes y Serv que se Consumen'!$E$70='2 - Programas Municipales'!$B7,(IF('5-Bienes y Serv que se Consumen'!$E$72='2 - Programas Municipales'!$C$4,'5-Bienes y Serv que se Consumen'!$F$74,0)),0)+IF('5-Bienes y Serv que se Consumen'!$E$76='2 - Programas Municipales'!$B7,(IF('5-Bienes y Serv que se Consumen'!$E$78='2 - Programas Municipales'!$C$4,'5-Bienes y Serv que se Consumen'!$F$80,0)),0)+IF('5-Bienes y Serv que se Consumen'!$E$82='2 - Programas Municipales'!$B7,(IF('5-Bienes y Serv que se Consumen'!$E$84='2 - Programas Municipales'!$C$4,'5-Bienes y Serv que se Consumen'!$F$86,0)),0)+IF('5-Bienes y Serv que se Consumen'!$E$88='2 - Programas Municipales'!$B7,(IF('5-Bienes y Serv que se Consumen'!$E$90='2 - Programas Municipales'!$C$4,'5-Bienes y Serv que se Consumen'!$F$92,0)),0)+IF('5-Bienes y Serv que se Consumen'!$E$94='2 - Programas Municipales'!$B7,(IF('5-Bienes y Serv que se Consumen'!$E$96='2 - Programas Municipales'!$C$4,'5-Bienes y Serv que se Consumen'!$F$98,0)),0)+IF('5-Bienes y Serv que se Consumen'!$E$100='2 - Programas Municipales'!$B7,(IF('5-Bienes y Serv que se Consumen'!$E$102='2 - Programas Municipales'!$C$4,'5-Bienes y Serv que se Consumen'!$F$104,0)),0)+IF('5-Bienes y Serv que se Consumen'!$E$106='2 - Programas Municipales'!$B7,(IF('5-Bienes y Serv que se Consumen'!$E$108='2 - Programas Municipales'!$C$4,'5-Bienes y Serv que se Consumen'!$F$110,0)),0)+IF('5-Bienes y Serv que se Consumen'!$E$112='2 - Programas Municipales'!$B7,(IF('5-Bienes y Serv que se Consumen'!$E$114='2 - Programas Municipales'!$C$4,'5-Bienes y Serv que se Consumen'!$F$116,0)),0)+IF('5-Bienes y Serv que se Consumen'!$E$118='2 - Programas Municipales'!$B7,(IF('5-Bienes y Serv que se Consumen'!$E$120='2 - Programas Municipales'!$C$4,'5-Bienes y Serv que se Consumen'!$F$122,0)),0)+IF('5-Bienes y Serv que se Consumen'!$E$124='2 - Programas Municipales'!$B7,(IF('5-Bienes y Serv que se Consumen'!$E$126='2 - Programas Municipales'!$C$4,'5-Bienes y Serv que se Consumen'!$F$128,0)),0)+IF('5-Bienes y Serv que se Consumen'!$E$130='2 - Programas Municipales'!$B7,(IF('5-Bienes y Serv que se Consumen'!$E$132='2 - Programas Municipales'!$C$4,'5-Bienes y Serv que se Consumen'!$F$134,0)),0)+IF('5-Bienes y Serv que se Consumen'!$E$136='2 - Programas Municipales'!$B7,(IF('5-Bienes y Serv que se Consumen'!$E$138='2 - Programas Municipales'!$C$4,'5-Bienes y Serv que se Consumen'!$F$140,0)),0)</f>
        <v>0</v>
      </c>
      <c r="F10" s="202">
        <f>IF('5-Bienes y Serv que se Consumen'!$E$4='2 - Programas Municipales'!$B7,(IF('5-Bienes y Serv que se Consumen'!$E$6='2 - Programas Municipales'!$C$5,'5-Bienes y Serv que se Consumen'!$F$8,0)),0)+IF('5-Bienes y Serv que se Consumen'!$E$10='2 - Programas Municipales'!$B7,(IF('5-Bienes y Serv que se Consumen'!$E$12='2 - Programas Municipales'!$C$5,'5-Bienes y Serv que se Consumen'!$F$14,0)),0)+IF('5-Bienes y Serv que se Consumen'!$E$16='2 - Programas Municipales'!$B7,(IF('5-Bienes y Serv que se Consumen'!$E$18='2 - Programas Municipales'!$C$5,'5-Bienes y Serv que se Consumen'!$F$20,0)),0)+IF('5-Bienes y Serv que se Consumen'!$E$22='2 - Programas Municipales'!$B7,(IF('5-Bienes y Serv que se Consumen'!$E$24='2 - Programas Municipales'!$C$5,'5-Bienes y Serv que se Consumen'!$F$26,0)),0)+IF('5-Bienes y Serv que se Consumen'!$E$28='2 - Programas Municipales'!$B7,(IF('5-Bienes y Serv que se Consumen'!$E$30='2 - Programas Municipales'!$C$5,'5-Bienes y Serv que se Consumen'!$F$32,0)),0)+IF('5-Bienes y Serv que se Consumen'!$E$34='2 - Programas Municipales'!$B7,(IF('5-Bienes y Serv que se Consumen'!$E$36='2 - Programas Municipales'!$C$5,'5-Bienes y Serv que se Consumen'!$F$38,0)),0)+IF('5-Bienes y Serv que se Consumen'!$E$40='2 - Programas Municipales'!$B7,(IF('5-Bienes y Serv que se Consumen'!$E$42='2 - Programas Municipales'!$C$5,'5-Bienes y Serv que se Consumen'!$F$44,0)),0)+IF('5-Bienes y Serv que se Consumen'!$E$46='2 - Programas Municipales'!$B7,(IF('5-Bienes y Serv que se Consumen'!$E$48='2 - Programas Municipales'!$C$5,'5-Bienes y Serv que se Consumen'!$F$50,0)),0)+IF('5-Bienes y Serv que se Consumen'!$E$52='2 - Programas Municipales'!$B7,(IF('5-Bienes y Serv que se Consumen'!$E$54='2 - Programas Municipales'!$C$5,'5-Bienes y Serv que se Consumen'!$F$56,0)),0)+IF('5-Bienes y Serv que se Consumen'!$E$58='2 - Programas Municipales'!$B7,(IF('5-Bienes y Serv que se Consumen'!$E$60='2 - Programas Municipales'!$C$5,'5-Bienes y Serv que se Consumen'!$F$62,0)),0)+IF('5-Bienes y Serv que se Consumen'!$E$64='2 - Programas Municipales'!$B7,(IF('5-Bienes y Serv que se Consumen'!$E$66='2 - Programas Municipales'!$C$5,'5-Bienes y Serv que se Consumen'!$F$68,0)),0)+IF('5-Bienes y Serv que se Consumen'!$E$70='2 - Programas Municipales'!$B7,(IF('5-Bienes y Serv que se Consumen'!$E$72='2 - Programas Municipales'!$C$5,'5-Bienes y Serv que se Consumen'!$F$74,0)),0)+IF('5-Bienes y Serv que se Consumen'!$E$76='2 - Programas Municipales'!$B7,(IF('5-Bienes y Serv que se Consumen'!$E$78='2 - Programas Municipales'!$C$5,'5-Bienes y Serv que se Consumen'!$F$80,0)),0)+IF('5-Bienes y Serv que se Consumen'!$E$82='2 - Programas Municipales'!$B7,(IF('5-Bienes y Serv que se Consumen'!$E$84='2 - Programas Municipales'!$C$5,'5-Bienes y Serv que se Consumen'!$F$86,0)),0)+IF('5-Bienes y Serv que se Consumen'!$E$88='2 - Programas Municipales'!$B7,(IF('5-Bienes y Serv que se Consumen'!$E$90='2 - Programas Municipales'!$C$5,'5-Bienes y Serv que se Consumen'!$F$92,0)),0)+IF('5-Bienes y Serv que se Consumen'!$E$94='2 - Programas Municipales'!$B7,(IF('5-Bienes y Serv que se Consumen'!$E$96='2 - Programas Municipales'!$C$5,'5-Bienes y Serv que se Consumen'!$F$98,0)),0)+IF('5-Bienes y Serv que se Consumen'!$E$100='2 - Programas Municipales'!$B7,(IF('5-Bienes y Serv que se Consumen'!$E$102='2 - Programas Municipales'!$C$5,'5-Bienes y Serv que se Consumen'!$F$104,0)),0)+IF('5-Bienes y Serv que se Consumen'!$E$106='2 - Programas Municipales'!$B7,(IF('5-Bienes y Serv que se Consumen'!$E$108='2 - Programas Municipales'!$C$5,'5-Bienes y Serv que se Consumen'!$F$110,0)),0)+IF('5-Bienes y Serv que se Consumen'!$E$112='2 - Programas Municipales'!$B7,(IF('5-Bienes y Serv que se Consumen'!$E$114='2 - Programas Municipales'!$C$5,'5-Bienes y Serv que se Consumen'!$F$116,0)),0)+IF('5-Bienes y Serv que se Consumen'!$E$118='2 - Programas Municipales'!$B7,(IF('5-Bienes y Serv que se Consumen'!$E$120='2 - Programas Municipales'!$C$5,'5-Bienes y Serv que se Consumen'!$F$122,0)),0)+IF('5-Bienes y Serv que se Consumen'!$E$124='2 - Programas Municipales'!$B7,(IF('5-Bienes y Serv que se Consumen'!$E$126='2 - Programas Municipales'!$C$5,'5-Bienes y Serv que se Consumen'!$F$128,0)),0)+IF('5-Bienes y Serv que se Consumen'!$E$130='2 - Programas Municipales'!$B7,(IF('5-Bienes y Serv que se Consumen'!$E$132='2 - Programas Municipales'!$C$5,'5-Bienes y Serv que se Consumen'!$F$134,0)),0)+IF('5-Bienes y Serv que se Consumen'!$E$136='2 - Programas Municipales'!$B7,(IF('5-Bienes y Serv que se Consumen'!$E$138='2 - Programas Municipales'!$C$5,'5-Bienes y Serv que se Consumen'!$F$140,0)),0)</f>
        <v>0</v>
      </c>
      <c r="G10" s="202">
        <f>IF('5-Bienes y Serv que se Consumen'!$E$4='2 - Programas Municipales'!$B7,(IF('5-Bienes y Serv que se Consumen'!$E$6='2 - Programas Municipales'!$C$6,'5-Bienes y Serv que se Consumen'!$F$8,0)),0)+IF('5-Bienes y Serv que se Consumen'!$E$10='2 - Programas Municipales'!$B7,(IF('5-Bienes y Serv que se Consumen'!$E$12='2 - Programas Municipales'!$C$6,'5-Bienes y Serv que se Consumen'!$F$14,0)),0)+IF('5-Bienes y Serv que se Consumen'!$E$16='2 - Programas Municipales'!$B7,(IF('5-Bienes y Serv que se Consumen'!$E$18='2 - Programas Municipales'!$C$6,'5-Bienes y Serv que se Consumen'!$F$20,0)),0)+IF('5-Bienes y Serv que se Consumen'!$E$22='2 - Programas Municipales'!$B7,(IF('5-Bienes y Serv que se Consumen'!$E$24='2 - Programas Municipales'!$C$6,'5-Bienes y Serv que se Consumen'!$F$26,0)),0)+IF('5-Bienes y Serv que se Consumen'!$E$28='2 - Programas Municipales'!$B7,(IF('5-Bienes y Serv que se Consumen'!$E$30='2 - Programas Municipales'!$C$6,'5-Bienes y Serv que se Consumen'!$F$32,0)),0)+IF('5-Bienes y Serv que se Consumen'!$E$34='2 - Programas Municipales'!$B7,(IF('5-Bienes y Serv que se Consumen'!$E$36='2 - Programas Municipales'!$C$6,'5-Bienes y Serv que se Consumen'!$F$38,0)),0)+IF('5-Bienes y Serv que se Consumen'!$E$40='2 - Programas Municipales'!$B7,(IF('5-Bienes y Serv que se Consumen'!$E$42='2 - Programas Municipales'!$C$6,'5-Bienes y Serv que se Consumen'!$F$44,0)),0)+IF('5-Bienes y Serv que se Consumen'!$E$46='2 - Programas Municipales'!$B7,(IF('5-Bienes y Serv que se Consumen'!$E$48='2 - Programas Municipales'!$C$6,'5-Bienes y Serv que se Consumen'!$F$50,0)),0)+IF('5-Bienes y Serv que se Consumen'!$E$52='2 - Programas Municipales'!$B7,(IF('5-Bienes y Serv que se Consumen'!$E$54='2 - Programas Municipales'!$C$6,'5-Bienes y Serv que se Consumen'!$F$56,0)),0)+IF('5-Bienes y Serv que se Consumen'!$E$58='2 - Programas Municipales'!$B7,(IF('5-Bienes y Serv que se Consumen'!$E$60='2 - Programas Municipales'!$C$6,'5-Bienes y Serv que se Consumen'!$F$62,0)),0)+IF('5-Bienes y Serv que se Consumen'!$E$64='2 - Programas Municipales'!$B7,(IF('5-Bienes y Serv que se Consumen'!$E$66='2 - Programas Municipales'!$C$6,'5-Bienes y Serv que se Consumen'!$F$68,0)),0)+IF('5-Bienes y Serv que se Consumen'!$E$70='2 - Programas Municipales'!$B7,(IF('5-Bienes y Serv que se Consumen'!$E$72='2 - Programas Municipales'!$C$6,'5-Bienes y Serv que se Consumen'!$F$74,0)),0)+IF('5-Bienes y Serv que se Consumen'!$E$76='2 - Programas Municipales'!$B7,(IF('5-Bienes y Serv que se Consumen'!$E$78='2 - Programas Municipales'!$C$6,'5-Bienes y Serv que se Consumen'!$F$80,0)),0)+IF('5-Bienes y Serv que se Consumen'!$E$82='2 - Programas Municipales'!$B7,(IF('5-Bienes y Serv que se Consumen'!$E$84='2 - Programas Municipales'!$C$6,'5-Bienes y Serv que se Consumen'!$F$86,0)),0)+IF('5-Bienes y Serv que se Consumen'!$E$88='2 - Programas Municipales'!$B7,(IF('5-Bienes y Serv que se Consumen'!$E$90='2 - Programas Municipales'!$C$6,'5-Bienes y Serv que se Consumen'!$F$92,0)),0)+IF('5-Bienes y Serv que se Consumen'!$E$94='2 - Programas Municipales'!$B7,(IF('5-Bienes y Serv que se Consumen'!$E$96='2 - Programas Municipales'!$C$6,'5-Bienes y Serv que se Consumen'!$F$98,0)),0)+IF('5-Bienes y Serv que se Consumen'!$E$100='2 - Programas Municipales'!$B7,(IF('5-Bienes y Serv que se Consumen'!$E$102='2 - Programas Municipales'!$C$6,'5-Bienes y Serv que se Consumen'!$F$104,0)),0)+IF('5-Bienes y Serv que se Consumen'!$E$106='2 - Programas Municipales'!$B7,(IF('5-Bienes y Serv que se Consumen'!$E$108='2 - Programas Municipales'!$C$6,'5-Bienes y Serv que se Consumen'!$F$110,0)),0)+IF('5-Bienes y Serv que se Consumen'!$E$112='2 - Programas Municipales'!$B7,(IF('5-Bienes y Serv que se Consumen'!$E$114='2 - Programas Municipales'!$C$6,'5-Bienes y Serv que se Consumen'!$F$116,0)),0)+IF('5-Bienes y Serv que se Consumen'!$E$118='2 - Programas Municipales'!$B7,(IF('5-Bienes y Serv que se Consumen'!$E$120='2 - Programas Municipales'!$C$6,'5-Bienes y Serv que se Consumen'!$F$122,0)),0)+IF('5-Bienes y Serv que se Consumen'!$E$124='2 - Programas Municipales'!$B7,(IF('5-Bienes y Serv que se Consumen'!$E$126='2 - Programas Municipales'!$C$6,'5-Bienes y Serv que se Consumen'!$F$128,0)),0)+IF('5-Bienes y Serv que se Consumen'!$E$130='2 - Programas Municipales'!$B7,(IF('5-Bienes y Serv que se Consumen'!$E$132='2 - Programas Municipales'!$C$6,'5-Bienes y Serv que se Consumen'!$F$134,0)),0)+IF('5-Bienes y Serv que se Consumen'!$E$136='2 - Programas Municipales'!$B7,(IF('5-Bienes y Serv que se Consumen'!$E$138='2 - Programas Municipales'!$C$6,'5-Bienes y Serv que se Consumen'!$F$140,0)),0)</f>
        <v>0</v>
      </c>
      <c r="H10" s="202">
        <f>IF('5-Bienes y Serv que se Consumen'!$E$4='2 - Programas Municipales'!$B7,(IF('5-Bienes y Serv que se Consumen'!$E$6='2 - Programas Municipales'!$C$7,'5-Bienes y Serv que se Consumen'!$F$8,0)),0)+IF('5-Bienes y Serv que se Consumen'!$E$10='2 - Programas Municipales'!$B7,(IF('5-Bienes y Serv que se Consumen'!$E$12='2 - Programas Municipales'!$C$7,'5-Bienes y Serv que se Consumen'!$F$14,0)),0)+IF('5-Bienes y Serv que se Consumen'!$E$16='2 - Programas Municipales'!$B7,(IF('5-Bienes y Serv que se Consumen'!$E$18='2 - Programas Municipales'!$C$7,'5-Bienes y Serv que se Consumen'!$F$20,0)),0)+IF('5-Bienes y Serv que se Consumen'!$E$22='2 - Programas Municipales'!$B7,(IF('5-Bienes y Serv que se Consumen'!$E$24='2 - Programas Municipales'!$C$7,'5-Bienes y Serv que se Consumen'!$F$26,0)),0)+IF('5-Bienes y Serv que se Consumen'!$E$28='2 - Programas Municipales'!$B7,(IF('5-Bienes y Serv que se Consumen'!$E$30='2 - Programas Municipales'!$C$7,'5-Bienes y Serv que se Consumen'!$F$32,0)),0)+IF('5-Bienes y Serv que se Consumen'!$E$34='2 - Programas Municipales'!$B7,(IF('5-Bienes y Serv que se Consumen'!$E$36='2 - Programas Municipales'!$C$7,'5-Bienes y Serv que se Consumen'!$F$38,0)),0)+IF('5-Bienes y Serv que se Consumen'!$E$40='2 - Programas Municipales'!$B7,(IF('5-Bienes y Serv que se Consumen'!$E$42='2 - Programas Municipales'!$C$7,'5-Bienes y Serv que se Consumen'!$F$44,0)),0)+IF('5-Bienes y Serv que se Consumen'!$E$46='2 - Programas Municipales'!$B7,(IF('5-Bienes y Serv que se Consumen'!$E$48='2 - Programas Municipales'!$C$7,'5-Bienes y Serv que se Consumen'!$F$50,0)),0)+IF('5-Bienes y Serv que se Consumen'!$E$52='2 - Programas Municipales'!$B7,(IF('5-Bienes y Serv que se Consumen'!$E$54='2 - Programas Municipales'!$C$7,'5-Bienes y Serv que se Consumen'!$F$56,0)),0)+IF('5-Bienes y Serv que se Consumen'!$E$58='2 - Programas Municipales'!$B7,(IF('5-Bienes y Serv que se Consumen'!$E$60='2 - Programas Municipales'!$C$7,'5-Bienes y Serv que se Consumen'!$F$62,0)),0)+IF('5-Bienes y Serv que se Consumen'!$E$64='2 - Programas Municipales'!$B7,(IF('5-Bienes y Serv que se Consumen'!$E$66='2 - Programas Municipales'!$C$7,'5-Bienes y Serv que se Consumen'!$F$68,0)),0)+IF('5-Bienes y Serv que se Consumen'!$E$70='2 - Programas Municipales'!$B7,(IF('5-Bienes y Serv que se Consumen'!$E$72='2 - Programas Municipales'!$C$7,'5-Bienes y Serv que se Consumen'!$F$74,0)),0)+IF('5-Bienes y Serv que se Consumen'!$E$76='2 - Programas Municipales'!$B7,(IF('5-Bienes y Serv que se Consumen'!$E$78='2 - Programas Municipales'!$C$7,'5-Bienes y Serv que se Consumen'!$F$80,0)),0)+IF('5-Bienes y Serv que se Consumen'!$E$82='2 - Programas Municipales'!$B7,(IF('5-Bienes y Serv que se Consumen'!$E$84='2 - Programas Municipales'!$C$7,'5-Bienes y Serv que se Consumen'!$F$86,0)),0)+IF('5-Bienes y Serv que se Consumen'!$E$88='2 - Programas Municipales'!$B7,(IF('5-Bienes y Serv que se Consumen'!$E$90='2 - Programas Municipales'!$C$7,'5-Bienes y Serv que se Consumen'!$F$92,0)),0)+IF('5-Bienes y Serv que se Consumen'!$E$94='2 - Programas Municipales'!$B7,(IF('5-Bienes y Serv que se Consumen'!$E$96='2 - Programas Municipales'!$C$7,'5-Bienes y Serv que se Consumen'!$F$98,0)),0)+IF('5-Bienes y Serv que se Consumen'!$E$100='2 - Programas Municipales'!$B7,(IF('5-Bienes y Serv que se Consumen'!$E$102='2 - Programas Municipales'!$C$7,'5-Bienes y Serv que se Consumen'!$F$104,0)),0)+IF('5-Bienes y Serv que se Consumen'!$E$106='2 - Programas Municipales'!$B7,(IF('5-Bienes y Serv que se Consumen'!$E$108='2 - Programas Municipales'!$C$7,'5-Bienes y Serv que se Consumen'!$F$110,0)),0)+IF('5-Bienes y Serv que se Consumen'!$E$112='2 - Programas Municipales'!$B7,(IF('5-Bienes y Serv que se Consumen'!$E$114='2 - Programas Municipales'!$C$7,'5-Bienes y Serv que se Consumen'!$F$116,0)),0)+IF('5-Bienes y Serv que se Consumen'!$E$118='2 - Programas Municipales'!$B7,(IF('5-Bienes y Serv que se Consumen'!$E$120='2 - Programas Municipales'!$C$7,'5-Bienes y Serv que se Consumen'!$F$122,0)),0)+IF('5-Bienes y Serv que se Consumen'!$E$124='2 - Programas Municipales'!$B7,(IF('5-Bienes y Serv que se Consumen'!$E$126='2 - Programas Municipales'!$C$7,'5-Bienes y Serv que se Consumen'!$F$128,0)),0)+IF('5-Bienes y Serv que se Consumen'!$E$130='2 - Programas Municipales'!$B7,(IF('5-Bienes y Serv que se Consumen'!$E$132='2 - Programas Municipales'!$C$7,'5-Bienes y Serv que se Consumen'!$F$134,0)),0)+IF('5-Bienes y Serv que se Consumen'!$E$136='2 - Programas Municipales'!$B7,(IF('5-Bienes y Serv que se Consumen'!$E$138='2 - Programas Municipales'!$C$7,'5-Bienes y Serv que se Consumen'!$F$140,0)),0)</f>
        <v>0</v>
      </c>
      <c r="I10" s="202">
        <f>IF('5-Bienes y Serv que se Consumen'!$E$4='2 - Programas Municipales'!$B7,(IF('5-Bienes y Serv que se Consumen'!$E$6='2 - Programas Municipales'!$C$8,'5-Bienes y Serv que se Consumen'!$F$8,0)),0)+IF('5-Bienes y Serv que se Consumen'!$E$10='2 - Programas Municipales'!$B7,(IF('5-Bienes y Serv que se Consumen'!$E$12='2 - Programas Municipales'!$C$8,'5-Bienes y Serv que se Consumen'!$F$14,0)),0)+IF('5-Bienes y Serv que se Consumen'!$E$16='2 - Programas Municipales'!$B7,(IF('5-Bienes y Serv que se Consumen'!$E$18='2 - Programas Municipales'!$C$8,'5-Bienes y Serv que se Consumen'!$F$20,0)),0)+IF('5-Bienes y Serv que se Consumen'!$E$22='2 - Programas Municipales'!$B7,(IF('5-Bienes y Serv que se Consumen'!$E$24='2 - Programas Municipales'!$C$8,'5-Bienes y Serv que se Consumen'!$F$26,0)),0)+IF('5-Bienes y Serv que se Consumen'!$E$28='2 - Programas Municipales'!$B7,(IF('5-Bienes y Serv que se Consumen'!$E$30='2 - Programas Municipales'!$C$8,'5-Bienes y Serv que se Consumen'!$F$32,0)),0)+IF('5-Bienes y Serv que se Consumen'!$E$34='2 - Programas Municipales'!$B7,(IF('5-Bienes y Serv que se Consumen'!$E$36='2 - Programas Municipales'!$C$8,'5-Bienes y Serv que se Consumen'!$F$38,0)),0)+IF('5-Bienes y Serv que se Consumen'!$E$40='2 - Programas Municipales'!$B7,(IF('5-Bienes y Serv que se Consumen'!$E$42='2 - Programas Municipales'!$C$8,'5-Bienes y Serv que se Consumen'!$F$44,0)),0)+IF('5-Bienes y Serv que se Consumen'!$E$46='2 - Programas Municipales'!$B7,(IF('5-Bienes y Serv que se Consumen'!$E$48='2 - Programas Municipales'!$C$8,'5-Bienes y Serv que se Consumen'!$F$50,0)),0)+IF('5-Bienes y Serv que se Consumen'!$E$52='2 - Programas Municipales'!$B7,(IF('5-Bienes y Serv que se Consumen'!$E$54='2 - Programas Municipales'!$C$8,'5-Bienes y Serv que se Consumen'!$F$56,0)),0)+IF('5-Bienes y Serv que se Consumen'!$E$58='2 - Programas Municipales'!$B7,(IF('5-Bienes y Serv que se Consumen'!$E$60='2 - Programas Municipales'!$C$8,'5-Bienes y Serv que se Consumen'!$F$62,0)),0)+IF('5-Bienes y Serv que se Consumen'!$E$64='2 - Programas Municipales'!$B7,(IF('5-Bienes y Serv que se Consumen'!$E$66='2 - Programas Municipales'!$C$8,'5-Bienes y Serv que se Consumen'!$F$68,0)),0)+IF('5-Bienes y Serv que se Consumen'!$E$70='2 - Programas Municipales'!$B7,(IF('5-Bienes y Serv que se Consumen'!$E$72='2 - Programas Municipales'!$C$8,'5-Bienes y Serv que se Consumen'!$F$74,0)),0)+IF('5-Bienes y Serv que se Consumen'!$E$76='2 - Programas Municipales'!$B7,(IF('5-Bienes y Serv que se Consumen'!$E$78='2 - Programas Municipales'!$C$8,'5-Bienes y Serv que se Consumen'!$F$80,0)),0)+IF('5-Bienes y Serv que se Consumen'!$E$82='2 - Programas Municipales'!$B7,(IF('5-Bienes y Serv que se Consumen'!$E$84='2 - Programas Municipales'!$C$8,'5-Bienes y Serv que se Consumen'!$F$86,0)),0)+IF('5-Bienes y Serv que se Consumen'!$E$88='2 - Programas Municipales'!$B7,(IF('5-Bienes y Serv que se Consumen'!$E$90='2 - Programas Municipales'!$C$8,'5-Bienes y Serv que se Consumen'!$F$92,0)),0)+IF('5-Bienes y Serv que se Consumen'!$E$94='2 - Programas Municipales'!$B7,(IF('5-Bienes y Serv que se Consumen'!$E$96='2 - Programas Municipales'!$C$8,'5-Bienes y Serv que se Consumen'!$F$98,0)),0)+IF('5-Bienes y Serv que se Consumen'!$E$100='2 - Programas Municipales'!$B7,(IF('5-Bienes y Serv que se Consumen'!$E$102='2 - Programas Municipales'!$C$8,'5-Bienes y Serv que se Consumen'!$F$104,0)),0)+IF('5-Bienes y Serv que se Consumen'!$E$106='2 - Programas Municipales'!$B7,(IF('5-Bienes y Serv que se Consumen'!$E$108='2 - Programas Municipales'!$C$8,'5-Bienes y Serv que se Consumen'!$F$110,0)),0)+IF('5-Bienes y Serv que se Consumen'!$E$112='2 - Programas Municipales'!$B7,(IF('5-Bienes y Serv que se Consumen'!$E$114='2 - Programas Municipales'!$C$8,'5-Bienes y Serv que se Consumen'!$F$116,0)),0)+IF('5-Bienes y Serv que se Consumen'!$E$118='2 - Programas Municipales'!$B7,(IF('5-Bienes y Serv que se Consumen'!$E$120='2 - Programas Municipales'!$C$8,'5-Bienes y Serv que se Consumen'!$F$122,0)),0)+IF('5-Bienes y Serv que se Consumen'!$E$124='2 - Programas Municipales'!$B7,(IF('5-Bienes y Serv que se Consumen'!$E$126='2 - Programas Municipales'!$C$8,'5-Bienes y Serv que se Consumen'!$F$128,0)),0)+IF('5-Bienes y Serv que se Consumen'!$E$130='2 - Programas Municipales'!$B7,(IF('5-Bienes y Serv que se Consumen'!$E$132='2 - Programas Municipales'!$C$8,'5-Bienes y Serv que se Consumen'!$F$134,0)),0)+IF('5-Bienes y Serv que se Consumen'!$E$136='2 - Programas Municipales'!$B7,(IF('5-Bienes y Serv que se Consumen'!$E$138='2 - Programas Municipales'!$C$8,'5-Bienes y Serv que se Consumen'!$F$140,0)),0)</f>
        <v>0</v>
      </c>
      <c r="J10" s="202">
        <f>IF('5-Bienes y Serv que se Consumen'!$E$4='2 - Programas Municipales'!$B7,(IF('5-Bienes y Serv que se Consumen'!$E$6='2 - Programas Municipales'!$C$9,'5-Bienes y Serv que se Consumen'!$F$8,0)),0)+IF('5-Bienes y Serv que se Consumen'!$E$10='2 - Programas Municipales'!$B7,(IF('5-Bienes y Serv que se Consumen'!$E$12='2 - Programas Municipales'!$C$9,'5-Bienes y Serv que se Consumen'!$F$14,0)),0)+IF('5-Bienes y Serv que se Consumen'!$E$16='2 - Programas Municipales'!$B7,(IF('5-Bienes y Serv que se Consumen'!$E$18='2 - Programas Municipales'!$C$9,'5-Bienes y Serv que se Consumen'!$F$20,0)),0)+IF('5-Bienes y Serv que se Consumen'!$E$22='2 - Programas Municipales'!$B7,(IF('5-Bienes y Serv que se Consumen'!$E$24='2 - Programas Municipales'!$C$9,'5-Bienes y Serv que se Consumen'!$F$26,0)),0)+IF('5-Bienes y Serv que se Consumen'!$E$28='2 - Programas Municipales'!$B7,(IF('5-Bienes y Serv que se Consumen'!$E$30='2 - Programas Municipales'!$C$9,'5-Bienes y Serv que se Consumen'!$F$32,0)),0)+IF('5-Bienes y Serv que se Consumen'!$E$34='2 - Programas Municipales'!$B7,(IF('5-Bienes y Serv que se Consumen'!$E$36='2 - Programas Municipales'!$C$9,'5-Bienes y Serv que se Consumen'!$F$38,0)),0)+IF('5-Bienes y Serv que se Consumen'!$E$40='2 - Programas Municipales'!$B7,(IF('5-Bienes y Serv que se Consumen'!$E$42='2 - Programas Municipales'!$C$9,'5-Bienes y Serv que se Consumen'!$F$44,0)),0)+IF('5-Bienes y Serv que se Consumen'!$E$46='2 - Programas Municipales'!$B7,(IF('5-Bienes y Serv que se Consumen'!$E$48='2 - Programas Municipales'!$C$9,'5-Bienes y Serv que se Consumen'!$F$50,0)),0)+IF('5-Bienes y Serv que se Consumen'!$E$52='2 - Programas Municipales'!$B7,(IF('5-Bienes y Serv que se Consumen'!$E$54='2 - Programas Municipales'!$C$9,'5-Bienes y Serv que se Consumen'!$F$56,0)),0)+IF('5-Bienes y Serv que se Consumen'!$E$58='2 - Programas Municipales'!$B7,(IF('5-Bienes y Serv que se Consumen'!$E$60='2 - Programas Municipales'!$C$9,'5-Bienes y Serv que se Consumen'!$F$62,0)),0)+IF('5-Bienes y Serv que se Consumen'!$E$64='2 - Programas Municipales'!$B7,(IF('5-Bienes y Serv que se Consumen'!$E$66='2 - Programas Municipales'!$C$9,'5-Bienes y Serv que se Consumen'!$F$68,0)),0)+IF('5-Bienes y Serv que se Consumen'!$E$70='2 - Programas Municipales'!$B7,(IF('5-Bienes y Serv que se Consumen'!$E$72='2 - Programas Municipales'!$C$9,'5-Bienes y Serv que se Consumen'!$F$74,0)),0)+IF('5-Bienes y Serv que se Consumen'!$E$76='2 - Programas Municipales'!$B7,(IF('5-Bienes y Serv que se Consumen'!$E$78='2 - Programas Municipales'!$C$9,'5-Bienes y Serv que se Consumen'!$F$80,0)),0)+IF('5-Bienes y Serv que se Consumen'!$E$82='2 - Programas Municipales'!$B7,(IF('5-Bienes y Serv que se Consumen'!$E$84='2 - Programas Municipales'!$C$9,'5-Bienes y Serv que se Consumen'!$F$86,0)),0)+IF('5-Bienes y Serv que se Consumen'!$E$88='2 - Programas Municipales'!$B7,(IF('5-Bienes y Serv que se Consumen'!$E$90='2 - Programas Municipales'!$C$9,'5-Bienes y Serv que se Consumen'!$F$92,0)),0)+IF('5-Bienes y Serv que se Consumen'!$E$94='2 - Programas Municipales'!$B7,(IF('5-Bienes y Serv que se Consumen'!$E$96='2 - Programas Municipales'!$C$9,'5-Bienes y Serv que se Consumen'!$F$98,0)),0)+IF('5-Bienes y Serv que se Consumen'!$E$100='2 - Programas Municipales'!$B7,(IF('5-Bienes y Serv que se Consumen'!$E$102='2 - Programas Municipales'!$C$9,'5-Bienes y Serv que se Consumen'!$F$104,0)),0)+IF('5-Bienes y Serv que se Consumen'!$E$106='2 - Programas Municipales'!$B7,(IF('5-Bienes y Serv que se Consumen'!$E$108='2 - Programas Municipales'!$C$9,'5-Bienes y Serv que se Consumen'!$F$110,0)),0)+IF('5-Bienes y Serv que se Consumen'!$E$112='2 - Programas Municipales'!$B7,(IF('5-Bienes y Serv que se Consumen'!$E$114='2 - Programas Municipales'!$C$9,'5-Bienes y Serv que se Consumen'!$F$116,0)),0)+IF('5-Bienes y Serv que se Consumen'!$E$118='2 - Programas Municipales'!$B7,(IF('5-Bienes y Serv que se Consumen'!$E$120='2 - Programas Municipales'!$C$9,'5-Bienes y Serv que se Consumen'!$F$122,0)),0)+IF('5-Bienes y Serv que se Consumen'!$E$124='2 - Programas Municipales'!$B7,(IF('5-Bienes y Serv que se Consumen'!$E$126='2 - Programas Municipales'!$C$9,'5-Bienes y Serv que se Consumen'!$F$128,0)),0)+IF('5-Bienes y Serv que se Consumen'!$E$130='2 - Programas Municipales'!$B7,(IF('5-Bienes y Serv que se Consumen'!$E$132='2 - Programas Municipales'!$C$9,'5-Bienes y Serv que se Consumen'!$F$134,0)),0)+IF('5-Bienes y Serv que se Consumen'!$E$136='2 - Programas Municipales'!$B7,(IF('5-Bienes y Serv que se Consumen'!$E$138='2 - Programas Municipales'!$C$9,'5-Bienes y Serv que se Consumen'!$F$140,0)),0)</f>
        <v>0</v>
      </c>
      <c r="K10" s="202">
        <f>IF('5-Bienes y Serv que se Consumen'!$E$4='2 - Programas Municipales'!$B7,(IF('5-Bienes y Serv que se Consumen'!$E$6='2 - Programas Municipales'!$C$10,'5-Bienes y Serv que se Consumen'!$F$8,0)),0)+IF('5-Bienes y Serv que se Consumen'!$E$10='2 - Programas Municipales'!$B7,(IF('5-Bienes y Serv que se Consumen'!$E$12='2 - Programas Municipales'!$C$10,'5-Bienes y Serv que se Consumen'!$F$14,0)),0)+IF('5-Bienes y Serv que se Consumen'!$E$16='2 - Programas Municipales'!$B7,(IF('5-Bienes y Serv que se Consumen'!$E$18='2 - Programas Municipales'!$C$10,'5-Bienes y Serv que se Consumen'!$F$20,0)),0)+IF('5-Bienes y Serv que se Consumen'!$E$22='2 - Programas Municipales'!$B7,(IF('5-Bienes y Serv que se Consumen'!$E$24='2 - Programas Municipales'!$C$10,'5-Bienes y Serv que se Consumen'!$F$26,0)),0)+IF('5-Bienes y Serv que se Consumen'!$E$28='2 - Programas Municipales'!$B7,(IF('5-Bienes y Serv que se Consumen'!$E$30='2 - Programas Municipales'!$C$10,'5-Bienes y Serv que se Consumen'!$F$32,0)),0)+IF('5-Bienes y Serv que se Consumen'!$E$34='2 - Programas Municipales'!$B7,(IF('5-Bienes y Serv que se Consumen'!$E$36='2 - Programas Municipales'!$C$10,'5-Bienes y Serv que se Consumen'!$F$38,0)),0)+IF('5-Bienes y Serv que se Consumen'!$E$40='2 - Programas Municipales'!$B7,(IF('5-Bienes y Serv que se Consumen'!$E$42='2 - Programas Municipales'!$C$10,'5-Bienes y Serv que se Consumen'!$F$44,0)),0)+IF('5-Bienes y Serv que se Consumen'!$E$46='2 - Programas Municipales'!$B7,(IF('5-Bienes y Serv que se Consumen'!$E$48='2 - Programas Municipales'!$C$10,'5-Bienes y Serv que se Consumen'!$F$50,0)),0)+IF('5-Bienes y Serv que se Consumen'!$E$52='2 - Programas Municipales'!$B7,(IF('5-Bienes y Serv que se Consumen'!$E$54='2 - Programas Municipales'!$C$10,'5-Bienes y Serv que se Consumen'!$F$56,0)),0)+IF('5-Bienes y Serv que se Consumen'!$E$58='2 - Programas Municipales'!$B7,(IF('5-Bienes y Serv que se Consumen'!$E$60='2 - Programas Municipales'!$C$10,'5-Bienes y Serv que se Consumen'!$F$62,0)),0)+IF('5-Bienes y Serv que se Consumen'!$E$64='2 - Programas Municipales'!$B7,(IF('5-Bienes y Serv que se Consumen'!$E$66='2 - Programas Municipales'!$C$10,'5-Bienes y Serv que se Consumen'!$F$68,0)),0)+IF('5-Bienes y Serv que se Consumen'!$E$70='2 - Programas Municipales'!$B7,(IF('5-Bienes y Serv que se Consumen'!$E$72='2 - Programas Municipales'!$C$10,'5-Bienes y Serv que se Consumen'!$F$74,0)),0)+IF('5-Bienes y Serv que se Consumen'!$E$76='2 - Programas Municipales'!$B7,(IF('5-Bienes y Serv que se Consumen'!$E$78='2 - Programas Municipales'!$C$10,'5-Bienes y Serv que se Consumen'!$F$80,0)),0)+IF('5-Bienes y Serv que se Consumen'!$E$82='2 - Programas Municipales'!$B7,(IF('5-Bienes y Serv que se Consumen'!$E$84='2 - Programas Municipales'!$C$10,'5-Bienes y Serv que se Consumen'!$F$86,0)),0)+IF('5-Bienes y Serv que se Consumen'!$E$88='2 - Programas Municipales'!$B7,(IF('5-Bienes y Serv que se Consumen'!$E$90='2 - Programas Municipales'!$C$10,'5-Bienes y Serv que se Consumen'!$F$92,0)),0)+IF('5-Bienes y Serv que se Consumen'!$E$94='2 - Programas Municipales'!$B7,(IF('5-Bienes y Serv que se Consumen'!$E$96='2 - Programas Municipales'!$C$10,'5-Bienes y Serv que se Consumen'!$F$98,0)),0)+IF('5-Bienes y Serv que se Consumen'!$E$100='2 - Programas Municipales'!$B7,(IF('5-Bienes y Serv que se Consumen'!$E$102='2 - Programas Municipales'!$C$10,'5-Bienes y Serv que se Consumen'!$F$104,0)),0)+IF('5-Bienes y Serv que se Consumen'!$E$106='2 - Programas Municipales'!$B7,(IF('5-Bienes y Serv que se Consumen'!$E$108='2 - Programas Municipales'!$C$10,'5-Bienes y Serv que se Consumen'!$F$110,0)),0)+IF('5-Bienes y Serv que se Consumen'!$E$112='2 - Programas Municipales'!$B7,(IF('5-Bienes y Serv que se Consumen'!$E$114='2 - Programas Municipales'!$C$10,'5-Bienes y Serv que se Consumen'!$F$116,0)),0)+IF('5-Bienes y Serv que se Consumen'!$E$118='2 - Programas Municipales'!$B7,(IF('5-Bienes y Serv que se Consumen'!$E$120='2 - Programas Municipales'!$C$10,'5-Bienes y Serv que se Consumen'!$F$122,0)),0)+IF('5-Bienes y Serv que se Consumen'!$E$124='2 - Programas Municipales'!$B7,(IF('5-Bienes y Serv que se Consumen'!$E$126='2 - Programas Municipales'!$C$10,'5-Bienes y Serv que se Consumen'!$F$128,0)),0)+IF('5-Bienes y Serv que se Consumen'!$E$130='2 - Programas Municipales'!$B7,(IF('5-Bienes y Serv que se Consumen'!$E$132='2 - Programas Municipales'!$C$10,'5-Bienes y Serv que se Consumen'!$F$134,0)),0)+IF('5-Bienes y Serv que se Consumen'!$E$136='2 - Programas Municipales'!$B7,(IF('5-Bienes y Serv que se Consumen'!$E$138='2 - Programas Municipales'!$C$10,'5-Bienes y Serv que se Consumen'!$F$140,0)),0)</f>
        <v>0</v>
      </c>
      <c r="L10" s="202">
        <f>IF('5-Bienes y Serv que se Consumen'!$E$4='2 - Programas Municipales'!$B7,(IF('5-Bienes y Serv que se Consumen'!$E$6='2 - Programas Municipales'!$C$11,'5-Bienes y Serv que se Consumen'!$F$8,0)),0)+IF('5-Bienes y Serv que se Consumen'!$E$10='2 - Programas Municipales'!$B7,(IF('5-Bienes y Serv que se Consumen'!$E$12='2 - Programas Municipales'!$C$11,'5-Bienes y Serv que se Consumen'!$F$14,0)),0)+IF('5-Bienes y Serv que se Consumen'!$E$16='2 - Programas Municipales'!$B7,(IF('5-Bienes y Serv que se Consumen'!$E$18='2 - Programas Municipales'!$C$11,'5-Bienes y Serv que se Consumen'!$F$20,0)),0)+IF('5-Bienes y Serv que se Consumen'!$E$22='2 - Programas Municipales'!$B7,(IF('5-Bienes y Serv que se Consumen'!$E$24='2 - Programas Municipales'!$C$11,'5-Bienes y Serv que se Consumen'!$F$26,0)),0)+IF('5-Bienes y Serv que se Consumen'!$E$28='2 - Programas Municipales'!$B7,(IF('5-Bienes y Serv que se Consumen'!$E$30='2 - Programas Municipales'!$C$11,'5-Bienes y Serv que se Consumen'!$F$32,0)),0)+IF('5-Bienes y Serv que se Consumen'!$E$34='2 - Programas Municipales'!$B7,(IF('5-Bienes y Serv que se Consumen'!$E$36='2 - Programas Municipales'!$C$11,'5-Bienes y Serv que se Consumen'!$F$38,0)),0)+IF('5-Bienes y Serv que se Consumen'!$E$40='2 - Programas Municipales'!$B7,(IF('5-Bienes y Serv que se Consumen'!$E$42='2 - Programas Municipales'!$C$11,'5-Bienes y Serv que se Consumen'!$F$44,0)),0)+IF('5-Bienes y Serv que se Consumen'!$E$46='2 - Programas Municipales'!$B7,(IF('5-Bienes y Serv que se Consumen'!$E$48='2 - Programas Municipales'!$C$11,'5-Bienes y Serv que se Consumen'!$F$50,0)),0)+IF('5-Bienes y Serv que se Consumen'!$E$52='2 - Programas Municipales'!$B7,(IF('5-Bienes y Serv que se Consumen'!$E$54='2 - Programas Municipales'!$C$11,'5-Bienes y Serv que se Consumen'!$F$56,0)),0)+IF('5-Bienes y Serv que se Consumen'!$E$58='2 - Programas Municipales'!$B7,(IF('5-Bienes y Serv que se Consumen'!$E$60='2 - Programas Municipales'!$C$11,'5-Bienes y Serv que se Consumen'!$F$62,0)),0)+IF('5-Bienes y Serv que se Consumen'!$E$64='2 - Programas Municipales'!$B7,(IF('5-Bienes y Serv que se Consumen'!$E$66='2 - Programas Municipales'!$C$11,'5-Bienes y Serv que se Consumen'!$F$68,0)),0)+IF('5-Bienes y Serv que se Consumen'!$E$70='2 - Programas Municipales'!$B7,(IF('5-Bienes y Serv que se Consumen'!$E$72='2 - Programas Municipales'!$C$11,'5-Bienes y Serv que se Consumen'!$F$74,0)),0)+IF('5-Bienes y Serv que se Consumen'!$E$76='2 - Programas Municipales'!$B7,(IF('5-Bienes y Serv que se Consumen'!$E$78='2 - Programas Municipales'!$C$11,'5-Bienes y Serv que se Consumen'!$F$80,0)),0)+IF('5-Bienes y Serv que se Consumen'!$E$82='2 - Programas Municipales'!$B7,(IF('5-Bienes y Serv que se Consumen'!$E$84='2 - Programas Municipales'!$C$11,'5-Bienes y Serv que se Consumen'!$F$86,0)),0)+IF('5-Bienes y Serv que se Consumen'!$E$88='2 - Programas Municipales'!$B7,(IF('5-Bienes y Serv que se Consumen'!$E$90='2 - Programas Municipales'!$C$11,'5-Bienes y Serv que se Consumen'!$F$92,0)),0)+IF('5-Bienes y Serv que se Consumen'!$E$94='2 - Programas Municipales'!$B7,(IF('5-Bienes y Serv que se Consumen'!$E$96='2 - Programas Municipales'!$C$11,'5-Bienes y Serv que se Consumen'!$F$98,0)),0)+IF('5-Bienes y Serv que se Consumen'!$E$100='2 - Programas Municipales'!$B7,(IF('5-Bienes y Serv que se Consumen'!$E$102='2 - Programas Municipales'!$C$11,'5-Bienes y Serv que se Consumen'!$F$104,0)),0)+IF('5-Bienes y Serv que se Consumen'!$E$106='2 - Programas Municipales'!$B7,(IF('5-Bienes y Serv que se Consumen'!$E$108='2 - Programas Municipales'!$C$11,'5-Bienes y Serv que se Consumen'!$F$110,0)),0)+IF('5-Bienes y Serv que se Consumen'!$E$112='2 - Programas Municipales'!$B7,(IF('5-Bienes y Serv que se Consumen'!$E$114='2 - Programas Municipales'!$C$11,'5-Bienes y Serv que se Consumen'!$F$116,0)),0)+IF('5-Bienes y Serv que se Consumen'!$E$118='2 - Programas Municipales'!$B7,(IF('5-Bienes y Serv que se Consumen'!$E$120='2 - Programas Municipales'!$C$11,'5-Bienes y Serv que se Consumen'!$F$122,0)),0)+IF('5-Bienes y Serv que se Consumen'!$E$124='2 - Programas Municipales'!$B7,(IF('5-Bienes y Serv que se Consumen'!$E$126='2 - Programas Municipales'!$C$11,'5-Bienes y Serv que se Consumen'!$F$128,0)),0)+IF('5-Bienes y Serv que se Consumen'!$E$130='2 - Programas Municipales'!$B7,(IF('5-Bienes y Serv que se Consumen'!$E$132='2 - Programas Municipales'!$C$11,'5-Bienes y Serv que se Consumen'!$F$134,0)),0)+IF('5-Bienes y Serv que se Consumen'!$E$136='2 - Programas Municipales'!$B7,(IF('5-Bienes y Serv que se Consumen'!$E$138='2 - Programas Municipales'!$C$11,'5-Bienes y Serv que se Consumen'!$F$140,0)),0)</f>
        <v>0</v>
      </c>
      <c r="M10" s="202">
        <f>IF('5-Bienes y Serv que se Consumen'!$E$4='2 - Programas Municipales'!$B7,(IF('5-Bienes y Serv que se Consumen'!$E$6='2 - Programas Municipales'!$C$12,'5-Bienes y Serv que se Consumen'!$F$8,0)),0)+IF('5-Bienes y Serv que se Consumen'!$E$10='2 - Programas Municipales'!$B7,(IF('5-Bienes y Serv que se Consumen'!$E$12='2 - Programas Municipales'!$C$12,'5-Bienes y Serv que se Consumen'!$F$14,0)),0)+IF('5-Bienes y Serv que se Consumen'!$E$16='2 - Programas Municipales'!$B7,(IF('5-Bienes y Serv que se Consumen'!$E$18='2 - Programas Municipales'!$C$12,'5-Bienes y Serv que se Consumen'!$F$20,0)),0)+IF('5-Bienes y Serv que se Consumen'!$E$22='2 - Programas Municipales'!$B7,(IF('5-Bienes y Serv que se Consumen'!$E$24='2 - Programas Municipales'!$C$12,'5-Bienes y Serv que se Consumen'!$F$26,0)),0)+IF('5-Bienes y Serv que se Consumen'!$E$28='2 - Programas Municipales'!$B7,(IF('5-Bienes y Serv que se Consumen'!$E$30='2 - Programas Municipales'!$C$12,'5-Bienes y Serv que se Consumen'!$F$32,0)),0)+IF('5-Bienes y Serv que se Consumen'!$E$34='2 - Programas Municipales'!$B7,(IF('5-Bienes y Serv que se Consumen'!$E$36='2 - Programas Municipales'!$C$12,'5-Bienes y Serv que se Consumen'!$F$38,0)),0)+IF('5-Bienes y Serv que se Consumen'!$E$40='2 - Programas Municipales'!$B7,(IF('5-Bienes y Serv que se Consumen'!$E$42='2 - Programas Municipales'!$C$12,'5-Bienes y Serv que se Consumen'!$F$44,0)),0)+IF('5-Bienes y Serv que se Consumen'!$E$46='2 - Programas Municipales'!$B7,(IF('5-Bienes y Serv que se Consumen'!$E$48='2 - Programas Municipales'!$C$12,'5-Bienes y Serv que se Consumen'!$F$50,0)),0)+IF('5-Bienes y Serv que se Consumen'!$E$52='2 - Programas Municipales'!$B7,(IF('5-Bienes y Serv que se Consumen'!$E$54='2 - Programas Municipales'!$C$12,'5-Bienes y Serv que se Consumen'!$F$56,0)),0)+IF('5-Bienes y Serv que se Consumen'!$E$58='2 - Programas Municipales'!$B7,(IF('5-Bienes y Serv que se Consumen'!$E$60='2 - Programas Municipales'!$C$12,'5-Bienes y Serv que se Consumen'!$F$62,0)),0)+IF('5-Bienes y Serv que se Consumen'!$E$64='2 - Programas Municipales'!$B7,(IF('5-Bienes y Serv que se Consumen'!$E$66='2 - Programas Municipales'!$C$12,'5-Bienes y Serv que se Consumen'!$F$68,0)),0)+IF('5-Bienes y Serv que se Consumen'!$E$70='2 - Programas Municipales'!$B7,(IF('5-Bienes y Serv que se Consumen'!$E$72='2 - Programas Municipales'!$C$12,'5-Bienes y Serv que se Consumen'!$F$74,0)),0)+IF('5-Bienes y Serv que se Consumen'!$E$76='2 - Programas Municipales'!$B7,(IF('5-Bienes y Serv que se Consumen'!$E$78='2 - Programas Municipales'!$C$12,'5-Bienes y Serv que se Consumen'!$F$80,0)),0)+IF('5-Bienes y Serv que se Consumen'!$E$82='2 - Programas Municipales'!$B7,(IF('5-Bienes y Serv que se Consumen'!$E$84='2 - Programas Municipales'!$C$12,'5-Bienes y Serv que se Consumen'!$F$86,0)),0)+IF('5-Bienes y Serv que se Consumen'!$E$88='2 - Programas Municipales'!$B7,(IF('5-Bienes y Serv que se Consumen'!$E$90='2 - Programas Municipales'!$C$12,'5-Bienes y Serv que se Consumen'!$F$92,0)),0)+IF('5-Bienes y Serv que se Consumen'!$E$94='2 - Programas Municipales'!$B7,(IF('5-Bienes y Serv que se Consumen'!$E$96='2 - Programas Municipales'!$C$12,'5-Bienes y Serv que se Consumen'!$F$98,0)),0)+IF('5-Bienes y Serv que se Consumen'!$E$100='2 - Programas Municipales'!$B7,(IF('5-Bienes y Serv que se Consumen'!$E$102='2 - Programas Municipales'!$C$12,'5-Bienes y Serv que se Consumen'!$F$104,0)),0)+IF('5-Bienes y Serv que se Consumen'!$E$106='2 - Programas Municipales'!$B7,(IF('5-Bienes y Serv que se Consumen'!$E$108='2 - Programas Municipales'!$C$12,'5-Bienes y Serv que se Consumen'!$F$110,0)),0)+IF('5-Bienes y Serv que se Consumen'!$E$112='2 - Programas Municipales'!$B7,(IF('5-Bienes y Serv que se Consumen'!$E$114='2 - Programas Municipales'!$C$12,'5-Bienes y Serv que se Consumen'!$F$116,0)),0)+IF('5-Bienes y Serv que se Consumen'!$E$118='2 - Programas Municipales'!$B7,(IF('5-Bienes y Serv que se Consumen'!$E$120='2 - Programas Municipales'!$C$12,'5-Bienes y Serv que se Consumen'!$F$122,0)),0)+IF('5-Bienes y Serv que se Consumen'!$E$124='2 - Programas Municipales'!$B7,(IF('5-Bienes y Serv que se Consumen'!$E$126='2 - Programas Municipales'!$C$12,'5-Bienes y Serv que se Consumen'!$F$128,0)),0)+IF('5-Bienes y Serv que se Consumen'!$E$130='2 - Programas Municipales'!$B7,(IF('5-Bienes y Serv que se Consumen'!$E$132='2 - Programas Municipales'!$C$12,'5-Bienes y Serv que se Consumen'!$F$134,0)),0)+IF('5-Bienes y Serv que se Consumen'!$E$136='2 - Programas Municipales'!$B7,(IF('5-Bienes y Serv que se Consumen'!$E$138='2 - Programas Municipales'!$C$12,'5-Bienes y Serv que se Consumen'!$F$140,0)),0)</f>
        <v>0</v>
      </c>
      <c r="N10" s="202">
        <f>IF('5-Bienes y Serv que se Consumen'!$E$4='2 - Programas Municipales'!$B7,(IF('5-Bienes y Serv que se Consumen'!$E$6='2 - Programas Municipales'!$C$13,'5-Bienes y Serv que se Consumen'!$F$8,0)),0)+IF('5-Bienes y Serv que se Consumen'!$E$10='2 - Programas Municipales'!$B7,(IF('5-Bienes y Serv que se Consumen'!$E$12='2 - Programas Municipales'!$C$13,'5-Bienes y Serv que se Consumen'!$F$14,0)),0)+IF('5-Bienes y Serv que se Consumen'!$E$16='2 - Programas Municipales'!$B7,(IF('5-Bienes y Serv que se Consumen'!$E$18='2 - Programas Municipales'!$C$13,'5-Bienes y Serv que se Consumen'!$F$20,0)),0)+IF('5-Bienes y Serv que se Consumen'!$E$22='2 - Programas Municipales'!$B7,(IF('5-Bienes y Serv que se Consumen'!$E$24='2 - Programas Municipales'!$C$13,'5-Bienes y Serv que se Consumen'!$F$26,0)),0)+IF('5-Bienes y Serv que se Consumen'!$E$28='2 - Programas Municipales'!$B7,(IF('5-Bienes y Serv que se Consumen'!$E$30='2 - Programas Municipales'!$C$13,'5-Bienes y Serv que se Consumen'!$F$32,0)),0)+IF('5-Bienes y Serv que se Consumen'!$E$34='2 - Programas Municipales'!$B7,(IF('5-Bienes y Serv que se Consumen'!$E$36='2 - Programas Municipales'!$C$13,'5-Bienes y Serv que se Consumen'!$F$38,0)),0)+IF('5-Bienes y Serv que se Consumen'!$E$40='2 - Programas Municipales'!$B7,(IF('5-Bienes y Serv que se Consumen'!$E$42='2 - Programas Municipales'!$C$13,'5-Bienes y Serv que se Consumen'!$F$44,0)),0)+IF('5-Bienes y Serv que se Consumen'!$E$46='2 - Programas Municipales'!$B7,(IF('5-Bienes y Serv que se Consumen'!$E$48='2 - Programas Municipales'!$C$13,'5-Bienes y Serv que se Consumen'!$F$50,0)),0)+IF('5-Bienes y Serv que se Consumen'!$E$52='2 - Programas Municipales'!$B7,(IF('5-Bienes y Serv que se Consumen'!$E$54='2 - Programas Municipales'!$C$13,'5-Bienes y Serv que se Consumen'!$F$56,0)),0)+IF('5-Bienes y Serv que se Consumen'!$E$58='2 - Programas Municipales'!$B7,(IF('5-Bienes y Serv que se Consumen'!$E$60='2 - Programas Municipales'!$C$13,'5-Bienes y Serv que se Consumen'!$F$62,0)),0)+IF('5-Bienes y Serv que se Consumen'!$E$64='2 - Programas Municipales'!$B7,(IF('5-Bienes y Serv que se Consumen'!$E$66='2 - Programas Municipales'!$C$13,'5-Bienes y Serv que se Consumen'!$F$68,0)),0)+IF('5-Bienes y Serv que se Consumen'!$E$70='2 - Programas Municipales'!$B7,(IF('5-Bienes y Serv que se Consumen'!$E$72='2 - Programas Municipales'!$C$13,'5-Bienes y Serv que se Consumen'!$F$74,0)),0)+IF('5-Bienes y Serv que se Consumen'!$E$76='2 - Programas Municipales'!$B7,(IF('5-Bienes y Serv que se Consumen'!$E$78='2 - Programas Municipales'!$C$13,'5-Bienes y Serv que se Consumen'!$F$80,0)),0)+IF('5-Bienes y Serv que se Consumen'!$E$82='2 - Programas Municipales'!$B7,(IF('5-Bienes y Serv que se Consumen'!$E$84='2 - Programas Municipales'!$C$13,'5-Bienes y Serv que se Consumen'!$F$86,0)),0)+IF('5-Bienes y Serv que se Consumen'!$E$88='2 - Programas Municipales'!$B7,(IF('5-Bienes y Serv que se Consumen'!$E$90='2 - Programas Municipales'!$C$13,'5-Bienes y Serv que se Consumen'!$F$92,0)),0)+IF('5-Bienes y Serv que se Consumen'!$E$94='2 - Programas Municipales'!$B7,(IF('5-Bienes y Serv que se Consumen'!$E$96='2 - Programas Municipales'!$C$13,'5-Bienes y Serv que se Consumen'!$F$98,0)),0)+IF('5-Bienes y Serv que se Consumen'!$E$100='2 - Programas Municipales'!$B7,(IF('5-Bienes y Serv que se Consumen'!$E$102='2 - Programas Municipales'!$C$13,'5-Bienes y Serv que se Consumen'!$F$104,0)),0)+IF('5-Bienes y Serv que se Consumen'!$E$106='2 - Programas Municipales'!$B7,(IF('5-Bienes y Serv que se Consumen'!$E$108='2 - Programas Municipales'!$C$13,'5-Bienes y Serv que se Consumen'!$F$110,0)),0)+IF('5-Bienes y Serv que se Consumen'!$E$112='2 - Programas Municipales'!$B7,(IF('5-Bienes y Serv que se Consumen'!$E$114='2 - Programas Municipales'!$C$13,'5-Bienes y Serv que se Consumen'!$F$116,0)),0)+IF('5-Bienes y Serv que se Consumen'!$E$118='2 - Programas Municipales'!$B7,(IF('5-Bienes y Serv que se Consumen'!$E$120='2 - Programas Municipales'!$C$13,'5-Bienes y Serv que se Consumen'!$F$122,0)),0)+IF('5-Bienes y Serv que se Consumen'!$E$124='2 - Programas Municipales'!$B7,(IF('5-Bienes y Serv que se Consumen'!$E$126='2 - Programas Municipales'!$C$13,'5-Bienes y Serv que se Consumen'!$F$128,0)),0)+IF('5-Bienes y Serv que se Consumen'!$E$130='2 - Programas Municipales'!$B7,(IF('5-Bienes y Serv que se Consumen'!$E$132='2 - Programas Municipales'!$C$13,'5-Bienes y Serv que se Consumen'!$F$134,0)),0)+IF('5-Bienes y Serv que se Consumen'!$E$136='2 - Programas Municipales'!$B7,(IF('5-Bienes y Serv que se Consumen'!$E$138='2 - Programas Municipales'!$C$13,'5-Bienes y Serv que se Consumen'!$F$140,0)),0)</f>
        <v>0</v>
      </c>
      <c r="O10" s="56">
        <f>IF('5-Bienes y Serv que se Consumen'!$E$4='2 - Programas Municipales'!$B7,(IF('5-Bienes y Serv que se Consumen'!$E$6='2 - Programas Municipales'!$C$14,'5-Bienes y Serv que se Consumen'!$F$8,0)),0)+IF('5-Bienes y Serv que se Consumen'!$E$10='2 - Programas Municipales'!$B7,(IF('5-Bienes y Serv que se Consumen'!$E$12='2 - Programas Municipales'!$C$14,'5-Bienes y Serv que se Consumen'!$F$14,0)),0)+IF('5-Bienes y Serv que se Consumen'!$E$16='2 - Programas Municipales'!$B7,(IF('5-Bienes y Serv que se Consumen'!$E$18='2 - Programas Municipales'!$C$14,'5-Bienes y Serv que se Consumen'!$F$20,0)),0)+IF('5-Bienes y Serv que se Consumen'!$E$22='2 - Programas Municipales'!$B7,(IF('5-Bienes y Serv que se Consumen'!$E$24='2 - Programas Municipales'!$C$14,'5-Bienes y Serv que se Consumen'!$F$26,0)),0)+IF('5-Bienes y Serv que se Consumen'!$E$28='2 - Programas Municipales'!$B7,(IF('5-Bienes y Serv que se Consumen'!$E$30='2 - Programas Municipales'!$C$14,'5-Bienes y Serv que se Consumen'!$F$32,0)),0)+IF('5-Bienes y Serv que se Consumen'!$E$34='2 - Programas Municipales'!$B7,(IF('5-Bienes y Serv que se Consumen'!$E$36='2 - Programas Municipales'!$C$14,'5-Bienes y Serv que se Consumen'!$F$38,0)),0)+IF('5-Bienes y Serv que se Consumen'!$E$40='2 - Programas Municipales'!$B7,(IF('5-Bienes y Serv que se Consumen'!$E$42='2 - Programas Municipales'!$C$14,'5-Bienes y Serv que se Consumen'!$F$44,0)),0)+IF('5-Bienes y Serv que se Consumen'!$E$46='2 - Programas Municipales'!$B7,(IF('5-Bienes y Serv que se Consumen'!$E$48='2 - Programas Municipales'!$C$14,'5-Bienes y Serv que se Consumen'!$F$50,0)),0)+IF('5-Bienes y Serv que se Consumen'!$E$52='2 - Programas Municipales'!$B7,(IF('5-Bienes y Serv que se Consumen'!$E$54='2 - Programas Municipales'!$C$14,'5-Bienes y Serv que se Consumen'!$F$56,0)),0)+IF('5-Bienes y Serv que se Consumen'!$E$58='2 - Programas Municipales'!$B7,(IF('5-Bienes y Serv que se Consumen'!$E$60='2 - Programas Municipales'!$C$14,'5-Bienes y Serv que se Consumen'!$F$62,0)),0)+IF('5-Bienes y Serv que se Consumen'!$E$64='2 - Programas Municipales'!$B7,(IF('5-Bienes y Serv que se Consumen'!$E$66='2 - Programas Municipales'!$C$14,'5-Bienes y Serv que se Consumen'!$F$68,0)),0)+IF('5-Bienes y Serv que se Consumen'!$E$70='2 - Programas Municipales'!$B7,(IF('5-Bienes y Serv que se Consumen'!$E$72='2 - Programas Municipales'!$C$14,'5-Bienes y Serv que se Consumen'!$F$74,0)),0)+IF('5-Bienes y Serv que se Consumen'!$E$76='2 - Programas Municipales'!$B7,(IF('5-Bienes y Serv que se Consumen'!$E$78='2 - Programas Municipales'!$C$14,'5-Bienes y Serv que se Consumen'!$F$80,0)),0)+IF('5-Bienes y Serv que se Consumen'!$E$82='2 - Programas Municipales'!$B7,(IF('5-Bienes y Serv que se Consumen'!$E$84='2 - Programas Municipales'!$C$14,'5-Bienes y Serv que se Consumen'!$F$86,0)),0)+IF('5-Bienes y Serv que se Consumen'!$E$88='2 - Programas Municipales'!$B7,(IF('5-Bienes y Serv que se Consumen'!$E$90='2 - Programas Municipales'!$C$14,'5-Bienes y Serv que se Consumen'!$F$92,0)),0)+IF('5-Bienes y Serv que se Consumen'!$E$94='2 - Programas Municipales'!$B7,(IF('5-Bienes y Serv que se Consumen'!$E$96='2 - Programas Municipales'!$C$14,'5-Bienes y Serv que se Consumen'!$F$98,0)),0)+IF('5-Bienes y Serv que se Consumen'!$E$100='2 - Programas Municipales'!$B7,(IF('5-Bienes y Serv que se Consumen'!$E$102='2 - Programas Municipales'!$C$14,'5-Bienes y Serv que se Consumen'!$F$104,0)),0)+IF('5-Bienes y Serv que se Consumen'!$E$106='2 - Programas Municipales'!$B7,(IF('5-Bienes y Serv que se Consumen'!$E$108='2 - Programas Municipales'!$C$14,'5-Bienes y Serv que se Consumen'!$F$110,0)),0)+IF('5-Bienes y Serv que se Consumen'!$E$112='2 - Programas Municipales'!$B7,(IF('5-Bienes y Serv que se Consumen'!$E$114='2 - Programas Municipales'!$C$14,'5-Bienes y Serv que se Consumen'!$F$116,0)),0)+IF('5-Bienes y Serv que se Consumen'!$E$118='2 - Programas Municipales'!$B7,(IF('5-Bienes y Serv que se Consumen'!$E$120='2 - Programas Municipales'!$C$14,'5-Bienes y Serv que se Consumen'!$F$122,0)),0)+IF('5-Bienes y Serv que se Consumen'!$E$124='2 - Programas Municipales'!$B7,(IF('5-Bienes y Serv que se Consumen'!$E$126='2 - Programas Municipales'!$C$14,'5-Bienes y Serv que se Consumen'!$F$128,0)),0)+IF('5-Bienes y Serv que se Consumen'!$E$130='2 - Programas Municipales'!$B7,(IF('5-Bienes y Serv que se Consumen'!$E$132='2 - Programas Municipales'!$C$14,'5-Bienes y Serv que se Consumen'!$F$134,0)),0)+IF('5-Bienes y Serv que se Consumen'!$E$136='2 - Programas Municipales'!$B7,(IF('5-Bienes y Serv que se Consumen'!$E$138='2 - Programas Municipales'!$C$14,'5-Bienes y Serv que se Consumen'!$F$140,0)),0)</f>
        <v>0</v>
      </c>
      <c r="P10" s="56">
        <f>IF('5-Bienes y Serv que se Consumen'!$E$4='2 - Programas Municipales'!$B7,(IF('5-Bienes y Serv que se Consumen'!$E$6='2 - Programas Municipales'!$C$15,'5-Bienes y Serv que se Consumen'!$F$8,0)),0)+IF('5-Bienes y Serv que se Consumen'!$E$10='2 - Programas Municipales'!$B7,(IF('5-Bienes y Serv que se Consumen'!$E$12='2 - Programas Municipales'!$C$15,'5-Bienes y Serv que se Consumen'!$F$14,0)),0)+IF('5-Bienes y Serv que se Consumen'!$E$16='2 - Programas Municipales'!$B7,(IF('5-Bienes y Serv que se Consumen'!$E$18='2 - Programas Municipales'!$C$15,'5-Bienes y Serv que se Consumen'!$F$20,0)),0)+IF('5-Bienes y Serv que se Consumen'!$E$22='2 - Programas Municipales'!$B7,(IF('5-Bienes y Serv que se Consumen'!$E$24='2 - Programas Municipales'!$C$15,'5-Bienes y Serv que se Consumen'!$F$26,0)),0)+IF('5-Bienes y Serv que se Consumen'!$E$28='2 - Programas Municipales'!$B7,(IF('5-Bienes y Serv que se Consumen'!$E$30='2 - Programas Municipales'!$C$15,'5-Bienes y Serv que se Consumen'!$F$32,0)),0)+IF('5-Bienes y Serv que se Consumen'!$E$34='2 - Programas Municipales'!$B7,(IF('5-Bienes y Serv que se Consumen'!$E$36='2 - Programas Municipales'!$C$15,'5-Bienes y Serv que se Consumen'!$F$38,0)),0)+IF('5-Bienes y Serv que se Consumen'!$E$40='2 - Programas Municipales'!$B7,(IF('5-Bienes y Serv que se Consumen'!$E$42='2 - Programas Municipales'!$C$15,'5-Bienes y Serv que se Consumen'!$F$44,0)),0)+IF('5-Bienes y Serv que se Consumen'!$E$46='2 - Programas Municipales'!$B7,(IF('5-Bienes y Serv que se Consumen'!$E$48='2 - Programas Municipales'!$C$15,'5-Bienes y Serv que se Consumen'!$F$50,0)),0)+IF('5-Bienes y Serv que se Consumen'!$E$52='2 - Programas Municipales'!$B7,(IF('5-Bienes y Serv que se Consumen'!$E$54='2 - Programas Municipales'!$C$15,'5-Bienes y Serv que se Consumen'!$F$56,0)),0)+IF('5-Bienes y Serv que se Consumen'!$E$58='2 - Programas Municipales'!$B7,(IF('5-Bienes y Serv que se Consumen'!$E$60='2 - Programas Municipales'!$C$15,'5-Bienes y Serv que se Consumen'!$F$62,0)),0)+IF('5-Bienes y Serv que se Consumen'!$E$64='2 - Programas Municipales'!$B7,(IF('5-Bienes y Serv que se Consumen'!$E$66='2 - Programas Municipales'!$C$15,'5-Bienes y Serv que se Consumen'!$F$68,0)),0)+IF('5-Bienes y Serv que se Consumen'!$E$70='2 - Programas Municipales'!$B7,(IF('5-Bienes y Serv que se Consumen'!$E$72='2 - Programas Municipales'!$C$15,'5-Bienes y Serv que se Consumen'!$F$74,0)),0)+IF('5-Bienes y Serv que se Consumen'!$E$76='2 - Programas Municipales'!$B7,(IF('5-Bienes y Serv que se Consumen'!$E$78='2 - Programas Municipales'!$C$15,'5-Bienes y Serv que se Consumen'!$F$80,0)),0)+IF('5-Bienes y Serv que se Consumen'!$E$82='2 - Programas Municipales'!$B7,(IF('5-Bienes y Serv que se Consumen'!$E$84='2 - Programas Municipales'!$C$15,'5-Bienes y Serv que se Consumen'!$F$86,0)),0)+IF('5-Bienes y Serv que se Consumen'!$E$88='2 - Programas Municipales'!$B7,(IF('5-Bienes y Serv que se Consumen'!$E$90='2 - Programas Municipales'!$C$15,'5-Bienes y Serv que se Consumen'!$F$92,0)),0)+IF('5-Bienes y Serv que se Consumen'!$E$94='2 - Programas Municipales'!$B7,(IF('5-Bienes y Serv que se Consumen'!$E$96='2 - Programas Municipales'!$C$15,'5-Bienes y Serv que se Consumen'!$F$98,0)),0)+IF('5-Bienes y Serv que se Consumen'!$E$100='2 - Programas Municipales'!$B7,(IF('5-Bienes y Serv que se Consumen'!$E$102='2 - Programas Municipales'!$C$15,'5-Bienes y Serv que se Consumen'!$F$104,0)),0)+IF('5-Bienes y Serv que se Consumen'!$E$106='2 - Programas Municipales'!$B7,(IF('5-Bienes y Serv que se Consumen'!$E$108='2 - Programas Municipales'!$C$15,'5-Bienes y Serv que se Consumen'!$F$110,0)),0)+IF('5-Bienes y Serv que se Consumen'!$E$112='2 - Programas Municipales'!$B7,(IF('5-Bienes y Serv que se Consumen'!$E$114='2 - Programas Municipales'!$C$15,'5-Bienes y Serv que se Consumen'!$F$116,0)),0)+IF('5-Bienes y Serv que se Consumen'!$E$118='2 - Programas Municipales'!$B7,(IF('5-Bienes y Serv que se Consumen'!$E$120='2 - Programas Municipales'!$C$15,'5-Bienes y Serv que se Consumen'!$F$122,0)),0)+IF('5-Bienes y Serv que se Consumen'!$E$124='2 - Programas Municipales'!$B7,(IF('5-Bienes y Serv que se Consumen'!$E$126='2 - Programas Municipales'!$C$15,'5-Bienes y Serv que se Consumen'!$F$128,0)),0)+IF('5-Bienes y Serv que se Consumen'!$E$130='2 - Programas Municipales'!$B7,(IF('5-Bienes y Serv que se Consumen'!$E$132='2 - Programas Municipales'!$C$15,'5-Bienes y Serv que se Consumen'!$F$134,0)),0)+IF('5-Bienes y Serv que se Consumen'!$E$136='2 - Programas Municipales'!$B7,(IF('5-Bienes y Serv que se Consumen'!$E$138='2 - Programas Municipales'!$C$15,'5-Bienes y Serv que se Consumen'!$F$140,0)),0)</f>
        <v>0</v>
      </c>
      <c r="Q10" s="265">
        <f t="shared" si="1"/>
        <v>0</v>
      </c>
    </row>
    <row r="11">
      <c r="B11" s="44" t="str">
        <f>'2 - Programas Municipales'!B8</f>
        <v>Progs. de Mejor. del Sitio de D.F.</v>
      </c>
      <c r="C11" s="202">
        <f>IF('5-Bienes y Serv que se Consumen'!$E$4='2 - Programas Municipales'!$B8,(IF('5-Bienes y Serv que se Consumen'!$E$6='2 - Programas Municipales'!$C$2,'5-Bienes y Serv que se Consumen'!$F$8,0)),0)+IF('5-Bienes y Serv que se Consumen'!$E$10='2 - Programas Municipales'!$B8,(IF('5-Bienes y Serv que se Consumen'!$E$12='2 - Programas Municipales'!$C$2,'5-Bienes y Serv que se Consumen'!$F$14,0)),0)+IF('5-Bienes y Serv que se Consumen'!$E$16='2 - Programas Municipales'!$B8,(IF('5-Bienes y Serv que se Consumen'!$E$18='2 - Programas Municipales'!$C$2,'5-Bienes y Serv que se Consumen'!$F$20,0)),0)+IF('5-Bienes y Serv que se Consumen'!$E$22='2 - Programas Municipales'!$B8,(IF('5-Bienes y Serv que se Consumen'!$E$24='2 - Programas Municipales'!$C$2,'5-Bienes y Serv que se Consumen'!$F$26,0)),0)+IF('5-Bienes y Serv que se Consumen'!$E$28='2 - Programas Municipales'!$B8,(IF('5-Bienes y Serv que se Consumen'!$E$30='2 - Programas Municipales'!$C$2,'5-Bienes y Serv que se Consumen'!$F$32,0)),0)+IF('5-Bienes y Serv que se Consumen'!$E$34='2 - Programas Municipales'!$B8,(IF('5-Bienes y Serv que se Consumen'!$E$36='2 - Programas Municipales'!$C$2,'5-Bienes y Serv que se Consumen'!$F$38,0)),0)+IF('5-Bienes y Serv que se Consumen'!$E$40='2 - Programas Municipales'!$B8,(IF('5-Bienes y Serv que se Consumen'!$E$42='2 - Programas Municipales'!$C$2,'5-Bienes y Serv que se Consumen'!$F$44,0)),0)+IF('5-Bienes y Serv que se Consumen'!$E$46='2 - Programas Municipales'!$B8,(IF('5-Bienes y Serv que se Consumen'!$E$48='2 - Programas Municipales'!$C$2,'5-Bienes y Serv que se Consumen'!$F$50,0)),0)+IF('5-Bienes y Serv que se Consumen'!$E$52='2 - Programas Municipales'!$B8,(IF('5-Bienes y Serv que se Consumen'!$E$54='2 - Programas Municipales'!$C$2,'5-Bienes y Serv que se Consumen'!$F$56,0)),0)+IF('5-Bienes y Serv que se Consumen'!$E$58='2 - Programas Municipales'!$B8,(IF('5-Bienes y Serv que se Consumen'!$E$60='2 - Programas Municipales'!$C$2,'5-Bienes y Serv que se Consumen'!$F$62,0)),0)+IF('5-Bienes y Serv que se Consumen'!$E$64='2 - Programas Municipales'!$B8,(IF('5-Bienes y Serv que se Consumen'!$E$66='2 - Programas Municipales'!$C$2,'5-Bienes y Serv que se Consumen'!$F$68,0)),0)+IF('5-Bienes y Serv que se Consumen'!$E$70='2 - Programas Municipales'!$B8,(IF('5-Bienes y Serv que se Consumen'!$E$72='2 - Programas Municipales'!$C$2,'5-Bienes y Serv que se Consumen'!$F$74,0)),0)+IF('5-Bienes y Serv que se Consumen'!$E$76='2 - Programas Municipales'!$B8,(IF('5-Bienes y Serv que se Consumen'!$E$78='2 - Programas Municipales'!$C$2,'5-Bienes y Serv que se Consumen'!$F$80,0)),0)+IF('5-Bienes y Serv que se Consumen'!$E$82='2 - Programas Municipales'!$B8,(IF('5-Bienes y Serv que se Consumen'!$E$84='2 - Programas Municipales'!$C$2,'5-Bienes y Serv que se Consumen'!$F$86,0)),0)+IF('5-Bienes y Serv que se Consumen'!$E$88='2 - Programas Municipales'!$B8,(IF('5-Bienes y Serv que se Consumen'!$E$90='2 - Programas Municipales'!$C$2,'5-Bienes y Serv que se Consumen'!$F$92,0)),0)+IF('5-Bienes y Serv que se Consumen'!$E$94='2 - Programas Municipales'!$B8,(IF('5-Bienes y Serv que se Consumen'!$E$96='2 - Programas Municipales'!$C$2,'5-Bienes y Serv que se Consumen'!$F$98,0)),0)+IF('5-Bienes y Serv que se Consumen'!$E$100='2 - Programas Municipales'!$B8,(IF('5-Bienes y Serv que se Consumen'!$E$102='2 - Programas Municipales'!$C$2,'5-Bienes y Serv que se Consumen'!$F$104,0)),0)+IF('5-Bienes y Serv que se Consumen'!$E$106='2 - Programas Municipales'!$B8,(IF('5-Bienes y Serv que se Consumen'!$E$108='2 - Programas Municipales'!$C$2,'5-Bienes y Serv que se Consumen'!$F$110,0)),0)+IF('5-Bienes y Serv que se Consumen'!$E$112='2 - Programas Municipales'!$B8,(IF('5-Bienes y Serv que se Consumen'!$E$114='2 - Programas Municipales'!$C$2,'5-Bienes y Serv que se Consumen'!$F$116,0)),0)+IF('5-Bienes y Serv que se Consumen'!$E$118='2 - Programas Municipales'!$B8,(IF('5-Bienes y Serv que se Consumen'!$E$120='2 - Programas Municipales'!$C$2,'5-Bienes y Serv que se Consumen'!$F$122,0)),0)+IF('5-Bienes y Serv que se Consumen'!$E$124='2 - Programas Municipales'!$B8,(IF('5-Bienes y Serv que se Consumen'!$E$126='2 - Programas Municipales'!$C$2,'5-Bienes y Serv que se Consumen'!$F$128,0)),0)+IF('5-Bienes y Serv que se Consumen'!$E$130='2 - Programas Municipales'!$B8,(IF('5-Bienes y Serv que se Consumen'!$E$132='2 - Programas Municipales'!$C$2,'5-Bienes y Serv que se Consumen'!$F$134,0)),0)+IF('5-Bienes y Serv que se Consumen'!$E$136='2 - Programas Municipales'!$B8,(IF('5-Bienes y Serv que se Consumen'!$E$138='2 - Programas Municipales'!$C$2,'5-Bienes y Serv que se Consumen'!$F$140,0)),0)</f>
        <v>0</v>
      </c>
      <c r="D11" s="202">
        <f>IF('5-Bienes y Serv que se Consumen'!$E$4='2 - Programas Municipales'!$B8,(IF('5-Bienes y Serv que se Consumen'!$E$6='2 - Programas Municipales'!$C$3,'5-Bienes y Serv que se Consumen'!$F$8,0)),0)+IF('5-Bienes y Serv que se Consumen'!$E$10='2 - Programas Municipales'!$B8,(IF('5-Bienes y Serv que se Consumen'!$E$12='2 - Programas Municipales'!$C$3,'5-Bienes y Serv que se Consumen'!$F$14,0)),0)+IF('5-Bienes y Serv que se Consumen'!$E$16='2 - Programas Municipales'!$B8,(IF('5-Bienes y Serv que se Consumen'!$E$18='2 - Programas Municipales'!$C$3,'5-Bienes y Serv que se Consumen'!$F$20,0)),0)+IF('5-Bienes y Serv que se Consumen'!$E$22='2 - Programas Municipales'!$B8,(IF('5-Bienes y Serv que se Consumen'!$E$24='2 - Programas Municipales'!$C$3,'5-Bienes y Serv que se Consumen'!$F$26,0)),0)+IF('5-Bienes y Serv que se Consumen'!$E$28='2 - Programas Municipales'!$B8,(IF('5-Bienes y Serv que se Consumen'!$E$30='2 - Programas Municipales'!$C$3,'5-Bienes y Serv que se Consumen'!$F$32,0)),0)+IF('5-Bienes y Serv que se Consumen'!$E$34='2 - Programas Municipales'!$B8,(IF('5-Bienes y Serv que se Consumen'!$E$36='2 - Programas Municipales'!$C$3,'5-Bienes y Serv que se Consumen'!$F$38,0)),0)+IF('5-Bienes y Serv que se Consumen'!$E$40='2 - Programas Municipales'!$B8,(IF('5-Bienes y Serv que se Consumen'!$E$42='2 - Programas Municipales'!$C$3,'5-Bienes y Serv que se Consumen'!$F$44,0)),0)+IF('5-Bienes y Serv que se Consumen'!$E$46='2 - Programas Municipales'!$B8,(IF('5-Bienes y Serv que se Consumen'!$E$48='2 - Programas Municipales'!$C$3,'5-Bienes y Serv que se Consumen'!$F$50,0)),0)+IF('5-Bienes y Serv que se Consumen'!$E$52='2 - Programas Municipales'!$B8,(IF('5-Bienes y Serv que se Consumen'!$E$54='2 - Programas Municipales'!$C$3,'5-Bienes y Serv que se Consumen'!$F$56,0)),0)+IF('5-Bienes y Serv que se Consumen'!$E$58='2 - Programas Municipales'!$B8,(IF('5-Bienes y Serv que se Consumen'!$E$60='2 - Programas Municipales'!$C$3,'5-Bienes y Serv que se Consumen'!$F$62,0)),0)+IF('5-Bienes y Serv que se Consumen'!$E$64='2 - Programas Municipales'!$B8,(IF('5-Bienes y Serv que se Consumen'!$E$66='2 - Programas Municipales'!$C$3,'5-Bienes y Serv que se Consumen'!$F$68,0)),0)+IF('5-Bienes y Serv que se Consumen'!$E$70='2 - Programas Municipales'!$B8,(IF('5-Bienes y Serv que se Consumen'!$E$72='2 - Programas Municipales'!$C$3,'5-Bienes y Serv que se Consumen'!$F$74,0)),0)+IF('5-Bienes y Serv que se Consumen'!$E$76='2 - Programas Municipales'!$B8,(IF('5-Bienes y Serv que se Consumen'!$E$78='2 - Programas Municipales'!$C$3,'5-Bienes y Serv que se Consumen'!$F$80,0)),0)+IF('5-Bienes y Serv que se Consumen'!$E$82='2 - Programas Municipales'!$B8,(IF('5-Bienes y Serv que se Consumen'!$E$84='2 - Programas Municipales'!$C$3,'5-Bienes y Serv que se Consumen'!$F$86,0)),0)+IF('5-Bienes y Serv que se Consumen'!$E$88='2 - Programas Municipales'!$B8,(IF('5-Bienes y Serv que se Consumen'!$E$90='2 - Programas Municipales'!$C$3,'5-Bienes y Serv que se Consumen'!$F$92,0)),0)+IF('5-Bienes y Serv que se Consumen'!$E$94='2 - Programas Municipales'!$B8,(IF('5-Bienes y Serv que se Consumen'!$E$96='2 - Programas Municipales'!$C$3,'5-Bienes y Serv que se Consumen'!$F$98,0)),0)+IF('5-Bienes y Serv que se Consumen'!$E$100='2 - Programas Municipales'!$B8,(IF('5-Bienes y Serv que se Consumen'!$E$102='2 - Programas Municipales'!$C$3,'5-Bienes y Serv que se Consumen'!$F$104,0)),0)+IF('5-Bienes y Serv que se Consumen'!$E$106='2 - Programas Municipales'!$B8,(IF('5-Bienes y Serv que se Consumen'!$E$108='2 - Programas Municipales'!$C$3,'5-Bienes y Serv que se Consumen'!$F$110,0)),0)+IF('5-Bienes y Serv que se Consumen'!$E$112='2 - Programas Municipales'!$B8,(IF('5-Bienes y Serv que se Consumen'!$E$114='2 - Programas Municipales'!$C$3,'5-Bienes y Serv que se Consumen'!$F$116,0)),0)+IF('5-Bienes y Serv que se Consumen'!$E$118='2 - Programas Municipales'!$B8,(IF('5-Bienes y Serv que se Consumen'!$E$120='2 - Programas Municipales'!$C$3,'5-Bienes y Serv que se Consumen'!$F$122,0)),0)+IF('5-Bienes y Serv que se Consumen'!$E$124='2 - Programas Municipales'!$B8,(IF('5-Bienes y Serv que se Consumen'!$E$126='2 - Programas Municipales'!$C$3,'5-Bienes y Serv que se Consumen'!$F$128,0)),0)+IF('5-Bienes y Serv que se Consumen'!$E$130='2 - Programas Municipales'!$B8,(IF('5-Bienes y Serv que se Consumen'!$E$132='2 - Programas Municipales'!$C$3,'5-Bienes y Serv que se Consumen'!$F$134,0)),0)+IF('5-Bienes y Serv que se Consumen'!$E$136='2 - Programas Municipales'!$B8,(IF('5-Bienes y Serv que se Consumen'!$E$138='2 - Programas Municipales'!$C$3,'5-Bienes y Serv que se Consumen'!$F$140,0)),0)</f>
        <v>0</v>
      </c>
      <c r="E11" s="202">
        <f>IF('5-Bienes y Serv que se Consumen'!E10='2 - Programas Municipales'!$B8,(IF('5-Bienes y Serv que se Consumen'!$E$6='2 - Programas Municipales'!$C$4,'5-Bienes y Serv que se Consumen'!$F$8,0)),0)+IF('5-Bienes y Serv que se Consumen'!$E$10='2 - Programas Municipales'!$B8,(IF('5-Bienes y Serv que se Consumen'!$E$12='2 - Programas Municipales'!$C$4,'5-Bienes y Serv que se Consumen'!$F$14,0)),0)+IF('5-Bienes y Serv que se Consumen'!$E$16='2 - Programas Municipales'!$B8,(IF('5-Bienes y Serv que se Consumen'!$E$18='2 - Programas Municipales'!$C$4,'5-Bienes y Serv que se Consumen'!$F$20,0)),0)+IF('5-Bienes y Serv que se Consumen'!$E$22='2 - Programas Municipales'!$B8,(IF('5-Bienes y Serv que se Consumen'!$E$24='2 - Programas Municipales'!$C$4,'5-Bienes y Serv que se Consumen'!$F$26,0)),0)+IF('5-Bienes y Serv que se Consumen'!$E$28='2 - Programas Municipales'!$B8,(IF('5-Bienes y Serv que se Consumen'!$E$30='2 - Programas Municipales'!$C$4,'5-Bienes y Serv que se Consumen'!$F$32,0)),0)+IF('5-Bienes y Serv que se Consumen'!$E$34='2 - Programas Municipales'!$B8,(IF('5-Bienes y Serv que se Consumen'!$E$36='2 - Programas Municipales'!$C$4,'5-Bienes y Serv que se Consumen'!$F$38,0)),0)+IF('5-Bienes y Serv que se Consumen'!$E$40='2 - Programas Municipales'!$B8,(IF('5-Bienes y Serv que se Consumen'!$E$42='2 - Programas Municipales'!$C$4,'5-Bienes y Serv que se Consumen'!$F$44,0)),0)+IF('5-Bienes y Serv que se Consumen'!$E$46='2 - Programas Municipales'!$B8,(IF('5-Bienes y Serv que se Consumen'!$E$48='2 - Programas Municipales'!$C$4,'5-Bienes y Serv que se Consumen'!$F$50,0)),0)+IF('5-Bienes y Serv que se Consumen'!$E$52='2 - Programas Municipales'!$B8,(IF('5-Bienes y Serv que se Consumen'!$E$54='2 - Programas Municipales'!$C$4,'5-Bienes y Serv que se Consumen'!$F$56,0)),0)+IF('5-Bienes y Serv que se Consumen'!$E$58='2 - Programas Municipales'!$B8,(IF('5-Bienes y Serv que se Consumen'!$E$60='2 - Programas Municipales'!$C$4,'5-Bienes y Serv que se Consumen'!$F$62,0)),0)+IF('5-Bienes y Serv que se Consumen'!$E$64='2 - Programas Municipales'!$B8,(IF('5-Bienes y Serv que se Consumen'!$E$66='2 - Programas Municipales'!$C$4,'5-Bienes y Serv que se Consumen'!$F$68,0)),0)+IF('5-Bienes y Serv que se Consumen'!$E$70='2 - Programas Municipales'!$B8,(IF('5-Bienes y Serv que se Consumen'!$E$72='2 - Programas Municipales'!$C$4,'5-Bienes y Serv que se Consumen'!$F$74,0)),0)+IF('5-Bienes y Serv que se Consumen'!$E$76='2 - Programas Municipales'!$B8,(IF('5-Bienes y Serv que se Consumen'!$E$78='2 - Programas Municipales'!$C$4,'5-Bienes y Serv que se Consumen'!$F$80,0)),0)+IF('5-Bienes y Serv que se Consumen'!$E$82='2 - Programas Municipales'!$B8,(IF('5-Bienes y Serv que se Consumen'!$E$84='2 - Programas Municipales'!$C$4,'5-Bienes y Serv que se Consumen'!$F$86,0)),0)+IF('5-Bienes y Serv que se Consumen'!$E$88='2 - Programas Municipales'!$B8,(IF('5-Bienes y Serv que se Consumen'!$E$90='2 - Programas Municipales'!$C$4,'5-Bienes y Serv que se Consumen'!$F$92,0)),0)+IF('5-Bienes y Serv que se Consumen'!$E$94='2 - Programas Municipales'!$B8,(IF('5-Bienes y Serv que se Consumen'!$E$96='2 - Programas Municipales'!$C$4,'5-Bienes y Serv que se Consumen'!$F$98,0)),0)+IF('5-Bienes y Serv que se Consumen'!$E$100='2 - Programas Municipales'!$B8,(IF('5-Bienes y Serv que se Consumen'!$E$102='2 - Programas Municipales'!$C$4,'5-Bienes y Serv que se Consumen'!$F$104,0)),0)+IF('5-Bienes y Serv que se Consumen'!$E$106='2 - Programas Municipales'!$B8,(IF('5-Bienes y Serv que se Consumen'!$E$108='2 - Programas Municipales'!$C$4,'5-Bienes y Serv que se Consumen'!$F$110,0)),0)+IF('5-Bienes y Serv que se Consumen'!$E$112='2 - Programas Municipales'!$B8,(IF('5-Bienes y Serv que se Consumen'!$E$114='2 - Programas Municipales'!$C$4,'5-Bienes y Serv que se Consumen'!$F$116,0)),0)+IF('5-Bienes y Serv que se Consumen'!$E$118='2 - Programas Municipales'!$B8,(IF('5-Bienes y Serv que se Consumen'!$E$120='2 - Programas Municipales'!$C$4,'5-Bienes y Serv que se Consumen'!$F$122,0)),0)+IF('5-Bienes y Serv que se Consumen'!$E$124='2 - Programas Municipales'!$B8,(IF('5-Bienes y Serv que se Consumen'!$E$126='2 - Programas Municipales'!$C$4,'5-Bienes y Serv que se Consumen'!$F$128,0)),0)+IF('5-Bienes y Serv que se Consumen'!$E$130='2 - Programas Municipales'!$B8,(IF('5-Bienes y Serv que se Consumen'!$E$132='2 - Programas Municipales'!$C$4,'5-Bienes y Serv que se Consumen'!$F$134,0)),0)+IF('5-Bienes y Serv que se Consumen'!$E$136='2 - Programas Municipales'!$B8,(IF('5-Bienes y Serv que se Consumen'!$E$138='2 - Programas Municipales'!$C$4,'5-Bienes y Serv que se Consumen'!$F$140,0)),0)</f>
        <v>0</v>
      </c>
      <c r="F11" s="202">
        <f>IF('5-Bienes y Serv que se Consumen'!$E$4='2 - Programas Municipales'!$B8,(IF('5-Bienes y Serv que se Consumen'!$E$6='2 - Programas Municipales'!$C$5,'5-Bienes y Serv que se Consumen'!$F$8,0)),0)+IF('5-Bienes y Serv que se Consumen'!$E$10='2 - Programas Municipales'!$B8,(IF('5-Bienes y Serv que se Consumen'!$E$12='2 - Programas Municipales'!$C$5,'5-Bienes y Serv que se Consumen'!$F$14,0)),0)+IF('5-Bienes y Serv que se Consumen'!$E$16='2 - Programas Municipales'!$B8,(IF('5-Bienes y Serv que se Consumen'!$E$18='2 - Programas Municipales'!$C$5,'5-Bienes y Serv que se Consumen'!$F$20,0)),0)+IF('5-Bienes y Serv que se Consumen'!$E$22='2 - Programas Municipales'!$B8,(IF('5-Bienes y Serv que se Consumen'!$E$24='2 - Programas Municipales'!$C$5,'5-Bienes y Serv que se Consumen'!$F$26,0)),0)+IF('5-Bienes y Serv que se Consumen'!$E$28='2 - Programas Municipales'!$B8,(IF('5-Bienes y Serv que se Consumen'!$E$30='2 - Programas Municipales'!$C$5,'5-Bienes y Serv que se Consumen'!$F$32,0)),0)+IF('5-Bienes y Serv que se Consumen'!$E$34='2 - Programas Municipales'!$B8,(IF('5-Bienes y Serv que se Consumen'!$E$36='2 - Programas Municipales'!$C$5,'5-Bienes y Serv que se Consumen'!$F$38,0)),0)+IF('5-Bienes y Serv que se Consumen'!$E$40='2 - Programas Municipales'!$B8,(IF('5-Bienes y Serv que se Consumen'!$E$42='2 - Programas Municipales'!$C$5,'5-Bienes y Serv que se Consumen'!$F$44,0)),0)+IF('5-Bienes y Serv que se Consumen'!$E$46='2 - Programas Municipales'!$B8,(IF('5-Bienes y Serv que se Consumen'!$E$48='2 - Programas Municipales'!$C$5,'5-Bienes y Serv que se Consumen'!$F$50,0)),0)+IF('5-Bienes y Serv que se Consumen'!$E$52='2 - Programas Municipales'!$B8,(IF('5-Bienes y Serv que se Consumen'!$E$54='2 - Programas Municipales'!$C$5,'5-Bienes y Serv que se Consumen'!$F$56,0)),0)+IF('5-Bienes y Serv que se Consumen'!$E$58='2 - Programas Municipales'!$B8,(IF('5-Bienes y Serv que se Consumen'!$E$60='2 - Programas Municipales'!$C$5,'5-Bienes y Serv que se Consumen'!$F$62,0)),0)+IF('5-Bienes y Serv que se Consumen'!$E$64='2 - Programas Municipales'!$B8,(IF('5-Bienes y Serv que se Consumen'!$E$66='2 - Programas Municipales'!$C$5,'5-Bienes y Serv que se Consumen'!$F$68,0)),0)+IF('5-Bienes y Serv que se Consumen'!$E$70='2 - Programas Municipales'!$B8,(IF('5-Bienes y Serv que se Consumen'!$E$72='2 - Programas Municipales'!$C$5,'5-Bienes y Serv que se Consumen'!$F$74,0)),0)+IF('5-Bienes y Serv que se Consumen'!$E$76='2 - Programas Municipales'!$B8,(IF('5-Bienes y Serv que se Consumen'!$E$78='2 - Programas Municipales'!$C$5,'5-Bienes y Serv que se Consumen'!$F$80,0)),0)+IF('5-Bienes y Serv que se Consumen'!$E$82='2 - Programas Municipales'!$B8,(IF('5-Bienes y Serv que se Consumen'!$E$84='2 - Programas Municipales'!$C$5,'5-Bienes y Serv que se Consumen'!$F$86,0)),0)+IF('5-Bienes y Serv que se Consumen'!$E$88='2 - Programas Municipales'!$B8,(IF('5-Bienes y Serv que se Consumen'!$E$90='2 - Programas Municipales'!$C$5,'5-Bienes y Serv que se Consumen'!$F$92,0)),0)+IF('5-Bienes y Serv que se Consumen'!$E$94='2 - Programas Municipales'!$B8,(IF('5-Bienes y Serv que se Consumen'!$E$96='2 - Programas Municipales'!$C$5,'5-Bienes y Serv que se Consumen'!$F$98,0)),0)+IF('5-Bienes y Serv que se Consumen'!$E$100='2 - Programas Municipales'!$B8,(IF('5-Bienes y Serv que se Consumen'!$E$102='2 - Programas Municipales'!$C$5,'5-Bienes y Serv que se Consumen'!$F$104,0)),0)+IF('5-Bienes y Serv que se Consumen'!$E$106='2 - Programas Municipales'!$B8,(IF('5-Bienes y Serv que se Consumen'!$E$108='2 - Programas Municipales'!$C$5,'5-Bienes y Serv que se Consumen'!$F$110,0)),0)+IF('5-Bienes y Serv que se Consumen'!$E$112='2 - Programas Municipales'!$B8,(IF('5-Bienes y Serv que se Consumen'!$E$114='2 - Programas Municipales'!$C$5,'5-Bienes y Serv que se Consumen'!$F$116,0)),0)+IF('5-Bienes y Serv que se Consumen'!$E$118='2 - Programas Municipales'!$B8,(IF('5-Bienes y Serv que se Consumen'!$E$120='2 - Programas Municipales'!$C$5,'5-Bienes y Serv que se Consumen'!$F$122,0)),0)+IF('5-Bienes y Serv que se Consumen'!$E$124='2 - Programas Municipales'!$B8,(IF('5-Bienes y Serv que se Consumen'!$E$126='2 - Programas Municipales'!$C$5,'5-Bienes y Serv que se Consumen'!$F$128,0)),0)+IF('5-Bienes y Serv que se Consumen'!$E$130='2 - Programas Municipales'!$B8,(IF('5-Bienes y Serv que se Consumen'!$E$132='2 - Programas Municipales'!$C$5,'5-Bienes y Serv que se Consumen'!$F$134,0)),0)+IF('5-Bienes y Serv que se Consumen'!$E$136='2 - Programas Municipales'!$B8,(IF('5-Bienes y Serv que se Consumen'!$E$138='2 - Programas Municipales'!$C$5,'5-Bienes y Serv que se Consumen'!$F$140,0)),0)</f>
        <v>0</v>
      </c>
      <c r="G11" s="202">
        <f>IF('5-Bienes y Serv que se Consumen'!$E$4='2 - Programas Municipales'!$B8,(IF('5-Bienes y Serv que se Consumen'!$E$6='2 - Programas Municipales'!$C$6,'5-Bienes y Serv que se Consumen'!$F$8,0)),0)+IF('5-Bienes y Serv que se Consumen'!$E$10='2 - Programas Municipales'!$B8,(IF('5-Bienes y Serv que se Consumen'!$E$12='2 - Programas Municipales'!$C$6,'5-Bienes y Serv que se Consumen'!$F$14,0)),0)+IF('5-Bienes y Serv que se Consumen'!$E$16='2 - Programas Municipales'!$B8,(IF('5-Bienes y Serv que se Consumen'!$E$18='2 - Programas Municipales'!$C$6,'5-Bienes y Serv que se Consumen'!$F$20,0)),0)+IF('5-Bienes y Serv que se Consumen'!$E$22='2 - Programas Municipales'!$B8,(IF('5-Bienes y Serv que se Consumen'!$E$24='2 - Programas Municipales'!$C$6,'5-Bienes y Serv que se Consumen'!$F$26,0)),0)+IF('5-Bienes y Serv que se Consumen'!$E$28='2 - Programas Municipales'!$B8,(IF('5-Bienes y Serv que se Consumen'!$E$30='2 - Programas Municipales'!$C$6,'5-Bienes y Serv que se Consumen'!$F$32,0)),0)+IF('5-Bienes y Serv que se Consumen'!$E$34='2 - Programas Municipales'!$B8,(IF('5-Bienes y Serv que se Consumen'!$E$36='2 - Programas Municipales'!$C$6,'5-Bienes y Serv que se Consumen'!$F$38,0)),0)+IF('5-Bienes y Serv que se Consumen'!$E$40='2 - Programas Municipales'!$B8,(IF('5-Bienes y Serv que se Consumen'!$E$42='2 - Programas Municipales'!$C$6,'5-Bienes y Serv que se Consumen'!$F$44,0)),0)+IF('5-Bienes y Serv que se Consumen'!$E$46='2 - Programas Municipales'!$B8,(IF('5-Bienes y Serv que se Consumen'!$E$48='2 - Programas Municipales'!$C$6,'5-Bienes y Serv que se Consumen'!$F$50,0)),0)+IF('5-Bienes y Serv que se Consumen'!$E$52='2 - Programas Municipales'!$B8,(IF('5-Bienes y Serv que se Consumen'!$E$54='2 - Programas Municipales'!$C$6,'5-Bienes y Serv que se Consumen'!$F$56,0)),0)+IF('5-Bienes y Serv que se Consumen'!$E$58='2 - Programas Municipales'!$B8,(IF('5-Bienes y Serv que se Consumen'!$E$60='2 - Programas Municipales'!$C$6,'5-Bienes y Serv que se Consumen'!$F$62,0)),0)+IF('5-Bienes y Serv que se Consumen'!$E$64='2 - Programas Municipales'!$B8,(IF('5-Bienes y Serv que se Consumen'!$E$66='2 - Programas Municipales'!$C$6,'5-Bienes y Serv que se Consumen'!$F$68,0)),0)+IF('5-Bienes y Serv que se Consumen'!$E$70='2 - Programas Municipales'!$B8,(IF('5-Bienes y Serv que se Consumen'!$E$72='2 - Programas Municipales'!$C$6,'5-Bienes y Serv que se Consumen'!$F$74,0)),0)+IF('5-Bienes y Serv que se Consumen'!$E$76='2 - Programas Municipales'!$B8,(IF('5-Bienes y Serv que se Consumen'!$E$78='2 - Programas Municipales'!$C$6,'5-Bienes y Serv que se Consumen'!$F$80,0)),0)+IF('5-Bienes y Serv que se Consumen'!$E$82='2 - Programas Municipales'!$B8,(IF('5-Bienes y Serv que se Consumen'!$E$84='2 - Programas Municipales'!$C$6,'5-Bienes y Serv que se Consumen'!$F$86,0)),0)+IF('5-Bienes y Serv que se Consumen'!$E$88='2 - Programas Municipales'!$B8,(IF('5-Bienes y Serv que se Consumen'!$E$90='2 - Programas Municipales'!$C$6,'5-Bienes y Serv que se Consumen'!$F$92,0)),0)+IF('5-Bienes y Serv que se Consumen'!$E$94='2 - Programas Municipales'!$B8,(IF('5-Bienes y Serv que se Consumen'!$E$96='2 - Programas Municipales'!$C$6,'5-Bienes y Serv que se Consumen'!$F$98,0)),0)+IF('5-Bienes y Serv que se Consumen'!$E$100='2 - Programas Municipales'!$B8,(IF('5-Bienes y Serv que se Consumen'!$E$102='2 - Programas Municipales'!$C$6,'5-Bienes y Serv que se Consumen'!$F$104,0)),0)+IF('5-Bienes y Serv que se Consumen'!$E$106='2 - Programas Municipales'!$B8,(IF('5-Bienes y Serv que se Consumen'!$E$108='2 - Programas Municipales'!$C$6,'5-Bienes y Serv que se Consumen'!$F$110,0)),0)+IF('5-Bienes y Serv que se Consumen'!$E$112='2 - Programas Municipales'!$B8,(IF('5-Bienes y Serv que se Consumen'!$E$114='2 - Programas Municipales'!$C$6,'5-Bienes y Serv que se Consumen'!$F$116,0)),0)+IF('5-Bienes y Serv que se Consumen'!$E$118='2 - Programas Municipales'!$B8,(IF('5-Bienes y Serv que se Consumen'!$E$120='2 - Programas Municipales'!$C$6,'5-Bienes y Serv que se Consumen'!$F$122,0)),0)+IF('5-Bienes y Serv que se Consumen'!$E$124='2 - Programas Municipales'!$B8,(IF('5-Bienes y Serv que se Consumen'!$E$126='2 - Programas Municipales'!$C$6,'5-Bienes y Serv que se Consumen'!$F$128,0)),0)+IF('5-Bienes y Serv que se Consumen'!$E$130='2 - Programas Municipales'!$B8,(IF('5-Bienes y Serv que se Consumen'!$E$132='2 - Programas Municipales'!$C$6,'5-Bienes y Serv que se Consumen'!$F$134,0)),0)+IF('5-Bienes y Serv que se Consumen'!$E$136='2 - Programas Municipales'!$B8,(IF('5-Bienes y Serv que se Consumen'!$E$138='2 - Programas Municipales'!$C$6,'5-Bienes y Serv que se Consumen'!$F$140,0)),0)</f>
        <v>0</v>
      </c>
      <c r="H11" s="202">
        <f>IF('5-Bienes y Serv que se Consumen'!$E$4='2 - Programas Municipales'!$B8,(IF('5-Bienes y Serv que se Consumen'!$E$6='2 - Programas Municipales'!$C$7,'5-Bienes y Serv que se Consumen'!$F$8,0)),0)+IF('5-Bienes y Serv que se Consumen'!$E$10='2 - Programas Municipales'!$B8,(IF('5-Bienes y Serv que se Consumen'!$E$12='2 - Programas Municipales'!$C$7,'5-Bienes y Serv que se Consumen'!$F$14,0)),0)+IF('5-Bienes y Serv que se Consumen'!$E$16='2 - Programas Municipales'!$B8,(IF('5-Bienes y Serv que se Consumen'!$E$18='2 - Programas Municipales'!$C$7,'5-Bienes y Serv que se Consumen'!$F$20,0)),0)+IF('5-Bienes y Serv que se Consumen'!$E$22='2 - Programas Municipales'!$B8,(IF('5-Bienes y Serv que se Consumen'!$E$24='2 - Programas Municipales'!$C$7,'5-Bienes y Serv que se Consumen'!$F$26,0)),0)+IF('5-Bienes y Serv que se Consumen'!$E$28='2 - Programas Municipales'!$B8,(IF('5-Bienes y Serv que se Consumen'!$E$30='2 - Programas Municipales'!$C$7,'5-Bienes y Serv que se Consumen'!$F$32,0)),0)+IF('5-Bienes y Serv que se Consumen'!$E$34='2 - Programas Municipales'!$B8,(IF('5-Bienes y Serv que se Consumen'!$E$36='2 - Programas Municipales'!$C$7,'5-Bienes y Serv que se Consumen'!$F$38,0)),0)+IF('5-Bienes y Serv que se Consumen'!$E$40='2 - Programas Municipales'!$B8,(IF('5-Bienes y Serv que se Consumen'!$E$42='2 - Programas Municipales'!$C$7,'5-Bienes y Serv que se Consumen'!$F$44,0)),0)+IF('5-Bienes y Serv que se Consumen'!$E$46='2 - Programas Municipales'!$B8,(IF('5-Bienes y Serv que se Consumen'!$E$48='2 - Programas Municipales'!$C$7,'5-Bienes y Serv que se Consumen'!$F$50,0)),0)+IF('5-Bienes y Serv que se Consumen'!$E$52='2 - Programas Municipales'!$B8,(IF('5-Bienes y Serv que se Consumen'!$E$54='2 - Programas Municipales'!$C$7,'5-Bienes y Serv que se Consumen'!$F$56,0)),0)+IF('5-Bienes y Serv que se Consumen'!$E$58='2 - Programas Municipales'!$B8,(IF('5-Bienes y Serv que se Consumen'!$E$60='2 - Programas Municipales'!$C$7,'5-Bienes y Serv que se Consumen'!$F$62,0)),0)+IF('5-Bienes y Serv que se Consumen'!$E$64='2 - Programas Municipales'!$B8,(IF('5-Bienes y Serv que se Consumen'!$E$66='2 - Programas Municipales'!$C$7,'5-Bienes y Serv que se Consumen'!$F$68,0)),0)+IF('5-Bienes y Serv que se Consumen'!$E$70='2 - Programas Municipales'!$B8,(IF('5-Bienes y Serv que se Consumen'!$E$72='2 - Programas Municipales'!$C$7,'5-Bienes y Serv que se Consumen'!$F$74,0)),0)+IF('5-Bienes y Serv que se Consumen'!$E$76='2 - Programas Municipales'!$B8,(IF('5-Bienes y Serv que se Consumen'!$E$78='2 - Programas Municipales'!$C$7,'5-Bienes y Serv que se Consumen'!$F$80,0)),0)+IF('5-Bienes y Serv que se Consumen'!$E$82='2 - Programas Municipales'!$B8,(IF('5-Bienes y Serv que se Consumen'!$E$84='2 - Programas Municipales'!$C$7,'5-Bienes y Serv que se Consumen'!$F$86,0)),0)+IF('5-Bienes y Serv que se Consumen'!$E$88='2 - Programas Municipales'!$B8,(IF('5-Bienes y Serv que se Consumen'!$E$90='2 - Programas Municipales'!$C$7,'5-Bienes y Serv que se Consumen'!$F$92,0)),0)+IF('5-Bienes y Serv que se Consumen'!$E$94='2 - Programas Municipales'!$B8,(IF('5-Bienes y Serv que se Consumen'!$E$96='2 - Programas Municipales'!$C$7,'5-Bienes y Serv que se Consumen'!$F$98,0)),0)+IF('5-Bienes y Serv que se Consumen'!$E$100='2 - Programas Municipales'!$B8,(IF('5-Bienes y Serv que se Consumen'!$E$102='2 - Programas Municipales'!$C$7,'5-Bienes y Serv que se Consumen'!$F$104,0)),0)+IF('5-Bienes y Serv que se Consumen'!$E$106='2 - Programas Municipales'!$B8,(IF('5-Bienes y Serv que se Consumen'!$E$108='2 - Programas Municipales'!$C$7,'5-Bienes y Serv que se Consumen'!$F$110,0)),0)+IF('5-Bienes y Serv que se Consumen'!$E$112='2 - Programas Municipales'!$B8,(IF('5-Bienes y Serv que se Consumen'!$E$114='2 - Programas Municipales'!$C$7,'5-Bienes y Serv que se Consumen'!$F$116,0)),0)+IF('5-Bienes y Serv que se Consumen'!$E$118='2 - Programas Municipales'!$B8,(IF('5-Bienes y Serv que se Consumen'!$E$120='2 - Programas Municipales'!$C$7,'5-Bienes y Serv que se Consumen'!$F$122,0)),0)+IF('5-Bienes y Serv que se Consumen'!$E$124='2 - Programas Municipales'!$B8,(IF('5-Bienes y Serv que se Consumen'!$E$126='2 - Programas Municipales'!$C$7,'5-Bienes y Serv que se Consumen'!$F$128,0)),0)+IF('5-Bienes y Serv que se Consumen'!$E$130='2 - Programas Municipales'!$B8,(IF('5-Bienes y Serv que se Consumen'!$E$132='2 - Programas Municipales'!$C$7,'5-Bienes y Serv que se Consumen'!$F$134,0)),0)+IF('5-Bienes y Serv que se Consumen'!$E$136='2 - Programas Municipales'!$B8,(IF('5-Bienes y Serv que se Consumen'!$E$138='2 - Programas Municipales'!$C$7,'5-Bienes y Serv que se Consumen'!$F$140,0)),0)</f>
        <v>0</v>
      </c>
      <c r="I11" s="202">
        <f>IF('5-Bienes y Serv que se Consumen'!$E$4='2 - Programas Municipales'!$B8,(IF('5-Bienes y Serv que se Consumen'!$E$6='2 - Programas Municipales'!$C$8,'5-Bienes y Serv que se Consumen'!$F$8,0)),0)+IF('5-Bienes y Serv que se Consumen'!$E$10='2 - Programas Municipales'!$B8,(IF('5-Bienes y Serv que se Consumen'!$E$12='2 - Programas Municipales'!$C$8,'5-Bienes y Serv que se Consumen'!$F$14,0)),0)+IF('5-Bienes y Serv que se Consumen'!$E$16='2 - Programas Municipales'!$B8,(IF('5-Bienes y Serv que se Consumen'!$E$18='2 - Programas Municipales'!$C$8,'5-Bienes y Serv que se Consumen'!$F$20,0)),0)+IF('5-Bienes y Serv que se Consumen'!$E$22='2 - Programas Municipales'!$B8,(IF('5-Bienes y Serv que se Consumen'!$E$24='2 - Programas Municipales'!$C$8,'5-Bienes y Serv que se Consumen'!$F$26,0)),0)+IF('5-Bienes y Serv que se Consumen'!$E$28='2 - Programas Municipales'!$B8,(IF('5-Bienes y Serv que se Consumen'!$E$30='2 - Programas Municipales'!$C$8,'5-Bienes y Serv que se Consumen'!$F$32,0)),0)+IF('5-Bienes y Serv que se Consumen'!$E$34='2 - Programas Municipales'!$B8,(IF('5-Bienes y Serv que se Consumen'!$E$36='2 - Programas Municipales'!$C$8,'5-Bienes y Serv que se Consumen'!$F$38,0)),0)+IF('5-Bienes y Serv que se Consumen'!$E$40='2 - Programas Municipales'!$B8,(IF('5-Bienes y Serv que se Consumen'!$E$42='2 - Programas Municipales'!$C$8,'5-Bienes y Serv que se Consumen'!$F$44,0)),0)+IF('5-Bienes y Serv que se Consumen'!$E$46='2 - Programas Municipales'!$B8,(IF('5-Bienes y Serv que se Consumen'!$E$48='2 - Programas Municipales'!$C$8,'5-Bienes y Serv que se Consumen'!$F$50,0)),0)+IF('5-Bienes y Serv que se Consumen'!$E$52='2 - Programas Municipales'!$B8,(IF('5-Bienes y Serv que se Consumen'!$E$54='2 - Programas Municipales'!$C$8,'5-Bienes y Serv que se Consumen'!$F$56,0)),0)+IF('5-Bienes y Serv que se Consumen'!$E$58='2 - Programas Municipales'!$B8,(IF('5-Bienes y Serv que se Consumen'!$E$60='2 - Programas Municipales'!$C$8,'5-Bienes y Serv que se Consumen'!$F$62,0)),0)+IF('5-Bienes y Serv que se Consumen'!$E$64='2 - Programas Municipales'!$B8,(IF('5-Bienes y Serv que se Consumen'!$E$66='2 - Programas Municipales'!$C$8,'5-Bienes y Serv que se Consumen'!$F$68,0)),0)+IF('5-Bienes y Serv que se Consumen'!$E$70='2 - Programas Municipales'!$B8,(IF('5-Bienes y Serv que se Consumen'!$E$72='2 - Programas Municipales'!$C$8,'5-Bienes y Serv que se Consumen'!$F$74,0)),0)+IF('5-Bienes y Serv que se Consumen'!$E$76='2 - Programas Municipales'!$B8,(IF('5-Bienes y Serv que se Consumen'!$E$78='2 - Programas Municipales'!$C$8,'5-Bienes y Serv que se Consumen'!$F$80,0)),0)+IF('5-Bienes y Serv que se Consumen'!$E$82='2 - Programas Municipales'!$B8,(IF('5-Bienes y Serv que se Consumen'!$E$84='2 - Programas Municipales'!$C$8,'5-Bienes y Serv que se Consumen'!$F$86,0)),0)+IF('5-Bienes y Serv que se Consumen'!$E$88='2 - Programas Municipales'!$B8,(IF('5-Bienes y Serv que se Consumen'!$E$90='2 - Programas Municipales'!$C$8,'5-Bienes y Serv que se Consumen'!$F$92,0)),0)+IF('5-Bienes y Serv que se Consumen'!$E$94='2 - Programas Municipales'!$B8,(IF('5-Bienes y Serv que se Consumen'!$E$96='2 - Programas Municipales'!$C$8,'5-Bienes y Serv que se Consumen'!$F$98,0)),0)+IF('5-Bienes y Serv que se Consumen'!$E$100='2 - Programas Municipales'!$B8,(IF('5-Bienes y Serv que se Consumen'!$E$102='2 - Programas Municipales'!$C$8,'5-Bienes y Serv que se Consumen'!$F$104,0)),0)+IF('5-Bienes y Serv que se Consumen'!$E$106='2 - Programas Municipales'!$B8,(IF('5-Bienes y Serv que se Consumen'!$E$108='2 - Programas Municipales'!$C$8,'5-Bienes y Serv que se Consumen'!$F$110,0)),0)+IF('5-Bienes y Serv que se Consumen'!$E$112='2 - Programas Municipales'!$B8,(IF('5-Bienes y Serv que se Consumen'!$E$114='2 - Programas Municipales'!$C$8,'5-Bienes y Serv que se Consumen'!$F$116,0)),0)+IF('5-Bienes y Serv que se Consumen'!$E$118='2 - Programas Municipales'!$B8,(IF('5-Bienes y Serv que se Consumen'!$E$120='2 - Programas Municipales'!$C$8,'5-Bienes y Serv que se Consumen'!$F$122,0)),0)+IF('5-Bienes y Serv que se Consumen'!$E$124='2 - Programas Municipales'!$B8,(IF('5-Bienes y Serv que se Consumen'!$E$126='2 - Programas Municipales'!$C$8,'5-Bienes y Serv que se Consumen'!$F$128,0)),0)+IF('5-Bienes y Serv que se Consumen'!$E$130='2 - Programas Municipales'!$B8,(IF('5-Bienes y Serv que se Consumen'!$E$132='2 - Programas Municipales'!$C$8,'5-Bienes y Serv que se Consumen'!$F$134,0)),0)+IF('5-Bienes y Serv que se Consumen'!$E$136='2 - Programas Municipales'!$B8,(IF('5-Bienes y Serv que se Consumen'!$E$138='2 - Programas Municipales'!$C$8,'5-Bienes y Serv que se Consumen'!$F$140,0)),0)</f>
        <v>0</v>
      </c>
      <c r="J11" s="202">
        <f>IF('5-Bienes y Serv que se Consumen'!$E$4='2 - Programas Municipales'!$B8,(IF('5-Bienes y Serv que se Consumen'!$E$6='2 - Programas Municipales'!$C$9,'5-Bienes y Serv que se Consumen'!$F$8,0)),0)+IF('5-Bienes y Serv que se Consumen'!$E$10='2 - Programas Municipales'!$B8,(IF('5-Bienes y Serv que se Consumen'!$E$12='2 - Programas Municipales'!$C$9,'5-Bienes y Serv que se Consumen'!$F$14,0)),0)+IF('5-Bienes y Serv que se Consumen'!$E$16='2 - Programas Municipales'!$B8,(IF('5-Bienes y Serv que se Consumen'!$E$18='2 - Programas Municipales'!$C$9,'5-Bienes y Serv que se Consumen'!$F$20,0)),0)+IF('5-Bienes y Serv que se Consumen'!$E$22='2 - Programas Municipales'!$B8,(IF('5-Bienes y Serv que se Consumen'!$E$24='2 - Programas Municipales'!$C$9,'5-Bienes y Serv que se Consumen'!$F$26,0)),0)+IF('5-Bienes y Serv que se Consumen'!$E$28='2 - Programas Municipales'!$B8,(IF('5-Bienes y Serv que se Consumen'!$E$30='2 - Programas Municipales'!$C$9,'5-Bienes y Serv que se Consumen'!$F$32,0)),0)+IF('5-Bienes y Serv que se Consumen'!$E$34='2 - Programas Municipales'!$B8,(IF('5-Bienes y Serv que se Consumen'!$E$36='2 - Programas Municipales'!$C$9,'5-Bienes y Serv que se Consumen'!$F$38,0)),0)+IF('5-Bienes y Serv que se Consumen'!$E$40='2 - Programas Municipales'!$B8,(IF('5-Bienes y Serv que se Consumen'!$E$42='2 - Programas Municipales'!$C$9,'5-Bienes y Serv que se Consumen'!$F$44,0)),0)+IF('5-Bienes y Serv que se Consumen'!$E$46='2 - Programas Municipales'!$B8,(IF('5-Bienes y Serv que se Consumen'!$E$48='2 - Programas Municipales'!$C$9,'5-Bienes y Serv que se Consumen'!$F$50,0)),0)+IF('5-Bienes y Serv que se Consumen'!$E$52='2 - Programas Municipales'!$B8,(IF('5-Bienes y Serv que se Consumen'!$E$54='2 - Programas Municipales'!$C$9,'5-Bienes y Serv que se Consumen'!$F$56,0)),0)+IF('5-Bienes y Serv que se Consumen'!$E$58='2 - Programas Municipales'!$B8,(IF('5-Bienes y Serv que se Consumen'!$E$60='2 - Programas Municipales'!$C$9,'5-Bienes y Serv que se Consumen'!$F$62,0)),0)+IF('5-Bienes y Serv que se Consumen'!$E$64='2 - Programas Municipales'!$B8,(IF('5-Bienes y Serv que se Consumen'!$E$66='2 - Programas Municipales'!$C$9,'5-Bienes y Serv que se Consumen'!$F$68,0)),0)+IF('5-Bienes y Serv que se Consumen'!$E$70='2 - Programas Municipales'!$B8,(IF('5-Bienes y Serv que se Consumen'!$E$72='2 - Programas Municipales'!$C$9,'5-Bienes y Serv que se Consumen'!$F$74,0)),0)+IF('5-Bienes y Serv que se Consumen'!$E$76='2 - Programas Municipales'!$B8,(IF('5-Bienes y Serv que se Consumen'!$E$78='2 - Programas Municipales'!$C$9,'5-Bienes y Serv que se Consumen'!$F$80,0)),0)+IF('5-Bienes y Serv que se Consumen'!$E$82='2 - Programas Municipales'!$B8,(IF('5-Bienes y Serv que se Consumen'!$E$84='2 - Programas Municipales'!$C$9,'5-Bienes y Serv que se Consumen'!$F$86,0)),0)+IF('5-Bienes y Serv que se Consumen'!$E$88='2 - Programas Municipales'!$B8,(IF('5-Bienes y Serv que se Consumen'!$E$90='2 - Programas Municipales'!$C$9,'5-Bienes y Serv que se Consumen'!$F$92,0)),0)+IF('5-Bienes y Serv que se Consumen'!$E$94='2 - Programas Municipales'!$B8,(IF('5-Bienes y Serv que se Consumen'!$E$96='2 - Programas Municipales'!$C$9,'5-Bienes y Serv que se Consumen'!$F$98,0)),0)+IF('5-Bienes y Serv que se Consumen'!$E$100='2 - Programas Municipales'!$B8,(IF('5-Bienes y Serv que se Consumen'!$E$102='2 - Programas Municipales'!$C$9,'5-Bienes y Serv que se Consumen'!$F$104,0)),0)+IF('5-Bienes y Serv que se Consumen'!$E$106='2 - Programas Municipales'!$B8,(IF('5-Bienes y Serv que se Consumen'!$E$108='2 - Programas Municipales'!$C$9,'5-Bienes y Serv que se Consumen'!$F$110,0)),0)+IF('5-Bienes y Serv que se Consumen'!$E$112='2 - Programas Municipales'!$B8,(IF('5-Bienes y Serv que se Consumen'!$E$114='2 - Programas Municipales'!$C$9,'5-Bienes y Serv que se Consumen'!$F$116,0)),0)+IF('5-Bienes y Serv que se Consumen'!$E$118='2 - Programas Municipales'!$B8,(IF('5-Bienes y Serv que se Consumen'!$E$120='2 - Programas Municipales'!$C$9,'5-Bienes y Serv que se Consumen'!$F$122,0)),0)+IF('5-Bienes y Serv que se Consumen'!$E$124='2 - Programas Municipales'!$B8,(IF('5-Bienes y Serv que se Consumen'!$E$126='2 - Programas Municipales'!$C$9,'5-Bienes y Serv que se Consumen'!$F$128,0)),0)+IF('5-Bienes y Serv que se Consumen'!$E$130='2 - Programas Municipales'!$B8,(IF('5-Bienes y Serv que se Consumen'!$E$132='2 - Programas Municipales'!$C$9,'5-Bienes y Serv que se Consumen'!$F$134,0)),0)+IF('5-Bienes y Serv que se Consumen'!$E$136='2 - Programas Municipales'!$B8,(IF('5-Bienes y Serv que se Consumen'!$E$138='2 - Programas Municipales'!$C$9,'5-Bienes y Serv que se Consumen'!$F$140,0)),0)</f>
        <v>0</v>
      </c>
      <c r="K11" s="202">
        <f>IF('5-Bienes y Serv que se Consumen'!$E$4='2 - Programas Municipales'!$B8,(IF('5-Bienes y Serv que se Consumen'!$E$6='2 - Programas Municipales'!$C$10,'5-Bienes y Serv que se Consumen'!$F$8,0)),0)+IF('5-Bienes y Serv que se Consumen'!$E$10='2 - Programas Municipales'!$B8,(IF('5-Bienes y Serv que se Consumen'!$E$12='2 - Programas Municipales'!$C$10,'5-Bienes y Serv que se Consumen'!$F$14,0)),0)+IF('5-Bienes y Serv que se Consumen'!$E$16='2 - Programas Municipales'!$B8,(IF('5-Bienes y Serv que se Consumen'!$E$18='2 - Programas Municipales'!$C$10,'5-Bienes y Serv que se Consumen'!$F$20,0)),0)+IF('5-Bienes y Serv que se Consumen'!$E$22='2 - Programas Municipales'!$B8,(IF('5-Bienes y Serv que se Consumen'!$E$24='2 - Programas Municipales'!$C$10,'5-Bienes y Serv que se Consumen'!$F$26,0)),0)+IF('5-Bienes y Serv que se Consumen'!$E$28='2 - Programas Municipales'!$B8,(IF('5-Bienes y Serv que se Consumen'!$E$30='2 - Programas Municipales'!$C$10,'5-Bienes y Serv que se Consumen'!$F$32,0)),0)+IF('5-Bienes y Serv que se Consumen'!$E$34='2 - Programas Municipales'!$B8,(IF('5-Bienes y Serv que se Consumen'!$E$36='2 - Programas Municipales'!$C$10,'5-Bienes y Serv que se Consumen'!$F$38,0)),0)+IF('5-Bienes y Serv que se Consumen'!$E$40='2 - Programas Municipales'!$B8,(IF('5-Bienes y Serv que se Consumen'!$E$42='2 - Programas Municipales'!$C$10,'5-Bienes y Serv que se Consumen'!$F$44,0)),0)+IF('5-Bienes y Serv que se Consumen'!$E$46='2 - Programas Municipales'!$B8,(IF('5-Bienes y Serv que se Consumen'!$E$48='2 - Programas Municipales'!$C$10,'5-Bienes y Serv que se Consumen'!$F$50,0)),0)+IF('5-Bienes y Serv que se Consumen'!$E$52='2 - Programas Municipales'!$B8,(IF('5-Bienes y Serv que se Consumen'!$E$54='2 - Programas Municipales'!$C$10,'5-Bienes y Serv que se Consumen'!$F$56,0)),0)+IF('5-Bienes y Serv que se Consumen'!$E$58='2 - Programas Municipales'!$B8,(IF('5-Bienes y Serv que se Consumen'!$E$60='2 - Programas Municipales'!$C$10,'5-Bienes y Serv que se Consumen'!$F$62,0)),0)+IF('5-Bienes y Serv que se Consumen'!$E$64='2 - Programas Municipales'!$B8,(IF('5-Bienes y Serv que se Consumen'!$E$66='2 - Programas Municipales'!$C$10,'5-Bienes y Serv que se Consumen'!$F$68,0)),0)+IF('5-Bienes y Serv que se Consumen'!$E$70='2 - Programas Municipales'!$B8,(IF('5-Bienes y Serv que se Consumen'!$E$72='2 - Programas Municipales'!$C$10,'5-Bienes y Serv que se Consumen'!$F$74,0)),0)+IF('5-Bienes y Serv que se Consumen'!$E$76='2 - Programas Municipales'!$B8,(IF('5-Bienes y Serv que se Consumen'!$E$78='2 - Programas Municipales'!$C$10,'5-Bienes y Serv que se Consumen'!$F$80,0)),0)+IF('5-Bienes y Serv que se Consumen'!$E$82='2 - Programas Municipales'!$B8,(IF('5-Bienes y Serv que se Consumen'!$E$84='2 - Programas Municipales'!$C$10,'5-Bienes y Serv que se Consumen'!$F$86,0)),0)+IF('5-Bienes y Serv que se Consumen'!$E$88='2 - Programas Municipales'!$B8,(IF('5-Bienes y Serv que se Consumen'!$E$90='2 - Programas Municipales'!$C$10,'5-Bienes y Serv que se Consumen'!$F$92,0)),0)+IF('5-Bienes y Serv que se Consumen'!$E$94='2 - Programas Municipales'!$B8,(IF('5-Bienes y Serv que se Consumen'!$E$96='2 - Programas Municipales'!$C$10,'5-Bienes y Serv que se Consumen'!$F$98,0)),0)+IF('5-Bienes y Serv que se Consumen'!$E$100='2 - Programas Municipales'!$B8,(IF('5-Bienes y Serv que se Consumen'!$E$102='2 - Programas Municipales'!$C$10,'5-Bienes y Serv que se Consumen'!$F$104,0)),0)+IF('5-Bienes y Serv que se Consumen'!$E$106='2 - Programas Municipales'!$B8,(IF('5-Bienes y Serv que se Consumen'!$E$108='2 - Programas Municipales'!$C$10,'5-Bienes y Serv que se Consumen'!$F$110,0)),0)+IF('5-Bienes y Serv que se Consumen'!$E$112='2 - Programas Municipales'!$B8,(IF('5-Bienes y Serv que se Consumen'!$E$114='2 - Programas Municipales'!$C$10,'5-Bienes y Serv que se Consumen'!$F$116,0)),0)+IF('5-Bienes y Serv que se Consumen'!$E$118='2 - Programas Municipales'!$B8,(IF('5-Bienes y Serv que se Consumen'!$E$120='2 - Programas Municipales'!$C$10,'5-Bienes y Serv que se Consumen'!$F$122,0)),0)+IF('5-Bienes y Serv que se Consumen'!$E$124='2 - Programas Municipales'!$B8,(IF('5-Bienes y Serv que se Consumen'!$E$126='2 - Programas Municipales'!$C$10,'5-Bienes y Serv que se Consumen'!$F$128,0)),0)+IF('5-Bienes y Serv que se Consumen'!$E$130='2 - Programas Municipales'!$B8,(IF('5-Bienes y Serv que se Consumen'!$E$132='2 - Programas Municipales'!$C$10,'5-Bienes y Serv que se Consumen'!$F$134,0)),0)+IF('5-Bienes y Serv que se Consumen'!$E$136='2 - Programas Municipales'!$B8,(IF('5-Bienes y Serv que se Consumen'!$E$138='2 - Programas Municipales'!$C$10,'5-Bienes y Serv que se Consumen'!$F$140,0)),0)</f>
        <v>0</v>
      </c>
      <c r="L11" s="202">
        <f>IF('5-Bienes y Serv que se Consumen'!$E$4='2 - Programas Municipales'!$B8,(IF('5-Bienes y Serv que se Consumen'!$E$6='2 - Programas Municipales'!$C$11,'5-Bienes y Serv que se Consumen'!$F$8,0)),0)+IF('5-Bienes y Serv que se Consumen'!$E$10='2 - Programas Municipales'!$B8,(IF('5-Bienes y Serv que se Consumen'!$E$12='2 - Programas Municipales'!$C$11,'5-Bienes y Serv que se Consumen'!$F$14,0)),0)+IF('5-Bienes y Serv que se Consumen'!$E$16='2 - Programas Municipales'!$B8,(IF('5-Bienes y Serv que se Consumen'!$E$18='2 - Programas Municipales'!$C$11,'5-Bienes y Serv que se Consumen'!$F$20,0)),0)+IF('5-Bienes y Serv que se Consumen'!$E$22='2 - Programas Municipales'!$B8,(IF('5-Bienes y Serv que se Consumen'!$E$24='2 - Programas Municipales'!$C$11,'5-Bienes y Serv que se Consumen'!$F$26,0)),0)+IF('5-Bienes y Serv que se Consumen'!$E$28='2 - Programas Municipales'!$B8,(IF('5-Bienes y Serv que se Consumen'!$E$30='2 - Programas Municipales'!$C$11,'5-Bienes y Serv que se Consumen'!$F$32,0)),0)+IF('5-Bienes y Serv que se Consumen'!$E$34='2 - Programas Municipales'!$B8,(IF('5-Bienes y Serv que se Consumen'!$E$36='2 - Programas Municipales'!$C$11,'5-Bienes y Serv que se Consumen'!$F$38,0)),0)+IF('5-Bienes y Serv que se Consumen'!$E$40='2 - Programas Municipales'!$B8,(IF('5-Bienes y Serv que se Consumen'!$E$42='2 - Programas Municipales'!$C$11,'5-Bienes y Serv que se Consumen'!$F$44,0)),0)+IF('5-Bienes y Serv que se Consumen'!$E$46='2 - Programas Municipales'!$B8,(IF('5-Bienes y Serv que se Consumen'!$E$48='2 - Programas Municipales'!$C$11,'5-Bienes y Serv que se Consumen'!$F$50,0)),0)+IF('5-Bienes y Serv que se Consumen'!$E$52='2 - Programas Municipales'!$B8,(IF('5-Bienes y Serv que se Consumen'!$E$54='2 - Programas Municipales'!$C$11,'5-Bienes y Serv que se Consumen'!$F$56,0)),0)+IF('5-Bienes y Serv que se Consumen'!$E$58='2 - Programas Municipales'!$B8,(IF('5-Bienes y Serv que se Consumen'!$E$60='2 - Programas Municipales'!$C$11,'5-Bienes y Serv que se Consumen'!$F$62,0)),0)+IF('5-Bienes y Serv que se Consumen'!$E$64='2 - Programas Municipales'!$B8,(IF('5-Bienes y Serv que se Consumen'!$E$66='2 - Programas Municipales'!$C$11,'5-Bienes y Serv que se Consumen'!$F$68,0)),0)+IF('5-Bienes y Serv que se Consumen'!$E$70='2 - Programas Municipales'!$B8,(IF('5-Bienes y Serv que se Consumen'!$E$72='2 - Programas Municipales'!$C$11,'5-Bienes y Serv que se Consumen'!$F$74,0)),0)+IF('5-Bienes y Serv que se Consumen'!$E$76='2 - Programas Municipales'!$B8,(IF('5-Bienes y Serv que se Consumen'!$E$78='2 - Programas Municipales'!$C$11,'5-Bienes y Serv que se Consumen'!$F$80,0)),0)+IF('5-Bienes y Serv que se Consumen'!$E$82='2 - Programas Municipales'!$B8,(IF('5-Bienes y Serv que se Consumen'!$E$84='2 - Programas Municipales'!$C$11,'5-Bienes y Serv que se Consumen'!$F$86,0)),0)+IF('5-Bienes y Serv que se Consumen'!$E$88='2 - Programas Municipales'!$B8,(IF('5-Bienes y Serv que se Consumen'!$E$90='2 - Programas Municipales'!$C$11,'5-Bienes y Serv que se Consumen'!$F$92,0)),0)+IF('5-Bienes y Serv que se Consumen'!$E$94='2 - Programas Municipales'!$B8,(IF('5-Bienes y Serv que se Consumen'!$E$96='2 - Programas Municipales'!$C$11,'5-Bienes y Serv que se Consumen'!$F$98,0)),0)+IF('5-Bienes y Serv que se Consumen'!$E$100='2 - Programas Municipales'!$B8,(IF('5-Bienes y Serv que se Consumen'!$E$102='2 - Programas Municipales'!$C$11,'5-Bienes y Serv que se Consumen'!$F$104,0)),0)+IF('5-Bienes y Serv que se Consumen'!$E$106='2 - Programas Municipales'!$B8,(IF('5-Bienes y Serv que se Consumen'!$E$108='2 - Programas Municipales'!$C$11,'5-Bienes y Serv que se Consumen'!$F$110,0)),0)+IF('5-Bienes y Serv que se Consumen'!$E$112='2 - Programas Municipales'!$B8,(IF('5-Bienes y Serv que se Consumen'!$E$114='2 - Programas Municipales'!$C$11,'5-Bienes y Serv que se Consumen'!$F$116,0)),0)+IF('5-Bienes y Serv que se Consumen'!$E$118='2 - Programas Municipales'!$B8,(IF('5-Bienes y Serv que se Consumen'!$E$120='2 - Programas Municipales'!$C$11,'5-Bienes y Serv que se Consumen'!$F$122,0)),0)+IF('5-Bienes y Serv que se Consumen'!$E$124='2 - Programas Municipales'!$B8,(IF('5-Bienes y Serv que se Consumen'!$E$126='2 - Programas Municipales'!$C$11,'5-Bienes y Serv que se Consumen'!$F$128,0)),0)+IF('5-Bienes y Serv que se Consumen'!$E$130='2 - Programas Municipales'!$B8,(IF('5-Bienes y Serv que se Consumen'!$E$132='2 - Programas Municipales'!$C$11,'5-Bienes y Serv que se Consumen'!$F$134,0)),0)+IF('5-Bienes y Serv que se Consumen'!$E$136='2 - Programas Municipales'!$B8,(IF('5-Bienes y Serv que se Consumen'!$E$138='2 - Programas Municipales'!$C$11,'5-Bienes y Serv que se Consumen'!$F$140,0)),0)</f>
        <v>0</v>
      </c>
      <c r="M11" s="202">
        <f>IF('5-Bienes y Serv que se Consumen'!$E$4='2 - Programas Municipales'!$B8,(IF('5-Bienes y Serv que se Consumen'!$E$6='2 - Programas Municipales'!$C$12,'5-Bienes y Serv que se Consumen'!$F$8,0)),0)+IF('5-Bienes y Serv que se Consumen'!$E$10='2 - Programas Municipales'!$B8,(IF('5-Bienes y Serv que se Consumen'!$E$12='2 - Programas Municipales'!$C$12,'5-Bienes y Serv que se Consumen'!$F$14,0)),0)+IF('5-Bienes y Serv que se Consumen'!$E$16='2 - Programas Municipales'!$B8,(IF('5-Bienes y Serv que se Consumen'!$E$18='2 - Programas Municipales'!$C$12,'5-Bienes y Serv que se Consumen'!$F$20,0)),0)+IF('5-Bienes y Serv que se Consumen'!$E$22='2 - Programas Municipales'!$B8,(IF('5-Bienes y Serv que se Consumen'!$E$24='2 - Programas Municipales'!$C$12,'5-Bienes y Serv que se Consumen'!$F$26,0)),0)+IF('5-Bienes y Serv que se Consumen'!$E$28='2 - Programas Municipales'!$B8,(IF('5-Bienes y Serv que se Consumen'!$E$30='2 - Programas Municipales'!$C$12,'5-Bienes y Serv que se Consumen'!$F$32,0)),0)+IF('5-Bienes y Serv que se Consumen'!$E$34='2 - Programas Municipales'!$B8,(IF('5-Bienes y Serv que se Consumen'!$E$36='2 - Programas Municipales'!$C$12,'5-Bienes y Serv que se Consumen'!$F$38,0)),0)+IF('5-Bienes y Serv que se Consumen'!$E$40='2 - Programas Municipales'!$B8,(IF('5-Bienes y Serv que se Consumen'!$E$42='2 - Programas Municipales'!$C$12,'5-Bienes y Serv que se Consumen'!$F$44,0)),0)+IF('5-Bienes y Serv que se Consumen'!$E$46='2 - Programas Municipales'!$B8,(IF('5-Bienes y Serv que se Consumen'!$E$48='2 - Programas Municipales'!$C$12,'5-Bienes y Serv que se Consumen'!$F$50,0)),0)+IF('5-Bienes y Serv que se Consumen'!$E$52='2 - Programas Municipales'!$B8,(IF('5-Bienes y Serv que se Consumen'!$E$54='2 - Programas Municipales'!$C$12,'5-Bienes y Serv que se Consumen'!$F$56,0)),0)+IF('5-Bienes y Serv que se Consumen'!$E$58='2 - Programas Municipales'!$B8,(IF('5-Bienes y Serv que se Consumen'!$E$60='2 - Programas Municipales'!$C$12,'5-Bienes y Serv que se Consumen'!$F$62,0)),0)+IF('5-Bienes y Serv que se Consumen'!$E$64='2 - Programas Municipales'!$B8,(IF('5-Bienes y Serv que se Consumen'!$E$66='2 - Programas Municipales'!$C$12,'5-Bienes y Serv que se Consumen'!$F$68,0)),0)+IF('5-Bienes y Serv que se Consumen'!$E$70='2 - Programas Municipales'!$B8,(IF('5-Bienes y Serv que se Consumen'!$E$72='2 - Programas Municipales'!$C$12,'5-Bienes y Serv que se Consumen'!$F$74,0)),0)+IF('5-Bienes y Serv que se Consumen'!$E$76='2 - Programas Municipales'!$B8,(IF('5-Bienes y Serv que se Consumen'!$E$78='2 - Programas Municipales'!$C$12,'5-Bienes y Serv que se Consumen'!$F$80,0)),0)+IF('5-Bienes y Serv que se Consumen'!$E$82='2 - Programas Municipales'!$B8,(IF('5-Bienes y Serv que se Consumen'!$E$84='2 - Programas Municipales'!$C$12,'5-Bienes y Serv que se Consumen'!$F$86,0)),0)+IF('5-Bienes y Serv que se Consumen'!$E$88='2 - Programas Municipales'!$B8,(IF('5-Bienes y Serv que se Consumen'!$E$90='2 - Programas Municipales'!$C$12,'5-Bienes y Serv que se Consumen'!$F$92,0)),0)+IF('5-Bienes y Serv que se Consumen'!$E$94='2 - Programas Municipales'!$B8,(IF('5-Bienes y Serv que se Consumen'!$E$96='2 - Programas Municipales'!$C$12,'5-Bienes y Serv que se Consumen'!$F$98,0)),0)+IF('5-Bienes y Serv que se Consumen'!$E$100='2 - Programas Municipales'!$B8,(IF('5-Bienes y Serv que se Consumen'!$E$102='2 - Programas Municipales'!$C$12,'5-Bienes y Serv que se Consumen'!$F$104,0)),0)+IF('5-Bienes y Serv que se Consumen'!$E$106='2 - Programas Municipales'!$B8,(IF('5-Bienes y Serv que se Consumen'!$E$108='2 - Programas Municipales'!$C$12,'5-Bienes y Serv que se Consumen'!$F$110,0)),0)+IF('5-Bienes y Serv que se Consumen'!$E$112='2 - Programas Municipales'!$B8,(IF('5-Bienes y Serv que se Consumen'!$E$114='2 - Programas Municipales'!$C$12,'5-Bienes y Serv que se Consumen'!$F$116,0)),0)+IF('5-Bienes y Serv que se Consumen'!$E$118='2 - Programas Municipales'!$B8,(IF('5-Bienes y Serv que se Consumen'!$E$120='2 - Programas Municipales'!$C$12,'5-Bienes y Serv que se Consumen'!$F$122,0)),0)+IF('5-Bienes y Serv que se Consumen'!$E$124='2 - Programas Municipales'!$B8,(IF('5-Bienes y Serv que se Consumen'!$E$126='2 - Programas Municipales'!$C$12,'5-Bienes y Serv que se Consumen'!$F$128,0)),0)+IF('5-Bienes y Serv que se Consumen'!$E$130='2 - Programas Municipales'!$B8,(IF('5-Bienes y Serv que se Consumen'!$E$132='2 - Programas Municipales'!$C$12,'5-Bienes y Serv que se Consumen'!$F$134,0)),0)+IF('5-Bienes y Serv que se Consumen'!$E$136='2 - Programas Municipales'!$B8,(IF('5-Bienes y Serv que se Consumen'!$E$138='2 - Programas Municipales'!$C$12,'5-Bienes y Serv que se Consumen'!$F$140,0)),0)</f>
        <v>0</v>
      </c>
      <c r="N11" s="202">
        <f>IF('5-Bienes y Serv que se Consumen'!$E$4='2 - Programas Municipales'!$B8,(IF('5-Bienes y Serv que se Consumen'!$E$6='2 - Programas Municipales'!$C$13,'5-Bienes y Serv que se Consumen'!$F$8,0)),0)+IF('5-Bienes y Serv que se Consumen'!$E$10='2 - Programas Municipales'!$B8,(IF('5-Bienes y Serv que se Consumen'!$E$12='2 - Programas Municipales'!$C$13,'5-Bienes y Serv que se Consumen'!$F$14,0)),0)+IF('5-Bienes y Serv que se Consumen'!$E$16='2 - Programas Municipales'!$B8,(IF('5-Bienes y Serv que se Consumen'!$E$18='2 - Programas Municipales'!$C$13,'5-Bienes y Serv que se Consumen'!$F$20,0)),0)+IF('5-Bienes y Serv que se Consumen'!$E$22='2 - Programas Municipales'!$B8,(IF('5-Bienes y Serv que se Consumen'!$E$24='2 - Programas Municipales'!$C$13,'5-Bienes y Serv que se Consumen'!$F$26,0)),0)+IF('5-Bienes y Serv que se Consumen'!$E$28='2 - Programas Municipales'!$B8,(IF('5-Bienes y Serv que se Consumen'!$E$30='2 - Programas Municipales'!$C$13,'5-Bienes y Serv que se Consumen'!$F$32,0)),0)+IF('5-Bienes y Serv que se Consumen'!$E$34='2 - Programas Municipales'!$B8,(IF('5-Bienes y Serv que se Consumen'!$E$36='2 - Programas Municipales'!$C$13,'5-Bienes y Serv que se Consumen'!$F$38,0)),0)+IF('5-Bienes y Serv que se Consumen'!$E$40='2 - Programas Municipales'!$B8,(IF('5-Bienes y Serv que se Consumen'!$E$42='2 - Programas Municipales'!$C$13,'5-Bienes y Serv que se Consumen'!$F$44,0)),0)+IF('5-Bienes y Serv que se Consumen'!$E$46='2 - Programas Municipales'!$B8,(IF('5-Bienes y Serv que se Consumen'!$E$48='2 - Programas Municipales'!$C$13,'5-Bienes y Serv que se Consumen'!$F$50,0)),0)+IF('5-Bienes y Serv que se Consumen'!$E$52='2 - Programas Municipales'!$B8,(IF('5-Bienes y Serv que se Consumen'!$E$54='2 - Programas Municipales'!$C$13,'5-Bienes y Serv que se Consumen'!$F$56,0)),0)+IF('5-Bienes y Serv que se Consumen'!$E$58='2 - Programas Municipales'!$B8,(IF('5-Bienes y Serv que se Consumen'!$E$60='2 - Programas Municipales'!$C$13,'5-Bienes y Serv que se Consumen'!$F$62,0)),0)+IF('5-Bienes y Serv que se Consumen'!$E$64='2 - Programas Municipales'!$B8,(IF('5-Bienes y Serv que se Consumen'!$E$66='2 - Programas Municipales'!$C$13,'5-Bienes y Serv que se Consumen'!$F$68,0)),0)+IF('5-Bienes y Serv que se Consumen'!$E$70='2 - Programas Municipales'!$B8,(IF('5-Bienes y Serv que se Consumen'!$E$72='2 - Programas Municipales'!$C$13,'5-Bienes y Serv que se Consumen'!$F$74,0)),0)+IF('5-Bienes y Serv que se Consumen'!$E$76='2 - Programas Municipales'!$B8,(IF('5-Bienes y Serv que se Consumen'!$E$78='2 - Programas Municipales'!$C$13,'5-Bienes y Serv que se Consumen'!$F$80,0)),0)+IF('5-Bienes y Serv que se Consumen'!$E$82='2 - Programas Municipales'!$B8,(IF('5-Bienes y Serv que se Consumen'!$E$84='2 - Programas Municipales'!$C$13,'5-Bienes y Serv que se Consumen'!$F$86,0)),0)+IF('5-Bienes y Serv que se Consumen'!$E$88='2 - Programas Municipales'!$B8,(IF('5-Bienes y Serv que se Consumen'!$E$90='2 - Programas Municipales'!$C$13,'5-Bienes y Serv que se Consumen'!$F$92,0)),0)+IF('5-Bienes y Serv que se Consumen'!$E$94='2 - Programas Municipales'!$B8,(IF('5-Bienes y Serv que se Consumen'!$E$96='2 - Programas Municipales'!$C$13,'5-Bienes y Serv que se Consumen'!$F$98,0)),0)+IF('5-Bienes y Serv que se Consumen'!$E$100='2 - Programas Municipales'!$B8,(IF('5-Bienes y Serv que se Consumen'!$E$102='2 - Programas Municipales'!$C$13,'5-Bienes y Serv que se Consumen'!$F$104,0)),0)+IF('5-Bienes y Serv que se Consumen'!$E$106='2 - Programas Municipales'!$B8,(IF('5-Bienes y Serv que se Consumen'!$E$108='2 - Programas Municipales'!$C$13,'5-Bienes y Serv que se Consumen'!$F$110,0)),0)+IF('5-Bienes y Serv que se Consumen'!$E$112='2 - Programas Municipales'!$B8,(IF('5-Bienes y Serv que se Consumen'!$E$114='2 - Programas Municipales'!$C$13,'5-Bienes y Serv que se Consumen'!$F$116,0)),0)+IF('5-Bienes y Serv que se Consumen'!$E$118='2 - Programas Municipales'!$B8,(IF('5-Bienes y Serv que se Consumen'!$E$120='2 - Programas Municipales'!$C$13,'5-Bienes y Serv que se Consumen'!$F$122,0)),0)+IF('5-Bienes y Serv que se Consumen'!$E$124='2 - Programas Municipales'!$B8,(IF('5-Bienes y Serv que se Consumen'!$E$126='2 - Programas Municipales'!$C$13,'5-Bienes y Serv que se Consumen'!$F$128,0)),0)+IF('5-Bienes y Serv que se Consumen'!$E$130='2 - Programas Municipales'!$B8,(IF('5-Bienes y Serv que se Consumen'!$E$132='2 - Programas Municipales'!$C$13,'5-Bienes y Serv que se Consumen'!$F$134,0)),0)+IF('5-Bienes y Serv que se Consumen'!$E$136='2 - Programas Municipales'!$B8,(IF('5-Bienes y Serv que se Consumen'!$E$138='2 - Programas Municipales'!$C$13,'5-Bienes y Serv que se Consumen'!$F$140,0)),0)</f>
        <v>0</v>
      </c>
      <c r="O11" s="56">
        <f>IF('5-Bienes y Serv que se Consumen'!$E$4='2 - Programas Municipales'!$B8,(IF('5-Bienes y Serv que se Consumen'!$E$6='2 - Programas Municipales'!$C$14,'5-Bienes y Serv que se Consumen'!$F$8,0)),0)+IF('5-Bienes y Serv que se Consumen'!$E$10='2 - Programas Municipales'!$B8,(IF('5-Bienes y Serv que se Consumen'!$E$12='2 - Programas Municipales'!$C$14,'5-Bienes y Serv que se Consumen'!$F$14,0)),0)+IF('5-Bienes y Serv que se Consumen'!$E$16='2 - Programas Municipales'!$B8,(IF('5-Bienes y Serv que se Consumen'!$E$18='2 - Programas Municipales'!$C$14,'5-Bienes y Serv que se Consumen'!$F$20,0)),0)+IF('5-Bienes y Serv que se Consumen'!$E$22='2 - Programas Municipales'!$B8,(IF('5-Bienes y Serv que se Consumen'!$E$24='2 - Programas Municipales'!$C$14,'5-Bienes y Serv que se Consumen'!$F$26,0)),0)+IF('5-Bienes y Serv que se Consumen'!$E$28='2 - Programas Municipales'!$B8,(IF('5-Bienes y Serv que se Consumen'!$E$30='2 - Programas Municipales'!$C$14,'5-Bienes y Serv que se Consumen'!$F$32,0)),0)+IF('5-Bienes y Serv que se Consumen'!$E$34='2 - Programas Municipales'!$B8,(IF('5-Bienes y Serv que se Consumen'!$E$36='2 - Programas Municipales'!$C$14,'5-Bienes y Serv que se Consumen'!$F$38,0)),0)+IF('5-Bienes y Serv que se Consumen'!$E$40='2 - Programas Municipales'!$B8,(IF('5-Bienes y Serv que se Consumen'!$E$42='2 - Programas Municipales'!$C$14,'5-Bienes y Serv que se Consumen'!$F$44,0)),0)+IF('5-Bienes y Serv que se Consumen'!$E$46='2 - Programas Municipales'!$B8,(IF('5-Bienes y Serv que se Consumen'!$E$48='2 - Programas Municipales'!$C$14,'5-Bienes y Serv que se Consumen'!$F$50,0)),0)+IF('5-Bienes y Serv que se Consumen'!$E$52='2 - Programas Municipales'!$B8,(IF('5-Bienes y Serv que se Consumen'!$E$54='2 - Programas Municipales'!$C$14,'5-Bienes y Serv que se Consumen'!$F$56,0)),0)+IF('5-Bienes y Serv que se Consumen'!$E$58='2 - Programas Municipales'!$B8,(IF('5-Bienes y Serv que se Consumen'!$E$60='2 - Programas Municipales'!$C$14,'5-Bienes y Serv que se Consumen'!$F$62,0)),0)+IF('5-Bienes y Serv que se Consumen'!$E$64='2 - Programas Municipales'!$B8,(IF('5-Bienes y Serv que se Consumen'!$E$66='2 - Programas Municipales'!$C$14,'5-Bienes y Serv que se Consumen'!$F$68,0)),0)+IF('5-Bienes y Serv que se Consumen'!$E$70='2 - Programas Municipales'!$B8,(IF('5-Bienes y Serv que se Consumen'!$E$72='2 - Programas Municipales'!$C$14,'5-Bienes y Serv que se Consumen'!$F$74,0)),0)+IF('5-Bienes y Serv que se Consumen'!$E$76='2 - Programas Municipales'!$B8,(IF('5-Bienes y Serv que se Consumen'!$E$78='2 - Programas Municipales'!$C$14,'5-Bienes y Serv que se Consumen'!$F$80,0)),0)+IF('5-Bienes y Serv que se Consumen'!$E$82='2 - Programas Municipales'!$B8,(IF('5-Bienes y Serv que se Consumen'!$E$84='2 - Programas Municipales'!$C$14,'5-Bienes y Serv que se Consumen'!$F$86,0)),0)+IF('5-Bienes y Serv que se Consumen'!$E$88='2 - Programas Municipales'!$B8,(IF('5-Bienes y Serv que se Consumen'!$E$90='2 - Programas Municipales'!$C$14,'5-Bienes y Serv que se Consumen'!$F$92,0)),0)+IF('5-Bienes y Serv que se Consumen'!$E$94='2 - Programas Municipales'!$B8,(IF('5-Bienes y Serv que se Consumen'!$E$96='2 - Programas Municipales'!$C$14,'5-Bienes y Serv que se Consumen'!$F$98,0)),0)+IF('5-Bienes y Serv que se Consumen'!$E$100='2 - Programas Municipales'!$B8,(IF('5-Bienes y Serv que se Consumen'!$E$102='2 - Programas Municipales'!$C$14,'5-Bienes y Serv que se Consumen'!$F$104,0)),0)+IF('5-Bienes y Serv que se Consumen'!$E$106='2 - Programas Municipales'!$B8,(IF('5-Bienes y Serv que se Consumen'!$E$108='2 - Programas Municipales'!$C$14,'5-Bienes y Serv que se Consumen'!$F$110,0)),0)+IF('5-Bienes y Serv que se Consumen'!$E$112='2 - Programas Municipales'!$B8,(IF('5-Bienes y Serv que se Consumen'!$E$114='2 - Programas Municipales'!$C$14,'5-Bienes y Serv que se Consumen'!$F$116,0)),0)+IF('5-Bienes y Serv que se Consumen'!$E$118='2 - Programas Municipales'!$B8,(IF('5-Bienes y Serv que se Consumen'!$E$120='2 - Programas Municipales'!$C$14,'5-Bienes y Serv que se Consumen'!$F$122,0)),0)+IF('5-Bienes y Serv que se Consumen'!$E$124='2 - Programas Municipales'!$B8,(IF('5-Bienes y Serv que se Consumen'!$E$126='2 - Programas Municipales'!$C$14,'5-Bienes y Serv que se Consumen'!$F$128,0)),0)+IF('5-Bienes y Serv que se Consumen'!$E$130='2 - Programas Municipales'!$B8,(IF('5-Bienes y Serv que se Consumen'!$E$132='2 - Programas Municipales'!$C$14,'5-Bienes y Serv que se Consumen'!$F$134,0)),0)+IF('5-Bienes y Serv que se Consumen'!$E$136='2 - Programas Municipales'!$B8,(IF('5-Bienes y Serv que se Consumen'!$E$138='2 - Programas Municipales'!$C$14,'5-Bienes y Serv que se Consumen'!$F$140,0)),0)</f>
        <v>0</v>
      </c>
      <c r="P11" s="56">
        <f>IF('5-Bienes y Serv que se Consumen'!$E$4='2 - Programas Municipales'!$B8,(IF('5-Bienes y Serv que se Consumen'!$E$6='2 - Programas Municipales'!$C$15,'5-Bienes y Serv que se Consumen'!$F$8,0)),0)+IF('5-Bienes y Serv que se Consumen'!$E$10='2 - Programas Municipales'!$B8,(IF('5-Bienes y Serv que se Consumen'!$E$12='2 - Programas Municipales'!$C$15,'5-Bienes y Serv que se Consumen'!$F$14,0)),0)+IF('5-Bienes y Serv que se Consumen'!$E$16='2 - Programas Municipales'!$B8,(IF('5-Bienes y Serv que se Consumen'!$E$18='2 - Programas Municipales'!$C$15,'5-Bienes y Serv que se Consumen'!$F$20,0)),0)+IF('5-Bienes y Serv que se Consumen'!$E$22='2 - Programas Municipales'!$B8,(IF('5-Bienes y Serv que se Consumen'!$E$24='2 - Programas Municipales'!$C$15,'5-Bienes y Serv que se Consumen'!$F$26,0)),0)+IF('5-Bienes y Serv que se Consumen'!$E$28='2 - Programas Municipales'!$B8,(IF('5-Bienes y Serv que se Consumen'!$E$30='2 - Programas Municipales'!$C$15,'5-Bienes y Serv que se Consumen'!$F$32,0)),0)+IF('5-Bienes y Serv que se Consumen'!$E$34='2 - Programas Municipales'!$B8,(IF('5-Bienes y Serv que se Consumen'!$E$36='2 - Programas Municipales'!$C$15,'5-Bienes y Serv que se Consumen'!$F$38,0)),0)+IF('5-Bienes y Serv que se Consumen'!$E$40='2 - Programas Municipales'!$B8,(IF('5-Bienes y Serv que se Consumen'!$E$42='2 - Programas Municipales'!$C$15,'5-Bienes y Serv que se Consumen'!$F$44,0)),0)+IF('5-Bienes y Serv que se Consumen'!$E$46='2 - Programas Municipales'!$B8,(IF('5-Bienes y Serv que se Consumen'!$E$48='2 - Programas Municipales'!$C$15,'5-Bienes y Serv que se Consumen'!$F$50,0)),0)+IF('5-Bienes y Serv que se Consumen'!$E$52='2 - Programas Municipales'!$B8,(IF('5-Bienes y Serv que se Consumen'!$E$54='2 - Programas Municipales'!$C$15,'5-Bienes y Serv que se Consumen'!$F$56,0)),0)+IF('5-Bienes y Serv que se Consumen'!$E$58='2 - Programas Municipales'!$B8,(IF('5-Bienes y Serv que se Consumen'!$E$60='2 - Programas Municipales'!$C$15,'5-Bienes y Serv que se Consumen'!$F$62,0)),0)+IF('5-Bienes y Serv que se Consumen'!$E$64='2 - Programas Municipales'!$B8,(IF('5-Bienes y Serv que se Consumen'!$E$66='2 - Programas Municipales'!$C$15,'5-Bienes y Serv que se Consumen'!$F$68,0)),0)+IF('5-Bienes y Serv que se Consumen'!$E$70='2 - Programas Municipales'!$B8,(IF('5-Bienes y Serv que se Consumen'!$E$72='2 - Programas Municipales'!$C$15,'5-Bienes y Serv que se Consumen'!$F$74,0)),0)+IF('5-Bienes y Serv que se Consumen'!$E$76='2 - Programas Municipales'!$B8,(IF('5-Bienes y Serv que se Consumen'!$E$78='2 - Programas Municipales'!$C$15,'5-Bienes y Serv que se Consumen'!$F$80,0)),0)+IF('5-Bienes y Serv que se Consumen'!$E$82='2 - Programas Municipales'!$B8,(IF('5-Bienes y Serv que se Consumen'!$E$84='2 - Programas Municipales'!$C$15,'5-Bienes y Serv que se Consumen'!$F$86,0)),0)+IF('5-Bienes y Serv que se Consumen'!$E$88='2 - Programas Municipales'!$B8,(IF('5-Bienes y Serv que se Consumen'!$E$90='2 - Programas Municipales'!$C$15,'5-Bienes y Serv que se Consumen'!$F$92,0)),0)+IF('5-Bienes y Serv que se Consumen'!$E$94='2 - Programas Municipales'!$B8,(IF('5-Bienes y Serv que se Consumen'!$E$96='2 - Programas Municipales'!$C$15,'5-Bienes y Serv que se Consumen'!$F$98,0)),0)+IF('5-Bienes y Serv que se Consumen'!$E$100='2 - Programas Municipales'!$B8,(IF('5-Bienes y Serv que se Consumen'!$E$102='2 - Programas Municipales'!$C$15,'5-Bienes y Serv que se Consumen'!$F$104,0)),0)+IF('5-Bienes y Serv que se Consumen'!$E$106='2 - Programas Municipales'!$B8,(IF('5-Bienes y Serv que se Consumen'!$E$108='2 - Programas Municipales'!$C$15,'5-Bienes y Serv que se Consumen'!$F$110,0)),0)+IF('5-Bienes y Serv que se Consumen'!$E$112='2 - Programas Municipales'!$B8,(IF('5-Bienes y Serv que se Consumen'!$E$114='2 - Programas Municipales'!$C$15,'5-Bienes y Serv que se Consumen'!$F$116,0)),0)+IF('5-Bienes y Serv que se Consumen'!$E$118='2 - Programas Municipales'!$B8,(IF('5-Bienes y Serv que se Consumen'!$E$120='2 - Programas Municipales'!$C$15,'5-Bienes y Serv que se Consumen'!$F$122,0)),0)+IF('5-Bienes y Serv que se Consumen'!$E$124='2 - Programas Municipales'!$B8,(IF('5-Bienes y Serv que se Consumen'!$E$126='2 - Programas Municipales'!$C$15,'5-Bienes y Serv que se Consumen'!$F$128,0)),0)+IF('5-Bienes y Serv que se Consumen'!$E$130='2 - Programas Municipales'!$B8,(IF('5-Bienes y Serv que se Consumen'!$E$132='2 - Programas Municipales'!$C$15,'5-Bienes y Serv que se Consumen'!$F$134,0)),0)+IF('5-Bienes y Serv que se Consumen'!$E$136='2 - Programas Municipales'!$B8,(IF('5-Bienes y Serv que se Consumen'!$E$138='2 - Programas Municipales'!$C$15,'5-Bienes y Serv que se Consumen'!$F$140,0)),0)</f>
        <v>0</v>
      </c>
      <c r="Q11" s="265">
        <f t="shared" si="1"/>
        <v>0</v>
      </c>
    </row>
    <row r="12">
      <c r="B12" s="44" t="str">
        <f>'2 - Programas Municipales'!B9</f>
        <v>Progs. de Educ. Comunic. y Reutilización</v>
      </c>
      <c r="C12" s="202">
        <f>IF('5-Bienes y Serv que se Consumen'!$E$4='2 - Programas Municipales'!$B9,(IF('5-Bienes y Serv que se Consumen'!$E$6='2 - Programas Municipales'!$C$2,'5-Bienes y Serv que se Consumen'!$F$8,0)),0)+IF('5-Bienes y Serv que se Consumen'!$E$10='2 - Programas Municipales'!$B9,(IF('5-Bienes y Serv que se Consumen'!$E$12='2 - Programas Municipales'!$C$2,'5-Bienes y Serv que se Consumen'!$F$14,0)),0)+IF('5-Bienes y Serv que se Consumen'!$E$16='2 - Programas Municipales'!$B9,(IF('5-Bienes y Serv que se Consumen'!$E$18='2 - Programas Municipales'!$C$2,'5-Bienes y Serv que se Consumen'!$F$20,0)),0)+IF('5-Bienes y Serv que se Consumen'!$E$22='2 - Programas Municipales'!$B9,(IF('5-Bienes y Serv que se Consumen'!$E$24='2 - Programas Municipales'!$C$2,'5-Bienes y Serv que se Consumen'!$F$26,0)),0)+IF('5-Bienes y Serv que se Consumen'!$E$28='2 - Programas Municipales'!$B9,(IF('5-Bienes y Serv que se Consumen'!$E$30='2 - Programas Municipales'!$C$2,'5-Bienes y Serv que se Consumen'!$F$32,0)),0)+IF('5-Bienes y Serv que se Consumen'!$E$34='2 - Programas Municipales'!$B9,(IF('5-Bienes y Serv que se Consumen'!$E$36='2 - Programas Municipales'!$C$2,'5-Bienes y Serv que se Consumen'!$F$38,0)),0)+IF('5-Bienes y Serv que se Consumen'!$E$40='2 - Programas Municipales'!$B9,(IF('5-Bienes y Serv que se Consumen'!$E$42='2 - Programas Municipales'!$C$2,'5-Bienes y Serv que se Consumen'!$F$44,0)),0)+IF('5-Bienes y Serv que se Consumen'!$E$46='2 - Programas Municipales'!$B9,(IF('5-Bienes y Serv que se Consumen'!$E$48='2 - Programas Municipales'!$C$2,'5-Bienes y Serv que se Consumen'!$F$50,0)),0)+IF('5-Bienes y Serv que se Consumen'!$E$52='2 - Programas Municipales'!$B9,(IF('5-Bienes y Serv que se Consumen'!$E$54='2 - Programas Municipales'!$C$2,'5-Bienes y Serv que se Consumen'!$F$56,0)),0)+IF('5-Bienes y Serv que se Consumen'!$E$58='2 - Programas Municipales'!$B9,(IF('5-Bienes y Serv que se Consumen'!$E$60='2 - Programas Municipales'!$C$2,'5-Bienes y Serv que se Consumen'!$F$62,0)),0)+IF('5-Bienes y Serv que se Consumen'!$E$64='2 - Programas Municipales'!$B9,(IF('5-Bienes y Serv que se Consumen'!$E$66='2 - Programas Municipales'!$C$2,'5-Bienes y Serv que se Consumen'!$F$68,0)),0)+IF('5-Bienes y Serv que se Consumen'!$E$70='2 - Programas Municipales'!$B9,(IF('5-Bienes y Serv que se Consumen'!$E$72='2 - Programas Municipales'!$C$2,'5-Bienes y Serv que se Consumen'!$F$74,0)),0)+IF('5-Bienes y Serv que se Consumen'!$E$76='2 - Programas Municipales'!$B9,(IF('5-Bienes y Serv que se Consumen'!$E$78='2 - Programas Municipales'!$C$2,'5-Bienes y Serv que se Consumen'!$F$80,0)),0)+IF('5-Bienes y Serv que se Consumen'!$E$82='2 - Programas Municipales'!$B9,(IF('5-Bienes y Serv que se Consumen'!$E$84='2 - Programas Municipales'!$C$2,'5-Bienes y Serv que se Consumen'!$F$86,0)),0)+IF('5-Bienes y Serv que se Consumen'!$E$88='2 - Programas Municipales'!$B9,(IF('5-Bienes y Serv que se Consumen'!$E$90='2 - Programas Municipales'!$C$2,'5-Bienes y Serv que se Consumen'!$F$92,0)),0)+IF('5-Bienes y Serv que se Consumen'!$E$94='2 - Programas Municipales'!$B9,(IF('5-Bienes y Serv que se Consumen'!$E$96='2 - Programas Municipales'!$C$2,'5-Bienes y Serv que se Consumen'!$F$98,0)),0)+IF('5-Bienes y Serv que se Consumen'!$E$100='2 - Programas Municipales'!$B9,(IF('5-Bienes y Serv que se Consumen'!$E$102='2 - Programas Municipales'!$C$2,'5-Bienes y Serv que se Consumen'!$F$104,0)),0)+IF('5-Bienes y Serv que se Consumen'!$E$106='2 - Programas Municipales'!$B9,(IF('5-Bienes y Serv que se Consumen'!$E$108='2 - Programas Municipales'!$C$2,'5-Bienes y Serv que se Consumen'!$F$110,0)),0)+IF('5-Bienes y Serv que se Consumen'!$E$112='2 - Programas Municipales'!$B9,(IF('5-Bienes y Serv que se Consumen'!$E$114='2 - Programas Municipales'!$C$2,'5-Bienes y Serv que se Consumen'!$F$116,0)),0)+IF('5-Bienes y Serv que se Consumen'!$E$118='2 - Programas Municipales'!$B9,(IF('5-Bienes y Serv que se Consumen'!$E$120='2 - Programas Municipales'!$C$2,'5-Bienes y Serv que se Consumen'!$F$122,0)),0)+IF('5-Bienes y Serv que se Consumen'!$E$124='2 - Programas Municipales'!$B9,(IF('5-Bienes y Serv que se Consumen'!$E$126='2 - Programas Municipales'!$C$2,'5-Bienes y Serv que se Consumen'!$F$128,0)),0)+IF('5-Bienes y Serv que se Consumen'!$E$130='2 - Programas Municipales'!$B9,(IF('5-Bienes y Serv que se Consumen'!$E$132='2 - Programas Municipales'!$C$2,'5-Bienes y Serv que se Consumen'!$F$134,0)),0)+IF('5-Bienes y Serv que se Consumen'!$E$136='2 - Programas Municipales'!$B9,(IF('5-Bienes y Serv que se Consumen'!$E$138='2 - Programas Municipales'!$C$2,'5-Bienes y Serv que se Consumen'!$F$140,0)),0)</f>
        <v>0</v>
      </c>
      <c r="D12" s="202">
        <f>IF('5-Bienes y Serv que se Consumen'!$E$4='2 - Programas Municipales'!$B9,(IF('5-Bienes y Serv que se Consumen'!$E$6='2 - Programas Municipales'!$C$3,'5-Bienes y Serv que se Consumen'!$F$8,0)),0)+IF('5-Bienes y Serv que se Consumen'!$E$10='2 - Programas Municipales'!$B9,(IF('5-Bienes y Serv que se Consumen'!$E$12='2 - Programas Municipales'!$C$3,'5-Bienes y Serv que se Consumen'!$F$14,0)),0)+IF('5-Bienes y Serv que se Consumen'!$E$16='2 - Programas Municipales'!$B9,(IF('5-Bienes y Serv que se Consumen'!$E$18='2 - Programas Municipales'!$C$3,'5-Bienes y Serv que se Consumen'!$F$20,0)),0)+IF('5-Bienes y Serv que se Consumen'!$E$22='2 - Programas Municipales'!$B9,(IF('5-Bienes y Serv que se Consumen'!$E$24='2 - Programas Municipales'!$C$3,'5-Bienes y Serv que se Consumen'!$F$26,0)),0)+IF('5-Bienes y Serv que se Consumen'!$E$28='2 - Programas Municipales'!$B9,(IF('5-Bienes y Serv que se Consumen'!$E$30='2 - Programas Municipales'!$C$3,'5-Bienes y Serv que se Consumen'!$F$32,0)),0)+IF('5-Bienes y Serv que se Consumen'!$E$34='2 - Programas Municipales'!$B9,(IF('5-Bienes y Serv que se Consumen'!$E$36='2 - Programas Municipales'!$C$3,'5-Bienes y Serv que se Consumen'!$F$38,0)),0)+IF('5-Bienes y Serv que se Consumen'!$E$40='2 - Programas Municipales'!$B9,(IF('5-Bienes y Serv que se Consumen'!$E$42='2 - Programas Municipales'!$C$3,'5-Bienes y Serv que se Consumen'!$F$44,0)),0)+IF('5-Bienes y Serv que se Consumen'!$E$46='2 - Programas Municipales'!$B9,(IF('5-Bienes y Serv que se Consumen'!$E$48='2 - Programas Municipales'!$C$3,'5-Bienes y Serv que se Consumen'!$F$50,0)),0)+IF('5-Bienes y Serv que se Consumen'!$E$52='2 - Programas Municipales'!$B9,(IF('5-Bienes y Serv que se Consumen'!$E$54='2 - Programas Municipales'!$C$3,'5-Bienes y Serv que se Consumen'!$F$56,0)),0)+IF('5-Bienes y Serv que se Consumen'!$E$58='2 - Programas Municipales'!$B9,(IF('5-Bienes y Serv que se Consumen'!$E$60='2 - Programas Municipales'!$C$3,'5-Bienes y Serv que se Consumen'!$F$62,0)),0)+IF('5-Bienes y Serv que se Consumen'!$E$64='2 - Programas Municipales'!$B9,(IF('5-Bienes y Serv que se Consumen'!$E$66='2 - Programas Municipales'!$C$3,'5-Bienes y Serv que se Consumen'!$F$68,0)),0)+IF('5-Bienes y Serv que se Consumen'!$E$70='2 - Programas Municipales'!$B9,(IF('5-Bienes y Serv que se Consumen'!$E$72='2 - Programas Municipales'!$C$3,'5-Bienes y Serv que se Consumen'!$F$74,0)),0)+IF('5-Bienes y Serv que se Consumen'!$E$76='2 - Programas Municipales'!$B9,(IF('5-Bienes y Serv que se Consumen'!$E$78='2 - Programas Municipales'!$C$3,'5-Bienes y Serv que se Consumen'!$F$80,0)),0)+IF('5-Bienes y Serv que se Consumen'!$E$82='2 - Programas Municipales'!$B9,(IF('5-Bienes y Serv que se Consumen'!$E$84='2 - Programas Municipales'!$C$3,'5-Bienes y Serv que se Consumen'!$F$86,0)),0)+IF('5-Bienes y Serv que se Consumen'!$E$88='2 - Programas Municipales'!$B9,(IF('5-Bienes y Serv que se Consumen'!$E$90='2 - Programas Municipales'!$C$3,'5-Bienes y Serv que se Consumen'!$F$92,0)),0)+IF('5-Bienes y Serv que se Consumen'!$E$94='2 - Programas Municipales'!$B9,(IF('5-Bienes y Serv que se Consumen'!$E$96='2 - Programas Municipales'!$C$3,'5-Bienes y Serv que se Consumen'!$F$98,0)),0)+IF('5-Bienes y Serv que se Consumen'!$E$100='2 - Programas Municipales'!$B9,(IF('5-Bienes y Serv que se Consumen'!$E$102='2 - Programas Municipales'!$C$3,'5-Bienes y Serv que se Consumen'!$F$104,0)),0)+IF('5-Bienes y Serv que se Consumen'!$E$106='2 - Programas Municipales'!$B9,(IF('5-Bienes y Serv que se Consumen'!$E$108='2 - Programas Municipales'!$C$3,'5-Bienes y Serv que se Consumen'!$F$110,0)),0)+IF('5-Bienes y Serv que se Consumen'!$E$112='2 - Programas Municipales'!$B9,(IF('5-Bienes y Serv que se Consumen'!$E$114='2 - Programas Municipales'!$C$3,'5-Bienes y Serv que se Consumen'!$F$116,0)),0)+IF('5-Bienes y Serv que se Consumen'!$E$118='2 - Programas Municipales'!$B9,(IF('5-Bienes y Serv que se Consumen'!$E$120='2 - Programas Municipales'!$C$3,'5-Bienes y Serv que se Consumen'!$F$122,0)),0)+IF('5-Bienes y Serv que se Consumen'!$E$124='2 - Programas Municipales'!$B9,(IF('5-Bienes y Serv que se Consumen'!$E$126='2 - Programas Municipales'!$C$3,'5-Bienes y Serv que se Consumen'!$F$128,0)),0)+IF('5-Bienes y Serv que se Consumen'!$E$130='2 - Programas Municipales'!$B9,(IF('5-Bienes y Serv que se Consumen'!$E$132='2 - Programas Municipales'!$C$3,'5-Bienes y Serv que se Consumen'!$F$134,0)),0)+IF('5-Bienes y Serv que se Consumen'!$E$136='2 - Programas Municipales'!$B9,(IF('5-Bienes y Serv que se Consumen'!$E$138='2 - Programas Municipales'!$C$3,'5-Bienes y Serv que se Consumen'!$F$140,0)),0)</f>
        <v>0</v>
      </c>
      <c r="E12" s="202">
        <f>IF('5-Bienes y Serv que se Consumen'!E11='2 - Programas Municipales'!$B9,(IF('5-Bienes y Serv que se Consumen'!$E$6='2 - Programas Municipales'!$C$4,'5-Bienes y Serv que se Consumen'!$F$8,0)),0)+IF('5-Bienes y Serv que se Consumen'!$E$10='2 - Programas Municipales'!$B9,(IF('5-Bienes y Serv que se Consumen'!$E$12='2 - Programas Municipales'!$C$4,'5-Bienes y Serv que se Consumen'!$F$14,0)),0)+IF('5-Bienes y Serv que se Consumen'!$E$16='2 - Programas Municipales'!$B9,(IF('5-Bienes y Serv que se Consumen'!$E$18='2 - Programas Municipales'!$C$4,'5-Bienes y Serv que se Consumen'!$F$20,0)),0)+IF('5-Bienes y Serv que se Consumen'!$E$22='2 - Programas Municipales'!$B9,(IF('5-Bienes y Serv que se Consumen'!$E$24='2 - Programas Municipales'!$C$4,'5-Bienes y Serv que se Consumen'!$F$26,0)),0)+IF('5-Bienes y Serv que se Consumen'!$E$28='2 - Programas Municipales'!$B9,(IF('5-Bienes y Serv que se Consumen'!$E$30='2 - Programas Municipales'!$C$4,'5-Bienes y Serv que se Consumen'!$F$32,0)),0)+IF('5-Bienes y Serv que se Consumen'!$E$34='2 - Programas Municipales'!$B9,(IF('5-Bienes y Serv que se Consumen'!$E$36='2 - Programas Municipales'!$C$4,'5-Bienes y Serv que se Consumen'!$F$38,0)),0)+IF('5-Bienes y Serv que se Consumen'!$E$40='2 - Programas Municipales'!$B9,(IF('5-Bienes y Serv que se Consumen'!$E$42='2 - Programas Municipales'!$C$4,'5-Bienes y Serv que se Consumen'!$F$44,0)),0)+IF('5-Bienes y Serv que se Consumen'!$E$46='2 - Programas Municipales'!$B9,(IF('5-Bienes y Serv que se Consumen'!$E$48='2 - Programas Municipales'!$C$4,'5-Bienes y Serv que se Consumen'!$F$50,0)),0)+IF('5-Bienes y Serv que se Consumen'!$E$52='2 - Programas Municipales'!$B9,(IF('5-Bienes y Serv que se Consumen'!$E$54='2 - Programas Municipales'!$C$4,'5-Bienes y Serv que se Consumen'!$F$56,0)),0)+IF('5-Bienes y Serv que se Consumen'!$E$58='2 - Programas Municipales'!$B9,(IF('5-Bienes y Serv que se Consumen'!$E$60='2 - Programas Municipales'!$C$4,'5-Bienes y Serv que se Consumen'!$F$62,0)),0)+IF('5-Bienes y Serv que se Consumen'!$E$64='2 - Programas Municipales'!$B9,(IF('5-Bienes y Serv que se Consumen'!$E$66='2 - Programas Municipales'!$C$4,'5-Bienes y Serv que se Consumen'!$F$68,0)),0)+IF('5-Bienes y Serv que se Consumen'!$E$70='2 - Programas Municipales'!$B9,(IF('5-Bienes y Serv que se Consumen'!$E$72='2 - Programas Municipales'!$C$4,'5-Bienes y Serv que se Consumen'!$F$74,0)),0)+IF('5-Bienes y Serv que se Consumen'!$E$76='2 - Programas Municipales'!$B9,(IF('5-Bienes y Serv que se Consumen'!$E$78='2 - Programas Municipales'!$C$4,'5-Bienes y Serv que se Consumen'!$F$80,0)),0)+IF('5-Bienes y Serv que se Consumen'!$E$82='2 - Programas Municipales'!$B9,(IF('5-Bienes y Serv que se Consumen'!$E$84='2 - Programas Municipales'!$C$4,'5-Bienes y Serv que se Consumen'!$F$86,0)),0)+IF('5-Bienes y Serv que se Consumen'!$E$88='2 - Programas Municipales'!$B9,(IF('5-Bienes y Serv que se Consumen'!$E$90='2 - Programas Municipales'!$C$4,'5-Bienes y Serv que se Consumen'!$F$92,0)),0)+IF('5-Bienes y Serv que se Consumen'!$E$94='2 - Programas Municipales'!$B9,(IF('5-Bienes y Serv que se Consumen'!$E$96='2 - Programas Municipales'!$C$4,'5-Bienes y Serv que se Consumen'!$F$98,0)),0)+IF('5-Bienes y Serv que se Consumen'!$E$100='2 - Programas Municipales'!$B9,(IF('5-Bienes y Serv que se Consumen'!$E$102='2 - Programas Municipales'!$C$4,'5-Bienes y Serv que se Consumen'!$F$104,0)),0)+IF('5-Bienes y Serv que se Consumen'!$E$106='2 - Programas Municipales'!$B9,(IF('5-Bienes y Serv que se Consumen'!$E$108='2 - Programas Municipales'!$C$4,'5-Bienes y Serv que se Consumen'!$F$110,0)),0)+IF('5-Bienes y Serv que se Consumen'!$E$112='2 - Programas Municipales'!$B9,(IF('5-Bienes y Serv que se Consumen'!$E$114='2 - Programas Municipales'!$C$4,'5-Bienes y Serv que se Consumen'!$F$116,0)),0)+IF('5-Bienes y Serv que se Consumen'!$E$118='2 - Programas Municipales'!$B9,(IF('5-Bienes y Serv que se Consumen'!$E$120='2 - Programas Municipales'!$C$4,'5-Bienes y Serv que se Consumen'!$F$122,0)),0)+IF('5-Bienes y Serv que se Consumen'!$E$124='2 - Programas Municipales'!$B9,(IF('5-Bienes y Serv que se Consumen'!$E$126='2 - Programas Municipales'!$C$4,'5-Bienes y Serv que se Consumen'!$F$128,0)),0)+IF('5-Bienes y Serv que se Consumen'!$E$130='2 - Programas Municipales'!$B9,(IF('5-Bienes y Serv que se Consumen'!$E$132='2 - Programas Municipales'!$C$4,'5-Bienes y Serv que se Consumen'!$F$134,0)),0)+IF('5-Bienes y Serv que se Consumen'!$E$136='2 - Programas Municipales'!$B9,(IF('5-Bienes y Serv que se Consumen'!$E$138='2 - Programas Municipales'!$C$4,'5-Bienes y Serv que se Consumen'!$F$140,0)),0)</f>
        <v>0</v>
      </c>
      <c r="F12" s="202">
        <f>IF('5-Bienes y Serv que se Consumen'!$E$4='2 - Programas Municipales'!$B9,(IF('5-Bienes y Serv que se Consumen'!$E$6='2 - Programas Municipales'!$C$5,'5-Bienes y Serv que se Consumen'!$F$8,0)),0)+IF('5-Bienes y Serv que se Consumen'!$E$10='2 - Programas Municipales'!$B9,(IF('5-Bienes y Serv que se Consumen'!$E$12='2 - Programas Municipales'!$C$5,'5-Bienes y Serv que se Consumen'!$F$14,0)),0)+IF('5-Bienes y Serv que se Consumen'!$E$16='2 - Programas Municipales'!$B9,(IF('5-Bienes y Serv que se Consumen'!$E$18='2 - Programas Municipales'!$C$5,'5-Bienes y Serv que se Consumen'!$F$20,0)),0)+IF('5-Bienes y Serv que se Consumen'!$E$22='2 - Programas Municipales'!$B9,(IF('5-Bienes y Serv que se Consumen'!$E$24='2 - Programas Municipales'!$C$5,'5-Bienes y Serv que se Consumen'!$F$26,0)),0)+IF('5-Bienes y Serv que se Consumen'!$E$28='2 - Programas Municipales'!$B9,(IF('5-Bienes y Serv que se Consumen'!$E$30='2 - Programas Municipales'!$C$5,'5-Bienes y Serv que se Consumen'!$F$32,0)),0)+IF('5-Bienes y Serv que se Consumen'!$E$34='2 - Programas Municipales'!$B9,(IF('5-Bienes y Serv que se Consumen'!$E$36='2 - Programas Municipales'!$C$5,'5-Bienes y Serv que se Consumen'!$F$38,0)),0)+IF('5-Bienes y Serv que se Consumen'!$E$40='2 - Programas Municipales'!$B9,(IF('5-Bienes y Serv que se Consumen'!$E$42='2 - Programas Municipales'!$C$5,'5-Bienes y Serv que se Consumen'!$F$44,0)),0)+IF('5-Bienes y Serv que se Consumen'!$E$46='2 - Programas Municipales'!$B9,(IF('5-Bienes y Serv que se Consumen'!$E$48='2 - Programas Municipales'!$C$5,'5-Bienes y Serv que se Consumen'!$F$50,0)),0)+IF('5-Bienes y Serv que se Consumen'!$E$52='2 - Programas Municipales'!$B9,(IF('5-Bienes y Serv que se Consumen'!$E$54='2 - Programas Municipales'!$C$5,'5-Bienes y Serv que se Consumen'!$F$56,0)),0)+IF('5-Bienes y Serv que se Consumen'!$E$58='2 - Programas Municipales'!$B9,(IF('5-Bienes y Serv que se Consumen'!$E$60='2 - Programas Municipales'!$C$5,'5-Bienes y Serv que se Consumen'!$F$62,0)),0)+IF('5-Bienes y Serv que se Consumen'!$E$64='2 - Programas Municipales'!$B9,(IF('5-Bienes y Serv que se Consumen'!$E$66='2 - Programas Municipales'!$C$5,'5-Bienes y Serv que se Consumen'!$F$68,0)),0)+IF('5-Bienes y Serv que se Consumen'!$E$70='2 - Programas Municipales'!$B9,(IF('5-Bienes y Serv que se Consumen'!$E$72='2 - Programas Municipales'!$C$5,'5-Bienes y Serv que se Consumen'!$F$74,0)),0)+IF('5-Bienes y Serv que se Consumen'!$E$76='2 - Programas Municipales'!$B9,(IF('5-Bienes y Serv que se Consumen'!$E$78='2 - Programas Municipales'!$C$5,'5-Bienes y Serv que se Consumen'!$F$80,0)),0)+IF('5-Bienes y Serv que se Consumen'!$E$82='2 - Programas Municipales'!$B9,(IF('5-Bienes y Serv que se Consumen'!$E$84='2 - Programas Municipales'!$C$5,'5-Bienes y Serv que se Consumen'!$F$86,0)),0)+IF('5-Bienes y Serv que se Consumen'!$E$88='2 - Programas Municipales'!$B9,(IF('5-Bienes y Serv que se Consumen'!$E$90='2 - Programas Municipales'!$C$5,'5-Bienes y Serv que se Consumen'!$F$92,0)),0)+IF('5-Bienes y Serv que se Consumen'!$E$94='2 - Programas Municipales'!$B9,(IF('5-Bienes y Serv que se Consumen'!$E$96='2 - Programas Municipales'!$C$5,'5-Bienes y Serv que se Consumen'!$F$98,0)),0)+IF('5-Bienes y Serv que se Consumen'!$E$100='2 - Programas Municipales'!$B9,(IF('5-Bienes y Serv que se Consumen'!$E$102='2 - Programas Municipales'!$C$5,'5-Bienes y Serv que se Consumen'!$F$104,0)),0)+IF('5-Bienes y Serv que se Consumen'!$E$106='2 - Programas Municipales'!$B9,(IF('5-Bienes y Serv que se Consumen'!$E$108='2 - Programas Municipales'!$C$5,'5-Bienes y Serv que se Consumen'!$F$110,0)),0)+IF('5-Bienes y Serv que se Consumen'!$E$112='2 - Programas Municipales'!$B9,(IF('5-Bienes y Serv que se Consumen'!$E$114='2 - Programas Municipales'!$C$5,'5-Bienes y Serv que se Consumen'!$F$116,0)),0)+IF('5-Bienes y Serv que se Consumen'!$E$118='2 - Programas Municipales'!$B9,(IF('5-Bienes y Serv que se Consumen'!$E$120='2 - Programas Municipales'!$C$5,'5-Bienes y Serv que se Consumen'!$F$122,0)),0)+IF('5-Bienes y Serv que se Consumen'!$E$124='2 - Programas Municipales'!$B9,(IF('5-Bienes y Serv que se Consumen'!$E$126='2 - Programas Municipales'!$C$5,'5-Bienes y Serv que se Consumen'!$F$128,0)),0)+IF('5-Bienes y Serv que se Consumen'!$E$130='2 - Programas Municipales'!$B9,(IF('5-Bienes y Serv que se Consumen'!$E$132='2 - Programas Municipales'!$C$5,'5-Bienes y Serv que se Consumen'!$F$134,0)),0)+IF('5-Bienes y Serv que se Consumen'!$E$136='2 - Programas Municipales'!$B9,(IF('5-Bienes y Serv que se Consumen'!$E$138='2 - Programas Municipales'!$C$5,'5-Bienes y Serv que se Consumen'!$F$140,0)),0)</f>
        <v>0</v>
      </c>
      <c r="G12" s="202">
        <f>IF('5-Bienes y Serv que se Consumen'!$E$4='2 - Programas Municipales'!$B9,(IF('5-Bienes y Serv que se Consumen'!$E$6='2 - Programas Municipales'!$C$6,'5-Bienes y Serv que se Consumen'!$F$8,0)),0)+IF('5-Bienes y Serv que se Consumen'!$E$10='2 - Programas Municipales'!$B9,(IF('5-Bienes y Serv que se Consumen'!$E$12='2 - Programas Municipales'!$C$6,'5-Bienes y Serv que se Consumen'!$F$14,0)),0)+IF('5-Bienes y Serv que se Consumen'!$E$16='2 - Programas Municipales'!$B9,(IF('5-Bienes y Serv que se Consumen'!$E$18='2 - Programas Municipales'!$C$6,'5-Bienes y Serv que se Consumen'!$F$20,0)),0)+IF('5-Bienes y Serv que se Consumen'!$E$22='2 - Programas Municipales'!$B9,(IF('5-Bienes y Serv que se Consumen'!$E$24='2 - Programas Municipales'!$C$6,'5-Bienes y Serv que se Consumen'!$F$26,0)),0)+IF('5-Bienes y Serv que se Consumen'!$E$28='2 - Programas Municipales'!$B9,(IF('5-Bienes y Serv que se Consumen'!$E$30='2 - Programas Municipales'!$C$6,'5-Bienes y Serv que se Consumen'!$F$32,0)),0)+IF('5-Bienes y Serv que se Consumen'!$E$34='2 - Programas Municipales'!$B9,(IF('5-Bienes y Serv que se Consumen'!$E$36='2 - Programas Municipales'!$C$6,'5-Bienes y Serv que se Consumen'!$F$38,0)),0)+IF('5-Bienes y Serv que se Consumen'!$E$40='2 - Programas Municipales'!$B9,(IF('5-Bienes y Serv que se Consumen'!$E$42='2 - Programas Municipales'!$C$6,'5-Bienes y Serv que se Consumen'!$F$44,0)),0)+IF('5-Bienes y Serv que se Consumen'!$E$46='2 - Programas Municipales'!$B9,(IF('5-Bienes y Serv que se Consumen'!$E$48='2 - Programas Municipales'!$C$6,'5-Bienes y Serv que se Consumen'!$F$50,0)),0)+IF('5-Bienes y Serv que se Consumen'!$E$52='2 - Programas Municipales'!$B9,(IF('5-Bienes y Serv que se Consumen'!$E$54='2 - Programas Municipales'!$C$6,'5-Bienes y Serv que se Consumen'!$F$56,0)),0)+IF('5-Bienes y Serv que se Consumen'!$E$58='2 - Programas Municipales'!$B9,(IF('5-Bienes y Serv que se Consumen'!$E$60='2 - Programas Municipales'!$C$6,'5-Bienes y Serv que se Consumen'!$F$62,0)),0)+IF('5-Bienes y Serv que se Consumen'!$E$64='2 - Programas Municipales'!$B9,(IF('5-Bienes y Serv que se Consumen'!$E$66='2 - Programas Municipales'!$C$6,'5-Bienes y Serv que se Consumen'!$F$68,0)),0)+IF('5-Bienes y Serv que se Consumen'!$E$70='2 - Programas Municipales'!$B9,(IF('5-Bienes y Serv que se Consumen'!$E$72='2 - Programas Municipales'!$C$6,'5-Bienes y Serv que se Consumen'!$F$74,0)),0)+IF('5-Bienes y Serv que se Consumen'!$E$76='2 - Programas Municipales'!$B9,(IF('5-Bienes y Serv que se Consumen'!$E$78='2 - Programas Municipales'!$C$6,'5-Bienes y Serv que se Consumen'!$F$80,0)),0)+IF('5-Bienes y Serv que se Consumen'!$E$82='2 - Programas Municipales'!$B9,(IF('5-Bienes y Serv que se Consumen'!$E$84='2 - Programas Municipales'!$C$6,'5-Bienes y Serv que se Consumen'!$F$86,0)),0)+IF('5-Bienes y Serv que se Consumen'!$E$88='2 - Programas Municipales'!$B9,(IF('5-Bienes y Serv que se Consumen'!$E$90='2 - Programas Municipales'!$C$6,'5-Bienes y Serv que se Consumen'!$F$92,0)),0)+IF('5-Bienes y Serv que se Consumen'!$E$94='2 - Programas Municipales'!$B9,(IF('5-Bienes y Serv que se Consumen'!$E$96='2 - Programas Municipales'!$C$6,'5-Bienes y Serv que se Consumen'!$F$98,0)),0)+IF('5-Bienes y Serv que se Consumen'!$E$100='2 - Programas Municipales'!$B9,(IF('5-Bienes y Serv que se Consumen'!$E$102='2 - Programas Municipales'!$C$6,'5-Bienes y Serv que se Consumen'!$F$104,0)),0)+IF('5-Bienes y Serv que se Consumen'!$E$106='2 - Programas Municipales'!$B9,(IF('5-Bienes y Serv que se Consumen'!$E$108='2 - Programas Municipales'!$C$6,'5-Bienes y Serv que se Consumen'!$F$110,0)),0)+IF('5-Bienes y Serv que se Consumen'!$E$112='2 - Programas Municipales'!$B9,(IF('5-Bienes y Serv que se Consumen'!$E$114='2 - Programas Municipales'!$C$6,'5-Bienes y Serv que se Consumen'!$F$116,0)),0)+IF('5-Bienes y Serv que se Consumen'!$E$118='2 - Programas Municipales'!$B9,(IF('5-Bienes y Serv que se Consumen'!$E$120='2 - Programas Municipales'!$C$6,'5-Bienes y Serv que se Consumen'!$F$122,0)),0)+IF('5-Bienes y Serv que se Consumen'!$E$124='2 - Programas Municipales'!$B9,(IF('5-Bienes y Serv que se Consumen'!$E$126='2 - Programas Municipales'!$C$6,'5-Bienes y Serv que se Consumen'!$F$128,0)),0)+IF('5-Bienes y Serv que se Consumen'!$E$130='2 - Programas Municipales'!$B9,(IF('5-Bienes y Serv que se Consumen'!$E$132='2 - Programas Municipales'!$C$6,'5-Bienes y Serv que se Consumen'!$F$134,0)),0)+IF('5-Bienes y Serv que se Consumen'!$E$136='2 - Programas Municipales'!$B9,(IF('5-Bienes y Serv que se Consumen'!$E$138='2 - Programas Municipales'!$C$6,'5-Bienes y Serv que se Consumen'!$F$140,0)),0)</f>
        <v>0</v>
      </c>
      <c r="H12" s="202">
        <f>IF('5-Bienes y Serv que se Consumen'!$E$4='2 - Programas Municipales'!$B9,(IF('5-Bienes y Serv que se Consumen'!$E$6='2 - Programas Municipales'!$C$7,'5-Bienes y Serv que se Consumen'!$F$8,0)),0)+IF('5-Bienes y Serv que se Consumen'!$E$10='2 - Programas Municipales'!$B9,(IF('5-Bienes y Serv que se Consumen'!$E$12='2 - Programas Municipales'!$C$7,'5-Bienes y Serv que se Consumen'!$F$14,0)),0)+IF('5-Bienes y Serv que se Consumen'!$E$16='2 - Programas Municipales'!$B9,(IF('5-Bienes y Serv que se Consumen'!$E$18='2 - Programas Municipales'!$C$7,'5-Bienes y Serv que se Consumen'!$F$20,0)),0)+IF('5-Bienes y Serv que se Consumen'!$E$22='2 - Programas Municipales'!$B9,(IF('5-Bienes y Serv que se Consumen'!$E$24='2 - Programas Municipales'!$C$7,'5-Bienes y Serv que se Consumen'!$F$26,0)),0)+IF('5-Bienes y Serv que se Consumen'!$E$28='2 - Programas Municipales'!$B9,(IF('5-Bienes y Serv que se Consumen'!$E$30='2 - Programas Municipales'!$C$7,'5-Bienes y Serv que se Consumen'!$F$32,0)),0)+IF('5-Bienes y Serv que se Consumen'!$E$34='2 - Programas Municipales'!$B9,(IF('5-Bienes y Serv que se Consumen'!$E$36='2 - Programas Municipales'!$C$7,'5-Bienes y Serv que se Consumen'!$F$38,0)),0)+IF('5-Bienes y Serv que se Consumen'!$E$40='2 - Programas Municipales'!$B9,(IF('5-Bienes y Serv que se Consumen'!$E$42='2 - Programas Municipales'!$C$7,'5-Bienes y Serv que se Consumen'!$F$44,0)),0)+IF('5-Bienes y Serv que se Consumen'!$E$46='2 - Programas Municipales'!$B9,(IF('5-Bienes y Serv que se Consumen'!$E$48='2 - Programas Municipales'!$C$7,'5-Bienes y Serv que se Consumen'!$F$50,0)),0)+IF('5-Bienes y Serv que se Consumen'!$E$52='2 - Programas Municipales'!$B9,(IF('5-Bienes y Serv que se Consumen'!$E$54='2 - Programas Municipales'!$C$7,'5-Bienes y Serv que se Consumen'!$F$56,0)),0)+IF('5-Bienes y Serv que se Consumen'!$E$58='2 - Programas Municipales'!$B9,(IF('5-Bienes y Serv que se Consumen'!$E$60='2 - Programas Municipales'!$C$7,'5-Bienes y Serv que se Consumen'!$F$62,0)),0)+IF('5-Bienes y Serv que se Consumen'!$E$64='2 - Programas Municipales'!$B9,(IF('5-Bienes y Serv que se Consumen'!$E$66='2 - Programas Municipales'!$C$7,'5-Bienes y Serv que se Consumen'!$F$68,0)),0)+IF('5-Bienes y Serv que se Consumen'!$E$70='2 - Programas Municipales'!$B9,(IF('5-Bienes y Serv que se Consumen'!$E$72='2 - Programas Municipales'!$C$7,'5-Bienes y Serv que se Consumen'!$F$74,0)),0)+IF('5-Bienes y Serv que se Consumen'!$E$76='2 - Programas Municipales'!$B9,(IF('5-Bienes y Serv que se Consumen'!$E$78='2 - Programas Municipales'!$C$7,'5-Bienes y Serv que se Consumen'!$F$80,0)),0)+IF('5-Bienes y Serv que se Consumen'!$E$82='2 - Programas Municipales'!$B9,(IF('5-Bienes y Serv que se Consumen'!$E$84='2 - Programas Municipales'!$C$7,'5-Bienes y Serv que se Consumen'!$F$86,0)),0)+IF('5-Bienes y Serv que se Consumen'!$E$88='2 - Programas Municipales'!$B9,(IF('5-Bienes y Serv que se Consumen'!$E$90='2 - Programas Municipales'!$C$7,'5-Bienes y Serv que se Consumen'!$F$92,0)),0)+IF('5-Bienes y Serv que se Consumen'!$E$94='2 - Programas Municipales'!$B9,(IF('5-Bienes y Serv que se Consumen'!$E$96='2 - Programas Municipales'!$C$7,'5-Bienes y Serv que se Consumen'!$F$98,0)),0)+IF('5-Bienes y Serv que se Consumen'!$E$100='2 - Programas Municipales'!$B9,(IF('5-Bienes y Serv que se Consumen'!$E$102='2 - Programas Municipales'!$C$7,'5-Bienes y Serv que se Consumen'!$F$104,0)),0)+IF('5-Bienes y Serv que se Consumen'!$E$106='2 - Programas Municipales'!$B9,(IF('5-Bienes y Serv que se Consumen'!$E$108='2 - Programas Municipales'!$C$7,'5-Bienes y Serv que se Consumen'!$F$110,0)),0)+IF('5-Bienes y Serv que se Consumen'!$E$112='2 - Programas Municipales'!$B9,(IF('5-Bienes y Serv que se Consumen'!$E$114='2 - Programas Municipales'!$C$7,'5-Bienes y Serv que se Consumen'!$F$116,0)),0)+IF('5-Bienes y Serv que se Consumen'!$E$118='2 - Programas Municipales'!$B9,(IF('5-Bienes y Serv que se Consumen'!$E$120='2 - Programas Municipales'!$C$7,'5-Bienes y Serv que se Consumen'!$F$122,0)),0)+IF('5-Bienes y Serv que se Consumen'!$E$124='2 - Programas Municipales'!$B9,(IF('5-Bienes y Serv que se Consumen'!$E$126='2 - Programas Municipales'!$C$7,'5-Bienes y Serv que se Consumen'!$F$128,0)),0)+IF('5-Bienes y Serv que se Consumen'!$E$130='2 - Programas Municipales'!$B9,(IF('5-Bienes y Serv que se Consumen'!$E$132='2 - Programas Municipales'!$C$7,'5-Bienes y Serv que se Consumen'!$F$134,0)),0)+IF('5-Bienes y Serv que se Consumen'!$E$136='2 - Programas Municipales'!$B9,(IF('5-Bienes y Serv que se Consumen'!$E$138='2 - Programas Municipales'!$C$7,'5-Bienes y Serv que se Consumen'!$F$140,0)),0)</f>
        <v>0</v>
      </c>
      <c r="I12" s="202">
        <f>IF('5-Bienes y Serv que se Consumen'!$E$4='2 - Programas Municipales'!$B9,(IF('5-Bienes y Serv que se Consumen'!$E$6='2 - Programas Municipales'!$C$8,'5-Bienes y Serv que se Consumen'!$F$8,0)),0)+IF('5-Bienes y Serv que se Consumen'!$E$10='2 - Programas Municipales'!$B9,(IF('5-Bienes y Serv que se Consumen'!$E$12='2 - Programas Municipales'!$C$8,'5-Bienes y Serv que se Consumen'!$F$14,0)),0)+IF('5-Bienes y Serv que se Consumen'!$E$16='2 - Programas Municipales'!$B9,(IF('5-Bienes y Serv que se Consumen'!$E$18='2 - Programas Municipales'!$C$8,'5-Bienes y Serv que se Consumen'!$F$20,0)),0)+IF('5-Bienes y Serv que se Consumen'!$E$22='2 - Programas Municipales'!$B9,(IF('5-Bienes y Serv que se Consumen'!$E$24='2 - Programas Municipales'!$C$8,'5-Bienes y Serv que se Consumen'!$F$26,0)),0)+IF('5-Bienes y Serv que se Consumen'!$E$28='2 - Programas Municipales'!$B9,(IF('5-Bienes y Serv que se Consumen'!$E$30='2 - Programas Municipales'!$C$8,'5-Bienes y Serv que se Consumen'!$F$32,0)),0)+IF('5-Bienes y Serv que se Consumen'!$E$34='2 - Programas Municipales'!$B9,(IF('5-Bienes y Serv que se Consumen'!$E$36='2 - Programas Municipales'!$C$8,'5-Bienes y Serv que se Consumen'!$F$38,0)),0)+IF('5-Bienes y Serv que se Consumen'!$E$40='2 - Programas Municipales'!$B9,(IF('5-Bienes y Serv que se Consumen'!$E$42='2 - Programas Municipales'!$C$8,'5-Bienes y Serv que se Consumen'!$F$44,0)),0)+IF('5-Bienes y Serv que se Consumen'!$E$46='2 - Programas Municipales'!$B9,(IF('5-Bienes y Serv que se Consumen'!$E$48='2 - Programas Municipales'!$C$8,'5-Bienes y Serv que se Consumen'!$F$50,0)),0)+IF('5-Bienes y Serv que se Consumen'!$E$52='2 - Programas Municipales'!$B9,(IF('5-Bienes y Serv que se Consumen'!$E$54='2 - Programas Municipales'!$C$8,'5-Bienes y Serv que se Consumen'!$F$56,0)),0)+IF('5-Bienes y Serv que se Consumen'!$E$58='2 - Programas Municipales'!$B9,(IF('5-Bienes y Serv que se Consumen'!$E$60='2 - Programas Municipales'!$C$8,'5-Bienes y Serv que se Consumen'!$F$62,0)),0)+IF('5-Bienes y Serv que se Consumen'!$E$64='2 - Programas Municipales'!$B9,(IF('5-Bienes y Serv que se Consumen'!$E$66='2 - Programas Municipales'!$C$8,'5-Bienes y Serv que se Consumen'!$F$68,0)),0)+IF('5-Bienes y Serv que se Consumen'!$E$70='2 - Programas Municipales'!$B9,(IF('5-Bienes y Serv que se Consumen'!$E$72='2 - Programas Municipales'!$C$8,'5-Bienes y Serv que se Consumen'!$F$74,0)),0)+IF('5-Bienes y Serv que se Consumen'!$E$76='2 - Programas Municipales'!$B9,(IF('5-Bienes y Serv que se Consumen'!$E$78='2 - Programas Municipales'!$C$8,'5-Bienes y Serv que se Consumen'!$F$80,0)),0)+IF('5-Bienes y Serv que se Consumen'!$E$82='2 - Programas Municipales'!$B9,(IF('5-Bienes y Serv que se Consumen'!$E$84='2 - Programas Municipales'!$C$8,'5-Bienes y Serv que se Consumen'!$F$86,0)),0)+IF('5-Bienes y Serv que se Consumen'!$E$88='2 - Programas Municipales'!$B9,(IF('5-Bienes y Serv que se Consumen'!$E$90='2 - Programas Municipales'!$C$8,'5-Bienes y Serv que se Consumen'!$F$92,0)),0)+IF('5-Bienes y Serv que se Consumen'!$E$94='2 - Programas Municipales'!$B9,(IF('5-Bienes y Serv que se Consumen'!$E$96='2 - Programas Municipales'!$C$8,'5-Bienes y Serv que se Consumen'!$F$98,0)),0)+IF('5-Bienes y Serv que se Consumen'!$E$100='2 - Programas Municipales'!$B9,(IF('5-Bienes y Serv que se Consumen'!$E$102='2 - Programas Municipales'!$C$8,'5-Bienes y Serv que se Consumen'!$F$104,0)),0)+IF('5-Bienes y Serv que se Consumen'!$E$106='2 - Programas Municipales'!$B9,(IF('5-Bienes y Serv que se Consumen'!$E$108='2 - Programas Municipales'!$C$8,'5-Bienes y Serv que se Consumen'!$F$110,0)),0)+IF('5-Bienes y Serv que se Consumen'!$E$112='2 - Programas Municipales'!$B9,(IF('5-Bienes y Serv que se Consumen'!$E$114='2 - Programas Municipales'!$C$8,'5-Bienes y Serv que se Consumen'!$F$116,0)),0)+IF('5-Bienes y Serv que se Consumen'!$E$118='2 - Programas Municipales'!$B9,(IF('5-Bienes y Serv que se Consumen'!$E$120='2 - Programas Municipales'!$C$8,'5-Bienes y Serv que se Consumen'!$F$122,0)),0)+IF('5-Bienes y Serv que se Consumen'!$E$124='2 - Programas Municipales'!$B9,(IF('5-Bienes y Serv que se Consumen'!$E$126='2 - Programas Municipales'!$C$8,'5-Bienes y Serv que se Consumen'!$F$128,0)),0)+IF('5-Bienes y Serv que se Consumen'!$E$130='2 - Programas Municipales'!$B9,(IF('5-Bienes y Serv que se Consumen'!$E$132='2 - Programas Municipales'!$C$8,'5-Bienes y Serv que se Consumen'!$F$134,0)),0)+IF('5-Bienes y Serv que se Consumen'!$E$136='2 - Programas Municipales'!$B9,(IF('5-Bienes y Serv que se Consumen'!$E$138='2 - Programas Municipales'!$C$8,'5-Bienes y Serv que se Consumen'!$F$140,0)),0)</f>
        <v>0</v>
      </c>
      <c r="J12" s="202">
        <f>IF('5-Bienes y Serv que se Consumen'!$E$4='2 - Programas Municipales'!$B9,(IF('5-Bienes y Serv que se Consumen'!$E$6='2 - Programas Municipales'!$C$9,'5-Bienes y Serv que se Consumen'!$F$8,0)),0)+IF('5-Bienes y Serv que se Consumen'!$E$10='2 - Programas Municipales'!$B9,(IF('5-Bienes y Serv que se Consumen'!$E$12='2 - Programas Municipales'!$C$9,'5-Bienes y Serv que se Consumen'!$F$14,0)),0)+IF('5-Bienes y Serv que se Consumen'!$E$16='2 - Programas Municipales'!$B9,(IF('5-Bienes y Serv que se Consumen'!$E$18='2 - Programas Municipales'!$C$9,'5-Bienes y Serv que se Consumen'!$F$20,0)),0)+IF('5-Bienes y Serv que se Consumen'!$E$22='2 - Programas Municipales'!$B9,(IF('5-Bienes y Serv que se Consumen'!$E$24='2 - Programas Municipales'!$C$9,'5-Bienes y Serv que se Consumen'!$F$26,0)),0)+IF('5-Bienes y Serv que se Consumen'!$E$28='2 - Programas Municipales'!$B9,(IF('5-Bienes y Serv que se Consumen'!$E$30='2 - Programas Municipales'!$C$9,'5-Bienes y Serv que se Consumen'!$F$32,0)),0)+IF('5-Bienes y Serv que se Consumen'!$E$34='2 - Programas Municipales'!$B9,(IF('5-Bienes y Serv que se Consumen'!$E$36='2 - Programas Municipales'!$C$9,'5-Bienes y Serv que se Consumen'!$F$38,0)),0)+IF('5-Bienes y Serv que se Consumen'!$E$40='2 - Programas Municipales'!$B9,(IF('5-Bienes y Serv que se Consumen'!$E$42='2 - Programas Municipales'!$C$9,'5-Bienes y Serv que se Consumen'!$F$44,0)),0)+IF('5-Bienes y Serv que se Consumen'!$E$46='2 - Programas Municipales'!$B9,(IF('5-Bienes y Serv que se Consumen'!$E$48='2 - Programas Municipales'!$C$9,'5-Bienes y Serv que se Consumen'!$F$50,0)),0)+IF('5-Bienes y Serv que se Consumen'!$E$52='2 - Programas Municipales'!$B9,(IF('5-Bienes y Serv que se Consumen'!$E$54='2 - Programas Municipales'!$C$9,'5-Bienes y Serv que se Consumen'!$F$56,0)),0)+IF('5-Bienes y Serv que se Consumen'!$E$58='2 - Programas Municipales'!$B9,(IF('5-Bienes y Serv que se Consumen'!$E$60='2 - Programas Municipales'!$C$9,'5-Bienes y Serv que se Consumen'!$F$62,0)),0)+IF('5-Bienes y Serv que se Consumen'!$E$64='2 - Programas Municipales'!$B9,(IF('5-Bienes y Serv que se Consumen'!$E$66='2 - Programas Municipales'!$C$9,'5-Bienes y Serv que se Consumen'!$F$68,0)),0)+IF('5-Bienes y Serv que se Consumen'!$E$70='2 - Programas Municipales'!$B9,(IF('5-Bienes y Serv que se Consumen'!$E$72='2 - Programas Municipales'!$C$9,'5-Bienes y Serv que se Consumen'!$F$74,0)),0)+IF('5-Bienes y Serv que se Consumen'!$E$76='2 - Programas Municipales'!$B9,(IF('5-Bienes y Serv que se Consumen'!$E$78='2 - Programas Municipales'!$C$9,'5-Bienes y Serv que se Consumen'!$F$80,0)),0)+IF('5-Bienes y Serv que se Consumen'!$E$82='2 - Programas Municipales'!$B9,(IF('5-Bienes y Serv que se Consumen'!$E$84='2 - Programas Municipales'!$C$9,'5-Bienes y Serv que se Consumen'!$F$86,0)),0)+IF('5-Bienes y Serv que se Consumen'!$E$88='2 - Programas Municipales'!$B9,(IF('5-Bienes y Serv que se Consumen'!$E$90='2 - Programas Municipales'!$C$9,'5-Bienes y Serv que se Consumen'!$F$92,0)),0)+IF('5-Bienes y Serv que se Consumen'!$E$94='2 - Programas Municipales'!$B9,(IF('5-Bienes y Serv que se Consumen'!$E$96='2 - Programas Municipales'!$C$9,'5-Bienes y Serv que se Consumen'!$F$98,0)),0)+IF('5-Bienes y Serv que se Consumen'!$E$100='2 - Programas Municipales'!$B9,(IF('5-Bienes y Serv que se Consumen'!$E$102='2 - Programas Municipales'!$C$9,'5-Bienes y Serv que se Consumen'!$F$104,0)),0)+IF('5-Bienes y Serv que se Consumen'!$E$106='2 - Programas Municipales'!$B9,(IF('5-Bienes y Serv que se Consumen'!$E$108='2 - Programas Municipales'!$C$9,'5-Bienes y Serv que se Consumen'!$F$110,0)),0)+IF('5-Bienes y Serv que se Consumen'!$E$112='2 - Programas Municipales'!$B9,(IF('5-Bienes y Serv que se Consumen'!$E$114='2 - Programas Municipales'!$C$9,'5-Bienes y Serv que se Consumen'!$F$116,0)),0)+IF('5-Bienes y Serv que se Consumen'!$E$118='2 - Programas Municipales'!$B9,(IF('5-Bienes y Serv que se Consumen'!$E$120='2 - Programas Municipales'!$C$9,'5-Bienes y Serv que se Consumen'!$F$122,0)),0)+IF('5-Bienes y Serv que se Consumen'!$E$124='2 - Programas Municipales'!$B9,(IF('5-Bienes y Serv que se Consumen'!$E$126='2 - Programas Municipales'!$C$9,'5-Bienes y Serv que se Consumen'!$F$128,0)),0)+IF('5-Bienes y Serv que se Consumen'!$E$130='2 - Programas Municipales'!$B9,(IF('5-Bienes y Serv que se Consumen'!$E$132='2 - Programas Municipales'!$C$9,'5-Bienes y Serv que se Consumen'!$F$134,0)),0)+IF('5-Bienes y Serv que se Consumen'!$E$136='2 - Programas Municipales'!$B9,(IF('5-Bienes y Serv que se Consumen'!$E$138='2 - Programas Municipales'!$C$9,'5-Bienes y Serv que se Consumen'!$F$140,0)),0)</f>
        <v>0</v>
      </c>
      <c r="K12" s="202">
        <f>IF('5-Bienes y Serv que se Consumen'!$E$4='2 - Programas Municipales'!$B9,(IF('5-Bienes y Serv que se Consumen'!$E$6='2 - Programas Municipales'!$C$10,'5-Bienes y Serv que se Consumen'!$F$8,0)),0)+IF('5-Bienes y Serv que se Consumen'!$E$10='2 - Programas Municipales'!$B9,(IF('5-Bienes y Serv que se Consumen'!$E$12='2 - Programas Municipales'!$C$10,'5-Bienes y Serv que se Consumen'!$F$14,0)),0)+IF('5-Bienes y Serv que se Consumen'!$E$16='2 - Programas Municipales'!$B9,(IF('5-Bienes y Serv que se Consumen'!$E$18='2 - Programas Municipales'!$C$10,'5-Bienes y Serv que se Consumen'!$F$20,0)),0)+IF('5-Bienes y Serv que se Consumen'!$E$22='2 - Programas Municipales'!$B9,(IF('5-Bienes y Serv que se Consumen'!$E$24='2 - Programas Municipales'!$C$10,'5-Bienes y Serv que se Consumen'!$F$26,0)),0)+IF('5-Bienes y Serv que se Consumen'!$E$28='2 - Programas Municipales'!$B9,(IF('5-Bienes y Serv que se Consumen'!$E$30='2 - Programas Municipales'!$C$10,'5-Bienes y Serv que se Consumen'!$F$32,0)),0)+IF('5-Bienes y Serv que se Consumen'!$E$34='2 - Programas Municipales'!$B9,(IF('5-Bienes y Serv que se Consumen'!$E$36='2 - Programas Municipales'!$C$10,'5-Bienes y Serv que se Consumen'!$F$38,0)),0)+IF('5-Bienes y Serv que se Consumen'!$E$40='2 - Programas Municipales'!$B9,(IF('5-Bienes y Serv que se Consumen'!$E$42='2 - Programas Municipales'!$C$10,'5-Bienes y Serv que se Consumen'!$F$44,0)),0)+IF('5-Bienes y Serv que se Consumen'!$E$46='2 - Programas Municipales'!$B9,(IF('5-Bienes y Serv que se Consumen'!$E$48='2 - Programas Municipales'!$C$10,'5-Bienes y Serv que se Consumen'!$F$50,0)),0)+IF('5-Bienes y Serv que se Consumen'!$E$52='2 - Programas Municipales'!$B9,(IF('5-Bienes y Serv que se Consumen'!$E$54='2 - Programas Municipales'!$C$10,'5-Bienes y Serv que se Consumen'!$F$56,0)),0)+IF('5-Bienes y Serv que se Consumen'!$E$58='2 - Programas Municipales'!$B9,(IF('5-Bienes y Serv que se Consumen'!$E$60='2 - Programas Municipales'!$C$10,'5-Bienes y Serv que se Consumen'!$F$62,0)),0)+IF('5-Bienes y Serv que se Consumen'!$E$64='2 - Programas Municipales'!$B9,(IF('5-Bienes y Serv que se Consumen'!$E$66='2 - Programas Municipales'!$C$10,'5-Bienes y Serv que se Consumen'!$F$68,0)),0)+IF('5-Bienes y Serv que se Consumen'!$E$70='2 - Programas Municipales'!$B9,(IF('5-Bienes y Serv que se Consumen'!$E$72='2 - Programas Municipales'!$C$10,'5-Bienes y Serv que se Consumen'!$F$74,0)),0)+IF('5-Bienes y Serv que se Consumen'!$E$76='2 - Programas Municipales'!$B9,(IF('5-Bienes y Serv que se Consumen'!$E$78='2 - Programas Municipales'!$C$10,'5-Bienes y Serv que se Consumen'!$F$80,0)),0)+IF('5-Bienes y Serv que se Consumen'!$E$82='2 - Programas Municipales'!$B9,(IF('5-Bienes y Serv que se Consumen'!$E$84='2 - Programas Municipales'!$C$10,'5-Bienes y Serv que se Consumen'!$F$86,0)),0)+IF('5-Bienes y Serv que se Consumen'!$E$88='2 - Programas Municipales'!$B9,(IF('5-Bienes y Serv que se Consumen'!$E$90='2 - Programas Municipales'!$C$10,'5-Bienes y Serv que se Consumen'!$F$92,0)),0)+IF('5-Bienes y Serv que se Consumen'!$E$94='2 - Programas Municipales'!$B9,(IF('5-Bienes y Serv que se Consumen'!$E$96='2 - Programas Municipales'!$C$10,'5-Bienes y Serv que se Consumen'!$F$98,0)),0)+IF('5-Bienes y Serv que se Consumen'!$E$100='2 - Programas Municipales'!$B9,(IF('5-Bienes y Serv que se Consumen'!$E$102='2 - Programas Municipales'!$C$10,'5-Bienes y Serv que se Consumen'!$F$104,0)),0)+IF('5-Bienes y Serv que se Consumen'!$E$106='2 - Programas Municipales'!$B9,(IF('5-Bienes y Serv que se Consumen'!$E$108='2 - Programas Municipales'!$C$10,'5-Bienes y Serv que se Consumen'!$F$110,0)),0)+IF('5-Bienes y Serv que se Consumen'!$E$112='2 - Programas Municipales'!$B9,(IF('5-Bienes y Serv que se Consumen'!$E$114='2 - Programas Municipales'!$C$10,'5-Bienes y Serv que se Consumen'!$F$116,0)),0)+IF('5-Bienes y Serv que se Consumen'!$E$118='2 - Programas Municipales'!$B9,(IF('5-Bienes y Serv que se Consumen'!$E$120='2 - Programas Municipales'!$C$10,'5-Bienes y Serv que se Consumen'!$F$122,0)),0)+IF('5-Bienes y Serv que se Consumen'!$E$124='2 - Programas Municipales'!$B9,(IF('5-Bienes y Serv que se Consumen'!$E$126='2 - Programas Municipales'!$C$10,'5-Bienes y Serv que se Consumen'!$F$128,0)),0)+IF('5-Bienes y Serv que se Consumen'!$E$130='2 - Programas Municipales'!$B9,(IF('5-Bienes y Serv que se Consumen'!$E$132='2 - Programas Municipales'!$C$10,'5-Bienes y Serv que se Consumen'!$F$134,0)),0)+IF('5-Bienes y Serv que se Consumen'!$E$136='2 - Programas Municipales'!$B9,(IF('5-Bienes y Serv que se Consumen'!$E$138='2 - Programas Municipales'!$C$10,'5-Bienes y Serv que se Consumen'!$F$140,0)),0)</f>
        <v>0</v>
      </c>
      <c r="L12" s="202">
        <f>IF('5-Bienes y Serv que se Consumen'!$E$4='2 - Programas Municipales'!$B9,(IF('5-Bienes y Serv que se Consumen'!$E$6='2 - Programas Municipales'!$C$11,'5-Bienes y Serv que se Consumen'!$F$8,0)),0)+IF('5-Bienes y Serv que se Consumen'!$E$10='2 - Programas Municipales'!$B9,(IF('5-Bienes y Serv que se Consumen'!$E$12='2 - Programas Municipales'!$C$11,'5-Bienes y Serv que se Consumen'!$F$14,0)),0)+IF('5-Bienes y Serv que se Consumen'!$E$16='2 - Programas Municipales'!$B9,(IF('5-Bienes y Serv que se Consumen'!$E$18='2 - Programas Municipales'!$C$11,'5-Bienes y Serv que se Consumen'!$F$20,0)),0)+IF('5-Bienes y Serv que se Consumen'!$E$22='2 - Programas Municipales'!$B9,(IF('5-Bienes y Serv que se Consumen'!$E$24='2 - Programas Municipales'!$C$11,'5-Bienes y Serv que se Consumen'!$F$26,0)),0)+IF('5-Bienes y Serv que se Consumen'!$E$28='2 - Programas Municipales'!$B9,(IF('5-Bienes y Serv que se Consumen'!$E$30='2 - Programas Municipales'!$C$11,'5-Bienes y Serv que se Consumen'!$F$32,0)),0)+IF('5-Bienes y Serv que se Consumen'!$E$34='2 - Programas Municipales'!$B9,(IF('5-Bienes y Serv que se Consumen'!$E$36='2 - Programas Municipales'!$C$11,'5-Bienes y Serv que se Consumen'!$F$38,0)),0)+IF('5-Bienes y Serv que se Consumen'!$E$40='2 - Programas Municipales'!$B9,(IF('5-Bienes y Serv que se Consumen'!$E$42='2 - Programas Municipales'!$C$11,'5-Bienes y Serv que se Consumen'!$F$44,0)),0)+IF('5-Bienes y Serv que se Consumen'!$E$46='2 - Programas Municipales'!$B9,(IF('5-Bienes y Serv que se Consumen'!$E$48='2 - Programas Municipales'!$C$11,'5-Bienes y Serv que se Consumen'!$F$50,0)),0)+IF('5-Bienes y Serv que se Consumen'!$E$52='2 - Programas Municipales'!$B9,(IF('5-Bienes y Serv que se Consumen'!$E$54='2 - Programas Municipales'!$C$11,'5-Bienes y Serv que se Consumen'!$F$56,0)),0)+IF('5-Bienes y Serv que se Consumen'!$E$58='2 - Programas Municipales'!$B9,(IF('5-Bienes y Serv que se Consumen'!$E$60='2 - Programas Municipales'!$C$11,'5-Bienes y Serv que se Consumen'!$F$62,0)),0)+IF('5-Bienes y Serv que se Consumen'!$E$64='2 - Programas Municipales'!$B9,(IF('5-Bienes y Serv que se Consumen'!$E$66='2 - Programas Municipales'!$C$11,'5-Bienes y Serv que se Consumen'!$F$68,0)),0)+IF('5-Bienes y Serv que se Consumen'!$E$70='2 - Programas Municipales'!$B9,(IF('5-Bienes y Serv que se Consumen'!$E$72='2 - Programas Municipales'!$C$11,'5-Bienes y Serv que se Consumen'!$F$74,0)),0)+IF('5-Bienes y Serv que se Consumen'!$E$76='2 - Programas Municipales'!$B9,(IF('5-Bienes y Serv que se Consumen'!$E$78='2 - Programas Municipales'!$C$11,'5-Bienes y Serv que se Consumen'!$F$80,0)),0)+IF('5-Bienes y Serv que se Consumen'!$E$82='2 - Programas Municipales'!$B9,(IF('5-Bienes y Serv que se Consumen'!$E$84='2 - Programas Municipales'!$C$11,'5-Bienes y Serv que se Consumen'!$F$86,0)),0)+IF('5-Bienes y Serv que se Consumen'!$E$88='2 - Programas Municipales'!$B9,(IF('5-Bienes y Serv que se Consumen'!$E$90='2 - Programas Municipales'!$C$11,'5-Bienes y Serv que se Consumen'!$F$92,0)),0)+IF('5-Bienes y Serv que se Consumen'!$E$94='2 - Programas Municipales'!$B9,(IF('5-Bienes y Serv que se Consumen'!$E$96='2 - Programas Municipales'!$C$11,'5-Bienes y Serv que se Consumen'!$F$98,0)),0)+IF('5-Bienes y Serv que se Consumen'!$E$100='2 - Programas Municipales'!$B9,(IF('5-Bienes y Serv que se Consumen'!$E$102='2 - Programas Municipales'!$C$11,'5-Bienes y Serv que se Consumen'!$F$104,0)),0)+IF('5-Bienes y Serv que se Consumen'!$E$106='2 - Programas Municipales'!$B9,(IF('5-Bienes y Serv que se Consumen'!$E$108='2 - Programas Municipales'!$C$11,'5-Bienes y Serv que se Consumen'!$F$110,0)),0)+IF('5-Bienes y Serv que se Consumen'!$E$112='2 - Programas Municipales'!$B9,(IF('5-Bienes y Serv que se Consumen'!$E$114='2 - Programas Municipales'!$C$11,'5-Bienes y Serv que se Consumen'!$F$116,0)),0)+IF('5-Bienes y Serv que se Consumen'!$E$118='2 - Programas Municipales'!$B9,(IF('5-Bienes y Serv que se Consumen'!$E$120='2 - Programas Municipales'!$C$11,'5-Bienes y Serv que se Consumen'!$F$122,0)),0)+IF('5-Bienes y Serv que se Consumen'!$E$124='2 - Programas Municipales'!$B9,(IF('5-Bienes y Serv que se Consumen'!$E$126='2 - Programas Municipales'!$C$11,'5-Bienes y Serv que se Consumen'!$F$128,0)),0)+IF('5-Bienes y Serv que se Consumen'!$E$130='2 - Programas Municipales'!$B9,(IF('5-Bienes y Serv que se Consumen'!$E$132='2 - Programas Municipales'!$C$11,'5-Bienes y Serv que se Consumen'!$F$134,0)),0)+IF('5-Bienes y Serv que se Consumen'!$E$136='2 - Programas Municipales'!$B9,(IF('5-Bienes y Serv que se Consumen'!$E$138='2 - Programas Municipales'!$C$11,'5-Bienes y Serv que se Consumen'!$F$140,0)),0)</f>
        <v>0</v>
      </c>
      <c r="M12" s="202">
        <f>IF('5-Bienes y Serv que se Consumen'!$E$4='2 - Programas Municipales'!$B9,(IF('5-Bienes y Serv que se Consumen'!$E$6='2 - Programas Municipales'!$C$12,'5-Bienes y Serv que se Consumen'!$F$8,0)),0)+IF('5-Bienes y Serv que se Consumen'!$E$10='2 - Programas Municipales'!$B9,(IF('5-Bienes y Serv que se Consumen'!$E$12='2 - Programas Municipales'!$C$12,'5-Bienes y Serv que se Consumen'!$F$14,0)),0)+IF('5-Bienes y Serv que se Consumen'!$E$16='2 - Programas Municipales'!$B9,(IF('5-Bienes y Serv que se Consumen'!$E$18='2 - Programas Municipales'!$C$12,'5-Bienes y Serv que se Consumen'!$F$20,0)),0)+IF('5-Bienes y Serv que se Consumen'!$E$22='2 - Programas Municipales'!$B9,(IF('5-Bienes y Serv que se Consumen'!$E$24='2 - Programas Municipales'!$C$12,'5-Bienes y Serv que se Consumen'!$F$26,0)),0)+IF('5-Bienes y Serv que se Consumen'!$E$28='2 - Programas Municipales'!$B9,(IF('5-Bienes y Serv que se Consumen'!$E$30='2 - Programas Municipales'!$C$12,'5-Bienes y Serv que se Consumen'!$F$32,0)),0)+IF('5-Bienes y Serv que se Consumen'!$E$34='2 - Programas Municipales'!$B9,(IF('5-Bienes y Serv que se Consumen'!$E$36='2 - Programas Municipales'!$C$12,'5-Bienes y Serv que se Consumen'!$F$38,0)),0)+IF('5-Bienes y Serv que se Consumen'!$E$40='2 - Programas Municipales'!$B9,(IF('5-Bienes y Serv que se Consumen'!$E$42='2 - Programas Municipales'!$C$12,'5-Bienes y Serv que se Consumen'!$F$44,0)),0)+IF('5-Bienes y Serv que se Consumen'!$E$46='2 - Programas Municipales'!$B9,(IF('5-Bienes y Serv que se Consumen'!$E$48='2 - Programas Municipales'!$C$12,'5-Bienes y Serv que se Consumen'!$F$50,0)),0)+IF('5-Bienes y Serv que se Consumen'!$E$52='2 - Programas Municipales'!$B9,(IF('5-Bienes y Serv que se Consumen'!$E$54='2 - Programas Municipales'!$C$12,'5-Bienes y Serv que se Consumen'!$F$56,0)),0)+IF('5-Bienes y Serv que se Consumen'!$E$58='2 - Programas Municipales'!$B9,(IF('5-Bienes y Serv que se Consumen'!$E$60='2 - Programas Municipales'!$C$12,'5-Bienes y Serv que se Consumen'!$F$62,0)),0)+IF('5-Bienes y Serv que se Consumen'!$E$64='2 - Programas Municipales'!$B9,(IF('5-Bienes y Serv que se Consumen'!$E$66='2 - Programas Municipales'!$C$12,'5-Bienes y Serv que se Consumen'!$F$68,0)),0)+IF('5-Bienes y Serv que se Consumen'!$E$70='2 - Programas Municipales'!$B9,(IF('5-Bienes y Serv que se Consumen'!$E$72='2 - Programas Municipales'!$C$12,'5-Bienes y Serv que se Consumen'!$F$74,0)),0)+IF('5-Bienes y Serv que se Consumen'!$E$76='2 - Programas Municipales'!$B9,(IF('5-Bienes y Serv que se Consumen'!$E$78='2 - Programas Municipales'!$C$12,'5-Bienes y Serv que se Consumen'!$F$80,0)),0)+IF('5-Bienes y Serv que se Consumen'!$E$82='2 - Programas Municipales'!$B9,(IF('5-Bienes y Serv que se Consumen'!$E$84='2 - Programas Municipales'!$C$12,'5-Bienes y Serv que se Consumen'!$F$86,0)),0)+IF('5-Bienes y Serv que se Consumen'!$E$88='2 - Programas Municipales'!$B9,(IF('5-Bienes y Serv que se Consumen'!$E$90='2 - Programas Municipales'!$C$12,'5-Bienes y Serv que se Consumen'!$F$92,0)),0)+IF('5-Bienes y Serv que se Consumen'!$E$94='2 - Programas Municipales'!$B9,(IF('5-Bienes y Serv que se Consumen'!$E$96='2 - Programas Municipales'!$C$12,'5-Bienes y Serv que se Consumen'!$F$98,0)),0)+IF('5-Bienes y Serv que se Consumen'!$E$100='2 - Programas Municipales'!$B9,(IF('5-Bienes y Serv que se Consumen'!$E$102='2 - Programas Municipales'!$C$12,'5-Bienes y Serv que se Consumen'!$F$104,0)),0)+IF('5-Bienes y Serv que se Consumen'!$E$106='2 - Programas Municipales'!$B9,(IF('5-Bienes y Serv que se Consumen'!$E$108='2 - Programas Municipales'!$C$12,'5-Bienes y Serv que se Consumen'!$F$110,0)),0)+IF('5-Bienes y Serv que se Consumen'!$E$112='2 - Programas Municipales'!$B9,(IF('5-Bienes y Serv que se Consumen'!$E$114='2 - Programas Municipales'!$C$12,'5-Bienes y Serv que se Consumen'!$F$116,0)),0)+IF('5-Bienes y Serv que se Consumen'!$E$118='2 - Programas Municipales'!$B9,(IF('5-Bienes y Serv que se Consumen'!$E$120='2 - Programas Municipales'!$C$12,'5-Bienes y Serv que se Consumen'!$F$122,0)),0)+IF('5-Bienes y Serv que se Consumen'!$E$124='2 - Programas Municipales'!$B9,(IF('5-Bienes y Serv que se Consumen'!$E$126='2 - Programas Municipales'!$C$12,'5-Bienes y Serv que se Consumen'!$F$128,0)),0)+IF('5-Bienes y Serv que se Consumen'!$E$130='2 - Programas Municipales'!$B9,(IF('5-Bienes y Serv que se Consumen'!$E$132='2 - Programas Municipales'!$C$12,'5-Bienes y Serv que se Consumen'!$F$134,0)),0)+IF('5-Bienes y Serv que se Consumen'!$E$136='2 - Programas Municipales'!$B9,(IF('5-Bienes y Serv que se Consumen'!$E$138='2 - Programas Municipales'!$C$12,'5-Bienes y Serv que se Consumen'!$F$140,0)),0)</f>
        <v>0</v>
      </c>
      <c r="N12" s="202">
        <f>IF('5-Bienes y Serv que se Consumen'!$E$4='2 - Programas Municipales'!$B9,(IF('5-Bienes y Serv que se Consumen'!$E$6='2 - Programas Municipales'!$C$13,'5-Bienes y Serv que se Consumen'!$F$8,0)),0)+IF('5-Bienes y Serv que se Consumen'!$E$10='2 - Programas Municipales'!$B9,(IF('5-Bienes y Serv que se Consumen'!$E$12='2 - Programas Municipales'!$C$13,'5-Bienes y Serv que se Consumen'!$F$14,0)),0)+IF('5-Bienes y Serv que se Consumen'!$E$16='2 - Programas Municipales'!$B9,(IF('5-Bienes y Serv que se Consumen'!$E$18='2 - Programas Municipales'!$C$13,'5-Bienes y Serv que se Consumen'!$F$20,0)),0)+IF('5-Bienes y Serv que se Consumen'!$E$22='2 - Programas Municipales'!$B9,(IF('5-Bienes y Serv que se Consumen'!$E$24='2 - Programas Municipales'!$C$13,'5-Bienes y Serv que se Consumen'!$F$26,0)),0)+IF('5-Bienes y Serv que se Consumen'!$E$28='2 - Programas Municipales'!$B9,(IF('5-Bienes y Serv que se Consumen'!$E$30='2 - Programas Municipales'!$C$13,'5-Bienes y Serv que se Consumen'!$F$32,0)),0)+IF('5-Bienes y Serv que se Consumen'!$E$34='2 - Programas Municipales'!$B9,(IF('5-Bienes y Serv que se Consumen'!$E$36='2 - Programas Municipales'!$C$13,'5-Bienes y Serv que se Consumen'!$F$38,0)),0)+IF('5-Bienes y Serv que se Consumen'!$E$40='2 - Programas Municipales'!$B9,(IF('5-Bienes y Serv que se Consumen'!$E$42='2 - Programas Municipales'!$C$13,'5-Bienes y Serv que se Consumen'!$F$44,0)),0)+IF('5-Bienes y Serv que se Consumen'!$E$46='2 - Programas Municipales'!$B9,(IF('5-Bienes y Serv que se Consumen'!$E$48='2 - Programas Municipales'!$C$13,'5-Bienes y Serv que se Consumen'!$F$50,0)),0)+IF('5-Bienes y Serv que se Consumen'!$E$52='2 - Programas Municipales'!$B9,(IF('5-Bienes y Serv que se Consumen'!$E$54='2 - Programas Municipales'!$C$13,'5-Bienes y Serv que se Consumen'!$F$56,0)),0)+IF('5-Bienes y Serv que se Consumen'!$E$58='2 - Programas Municipales'!$B9,(IF('5-Bienes y Serv que se Consumen'!$E$60='2 - Programas Municipales'!$C$13,'5-Bienes y Serv que se Consumen'!$F$62,0)),0)+IF('5-Bienes y Serv que se Consumen'!$E$64='2 - Programas Municipales'!$B9,(IF('5-Bienes y Serv que se Consumen'!$E$66='2 - Programas Municipales'!$C$13,'5-Bienes y Serv que se Consumen'!$F$68,0)),0)+IF('5-Bienes y Serv que se Consumen'!$E$70='2 - Programas Municipales'!$B9,(IF('5-Bienes y Serv que se Consumen'!$E$72='2 - Programas Municipales'!$C$13,'5-Bienes y Serv que se Consumen'!$F$74,0)),0)+IF('5-Bienes y Serv que se Consumen'!$E$76='2 - Programas Municipales'!$B9,(IF('5-Bienes y Serv que se Consumen'!$E$78='2 - Programas Municipales'!$C$13,'5-Bienes y Serv que se Consumen'!$F$80,0)),0)+IF('5-Bienes y Serv que se Consumen'!$E$82='2 - Programas Municipales'!$B9,(IF('5-Bienes y Serv que se Consumen'!$E$84='2 - Programas Municipales'!$C$13,'5-Bienes y Serv que se Consumen'!$F$86,0)),0)+IF('5-Bienes y Serv que se Consumen'!$E$88='2 - Programas Municipales'!$B9,(IF('5-Bienes y Serv que se Consumen'!$E$90='2 - Programas Municipales'!$C$13,'5-Bienes y Serv que se Consumen'!$F$92,0)),0)+IF('5-Bienes y Serv que se Consumen'!$E$94='2 - Programas Municipales'!$B9,(IF('5-Bienes y Serv que se Consumen'!$E$96='2 - Programas Municipales'!$C$13,'5-Bienes y Serv que se Consumen'!$F$98,0)),0)+IF('5-Bienes y Serv que se Consumen'!$E$100='2 - Programas Municipales'!$B9,(IF('5-Bienes y Serv que se Consumen'!$E$102='2 - Programas Municipales'!$C$13,'5-Bienes y Serv que se Consumen'!$F$104,0)),0)+IF('5-Bienes y Serv que se Consumen'!$E$106='2 - Programas Municipales'!$B9,(IF('5-Bienes y Serv que se Consumen'!$E$108='2 - Programas Municipales'!$C$13,'5-Bienes y Serv que se Consumen'!$F$110,0)),0)+IF('5-Bienes y Serv que se Consumen'!$E$112='2 - Programas Municipales'!$B9,(IF('5-Bienes y Serv que se Consumen'!$E$114='2 - Programas Municipales'!$C$13,'5-Bienes y Serv que se Consumen'!$F$116,0)),0)+IF('5-Bienes y Serv que se Consumen'!$E$118='2 - Programas Municipales'!$B9,(IF('5-Bienes y Serv que se Consumen'!$E$120='2 - Programas Municipales'!$C$13,'5-Bienes y Serv que se Consumen'!$F$122,0)),0)+IF('5-Bienes y Serv que se Consumen'!$E$124='2 - Programas Municipales'!$B9,(IF('5-Bienes y Serv que se Consumen'!$E$126='2 - Programas Municipales'!$C$13,'5-Bienes y Serv que se Consumen'!$F$128,0)),0)+IF('5-Bienes y Serv que se Consumen'!$E$130='2 - Programas Municipales'!$B9,(IF('5-Bienes y Serv que se Consumen'!$E$132='2 - Programas Municipales'!$C$13,'5-Bienes y Serv que se Consumen'!$F$134,0)),0)+IF('5-Bienes y Serv que se Consumen'!$E$136='2 - Programas Municipales'!$B9,(IF('5-Bienes y Serv que se Consumen'!$E$138='2 - Programas Municipales'!$C$13,'5-Bienes y Serv que se Consumen'!$F$140,0)),0)</f>
        <v>0</v>
      </c>
      <c r="O12" s="56">
        <f>IF('5-Bienes y Serv que se Consumen'!$E$4='2 - Programas Municipales'!$B9,(IF('5-Bienes y Serv que se Consumen'!$E$6='2 - Programas Municipales'!$C$14,'5-Bienes y Serv que se Consumen'!$F$8,0)),0)+IF('5-Bienes y Serv que se Consumen'!$E$10='2 - Programas Municipales'!$B9,(IF('5-Bienes y Serv que se Consumen'!$E$12='2 - Programas Municipales'!$C$14,'5-Bienes y Serv que se Consumen'!$F$14,0)),0)+IF('5-Bienes y Serv que se Consumen'!$E$16='2 - Programas Municipales'!$B9,(IF('5-Bienes y Serv que se Consumen'!$E$18='2 - Programas Municipales'!$C$14,'5-Bienes y Serv que se Consumen'!$F$20,0)),0)+IF('5-Bienes y Serv que se Consumen'!$E$22='2 - Programas Municipales'!$B9,(IF('5-Bienes y Serv que se Consumen'!$E$24='2 - Programas Municipales'!$C$14,'5-Bienes y Serv que se Consumen'!$F$26,0)),0)+IF('5-Bienes y Serv que se Consumen'!$E$28='2 - Programas Municipales'!$B9,(IF('5-Bienes y Serv que se Consumen'!$E$30='2 - Programas Municipales'!$C$14,'5-Bienes y Serv que se Consumen'!$F$32,0)),0)+IF('5-Bienes y Serv que se Consumen'!$E$34='2 - Programas Municipales'!$B9,(IF('5-Bienes y Serv que se Consumen'!$E$36='2 - Programas Municipales'!$C$14,'5-Bienes y Serv que se Consumen'!$F$38,0)),0)+IF('5-Bienes y Serv que se Consumen'!$E$40='2 - Programas Municipales'!$B9,(IF('5-Bienes y Serv que se Consumen'!$E$42='2 - Programas Municipales'!$C$14,'5-Bienes y Serv que se Consumen'!$F$44,0)),0)+IF('5-Bienes y Serv que se Consumen'!$E$46='2 - Programas Municipales'!$B9,(IF('5-Bienes y Serv que se Consumen'!$E$48='2 - Programas Municipales'!$C$14,'5-Bienes y Serv que se Consumen'!$F$50,0)),0)+IF('5-Bienes y Serv que se Consumen'!$E$52='2 - Programas Municipales'!$B9,(IF('5-Bienes y Serv que se Consumen'!$E$54='2 - Programas Municipales'!$C$14,'5-Bienes y Serv que se Consumen'!$F$56,0)),0)+IF('5-Bienes y Serv que se Consumen'!$E$58='2 - Programas Municipales'!$B9,(IF('5-Bienes y Serv que se Consumen'!$E$60='2 - Programas Municipales'!$C$14,'5-Bienes y Serv que se Consumen'!$F$62,0)),0)+IF('5-Bienes y Serv que se Consumen'!$E$64='2 - Programas Municipales'!$B9,(IF('5-Bienes y Serv que se Consumen'!$E$66='2 - Programas Municipales'!$C$14,'5-Bienes y Serv que se Consumen'!$F$68,0)),0)+IF('5-Bienes y Serv que se Consumen'!$E$70='2 - Programas Municipales'!$B9,(IF('5-Bienes y Serv que se Consumen'!$E$72='2 - Programas Municipales'!$C$14,'5-Bienes y Serv que se Consumen'!$F$74,0)),0)+IF('5-Bienes y Serv que se Consumen'!$E$76='2 - Programas Municipales'!$B9,(IF('5-Bienes y Serv que se Consumen'!$E$78='2 - Programas Municipales'!$C$14,'5-Bienes y Serv que se Consumen'!$F$80,0)),0)+IF('5-Bienes y Serv que se Consumen'!$E$82='2 - Programas Municipales'!$B9,(IF('5-Bienes y Serv que se Consumen'!$E$84='2 - Programas Municipales'!$C$14,'5-Bienes y Serv que se Consumen'!$F$86,0)),0)+IF('5-Bienes y Serv que se Consumen'!$E$88='2 - Programas Municipales'!$B9,(IF('5-Bienes y Serv que se Consumen'!$E$90='2 - Programas Municipales'!$C$14,'5-Bienes y Serv que se Consumen'!$F$92,0)),0)+IF('5-Bienes y Serv que se Consumen'!$E$94='2 - Programas Municipales'!$B9,(IF('5-Bienes y Serv que se Consumen'!$E$96='2 - Programas Municipales'!$C$14,'5-Bienes y Serv que se Consumen'!$F$98,0)),0)+IF('5-Bienes y Serv que se Consumen'!$E$100='2 - Programas Municipales'!$B9,(IF('5-Bienes y Serv que se Consumen'!$E$102='2 - Programas Municipales'!$C$14,'5-Bienes y Serv que se Consumen'!$F$104,0)),0)+IF('5-Bienes y Serv que se Consumen'!$E$106='2 - Programas Municipales'!$B9,(IF('5-Bienes y Serv que se Consumen'!$E$108='2 - Programas Municipales'!$C$14,'5-Bienes y Serv que se Consumen'!$F$110,0)),0)+IF('5-Bienes y Serv que se Consumen'!$E$112='2 - Programas Municipales'!$B9,(IF('5-Bienes y Serv que se Consumen'!$E$114='2 - Programas Municipales'!$C$14,'5-Bienes y Serv que se Consumen'!$F$116,0)),0)+IF('5-Bienes y Serv que se Consumen'!$E$118='2 - Programas Municipales'!$B9,(IF('5-Bienes y Serv que se Consumen'!$E$120='2 - Programas Municipales'!$C$14,'5-Bienes y Serv que se Consumen'!$F$122,0)),0)+IF('5-Bienes y Serv que se Consumen'!$E$124='2 - Programas Municipales'!$B9,(IF('5-Bienes y Serv que se Consumen'!$E$126='2 - Programas Municipales'!$C$14,'5-Bienes y Serv que se Consumen'!$F$128,0)),0)+IF('5-Bienes y Serv que se Consumen'!$E$130='2 - Programas Municipales'!$B9,(IF('5-Bienes y Serv que se Consumen'!$E$132='2 - Programas Municipales'!$C$14,'5-Bienes y Serv que se Consumen'!$F$134,0)),0)+IF('5-Bienes y Serv que se Consumen'!$E$136='2 - Programas Municipales'!$B9,(IF('5-Bienes y Serv que se Consumen'!$E$138='2 - Programas Municipales'!$C$14,'5-Bienes y Serv que se Consumen'!$F$140,0)),0)</f>
        <v>0</v>
      </c>
      <c r="P12" s="56">
        <f>IF('5-Bienes y Serv que se Consumen'!$E$4='2 - Programas Municipales'!$B9,(IF('5-Bienes y Serv que se Consumen'!$E$6='2 - Programas Municipales'!$C$15,'5-Bienes y Serv que se Consumen'!$F$8,0)),0)+IF('5-Bienes y Serv que se Consumen'!$E$10='2 - Programas Municipales'!$B9,(IF('5-Bienes y Serv que se Consumen'!$E$12='2 - Programas Municipales'!$C$15,'5-Bienes y Serv que se Consumen'!$F$14,0)),0)+IF('5-Bienes y Serv que se Consumen'!$E$16='2 - Programas Municipales'!$B9,(IF('5-Bienes y Serv que se Consumen'!$E$18='2 - Programas Municipales'!$C$15,'5-Bienes y Serv que se Consumen'!$F$20,0)),0)+IF('5-Bienes y Serv que se Consumen'!$E$22='2 - Programas Municipales'!$B9,(IF('5-Bienes y Serv que se Consumen'!$E$24='2 - Programas Municipales'!$C$15,'5-Bienes y Serv que se Consumen'!$F$26,0)),0)+IF('5-Bienes y Serv que se Consumen'!$E$28='2 - Programas Municipales'!$B9,(IF('5-Bienes y Serv que se Consumen'!$E$30='2 - Programas Municipales'!$C$15,'5-Bienes y Serv que se Consumen'!$F$32,0)),0)+IF('5-Bienes y Serv que se Consumen'!$E$34='2 - Programas Municipales'!$B9,(IF('5-Bienes y Serv que se Consumen'!$E$36='2 - Programas Municipales'!$C$15,'5-Bienes y Serv que se Consumen'!$F$38,0)),0)+IF('5-Bienes y Serv que se Consumen'!$E$40='2 - Programas Municipales'!$B9,(IF('5-Bienes y Serv que se Consumen'!$E$42='2 - Programas Municipales'!$C$15,'5-Bienes y Serv que se Consumen'!$F$44,0)),0)+IF('5-Bienes y Serv que se Consumen'!$E$46='2 - Programas Municipales'!$B9,(IF('5-Bienes y Serv que se Consumen'!$E$48='2 - Programas Municipales'!$C$15,'5-Bienes y Serv que se Consumen'!$F$50,0)),0)+IF('5-Bienes y Serv que se Consumen'!$E$52='2 - Programas Municipales'!$B9,(IF('5-Bienes y Serv que se Consumen'!$E$54='2 - Programas Municipales'!$C$15,'5-Bienes y Serv que se Consumen'!$F$56,0)),0)+IF('5-Bienes y Serv que se Consumen'!$E$58='2 - Programas Municipales'!$B9,(IF('5-Bienes y Serv que se Consumen'!$E$60='2 - Programas Municipales'!$C$15,'5-Bienes y Serv que se Consumen'!$F$62,0)),0)+IF('5-Bienes y Serv que se Consumen'!$E$64='2 - Programas Municipales'!$B9,(IF('5-Bienes y Serv que se Consumen'!$E$66='2 - Programas Municipales'!$C$15,'5-Bienes y Serv que se Consumen'!$F$68,0)),0)+IF('5-Bienes y Serv que se Consumen'!$E$70='2 - Programas Municipales'!$B9,(IF('5-Bienes y Serv que se Consumen'!$E$72='2 - Programas Municipales'!$C$15,'5-Bienes y Serv que se Consumen'!$F$74,0)),0)+IF('5-Bienes y Serv que se Consumen'!$E$76='2 - Programas Municipales'!$B9,(IF('5-Bienes y Serv que se Consumen'!$E$78='2 - Programas Municipales'!$C$15,'5-Bienes y Serv que se Consumen'!$F$80,0)),0)+IF('5-Bienes y Serv que se Consumen'!$E$82='2 - Programas Municipales'!$B9,(IF('5-Bienes y Serv que se Consumen'!$E$84='2 - Programas Municipales'!$C$15,'5-Bienes y Serv que se Consumen'!$F$86,0)),0)+IF('5-Bienes y Serv que se Consumen'!$E$88='2 - Programas Municipales'!$B9,(IF('5-Bienes y Serv que se Consumen'!$E$90='2 - Programas Municipales'!$C$15,'5-Bienes y Serv que se Consumen'!$F$92,0)),0)+IF('5-Bienes y Serv que se Consumen'!$E$94='2 - Programas Municipales'!$B9,(IF('5-Bienes y Serv que se Consumen'!$E$96='2 - Programas Municipales'!$C$15,'5-Bienes y Serv que se Consumen'!$F$98,0)),0)+IF('5-Bienes y Serv que se Consumen'!$E$100='2 - Programas Municipales'!$B9,(IF('5-Bienes y Serv que se Consumen'!$E$102='2 - Programas Municipales'!$C$15,'5-Bienes y Serv que se Consumen'!$F$104,0)),0)+IF('5-Bienes y Serv que se Consumen'!$E$106='2 - Programas Municipales'!$B9,(IF('5-Bienes y Serv que se Consumen'!$E$108='2 - Programas Municipales'!$C$15,'5-Bienes y Serv que se Consumen'!$F$110,0)),0)+IF('5-Bienes y Serv que se Consumen'!$E$112='2 - Programas Municipales'!$B9,(IF('5-Bienes y Serv que se Consumen'!$E$114='2 - Programas Municipales'!$C$15,'5-Bienes y Serv que se Consumen'!$F$116,0)),0)+IF('5-Bienes y Serv que se Consumen'!$E$118='2 - Programas Municipales'!$B9,(IF('5-Bienes y Serv que se Consumen'!$E$120='2 - Programas Municipales'!$C$15,'5-Bienes y Serv que se Consumen'!$F$122,0)),0)+IF('5-Bienes y Serv que se Consumen'!$E$124='2 - Programas Municipales'!$B9,(IF('5-Bienes y Serv que se Consumen'!$E$126='2 - Programas Municipales'!$C$15,'5-Bienes y Serv que se Consumen'!$F$128,0)),0)+IF('5-Bienes y Serv que se Consumen'!$E$130='2 - Programas Municipales'!$B9,(IF('5-Bienes y Serv que se Consumen'!$E$132='2 - Programas Municipales'!$C$15,'5-Bienes y Serv que se Consumen'!$F$134,0)),0)+IF('5-Bienes y Serv que se Consumen'!$E$136='2 - Programas Municipales'!$B9,(IF('5-Bienes y Serv que se Consumen'!$E$138='2 - Programas Municipales'!$C$15,'5-Bienes y Serv que se Consumen'!$F$140,0)),0)</f>
        <v>0</v>
      </c>
      <c r="Q12" s="265">
        <f t="shared" si="1"/>
        <v>0</v>
      </c>
    </row>
    <row r="13">
      <c r="B13" s="44" t="str">
        <f>'2 - Programas Municipales'!B10</f>
        <v>Otros Programas</v>
      </c>
      <c r="C13" s="202">
        <f>IF('5-Bienes y Serv que se Consumen'!$E$4='2 - Programas Municipales'!$B10,(IF('5-Bienes y Serv que se Consumen'!$E$6='2 - Programas Municipales'!$C$2,'5-Bienes y Serv que se Consumen'!$F$8,0)),0)+IF('5-Bienes y Serv que se Consumen'!$E$10='2 - Programas Municipales'!$B10,(IF('5-Bienes y Serv que se Consumen'!$E$12='2 - Programas Municipales'!$C$2,'5-Bienes y Serv que se Consumen'!$F$14,0)),0)+IF('5-Bienes y Serv que se Consumen'!$E$16='2 - Programas Municipales'!$B10,(IF('5-Bienes y Serv que se Consumen'!$E$18='2 - Programas Municipales'!$C$2,'5-Bienes y Serv que se Consumen'!$F$20,0)),0)+IF('5-Bienes y Serv que se Consumen'!$E$22='2 - Programas Municipales'!$B10,(IF('5-Bienes y Serv que se Consumen'!$E$24='2 - Programas Municipales'!$C$2,'5-Bienes y Serv que se Consumen'!$F$26,0)),0)+IF('5-Bienes y Serv que se Consumen'!$E$28='2 - Programas Municipales'!$B10,(IF('5-Bienes y Serv que se Consumen'!$E$30='2 - Programas Municipales'!$C$2,'5-Bienes y Serv que se Consumen'!$F$32,0)),0)+IF('5-Bienes y Serv que se Consumen'!$E$34='2 - Programas Municipales'!$B10,(IF('5-Bienes y Serv que se Consumen'!$E$36='2 - Programas Municipales'!$C$2,'5-Bienes y Serv que se Consumen'!$F$38,0)),0)+IF('5-Bienes y Serv que se Consumen'!$E$40='2 - Programas Municipales'!$B10,(IF('5-Bienes y Serv que se Consumen'!$E$42='2 - Programas Municipales'!$C$2,'5-Bienes y Serv que se Consumen'!$F$44,0)),0)+IF('5-Bienes y Serv que se Consumen'!$E$46='2 - Programas Municipales'!$B10,(IF('5-Bienes y Serv que se Consumen'!$E$48='2 - Programas Municipales'!$C$2,'5-Bienes y Serv que se Consumen'!$F$50,0)),0)+IF('5-Bienes y Serv que se Consumen'!$E$52='2 - Programas Municipales'!$B10,(IF('5-Bienes y Serv que se Consumen'!$E$54='2 - Programas Municipales'!$C$2,'5-Bienes y Serv que se Consumen'!$F$56,0)),0)+IF('5-Bienes y Serv que se Consumen'!$E$58='2 - Programas Municipales'!$B10,(IF('5-Bienes y Serv que se Consumen'!$E$60='2 - Programas Municipales'!$C$2,'5-Bienes y Serv que se Consumen'!$F$62,0)),0)+IF('5-Bienes y Serv que se Consumen'!$E$64='2 - Programas Municipales'!$B10,(IF('5-Bienes y Serv que se Consumen'!$E$66='2 - Programas Municipales'!$C$2,'5-Bienes y Serv que se Consumen'!$F$68,0)),0)+IF('5-Bienes y Serv que se Consumen'!$E$70='2 - Programas Municipales'!$B10,(IF('5-Bienes y Serv que se Consumen'!$E$72='2 - Programas Municipales'!$C$2,'5-Bienes y Serv que se Consumen'!$F$74,0)),0)+IF('5-Bienes y Serv que se Consumen'!$E$76='2 - Programas Municipales'!$B10,(IF('5-Bienes y Serv que se Consumen'!$E$78='2 - Programas Municipales'!$C$2,'5-Bienes y Serv que se Consumen'!$F$80,0)),0)+IF('5-Bienes y Serv que se Consumen'!$E$82='2 - Programas Municipales'!$B10,(IF('5-Bienes y Serv que se Consumen'!$E$84='2 - Programas Municipales'!$C$2,'5-Bienes y Serv que se Consumen'!$F$86,0)),0)+IF('5-Bienes y Serv que se Consumen'!$E$88='2 - Programas Municipales'!$B10,(IF('5-Bienes y Serv que se Consumen'!$E$90='2 - Programas Municipales'!$C$2,'5-Bienes y Serv que se Consumen'!$F$92,0)),0)+IF('5-Bienes y Serv que se Consumen'!$E$94='2 - Programas Municipales'!$B10,(IF('5-Bienes y Serv que se Consumen'!$E$96='2 - Programas Municipales'!$C$2,'5-Bienes y Serv que se Consumen'!$F$98,0)),0)+IF('5-Bienes y Serv que se Consumen'!$E$100='2 - Programas Municipales'!$B10,(IF('5-Bienes y Serv que se Consumen'!$E$102='2 - Programas Municipales'!$C$2,'5-Bienes y Serv que se Consumen'!$F$104,0)),0)+IF('5-Bienes y Serv que se Consumen'!$E$106='2 - Programas Municipales'!$B10,(IF('5-Bienes y Serv que se Consumen'!$E$108='2 - Programas Municipales'!$C$2,'5-Bienes y Serv que se Consumen'!$F$110,0)),0)+IF('5-Bienes y Serv que se Consumen'!$E$112='2 - Programas Municipales'!$B10,(IF('5-Bienes y Serv que se Consumen'!$E$114='2 - Programas Municipales'!$C$2,'5-Bienes y Serv que se Consumen'!$F$116,0)),0)+IF('5-Bienes y Serv que se Consumen'!$E$118='2 - Programas Municipales'!$B10,(IF('5-Bienes y Serv que se Consumen'!$E$120='2 - Programas Municipales'!$C$2,'5-Bienes y Serv que se Consumen'!$F$122,0)),0)+IF('5-Bienes y Serv que se Consumen'!$E$124='2 - Programas Municipales'!$B10,(IF('5-Bienes y Serv que se Consumen'!$E$126='2 - Programas Municipales'!$C$2,'5-Bienes y Serv que se Consumen'!$F$128,0)),0)+IF('5-Bienes y Serv que se Consumen'!$E$130='2 - Programas Municipales'!$B10,(IF('5-Bienes y Serv que se Consumen'!$E$132='2 - Programas Municipales'!$C$2,'5-Bienes y Serv que se Consumen'!$F$134,0)),0)+IF('5-Bienes y Serv que se Consumen'!$E$136='2 - Programas Municipales'!$B10,(IF('5-Bienes y Serv que se Consumen'!$E$138='2 - Programas Municipales'!$C$2,'5-Bienes y Serv que se Consumen'!$F$140,0)),0)</f>
        <v>0</v>
      </c>
      <c r="D13" s="202">
        <f>IF('5-Bienes y Serv que se Consumen'!$E$4='2 - Programas Municipales'!$B10,(IF('5-Bienes y Serv que se Consumen'!$E$6='2 - Programas Municipales'!$C$3,'5-Bienes y Serv que se Consumen'!$F$8,0)),0)+IF('5-Bienes y Serv que se Consumen'!$E$10='2 - Programas Municipales'!$B10,(IF('5-Bienes y Serv que se Consumen'!$E$12='2 - Programas Municipales'!$C$3,'5-Bienes y Serv que se Consumen'!$F$14,0)),0)+IF('5-Bienes y Serv que se Consumen'!$E$16='2 - Programas Municipales'!$B10,(IF('5-Bienes y Serv que se Consumen'!$E$18='2 - Programas Municipales'!$C$3,'5-Bienes y Serv que se Consumen'!$F$20,0)),0)+IF('5-Bienes y Serv que se Consumen'!$E$22='2 - Programas Municipales'!$B10,(IF('5-Bienes y Serv que se Consumen'!$E$24='2 - Programas Municipales'!$C$3,'5-Bienes y Serv que se Consumen'!$F$26,0)),0)+IF('5-Bienes y Serv que se Consumen'!$E$28='2 - Programas Municipales'!$B10,(IF('5-Bienes y Serv que se Consumen'!$E$30='2 - Programas Municipales'!$C$3,'5-Bienes y Serv que se Consumen'!$F$32,0)),0)+IF('5-Bienes y Serv que se Consumen'!$E$34='2 - Programas Municipales'!$B10,(IF('5-Bienes y Serv que se Consumen'!$E$36='2 - Programas Municipales'!$C$3,'5-Bienes y Serv que se Consumen'!$F$38,0)),0)+IF('5-Bienes y Serv que se Consumen'!$E$40='2 - Programas Municipales'!$B10,(IF('5-Bienes y Serv que se Consumen'!$E$42='2 - Programas Municipales'!$C$3,'5-Bienes y Serv que se Consumen'!$F$44,0)),0)+IF('5-Bienes y Serv que se Consumen'!$E$46='2 - Programas Municipales'!$B10,(IF('5-Bienes y Serv que se Consumen'!$E$48='2 - Programas Municipales'!$C$3,'5-Bienes y Serv que se Consumen'!$F$50,0)),0)+IF('5-Bienes y Serv que se Consumen'!$E$52='2 - Programas Municipales'!$B10,(IF('5-Bienes y Serv que se Consumen'!$E$54='2 - Programas Municipales'!$C$3,'5-Bienes y Serv que se Consumen'!$F$56,0)),0)+IF('5-Bienes y Serv que se Consumen'!$E$58='2 - Programas Municipales'!$B10,(IF('5-Bienes y Serv que se Consumen'!$E$60='2 - Programas Municipales'!$C$3,'5-Bienes y Serv que se Consumen'!$F$62,0)),0)+IF('5-Bienes y Serv que se Consumen'!$E$64='2 - Programas Municipales'!$B10,(IF('5-Bienes y Serv que se Consumen'!$E$66='2 - Programas Municipales'!$C$3,'5-Bienes y Serv que se Consumen'!$F$68,0)),0)+IF('5-Bienes y Serv que se Consumen'!$E$70='2 - Programas Municipales'!$B10,(IF('5-Bienes y Serv que se Consumen'!$E$72='2 - Programas Municipales'!$C$3,'5-Bienes y Serv que se Consumen'!$F$74,0)),0)+IF('5-Bienes y Serv que se Consumen'!$E$76='2 - Programas Municipales'!$B10,(IF('5-Bienes y Serv que se Consumen'!$E$78='2 - Programas Municipales'!$C$3,'5-Bienes y Serv que se Consumen'!$F$80,0)),0)+IF('5-Bienes y Serv que se Consumen'!$E$82='2 - Programas Municipales'!$B10,(IF('5-Bienes y Serv que se Consumen'!$E$84='2 - Programas Municipales'!$C$3,'5-Bienes y Serv que se Consumen'!$F$86,0)),0)+IF('5-Bienes y Serv que se Consumen'!$E$88='2 - Programas Municipales'!$B10,(IF('5-Bienes y Serv que se Consumen'!$E$90='2 - Programas Municipales'!$C$3,'5-Bienes y Serv que se Consumen'!$F$92,0)),0)+IF('5-Bienes y Serv que se Consumen'!$E$94='2 - Programas Municipales'!$B10,(IF('5-Bienes y Serv que se Consumen'!$E$96='2 - Programas Municipales'!$C$3,'5-Bienes y Serv que se Consumen'!$F$98,0)),0)+IF('5-Bienes y Serv que se Consumen'!$E$100='2 - Programas Municipales'!$B10,(IF('5-Bienes y Serv que se Consumen'!$E$102='2 - Programas Municipales'!$C$3,'5-Bienes y Serv que se Consumen'!$F$104,0)),0)+IF('5-Bienes y Serv que se Consumen'!$E$106='2 - Programas Municipales'!$B10,(IF('5-Bienes y Serv que se Consumen'!$E$108='2 - Programas Municipales'!$C$3,'5-Bienes y Serv que se Consumen'!$F$110,0)),0)+IF('5-Bienes y Serv que se Consumen'!$E$112='2 - Programas Municipales'!$B10,(IF('5-Bienes y Serv que se Consumen'!$E$114='2 - Programas Municipales'!$C$3,'5-Bienes y Serv que se Consumen'!$F$116,0)),0)+IF('5-Bienes y Serv que se Consumen'!$E$118='2 - Programas Municipales'!$B10,(IF('5-Bienes y Serv que se Consumen'!$E$120='2 - Programas Municipales'!$C$3,'5-Bienes y Serv que se Consumen'!$F$122,0)),0)+IF('5-Bienes y Serv que se Consumen'!$E$124='2 - Programas Municipales'!$B10,(IF('5-Bienes y Serv que se Consumen'!$E$126='2 - Programas Municipales'!$C$3,'5-Bienes y Serv que se Consumen'!$F$128,0)),0)+IF('5-Bienes y Serv que se Consumen'!$E$130='2 - Programas Municipales'!$B10,(IF('5-Bienes y Serv que se Consumen'!$E$132='2 - Programas Municipales'!$C$3,'5-Bienes y Serv que se Consumen'!$F$134,0)),0)+IF('5-Bienes y Serv que se Consumen'!$E$136='2 - Programas Municipales'!$B10,(IF('5-Bienes y Serv que se Consumen'!$E$138='2 - Programas Municipales'!$C$3,'5-Bienes y Serv que se Consumen'!$F$140,0)),0)</f>
        <v>0</v>
      </c>
      <c r="E13" s="202">
        <f>IF('5-Bienes y Serv que se Consumen'!E12='2 - Programas Municipales'!$B10,(IF('5-Bienes y Serv que se Consumen'!$E$6='2 - Programas Municipales'!$C$4,'5-Bienes y Serv que se Consumen'!$F$8,0)),0)+IF('5-Bienes y Serv que se Consumen'!$E$10='2 - Programas Municipales'!$B10,(IF('5-Bienes y Serv que se Consumen'!$E$12='2 - Programas Municipales'!$C$4,'5-Bienes y Serv que se Consumen'!$F$14,0)),0)+IF('5-Bienes y Serv que se Consumen'!$E$16='2 - Programas Municipales'!$B10,(IF('5-Bienes y Serv que se Consumen'!$E$18='2 - Programas Municipales'!$C$4,'5-Bienes y Serv que se Consumen'!$F$20,0)),0)+IF('5-Bienes y Serv que se Consumen'!$E$22='2 - Programas Municipales'!$B10,(IF('5-Bienes y Serv que se Consumen'!$E$24='2 - Programas Municipales'!$C$4,'5-Bienes y Serv que se Consumen'!$F$26,0)),0)+IF('5-Bienes y Serv que se Consumen'!$E$28='2 - Programas Municipales'!$B10,(IF('5-Bienes y Serv que se Consumen'!$E$30='2 - Programas Municipales'!$C$4,'5-Bienes y Serv que se Consumen'!$F$32,0)),0)+IF('5-Bienes y Serv que se Consumen'!$E$34='2 - Programas Municipales'!$B10,(IF('5-Bienes y Serv que se Consumen'!$E$36='2 - Programas Municipales'!$C$4,'5-Bienes y Serv que se Consumen'!$F$38,0)),0)+IF('5-Bienes y Serv que se Consumen'!$E$40='2 - Programas Municipales'!$B10,(IF('5-Bienes y Serv que se Consumen'!$E$42='2 - Programas Municipales'!$C$4,'5-Bienes y Serv que se Consumen'!$F$44,0)),0)+IF('5-Bienes y Serv que se Consumen'!$E$46='2 - Programas Municipales'!$B10,(IF('5-Bienes y Serv que se Consumen'!$E$48='2 - Programas Municipales'!$C$4,'5-Bienes y Serv que se Consumen'!$F$50,0)),0)+IF('5-Bienes y Serv que se Consumen'!$E$52='2 - Programas Municipales'!$B10,(IF('5-Bienes y Serv que se Consumen'!$E$54='2 - Programas Municipales'!$C$4,'5-Bienes y Serv que se Consumen'!$F$56,0)),0)+IF('5-Bienes y Serv que se Consumen'!$E$58='2 - Programas Municipales'!$B10,(IF('5-Bienes y Serv que se Consumen'!$E$60='2 - Programas Municipales'!$C$4,'5-Bienes y Serv que se Consumen'!$F$62,0)),0)+IF('5-Bienes y Serv que se Consumen'!$E$64='2 - Programas Municipales'!$B10,(IF('5-Bienes y Serv que se Consumen'!$E$66='2 - Programas Municipales'!$C$4,'5-Bienes y Serv que se Consumen'!$F$68,0)),0)+IF('5-Bienes y Serv que se Consumen'!$E$70='2 - Programas Municipales'!$B10,(IF('5-Bienes y Serv que se Consumen'!$E$72='2 - Programas Municipales'!$C$4,'5-Bienes y Serv que se Consumen'!$F$74,0)),0)+IF('5-Bienes y Serv que se Consumen'!$E$76='2 - Programas Municipales'!$B10,(IF('5-Bienes y Serv que se Consumen'!$E$78='2 - Programas Municipales'!$C$4,'5-Bienes y Serv que se Consumen'!$F$80,0)),0)+IF('5-Bienes y Serv que se Consumen'!$E$82='2 - Programas Municipales'!$B10,(IF('5-Bienes y Serv que se Consumen'!$E$84='2 - Programas Municipales'!$C$4,'5-Bienes y Serv que se Consumen'!$F$86,0)),0)+IF('5-Bienes y Serv que se Consumen'!$E$88='2 - Programas Municipales'!$B10,(IF('5-Bienes y Serv que se Consumen'!$E$90='2 - Programas Municipales'!$C$4,'5-Bienes y Serv que se Consumen'!$F$92,0)),0)+IF('5-Bienes y Serv que se Consumen'!$E$94='2 - Programas Municipales'!$B10,(IF('5-Bienes y Serv que se Consumen'!$E$96='2 - Programas Municipales'!$C$4,'5-Bienes y Serv que se Consumen'!$F$98,0)),0)+IF('5-Bienes y Serv que se Consumen'!$E$100='2 - Programas Municipales'!$B10,(IF('5-Bienes y Serv que se Consumen'!$E$102='2 - Programas Municipales'!$C$4,'5-Bienes y Serv que se Consumen'!$F$104,0)),0)+IF('5-Bienes y Serv que se Consumen'!$E$106='2 - Programas Municipales'!$B10,(IF('5-Bienes y Serv que se Consumen'!$E$108='2 - Programas Municipales'!$C$4,'5-Bienes y Serv que se Consumen'!$F$110,0)),0)+IF('5-Bienes y Serv que se Consumen'!$E$112='2 - Programas Municipales'!$B10,(IF('5-Bienes y Serv que se Consumen'!$E$114='2 - Programas Municipales'!$C$4,'5-Bienes y Serv que se Consumen'!$F$116,0)),0)+IF('5-Bienes y Serv que se Consumen'!$E$118='2 - Programas Municipales'!$B10,(IF('5-Bienes y Serv que se Consumen'!$E$120='2 - Programas Municipales'!$C$4,'5-Bienes y Serv que se Consumen'!$F$122,0)),0)+IF('5-Bienes y Serv que se Consumen'!$E$124='2 - Programas Municipales'!$B10,(IF('5-Bienes y Serv que se Consumen'!$E$126='2 - Programas Municipales'!$C$4,'5-Bienes y Serv que se Consumen'!$F$128,0)),0)+IF('5-Bienes y Serv que se Consumen'!$E$130='2 - Programas Municipales'!$B10,(IF('5-Bienes y Serv que se Consumen'!$E$132='2 - Programas Municipales'!$C$4,'5-Bienes y Serv que se Consumen'!$F$134,0)),0)+IF('5-Bienes y Serv que se Consumen'!$E$136='2 - Programas Municipales'!$B10,(IF('5-Bienes y Serv que se Consumen'!$E$138='2 - Programas Municipales'!$C$4,'5-Bienes y Serv que se Consumen'!$F$140,0)),0)</f>
        <v>0</v>
      </c>
      <c r="F13" s="202">
        <f>IF('5-Bienes y Serv que se Consumen'!$E$4='2 - Programas Municipales'!$B10,(IF('5-Bienes y Serv que se Consumen'!$E$6='2 - Programas Municipales'!$C$5,'5-Bienes y Serv que se Consumen'!$F$8,0)),0)+IF('5-Bienes y Serv que se Consumen'!$E$10='2 - Programas Municipales'!$B10,(IF('5-Bienes y Serv que se Consumen'!$E$12='2 - Programas Municipales'!$C$5,'5-Bienes y Serv que se Consumen'!$F$14,0)),0)+IF('5-Bienes y Serv que se Consumen'!$E$16='2 - Programas Municipales'!$B10,(IF('5-Bienes y Serv que se Consumen'!$E$18='2 - Programas Municipales'!$C$5,'5-Bienes y Serv que se Consumen'!$F$20,0)),0)+IF('5-Bienes y Serv que se Consumen'!$E$22='2 - Programas Municipales'!$B10,(IF('5-Bienes y Serv que se Consumen'!$E$24='2 - Programas Municipales'!$C$5,'5-Bienes y Serv que se Consumen'!$F$26,0)),0)+IF('5-Bienes y Serv que se Consumen'!$E$28='2 - Programas Municipales'!$B10,(IF('5-Bienes y Serv que se Consumen'!$E$30='2 - Programas Municipales'!$C$5,'5-Bienes y Serv que se Consumen'!$F$32,0)),0)+IF('5-Bienes y Serv que se Consumen'!$E$34='2 - Programas Municipales'!$B10,(IF('5-Bienes y Serv que se Consumen'!$E$36='2 - Programas Municipales'!$C$5,'5-Bienes y Serv que se Consumen'!$F$38,0)),0)+IF('5-Bienes y Serv que se Consumen'!$E$40='2 - Programas Municipales'!$B10,(IF('5-Bienes y Serv que se Consumen'!$E$42='2 - Programas Municipales'!$C$5,'5-Bienes y Serv que se Consumen'!$F$44,0)),0)+IF('5-Bienes y Serv que se Consumen'!$E$46='2 - Programas Municipales'!$B10,(IF('5-Bienes y Serv que se Consumen'!$E$48='2 - Programas Municipales'!$C$5,'5-Bienes y Serv que se Consumen'!$F$50,0)),0)+IF('5-Bienes y Serv que se Consumen'!$E$52='2 - Programas Municipales'!$B10,(IF('5-Bienes y Serv que se Consumen'!$E$54='2 - Programas Municipales'!$C$5,'5-Bienes y Serv que se Consumen'!$F$56,0)),0)+IF('5-Bienes y Serv que se Consumen'!$E$58='2 - Programas Municipales'!$B10,(IF('5-Bienes y Serv que se Consumen'!$E$60='2 - Programas Municipales'!$C$5,'5-Bienes y Serv que se Consumen'!$F$62,0)),0)+IF('5-Bienes y Serv que se Consumen'!$E$64='2 - Programas Municipales'!$B10,(IF('5-Bienes y Serv que se Consumen'!$E$66='2 - Programas Municipales'!$C$5,'5-Bienes y Serv que se Consumen'!$F$68,0)),0)+IF('5-Bienes y Serv que se Consumen'!$E$70='2 - Programas Municipales'!$B10,(IF('5-Bienes y Serv que se Consumen'!$E$72='2 - Programas Municipales'!$C$5,'5-Bienes y Serv que se Consumen'!$F$74,0)),0)+IF('5-Bienes y Serv que se Consumen'!$E$76='2 - Programas Municipales'!$B10,(IF('5-Bienes y Serv que se Consumen'!$E$78='2 - Programas Municipales'!$C$5,'5-Bienes y Serv que se Consumen'!$F$80,0)),0)+IF('5-Bienes y Serv que se Consumen'!$E$82='2 - Programas Municipales'!$B10,(IF('5-Bienes y Serv que se Consumen'!$E$84='2 - Programas Municipales'!$C$5,'5-Bienes y Serv que se Consumen'!$F$86,0)),0)+IF('5-Bienes y Serv que se Consumen'!$E$88='2 - Programas Municipales'!$B10,(IF('5-Bienes y Serv que se Consumen'!$E$90='2 - Programas Municipales'!$C$5,'5-Bienes y Serv que se Consumen'!$F$92,0)),0)+IF('5-Bienes y Serv que se Consumen'!$E$94='2 - Programas Municipales'!$B10,(IF('5-Bienes y Serv que se Consumen'!$E$96='2 - Programas Municipales'!$C$5,'5-Bienes y Serv que se Consumen'!$F$98,0)),0)+IF('5-Bienes y Serv que se Consumen'!$E$100='2 - Programas Municipales'!$B10,(IF('5-Bienes y Serv que se Consumen'!$E$102='2 - Programas Municipales'!$C$5,'5-Bienes y Serv que se Consumen'!$F$104,0)),0)+IF('5-Bienes y Serv que se Consumen'!$E$106='2 - Programas Municipales'!$B10,(IF('5-Bienes y Serv que se Consumen'!$E$108='2 - Programas Municipales'!$C$5,'5-Bienes y Serv que se Consumen'!$F$110,0)),0)+IF('5-Bienes y Serv que se Consumen'!$E$112='2 - Programas Municipales'!$B10,(IF('5-Bienes y Serv que se Consumen'!$E$114='2 - Programas Municipales'!$C$5,'5-Bienes y Serv que se Consumen'!$F$116,0)),0)+IF('5-Bienes y Serv que se Consumen'!$E$118='2 - Programas Municipales'!$B10,(IF('5-Bienes y Serv que se Consumen'!$E$120='2 - Programas Municipales'!$C$5,'5-Bienes y Serv que se Consumen'!$F$122,0)),0)+IF('5-Bienes y Serv que se Consumen'!$E$124='2 - Programas Municipales'!$B10,(IF('5-Bienes y Serv que se Consumen'!$E$126='2 - Programas Municipales'!$C$5,'5-Bienes y Serv que se Consumen'!$F$128,0)),0)+IF('5-Bienes y Serv que se Consumen'!$E$130='2 - Programas Municipales'!$B10,(IF('5-Bienes y Serv que se Consumen'!$E$132='2 - Programas Municipales'!$C$5,'5-Bienes y Serv que se Consumen'!$F$134,0)),0)+IF('5-Bienes y Serv que se Consumen'!$E$136='2 - Programas Municipales'!$B10,(IF('5-Bienes y Serv que se Consumen'!$E$138='2 - Programas Municipales'!$C$5,'5-Bienes y Serv que se Consumen'!$F$140,0)),0)</f>
        <v>0</v>
      </c>
      <c r="G13" s="202">
        <f>IF('5-Bienes y Serv que se Consumen'!$E$4='2 - Programas Municipales'!$B10,(IF('5-Bienes y Serv que se Consumen'!$E$6='2 - Programas Municipales'!$C$6,'5-Bienes y Serv que se Consumen'!$F$8,0)),0)+IF('5-Bienes y Serv que se Consumen'!$E$10='2 - Programas Municipales'!$B10,(IF('5-Bienes y Serv que se Consumen'!$E$12='2 - Programas Municipales'!$C$6,'5-Bienes y Serv que se Consumen'!$F$14,0)),0)+IF('5-Bienes y Serv que se Consumen'!$E$16='2 - Programas Municipales'!$B10,(IF('5-Bienes y Serv que se Consumen'!$E$18='2 - Programas Municipales'!$C$6,'5-Bienes y Serv que se Consumen'!$F$20,0)),0)+IF('5-Bienes y Serv que se Consumen'!$E$22='2 - Programas Municipales'!$B10,(IF('5-Bienes y Serv que se Consumen'!$E$24='2 - Programas Municipales'!$C$6,'5-Bienes y Serv que se Consumen'!$F$26,0)),0)+IF('5-Bienes y Serv que se Consumen'!$E$28='2 - Programas Municipales'!$B10,(IF('5-Bienes y Serv que se Consumen'!$E$30='2 - Programas Municipales'!$C$6,'5-Bienes y Serv que se Consumen'!$F$32,0)),0)+IF('5-Bienes y Serv que se Consumen'!$E$34='2 - Programas Municipales'!$B10,(IF('5-Bienes y Serv que se Consumen'!$E$36='2 - Programas Municipales'!$C$6,'5-Bienes y Serv que se Consumen'!$F$38,0)),0)+IF('5-Bienes y Serv que se Consumen'!$E$40='2 - Programas Municipales'!$B10,(IF('5-Bienes y Serv que se Consumen'!$E$42='2 - Programas Municipales'!$C$6,'5-Bienes y Serv que se Consumen'!$F$44,0)),0)+IF('5-Bienes y Serv que se Consumen'!$E$46='2 - Programas Municipales'!$B10,(IF('5-Bienes y Serv que se Consumen'!$E$48='2 - Programas Municipales'!$C$6,'5-Bienes y Serv que se Consumen'!$F$50,0)),0)+IF('5-Bienes y Serv que se Consumen'!$E$52='2 - Programas Municipales'!$B10,(IF('5-Bienes y Serv que se Consumen'!$E$54='2 - Programas Municipales'!$C$6,'5-Bienes y Serv que se Consumen'!$F$56,0)),0)+IF('5-Bienes y Serv que se Consumen'!$E$58='2 - Programas Municipales'!$B10,(IF('5-Bienes y Serv que se Consumen'!$E$60='2 - Programas Municipales'!$C$6,'5-Bienes y Serv que se Consumen'!$F$62,0)),0)+IF('5-Bienes y Serv que se Consumen'!$E$64='2 - Programas Municipales'!$B10,(IF('5-Bienes y Serv que se Consumen'!$E$66='2 - Programas Municipales'!$C$6,'5-Bienes y Serv que se Consumen'!$F$68,0)),0)+IF('5-Bienes y Serv que se Consumen'!$E$70='2 - Programas Municipales'!$B10,(IF('5-Bienes y Serv que se Consumen'!$E$72='2 - Programas Municipales'!$C$6,'5-Bienes y Serv que se Consumen'!$F$74,0)),0)+IF('5-Bienes y Serv que se Consumen'!$E$76='2 - Programas Municipales'!$B10,(IF('5-Bienes y Serv que se Consumen'!$E$78='2 - Programas Municipales'!$C$6,'5-Bienes y Serv que se Consumen'!$F$80,0)),0)+IF('5-Bienes y Serv que se Consumen'!$E$82='2 - Programas Municipales'!$B10,(IF('5-Bienes y Serv que se Consumen'!$E$84='2 - Programas Municipales'!$C$6,'5-Bienes y Serv que se Consumen'!$F$86,0)),0)+IF('5-Bienes y Serv que se Consumen'!$E$88='2 - Programas Municipales'!$B10,(IF('5-Bienes y Serv que se Consumen'!$E$90='2 - Programas Municipales'!$C$6,'5-Bienes y Serv que se Consumen'!$F$92,0)),0)+IF('5-Bienes y Serv que se Consumen'!$E$94='2 - Programas Municipales'!$B10,(IF('5-Bienes y Serv que se Consumen'!$E$96='2 - Programas Municipales'!$C$6,'5-Bienes y Serv que se Consumen'!$F$98,0)),0)+IF('5-Bienes y Serv que se Consumen'!$E$100='2 - Programas Municipales'!$B10,(IF('5-Bienes y Serv que se Consumen'!$E$102='2 - Programas Municipales'!$C$6,'5-Bienes y Serv que se Consumen'!$F$104,0)),0)+IF('5-Bienes y Serv que se Consumen'!$E$106='2 - Programas Municipales'!$B10,(IF('5-Bienes y Serv que se Consumen'!$E$108='2 - Programas Municipales'!$C$6,'5-Bienes y Serv que se Consumen'!$F$110,0)),0)+IF('5-Bienes y Serv que se Consumen'!$E$112='2 - Programas Municipales'!$B10,(IF('5-Bienes y Serv que se Consumen'!$E$114='2 - Programas Municipales'!$C$6,'5-Bienes y Serv que se Consumen'!$F$116,0)),0)+IF('5-Bienes y Serv que se Consumen'!$E$118='2 - Programas Municipales'!$B10,(IF('5-Bienes y Serv que se Consumen'!$E$120='2 - Programas Municipales'!$C$6,'5-Bienes y Serv que se Consumen'!$F$122,0)),0)+IF('5-Bienes y Serv que se Consumen'!$E$124='2 - Programas Municipales'!$B10,(IF('5-Bienes y Serv que se Consumen'!$E$126='2 - Programas Municipales'!$C$6,'5-Bienes y Serv que se Consumen'!$F$128,0)),0)+IF('5-Bienes y Serv que se Consumen'!$E$130='2 - Programas Municipales'!$B10,(IF('5-Bienes y Serv que se Consumen'!$E$132='2 - Programas Municipales'!$C$6,'5-Bienes y Serv que se Consumen'!$F$134,0)),0)+IF('5-Bienes y Serv que se Consumen'!$E$136='2 - Programas Municipales'!$B10,(IF('5-Bienes y Serv que se Consumen'!$E$138='2 - Programas Municipales'!$C$6,'5-Bienes y Serv que se Consumen'!$F$140,0)),0)</f>
        <v>0</v>
      </c>
      <c r="H13" s="202">
        <f>IF('5-Bienes y Serv que se Consumen'!$E$4='2 - Programas Municipales'!$B10,(IF('5-Bienes y Serv que se Consumen'!$E$6='2 - Programas Municipales'!$C$7,'5-Bienes y Serv que se Consumen'!$F$8,0)),0)+IF('5-Bienes y Serv que se Consumen'!$E$10='2 - Programas Municipales'!$B10,(IF('5-Bienes y Serv que se Consumen'!$E$12='2 - Programas Municipales'!$C$7,'5-Bienes y Serv que se Consumen'!$F$14,0)),0)+IF('5-Bienes y Serv que se Consumen'!$E$16='2 - Programas Municipales'!$B10,(IF('5-Bienes y Serv que se Consumen'!$E$18='2 - Programas Municipales'!$C$7,'5-Bienes y Serv que se Consumen'!$F$20,0)),0)+IF('5-Bienes y Serv que se Consumen'!$E$22='2 - Programas Municipales'!$B10,(IF('5-Bienes y Serv que se Consumen'!$E$24='2 - Programas Municipales'!$C$7,'5-Bienes y Serv que se Consumen'!$F$26,0)),0)+IF('5-Bienes y Serv que se Consumen'!$E$28='2 - Programas Municipales'!$B10,(IF('5-Bienes y Serv que se Consumen'!$E$30='2 - Programas Municipales'!$C$7,'5-Bienes y Serv que se Consumen'!$F$32,0)),0)+IF('5-Bienes y Serv que se Consumen'!$E$34='2 - Programas Municipales'!$B10,(IF('5-Bienes y Serv que se Consumen'!$E$36='2 - Programas Municipales'!$C$7,'5-Bienes y Serv que se Consumen'!$F$38,0)),0)+IF('5-Bienes y Serv que se Consumen'!$E$40='2 - Programas Municipales'!$B10,(IF('5-Bienes y Serv que se Consumen'!$E$42='2 - Programas Municipales'!$C$7,'5-Bienes y Serv que se Consumen'!$F$44,0)),0)+IF('5-Bienes y Serv que se Consumen'!$E$46='2 - Programas Municipales'!$B10,(IF('5-Bienes y Serv que se Consumen'!$E$48='2 - Programas Municipales'!$C$7,'5-Bienes y Serv que se Consumen'!$F$50,0)),0)+IF('5-Bienes y Serv que se Consumen'!$E$52='2 - Programas Municipales'!$B10,(IF('5-Bienes y Serv que se Consumen'!$E$54='2 - Programas Municipales'!$C$7,'5-Bienes y Serv que se Consumen'!$F$56,0)),0)+IF('5-Bienes y Serv que se Consumen'!$E$58='2 - Programas Municipales'!$B10,(IF('5-Bienes y Serv que se Consumen'!$E$60='2 - Programas Municipales'!$C$7,'5-Bienes y Serv que se Consumen'!$F$62,0)),0)+IF('5-Bienes y Serv que se Consumen'!$E$64='2 - Programas Municipales'!$B10,(IF('5-Bienes y Serv que se Consumen'!$E$66='2 - Programas Municipales'!$C$7,'5-Bienes y Serv que se Consumen'!$F$68,0)),0)+IF('5-Bienes y Serv que se Consumen'!$E$70='2 - Programas Municipales'!$B10,(IF('5-Bienes y Serv que se Consumen'!$E$72='2 - Programas Municipales'!$C$7,'5-Bienes y Serv que se Consumen'!$F$74,0)),0)+IF('5-Bienes y Serv que se Consumen'!$E$76='2 - Programas Municipales'!$B10,(IF('5-Bienes y Serv que se Consumen'!$E$78='2 - Programas Municipales'!$C$7,'5-Bienes y Serv que se Consumen'!$F$80,0)),0)+IF('5-Bienes y Serv que se Consumen'!$E$82='2 - Programas Municipales'!$B10,(IF('5-Bienes y Serv que se Consumen'!$E$84='2 - Programas Municipales'!$C$7,'5-Bienes y Serv que se Consumen'!$F$86,0)),0)+IF('5-Bienes y Serv que se Consumen'!$E$88='2 - Programas Municipales'!$B10,(IF('5-Bienes y Serv que se Consumen'!$E$90='2 - Programas Municipales'!$C$7,'5-Bienes y Serv que se Consumen'!$F$92,0)),0)+IF('5-Bienes y Serv que se Consumen'!$E$94='2 - Programas Municipales'!$B10,(IF('5-Bienes y Serv que se Consumen'!$E$96='2 - Programas Municipales'!$C$7,'5-Bienes y Serv que se Consumen'!$F$98,0)),0)+IF('5-Bienes y Serv que se Consumen'!$E$100='2 - Programas Municipales'!$B10,(IF('5-Bienes y Serv que se Consumen'!$E$102='2 - Programas Municipales'!$C$7,'5-Bienes y Serv que se Consumen'!$F$104,0)),0)+IF('5-Bienes y Serv que se Consumen'!$E$106='2 - Programas Municipales'!$B10,(IF('5-Bienes y Serv que se Consumen'!$E$108='2 - Programas Municipales'!$C$7,'5-Bienes y Serv que se Consumen'!$F$110,0)),0)+IF('5-Bienes y Serv que se Consumen'!$E$112='2 - Programas Municipales'!$B10,(IF('5-Bienes y Serv que se Consumen'!$E$114='2 - Programas Municipales'!$C$7,'5-Bienes y Serv que se Consumen'!$F$116,0)),0)+IF('5-Bienes y Serv que se Consumen'!$E$118='2 - Programas Municipales'!$B10,(IF('5-Bienes y Serv que se Consumen'!$E$120='2 - Programas Municipales'!$C$7,'5-Bienes y Serv que se Consumen'!$F$122,0)),0)+IF('5-Bienes y Serv que se Consumen'!$E$124='2 - Programas Municipales'!$B10,(IF('5-Bienes y Serv que se Consumen'!$E$126='2 - Programas Municipales'!$C$7,'5-Bienes y Serv que se Consumen'!$F$128,0)),0)+IF('5-Bienes y Serv que se Consumen'!$E$130='2 - Programas Municipales'!$B10,(IF('5-Bienes y Serv que se Consumen'!$E$132='2 - Programas Municipales'!$C$7,'5-Bienes y Serv que se Consumen'!$F$134,0)),0)+IF('5-Bienes y Serv que se Consumen'!$E$136='2 - Programas Municipales'!$B10,(IF('5-Bienes y Serv que se Consumen'!$E$138='2 - Programas Municipales'!$C$7,'5-Bienes y Serv que se Consumen'!$F$140,0)),0)</f>
        <v>0</v>
      </c>
      <c r="I13" s="202">
        <f>IF('5-Bienes y Serv que se Consumen'!$E$4='2 - Programas Municipales'!$B10,(IF('5-Bienes y Serv que se Consumen'!$E$6='2 - Programas Municipales'!$C$8,'5-Bienes y Serv que se Consumen'!$F$8,0)),0)+IF('5-Bienes y Serv que se Consumen'!$E$10='2 - Programas Municipales'!$B10,(IF('5-Bienes y Serv que se Consumen'!$E$12='2 - Programas Municipales'!$C$8,'5-Bienes y Serv que se Consumen'!$F$14,0)),0)+IF('5-Bienes y Serv que se Consumen'!$E$16='2 - Programas Municipales'!$B10,(IF('5-Bienes y Serv que se Consumen'!$E$18='2 - Programas Municipales'!$C$8,'5-Bienes y Serv que se Consumen'!$F$20,0)),0)+IF('5-Bienes y Serv que se Consumen'!$E$22='2 - Programas Municipales'!$B10,(IF('5-Bienes y Serv que se Consumen'!$E$24='2 - Programas Municipales'!$C$8,'5-Bienes y Serv que se Consumen'!$F$26,0)),0)+IF('5-Bienes y Serv que se Consumen'!$E$28='2 - Programas Municipales'!$B10,(IF('5-Bienes y Serv que se Consumen'!$E$30='2 - Programas Municipales'!$C$8,'5-Bienes y Serv que se Consumen'!$F$32,0)),0)+IF('5-Bienes y Serv que se Consumen'!$E$34='2 - Programas Municipales'!$B10,(IF('5-Bienes y Serv que se Consumen'!$E$36='2 - Programas Municipales'!$C$8,'5-Bienes y Serv que se Consumen'!$F$38,0)),0)+IF('5-Bienes y Serv que se Consumen'!$E$40='2 - Programas Municipales'!$B10,(IF('5-Bienes y Serv que se Consumen'!$E$42='2 - Programas Municipales'!$C$8,'5-Bienes y Serv que se Consumen'!$F$44,0)),0)+IF('5-Bienes y Serv que se Consumen'!$E$46='2 - Programas Municipales'!$B10,(IF('5-Bienes y Serv que se Consumen'!$E$48='2 - Programas Municipales'!$C$8,'5-Bienes y Serv que se Consumen'!$F$50,0)),0)+IF('5-Bienes y Serv que se Consumen'!$E$52='2 - Programas Municipales'!$B10,(IF('5-Bienes y Serv que se Consumen'!$E$54='2 - Programas Municipales'!$C$8,'5-Bienes y Serv que se Consumen'!$F$56,0)),0)+IF('5-Bienes y Serv que se Consumen'!$E$58='2 - Programas Municipales'!$B10,(IF('5-Bienes y Serv que se Consumen'!$E$60='2 - Programas Municipales'!$C$8,'5-Bienes y Serv que se Consumen'!$F$62,0)),0)+IF('5-Bienes y Serv que se Consumen'!$E$64='2 - Programas Municipales'!$B10,(IF('5-Bienes y Serv que se Consumen'!$E$66='2 - Programas Municipales'!$C$8,'5-Bienes y Serv que se Consumen'!$F$68,0)),0)+IF('5-Bienes y Serv que se Consumen'!$E$70='2 - Programas Municipales'!$B10,(IF('5-Bienes y Serv que se Consumen'!$E$72='2 - Programas Municipales'!$C$8,'5-Bienes y Serv que se Consumen'!$F$74,0)),0)+IF('5-Bienes y Serv que se Consumen'!$E$76='2 - Programas Municipales'!$B10,(IF('5-Bienes y Serv que se Consumen'!$E$78='2 - Programas Municipales'!$C$8,'5-Bienes y Serv que se Consumen'!$F$80,0)),0)+IF('5-Bienes y Serv que se Consumen'!$E$82='2 - Programas Municipales'!$B10,(IF('5-Bienes y Serv que se Consumen'!$E$84='2 - Programas Municipales'!$C$8,'5-Bienes y Serv que se Consumen'!$F$86,0)),0)+IF('5-Bienes y Serv que se Consumen'!$E$88='2 - Programas Municipales'!$B10,(IF('5-Bienes y Serv que se Consumen'!$E$90='2 - Programas Municipales'!$C$8,'5-Bienes y Serv que se Consumen'!$F$92,0)),0)+IF('5-Bienes y Serv que se Consumen'!$E$94='2 - Programas Municipales'!$B10,(IF('5-Bienes y Serv que se Consumen'!$E$96='2 - Programas Municipales'!$C$8,'5-Bienes y Serv que se Consumen'!$F$98,0)),0)+IF('5-Bienes y Serv que se Consumen'!$E$100='2 - Programas Municipales'!$B10,(IF('5-Bienes y Serv que se Consumen'!$E$102='2 - Programas Municipales'!$C$8,'5-Bienes y Serv que se Consumen'!$F$104,0)),0)+IF('5-Bienes y Serv que se Consumen'!$E$106='2 - Programas Municipales'!$B10,(IF('5-Bienes y Serv que se Consumen'!$E$108='2 - Programas Municipales'!$C$8,'5-Bienes y Serv que se Consumen'!$F$110,0)),0)+IF('5-Bienes y Serv que se Consumen'!$E$112='2 - Programas Municipales'!$B10,(IF('5-Bienes y Serv que se Consumen'!$E$114='2 - Programas Municipales'!$C$8,'5-Bienes y Serv que se Consumen'!$F$116,0)),0)+IF('5-Bienes y Serv que se Consumen'!$E$118='2 - Programas Municipales'!$B10,(IF('5-Bienes y Serv que se Consumen'!$E$120='2 - Programas Municipales'!$C$8,'5-Bienes y Serv que se Consumen'!$F$122,0)),0)+IF('5-Bienes y Serv que se Consumen'!$E$124='2 - Programas Municipales'!$B10,(IF('5-Bienes y Serv que se Consumen'!$E$126='2 - Programas Municipales'!$C$8,'5-Bienes y Serv que se Consumen'!$F$128,0)),0)+IF('5-Bienes y Serv que se Consumen'!$E$130='2 - Programas Municipales'!$B10,(IF('5-Bienes y Serv que se Consumen'!$E$132='2 - Programas Municipales'!$C$8,'5-Bienes y Serv que se Consumen'!$F$134,0)),0)+IF('5-Bienes y Serv que se Consumen'!$E$136='2 - Programas Municipales'!$B10,(IF('5-Bienes y Serv que se Consumen'!$E$138='2 - Programas Municipales'!$C$8,'5-Bienes y Serv que se Consumen'!$F$140,0)),0)</f>
        <v>0</v>
      </c>
      <c r="J13" s="202">
        <f>IF('5-Bienes y Serv que se Consumen'!$E$4='2 - Programas Municipales'!$B10,(IF('5-Bienes y Serv que se Consumen'!$E$6='2 - Programas Municipales'!$C$9,'5-Bienes y Serv que se Consumen'!$F$8,0)),0)+IF('5-Bienes y Serv que se Consumen'!$E$10='2 - Programas Municipales'!$B10,(IF('5-Bienes y Serv que se Consumen'!$E$12='2 - Programas Municipales'!$C$9,'5-Bienes y Serv que se Consumen'!$F$14,0)),0)+IF('5-Bienes y Serv que se Consumen'!$E$16='2 - Programas Municipales'!$B10,(IF('5-Bienes y Serv que se Consumen'!$E$18='2 - Programas Municipales'!$C$9,'5-Bienes y Serv que se Consumen'!$F$20,0)),0)+IF('5-Bienes y Serv que se Consumen'!$E$22='2 - Programas Municipales'!$B10,(IF('5-Bienes y Serv que se Consumen'!$E$24='2 - Programas Municipales'!$C$9,'5-Bienes y Serv que se Consumen'!$F$26,0)),0)+IF('5-Bienes y Serv que se Consumen'!$E$28='2 - Programas Municipales'!$B10,(IF('5-Bienes y Serv que se Consumen'!$E$30='2 - Programas Municipales'!$C$9,'5-Bienes y Serv que se Consumen'!$F$32,0)),0)+IF('5-Bienes y Serv que se Consumen'!$E$34='2 - Programas Municipales'!$B10,(IF('5-Bienes y Serv que se Consumen'!$E$36='2 - Programas Municipales'!$C$9,'5-Bienes y Serv que se Consumen'!$F$38,0)),0)+IF('5-Bienes y Serv que se Consumen'!$E$40='2 - Programas Municipales'!$B10,(IF('5-Bienes y Serv que se Consumen'!$E$42='2 - Programas Municipales'!$C$9,'5-Bienes y Serv que se Consumen'!$F$44,0)),0)+IF('5-Bienes y Serv que se Consumen'!$E$46='2 - Programas Municipales'!$B10,(IF('5-Bienes y Serv que se Consumen'!$E$48='2 - Programas Municipales'!$C$9,'5-Bienes y Serv que se Consumen'!$F$50,0)),0)+IF('5-Bienes y Serv que se Consumen'!$E$52='2 - Programas Municipales'!$B10,(IF('5-Bienes y Serv que se Consumen'!$E$54='2 - Programas Municipales'!$C$9,'5-Bienes y Serv que se Consumen'!$F$56,0)),0)+IF('5-Bienes y Serv que se Consumen'!$E$58='2 - Programas Municipales'!$B10,(IF('5-Bienes y Serv que se Consumen'!$E$60='2 - Programas Municipales'!$C$9,'5-Bienes y Serv que se Consumen'!$F$62,0)),0)+IF('5-Bienes y Serv que se Consumen'!$E$64='2 - Programas Municipales'!$B10,(IF('5-Bienes y Serv que se Consumen'!$E$66='2 - Programas Municipales'!$C$9,'5-Bienes y Serv que se Consumen'!$F$68,0)),0)+IF('5-Bienes y Serv que se Consumen'!$E$70='2 - Programas Municipales'!$B10,(IF('5-Bienes y Serv que se Consumen'!$E$72='2 - Programas Municipales'!$C$9,'5-Bienes y Serv que se Consumen'!$F$74,0)),0)+IF('5-Bienes y Serv que se Consumen'!$E$76='2 - Programas Municipales'!$B10,(IF('5-Bienes y Serv que se Consumen'!$E$78='2 - Programas Municipales'!$C$9,'5-Bienes y Serv que se Consumen'!$F$80,0)),0)+IF('5-Bienes y Serv que se Consumen'!$E$82='2 - Programas Municipales'!$B10,(IF('5-Bienes y Serv que se Consumen'!$E$84='2 - Programas Municipales'!$C$9,'5-Bienes y Serv que se Consumen'!$F$86,0)),0)+IF('5-Bienes y Serv que se Consumen'!$E$88='2 - Programas Municipales'!$B10,(IF('5-Bienes y Serv que se Consumen'!$E$90='2 - Programas Municipales'!$C$9,'5-Bienes y Serv que se Consumen'!$F$92,0)),0)+IF('5-Bienes y Serv que se Consumen'!$E$94='2 - Programas Municipales'!$B10,(IF('5-Bienes y Serv que se Consumen'!$E$96='2 - Programas Municipales'!$C$9,'5-Bienes y Serv que se Consumen'!$F$98,0)),0)+IF('5-Bienes y Serv que se Consumen'!$E$100='2 - Programas Municipales'!$B10,(IF('5-Bienes y Serv que se Consumen'!$E$102='2 - Programas Municipales'!$C$9,'5-Bienes y Serv que se Consumen'!$F$104,0)),0)+IF('5-Bienes y Serv que se Consumen'!$E$106='2 - Programas Municipales'!$B10,(IF('5-Bienes y Serv que se Consumen'!$E$108='2 - Programas Municipales'!$C$9,'5-Bienes y Serv que se Consumen'!$F$110,0)),0)+IF('5-Bienes y Serv que se Consumen'!$E$112='2 - Programas Municipales'!$B10,(IF('5-Bienes y Serv que se Consumen'!$E$114='2 - Programas Municipales'!$C$9,'5-Bienes y Serv que se Consumen'!$F$116,0)),0)+IF('5-Bienes y Serv que se Consumen'!$E$118='2 - Programas Municipales'!$B10,(IF('5-Bienes y Serv que se Consumen'!$E$120='2 - Programas Municipales'!$C$9,'5-Bienes y Serv que se Consumen'!$F$122,0)),0)+IF('5-Bienes y Serv que se Consumen'!$E$124='2 - Programas Municipales'!$B10,(IF('5-Bienes y Serv que se Consumen'!$E$126='2 - Programas Municipales'!$C$9,'5-Bienes y Serv que se Consumen'!$F$128,0)),0)+IF('5-Bienes y Serv que se Consumen'!$E$130='2 - Programas Municipales'!$B10,(IF('5-Bienes y Serv que se Consumen'!$E$132='2 - Programas Municipales'!$C$9,'5-Bienes y Serv que se Consumen'!$F$134,0)),0)+IF('5-Bienes y Serv que se Consumen'!$E$136='2 - Programas Municipales'!$B10,(IF('5-Bienes y Serv que se Consumen'!$E$138='2 - Programas Municipales'!$C$9,'5-Bienes y Serv que se Consumen'!$F$140,0)),0)</f>
        <v>0</v>
      </c>
      <c r="K13" s="202">
        <f>IF('5-Bienes y Serv que se Consumen'!$E$4='2 - Programas Municipales'!$B10,(IF('5-Bienes y Serv que se Consumen'!$E$6='2 - Programas Municipales'!$C$10,'5-Bienes y Serv que se Consumen'!$F$8,0)),0)+IF('5-Bienes y Serv que se Consumen'!$E$10='2 - Programas Municipales'!$B10,(IF('5-Bienes y Serv que se Consumen'!$E$12='2 - Programas Municipales'!$C$10,'5-Bienes y Serv que se Consumen'!$F$14,0)),0)+IF('5-Bienes y Serv que se Consumen'!$E$16='2 - Programas Municipales'!$B10,(IF('5-Bienes y Serv que se Consumen'!$E$18='2 - Programas Municipales'!$C$10,'5-Bienes y Serv que se Consumen'!$F$20,0)),0)+IF('5-Bienes y Serv que se Consumen'!$E$22='2 - Programas Municipales'!$B10,(IF('5-Bienes y Serv que se Consumen'!$E$24='2 - Programas Municipales'!$C$10,'5-Bienes y Serv que se Consumen'!$F$26,0)),0)+IF('5-Bienes y Serv que se Consumen'!$E$28='2 - Programas Municipales'!$B10,(IF('5-Bienes y Serv que se Consumen'!$E$30='2 - Programas Municipales'!$C$10,'5-Bienes y Serv que se Consumen'!$F$32,0)),0)+IF('5-Bienes y Serv que se Consumen'!$E$34='2 - Programas Municipales'!$B10,(IF('5-Bienes y Serv que se Consumen'!$E$36='2 - Programas Municipales'!$C$10,'5-Bienes y Serv que se Consumen'!$F$38,0)),0)+IF('5-Bienes y Serv que se Consumen'!$E$40='2 - Programas Municipales'!$B10,(IF('5-Bienes y Serv que se Consumen'!$E$42='2 - Programas Municipales'!$C$10,'5-Bienes y Serv que se Consumen'!$F$44,0)),0)+IF('5-Bienes y Serv que se Consumen'!$E$46='2 - Programas Municipales'!$B10,(IF('5-Bienes y Serv que se Consumen'!$E$48='2 - Programas Municipales'!$C$10,'5-Bienes y Serv que se Consumen'!$F$50,0)),0)+IF('5-Bienes y Serv que se Consumen'!$E$52='2 - Programas Municipales'!$B10,(IF('5-Bienes y Serv que se Consumen'!$E$54='2 - Programas Municipales'!$C$10,'5-Bienes y Serv que se Consumen'!$F$56,0)),0)+IF('5-Bienes y Serv que se Consumen'!$E$58='2 - Programas Municipales'!$B10,(IF('5-Bienes y Serv que se Consumen'!$E$60='2 - Programas Municipales'!$C$10,'5-Bienes y Serv que se Consumen'!$F$62,0)),0)+IF('5-Bienes y Serv que se Consumen'!$E$64='2 - Programas Municipales'!$B10,(IF('5-Bienes y Serv que se Consumen'!$E$66='2 - Programas Municipales'!$C$10,'5-Bienes y Serv que se Consumen'!$F$68,0)),0)+IF('5-Bienes y Serv que se Consumen'!$E$70='2 - Programas Municipales'!$B10,(IF('5-Bienes y Serv que se Consumen'!$E$72='2 - Programas Municipales'!$C$10,'5-Bienes y Serv que se Consumen'!$F$74,0)),0)+IF('5-Bienes y Serv que se Consumen'!$E$76='2 - Programas Municipales'!$B10,(IF('5-Bienes y Serv que se Consumen'!$E$78='2 - Programas Municipales'!$C$10,'5-Bienes y Serv que se Consumen'!$F$80,0)),0)+IF('5-Bienes y Serv que se Consumen'!$E$82='2 - Programas Municipales'!$B10,(IF('5-Bienes y Serv que se Consumen'!$E$84='2 - Programas Municipales'!$C$10,'5-Bienes y Serv que se Consumen'!$F$86,0)),0)+IF('5-Bienes y Serv que se Consumen'!$E$88='2 - Programas Municipales'!$B10,(IF('5-Bienes y Serv que se Consumen'!$E$90='2 - Programas Municipales'!$C$10,'5-Bienes y Serv que se Consumen'!$F$92,0)),0)+IF('5-Bienes y Serv que se Consumen'!$E$94='2 - Programas Municipales'!$B10,(IF('5-Bienes y Serv que se Consumen'!$E$96='2 - Programas Municipales'!$C$10,'5-Bienes y Serv que se Consumen'!$F$98,0)),0)+IF('5-Bienes y Serv que se Consumen'!$E$100='2 - Programas Municipales'!$B10,(IF('5-Bienes y Serv que se Consumen'!$E$102='2 - Programas Municipales'!$C$10,'5-Bienes y Serv que se Consumen'!$F$104,0)),0)+IF('5-Bienes y Serv que se Consumen'!$E$106='2 - Programas Municipales'!$B10,(IF('5-Bienes y Serv que se Consumen'!$E$108='2 - Programas Municipales'!$C$10,'5-Bienes y Serv que se Consumen'!$F$110,0)),0)+IF('5-Bienes y Serv que se Consumen'!$E$112='2 - Programas Municipales'!$B10,(IF('5-Bienes y Serv que se Consumen'!$E$114='2 - Programas Municipales'!$C$10,'5-Bienes y Serv que se Consumen'!$F$116,0)),0)+IF('5-Bienes y Serv que se Consumen'!$E$118='2 - Programas Municipales'!$B10,(IF('5-Bienes y Serv que se Consumen'!$E$120='2 - Programas Municipales'!$C$10,'5-Bienes y Serv que se Consumen'!$F$122,0)),0)+IF('5-Bienes y Serv que se Consumen'!$E$124='2 - Programas Municipales'!$B10,(IF('5-Bienes y Serv que se Consumen'!$E$126='2 - Programas Municipales'!$C$10,'5-Bienes y Serv que se Consumen'!$F$128,0)),0)+IF('5-Bienes y Serv que se Consumen'!$E$130='2 - Programas Municipales'!$B10,(IF('5-Bienes y Serv que se Consumen'!$E$132='2 - Programas Municipales'!$C$10,'5-Bienes y Serv que se Consumen'!$F$134,0)),0)+IF('5-Bienes y Serv que se Consumen'!$E$136='2 - Programas Municipales'!$B10,(IF('5-Bienes y Serv que se Consumen'!$E$138='2 - Programas Municipales'!$C$10,'5-Bienes y Serv que se Consumen'!$F$140,0)),0)</f>
        <v>0</v>
      </c>
      <c r="L13" s="202">
        <f>IF('5-Bienes y Serv que se Consumen'!$E$4='2 - Programas Municipales'!$B10,(IF('5-Bienes y Serv que se Consumen'!$E$6='2 - Programas Municipales'!$C$11,'5-Bienes y Serv que se Consumen'!$F$8,0)),0)+IF('5-Bienes y Serv que se Consumen'!$E$10='2 - Programas Municipales'!$B10,(IF('5-Bienes y Serv que se Consumen'!$E$12='2 - Programas Municipales'!$C$11,'5-Bienes y Serv que se Consumen'!$F$14,0)),0)+IF('5-Bienes y Serv que se Consumen'!$E$16='2 - Programas Municipales'!$B10,(IF('5-Bienes y Serv que se Consumen'!$E$18='2 - Programas Municipales'!$C$11,'5-Bienes y Serv que se Consumen'!$F$20,0)),0)+IF('5-Bienes y Serv que se Consumen'!$E$22='2 - Programas Municipales'!$B10,(IF('5-Bienes y Serv que se Consumen'!$E$24='2 - Programas Municipales'!$C$11,'5-Bienes y Serv que se Consumen'!$F$26,0)),0)+IF('5-Bienes y Serv que se Consumen'!$E$28='2 - Programas Municipales'!$B10,(IF('5-Bienes y Serv que se Consumen'!$E$30='2 - Programas Municipales'!$C$11,'5-Bienes y Serv que se Consumen'!$F$32,0)),0)+IF('5-Bienes y Serv que se Consumen'!$E$34='2 - Programas Municipales'!$B10,(IF('5-Bienes y Serv que se Consumen'!$E$36='2 - Programas Municipales'!$C$11,'5-Bienes y Serv que se Consumen'!$F$38,0)),0)+IF('5-Bienes y Serv que se Consumen'!$E$40='2 - Programas Municipales'!$B10,(IF('5-Bienes y Serv que se Consumen'!$E$42='2 - Programas Municipales'!$C$11,'5-Bienes y Serv que se Consumen'!$F$44,0)),0)+IF('5-Bienes y Serv que se Consumen'!$E$46='2 - Programas Municipales'!$B10,(IF('5-Bienes y Serv que se Consumen'!$E$48='2 - Programas Municipales'!$C$11,'5-Bienes y Serv que se Consumen'!$F$50,0)),0)+IF('5-Bienes y Serv que se Consumen'!$E$52='2 - Programas Municipales'!$B10,(IF('5-Bienes y Serv que se Consumen'!$E$54='2 - Programas Municipales'!$C$11,'5-Bienes y Serv que se Consumen'!$F$56,0)),0)+IF('5-Bienes y Serv que se Consumen'!$E$58='2 - Programas Municipales'!$B10,(IF('5-Bienes y Serv que se Consumen'!$E$60='2 - Programas Municipales'!$C$11,'5-Bienes y Serv que se Consumen'!$F$62,0)),0)+IF('5-Bienes y Serv que se Consumen'!$E$64='2 - Programas Municipales'!$B10,(IF('5-Bienes y Serv que se Consumen'!$E$66='2 - Programas Municipales'!$C$11,'5-Bienes y Serv que se Consumen'!$F$68,0)),0)+IF('5-Bienes y Serv que se Consumen'!$E$70='2 - Programas Municipales'!$B10,(IF('5-Bienes y Serv que se Consumen'!$E$72='2 - Programas Municipales'!$C$11,'5-Bienes y Serv que se Consumen'!$F$74,0)),0)+IF('5-Bienes y Serv que se Consumen'!$E$76='2 - Programas Municipales'!$B10,(IF('5-Bienes y Serv que se Consumen'!$E$78='2 - Programas Municipales'!$C$11,'5-Bienes y Serv que se Consumen'!$F$80,0)),0)+IF('5-Bienes y Serv que se Consumen'!$E$82='2 - Programas Municipales'!$B10,(IF('5-Bienes y Serv que se Consumen'!$E$84='2 - Programas Municipales'!$C$11,'5-Bienes y Serv que se Consumen'!$F$86,0)),0)+IF('5-Bienes y Serv que se Consumen'!$E$88='2 - Programas Municipales'!$B10,(IF('5-Bienes y Serv que se Consumen'!$E$90='2 - Programas Municipales'!$C$11,'5-Bienes y Serv que se Consumen'!$F$92,0)),0)+IF('5-Bienes y Serv que se Consumen'!$E$94='2 - Programas Municipales'!$B10,(IF('5-Bienes y Serv que se Consumen'!$E$96='2 - Programas Municipales'!$C$11,'5-Bienes y Serv que se Consumen'!$F$98,0)),0)+IF('5-Bienes y Serv que se Consumen'!$E$100='2 - Programas Municipales'!$B10,(IF('5-Bienes y Serv que se Consumen'!$E$102='2 - Programas Municipales'!$C$11,'5-Bienes y Serv que se Consumen'!$F$104,0)),0)+IF('5-Bienes y Serv que se Consumen'!$E$106='2 - Programas Municipales'!$B10,(IF('5-Bienes y Serv que se Consumen'!$E$108='2 - Programas Municipales'!$C$11,'5-Bienes y Serv que se Consumen'!$F$110,0)),0)+IF('5-Bienes y Serv que se Consumen'!$E$112='2 - Programas Municipales'!$B10,(IF('5-Bienes y Serv que se Consumen'!$E$114='2 - Programas Municipales'!$C$11,'5-Bienes y Serv que se Consumen'!$F$116,0)),0)+IF('5-Bienes y Serv que se Consumen'!$E$118='2 - Programas Municipales'!$B10,(IF('5-Bienes y Serv que se Consumen'!$E$120='2 - Programas Municipales'!$C$11,'5-Bienes y Serv que se Consumen'!$F$122,0)),0)+IF('5-Bienes y Serv que se Consumen'!$E$124='2 - Programas Municipales'!$B10,(IF('5-Bienes y Serv que se Consumen'!$E$126='2 - Programas Municipales'!$C$11,'5-Bienes y Serv que se Consumen'!$F$128,0)),0)+IF('5-Bienes y Serv que se Consumen'!$E$130='2 - Programas Municipales'!$B10,(IF('5-Bienes y Serv que se Consumen'!$E$132='2 - Programas Municipales'!$C$11,'5-Bienes y Serv que se Consumen'!$F$134,0)),0)+IF('5-Bienes y Serv que se Consumen'!$E$136='2 - Programas Municipales'!$B10,(IF('5-Bienes y Serv que se Consumen'!$E$138='2 - Programas Municipales'!$C$11,'5-Bienes y Serv que se Consumen'!$F$140,0)),0)</f>
        <v>0</v>
      </c>
      <c r="M13" s="202">
        <f>IF('5-Bienes y Serv que se Consumen'!$E$4='2 - Programas Municipales'!$B10,(IF('5-Bienes y Serv que se Consumen'!$E$6='2 - Programas Municipales'!$C$12,'5-Bienes y Serv que se Consumen'!$F$8,0)),0)+IF('5-Bienes y Serv que se Consumen'!$E$10='2 - Programas Municipales'!$B10,(IF('5-Bienes y Serv que se Consumen'!$E$12='2 - Programas Municipales'!$C$12,'5-Bienes y Serv que se Consumen'!$F$14,0)),0)+IF('5-Bienes y Serv que se Consumen'!$E$16='2 - Programas Municipales'!$B10,(IF('5-Bienes y Serv que se Consumen'!$E$18='2 - Programas Municipales'!$C$12,'5-Bienes y Serv que se Consumen'!$F$20,0)),0)+IF('5-Bienes y Serv que se Consumen'!$E$22='2 - Programas Municipales'!$B10,(IF('5-Bienes y Serv que se Consumen'!$E$24='2 - Programas Municipales'!$C$12,'5-Bienes y Serv que se Consumen'!$F$26,0)),0)+IF('5-Bienes y Serv que se Consumen'!$E$28='2 - Programas Municipales'!$B10,(IF('5-Bienes y Serv que se Consumen'!$E$30='2 - Programas Municipales'!$C$12,'5-Bienes y Serv que se Consumen'!$F$32,0)),0)+IF('5-Bienes y Serv que se Consumen'!$E$34='2 - Programas Municipales'!$B10,(IF('5-Bienes y Serv que se Consumen'!$E$36='2 - Programas Municipales'!$C$12,'5-Bienes y Serv que se Consumen'!$F$38,0)),0)+IF('5-Bienes y Serv que se Consumen'!$E$40='2 - Programas Municipales'!$B10,(IF('5-Bienes y Serv que se Consumen'!$E$42='2 - Programas Municipales'!$C$12,'5-Bienes y Serv que se Consumen'!$F$44,0)),0)+IF('5-Bienes y Serv que se Consumen'!$E$46='2 - Programas Municipales'!$B10,(IF('5-Bienes y Serv que se Consumen'!$E$48='2 - Programas Municipales'!$C$12,'5-Bienes y Serv que se Consumen'!$F$50,0)),0)+IF('5-Bienes y Serv que se Consumen'!$E$52='2 - Programas Municipales'!$B10,(IF('5-Bienes y Serv que se Consumen'!$E$54='2 - Programas Municipales'!$C$12,'5-Bienes y Serv que se Consumen'!$F$56,0)),0)+IF('5-Bienes y Serv que se Consumen'!$E$58='2 - Programas Municipales'!$B10,(IF('5-Bienes y Serv que se Consumen'!$E$60='2 - Programas Municipales'!$C$12,'5-Bienes y Serv que se Consumen'!$F$62,0)),0)+IF('5-Bienes y Serv que se Consumen'!$E$64='2 - Programas Municipales'!$B10,(IF('5-Bienes y Serv que se Consumen'!$E$66='2 - Programas Municipales'!$C$12,'5-Bienes y Serv que se Consumen'!$F$68,0)),0)+IF('5-Bienes y Serv que se Consumen'!$E$70='2 - Programas Municipales'!$B10,(IF('5-Bienes y Serv que se Consumen'!$E$72='2 - Programas Municipales'!$C$12,'5-Bienes y Serv que se Consumen'!$F$74,0)),0)+IF('5-Bienes y Serv que se Consumen'!$E$76='2 - Programas Municipales'!$B10,(IF('5-Bienes y Serv que se Consumen'!$E$78='2 - Programas Municipales'!$C$12,'5-Bienes y Serv que se Consumen'!$F$80,0)),0)+IF('5-Bienes y Serv que se Consumen'!$E$82='2 - Programas Municipales'!$B10,(IF('5-Bienes y Serv que se Consumen'!$E$84='2 - Programas Municipales'!$C$12,'5-Bienes y Serv que se Consumen'!$F$86,0)),0)+IF('5-Bienes y Serv que se Consumen'!$E$88='2 - Programas Municipales'!$B10,(IF('5-Bienes y Serv que se Consumen'!$E$90='2 - Programas Municipales'!$C$12,'5-Bienes y Serv que se Consumen'!$F$92,0)),0)+IF('5-Bienes y Serv que se Consumen'!$E$94='2 - Programas Municipales'!$B10,(IF('5-Bienes y Serv que se Consumen'!$E$96='2 - Programas Municipales'!$C$12,'5-Bienes y Serv que se Consumen'!$F$98,0)),0)+IF('5-Bienes y Serv que se Consumen'!$E$100='2 - Programas Municipales'!$B10,(IF('5-Bienes y Serv que se Consumen'!$E$102='2 - Programas Municipales'!$C$12,'5-Bienes y Serv que se Consumen'!$F$104,0)),0)+IF('5-Bienes y Serv que se Consumen'!$E$106='2 - Programas Municipales'!$B10,(IF('5-Bienes y Serv que se Consumen'!$E$108='2 - Programas Municipales'!$C$12,'5-Bienes y Serv que se Consumen'!$F$110,0)),0)+IF('5-Bienes y Serv que se Consumen'!$E$112='2 - Programas Municipales'!$B10,(IF('5-Bienes y Serv que se Consumen'!$E$114='2 - Programas Municipales'!$C$12,'5-Bienes y Serv que se Consumen'!$F$116,0)),0)+IF('5-Bienes y Serv que se Consumen'!$E$118='2 - Programas Municipales'!$B10,(IF('5-Bienes y Serv que se Consumen'!$E$120='2 - Programas Municipales'!$C$12,'5-Bienes y Serv que se Consumen'!$F$122,0)),0)+IF('5-Bienes y Serv que se Consumen'!$E$124='2 - Programas Municipales'!$B10,(IF('5-Bienes y Serv que se Consumen'!$E$126='2 - Programas Municipales'!$C$12,'5-Bienes y Serv que se Consumen'!$F$128,0)),0)+IF('5-Bienes y Serv que se Consumen'!$E$130='2 - Programas Municipales'!$B10,(IF('5-Bienes y Serv que se Consumen'!$E$132='2 - Programas Municipales'!$C$12,'5-Bienes y Serv que se Consumen'!$F$134,0)),0)+IF('5-Bienes y Serv que se Consumen'!$E$136='2 - Programas Municipales'!$B10,(IF('5-Bienes y Serv que se Consumen'!$E$138='2 - Programas Municipales'!$C$12,'5-Bienes y Serv que se Consumen'!$F$140,0)),0)</f>
        <v>0</v>
      </c>
      <c r="N13" s="202">
        <f>IF('5-Bienes y Serv que se Consumen'!$E$4='2 - Programas Municipales'!$B10,(IF('5-Bienes y Serv que se Consumen'!$E$6='2 - Programas Municipales'!$C$13,'5-Bienes y Serv que se Consumen'!$F$8,0)),0)+IF('5-Bienes y Serv que se Consumen'!$E$10='2 - Programas Municipales'!$B10,(IF('5-Bienes y Serv que se Consumen'!$E$12='2 - Programas Municipales'!$C$13,'5-Bienes y Serv que se Consumen'!$F$14,0)),0)+IF('5-Bienes y Serv que se Consumen'!$E$16='2 - Programas Municipales'!$B10,(IF('5-Bienes y Serv que se Consumen'!$E$18='2 - Programas Municipales'!$C$13,'5-Bienes y Serv que se Consumen'!$F$20,0)),0)+IF('5-Bienes y Serv que se Consumen'!$E$22='2 - Programas Municipales'!$B10,(IF('5-Bienes y Serv que se Consumen'!$E$24='2 - Programas Municipales'!$C$13,'5-Bienes y Serv que se Consumen'!$F$26,0)),0)+IF('5-Bienes y Serv que se Consumen'!$E$28='2 - Programas Municipales'!$B10,(IF('5-Bienes y Serv que se Consumen'!$E$30='2 - Programas Municipales'!$C$13,'5-Bienes y Serv que se Consumen'!$F$32,0)),0)+IF('5-Bienes y Serv que se Consumen'!$E$34='2 - Programas Municipales'!$B10,(IF('5-Bienes y Serv que se Consumen'!$E$36='2 - Programas Municipales'!$C$13,'5-Bienes y Serv que se Consumen'!$F$38,0)),0)+IF('5-Bienes y Serv que se Consumen'!$E$40='2 - Programas Municipales'!$B10,(IF('5-Bienes y Serv que se Consumen'!$E$42='2 - Programas Municipales'!$C$13,'5-Bienes y Serv que se Consumen'!$F$44,0)),0)+IF('5-Bienes y Serv que se Consumen'!$E$46='2 - Programas Municipales'!$B10,(IF('5-Bienes y Serv que se Consumen'!$E$48='2 - Programas Municipales'!$C$13,'5-Bienes y Serv que se Consumen'!$F$50,0)),0)+IF('5-Bienes y Serv que se Consumen'!$E$52='2 - Programas Municipales'!$B10,(IF('5-Bienes y Serv que se Consumen'!$E$54='2 - Programas Municipales'!$C$13,'5-Bienes y Serv que se Consumen'!$F$56,0)),0)+IF('5-Bienes y Serv que se Consumen'!$E$58='2 - Programas Municipales'!$B10,(IF('5-Bienes y Serv que se Consumen'!$E$60='2 - Programas Municipales'!$C$13,'5-Bienes y Serv que se Consumen'!$F$62,0)),0)+IF('5-Bienes y Serv que se Consumen'!$E$64='2 - Programas Municipales'!$B10,(IF('5-Bienes y Serv que se Consumen'!$E$66='2 - Programas Municipales'!$C$13,'5-Bienes y Serv que se Consumen'!$F$68,0)),0)+IF('5-Bienes y Serv que se Consumen'!$E$70='2 - Programas Municipales'!$B10,(IF('5-Bienes y Serv que se Consumen'!$E$72='2 - Programas Municipales'!$C$13,'5-Bienes y Serv que se Consumen'!$F$74,0)),0)+IF('5-Bienes y Serv que se Consumen'!$E$76='2 - Programas Municipales'!$B10,(IF('5-Bienes y Serv que se Consumen'!$E$78='2 - Programas Municipales'!$C$13,'5-Bienes y Serv que se Consumen'!$F$80,0)),0)+IF('5-Bienes y Serv que se Consumen'!$E$82='2 - Programas Municipales'!$B10,(IF('5-Bienes y Serv que se Consumen'!$E$84='2 - Programas Municipales'!$C$13,'5-Bienes y Serv que se Consumen'!$F$86,0)),0)+IF('5-Bienes y Serv que se Consumen'!$E$88='2 - Programas Municipales'!$B10,(IF('5-Bienes y Serv que se Consumen'!$E$90='2 - Programas Municipales'!$C$13,'5-Bienes y Serv que se Consumen'!$F$92,0)),0)+IF('5-Bienes y Serv que se Consumen'!$E$94='2 - Programas Municipales'!$B10,(IF('5-Bienes y Serv que se Consumen'!$E$96='2 - Programas Municipales'!$C$13,'5-Bienes y Serv que se Consumen'!$F$98,0)),0)+IF('5-Bienes y Serv que se Consumen'!$E$100='2 - Programas Municipales'!$B10,(IF('5-Bienes y Serv que se Consumen'!$E$102='2 - Programas Municipales'!$C$13,'5-Bienes y Serv que se Consumen'!$F$104,0)),0)+IF('5-Bienes y Serv que se Consumen'!$E$106='2 - Programas Municipales'!$B10,(IF('5-Bienes y Serv que se Consumen'!$E$108='2 - Programas Municipales'!$C$13,'5-Bienes y Serv que se Consumen'!$F$110,0)),0)+IF('5-Bienes y Serv que se Consumen'!$E$112='2 - Programas Municipales'!$B10,(IF('5-Bienes y Serv que se Consumen'!$E$114='2 - Programas Municipales'!$C$13,'5-Bienes y Serv que se Consumen'!$F$116,0)),0)+IF('5-Bienes y Serv que se Consumen'!$E$118='2 - Programas Municipales'!$B10,(IF('5-Bienes y Serv que se Consumen'!$E$120='2 - Programas Municipales'!$C$13,'5-Bienes y Serv que se Consumen'!$F$122,0)),0)+IF('5-Bienes y Serv que se Consumen'!$E$124='2 - Programas Municipales'!$B10,(IF('5-Bienes y Serv que se Consumen'!$E$126='2 - Programas Municipales'!$C$13,'5-Bienes y Serv que se Consumen'!$F$128,0)),0)+IF('5-Bienes y Serv que se Consumen'!$E$130='2 - Programas Municipales'!$B10,(IF('5-Bienes y Serv que se Consumen'!$E$132='2 - Programas Municipales'!$C$13,'5-Bienes y Serv que se Consumen'!$F$134,0)),0)+IF('5-Bienes y Serv que se Consumen'!$E$136='2 - Programas Municipales'!$B10,(IF('5-Bienes y Serv que se Consumen'!$E$138='2 - Programas Municipales'!$C$13,'5-Bienes y Serv que se Consumen'!$F$140,0)),0)</f>
        <v>0</v>
      </c>
      <c r="O13" s="56">
        <f>IF('5-Bienes y Serv que se Consumen'!$E$4='2 - Programas Municipales'!$B10,(IF('5-Bienes y Serv que se Consumen'!$E$6='2 - Programas Municipales'!$C$14,'5-Bienes y Serv que se Consumen'!$F$8,0)),0)+IF('5-Bienes y Serv que se Consumen'!$E$10='2 - Programas Municipales'!$B10,(IF('5-Bienes y Serv que se Consumen'!$E$12='2 - Programas Municipales'!$C$14,'5-Bienes y Serv que se Consumen'!$F$14,0)),0)+IF('5-Bienes y Serv que se Consumen'!$E$16='2 - Programas Municipales'!$B10,(IF('5-Bienes y Serv que se Consumen'!$E$18='2 - Programas Municipales'!$C$14,'5-Bienes y Serv que se Consumen'!$F$20,0)),0)+IF('5-Bienes y Serv que se Consumen'!$E$22='2 - Programas Municipales'!$B10,(IF('5-Bienes y Serv que se Consumen'!$E$24='2 - Programas Municipales'!$C$14,'5-Bienes y Serv que se Consumen'!$F$26,0)),0)+IF('5-Bienes y Serv que se Consumen'!$E$28='2 - Programas Municipales'!$B10,(IF('5-Bienes y Serv que se Consumen'!$E$30='2 - Programas Municipales'!$C$14,'5-Bienes y Serv que se Consumen'!$F$32,0)),0)+IF('5-Bienes y Serv que se Consumen'!$E$34='2 - Programas Municipales'!$B10,(IF('5-Bienes y Serv que se Consumen'!$E$36='2 - Programas Municipales'!$C$14,'5-Bienes y Serv que se Consumen'!$F$38,0)),0)+IF('5-Bienes y Serv que se Consumen'!$E$40='2 - Programas Municipales'!$B10,(IF('5-Bienes y Serv que se Consumen'!$E$42='2 - Programas Municipales'!$C$14,'5-Bienes y Serv que se Consumen'!$F$44,0)),0)+IF('5-Bienes y Serv que se Consumen'!$E$46='2 - Programas Municipales'!$B10,(IF('5-Bienes y Serv que se Consumen'!$E$48='2 - Programas Municipales'!$C$14,'5-Bienes y Serv que se Consumen'!$F$50,0)),0)+IF('5-Bienes y Serv que se Consumen'!$E$52='2 - Programas Municipales'!$B10,(IF('5-Bienes y Serv que se Consumen'!$E$54='2 - Programas Municipales'!$C$14,'5-Bienes y Serv que se Consumen'!$F$56,0)),0)+IF('5-Bienes y Serv que se Consumen'!$E$58='2 - Programas Municipales'!$B10,(IF('5-Bienes y Serv que se Consumen'!$E$60='2 - Programas Municipales'!$C$14,'5-Bienes y Serv que se Consumen'!$F$62,0)),0)+IF('5-Bienes y Serv que se Consumen'!$E$64='2 - Programas Municipales'!$B10,(IF('5-Bienes y Serv que se Consumen'!$E$66='2 - Programas Municipales'!$C$14,'5-Bienes y Serv que se Consumen'!$F$68,0)),0)+IF('5-Bienes y Serv que se Consumen'!$E$70='2 - Programas Municipales'!$B10,(IF('5-Bienes y Serv que se Consumen'!$E$72='2 - Programas Municipales'!$C$14,'5-Bienes y Serv que se Consumen'!$F$74,0)),0)+IF('5-Bienes y Serv que se Consumen'!$E$76='2 - Programas Municipales'!$B10,(IF('5-Bienes y Serv que se Consumen'!$E$78='2 - Programas Municipales'!$C$14,'5-Bienes y Serv que se Consumen'!$F$80,0)),0)+IF('5-Bienes y Serv que se Consumen'!$E$82='2 - Programas Municipales'!$B10,(IF('5-Bienes y Serv que se Consumen'!$E$84='2 - Programas Municipales'!$C$14,'5-Bienes y Serv que se Consumen'!$F$86,0)),0)+IF('5-Bienes y Serv que se Consumen'!$E$88='2 - Programas Municipales'!$B10,(IF('5-Bienes y Serv que se Consumen'!$E$90='2 - Programas Municipales'!$C$14,'5-Bienes y Serv que se Consumen'!$F$92,0)),0)+IF('5-Bienes y Serv que se Consumen'!$E$94='2 - Programas Municipales'!$B10,(IF('5-Bienes y Serv que se Consumen'!$E$96='2 - Programas Municipales'!$C$14,'5-Bienes y Serv que se Consumen'!$F$98,0)),0)+IF('5-Bienes y Serv que se Consumen'!$E$100='2 - Programas Municipales'!$B10,(IF('5-Bienes y Serv que se Consumen'!$E$102='2 - Programas Municipales'!$C$14,'5-Bienes y Serv que se Consumen'!$F$104,0)),0)+IF('5-Bienes y Serv que se Consumen'!$E$106='2 - Programas Municipales'!$B10,(IF('5-Bienes y Serv que se Consumen'!$E$108='2 - Programas Municipales'!$C$14,'5-Bienes y Serv que se Consumen'!$F$110,0)),0)+IF('5-Bienes y Serv que se Consumen'!$E$112='2 - Programas Municipales'!$B10,(IF('5-Bienes y Serv que se Consumen'!$E$114='2 - Programas Municipales'!$C$14,'5-Bienes y Serv que se Consumen'!$F$116,0)),0)+IF('5-Bienes y Serv que se Consumen'!$E$118='2 - Programas Municipales'!$B10,(IF('5-Bienes y Serv que se Consumen'!$E$120='2 - Programas Municipales'!$C$14,'5-Bienes y Serv que se Consumen'!$F$122,0)),0)+IF('5-Bienes y Serv que se Consumen'!$E$124='2 - Programas Municipales'!$B10,(IF('5-Bienes y Serv que se Consumen'!$E$126='2 - Programas Municipales'!$C$14,'5-Bienes y Serv que se Consumen'!$F$128,0)),0)+IF('5-Bienes y Serv que se Consumen'!$E$130='2 - Programas Municipales'!$B10,(IF('5-Bienes y Serv que se Consumen'!$E$132='2 - Programas Municipales'!$C$14,'5-Bienes y Serv que se Consumen'!$F$134,0)),0)+IF('5-Bienes y Serv que se Consumen'!$E$136='2 - Programas Municipales'!$B10,(IF('5-Bienes y Serv que se Consumen'!$E$138='2 - Programas Municipales'!$C$14,'5-Bienes y Serv que se Consumen'!$F$140,0)),0)</f>
        <v>0</v>
      </c>
      <c r="P13" s="56">
        <f>IF('5-Bienes y Serv que se Consumen'!$E$4='2 - Programas Municipales'!$B10,(IF('5-Bienes y Serv que se Consumen'!$E$6='2 - Programas Municipales'!$C$15,'5-Bienes y Serv que se Consumen'!$F$8,0)),0)+IF('5-Bienes y Serv que se Consumen'!$E$10='2 - Programas Municipales'!$B10,(IF('5-Bienes y Serv que se Consumen'!$E$12='2 - Programas Municipales'!$C$15,'5-Bienes y Serv que se Consumen'!$F$14,0)),0)+IF('5-Bienes y Serv que se Consumen'!$E$16='2 - Programas Municipales'!$B10,(IF('5-Bienes y Serv que se Consumen'!$E$18='2 - Programas Municipales'!$C$15,'5-Bienes y Serv que se Consumen'!$F$20,0)),0)+IF('5-Bienes y Serv que se Consumen'!$E$22='2 - Programas Municipales'!$B10,(IF('5-Bienes y Serv que se Consumen'!$E$24='2 - Programas Municipales'!$C$15,'5-Bienes y Serv que se Consumen'!$F$26,0)),0)+IF('5-Bienes y Serv que se Consumen'!$E$28='2 - Programas Municipales'!$B10,(IF('5-Bienes y Serv que se Consumen'!$E$30='2 - Programas Municipales'!$C$15,'5-Bienes y Serv que se Consumen'!$F$32,0)),0)+IF('5-Bienes y Serv que se Consumen'!$E$34='2 - Programas Municipales'!$B10,(IF('5-Bienes y Serv que se Consumen'!$E$36='2 - Programas Municipales'!$C$15,'5-Bienes y Serv que se Consumen'!$F$38,0)),0)+IF('5-Bienes y Serv que se Consumen'!$E$40='2 - Programas Municipales'!$B10,(IF('5-Bienes y Serv que se Consumen'!$E$42='2 - Programas Municipales'!$C$15,'5-Bienes y Serv que se Consumen'!$F$44,0)),0)+IF('5-Bienes y Serv que se Consumen'!$E$46='2 - Programas Municipales'!$B10,(IF('5-Bienes y Serv que se Consumen'!$E$48='2 - Programas Municipales'!$C$15,'5-Bienes y Serv que se Consumen'!$F$50,0)),0)+IF('5-Bienes y Serv que se Consumen'!$E$52='2 - Programas Municipales'!$B10,(IF('5-Bienes y Serv que se Consumen'!$E$54='2 - Programas Municipales'!$C$15,'5-Bienes y Serv que se Consumen'!$F$56,0)),0)+IF('5-Bienes y Serv que se Consumen'!$E$58='2 - Programas Municipales'!$B10,(IF('5-Bienes y Serv que se Consumen'!$E$60='2 - Programas Municipales'!$C$15,'5-Bienes y Serv que se Consumen'!$F$62,0)),0)+IF('5-Bienes y Serv que se Consumen'!$E$64='2 - Programas Municipales'!$B10,(IF('5-Bienes y Serv que se Consumen'!$E$66='2 - Programas Municipales'!$C$15,'5-Bienes y Serv que se Consumen'!$F$68,0)),0)+IF('5-Bienes y Serv que se Consumen'!$E$70='2 - Programas Municipales'!$B10,(IF('5-Bienes y Serv que se Consumen'!$E$72='2 - Programas Municipales'!$C$15,'5-Bienes y Serv que se Consumen'!$F$74,0)),0)+IF('5-Bienes y Serv que se Consumen'!$E$76='2 - Programas Municipales'!$B10,(IF('5-Bienes y Serv que se Consumen'!$E$78='2 - Programas Municipales'!$C$15,'5-Bienes y Serv que se Consumen'!$F$80,0)),0)+IF('5-Bienes y Serv que se Consumen'!$E$82='2 - Programas Municipales'!$B10,(IF('5-Bienes y Serv que se Consumen'!$E$84='2 - Programas Municipales'!$C$15,'5-Bienes y Serv que se Consumen'!$F$86,0)),0)+IF('5-Bienes y Serv que se Consumen'!$E$88='2 - Programas Municipales'!$B10,(IF('5-Bienes y Serv que se Consumen'!$E$90='2 - Programas Municipales'!$C$15,'5-Bienes y Serv que se Consumen'!$F$92,0)),0)+IF('5-Bienes y Serv que se Consumen'!$E$94='2 - Programas Municipales'!$B10,(IF('5-Bienes y Serv que se Consumen'!$E$96='2 - Programas Municipales'!$C$15,'5-Bienes y Serv que se Consumen'!$F$98,0)),0)+IF('5-Bienes y Serv que se Consumen'!$E$100='2 - Programas Municipales'!$B10,(IF('5-Bienes y Serv que se Consumen'!$E$102='2 - Programas Municipales'!$C$15,'5-Bienes y Serv que se Consumen'!$F$104,0)),0)+IF('5-Bienes y Serv que se Consumen'!$E$106='2 - Programas Municipales'!$B10,(IF('5-Bienes y Serv que se Consumen'!$E$108='2 - Programas Municipales'!$C$15,'5-Bienes y Serv que se Consumen'!$F$110,0)),0)+IF('5-Bienes y Serv que se Consumen'!$E$112='2 - Programas Municipales'!$B10,(IF('5-Bienes y Serv que se Consumen'!$E$114='2 - Programas Municipales'!$C$15,'5-Bienes y Serv que se Consumen'!$F$116,0)),0)+IF('5-Bienes y Serv que se Consumen'!$E$118='2 - Programas Municipales'!$B10,(IF('5-Bienes y Serv que se Consumen'!$E$120='2 - Programas Municipales'!$C$15,'5-Bienes y Serv que se Consumen'!$F$122,0)),0)+IF('5-Bienes y Serv que se Consumen'!$E$124='2 - Programas Municipales'!$B10,(IF('5-Bienes y Serv que se Consumen'!$E$126='2 - Programas Municipales'!$C$15,'5-Bienes y Serv que se Consumen'!$F$128,0)),0)+IF('5-Bienes y Serv que se Consumen'!$E$130='2 - Programas Municipales'!$B10,(IF('5-Bienes y Serv que se Consumen'!$E$132='2 - Programas Municipales'!$C$15,'5-Bienes y Serv que se Consumen'!$F$134,0)),0)+IF('5-Bienes y Serv que se Consumen'!$E$136='2 - Programas Municipales'!$B10,(IF('5-Bienes y Serv que se Consumen'!$E$138='2 - Programas Municipales'!$C$15,'5-Bienes y Serv que se Consumen'!$F$140,0)),0)</f>
        <v>0</v>
      </c>
      <c r="Q13" s="265">
        <f t="shared" si="1"/>
        <v>0</v>
      </c>
    </row>
    <row r="14">
      <c r="B14" s="266" t="s">
        <v>161</v>
      </c>
      <c r="C14" s="265">
        <f t="shared" ref="C14:Q14" si="2">SUM(C5:C13)</f>
        <v>3072000</v>
      </c>
      <c r="D14" s="265">
        <f t="shared" si="2"/>
        <v>0</v>
      </c>
      <c r="E14" s="265">
        <f t="shared" si="2"/>
        <v>0</v>
      </c>
      <c r="F14" s="265">
        <f t="shared" si="2"/>
        <v>0</v>
      </c>
      <c r="G14" s="265">
        <f t="shared" si="2"/>
        <v>5672000</v>
      </c>
      <c r="H14" s="265">
        <f t="shared" si="2"/>
        <v>0</v>
      </c>
      <c r="I14" s="265">
        <f t="shared" si="2"/>
        <v>3572000</v>
      </c>
      <c r="J14" s="265">
        <f t="shared" si="2"/>
        <v>0</v>
      </c>
      <c r="K14" s="265">
        <f t="shared" si="2"/>
        <v>1600000</v>
      </c>
      <c r="L14" s="265">
        <f t="shared" si="2"/>
        <v>15376876.8</v>
      </c>
      <c r="M14" s="265">
        <f t="shared" si="2"/>
        <v>0</v>
      </c>
      <c r="N14" s="265">
        <f t="shared" si="2"/>
        <v>0</v>
      </c>
      <c r="O14" s="265">
        <f t="shared" si="2"/>
        <v>0</v>
      </c>
      <c r="P14" s="265">
        <f t="shared" si="2"/>
        <v>0</v>
      </c>
      <c r="Q14" s="267">
        <f t="shared" si="2"/>
        <v>29292876.8</v>
      </c>
    </row>
    <row r="16">
      <c r="D16" s="202"/>
    </row>
    <row r="17">
      <c r="Q17" s="20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Q2"/>
    <mergeCell ref="B3:B4"/>
    <mergeCell ref="C3:Q3"/>
  </mergeCells>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D69B"/>
    <pageSetUpPr/>
  </sheetPr>
  <sheetViews>
    <sheetView workbookViewId="0"/>
  </sheetViews>
  <sheetFormatPr customHeight="1" defaultColWidth="14.43" defaultRowHeight="15.0"/>
  <cols>
    <col customWidth="1" min="1" max="1" width="11.43"/>
    <col customWidth="1" min="2" max="2" width="21.71"/>
    <col customWidth="1" min="3" max="3" width="11.14"/>
    <col customWidth="1" min="4" max="4" width="11.43"/>
    <col customWidth="1" min="5" max="5" width="10.0"/>
    <col customWidth="1" min="6" max="6" width="10.43"/>
    <col customWidth="1" min="7" max="7" width="9.43"/>
    <col customWidth="1" min="8" max="8" width="11.43"/>
    <col customWidth="1" min="9" max="9" width="10.71"/>
    <col customWidth="1" min="10" max="10" width="11.43"/>
    <col customWidth="1" min="11" max="11" width="11.29"/>
    <col customWidth="1" min="12" max="12" width="11.43"/>
    <col customWidth="1" min="13" max="13" width="11.29"/>
    <col customWidth="1" min="14" max="14" width="10.14"/>
    <col customWidth="1" min="15" max="16" width="10.43"/>
    <col customWidth="1" min="17" max="17" width="9.71"/>
    <col customWidth="1" min="18" max="26" width="11.43"/>
  </cols>
  <sheetData>
    <row r="2">
      <c r="B2" s="245" t="s">
        <v>348</v>
      </c>
      <c r="C2" s="15"/>
      <c r="D2" s="15"/>
      <c r="E2" s="15"/>
      <c r="F2" s="15"/>
      <c r="G2" s="15"/>
      <c r="H2" s="15"/>
      <c r="I2" s="15"/>
      <c r="J2" s="15"/>
      <c r="K2" s="15"/>
      <c r="L2" s="15"/>
      <c r="M2" s="15"/>
      <c r="N2" s="15"/>
      <c r="O2" s="15"/>
      <c r="P2" s="15"/>
      <c r="Q2" s="16"/>
    </row>
    <row r="3">
      <c r="B3" s="261" t="s">
        <v>342</v>
      </c>
      <c r="C3" s="262" t="s">
        <v>274</v>
      </c>
      <c r="D3" s="15"/>
      <c r="E3" s="15"/>
      <c r="F3" s="15"/>
      <c r="G3" s="15"/>
      <c r="H3" s="15"/>
      <c r="I3" s="15"/>
      <c r="J3" s="15"/>
      <c r="K3" s="15"/>
      <c r="L3" s="15"/>
      <c r="M3" s="15"/>
      <c r="N3" s="15"/>
      <c r="O3" s="15"/>
      <c r="P3" s="15"/>
      <c r="Q3" s="16"/>
    </row>
    <row r="4">
      <c r="B4" s="192"/>
      <c r="C4" s="263" t="str">
        <f>'2 - Programas Municipales'!C2</f>
        <v>Disposición Inicial</v>
      </c>
      <c r="D4" s="263" t="str">
        <f>'2 - Programas Municipales'!C3</f>
        <v>Barrido y Limpieza</v>
      </c>
      <c r="E4" s="263" t="str">
        <f>'2 - Programas Municipales'!C4</f>
        <v>Limp. Microbasurales</v>
      </c>
      <c r="F4" s="263" t="str">
        <f>'2 - Programas Municipales'!C5</f>
        <v>Resid. de Poda y Áreas Verdes</v>
      </c>
      <c r="G4" s="263" t="str">
        <f>'2 - Programas Municipales'!C6</f>
        <v>Educación y Comunicación</v>
      </c>
      <c r="H4" s="263" t="str">
        <f>'2 - Programas Municipales'!C7</f>
        <v>Compostaje</v>
      </c>
      <c r="I4" s="263" t="str">
        <f>'2 - Programas Municipales'!C8</f>
        <v>Recuperación de Materiales</v>
      </c>
      <c r="J4" s="263" t="str">
        <f>'2 - Programas Municipales'!C9</f>
        <v>Administración</v>
      </c>
      <c r="K4" s="263" t="str">
        <f>'2 - Programas Municipales'!C10</f>
        <v>Planific. y Control</v>
      </c>
      <c r="L4" s="263" t="str">
        <f>'2 - Programas Municipales'!C11</f>
        <v>Recolección</v>
      </c>
      <c r="M4" s="263" t="str">
        <f>'2 - Programas Municipales'!C12</f>
        <v>Est. Transferencia</v>
      </c>
      <c r="N4" s="263" t="str">
        <f>'2 - Programas Municipales'!C13</f>
        <v>Dispos. Final</v>
      </c>
      <c r="O4" s="263" t="str">
        <f>'2 - Programas Municipales'!C14</f>
        <v>Cierre Basural</v>
      </c>
      <c r="P4" s="263" t="str">
        <f>'2 - Programas Municipales'!C15</f>
        <v>Transporte</v>
      </c>
      <c r="Q4" s="264" t="s">
        <v>161</v>
      </c>
    </row>
    <row r="5">
      <c r="B5" s="44" t="str">
        <f>'2 - Programas Municipales'!B2</f>
        <v>Progs. de Recup. Mat. Orgánico</v>
      </c>
      <c r="C5" s="202">
        <f>IF('5-Bienes y Serv que se Consumen'!$E$142='2 - Programas Municipales'!$B2,(IF('5-Bienes y Serv que se Consumen'!$E$144='2 - Programas Municipales'!$C$2,'5-Bienes y Serv que se Consumen'!$F$146,0)),0)+IF('5-Bienes y Serv que se Consumen'!$E$148='2 - Programas Municipales'!$B2,(IF('5-Bienes y Serv que se Consumen'!$E$150='2 - Programas Municipales'!$C$2,'5-Bienes y Serv que se Consumen'!$F$152,0)),0)+IF('5-Bienes y Serv que se Consumen'!$E$154='2 - Programas Municipales'!$B2,(IF('5-Bienes y Serv que se Consumen'!$E$156='2 - Programas Municipales'!$C$2,'5-Bienes y Serv que se Consumen'!$F$158,0)),0)+IF('5-Bienes y Serv que se Consumen'!$E$160='2 - Programas Municipales'!$B2,(IF('5-Bienes y Serv que se Consumen'!$E$162='2 - Programas Municipales'!$C$2,'5-Bienes y Serv que se Consumen'!$F$164,0)),0)+IF('5-Bienes y Serv que se Consumen'!$E$166='2 - Programas Municipales'!$B2,(IF('5-Bienes y Serv que se Consumen'!$E$168='2 - Programas Municipales'!$C$2,'5-Bienes y Serv que se Consumen'!$F$170,0)),0)+IF('5-Bienes y Serv que se Consumen'!$E$172='2 - Programas Municipales'!$B2,(IF('5-Bienes y Serv que se Consumen'!$E$174='2 - Programas Municipales'!$C$2,'5-Bienes y Serv que se Consumen'!$F$176,0)),0)+IF('5-Bienes y Serv que se Consumen'!$E$178='2 - Programas Municipales'!$B2,(IF('5-Bienes y Serv que se Consumen'!$E$180='2 - Programas Municipales'!$C$2,'5-Bienes y Serv que se Consumen'!$F$182,0)),0)+IF('5-Bienes y Serv que se Consumen'!$E$184='2 - Programas Municipales'!$B2,(IF('5-Bienes y Serv que se Consumen'!$E$186='2 - Programas Municipales'!$C$2,'5-Bienes y Serv que se Consumen'!$F$188,0)),0)+IF('5-Bienes y Serv que se Consumen'!$E$190='2 - Programas Municipales'!$B2,(IF('5-Bienes y Serv que se Consumen'!$E$192='2 - Programas Municipales'!$C$2,'5-Bienes y Serv que se Consumen'!$F$194,0)),0)+IF('5-Bienes y Serv que se Consumen'!$E$196='2 - Programas Municipales'!$B2,(IF('5-Bienes y Serv que se Consumen'!$E$198='2 - Programas Municipales'!$C$2,'5-Bienes y Serv que se Consumen'!$F$200,0)),0)+IF('5-Bienes y Serv que se Consumen'!$E$202='2 - Programas Municipales'!$B2,(IF('5-Bienes y Serv que se Consumen'!$E$204='2 - Programas Municipales'!$C$2,'5-Bienes y Serv que se Consumen'!$F$206,0)),0)+IF('5-Bienes y Serv que se Consumen'!$E$208='2 - Programas Municipales'!$B2,(IF('5-Bienes y Serv que se Consumen'!$E$210='2 - Programas Municipales'!$C$2,'5-Bienes y Serv que se Consumen'!$F$212,0)),0)+IF('5-Bienes y Serv que se Consumen'!$E$214='2 - Programas Municipales'!$B2,(IF('5-Bienes y Serv que se Consumen'!$E$216='2 - Programas Municipales'!$C$2,'5-Bienes y Serv que se Consumen'!$F$218,0)),0)+IF('5-Bienes y Serv que se Consumen'!$E$220='2 - Programas Municipales'!$B2,(IF('5-Bienes y Serv que se Consumen'!$E$222='2 - Programas Municipales'!$C$2,'5-Bienes y Serv que se Consumen'!$F$224,0)),0)+IF('5-Bienes y Serv que se Consumen'!$E$226='2 - Programas Municipales'!$B2,(IF('5-Bienes y Serv que se Consumen'!$E$228='2 - Programas Municipales'!$C$2,'5-Bienes y Serv que se Consumen'!$F$230,0)),0)+IF('5-Bienes y Serv que se Consumen'!$E$232='2 - Programas Municipales'!$B2,(IF('5-Bienes y Serv que se Consumen'!$E$234='2 - Programas Municipales'!$C$2,'5-Bienes y Serv que se Consumen'!$F$236,0)),0)+IF('5-Bienes y Serv que se Consumen'!$E$238='2 - Programas Municipales'!$B2,(IF('5-Bienes y Serv que se Consumen'!$E$240='2 - Programas Municipales'!$C$2,'5-Bienes y Serv que se Consumen'!$F$242,0)),0)+IF('5-Bienes y Serv que se Consumen'!$E$244='2 - Programas Municipales'!$B2,(IF('5-Bienes y Serv que se Consumen'!$E$246='2 - Programas Municipales'!$C$2,'5-Bienes y Serv que se Consumen'!$F$248,0)),0)+IF('5-Bienes y Serv que se Consumen'!$E$250='2 - Programas Municipales'!$B2,(IF('5-Bienes y Serv que se Consumen'!$E$252='2 - Programas Municipales'!$C$2,'5-Bienes y Serv que se Consumen'!$F$254,0)),0)+IF('5-Bienes y Serv que se Consumen'!$E$256='2 - Programas Municipales'!$B2,(IF('5-Bienes y Serv que se Consumen'!$E$258='2 - Programas Municipales'!$C$2,'5-Bienes y Serv que se Consumen'!$F$260,0)),0)+IF('5-Bienes y Serv que se Consumen'!$E$262='2 - Programas Municipales'!$B2,(IF('5-Bienes y Serv que se Consumen'!$E$264='2 - Programas Municipales'!$C$2,'5-Bienes y Serv que se Consumen'!$F$266,0)),0)+IF('5-Bienes y Serv que se Consumen'!$E$268='2 - Programas Municipales'!$B2,(IF('5-Bienes y Serv que se Consumen'!$E$270='2 - Programas Municipales'!$C$2,'5-Bienes y Serv que se Consumen'!$F$272,0)),0)+IF('5-Bienes y Serv que se Consumen'!$E$274='2 - Programas Municipales'!$B2,(IF('5-Bienes y Serv que se Consumen'!$E$276='2 - Programas Municipales'!$C$2,'5-Bienes y Serv que se Consumen'!$F$278,0)),0)</f>
        <v>0</v>
      </c>
      <c r="D5" s="202">
        <f>IF('5-Bienes y Serv que se Consumen'!$E$142='2 - Programas Municipales'!$B2,(IF('5-Bienes y Serv que se Consumen'!$E$144='2 - Programas Municipales'!$C$3,'5-Bienes y Serv que se Consumen'!$F$146,0)),0)+IF('5-Bienes y Serv que se Consumen'!$E$148='2 - Programas Municipales'!$B2,(IF('5-Bienes y Serv que se Consumen'!$E$150='2 - Programas Municipales'!$C$3,'5-Bienes y Serv que se Consumen'!$F$152,0)),0)+IF('5-Bienes y Serv que se Consumen'!$E$154='2 - Programas Municipales'!$B2,(IF('5-Bienes y Serv que se Consumen'!$E$156='2 - Programas Municipales'!$C$3,'5-Bienes y Serv que se Consumen'!$F$158,0)),0)+IF('5-Bienes y Serv que se Consumen'!$E$160='2 - Programas Municipales'!$B2,(IF('5-Bienes y Serv que se Consumen'!$E$162='2 - Programas Municipales'!$C$3,'5-Bienes y Serv que se Consumen'!$F$164,0)),0)+IF('5-Bienes y Serv que se Consumen'!$E$166='2 - Programas Municipales'!$B2,(IF('5-Bienes y Serv que se Consumen'!$E$168='2 - Programas Municipales'!$C$3,'5-Bienes y Serv que se Consumen'!$F$170,0)),0)+IF('5-Bienes y Serv que se Consumen'!$E$172='2 - Programas Municipales'!$B2,(IF('5-Bienes y Serv que se Consumen'!$E$174='2 - Programas Municipales'!$C$3,'5-Bienes y Serv que se Consumen'!$F$176,0)),0)+IF('5-Bienes y Serv que se Consumen'!$E$178='2 - Programas Municipales'!$B2,(IF('5-Bienes y Serv que se Consumen'!$E$180='2 - Programas Municipales'!$C$3,'5-Bienes y Serv que se Consumen'!$F$182,0)),0)+IF('5-Bienes y Serv que se Consumen'!$E$184='2 - Programas Municipales'!$B2,(IF('5-Bienes y Serv que se Consumen'!$E$186='2 - Programas Municipales'!$C$3,'5-Bienes y Serv que se Consumen'!$F$188,0)),0)+IF('5-Bienes y Serv que se Consumen'!$E$190='2 - Programas Municipales'!$B2,(IF('5-Bienes y Serv que se Consumen'!$E$192='2 - Programas Municipales'!$C$3,'5-Bienes y Serv que se Consumen'!$F$194,0)),0)+IF('5-Bienes y Serv que se Consumen'!$E$196='2 - Programas Municipales'!$B2,(IF('5-Bienes y Serv que se Consumen'!$E$198='2 - Programas Municipales'!$C$3,'5-Bienes y Serv que se Consumen'!$F$200,0)),0)+IF('5-Bienes y Serv que se Consumen'!$E$202='2 - Programas Municipales'!$B2,(IF('5-Bienes y Serv que se Consumen'!$E$204='2 - Programas Municipales'!$C$3,'5-Bienes y Serv que se Consumen'!$F$206,0)),0)+IF('5-Bienes y Serv que se Consumen'!$E$208='2 - Programas Municipales'!$B2,(IF('5-Bienes y Serv que se Consumen'!$E$210='2 - Programas Municipales'!$C$3,'5-Bienes y Serv que se Consumen'!$F$212,0)),0)+IF('5-Bienes y Serv que se Consumen'!$E$214='2 - Programas Municipales'!$B2,(IF('5-Bienes y Serv que se Consumen'!$E$216='2 - Programas Municipales'!$C$3,'5-Bienes y Serv que se Consumen'!$F$218,0)),0)+IF('5-Bienes y Serv que se Consumen'!$E$220='2 - Programas Municipales'!$B2,(IF('5-Bienes y Serv que se Consumen'!$E$222='2 - Programas Municipales'!$C$3,'5-Bienes y Serv que se Consumen'!$F$224,0)),0)+IF('5-Bienes y Serv que se Consumen'!$E$226='2 - Programas Municipales'!$B2,(IF('5-Bienes y Serv que se Consumen'!$E$228='2 - Programas Municipales'!$C$3,'5-Bienes y Serv que se Consumen'!$F$230,0)),0)+IF('5-Bienes y Serv que se Consumen'!$E$232='2 - Programas Municipales'!$B2,(IF('5-Bienes y Serv que se Consumen'!$E$234='2 - Programas Municipales'!$C$3,'5-Bienes y Serv que se Consumen'!$F$236,0)),0)+IF('5-Bienes y Serv que se Consumen'!$E$238='2 - Programas Municipales'!$B2,(IF('5-Bienes y Serv que se Consumen'!$E$240='2 - Programas Municipales'!$C$3,'5-Bienes y Serv que se Consumen'!$F$242,0)),0)+IF('5-Bienes y Serv que se Consumen'!$E$244='2 - Programas Municipales'!$B2,(IF('5-Bienes y Serv que se Consumen'!$E$246='2 - Programas Municipales'!$C$3,'5-Bienes y Serv que se Consumen'!$F$248,0)),0)+IF('5-Bienes y Serv que se Consumen'!$E$250='2 - Programas Municipales'!$B2,(IF('5-Bienes y Serv que se Consumen'!$E$252='2 - Programas Municipales'!$C$3,'5-Bienes y Serv que se Consumen'!$F$254,0)),0)+IF('5-Bienes y Serv que se Consumen'!$E$256='2 - Programas Municipales'!$B2,(IF('5-Bienes y Serv que se Consumen'!$E$258='2 - Programas Municipales'!$C$3,'5-Bienes y Serv que se Consumen'!$F$260,0)),0)+IF('5-Bienes y Serv que se Consumen'!$E$262='2 - Programas Municipales'!$B2,(IF('5-Bienes y Serv que se Consumen'!$E$264='2 - Programas Municipales'!$C$3,'5-Bienes y Serv que se Consumen'!$F$266,0)),0)+IF('5-Bienes y Serv que se Consumen'!$E$268='2 - Programas Municipales'!$B2,(IF('5-Bienes y Serv que se Consumen'!$E$270='2 - Programas Municipales'!$C$3,'5-Bienes y Serv que se Consumen'!$F$272,0)),0)+IF('5-Bienes y Serv que se Consumen'!$E$274='2 - Programas Municipales'!$B2,(IF('5-Bienes y Serv que se Consumen'!$E$276='2 - Programas Municipales'!$C$3,'5-Bienes y Serv que se Consumen'!$F$278,0)),0)</f>
        <v>0</v>
      </c>
      <c r="E5" s="202">
        <f>IF('5-Bienes y Serv que se Consumen'!$E$142='2 - Programas Municipales'!$B2,(IF('5-Bienes y Serv que se Consumen'!$E$144='2 - Programas Municipales'!$C$4,'5-Bienes y Serv que se Consumen'!$F$146,0)),0)+IF('5-Bienes y Serv que se Consumen'!$E$148='2 - Programas Municipales'!$B2,(IF('5-Bienes y Serv que se Consumen'!$E$150='2 - Programas Municipales'!$C$4,'5-Bienes y Serv que se Consumen'!$F$152,0)),0)+IF('5-Bienes y Serv que se Consumen'!$E$154='2 - Programas Municipales'!$B2,(IF('5-Bienes y Serv que se Consumen'!$E$156='2 - Programas Municipales'!$C$4,'5-Bienes y Serv que se Consumen'!$F$158,0)),0)+IF('5-Bienes y Serv que se Consumen'!$E$160='2 - Programas Municipales'!$B2,(IF('5-Bienes y Serv que se Consumen'!$E$162='2 - Programas Municipales'!$C$4,'5-Bienes y Serv que se Consumen'!$F$164,0)),0)+IF('5-Bienes y Serv que se Consumen'!$E$166='2 - Programas Municipales'!$B2,(IF('5-Bienes y Serv que se Consumen'!$E$168='2 - Programas Municipales'!$C$4,'5-Bienes y Serv que se Consumen'!$F$170,0)),0)+IF('5-Bienes y Serv que se Consumen'!$E$172='2 - Programas Municipales'!$B2,(IF('5-Bienes y Serv que se Consumen'!$E$174='2 - Programas Municipales'!$C$4,'5-Bienes y Serv que se Consumen'!$F$176,0)),0)+IF('5-Bienes y Serv que se Consumen'!$E$178='2 - Programas Municipales'!$B2,(IF('5-Bienes y Serv que se Consumen'!$E$180='2 - Programas Municipales'!$C$4,'5-Bienes y Serv que se Consumen'!$F$182,0)),0)+IF('5-Bienes y Serv que se Consumen'!$E$184='2 - Programas Municipales'!$B2,(IF('5-Bienes y Serv que se Consumen'!$E$186='2 - Programas Municipales'!$C$4,'5-Bienes y Serv que se Consumen'!$F$188,0)),0)+IF('5-Bienes y Serv que se Consumen'!$E$190='2 - Programas Municipales'!$B2,(IF('5-Bienes y Serv que se Consumen'!$E$192='2 - Programas Municipales'!$C$4,'5-Bienes y Serv que se Consumen'!$F$194,0)),0)+IF('5-Bienes y Serv que se Consumen'!$E$196='2 - Programas Municipales'!$B2,(IF('5-Bienes y Serv que se Consumen'!$E$198='2 - Programas Municipales'!$C$4,'5-Bienes y Serv que se Consumen'!$F$200,0)),0)+IF('5-Bienes y Serv que se Consumen'!$E$202='2 - Programas Municipales'!$B2,(IF('5-Bienes y Serv que se Consumen'!$E$204='2 - Programas Municipales'!$C$4,'5-Bienes y Serv que se Consumen'!$F$206,0)),0)+IF('5-Bienes y Serv que se Consumen'!$E$208='2 - Programas Municipales'!$B2,(IF('5-Bienes y Serv que se Consumen'!$E$210='2 - Programas Municipales'!$C$4,'5-Bienes y Serv que se Consumen'!$F$212,0)),0)+IF('5-Bienes y Serv que se Consumen'!$E$214='2 - Programas Municipales'!$B2,(IF('5-Bienes y Serv que se Consumen'!$E$216='2 - Programas Municipales'!$C$4,'5-Bienes y Serv que se Consumen'!$F$218,0)),0)+IF('5-Bienes y Serv que se Consumen'!$E$220='2 - Programas Municipales'!$B2,(IF('5-Bienes y Serv que se Consumen'!$E$222='2 - Programas Municipales'!$C$4,'5-Bienes y Serv que se Consumen'!$F$224,0)),0)+IF('5-Bienes y Serv que se Consumen'!$E$226='2 - Programas Municipales'!$B2,(IF('5-Bienes y Serv que se Consumen'!$E$228='2 - Programas Municipales'!$C$4,'5-Bienes y Serv que se Consumen'!$F$230,0)),0)+IF('5-Bienes y Serv que se Consumen'!$E$232='2 - Programas Municipales'!$B2,(IF('5-Bienes y Serv que se Consumen'!$E$234='2 - Programas Municipales'!$C$4,'5-Bienes y Serv que se Consumen'!$F$236,0)),0)+IF('5-Bienes y Serv que se Consumen'!$E$238='2 - Programas Municipales'!$B2,(IF('5-Bienes y Serv que se Consumen'!$E$240='2 - Programas Municipales'!$C$4,'5-Bienes y Serv que se Consumen'!$F$242,0)),0)+IF('5-Bienes y Serv que se Consumen'!$E$244='2 - Programas Municipales'!$B2,(IF('5-Bienes y Serv que se Consumen'!$E$246='2 - Programas Municipales'!$C$4,'5-Bienes y Serv que se Consumen'!$F$248,0)),0)+IF('5-Bienes y Serv que se Consumen'!$E$250='2 - Programas Municipales'!$B2,(IF('5-Bienes y Serv que se Consumen'!$E$252='2 - Programas Municipales'!$C$4,'5-Bienes y Serv que se Consumen'!$F$254,0)),0)+IF('5-Bienes y Serv que se Consumen'!$E$256='2 - Programas Municipales'!$B2,(IF('5-Bienes y Serv que se Consumen'!$E$258='2 - Programas Municipales'!$C$4,'5-Bienes y Serv que se Consumen'!$F$260,0)),0)+IF('5-Bienes y Serv que se Consumen'!$E$262='2 - Programas Municipales'!$B2,(IF('5-Bienes y Serv que se Consumen'!$E$264='2 - Programas Municipales'!$C$4,'5-Bienes y Serv que se Consumen'!$F$266,0)),0)+IF('5-Bienes y Serv que se Consumen'!$E$268='2 - Programas Municipales'!$B2,(IF('5-Bienes y Serv que se Consumen'!$E$270='2 - Programas Municipales'!$C$4,'5-Bienes y Serv que se Consumen'!$F$272,0)),0)+IF('5-Bienes y Serv que se Consumen'!$E$274='2 - Programas Municipales'!$B2,(IF('5-Bienes y Serv que se Consumen'!$E$276='2 - Programas Municipales'!$C$4,'5-Bienes y Serv que se Consumen'!$F$278,0)),0)</f>
        <v>0</v>
      </c>
      <c r="F5" s="202">
        <f>IF('5-Bienes y Serv que se Consumen'!$E$142='2 - Programas Municipales'!$B2,(IF('5-Bienes y Serv que se Consumen'!$E$144='2 - Programas Municipales'!$C$5,'5-Bienes y Serv que se Consumen'!$F$146,0)),0)+IF('5-Bienes y Serv que se Consumen'!$E$148='2 - Programas Municipales'!$B2,(IF('5-Bienes y Serv que se Consumen'!$E$150='2 - Programas Municipales'!$C$5,'5-Bienes y Serv que se Consumen'!$F$152,0)),0)+IF('5-Bienes y Serv que se Consumen'!$E$154='2 - Programas Municipales'!$B2,(IF('5-Bienes y Serv que se Consumen'!$E$156='2 - Programas Municipales'!$C$5,'5-Bienes y Serv que se Consumen'!$F$158,0)),0)+IF('5-Bienes y Serv que se Consumen'!$E$160='2 - Programas Municipales'!$B2,(IF('5-Bienes y Serv que se Consumen'!$E$162='2 - Programas Municipales'!$C$5,'5-Bienes y Serv que se Consumen'!$F$164,0)),0)+IF('5-Bienes y Serv que se Consumen'!$E$166='2 - Programas Municipales'!$B2,(IF('5-Bienes y Serv que se Consumen'!$E$168='2 - Programas Municipales'!$C$5,'5-Bienes y Serv que se Consumen'!$F$170,0)),0)+IF('5-Bienes y Serv que se Consumen'!$E$172='2 - Programas Municipales'!$B2,(IF('5-Bienes y Serv que se Consumen'!$E$174='2 - Programas Municipales'!$C$5,'5-Bienes y Serv que se Consumen'!$F$176,0)),0)+IF('5-Bienes y Serv que se Consumen'!$E$178='2 - Programas Municipales'!$B2,(IF('5-Bienes y Serv que se Consumen'!$E$180='2 - Programas Municipales'!$C$5,'5-Bienes y Serv que se Consumen'!$F$182,0)),0)+IF('5-Bienes y Serv que se Consumen'!$E$184='2 - Programas Municipales'!$B2,(IF('5-Bienes y Serv que se Consumen'!$E$186='2 - Programas Municipales'!$C$5,'5-Bienes y Serv que se Consumen'!$F$188,0)),0)+IF('5-Bienes y Serv que se Consumen'!$E$190='2 - Programas Municipales'!$B2,(IF('5-Bienes y Serv que se Consumen'!$E$192='2 - Programas Municipales'!$C$5,'5-Bienes y Serv que se Consumen'!$F$194,0)),0)+IF('5-Bienes y Serv que se Consumen'!$E$196='2 - Programas Municipales'!$B2,(IF('5-Bienes y Serv que se Consumen'!$E$198='2 - Programas Municipales'!$C$5,'5-Bienes y Serv que se Consumen'!$F$200,0)),0)+IF('5-Bienes y Serv que se Consumen'!$E$202='2 - Programas Municipales'!$B2,(IF('5-Bienes y Serv que se Consumen'!$E$204='2 - Programas Municipales'!$C$5,'5-Bienes y Serv que se Consumen'!$F$206,0)),0)+IF('5-Bienes y Serv que se Consumen'!$E$208='2 - Programas Municipales'!$B2,(IF('5-Bienes y Serv que se Consumen'!$E$210='2 - Programas Municipales'!$C$5,'5-Bienes y Serv que se Consumen'!$F$212,0)),0)+IF('5-Bienes y Serv que se Consumen'!$E$214='2 - Programas Municipales'!$B2,(IF('5-Bienes y Serv que se Consumen'!$E$216='2 - Programas Municipales'!$C$5,'5-Bienes y Serv que se Consumen'!$F$218,0)),0)+IF('5-Bienes y Serv que se Consumen'!$E$220='2 - Programas Municipales'!$B2,(IF('5-Bienes y Serv que se Consumen'!$E$222='2 - Programas Municipales'!$C$5,'5-Bienes y Serv que se Consumen'!$F$224,0)),0)+IF('5-Bienes y Serv que se Consumen'!$E$226='2 - Programas Municipales'!$B2,(IF('5-Bienes y Serv que se Consumen'!$E$228='2 - Programas Municipales'!$C$5,'5-Bienes y Serv que se Consumen'!$F$230,0)),0)+IF('5-Bienes y Serv que se Consumen'!$E$232='2 - Programas Municipales'!$B2,(IF('5-Bienes y Serv que se Consumen'!$E$234='2 - Programas Municipales'!$C$5,'5-Bienes y Serv que se Consumen'!$F$236,0)),0)+IF('5-Bienes y Serv que se Consumen'!$E$238='2 - Programas Municipales'!$B2,(IF('5-Bienes y Serv que se Consumen'!$E$240='2 - Programas Municipales'!$C$5,'5-Bienes y Serv que se Consumen'!$F$242,0)),0)+IF('5-Bienes y Serv que se Consumen'!$E$244='2 - Programas Municipales'!$B2,(IF('5-Bienes y Serv que se Consumen'!$E$246='2 - Programas Municipales'!$C$5,'5-Bienes y Serv que se Consumen'!$F$248,0)),0)+IF('5-Bienes y Serv que se Consumen'!$E$250='2 - Programas Municipales'!$B2,(IF('5-Bienes y Serv que se Consumen'!$E$252='2 - Programas Municipales'!$C$5,'5-Bienes y Serv que se Consumen'!$F$254,0)),0)+IF('5-Bienes y Serv que se Consumen'!$E$256='2 - Programas Municipales'!$B2,(IF('5-Bienes y Serv que se Consumen'!$E$258='2 - Programas Municipales'!$C$5,'5-Bienes y Serv que se Consumen'!$F$260,0)),0)+IF('5-Bienes y Serv que se Consumen'!$E$262='2 - Programas Municipales'!$B2,(IF('5-Bienes y Serv que se Consumen'!$E$264='2 - Programas Municipales'!$C$5,'5-Bienes y Serv que se Consumen'!$F$266,0)),0)+IF('5-Bienes y Serv que se Consumen'!$E$268='2 - Programas Municipales'!$B2,(IF('5-Bienes y Serv que se Consumen'!$E$270='2 - Programas Municipales'!$C$5,'5-Bienes y Serv que se Consumen'!$F$272,0)),0)+IF('5-Bienes y Serv que se Consumen'!$E$274='2 - Programas Municipales'!$B2,(IF('5-Bienes y Serv que se Consumen'!$E$276='2 - Programas Municipales'!$C$5,'5-Bienes y Serv que se Consumen'!$F$278,0)),0)</f>
        <v>0</v>
      </c>
      <c r="G5" s="202">
        <f>IF('5-Bienes y Serv que se Consumen'!$E$142='2 - Programas Municipales'!$B2,(IF('5-Bienes y Serv que se Consumen'!$E$144='2 - Programas Municipales'!$C$6,'5-Bienes y Serv que se Consumen'!$F$146,0)),0)+IF('5-Bienes y Serv que se Consumen'!$E$148='2 - Programas Municipales'!$B2,(IF('5-Bienes y Serv que se Consumen'!$E$150='2 - Programas Municipales'!$C$6,'5-Bienes y Serv que se Consumen'!$F$152,0)),0)+IF('5-Bienes y Serv que se Consumen'!$E$154='2 - Programas Municipales'!$B2,(IF('5-Bienes y Serv que se Consumen'!$E$156='2 - Programas Municipales'!$C$6,'5-Bienes y Serv que se Consumen'!$F$158,0)),0)+IF('5-Bienes y Serv que se Consumen'!$E$160='2 - Programas Municipales'!$B2,(IF('5-Bienes y Serv que se Consumen'!$E$162='2 - Programas Municipales'!$C$6,'5-Bienes y Serv que se Consumen'!$F$164,0)),0)+IF('5-Bienes y Serv que se Consumen'!$E$166='2 - Programas Municipales'!$B2,(IF('5-Bienes y Serv que se Consumen'!$E$168='2 - Programas Municipales'!$C$6,'5-Bienes y Serv que se Consumen'!$F$170,0)),0)+IF('5-Bienes y Serv que se Consumen'!$E$172='2 - Programas Municipales'!$B2,(IF('5-Bienes y Serv que se Consumen'!$E$174='2 - Programas Municipales'!$C$6,'5-Bienes y Serv que se Consumen'!$F$176,0)),0)+IF('5-Bienes y Serv que se Consumen'!$E$178='2 - Programas Municipales'!$B2,(IF('5-Bienes y Serv que se Consumen'!$E$180='2 - Programas Municipales'!$C$6,'5-Bienes y Serv que se Consumen'!$F$182,0)),0)+IF('5-Bienes y Serv que se Consumen'!$E$184='2 - Programas Municipales'!$B2,(IF('5-Bienes y Serv que se Consumen'!$E$186='2 - Programas Municipales'!$C$6,'5-Bienes y Serv que se Consumen'!$F$188,0)),0)+IF('5-Bienes y Serv que se Consumen'!$E$190='2 - Programas Municipales'!$B2,(IF('5-Bienes y Serv que se Consumen'!$E$192='2 - Programas Municipales'!$C$6,'5-Bienes y Serv que se Consumen'!$F$194,0)),0)+IF('5-Bienes y Serv que se Consumen'!$E$196='2 - Programas Municipales'!$B2,(IF('5-Bienes y Serv que se Consumen'!$E$198='2 - Programas Municipales'!$C$6,'5-Bienes y Serv que se Consumen'!$F$200,0)),0)+IF('5-Bienes y Serv que se Consumen'!$E$202='2 - Programas Municipales'!$B2,(IF('5-Bienes y Serv que se Consumen'!$E$204='2 - Programas Municipales'!$C$6,'5-Bienes y Serv que se Consumen'!$F$206,0)),0)+IF('5-Bienes y Serv que se Consumen'!$E$208='2 - Programas Municipales'!$B2,(IF('5-Bienes y Serv que se Consumen'!$E$210='2 - Programas Municipales'!$C$6,'5-Bienes y Serv que se Consumen'!$F$212,0)),0)+IF('5-Bienes y Serv que se Consumen'!$E$214='2 - Programas Municipales'!$B2,(IF('5-Bienes y Serv que se Consumen'!$E$216='2 - Programas Municipales'!$C$6,'5-Bienes y Serv que se Consumen'!$F$218,0)),0)+IF('5-Bienes y Serv que se Consumen'!$E$220='2 - Programas Municipales'!$B2,(IF('5-Bienes y Serv que se Consumen'!$E$222='2 - Programas Municipales'!$C$6,'5-Bienes y Serv que se Consumen'!$F$224,0)),0)+IF('5-Bienes y Serv que se Consumen'!$E$226='2 - Programas Municipales'!$B2,(IF('5-Bienes y Serv que se Consumen'!$E$228='2 - Programas Municipales'!$C$6,'5-Bienes y Serv que se Consumen'!$F$230,0)),0)+IF('5-Bienes y Serv que se Consumen'!$E$232='2 - Programas Municipales'!$B2,(IF('5-Bienes y Serv que se Consumen'!$E$234='2 - Programas Municipales'!$C$6,'5-Bienes y Serv que se Consumen'!$F$236,0)),0)+IF('5-Bienes y Serv que se Consumen'!$E$238='2 - Programas Municipales'!$B2,(IF('5-Bienes y Serv que se Consumen'!$E$240='2 - Programas Municipales'!$C$6,'5-Bienes y Serv que se Consumen'!$F$242,0)),0)+IF('5-Bienes y Serv que se Consumen'!$E$244='2 - Programas Municipales'!$B2,(IF('5-Bienes y Serv que se Consumen'!$E$246='2 - Programas Municipales'!$C$6,'5-Bienes y Serv que se Consumen'!$F$248,0)),0)+IF('5-Bienes y Serv que se Consumen'!$E$250='2 - Programas Municipales'!$B2,(IF('5-Bienes y Serv que se Consumen'!$E$252='2 - Programas Municipales'!$C$6,'5-Bienes y Serv que se Consumen'!$F$254,0)),0)+IF('5-Bienes y Serv que se Consumen'!$E$256='2 - Programas Municipales'!$B2,(IF('5-Bienes y Serv que se Consumen'!$E$258='2 - Programas Municipales'!$C$6,'5-Bienes y Serv que se Consumen'!$F$260,0)),0)+IF('5-Bienes y Serv que se Consumen'!$E$262='2 - Programas Municipales'!$B2,(IF('5-Bienes y Serv que se Consumen'!$E$264='2 - Programas Municipales'!$C$6,'5-Bienes y Serv que se Consumen'!$F$266,0)),0)+IF('5-Bienes y Serv que se Consumen'!$E$268='2 - Programas Municipales'!$B2,(IF('5-Bienes y Serv que se Consumen'!$E$270='2 - Programas Municipales'!$C$6,'5-Bienes y Serv que se Consumen'!$F$272,0)),0)+IF('5-Bienes y Serv que se Consumen'!$E$274='2 - Programas Municipales'!$B2,(IF('5-Bienes y Serv que se Consumen'!$E$276='2 - Programas Municipales'!$C$6,'5-Bienes y Serv que se Consumen'!$F$278,0)),0)</f>
        <v>0</v>
      </c>
      <c r="H5" s="202">
        <f>IF('5-Bienes y Serv que se Consumen'!$E$142='2 - Programas Municipales'!$B2,(IF('5-Bienes y Serv que se Consumen'!$E$144='2 - Programas Municipales'!$C$7,'5-Bienes y Serv que se Consumen'!$F$146,0)),0)+IF('5-Bienes y Serv que se Consumen'!$E$148='2 - Programas Municipales'!$B2,(IF('5-Bienes y Serv que se Consumen'!$E$150='2 - Programas Municipales'!$C$7,'5-Bienes y Serv que se Consumen'!$F$152,0)),0)+IF('5-Bienes y Serv que se Consumen'!$E$154='2 - Programas Municipales'!$B2,(IF('5-Bienes y Serv que se Consumen'!$E$156='2 - Programas Municipales'!$C$7,'5-Bienes y Serv que se Consumen'!$F$158,0)),0)+IF('5-Bienes y Serv que se Consumen'!$E$160='2 - Programas Municipales'!$B2,(IF('5-Bienes y Serv que se Consumen'!$E$162='2 - Programas Municipales'!$C$7,'5-Bienes y Serv que se Consumen'!$F$164,0)),0)+IF('5-Bienes y Serv que se Consumen'!$E$166='2 - Programas Municipales'!$B2,(IF('5-Bienes y Serv que se Consumen'!$E$168='2 - Programas Municipales'!$C$7,'5-Bienes y Serv que se Consumen'!$F$170,0)),0)+IF('5-Bienes y Serv que se Consumen'!$E$172='2 - Programas Municipales'!$B2,(IF('5-Bienes y Serv que se Consumen'!$E$174='2 - Programas Municipales'!$C$7,'5-Bienes y Serv que se Consumen'!$F$176,0)),0)+IF('5-Bienes y Serv que se Consumen'!$E$178='2 - Programas Municipales'!$B2,(IF('5-Bienes y Serv que se Consumen'!$E$180='2 - Programas Municipales'!$C$7,'5-Bienes y Serv que se Consumen'!$F$182,0)),0)+IF('5-Bienes y Serv que se Consumen'!$E$184='2 - Programas Municipales'!$B2,(IF('5-Bienes y Serv que se Consumen'!$E$186='2 - Programas Municipales'!$C$7,'5-Bienes y Serv que se Consumen'!$F$188,0)),0)+IF('5-Bienes y Serv que se Consumen'!$E$190='2 - Programas Municipales'!$B2,(IF('5-Bienes y Serv que se Consumen'!$E$192='2 - Programas Municipales'!$C$7,'5-Bienes y Serv que se Consumen'!$F$194,0)),0)+IF('5-Bienes y Serv que se Consumen'!$E$196='2 - Programas Municipales'!$B2,(IF('5-Bienes y Serv que se Consumen'!$E$198='2 - Programas Municipales'!$C$7,'5-Bienes y Serv que se Consumen'!$F$200,0)),0)+IF('5-Bienes y Serv que se Consumen'!$E$202='2 - Programas Municipales'!$B2,(IF('5-Bienes y Serv que se Consumen'!$E$204='2 - Programas Municipales'!$C$7,'5-Bienes y Serv que se Consumen'!$F$206,0)),0)+IF('5-Bienes y Serv que se Consumen'!$E$208='2 - Programas Municipales'!$B2,(IF('5-Bienes y Serv que se Consumen'!$E$210='2 - Programas Municipales'!$C$7,'5-Bienes y Serv que se Consumen'!$F$212,0)),0)+IF('5-Bienes y Serv que se Consumen'!$E$214='2 - Programas Municipales'!$B2,(IF('5-Bienes y Serv que se Consumen'!$E$216='2 - Programas Municipales'!$C$7,'5-Bienes y Serv que se Consumen'!$F$218,0)),0)+IF('5-Bienes y Serv que se Consumen'!$E$220='2 - Programas Municipales'!$B2,(IF('5-Bienes y Serv que se Consumen'!$E$222='2 - Programas Municipales'!$C$7,'5-Bienes y Serv que se Consumen'!$F$224,0)),0)+IF('5-Bienes y Serv que se Consumen'!$E$226='2 - Programas Municipales'!$B2,(IF('5-Bienes y Serv que se Consumen'!$E$228='2 - Programas Municipales'!$C$7,'5-Bienes y Serv que se Consumen'!$F$230,0)),0)+IF('5-Bienes y Serv que se Consumen'!$E$232='2 - Programas Municipales'!$B2,(IF('5-Bienes y Serv que se Consumen'!$E$234='2 - Programas Municipales'!$C$7,'5-Bienes y Serv que se Consumen'!$F$236,0)),0)+IF('5-Bienes y Serv que se Consumen'!$E$238='2 - Programas Municipales'!$B2,(IF('5-Bienes y Serv que se Consumen'!$E$240='2 - Programas Municipales'!$C$7,'5-Bienes y Serv que se Consumen'!$F$242,0)),0)+IF('5-Bienes y Serv que se Consumen'!$E$244='2 - Programas Municipales'!$B2,(IF('5-Bienes y Serv que se Consumen'!$E$246='2 - Programas Municipales'!$C$7,'5-Bienes y Serv que se Consumen'!$F$248,0)),0)+IF('5-Bienes y Serv que se Consumen'!$E$250='2 - Programas Municipales'!$B2,(IF('5-Bienes y Serv que se Consumen'!$E$252='2 - Programas Municipales'!$C$7,'5-Bienes y Serv que se Consumen'!$F$254,0)),0)+IF('5-Bienes y Serv que se Consumen'!$E$256='2 - Programas Municipales'!$B2,(IF('5-Bienes y Serv que se Consumen'!$E$258='2 - Programas Municipales'!$C$7,'5-Bienes y Serv que se Consumen'!$F$260,0)),0)+IF('5-Bienes y Serv que se Consumen'!$E$262='2 - Programas Municipales'!$B2,(IF('5-Bienes y Serv que se Consumen'!$E$264='2 - Programas Municipales'!$C$7,'5-Bienes y Serv que se Consumen'!$F$266,0)),0)+IF('5-Bienes y Serv que se Consumen'!$E$268='2 - Programas Municipales'!$B2,(IF('5-Bienes y Serv que se Consumen'!$E$270='2 - Programas Municipales'!$C$7,'5-Bienes y Serv que se Consumen'!$F$272,0)),0)+IF('5-Bienes y Serv que se Consumen'!$E$274='2 - Programas Municipales'!$B2,(IF('5-Bienes y Serv que se Consumen'!$E$276='2 - Programas Municipales'!$C$7,'5-Bienes y Serv que se Consumen'!$F$278,0)),0)</f>
        <v>0</v>
      </c>
      <c r="I5" s="202">
        <f>IF('5-Bienes y Serv que se Consumen'!$E$142='2 - Programas Municipales'!$B2,(IF('5-Bienes y Serv que se Consumen'!$E$144='2 - Programas Municipales'!$C$8,'5-Bienes y Serv que se Consumen'!$F$146,0)),0)+IF('5-Bienes y Serv que se Consumen'!$E$148='2 - Programas Municipales'!$B2,(IF('5-Bienes y Serv que se Consumen'!$E$150='2 - Programas Municipales'!$C$8,'5-Bienes y Serv que se Consumen'!$F$152,0)),0)+IF('5-Bienes y Serv que se Consumen'!$E$154='2 - Programas Municipales'!$B2,(IF('5-Bienes y Serv que se Consumen'!$E$156='2 - Programas Municipales'!$C$8,'5-Bienes y Serv que se Consumen'!$F$158,0)),0)+IF('5-Bienes y Serv que se Consumen'!$E$160='2 - Programas Municipales'!$B2,(IF('5-Bienes y Serv que se Consumen'!$E$162='2 - Programas Municipales'!$C$8,'5-Bienes y Serv que se Consumen'!$F$164,0)),0)+IF('5-Bienes y Serv que se Consumen'!$E$166='2 - Programas Municipales'!$B2,(IF('5-Bienes y Serv que se Consumen'!$E$168='2 - Programas Municipales'!$C$8,'5-Bienes y Serv que se Consumen'!$F$170,0)),0)+IF('5-Bienes y Serv que se Consumen'!$E$172='2 - Programas Municipales'!$B2,(IF('5-Bienes y Serv que se Consumen'!$E$174='2 - Programas Municipales'!$C$8,'5-Bienes y Serv que se Consumen'!$F$176,0)),0)+IF('5-Bienes y Serv que se Consumen'!$E$178='2 - Programas Municipales'!$B2,(IF('5-Bienes y Serv que se Consumen'!$E$180='2 - Programas Municipales'!$C$8,'5-Bienes y Serv que se Consumen'!$F$182,0)),0)+IF('5-Bienes y Serv que se Consumen'!$E$184='2 - Programas Municipales'!$B2,(IF('5-Bienes y Serv que se Consumen'!$E$186='2 - Programas Municipales'!$C$8,'5-Bienes y Serv que se Consumen'!$F$188,0)),0)+IF('5-Bienes y Serv que se Consumen'!$E$190='2 - Programas Municipales'!$B2,(IF('5-Bienes y Serv que se Consumen'!$E$192='2 - Programas Municipales'!$C$8,'5-Bienes y Serv que se Consumen'!$F$194,0)),0)+IF('5-Bienes y Serv que se Consumen'!$E$196='2 - Programas Municipales'!$B2,(IF('5-Bienes y Serv que se Consumen'!$E$198='2 - Programas Municipales'!$C$8,'5-Bienes y Serv que se Consumen'!$F$200,0)),0)+IF('5-Bienes y Serv que se Consumen'!$E$202='2 - Programas Municipales'!$B2,(IF('5-Bienes y Serv que se Consumen'!$E$204='2 - Programas Municipales'!$C$8,'5-Bienes y Serv que se Consumen'!$F$206,0)),0)+IF('5-Bienes y Serv que se Consumen'!$E$208='2 - Programas Municipales'!$B2,(IF('5-Bienes y Serv que se Consumen'!$E$210='2 - Programas Municipales'!$C$8,'5-Bienes y Serv que se Consumen'!$F$212,0)),0)+IF('5-Bienes y Serv que se Consumen'!$E$214='2 - Programas Municipales'!$B2,(IF('5-Bienes y Serv que se Consumen'!$E$216='2 - Programas Municipales'!$C$8,'5-Bienes y Serv que se Consumen'!$F$218,0)),0)+IF('5-Bienes y Serv que se Consumen'!$E$220='2 - Programas Municipales'!$B2,(IF('5-Bienes y Serv que se Consumen'!$E$222='2 - Programas Municipales'!$C$8,'5-Bienes y Serv que se Consumen'!$F$224,0)),0)+IF('5-Bienes y Serv que se Consumen'!$E$226='2 - Programas Municipales'!$B2,(IF('5-Bienes y Serv que se Consumen'!$E$228='2 - Programas Municipales'!$C$8,'5-Bienes y Serv que se Consumen'!$F$230,0)),0)+IF('5-Bienes y Serv que se Consumen'!$E$232='2 - Programas Municipales'!$B2,(IF('5-Bienes y Serv que se Consumen'!$E$234='2 - Programas Municipales'!$C$8,'5-Bienes y Serv que se Consumen'!$F$236,0)),0)+IF('5-Bienes y Serv que se Consumen'!$E$238='2 - Programas Municipales'!$B2,(IF('5-Bienes y Serv que se Consumen'!$E$240='2 - Programas Municipales'!$C$8,'5-Bienes y Serv que se Consumen'!$F$242,0)),0)+IF('5-Bienes y Serv que se Consumen'!$E$244='2 - Programas Municipales'!$B2,(IF('5-Bienes y Serv que se Consumen'!$E$246='2 - Programas Municipales'!$C$8,'5-Bienes y Serv que se Consumen'!$F$248,0)),0)+IF('5-Bienes y Serv que se Consumen'!$E$250='2 - Programas Municipales'!$B2,(IF('5-Bienes y Serv que se Consumen'!$E$252='2 - Programas Municipales'!$C$8,'5-Bienes y Serv que se Consumen'!$F$254,0)),0)+IF('5-Bienes y Serv que se Consumen'!$E$256='2 - Programas Municipales'!$B2,(IF('5-Bienes y Serv que se Consumen'!$E$258='2 - Programas Municipales'!$C$8,'5-Bienes y Serv que se Consumen'!$F$260,0)),0)+IF('5-Bienes y Serv que se Consumen'!$E$262='2 - Programas Municipales'!$B2,(IF('5-Bienes y Serv que se Consumen'!$E$264='2 - Programas Municipales'!$C$8,'5-Bienes y Serv que se Consumen'!$F$266,0)),0)+IF('5-Bienes y Serv que se Consumen'!$E$268='2 - Programas Municipales'!$B2,(IF('5-Bienes y Serv que se Consumen'!$E$270='2 - Programas Municipales'!$C$8,'5-Bienes y Serv que se Consumen'!$F$272,0)),0)+IF('5-Bienes y Serv que se Consumen'!$E$274='2 - Programas Municipales'!$B2,(IF('5-Bienes y Serv que se Consumen'!$E$276='2 - Programas Municipales'!$C$8,'5-Bienes y Serv que se Consumen'!$F$278,0)),0)</f>
        <v>0</v>
      </c>
      <c r="J5" s="202">
        <f>IF('5-Bienes y Serv que se Consumen'!$E$142='2 - Programas Municipales'!$B2,(IF('5-Bienes y Serv que se Consumen'!$E$144='2 - Programas Municipales'!$C$9,'5-Bienes y Serv que se Consumen'!$F$146,0)),0)+IF('5-Bienes y Serv que se Consumen'!$E$148='2 - Programas Municipales'!$B2,(IF('5-Bienes y Serv que se Consumen'!$E$150='2 - Programas Municipales'!$C$9,'5-Bienes y Serv que se Consumen'!$F$152,0)),0)+IF('5-Bienes y Serv que se Consumen'!$E$154='2 - Programas Municipales'!$B2,(IF('5-Bienes y Serv que se Consumen'!$E$156='2 - Programas Municipales'!$C$9,'5-Bienes y Serv que se Consumen'!$F$158,0)),0)+IF('5-Bienes y Serv que se Consumen'!$E$160='2 - Programas Municipales'!$B2,(IF('5-Bienes y Serv que se Consumen'!$E$162='2 - Programas Municipales'!$C$9,'5-Bienes y Serv que se Consumen'!$F$164,0)),0)+IF('5-Bienes y Serv que se Consumen'!$E$166='2 - Programas Municipales'!$B2,(IF('5-Bienes y Serv que se Consumen'!$E$168='2 - Programas Municipales'!$C$9,'5-Bienes y Serv que se Consumen'!$F$170,0)),0)+IF('5-Bienes y Serv que se Consumen'!$E$172='2 - Programas Municipales'!$B2,(IF('5-Bienes y Serv que se Consumen'!$E$174='2 - Programas Municipales'!$C$9,'5-Bienes y Serv que se Consumen'!$F$176,0)),0)+IF('5-Bienes y Serv que se Consumen'!$E$178='2 - Programas Municipales'!$B2,(IF('5-Bienes y Serv que se Consumen'!$E$180='2 - Programas Municipales'!$C$9,'5-Bienes y Serv que se Consumen'!$F$182,0)),0)+IF('5-Bienes y Serv que se Consumen'!$E$184='2 - Programas Municipales'!$B2,(IF('5-Bienes y Serv que se Consumen'!$E$186='2 - Programas Municipales'!$C$9,'5-Bienes y Serv que se Consumen'!$F$188,0)),0)+IF('5-Bienes y Serv que se Consumen'!$E$190='2 - Programas Municipales'!$B2,(IF('5-Bienes y Serv que se Consumen'!$E$192='2 - Programas Municipales'!$C$9,'5-Bienes y Serv que se Consumen'!$F$194,0)),0)+IF('5-Bienes y Serv que se Consumen'!$E$196='2 - Programas Municipales'!$B2,(IF('5-Bienes y Serv que se Consumen'!$E$198='2 - Programas Municipales'!$C$9,'5-Bienes y Serv que se Consumen'!$F$200,0)),0)+IF('5-Bienes y Serv que se Consumen'!$E$202='2 - Programas Municipales'!$B2,(IF('5-Bienes y Serv que se Consumen'!$E$204='2 - Programas Municipales'!$C$9,'5-Bienes y Serv que se Consumen'!$F$206,0)),0)+IF('5-Bienes y Serv que se Consumen'!$E$208='2 - Programas Municipales'!$B2,(IF('5-Bienes y Serv que se Consumen'!$E$210='2 - Programas Municipales'!$C$9,'5-Bienes y Serv que se Consumen'!$F$212,0)),0)+IF('5-Bienes y Serv que se Consumen'!$E$214='2 - Programas Municipales'!$B2,(IF('5-Bienes y Serv que se Consumen'!$E$216='2 - Programas Municipales'!$C$9,'5-Bienes y Serv que se Consumen'!$F$218,0)),0)+IF('5-Bienes y Serv que se Consumen'!$E$220='2 - Programas Municipales'!$B2,(IF('5-Bienes y Serv que se Consumen'!$E$222='2 - Programas Municipales'!$C$9,'5-Bienes y Serv que se Consumen'!$F$224,0)),0)+IF('5-Bienes y Serv que se Consumen'!$E$226='2 - Programas Municipales'!$B2,(IF('5-Bienes y Serv que se Consumen'!$E$228='2 - Programas Municipales'!$C$9,'5-Bienes y Serv que se Consumen'!$F$230,0)),0)+IF('5-Bienes y Serv que se Consumen'!$E$232='2 - Programas Municipales'!$B2,(IF('5-Bienes y Serv que se Consumen'!$E$234='2 - Programas Municipales'!$C$9,'5-Bienes y Serv que se Consumen'!$F$236,0)),0)+IF('5-Bienes y Serv que se Consumen'!$E$238='2 - Programas Municipales'!$B2,(IF('5-Bienes y Serv que se Consumen'!$E$240='2 - Programas Municipales'!$C$9,'5-Bienes y Serv que se Consumen'!$F$242,0)),0)+IF('5-Bienes y Serv que se Consumen'!$E$244='2 - Programas Municipales'!$B2,(IF('5-Bienes y Serv que se Consumen'!$E$246='2 - Programas Municipales'!$C$9,'5-Bienes y Serv que se Consumen'!$F$248,0)),0)+IF('5-Bienes y Serv que se Consumen'!$E$250='2 - Programas Municipales'!$B2,(IF('5-Bienes y Serv que se Consumen'!$E$252='2 - Programas Municipales'!$C$9,'5-Bienes y Serv que se Consumen'!$F$254,0)),0)+IF('5-Bienes y Serv que se Consumen'!$E$256='2 - Programas Municipales'!$B2,(IF('5-Bienes y Serv que se Consumen'!$E$258='2 - Programas Municipales'!$C$9,'5-Bienes y Serv que se Consumen'!$F$260,0)),0)+IF('5-Bienes y Serv que se Consumen'!$E$262='2 - Programas Municipales'!$B2,(IF('5-Bienes y Serv que se Consumen'!$E$264='2 - Programas Municipales'!$C$9,'5-Bienes y Serv que se Consumen'!$F$266,0)),0)+IF('5-Bienes y Serv que se Consumen'!$E$268='2 - Programas Municipales'!$B2,(IF('5-Bienes y Serv que se Consumen'!$E$270='2 - Programas Municipales'!$C$9,'5-Bienes y Serv que se Consumen'!$F$272,0)),0)+IF('5-Bienes y Serv que se Consumen'!$E$274='2 - Programas Municipales'!$B2,(IF('5-Bienes y Serv que se Consumen'!$E$276='2 - Programas Municipales'!$C$9,'5-Bienes y Serv que se Consumen'!$F$278,0)),0)</f>
        <v>0</v>
      </c>
      <c r="K5" s="202">
        <f>IF('5-Bienes y Serv que se Consumen'!$E$142='2 - Programas Municipales'!$B2,(IF('5-Bienes y Serv que se Consumen'!$E$144='2 - Programas Municipales'!$C$10,'5-Bienes y Serv que se Consumen'!$F$146,0)),0)+IF('5-Bienes y Serv que se Consumen'!$E$148='2 - Programas Municipales'!$B2,(IF('5-Bienes y Serv que se Consumen'!$E$150='2 - Programas Municipales'!$C$10,'5-Bienes y Serv que se Consumen'!$F$152,0)),0)+IF('5-Bienes y Serv que se Consumen'!$E$154='2 - Programas Municipales'!$B2,(IF('5-Bienes y Serv que se Consumen'!$E$156='2 - Programas Municipales'!$C$10,'5-Bienes y Serv que se Consumen'!$F$158,0)),0)+IF('5-Bienes y Serv que se Consumen'!$E$160='2 - Programas Municipales'!$B2,(IF('5-Bienes y Serv que se Consumen'!$E$162='2 - Programas Municipales'!$C$10,'5-Bienes y Serv que se Consumen'!$F$164,0)),0)+IF('5-Bienes y Serv que se Consumen'!$E$166='2 - Programas Municipales'!$B2,(IF('5-Bienes y Serv que se Consumen'!$E$168='2 - Programas Municipales'!$C$10,'5-Bienes y Serv que se Consumen'!$F$170,0)),0)+IF('5-Bienes y Serv que se Consumen'!$E$172='2 - Programas Municipales'!$B2,(IF('5-Bienes y Serv que se Consumen'!$E$174='2 - Programas Municipales'!$C$10,'5-Bienes y Serv que se Consumen'!$F$176,0)),0)+IF('5-Bienes y Serv que se Consumen'!$E$178='2 - Programas Municipales'!$B2,(IF('5-Bienes y Serv que se Consumen'!$E$180='2 - Programas Municipales'!$C$10,'5-Bienes y Serv que se Consumen'!$F$182,0)),0)+IF('5-Bienes y Serv que se Consumen'!$E$184='2 - Programas Municipales'!$B2,(IF('5-Bienes y Serv que se Consumen'!$E$186='2 - Programas Municipales'!$C$10,'5-Bienes y Serv que se Consumen'!$F$188,0)),0)+IF('5-Bienes y Serv que se Consumen'!$E$190='2 - Programas Municipales'!$B2,(IF('5-Bienes y Serv que se Consumen'!$E$192='2 - Programas Municipales'!$C$10,'5-Bienes y Serv que se Consumen'!$F$194,0)),0)+IF('5-Bienes y Serv que se Consumen'!$E$196='2 - Programas Municipales'!$B2,(IF('5-Bienes y Serv que se Consumen'!$E$198='2 - Programas Municipales'!$C$10,'5-Bienes y Serv que se Consumen'!$F$200,0)),0)+IF('5-Bienes y Serv que se Consumen'!$E$202='2 - Programas Municipales'!$B2,(IF('5-Bienes y Serv que se Consumen'!$E$204='2 - Programas Municipales'!$C$10,'5-Bienes y Serv que se Consumen'!$F$206,0)),0)+IF('5-Bienes y Serv que se Consumen'!$E$208='2 - Programas Municipales'!$B2,(IF('5-Bienes y Serv que se Consumen'!$E$210='2 - Programas Municipales'!$C$10,'5-Bienes y Serv que se Consumen'!$F$212,0)),0)+IF('5-Bienes y Serv que se Consumen'!$E$214='2 - Programas Municipales'!$B2,(IF('5-Bienes y Serv que se Consumen'!$E$216='2 - Programas Municipales'!$C$10,'5-Bienes y Serv que se Consumen'!$F$218,0)),0)+IF('5-Bienes y Serv que se Consumen'!$E$220='2 - Programas Municipales'!$B2,(IF('5-Bienes y Serv que se Consumen'!$E$222='2 - Programas Municipales'!$C$10,'5-Bienes y Serv que se Consumen'!$F$224,0)),0)+IF('5-Bienes y Serv que se Consumen'!$E$226='2 - Programas Municipales'!$B2,(IF('5-Bienes y Serv que se Consumen'!$E$228='2 - Programas Municipales'!$C$10,'5-Bienes y Serv que se Consumen'!$F$230,0)),0)+IF('5-Bienes y Serv que se Consumen'!$E$232='2 - Programas Municipales'!$B2,(IF('5-Bienes y Serv que se Consumen'!$E$234='2 - Programas Municipales'!$C$10,'5-Bienes y Serv que se Consumen'!$F$236,0)),0)+IF('5-Bienes y Serv que se Consumen'!$E$238='2 - Programas Municipales'!$B2,(IF('5-Bienes y Serv que se Consumen'!$E$240='2 - Programas Municipales'!$C$10,'5-Bienes y Serv que se Consumen'!$F$242,0)),0)+IF('5-Bienes y Serv que se Consumen'!$E$244='2 - Programas Municipales'!$B2,(IF('5-Bienes y Serv que se Consumen'!$E$246='2 - Programas Municipales'!$C$10,'5-Bienes y Serv que se Consumen'!$F$248,0)),0)+IF('5-Bienes y Serv que se Consumen'!$E$250='2 - Programas Municipales'!$B2,(IF('5-Bienes y Serv que se Consumen'!$E$252='2 - Programas Municipales'!$C$10,'5-Bienes y Serv que se Consumen'!$F$254,0)),0)+IF('5-Bienes y Serv que se Consumen'!$E$256='2 - Programas Municipales'!$B2,(IF('5-Bienes y Serv que se Consumen'!$E$258='2 - Programas Municipales'!$C$10,'5-Bienes y Serv que se Consumen'!$F$260,0)),0)+IF('5-Bienes y Serv que se Consumen'!$E$262='2 - Programas Municipales'!$B2,(IF('5-Bienes y Serv que se Consumen'!$E$264='2 - Programas Municipales'!$C$10,'5-Bienes y Serv que se Consumen'!$F$266,0)),0)+IF('5-Bienes y Serv que se Consumen'!$E$268='2 - Programas Municipales'!$B2,(IF('5-Bienes y Serv que se Consumen'!$E$270='2 - Programas Municipales'!$C$10,'5-Bienes y Serv que se Consumen'!$F$272,0)),0)+IF('5-Bienes y Serv que se Consumen'!$E$274='2 - Programas Municipales'!$B2,(IF('5-Bienes y Serv que se Consumen'!$E$276='2 - Programas Municipales'!$C$10,'5-Bienes y Serv que se Consumen'!$F$278,0)),0)</f>
        <v>0</v>
      </c>
      <c r="L5" s="202">
        <f>IF('5-Bienes y Serv que se Consumen'!$E$142='2 - Programas Municipales'!$B2,(IF('5-Bienes y Serv que se Consumen'!$E$144='2 - Programas Municipales'!$C$11,'5-Bienes y Serv que se Consumen'!$F$146,0)),0)+IF('5-Bienes y Serv que se Consumen'!$E$148='2 - Programas Municipales'!$B2,(IF('5-Bienes y Serv que se Consumen'!$E$150='2 - Programas Municipales'!$C$11,'5-Bienes y Serv que se Consumen'!$F$152,0)),0)+IF('5-Bienes y Serv que se Consumen'!$E$154='2 - Programas Municipales'!$B2,(IF('5-Bienes y Serv que se Consumen'!$E$156='2 - Programas Municipales'!$C$11,'5-Bienes y Serv que se Consumen'!$F$158,0)),0)+IF('5-Bienes y Serv que se Consumen'!$E$160='2 - Programas Municipales'!$B2,(IF('5-Bienes y Serv que se Consumen'!$E$162='2 - Programas Municipales'!$C$11,'5-Bienes y Serv que se Consumen'!$F$164,0)),0)+IF('5-Bienes y Serv que se Consumen'!$E$166='2 - Programas Municipales'!$B2,(IF('5-Bienes y Serv que se Consumen'!$E$168='2 - Programas Municipales'!$C$11,'5-Bienes y Serv que se Consumen'!$F$170,0)),0)+IF('5-Bienes y Serv que se Consumen'!$E$172='2 - Programas Municipales'!$B2,(IF('5-Bienes y Serv que se Consumen'!$E$174='2 - Programas Municipales'!$C$11,'5-Bienes y Serv que se Consumen'!$F$176,0)),0)+IF('5-Bienes y Serv que se Consumen'!$E$178='2 - Programas Municipales'!$B2,(IF('5-Bienes y Serv que se Consumen'!$E$180='2 - Programas Municipales'!$C$11,'5-Bienes y Serv que se Consumen'!$F$182,0)),0)+IF('5-Bienes y Serv que se Consumen'!$E$184='2 - Programas Municipales'!$B2,(IF('5-Bienes y Serv que se Consumen'!$E$186='2 - Programas Municipales'!$C$11,'5-Bienes y Serv que se Consumen'!$F$188,0)),0)+IF('5-Bienes y Serv que se Consumen'!$E$190='2 - Programas Municipales'!$B2,(IF('5-Bienes y Serv que se Consumen'!$E$192='2 - Programas Municipales'!$C$11,'5-Bienes y Serv que se Consumen'!$F$194,0)),0)+IF('5-Bienes y Serv que se Consumen'!$E$196='2 - Programas Municipales'!$B2,(IF('5-Bienes y Serv que se Consumen'!$E$198='2 - Programas Municipales'!$C$11,'5-Bienes y Serv que se Consumen'!$F$200,0)),0)+IF('5-Bienes y Serv que se Consumen'!$E$202='2 - Programas Municipales'!$B2,(IF('5-Bienes y Serv que se Consumen'!$E$204='2 - Programas Municipales'!$C$11,'5-Bienes y Serv que se Consumen'!$F$206,0)),0)+IF('5-Bienes y Serv que se Consumen'!$E$208='2 - Programas Municipales'!$B2,(IF('5-Bienes y Serv que se Consumen'!$E$210='2 - Programas Municipales'!$C$11,'5-Bienes y Serv que se Consumen'!$F$212,0)),0)+IF('5-Bienes y Serv que se Consumen'!$E$214='2 - Programas Municipales'!$B2,(IF('5-Bienes y Serv que se Consumen'!$E$216='2 - Programas Municipales'!$C$11,'5-Bienes y Serv que se Consumen'!$F$218,0)),0)+IF('5-Bienes y Serv que se Consumen'!$E$220='2 - Programas Municipales'!$B2,(IF('5-Bienes y Serv que se Consumen'!$E$222='2 - Programas Municipales'!$C$11,'5-Bienes y Serv que se Consumen'!$F$224,0)),0)+IF('5-Bienes y Serv que se Consumen'!$E$226='2 - Programas Municipales'!$B2,(IF('5-Bienes y Serv que se Consumen'!$E$228='2 - Programas Municipales'!$C$11,'5-Bienes y Serv que se Consumen'!$F$230,0)),0)+IF('5-Bienes y Serv que se Consumen'!$E$232='2 - Programas Municipales'!$B2,(IF('5-Bienes y Serv que se Consumen'!$E$234='2 - Programas Municipales'!$C$11,'5-Bienes y Serv que se Consumen'!$F$236,0)),0)+IF('5-Bienes y Serv que se Consumen'!$E$238='2 - Programas Municipales'!$B2,(IF('5-Bienes y Serv que se Consumen'!$E$240='2 - Programas Municipales'!$C$11,'5-Bienes y Serv que se Consumen'!$F$242,0)),0)+IF('5-Bienes y Serv que se Consumen'!$E$244='2 - Programas Municipales'!$B2,(IF('5-Bienes y Serv que se Consumen'!$E$246='2 - Programas Municipales'!$C$11,'5-Bienes y Serv que se Consumen'!$F$248,0)),0)+IF('5-Bienes y Serv que se Consumen'!$E$250='2 - Programas Municipales'!$B2,(IF('5-Bienes y Serv que se Consumen'!$E$252='2 - Programas Municipales'!$C$11,'5-Bienes y Serv que se Consumen'!$F$254,0)),0)+IF('5-Bienes y Serv que se Consumen'!$E$256='2 - Programas Municipales'!$B2,(IF('5-Bienes y Serv que se Consumen'!$E$258='2 - Programas Municipales'!$C$11,'5-Bienes y Serv que se Consumen'!$F$260,0)),0)+IF('5-Bienes y Serv que se Consumen'!$E$262='2 - Programas Municipales'!$B2,(IF('5-Bienes y Serv que se Consumen'!$E$264='2 - Programas Municipales'!$C$11,'5-Bienes y Serv que se Consumen'!$F$266,0)),0)+IF('5-Bienes y Serv que se Consumen'!$E$268='2 - Programas Municipales'!$B2,(IF('5-Bienes y Serv que se Consumen'!$E$270='2 - Programas Municipales'!$C$11,'5-Bienes y Serv que se Consumen'!$F$272,0)),0)+IF('5-Bienes y Serv que se Consumen'!$E$274='2 - Programas Municipales'!$B2,(IF('5-Bienes y Serv que se Consumen'!$E$276='2 - Programas Municipales'!$C$11,'5-Bienes y Serv que se Consumen'!$F$278,0)),0)</f>
        <v>0</v>
      </c>
      <c r="M5" s="202">
        <f>IF('5-Bienes y Serv que se Consumen'!$E$142='2 - Programas Municipales'!$B2,(IF('5-Bienes y Serv que se Consumen'!$E$144='2 - Programas Municipales'!$C$12,'5-Bienes y Serv que se Consumen'!$F$146,0)),0)+IF('5-Bienes y Serv que se Consumen'!$E$148='2 - Programas Municipales'!$B2,(IF('5-Bienes y Serv que se Consumen'!$E$150='2 - Programas Municipales'!$C$12,'5-Bienes y Serv que se Consumen'!$F$152,0)),0)+IF('5-Bienes y Serv que se Consumen'!$E$154='2 - Programas Municipales'!$B2,(IF('5-Bienes y Serv que se Consumen'!$E$156='2 - Programas Municipales'!$C$12,'5-Bienes y Serv que se Consumen'!$F$158,0)),0)+IF('5-Bienes y Serv que se Consumen'!$E$160='2 - Programas Municipales'!$B2,(IF('5-Bienes y Serv que se Consumen'!$E$162='2 - Programas Municipales'!$C$12,'5-Bienes y Serv que se Consumen'!$F$164,0)),0)+IF('5-Bienes y Serv que se Consumen'!$E$166='2 - Programas Municipales'!$B2,(IF('5-Bienes y Serv que se Consumen'!$E$168='2 - Programas Municipales'!$C$12,'5-Bienes y Serv que se Consumen'!$F$170,0)),0)+IF('5-Bienes y Serv que se Consumen'!$E$172='2 - Programas Municipales'!$B2,(IF('5-Bienes y Serv que se Consumen'!$E$174='2 - Programas Municipales'!$C$12,'5-Bienes y Serv que se Consumen'!$F$176,0)),0)+IF('5-Bienes y Serv que se Consumen'!$E$178='2 - Programas Municipales'!$B2,(IF('5-Bienes y Serv que se Consumen'!$E$180='2 - Programas Municipales'!$C$12,'5-Bienes y Serv que se Consumen'!$F$182,0)),0)+IF('5-Bienes y Serv que se Consumen'!$E$184='2 - Programas Municipales'!$B2,(IF('5-Bienes y Serv que se Consumen'!$E$186='2 - Programas Municipales'!$C$12,'5-Bienes y Serv que se Consumen'!$F$188,0)),0)+IF('5-Bienes y Serv que se Consumen'!$E$190='2 - Programas Municipales'!$B2,(IF('5-Bienes y Serv que se Consumen'!$E$192='2 - Programas Municipales'!$C$12,'5-Bienes y Serv que se Consumen'!$F$194,0)),0)+IF('5-Bienes y Serv que se Consumen'!$E$196='2 - Programas Municipales'!$B2,(IF('5-Bienes y Serv que se Consumen'!$E$198='2 - Programas Municipales'!$C$12,'5-Bienes y Serv que se Consumen'!$F$200,0)),0)+IF('5-Bienes y Serv que se Consumen'!$E$202='2 - Programas Municipales'!$B2,(IF('5-Bienes y Serv que se Consumen'!$E$204='2 - Programas Municipales'!$C$12,'5-Bienes y Serv que se Consumen'!$F$206,0)),0)+IF('5-Bienes y Serv que se Consumen'!$E$208='2 - Programas Municipales'!$B2,(IF('5-Bienes y Serv que se Consumen'!$E$210='2 - Programas Municipales'!$C$12,'5-Bienes y Serv que se Consumen'!$F$212,0)),0)+IF('5-Bienes y Serv que se Consumen'!$E$214='2 - Programas Municipales'!$B2,(IF('5-Bienes y Serv que se Consumen'!$E$216='2 - Programas Municipales'!$C$12,'5-Bienes y Serv que se Consumen'!$F$218,0)),0)+IF('5-Bienes y Serv que se Consumen'!$E$220='2 - Programas Municipales'!$B2,(IF('5-Bienes y Serv que se Consumen'!$E$222='2 - Programas Municipales'!$C$12,'5-Bienes y Serv que se Consumen'!$F$224,0)),0)+IF('5-Bienes y Serv que se Consumen'!$E$226='2 - Programas Municipales'!$B2,(IF('5-Bienes y Serv que se Consumen'!$E$228='2 - Programas Municipales'!$C$12,'5-Bienes y Serv que se Consumen'!$F$230,0)),0)+IF('5-Bienes y Serv que se Consumen'!$E$232='2 - Programas Municipales'!$B2,(IF('5-Bienes y Serv que se Consumen'!$E$234='2 - Programas Municipales'!$C$12,'5-Bienes y Serv que se Consumen'!$F$236,0)),0)+IF('5-Bienes y Serv que se Consumen'!$E$238='2 - Programas Municipales'!$B2,(IF('5-Bienes y Serv que se Consumen'!$E$240='2 - Programas Municipales'!$C$12,'5-Bienes y Serv que se Consumen'!$F$242,0)),0)+IF('5-Bienes y Serv que se Consumen'!$E$244='2 - Programas Municipales'!$B2,(IF('5-Bienes y Serv que se Consumen'!$E$246='2 - Programas Municipales'!$C$12,'5-Bienes y Serv que se Consumen'!$F$248,0)),0)+IF('5-Bienes y Serv que se Consumen'!$E$250='2 - Programas Municipales'!$B2,(IF('5-Bienes y Serv que se Consumen'!$E$252='2 - Programas Municipales'!$C$12,'5-Bienes y Serv que se Consumen'!$F$254,0)),0)+IF('5-Bienes y Serv que se Consumen'!$E$256='2 - Programas Municipales'!$B2,(IF('5-Bienes y Serv que se Consumen'!$E$258='2 - Programas Municipales'!$C$12,'5-Bienes y Serv que se Consumen'!$F$260,0)),0)+IF('5-Bienes y Serv que se Consumen'!$E$262='2 - Programas Municipales'!$B2,(IF('5-Bienes y Serv que se Consumen'!$E$264='2 - Programas Municipales'!$C$12,'5-Bienes y Serv que se Consumen'!$F$266,0)),0)+IF('5-Bienes y Serv que se Consumen'!$E$268='2 - Programas Municipales'!$B2,(IF('5-Bienes y Serv que se Consumen'!$E$270='2 - Programas Municipales'!$C$12,'5-Bienes y Serv que se Consumen'!$F$272,0)),0)+IF('5-Bienes y Serv que se Consumen'!$E$274='2 - Programas Municipales'!$B2,(IF('5-Bienes y Serv que se Consumen'!$E$276='2 - Programas Municipales'!$C$12,'5-Bienes y Serv que se Consumen'!$F$278,0)),0)</f>
        <v>0</v>
      </c>
      <c r="N5" s="202">
        <f>IF('5-Bienes y Serv que se Consumen'!$E$142='2 - Programas Municipales'!$B2,(IF('5-Bienes y Serv que se Consumen'!$E$144='2 - Programas Municipales'!$C$13,'5-Bienes y Serv que se Consumen'!$F$146,0)),0)+IF('5-Bienes y Serv que se Consumen'!$E$148='2 - Programas Municipales'!$B2,(IF('5-Bienes y Serv que se Consumen'!$E$150='2 - Programas Municipales'!$C$13,'5-Bienes y Serv que se Consumen'!$F$152,0)),0)+IF('5-Bienes y Serv que se Consumen'!$E$154='2 - Programas Municipales'!$B2,(IF('5-Bienes y Serv que se Consumen'!$E$156='2 - Programas Municipales'!$C$13,'5-Bienes y Serv que se Consumen'!$F$158,0)),0)+IF('5-Bienes y Serv que se Consumen'!$E$160='2 - Programas Municipales'!$B2,(IF('5-Bienes y Serv que se Consumen'!$E$162='2 - Programas Municipales'!$C$13,'5-Bienes y Serv que se Consumen'!$F$164,0)),0)+IF('5-Bienes y Serv que se Consumen'!$E$166='2 - Programas Municipales'!$B2,(IF('5-Bienes y Serv que se Consumen'!$E$168='2 - Programas Municipales'!$C$13,'5-Bienes y Serv que se Consumen'!$F$170,0)),0)+IF('5-Bienes y Serv que se Consumen'!$E$172='2 - Programas Municipales'!$B2,(IF('5-Bienes y Serv que se Consumen'!$E$174='2 - Programas Municipales'!$C$13,'5-Bienes y Serv que se Consumen'!$F$176,0)),0)+IF('5-Bienes y Serv que se Consumen'!$E$178='2 - Programas Municipales'!$B2,(IF('5-Bienes y Serv que se Consumen'!$E$180='2 - Programas Municipales'!$C$13,'5-Bienes y Serv que se Consumen'!$F$182,0)),0)+IF('5-Bienes y Serv que se Consumen'!$E$184='2 - Programas Municipales'!$B2,(IF('5-Bienes y Serv que se Consumen'!$E$186='2 - Programas Municipales'!$C$13,'5-Bienes y Serv que se Consumen'!$F$188,0)),0)+IF('5-Bienes y Serv que se Consumen'!$E$190='2 - Programas Municipales'!$B2,(IF('5-Bienes y Serv que se Consumen'!$E$192='2 - Programas Municipales'!$C$13,'5-Bienes y Serv que se Consumen'!$F$194,0)),0)+IF('5-Bienes y Serv que se Consumen'!$E$196='2 - Programas Municipales'!$B2,(IF('5-Bienes y Serv que se Consumen'!$E$198='2 - Programas Municipales'!$C$13,'5-Bienes y Serv que se Consumen'!$F$200,0)),0)+IF('5-Bienes y Serv que se Consumen'!$E$202='2 - Programas Municipales'!$B2,(IF('5-Bienes y Serv que se Consumen'!$E$204='2 - Programas Municipales'!$C$13,'5-Bienes y Serv que se Consumen'!$F$206,0)),0)+IF('5-Bienes y Serv que se Consumen'!$E$208='2 - Programas Municipales'!$B2,(IF('5-Bienes y Serv que se Consumen'!$E$210='2 - Programas Municipales'!$C$13,'5-Bienes y Serv que se Consumen'!$F$212,0)),0)+IF('5-Bienes y Serv que se Consumen'!$E$214='2 - Programas Municipales'!$B2,(IF('5-Bienes y Serv que se Consumen'!$E$216='2 - Programas Municipales'!$C$13,'5-Bienes y Serv que se Consumen'!$F$218,0)),0)+IF('5-Bienes y Serv que se Consumen'!$E$220='2 - Programas Municipales'!$B2,(IF('5-Bienes y Serv que se Consumen'!$E$222='2 - Programas Municipales'!$C$13,'5-Bienes y Serv que se Consumen'!$F$224,0)),0)+IF('5-Bienes y Serv que se Consumen'!$E$226='2 - Programas Municipales'!$B2,(IF('5-Bienes y Serv que se Consumen'!$E$228='2 - Programas Municipales'!$C$13,'5-Bienes y Serv que se Consumen'!$F$230,0)),0)+IF('5-Bienes y Serv que se Consumen'!$E$232='2 - Programas Municipales'!$B2,(IF('5-Bienes y Serv que se Consumen'!$E$234='2 - Programas Municipales'!$C$13,'5-Bienes y Serv que se Consumen'!$F$236,0)),0)+IF('5-Bienes y Serv que se Consumen'!$E$238='2 - Programas Municipales'!$B2,(IF('5-Bienes y Serv que se Consumen'!$E$240='2 - Programas Municipales'!$C$13,'5-Bienes y Serv que se Consumen'!$F$242,0)),0)+IF('5-Bienes y Serv que se Consumen'!$E$244='2 - Programas Municipales'!$B2,(IF('5-Bienes y Serv que se Consumen'!$E$246='2 - Programas Municipales'!$C$13,'5-Bienes y Serv que se Consumen'!$F$248,0)),0)+IF('5-Bienes y Serv que se Consumen'!$E$250='2 - Programas Municipales'!$B2,(IF('5-Bienes y Serv que se Consumen'!$E$252='2 - Programas Municipales'!$C$13,'5-Bienes y Serv que se Consumen'!$F$254,0)),0)+IF('5-Bienes y Serv que se Consumen'!$E$256='2 - Programas Municipales'!$B2,(IF('5-Bienes y Serv que se Consumen'!$E$258='2 - Programas Municipales'!$C$13,'5-Bienes y Serv que se Consumen'!$F$260,0)),0)+IF('5-Bienes y Serv que se Consumen'!$E$262='2 - Programas Municipales'!$B2,(IF('5-Bienes y Serv que se Consumen'!$E$264='2 - Programas Municipales'!$C$13,'5-Bienes y Serv que se Consumen'!$F$266,0)),0)+IF('5-Bienes y Serv que se Consumen'!$E$268='2 - Programas Municipales'!$B2,(IF('5-Bienes y Serv que se Consumen'!$E$270='2 - Programas Municipales'!$C$13,'5-Bienes y Serv que se Consumen'!$F$272,0)),0)+IF('5-Bienes y Serv que se Consumen'!$E$274='2 - Programas Municipales'!$B2,(IF('5-Bienes y Serv que se Consumen'!$E$276='2 - Programas Municipales'!$C$13,'5-Bienes y Serv que se Consumen'!$F$278,0)),0)</f>
        <v>0</v>
      </c>
      <c r="O5" s="202">
        <f>IF('5-Bienes y Serv que se Consumen'!$E$142='2 - Programas Municipales'!$B2,(IF('5-Bienes y Serv que se Consumen'!$E$144='2 - Programas Municipales'!$C$14,'5-Bienes y Serv que se Consumen'!$F$146,0)),0)+IF('5-Bienes y Serv que se Consumen'!$E$148='2 - Programas Municipales'!$B2,(IF('5-Bienes y Serv que se Consumen'!$E$150='2 - Programas Municipales'!$C$14,'5-Bienes y Serv que se Consumen'!$F$152,0)),0)+IF('5-Bienes y Serv que se Consumen'!$E$154='2 - Programas Municipales'!$B2,(IF('5-Bienes y Serv que se Consumen'!$E$156='2 - Programas Municipales'!$C$14,'5-Bienes y Serv que se Consumen'!$F$158,0)),0)+IF('5-Bienes y Serv que se Consumen'!$E$160='2 - Programas Municipales'!$B2,(IF('5-Bienes y Serv que se Consumen'!$E$162='2 - Programas Municipales'!$C$14,'5-Bienes y Serv que se Consumen'!$F$164,0)),0)+IF('5-Bienes y Serv que se Consumen'!$E$166='2 - Programas Municipales'!$B2,(IF('5-Bienes y Serv que se Consumen'!$E$168='2 - Programas Municipales'!$C$14,'5-Bienes y Serv que se Consumen'!$F$170,0)),0)+IF('5-Bienes y Serv que se Consumen'!$E$172='2 - Programas Municipales'!$B2,(IF('5-Bienes y Serv que se Consumen'!$E$174='2 - Programas Municipales'!$C$14,'5-Bienes y Serv que se Consumen'!$F$176,0)),0)+IF('5-Bienes y Serv que se Consumen'!$E$178='2 - Programas Municipales'!$B2,(IF('5-Bienes y Serv que se Consumen'!$E$180='2 - Programas Municipales'!$C$14,'5-Bienes y Serv que se Consumen'!$F$182,0)),0)+IF('5-Bienes y Serv que se Consumen'!$E$184='2 - Programas Municipales'!$B2,(IF('5-Bienes y Serv que se Consumen'!$E$186='2 - Programas Municipales'!$C$14,'5-Bienes y Serv que se Consumen'!$F$188,0)),0)+IF('5-Bienes y Serv que se Consumen'!$E$190='2 - Programas Municipales'!$B2,(IF('5-Bienes y Serv que se Consumen'!$E$192='2 - Programas Municipales'!$C$14,'5-Bienes y Serv que se Consumen'!$F$194,0)),0)+IF('5-Bienes y Serv que se Consumen'!$E$196='2 - Programas Municipales'!$B2,(IF('5-Bienes y Serv que se Consumen'!$E$198='2 - Programas Municipales'!$C$14,'5-Bienes y Serv que se Consumen'!$F$200,0)),0)+IF('5-Bienes y Serv que se Consumen'!$E$202='2 - Programas Municipales'!$B2,(IF('5-Bienes y Serv que se Consumen'!$E$204='2 - Programas Municipales'!$C$14,'5-Bienes y Serv que se Consumen'!$F$206,0)),0)+IF('5-Bienes y Serv que se Consumen'!$E$208='2 - Programas Municipales'!$B2,(IF('5-Bienes y Serv que se Consumen'!$E$210='2 - Programas Municipales'!$C$14,'5-Bienes y Serv que se Consumen'!$F$212,0)),0)+IF('5-Bienes y Serv que se Consumen'!$E$214='2 - Programas Municipales'!$B2,(IF('5-Bienes y Serv que se Consumen'!$E$216='2 - Programas Municipales'!$C$14,'5-Bienes y Serv que se Consumen'!$F$218,0)),0)+IF('5-Bienes y Serv que se Consumen'!$E$220='2 - Programas Municipales'!$B2,(IF('5-Bienes y Serv que se Consumen'!$E$222='2 - Programas Municipales'!$C$14,'5-Bienes y Serv que se Consumen'!$F$224,0)),0)+IF('5-Bienes y Serv que se Consumen'!$E$226='2 - Programas Municipales'!$B2,(IF('5-Bienes y Serv que se Consumen'!$E$228='2 - Programas Municipales'!$C$14,'5-Bienes y Serv que se Consumen'!$F$230,0)),0)+IF('5-Bienes y Serv que se Consumen'!$E$232='2 - Programas Municipales'!$B2,(IF('5-Bienes y Serv que se Consumen'!$E$234='2 - Programas Municipales'!$C$14,'5-Bienes y Serv que se Consumen'!$F$236,0)),0)+IF('5-Bienes y Serv que se Consumen'!$E$238='2 - Programas Municipales'!$B2,(IF('5-Bienes y Serv que se Consumen'!$E$240='2 - Programas Municipales'!$C$14,'5-Bienes y Serv que se Consumen'!$F$242,0)),0)+IF('5-Bienes y Serv que se Consumen'!$E$244='2 - Programas Municipales'!$B2,(IF('5-Bienes y Serv que se Consumen'!$E$246='2 - Programas Municipales'!$C$14,'5-Bienes y Serv que se Consumen'!$F$248,0)),0)+IF('5-Bienes y Serv que se Consumen'!$E$250='2 - Programas Municipales'!$B2,(IF('5-Bienes y Serv que se Consumen'!$E$252='2 - Programas Municipales'!$C$14,'5-Bienes y Serv que se Consumen'!$F$254,0)),0)+IF('5-Bienes y Serv que se Consumen'!$E$256='2 - Programas Municipales'!$B2,(IF('5-Bienes y Serv que se Consumen'!$E$258='2 - Programas Municipales'!$C$14,'5-Bienes y Serv que se Consumen'!$F$260,0)),0)+IF('5-Bienes y Serv que se Consumen'!$E$262='2 - Programas Municipales'!$B2,(IF('5-Bienes y Serv que se Consumen'!$E$264='2 - Programas Municipales'!$C$14,'5-Bienes y Serv que se Consumen'!$F$266,0)),0)+IF('5-Bienes y Serv que se Consumen'!$E$268='2 - Programas Municipales'!$B2,(IF('5-Bienes y Serv que se Consumen'!$E$270='2 - Programas Municipales'!$C$14,'5-Bienes y Serv que se Consumen'!$F$272,0)),0)+IF('5-Bienes y Serv que se Consumen'!$E$274='2 - Programas Municipales'!$B2,(IF('5-Bienes y Serv que se Consumen'!$E$276='2 - Programas Municipales'!$C$14,'5-Bienes y Serv que se Consumen'!$F$278,0)),0)</f>
        <v>0</v>
      </c>
      <c r="P5" s="202">
        <f>IF('5-Bienes y Serv que se Consumen'!$E$142='2 - Programas Municipales'!$B2,(IF('5-Bienes y Serv que se Consumen'!$E$144='2 - Programas Municipales'!$C$15,'5-Bienes y Serv que se Consumen'!$F$146,0)),0)+IF('5-Bienes y Serv que se Consumen'!$E$148='2 - Programas Municipales'!$B2,(IF('5-Bienes y Serv que se Consumen'!$E$150='2 - Programas Municipales'!$C$15,'5-Bienes y Serv que se Consumen'!$F$152,0)),0)+IF('5-Bienes y Serv que se Consumen'!$E$154='2 - Programas Municipales'!$B2,(IF('5-Bienes y Serv que se Consumen'!$E$156='2 - Programas Municipales'!$C$15,'5-Bienes y Serv que se Consumen'!$F$158,0)),0)+IF('5-Bienes y Serv que se Consumen'!$E$160='2 - Programas Municipales'!$B2,(IF('5-Bienes y Serv que se Consumen'!$E$162='2 - Programas Municipales'!$C$15,'5-Bienes y Serv que se Consumen'!$F$164,0)),0)+IF('5-Bienes y Serv que se Consumen'!$E$166='2 - Programas Municipales'!$B2,(IF('5-Bienes y Serv que se Consumen'!$E$168='2 - Programas Municipales'!$C$15,'5-Bienes y Serv que se Consumen'!$F$170,0)),0)+IF('5-Bienes y Serv que se Consumen'!$E$172='2 - Programas Municipales'!$B2,(IF('5-Bienes y Serv que se Consumen'!$E$174='2 - Programas Municipales'!$C$15,'5-Bienes y Serv que se Consumen'!$F$176,0)),0)+IF('5-Bienes y Serv que se Consumen'!$E$178='2 - Programas Municipales'!$B2,(IF('5-Bienes y Serv que se Consumen'!$E$180='2 - Programas Municipales'!$C$15,'5-Bienes y Serv que se Consumen'!$F$182,0)),0)+IF('5-Bienes y Serv que se Consumen'!$E$184='2 - Programas Municipales'!$B2,(IF('5-Bienes y Serv que se Consumen'!$E$186='2 - Programas Municipales'!$C$15,'5-Bienes y Serv que se Consumen'!$F$188,0)),0)+IF('5-Bienes y Serv que se Consumen'!$E$190='2 - Programas Municipales'!$B2,(IF('5-Bienes y Serv que se Consumen'!$E$192='2 - Programas Municipales'!$C$15,'5-Bienes y Serv que se Consumen'!$F$194,0)),0)+IF('5-Bienes y Serv que se Consumen'!$E$196='2 - Programas Municipales'!$B2,(IF('5-Bienes y Serv que se Consumen'!$E$198='2 - Programas Municipales'!$C$15,'5-Bienes y Serv que se Consumen'!$F$200,0)),0)+IF('5-Bienes y Serv que se Consumen'!$E$202='2 - Programas Municipales'!$B2,(IF('5-Bienes y Serv que se Consumen'!$E$204='2 - Programas Municipales'!$C$15,'5-Bienes y Serv que se Consumen'!$F$206,0)),0)+IF('5-Bienes y Serv que se Consumen'!$E$208='2 - Programas Municipales'!$B2,(IF('5-Bienes y Serv que se Consumen'!$E$210='2 - Programas Municipales'!$C$15,'5-Bienes y Serv que se Consumen'!$F$212,0)),0)+IF('5-Bienes y Serv que se Consumen'!$E$214='2 - Programas Municipales'!$B2,(IF('5-Bienes y Serv que se Consumen'!$E$216='2 - Programas Municipales'!$C$15,'5-Bienes y Serv que se Consumen'!$F$218,0)),0)+IF('5-Bienes y Serv que se Consumen'!$E$220='2 - Programas Municipales'!$B2,(IF('5-Bienes y Serv que se Consumen'!$E$222='2 - Programas Municipales'!$C$15,'5-Bienes y Serv que se Consumen'!$F$224,0)),0)+IF('5-Bienes y Serv que se Consumen'!$E$226='2 - Programas Municipales'!$B2,(IF('5-Bienes y Serv que se Consumen'!$E$228='2 - Programas Municipales'!$C$15,'5-Bienes y Serv que se Consumen'!$F$230,0)),0)+IF('5-Bienes y Serv que se Consumen'!$E$232='2 - Programas Municipales'!$B2,(IF('5-Bienes y Serv que se Consumen'!$E$234='2 - Programas Municipales'!$C$15,'5-Bienes y Serv que se Consumen'!$F$236,0)),0)+IF('5-Bienes y Serv que se Consumen'!$E$238='2 - Programas Municipales'!$B2,(IF('5-Bienes y Serv que se Consumen'!$E$240='2 - Programas Municipales'!$C$15,'5-Bienes y Serv que se Consumen'!$F$242,0)),0)+IF('5-Bienes y Serv que se Consumen'!$E$244='2 - Programas Municipales'!$B2,(IF('5-Bienes y Serv que se Consumen'!$E$246='2 - Programas Municipales'!$C$15,'5-Bienes y Serv que se Consumen'!$F$248,0)),0)+IF('5-Bienes y Serv que se Consumen'!$E$250='2 - Programas Municipales'!$B2,(IF('5-Bienes y Serv que se Consumen'!$E$252='2 - Programas Municipales'!$C$15,'5-Bienes y Serv que se Consumen'!$F$254,0)),0)+IF('5-Bienes y Serv que se Consumen'!$E$256='2 - Programas Municipales'!$B2,(IF('5-Bienes y Serv que se Consumen'!$E$258='2 - Programas Municipales'!$C$15,'5-Bienes y Serv que se Consumen'!$F$260,0)),0)+IF('5-Bienes y Serv que se Consumen'!$E$262='2 - Programas Municipales'!$B2,(IF('5-Bienes y Serv que se Consumen'!$E$264='2 - Programas Municipales'!$C$15,'5-Bienes y Serv que se Consumen'!$F$266,0)),0)+IF('5-Bienes y Serv que se Consumen'!$E$268='2 - Programas Municipales'!$B2,(IF('5-Bienes y Serv que se Consumen'!$E$270='2 - Programas Municipales'!$C$15,'5-Bienes y Serv que se Consumen'!$F$272,0)),0)+IF('5-Bienes y Serv que se Consumen'!$E$274='2 - Programas Municipales'!$B2,(IF('5-Bienes y Serv que se Consumen'!$E$276='2 - Programas Municipales'!$C$15,'5-Bienes y Serv que se Consumen'!$F$278,0)),0)</f>
        <v>0</v>
      </c>
      <c r="Q5" s="265">
        <f t="shared" ref="Q5:Q13" si="1">SUM(C5:P5)</f>
        <v>0</v>
      </c>
    </row>
    <row r="6">
      <c r="A6" s="202"/>
      <c r="B6" s="44" t="str">
        <f>'2 - Programas Municipales'!B3</f>
        <v>Progs. de Recup. Mat. Reciclables</v>
      </c>
      <c r="C6" s="202">
        <f>IF('5-Bienes y Serv que se Consumen'!$E$142='2 - Programas Municipales'!$B3,(IF('5-Bienes y Serv que se Consumen'!$E$144='2 - Programas Municipales'!$C$2,'5-Bienes y Serv que se Consumen'!$F$146,0)),0)+IF('5-Bienes y Serv que se Consumen'!$E$148='2 - Programas Municipales'!$B3,(IF('5-Bienes y Serv que se Consumen'!$E$150='2 - Programas Municipales'!$C$2,'5-Bienes y Serv que se Consumen'!$F$152,0)),0)+IF('5-Bienes y Serv que se Consumen'!$E$154='2 - Programas Municipales'!$B3,(IF('5-Bienes y Serv que se Consumen'!$E$156='2 - Programas Municipales'!$C$2,'5-Bienes y Serv que se Consumen'!$F$158,0)),0)+IF('5-Bienes y Serv que se Consumen'!$E$160='2 - Programas Municipales'!$B3,(IF('5-Bienes y Serv que se Consumen'!$E$162='2 - Programas Municipales'!$C$2,'5-Bienes y Serv que se Consumen'!$F$164,0)),0)+IF('5-Bienes y Serv que se Consumen'!$E$166='2 - Programas Municipales'!$B3,(IF('5-Bienes y Serv que se Consumen'!$E$168='2 - Programas Municipales'!$C$2,'5-Bienes y Serv que se Consumen'!$F$170,0)),0)+IF('5-Bienes y Serv que se Consumen'!$E$172='2 - Programas Municipales'!$B3,(IF('5-Bienes y Serv que se Consumen'!$E$174='2 - Programas Municipales'!$C$2,'5-Bienes y Serv que se Consumen'!$F$176,0)),0)+IF('5-Bienes y Serv que se Consumen'!$E$178='2 - Programas Municipales'!$B3,(IF('5-Bienes y Serv que se Consumen'!$E$180='2 - Programas Municipales'!$C$2,'5-Bienes y Serv que se Consumen'!$F$182,0)),0)+IF('5-Bienes y Serv que se Consumen'!$E$184='2 - Programas Municipales'!$B3,(IF('5-Bienes y Serv que se Consumen'!$E$186='2 - Programas Municipales'!$C$2,'5-Bienes y Serv que se Consumen'!$F$188,0)),0)+IF('5-Bienes y Serv que se Consumen'!$E$190='2 - Programas Municipales'!$B3,(IF('5-Bienes y Serv que se Consumen'!$E$192='2 - Programas Municipales'!$C$2,'5-Bienes y Serv que se Consumen'!$F$194,0)),0)+IF('5-Bienes y Serv que se Consumen'!$E$196='2 - Programas Municipales'!$B3,(IF('5-Bienes y Serv que se Consumen'!$E$198='2 - Programas Municipales'!$C$2,'5-Bienes y Serv que se Consumen'!$F$200,0)),0)+IF('5-Bienes y Serv que se Consumen'!$E$202='2 - Programas Municipales'!$B3,(IF('5-Bienes y Serv que se Consumen'!$E$204='2 - Programas Municipales'!$C$2,'5-Bienes y Serv que se Consumen'!$F$206,0)),0)+IF('5-Bienes y Serv que se Consumen'!$E$208='2 - Programas Municipales'!$B3,(IF('5-Bienes y Serv que se Consumen'!$E$210='2 - Programas Municipales'!$C$2,'5-Bienes y Serv que se Consumen'!$F$212,0)),0)+IF('5-Bienes y Serv que se Consumen'!$E$214='2 - Programas Municipales'!$B3,(IF('5-Bienes y Serv que se Consumen'!$E$216='2 - Programas Municipales'!$C$2,'5-Bienes y Serv que se Consumen'!$F$218,0)),0)+IF('5-Bienes y Serv que se Consumen'!$E$220='2 - Programas Municipales'!$B3,(IF('5-Bienes y Serv que se Consumen'!$E$222='2 - Programas Municipales'!$C$2,'5-Bienes y Serv que se Consumen'!$F$224,0)),0)+IF('5-Bienes y Serv que se Consumen'!$E$226='2 - Programas Municipales'!$B3,(IF('5-Bienes y Serv que se Consumen'!$E$228='2 - Programas Municipales'!$C$2,'5-Bienes y Serv que se Consumen'!$F$230,0)),0)+IF('5-Bienes y Serv que se Consumen'!$E$232='2 - Programas Municipales'!$B3,(IF('5-Bienes y Serv que se Consumen'!$E$234='2 - Programas Municipales'!$C$2,'5-Bienes y Serv que se Consumen'!$F$236,0)),0)+IF('5-Bienes y Serv que se Consumen'!$E$238='2 - Programas Municipales'!$B3,(IF('5-Bienes y Serv que se Consumen'!$E$240='2 - Programas Municipales'!$C$2,'5-Bienes y Serv que se Consumen'!$F$242,0)),0)+IF('5-Bienes y Serv que se Consumen'!$E$244='2 - Programas Municipales'!$B3,(IF('5-Bienes y Serv que se Consumen'!$E$246='2 - Programas Municipales'!$C$2,'5-Bienes y Serv que se Consumen'!$F$248,0)),0)+IF('5-Bienes y Serv que se Consumen'!$E$250='2 - Programas Municipales'!$B3,(IF('5-Bienes y Serv que se Consumen'!$E$252='2 - Programas Municipales'!$C$2,'5-Bienes y Serv que se Consumen'!$F$254,0)),0)+IF('5-Bienes y Serv que se Consumen'!$E$256='2 - Programas Municipales'!$B3,(IF('5-Bienes y Serv que se Consumen'!$E$258='2 - Programas Municipales'!$C$2,'5-Bienes y Serv que se Consumen'!$F$260,0)),0)+IF('5-Bienes y Serv que se Consumen'!$E$262='2 - Programas Municipales'!$B3,(IF('5-Bienes y Serv que se Consumen'!$E$264='2 - Programas Municipales'!$C$2,'5-Bienes y Serv que se Consumen'!$F$266,0)),0)+IF('5-Bienes y Serv que se Consumen'!$E$268='2 - Programas Municipales'!$B3,(IF('5-Bienes y Serv que se Consumen'!$E$270='2 - Programas Municipales'!$C$2,'5-Bienes y Serv que se Consumen'!$F$272,0)),0)+IF('5-Bienes y Serv que se Consumen'!$E$274='2 - Programas Municipales'!$B3,(IF('5-Bienes y Serv que se Consumen'!$E$276='2 - Programas Municipales'!$C$2,'5-Bienes y Serv que se Consumen'!$F$278,0)),0)</f>
        <v>0</v>
      </c>
      <c r="D6" s="202">
        <f>IF('5-Bienes y Serv que se Consumen'!$E$142='2 - Programas Municipales'!$B3,(IF('5-Bienes y Serv que se Consumen'!$E$144='2 - Programas Municipales'!$C$3,'5-Bienes y Serv que se Consumen'!$F$146,0)),0)+IF('5-Bienes y Serv que se Consumen'!$E$148='2 - Programas Municipales'!$B3,(IF('5-Bienes y Serv que se Consumen'!$E$150='2 - Programas Municipales'!$C$3,'5-Bienes y Serv que se Consumen'!$F$152,0)),0)+IF('5-Bienes y Serv que se Consumen'!$E$154='2 - Programas Municipales'!$B3,(IF('5-Bienes y Serv que se Consumen'!$E$156='2 - Programas Municipales'!$C$3,'5-Bienes y Serv que se Consumen'!$F$158,0)),0)+IF('5-Bienes y Serv que se Consumen'!$E$160='2 - Programas Municipales'!$B3,(IF('5-Bienes y Serv que se Consumen'!$E$162='2 - Programas Municipales'!$C$3,'5-Bienes y Serv que se Consumen'!$F$164,0)),0)+IF('5-Bienes y Serv que se Consumen'!$E$166='2 - Programas Municipales'!$B3,(IF('5-Bienes y Serv que se Consumen'!$E$168='2 - Programas Municipales'!$C$3,'5-Bienes y Serv que se Consumen'!$F$170,0)),0)+IF('5-Bienes y Serv que se Consumen'!$E$172='2 - Programas Municipales'!$B3,(IF('5-Bienes y Serv que se Consumen'!$E$174='2 - Programas Municipales'!$C$3,'5-Bienes y Serv que se Consumen'!$F$176,0)),0)+IF('5-Bienes y Serv que se Consumen'!$E$178='2 - Programas Municipales'!$B3,(IF('5-Bienes y Serv que se Consumen'!$E$180='2 - Programas Municipales'!$C$3,'5-Bienes y Serv que se Consumen'!$F$182,0)),0)+IF('5-Bienes y Serv que se Consumen'!$E$184='2 - Programas Municipales'!$B3,(IF('5-Bienes y Serv que se Consumen'!$E$186='2 - Programas Municipales'!$C$3,'5-Bienes y Serv que se Consumen'!$F$188,0)),0)+IF('5-Bienes y Serv que se Consumen'!$E$190='2 - Programas Municipales'!$B3,(IF('5-Bienes y Serv que se Consumen'!$E$192='2 - Programas Municipales'!$C$3,'5-Bienes y Serv que se Consumen'!$F$194,0)),0)+IF('5-Bienes y Serv que se Consumen'!$E$196='2 - Programas Municipales'!$B3,(IF('5-Bienes y Serv que se Consumen'!$E$198='2 - Programas Municipales'!$C$3,'5-Bienes y Serv que se Consumen'!$F$200,0)),0)+IF('5-Bienes y Serv que se Consumen'!$E$202='2 - Programas Municipales'!$B3,(IF('5-Bienes y Serv que se Consumen'!$E$204='2 - Programas Municipales'!$C$3,'5-Bienes y Serv que se Consumen'!$F$206,0)),0)+IF('5-Bienes y Serv que se Consumen'!$E$208='2 - Programas Municipales'!$B3,(IF('5-Bienes y Serv que se Consumen'!$E$210='2 - Programas Municipales'!$C$3,'5-Bienes y Serv que se Consumen'!$F$212,0)),0)+IF('5-Bienes y Serv que se Consumen'!$E$214='2 - Programas Municipales'!$B3,(IF('5-Bienes y Serv que se Consumen'!$E$216='2 - Programas Municipales'!$C$3,'5-Bienes y Serv que se Consumen'!$F$218,0)),0)+IF('5-Bienes y Serv que se Consumen'!$E$220='2 - Programas Municipales'!$B3,(IF('5-Bienes y Serv que se Consumen'!$E$222='2 - Programas Municipales'!$C$3,'5-Bienes y Serv que se Consumen'!$F$224,0)),0)+IF('5-Bienes y Serv que se Consumen'!$E$226='2 - Programas Municipales'!$B3,(IF('5-Bienes y Serv que se Consumen'!$E$228='2 - Programas Municipales'!$C$3,'5-Bienes y Serv que se Consumen'!$F$230,0)),0)+IF('5-Bienes y Serv que se Consumen'!$E$232='2 - Programas Municipales'!$B3,(IF('5-Bienes y Serv que se Consumen'!$E$234='2 - Programas Municipales'!$C$3,'5-Bienes y Serv que se Consumen'!$F$236,0)),0)+IF('5-Bienes y Serv que se Consumen'!$E$238='2 - Programas Municipales'!$B3,(IF('5-Bienes y Serv que se Consumen'!$E$240='2 - Programas Municipales'!$C$3,'5-Bienes y Serv que se Consumen'!$F$242,0)),0)+IF('5-Bienes y Serv que se Consumen'!$E$244='2 - Programas Municipales'!$B3,(IF('5-Bienes y Serv que se Consumen'!$E$246='2 - Programas Municipales'!$C$3,'5-Bienes y Serv que se Consumen'!$F$248,0)),0)+IF('5-Bienes y Serv que se Consumen'!$E$250='2 - Programas Municipales'!$B3,(IF('5-Bienes y Serv que se Consumen'!$E$252='2 - Programas Municipales'!$C$3,'5-Bienes y Serv que se Consumen'!$F$254,0)),0)+IF('5-Bienes y Serv que se Consumen'!$E$256='2 - Programas Municipales'!$B3,(IF('5-Bienes y Serv que se Consumen'!$E$258='2 - Programas Municipales'!$C$3,'5-Bienes y Serv que se Consumen'!$F$260,0)),0)+IF('5-Bienes y Serv que se Consumen'!$E$262='2 - Programas Municipales'!$B3,(IF('5-Bienes y Serv que se Consumen'!$E$264='2 - Programas Municipales'!$C$3,'5-Bienes y Serv que se Consumen'!$F$266,0)),0)+IF('5-Bienes y Serv que se Consumen'!$E$268='2 - Programas Municipales'!$B3,(IF('5-Bienes y Serv que se Consumen'!$E$270='2 - Programas Municipales'!$C$3,'5-Bienes y Serv que se Consumen'!$F$272,0)),0)+IF('5-Bienes y Serv que se Consumen'!$E$274='2 - Programas Municipales'!$B3,(IF('5-Bienes y Serv que se Consumen'!$E$276='2 - Programas Municipales'!$C$3,'5-Bienes y Serv que se Consumen'!$F$278,0)),0)</f>
        <v>0</v>
      </c>
      <c r="E6" s="202">
        <f>IF('5-Bienes y Serv que se Consumen'!$E$142='2 - Programas Municipales'!$B3,(IF('5-Bienes y Serv que se Consumen'!$E$144='2 - Programas Municipales'!$C$4,'5-Bienes y Serv que se Consumen'!$F$146,0)),0)+IF('5-Bienes y Serv que se Consumen'!$E$148='2 - Programas Municipales'!$B3,(IF('5-Bienes y Serv que se Consumen'!$E$150='2 - Programas Municipales'!$C$4,'5-Bienes y Serv que se Consumen'!$F$152,0)),0)+IF('5-Bienes y Serv que se Consumen'!$E$154='2 - Programas Municipales'!$B3,(IF('5-Bienes y Serv que se Consumen'!$E$156='2 - Programas Municipales'!$C$4,'5-Bienes y Serv que se Consumen'!$F$158,0)),0)+IF('5-Bienes y Serv que se Consumen'!$E$160='2 - Programas Municipales'!$B3,(IF('5-Bienes y Serv que se Consumen'!$E$162='2 - Programas Municipales'!$C$4,'5-Bienes y Serv que se Consumen'!$F$164,0)),0)+IF('5-Bienes y Serv que se Consumen'!$E$166='2 - Programas Municipales'!$B3,(IF('5-Bienes y Serv que se Consumen'!$E$168='2 - Programas Municipales'!$C$4,'5-Bienes y Serv que se Consumen'!$F$170,0)),0)+IF('5-Bienes y Serv que se Consumen'!$E$172='2 - Programas Municipales'!$B3,(IF('5-Bienes y Serv que se Consumen'!$E$174='2 - Programas Municipales'!$C$4,'5-Bienes y Serv que se Consumen'!$F$176,0)),0)+IF('5-Bienes y Serv que se Consumen'!$E$178='2 - Programas Municipales'!$B3,(IF('5-Bienes y Serv que se Consumen'!$E$180='2 - Programas Municipales'!$C$4,'5-Bienes y Serv que se Consumen'!$F$182,0)),0)+IF('5-Bienes y Serv que se Consumen'!$E$184='2 - Programas Municipales'!$B3,(IF('5-Bienes y Serv que se Consumen'!$E$186='2 - Programas Municipales'!$C$4,'5-Bienes y Serv que se Consumen'!$F$188,0)),0)+IF('5-Bienes y Serv que se Consumen'!$E$190='2 - Programas Municipales'!$B3,(IF('5-Bienes y Serv que se Consumen'!$E$192='2 - Programas Municipales'!$C$4,'5-Bienes y Serv que se Consumen'!$F$194,0)),0)+IF('5-Bienes y Serv que se Consumen'!$E$196='2 - Programas Municipales'!$B3,(IF('5-Bienes y Serv que se Consumen'!$E$198='2 - Programas Municipales'!$C$4,'5-Bienes y Serv que se Consumen'!$F$200,0)),0)+IF('5-Bienes y Serv que se Consumen'!$E$202='2 - Programas Municipales'!$B3,(IF('5-Bienes y Serv que se Consumen'!$E$204='2 - Programas Municipales'!$C$4,'5-Bienes y Serv que se Consumen'!$F$206,0)),0)+IF('5-Bienes y Serv que se Consumen'!$E$208='2 - Programas Municipales'!$B3,(IF('5-Bienes y Serv que se Consumen'!$E$210='2 - Programas Municipales'!$C$4,'5-Bienes y Serv que se Consumen'!$F$212,0)),0)+IF('5-Bienes y Serv que se Consumen'!$E$214='2 - Programas Municipales'!$B3,(IF('5-Bienes y Serv que se Consumen'!$E$216='2 - Programas Municipales'!$C$4,'5-Bienes y Serv que se Consumen'!$F$218,0)),0)+IF('5-Bienes y Serv que se Consumen'!$E$220='2 - Programas Municipales'!$B3,(IF('5-Bienes y Serv que se Consumen'!$E$222='2 - Programas Municipales'!$C$4,'5-Bienes y Serv que se Consumen'!$F$224,0)),0)+IF('5-Bienes y Serv que se Consumen'!$E$226='2 - Programas Municipales'!$B3,(IF('5-Bienes y Serv que se Consumen'!$E$228='2 - Programas Municipales'!$C$4,'5-Bienes y Serv que se Consumen'!$F$230,0)),0)+IF('5-Bienes y Serv que se Consumen'!$E$232='2 - Programas Municipales'!$B3,(IF('5-Bienes y Serv que se Consumen'!$E$234='2 - Programas Municipales'!$C$4,'5-Bienes y Serv que se Consumen'!$F$236,0)),0)+IF('5-Bienes y Serv que se Consumen'!$E$238='2 - Programas Municipales'!$B3,(IF('5-Bienes y Serv que se Consumen'!$E$240='2 - Programas Municipales'!$C$4,'5-Bienes y Serv que se Consumen'!$F$242,0)),0)+IF('5-Bienes y Serv que se Consumen'!$E$244='2 - Programas Municipales'!$B3,(IF('5-Bienes y Serv que se Consumen'!$E$246='2 - Programas Municipales'!$C$4,'5-Bienes y Serv que se Consumen'!$F$248,0)),0)+IF('5-Bienes y Serv que se Consumen'!$E$250='2 - Programas Municipales'!$B3,(IF('5-Bienes y Serv que se Consumen'!$E$252='2 - Programas Municipales'!$C$4,'5-Bienes y Serv que se Consumen'!$F$254,0)),0)+IF('5-Bienes y Serv que se Consumen'!$E$256='2 - Programas Municipales'!$B3,(IF('5-Bienes y Serv que se Consumen'!$E$258='2 - Programas Municipales'!$C$4,'5-Bienes y Serv que se Consumen'!$F$260,0)),0)+IF('5-Bienes y Serv que se Consumen'!$E$262='2 - Programas Municipales'!$B3,(IF('5-Bienes y Serv que se Consumen'!$E$264='2 - Programas Municipales'!$C$4,'5-Bienes y Serv que se Consumen'!$F$266,0)),0)+IF('5-Bienes y Serv que se Consumen'!$E$268='2 - Programas Municipales'!$B3,(IF('5-Bienes y Serv que se Consumen'!$E$270='2 - Programas Municipales'!$C$4,'5-Bienes y Serv que se Consumen'!$F$272,0)),0)+IF('5-Bienes y Serv que se Consumen'!$E$274='2 - Programas Municipales'!$B3,(IF('5-Bienes y Serv que se Consumen'!$E$276='2 - Programas Municipales'!$C$4,'5-Bienes y Serv que se Consumen'!$F$278,0)),0)</f>
        <v>0</v>
      </c>
      <c r="F6" s="202">
        <f>IF('5-Bienes y Serv que se Consumen'!$E$142='2 - Programas Municipales'!$B3,(IF('5-Bienes y Serv que se Consumen'!$E$144='2 - Programas Municipales'!$C$5,'5-Bienes y Serv que se Consumen'!$F$146,0)),0)+IF('5-Bienes y Serv que se Consumen'!$E$148='2 - Programas Municipales'!$B3,(IF('5-Bienes y Serv que se Consumen'!$E$150='2 - Programas Municipales'!$C$5,'5-Bienes y Serv que se Consumen'!$F$152,0)),0)+IF('5-Bienes y Serv que se Consumen'!$E$154='2 - Programas Municipales'!$B3,(IF('5-Bienes y Serv que se Consumen'!$E$156='2 - Programas Municipales'!$C$5,'5-Bienes y Serv que se Consumen'!$F$158,0)),0)+IF('5-Bienes y Serv que se Consumen'!$E$160='2 - Programas Municipales'!$B3,(IF('5-Bienes y Serv que se Consumen'!$E$162='2 - Programas Municipales'!$C$5,'5-Bienes y Serv que se Consumen'!$F$164,0)),0)+IF('5-Bienes y Serv que se Consumen'!$E$166='2 - Programas Municipales'!$B3,(IF('5-Bienes y Serv que se Consumen'!$E$168='2 - Programas Municipales'!$C$5,'5-Bienes y Serv que se Consumen'!$F$170,0)),0)+IF('5-Bienes y Serv que se Consumen'!$E$172='2 - Programas Municipales'!$B3,(IF('5-Bienes y Serv que se Consumen'!$E$174='2 - Programas Municipales'!$C$5,'5-Bienes y Serv que se Consumen'!$F$176,0)),0)+IF('5-Bienes y Serv que se Consumen'!$E$178='2 - Programas Municipales'!$B3,(IF('5-Bienes y Serv que se Consumen'!$E$180='2 - Programas Municipales'!$C$5,'5-Bienes y Serv que se Consumen'!$F$182,0)),0)+IF('5-Bienes y Serv que se Consumen'!$E$184='2 - Programas Municipales'!$B3,(IF('5-Bienes y Serv que se Consumen'!$E$186='2 - Programas Municipales'!$C$5,'5-Bienes y Serv que se Consumen'!$F$188,0)),0)+IF('5-Bienes y Serv que se Consumen'!$E$190='2 - Programas Municipales'!$B3,(IF('5-Bienes y Serv que se Consumen'!$E$192='2 - Programas Municipales'!$C$5,'5-Bienes y Serv que se Consumen'!$F$194,0)),0)+IF('5-Bienes y Serv que se Consumen'!$E$196='2 - Programas Municipales'!$B3,(IF('5-Bienes y Serv que se Consumen'!$E$198='2 - Programas Municipales'!$C$5,'5-Bienes y Serv que se Consumen'!$F$200,0)),0)+IF('5-Bienes y Serv que se Consumen'!$E$202='2 - Programas Municipales'!$B3,(IF('5-Bienes y Serv que se Consumen'!$E$204='2 - Programas Municipales'!$C$5,'5-Bienes y Serv que se Consumen'!$F$206,0)),0)+IF('5-Bienes y Serv que se Consumen'!$E$208='2 - Programas Municipales'!$B3,(IF('5-Bienes y Serv que se Consumen'!$E$210='2 - Programas Municipales'!$C$5,'5-Bienes y Serv que se Consumen'!$F$212,0)),0)+IF('5-Bienes y Serv que se Consumen'!$E$214='2 - Programas Municipales'!$B3,(IF('5-Bienes y Serv que se Consumen'!$E$216='2 - Programas Municipales'!$C$5,'5-Bienes y Serv que se Consumen'!$F$218,0)),0)+IF('5-Bienes y Serv que se Consumen'!$E$220='2 - Programas Municipales'!$B3,(IF('5-Bienes y Serv que se Consumen'!$E$222='2 - Programas Municipales'!$C$5,'5-Bienes y Serv que se Consumen'!$F$224,0)),0)+IF('5-Bienes y Serv que se Consumen'!$E$226='2 - Programas Municipales'!$B3,(IF('5-Bienes y Serv que se Consumen'!$E$228='2 - Programas Municipales'!$C$5,'5-Bienes y Serv que se Consumen'!$F$230,0)),0)+IF('5-Bienes y Serv que se Consumen'!$E$232='2 - Programas Municipales'!$B3,(IF('5-Bienes y Serv que se Consumen'!$E$234='2 - Programas Municipales'!$C$5,'5-Bienes y Serv que se Consumen'!$F$236,0)),0)+IF('5-Bienes y Serv que se Consumen'!$E$238='2 - Programas Municipales'!$B3,(IF('5-Bienes y Serv que se Consumen'!$E$240='2 - Programas Municipales'!$C$5,'5-Bienes y Serv que se Consumen'!$F$242,0)),0)+IF('5-Bienes y Serv que se Consumen'!$E$244='2 - Programas Municipales'!$B3,(IF('5-Bienes y Serv que se Consumen'!$E$246='2 - Programas Municipales'!$C$5,'5-Bienes y Serv que se Consumen'!$F$248,0)),0)+IF('5-Bienes y Serv que se Consumen'!$E$250='2 - Programas Municipales'!$B3,(IF('5-Bienes y Serv que se Consumen'!$E$252='2 - Programas Municipales'!$C$5,'5-Bienes y Serv que se Consumen'!$F$254,0)),0)+IF('5-Bienes y Serv que se Consumen'!$E$256='2 - Programas Municipales'!$B3,(IF('5-Bienes y Serv que se Consumen'!$E$258='2 - Programas Municipales'!$C$5,'5-Bienes y Serv que se Consumen'!$F$260,0)),0)+IF('5-Bienes y Serv que se Consumen'!$E$262='2 - Programas Municipales'!$B3,(IF('5-Bienes y Serv que se Consumen'!$E$264='2 - Programas Municipales'!$C$5,'5-Bienes y Serv que se Consumen'!$F$266,0)),0)+IF('5-Bienes y Serv que se Consumen'!$E$268='2 - Programas Municipales'!$B3,(IF('5-Bienes y Serv que se Consumen'!$E$270='2 - Programas Municipales'!$C$5,'5-Bienes y Serv que se Consumen'!$F$272,0)),0)+IF('5-Bienes y Serv que se Consumen'!$E$274='2 - Programas Municipales'!$B3,(IF('5-Bienes y Serv que se Consumen'!$E$276='2 - Programas Municipales'!$C$5,'5-Bienes y Serv que se Consumen'!$F$278,0)),0)</f>
        <v>0</v>
      </c>
      <c r="G6" s="202">
        <f>IF('5-Bienes y Serv que se Consumen'!$E$142='2 - Programas Municipales'!$B3,(IF('5-Bienes y Serv que se Consumen'!$E$144='2 - Programas Municipales'!$C$6,'5-Bienes y Serv que se Consumen'!$F$146,0)),0)+IF('5-Bienes y Serv que se Consumen'!$E$148='2 - Programas Municipales'!$B3,(IF('5-Bienes y Serv que se Consumen'!$E$150='2 - Programas Municipales'!$C$6,'5-Bienes y Serv que se Consumen'!$F$152,0)),0)+IF('5-Bienes y Serv que se Consumen'!$E$154='2 - Programas Municipales'!$B3,(IF('5-Bienes y Serv que se Consumen'!$E$156='2 - Programas Municipales'!$C$6,'5-Bienes y Serv que se Consumen'!$F$158,0)),0)+IF('5-Bienes y Serv que se Consumen'!$E$160='2 - Programas Municipales'!$B3,(IF('5-Bienes y Serv que se Consumen'!$E$162='2 - Programas Municipales'!$C$6,'5-Bienes y Serv que se Consumen'!$F$164,0)),0)+IF('5-Bienes y Serv que se Consumen'!$E$166='2 - Programas Municipales'!$B3,(IF('5-Bienes y Serv que se Consumen'!$E$168='2 - Programas Municipales'!$C$6,'5-Bienes y Serv que se Consumen'!$F$170,0)),0)+IF('5-Bienes y Serv que se Consumen'!$E$172='2 - Programas Municipales'!$B3,(IF('5-Bienes y Serv que se Consumen'!$E$174='2 - Programas Municipales'!$C$6,'5-Bienes y Serv que se Consumen'!$F$176,0)),0)+IF('5-Bienes y Serv que se Consumen'!$E$178='2 - Programas Municipales'!$B3,(IF('5-Bienes y Serv que se Consumen'!$E$180='2 - Programas Municipales'!$C$6,'5-Bienes y Serv que se Consumen'!$F$182,0)),0)+IF('5-Bienes y Serv que se Consumen'!$E$184='2 - Programas Municipales'!$B3,(IF('5-Bienes y Serv que se Consumen'!$E$186='2 - Programas Municipales'!$C$6,'5-Bienes y Serv que se Consumen'!$F$188,0)),0)+IF('5-Bienes y Serv que se Consumen'!$E$190='2 - Programas Municipales'!$B3,(IF('5-Bienes y Serv que se Consumen'!$E$192='2 - Programas Municipales'!$C$6,'5-Bienes y Serv que se Consumen'!$F$194,0)),0)+IF('5-Bienes y Serv que se Consumen'!$E$196='2 - Programas Municipales'!$B3,(IF('5-Bienes y Serv que se Consumen'!$E$198='2 - Programas Municipales'!$C$6,'5-Bienes y Serv que se Consumen'!$F$200,0)),0)+IF('5-Bienes y Serv que se Consumen'!$E$202='2 - Programas Municipales'!$B3,(IF('5-Bienes y Serv que se Consumen'!$E$204='2 - Programas Municipales'!$C$6,'5-Bienes y Serv que se Consumen'!$F$206,0)),0)+IF('5-Bienes y Serv que se Consumen'!$E$208='2 - Programas Municipales'!$B3,(IF('5-Bienes y Serv que se Consumen'!$E$210='2 - Programas Municipales'!$C$6,'5-Bienes y Serv que se Consumen'!$F$212,0)),0)+IF('5-Bienes y Serv que se Consumen'!$E$214='2 - Programas Municipales'!$B3,(IF('5-Bienes y Serv que se Consumen'!$E$216='2 - Programas Municipales'!$C$6,'5-Bienes y Serv que se Consumen'!$F$218,0)),0)+IF('5-Bienes y Serv que se Consumen'!$E$220='2 - Programas Municipales'!$B3,(IF('5-Bienes y Serv que se Consumen'!$E$222='2 - Programas Municipales'!$C$6,'5-Bienes y Serv que se Consumen'!$F$224,0)),0)+IF('5-Bienes y Serv que se Consumen'!$E$226='2 - Programas Municipales'!$B3,(IF('5-Bienes y Serv que se Consumen'!$E$228='2 - Programas Municipales'!$C$6,'5-Bienes y Serv que se Consumen'!$F$230,0)),0)+IF('5-Bienes y Serv que se Consumen'!$E$232='2 - Programas Municipales'!$B3,(IF('5-Bienes y Serv que se Consumen'!$E$234='2 - Programas Municipales'!$C$6,'5-Bienes y Serv que se Consumen'!$F$236,0)),0)+IF('5-Bienes y Serv que se Consumen'!$E$238='2 - Programas Municipales'!$B3,(IF('5-Bienes y Serv que se Consumen'!$E$240='2 - Programas Municipales'!$C$6,'5-Bienes y Serv que se Consumen'!$F$242,0)),0)+IF('5-Bienes y Serv que se Consumen'!$E$244='2 - Programas Municipales'!$B3,(IF('5-Bienes y Serv que se Consumen'!$E$246='2 - Programas Municipales'!$C$6,'5-Bienes y Serv que se Consumen'!$F$248,0)),0)+IF('5-Bienes y Serv que se Consumen'!$E$250='2 - Programas Municipales'!$B3,(IF('5-Bienes y Serv que se Consumen'!$E$252='2 - Programas Municipales'!$C$6,'5-Bienes y Serv que se Consumen'!$F$254,0)),0)+IF('5-Bienes y Serv que se Consumen'!$E$256='2 - Programas Municipales'!$B3,(IF('5-Bienes y Serv que se Consumen'!$E$258='2 - Programas Municipales'!$C$6,'5-Bienes y Serv que se Consumen'!$F$260,0)),0)+IF('5-Bienes y Serv que se Consumen'!$E$262='2 - Programas Municipales'!$B3,(IF('5-Bienes y Serv que se Consumen'!$E$264='2 - Programas Municipales'!$C$6,'5-Bienes y Serv que se Consumen'!$F$266,0)),0)+IF('5-Bienes y Serv que se Consumen'!$E$268='2 - Programas Municipales'!$B3,(IF('5-Bienes y Serv que se Consumen'!$E$270='2 - Programas Municipales'!$C$6,'5-Bienes y Serv que se Consumen'!$F$272,0)),0)+IF('5-Bienes y Serv que se Consumen'!$E$274='2 - Programas Municipales'!$B3,(IF('5-Bienes y Serv que se Consumen'!$E$276='2 - Programas Municipales'!$C$6,'5-Bienes y Serv que se Consumen'!$F$278,0)),0)</f>
        <v>0</v>
      </c>
      <c r="H6" s="202">
        <f>IF('5-Bienes y Serv que se Consumen'!$E$142='2 - Programas Municipales'!$B3,(IF('5-Bienes y Serv que se Consumen'!$E$144='2 - Programas Municipales'!$C$7,'5-Bienes y Serv que se Consumen'!$F$146,0)),0)+IF('5-Bienes y Serv que se Consumen'!$E$148='2 - Programas Municipales'!$B3,(IF('5-Bienes y Serv que se Consumen'!$E$150='2 - Programas Municipales'!$C$7,'5-Bienes y Serv que se Consumen'!$F$152,0)),0)+IF('5-Bienes y Serv que se Consumen'!$E$154='2 - Programas Municipales'!$B3,(IF('5-Bienes y Serv que se Consumen'!$E$156='2 - Programas Municipales'!$C$7,'5-Bienes y Serv que se Consumen'!$F$158,0)),0)+IF('5-Bienes y Serv que se Consumen'!$E$160='2 - Programas Municipales'!$B3,(IF('5-Bienes y Serv que se Consumen'!$E$162='2 - Programas Municipales'!$C$7,'5-Bienes y Serv que se Consumen'!$F$164,0)),0)+IF('5-Bienes y Serv que se Consumen'!$E$166='2 - Programas Municipales'!$B3,(IF('5-Bienes y Serv que se Consumen'!$E$168='2 - Programas Municipales'!$C$7,'5-Bienes y Serv que se Consumen'!$F$170,0)),0)+IF('5-Bienes y Serv que se Consumen'!$E$172='2 - Programas Municipales'!$B3,(IF('5-Bienes y Serv que se Consumen'!$E$174='2 - Programas Municipales'!$C$7,'5-Bienes y Serv que se Consumen'!$F$176,0)),0)+IF('5-Bienes y Serv que se Consumen'!$E$178='2 - Programas Municipales'!$B3,(IF('5-Bienes y Serv que se Consumen'!$E$180='2 - Programas Municipales'!$C$7,'5-Bienes y Serv que se Consumen'!$F$182,0)),0)+IF('5-Bienes y Serv que se Consumen'!$E$184='2 - Programas Municipales'!$B3,(IF('5-Bienes y Serv que se Consumen'!$E$186='2 - Programas Municipales'!$C$7,'5-Bienes y Serv que se Consumen'!$F$188,0)),0)+IF('5-Bienes y Serv que se Consumen'!$E$190='2 - Programas Municipales'!$B3,(IF('5-Bienes y Serv que se Consumen'!$E$192='2 - Programas Municipales'!$C$7,'5-Bienes y Serv que se Consumen'!$F$194,0)),0)+IF('5-Bienes y Serv que se Consumen'!$E$196='2 - Programas Municipales'!$B3,(IF('5-Bienes y Serv que se Consumen'!$E$198='2 - Programas Municipales'!$C$7,'5-Bienes y Serv que se Consumen'!$F$200,0)),0)+IF('5-Bienes y Serv que se Consumen'!$E$202='2 - Programas Municipales'!$B3,(IF('5-Bienes y Serv que se Consumen'!$E$204='2 - Programas Municipales'!$C$7,'5-Bienes y Serv que se Consumen'!$F$206,0)),0)+IF('5-Bienes y Serv que se Consumen'!$E$208='2 - Programas Municipales'!$B3,(IF('5-Bienes y Serv que se Consumen'!$E$210='2 - Programas Municipales'!$C$7,'5-Bienes y Serv que se Consumen'!$F$212,0)),0)+IF('5-Bienes y Serv que se Consumen'!$E$214='2 - Programas Municipales'!$B3,(IF('5-Bienes y Serv que se Consumen'!$E$216='2 - Programas Municipales'!$C$7,'5-Bienes y Serv que se Consumen'!$F$218,0)),0)+IF('5-Bienes y Serv que se Consumen'!$E$220='2 - Programas Municipales'!$B3,(IF('5-Bienes y Serv que se Consumen'!$E$222='2 - Programas Municipales'!$C$7,'5-Bienes y Serv que se Consumen'!$F$224,0)),0)+IF('5-Bienes y Serv que se Consumen'!$E$226='2 - Programas Municipales'!$B3,(IF('5-Bienes y Serv que se Consumen'!$E$228='2 - Programas Municipales'!$C$7,'5-Bienes y Serv que se Consumen'!$F$230,0)),0)+IF('5-Bienes y Serv que se Consumen'!$E$232='2 - Programas Municipales'!$B3,(IF('5-Bienes y Serv que se Consumen'!$E$234='2 - Programas Municipales'!$C$7,'5-Bienes y Serv que se Consumen'!$F$236,0)),0)+IF('5-Bienes y Serv que se Consumen'!$E$238='2 - Programas Municipales'!$B3,(IF('5-Bienes y Serv que se Consumen'!$E$240='2 - Programas Municipales'!$C$7,'5-Bienes y Serv que se Consumen'!$F$242,0)),0)+IF('5-Bienes y Serv que se Consumen'!$E$244='2 - Programas Municipales'!$B3,(IF('5-Bienes y Serv que se Consumen'!$E$246='2 - Programas Municipales'!$C$7,'5-Bienes y Serv que se Consumen'!$F$248,0)),0)+IF('5-Bienes y Serv que se Consumen'!$E$250='2 - Programas Municipales'!$B3,(IF('5-Bienes y Serv que se Consumen'!$E$252='2 - Programas Municipales'!$C$7,'5-Bienes y Serv que se Consumen'!$F$254,0)),0)+IF('5-Bienes y Serv que se Consumen'!$E$256='2 - Programas Municipales'!$B3,(IF('5-Bienes y Serv que se Consumen'!$E$258='2 - Programas Municipales'!$C$7,'5-Bienes y Serv que se Consumen'!$F$260,0)),0)+IF('5-Bienes y Serv que se Consumen'!$E$262='2 - Programas Municipales'!$B3,(IF('5-Bienes y Serv que se Consumen'!$E$264='2 - Programas Municipales'!$C$7,'5-Bienes y Serv que se Consumen'!$F$266,0)),0)+IF('5-Bienes y Serv que se Consumen'!$E$268='2 - Programas Municipales'!$B3,(IF('5-Bienes y Serv que se Consumen'!$E$270='2 - Programas Municipales'!$C$7,'5-Bienes y Serv que se Consumen'!$F$272,0)),0)+IF('5-Bienes y Serv que se Consumen'!$E$274='2 - Programas Municipales'!$B3,(IF('5-Bienes y Serv que se Consumen'!$E$276='2 - Programas Municipales'!$C$7,'5-Bienes y Serv que se Consumen'!$F$278,0)),0)</f>
        <v>0</v>
      </c>
      <c r="I6" s="202">
        <f>IF('5-Bienes y Serv que se Consumen'!$E$142='2 - Programas Municipales'!$B3,(IF('5-Bienes y Serv que se Consumen'!$E$144='2 - Programas Municipales'!$C$8,'5-Bienes y Serv que se Consumen'!$F$146,0)),0)+IF('5-Bienes y Serv que se Consumen'!$E$148='2 - Programas Municipales'!$B3,(IF('5-Bienes y Serv que se Consumen'!$E$150='2 - Programas Municipales'!$C$8,'5-Bienes y Serv que se Consumen'!$F$152,0)),0)+IF('5-Bienes y Serv que se Consumen'!$E$154='2 - Programas Municipales'!$B3,(IF('5-Bienes y Serv que se Consumen'!$E$156='2 - Programas Municipales'!$C$8,'5-Bienes y Serv que se Consumen'!$F$158,0)),0)+IF('5-Bienes y Serv que se Consumen'!$E$160='2 - Programas Municipales'!$B3,(IF('5-Bienes y Serv que se Consumen'!$E$162='2 - Programas Municipales'!$C$8,'5-Bienes y Serv que se Consumen'!$F$164,0)),0)+IF('5-Bienes y Serv que se Consumen'!$E$166='2 - Programas Municipales'!$B3,(IF('5-Bienes y Serv que se Consumen'!$E$168='2 - Programas Municipales'!$C$8,'5-Bienes y Serv que se Consumen'!$F$170,0)),0)+IF('5-Bienes y Serv que se Consumen'!$E$172='2 - Programas Municipales'!$B3,(IF('5-Bienes y Serv que se Consumen'!$E$174='2 - Programas Municipales'!$C$8,'5-Bienes y Serv que se Consumen'!$F$176,0)),0)+IF('5-Bienes y Serv que se Consumen'!$E$178='2 - Programas Municipales'!$B3,(IF('5-Bienes y Serv que se Consumen'!$E$180='2 - Programas Municipales'!$C$8,'5-Bienes y Serv que se Consumen'!$F$182,0)),0)+IF('5-Bienes y Serv que se Consumen'!$E$184='2 - Programas Municipales'!$B3,(IF('5-Bienes y Serv que se Consumen'!$E$186='2 - Programas Municipales'!$C$8,'5-Bienes y Serv que se Consumen'!$F$188,0)),0)+IF('5-Bienes y Serv que se Consumen'!$E$190='2 - Programas Municipales'!$B3,(IF('5-Bienes y Serv que se Consumen'!$E$192='2 - Programas Municipales'!$C$8,'5-Bienes y Serv que se Consumen'!$F$194,0)),0)+IF('5-Bienes y Serv que se Consumen'!$E$196='2 - Programas Municipales'!$B3,(IF('5-Bienes y Serv que se Consumen'!$E$198='2 - Programas Municipales'!$C$8,'5-Bienes y Serv que se Consumen'!$F$200,0)),0)+IF('5-Bienes y Serv que se Consumen'!$E$202='2 - Programas Municipales'!$B3,(IF('5-Bienes y Serv que se Consumen'!$E$204='2 - Programas Municipales'!$C$8,'5-Bienes y Serv que se Consumen'!$F$206,0)),0)+IF('5-Bienes y Serv que se Consumen'!$E$208='2 - Programas Municipales'!$B3,(IF('5-Bienes y Serv que se Consumen'!$E$210='2 - Programas Municipales'!$C$8,'5-Bienes y Serv que se Consumen'!$F$212,0)),0)+IF('5-Bienes y Serv que se Consumen'!$E$214='2 - Programas Municipales'!$B3,(IF('5-Bienes y Serv que se Consumen'!$E$216='2 - Programas Municipales'!$C$8,'5-Bienes y Serv que se Consumen'!$F$218,0)),0)+IF('5-Bienes y Serv que se Consumen'!$E$220='2 - Programas Municipales'!$B3,(IF('5-Bienes y Serv que se Consumen'!$E$222='2 - Programas Municipales'!$C$8,'5-Bienes y Serv que se Consumen'!$F$224,0)),0)+IF('5-Bienes y Serv que se Consumen'!$E$226='2 - Programas Municipales'!$B3,(IF('5-Bienes y Serv que se Consumen'!$E$228='2 - Programas Municipales'!$C$8,'5-Bienes y Serv que se Consumen'!$F$230,0)),0)+IF('5-Bienes y Serv que se Consumen'!$E$232='2 - Programas Municipales'!$B3,(IF('5-Bienes y Serv que se Consumen'!$E$234='2 - Programas Municipales'!$C$8,'5-Bienes y Serv que se Consumen'!$F$236,0)),0)+IF('5-Bienes y Serv que se Consumen'!$E$238='2 - Programas Municipales'!$B3,(IF('5-Bienes y Serv que se Consumen'!$E$240='2 - Programas Municipales'!$C$8,'5-Bienes y Serv que se Consumen'!$F$242,0)),0)+IF('5-Bienes y Serv que se Consumen'!$E$244='2 - Programas Municipales'!$B3,(IF('5-Bienes y Serv que se Consumen'!$E$246='2 - Programas Municipales'!$C$8,'5-Bienes y Serv que se Consumen'!$F$248,0)),0)+IF('5-Bienes y Serv que se Consumen'!$E$250='2 - Programas Municipales'!$B3,(IF('5-Bienes y Serv que se Consumen'!$E$252='2 - Programas Municipales'!$C$8,'5-Bienes y Serv que se Consumen'!$F$254,0)),0)+IF('5-Bienes y Serv que se Consumen'!$E$256='2 - Programas Municipales'!$B3,(IF('5-Bienes y Serv que se Consumen'!$E$258='2 - Programas Municipales'!$C$8,'5-Bienes y Serv que se Consumen'!$F$260,0)),0)+IF('5-Bienes y Serv que se Consumen'!$E$262='2 - Programas Municipales'!$B3,(IF('5-Bienes y Serv que se Consumen'!$E$264='2 - Programas Municipales'!$C$8,'5-Bienes y Serv que se Consumen'!$F$266,0)),0)+IF('5-Bienes y Serv que se Consumen'!$E$268='2 - Programas Municipales'!$B3,(IF('5-Bienes y Serv que se Consumen'!$E$270='2 - Programas Municipales'!$C$8,'5-Bienes y Serv que se Consumen'!$F$272,0)),0)+IF('5-Bienes y Serv que se Consumen'!$E$274='2 - Programas Municipales'!$B3,(IF('5-Bienes y Serv que se Consumen'!$E$276='2 - Programas Municipales'!$C$8,'5-Bienes y Serv que se Consumen'!$F$278,0)),0)</f>
        <v>5166560</v>
      </c>
      <c r="J6" s="202">
        <f>IF('5-Bienes y Serv que se Consumen'!$E$142='2 - Programas Municipales'!$B3,(IF('5-Bienes y Serv que se Consumen'!$E$144='2 - Programas Municipales'!$C$9,'5-Bienes y Serv que se Consumen'!$F$146,0)),0)+IF('5-Bienes y Serv que se Consumen'!$E$148='2 - Programas Municipales'!$B3,(IF('5-Bienes y Serv que se Consumen'!$E$150='2 - Programas Municipales'!$C$9,'5-Bienes y Serv que se Consumen'!$F$152,0)),0)+IF('5-Bienes y Serv que se Consumen'!$E$154='2 - Programas Municipales'!$B3,(IF('5-Bienes y Serv que se Consumen'!$E$156='2 - Programas Municipales'!$C$9,'5-Bienes y Serv que se Consumen'!$F$158,0)),0)+IF('5-Bienes y Serv que se Consumen'!$E$160='2 - Programas Municipales'!$B3,(IF('5-Bienes y Serv que se Consumen'!$E$162='2 - Programas Municipales'!$C$9,'5-Bienes y Serv que se Consumen'!$F$164,0)),0)+IF('5-Bienes y Serv que se Consumen'!$E$166='2 - Programas Municipales'!$B3,(IF('5-Bienes y Serv que se Consumen'!$E$168='2 - Programas Municipales'!$C$9,'5-Bienes y Serv que se Consumen'!$F$170,0)),0)+IF('5-Bienes y Serv que se Consumen'!$E$172='2 - Programas Municipales'!$B3,(IF('5-Bienes y Serv que se Consumen'!$E$174='2 - Programas Municipales'!$C$9,'5-Bienes y Serv que se Consumen'!$F$176,0)),0)+IF('5-Bienes y Serv que se Consumen'!$E$178='2 - Programas Municipales'!$B3,(IF('5-Bienes y Serv que se Consumen'!$E$180='2 - Programas Municipales'!$C$9,'5-Bienes y Serv que se Consumen'!$F$182,0)),0)+IF('5-Bienes y Serv que se Consumen'!$E$184='2 - Programas Municipales'!$B3,(IF('5-Bienes y Serv que se Consumen'!$E$186='2 - Programas Municipales'!$C$9,'5-Bienes y Serv que se Consumen'!$F$188,0)),0)+IF('5-Bienes y Serv que se Consumen'!$E$190='2 - Programas Municipales'!$B3,(IF('5-Bienes y Serv que se Consumen'!$E$192='2 - Programas Municipales'!$C$9,'5-Bienes y Serv que se Consumen'!$F$194,0)),0)+IF('5-Bienes y Serv que se Consumen'!$E$196='2 - Programas Municipales'!$B3,(IF('5-Bienes y Serv que se Consumen'!$E$198='2 - Programas Municipales'!$C$9,'5-Bienes y Serv que se Consumen'!$F$200,0)),0)+IF('5-Bienes y Serv que se Consumen'!$E$202='2 - Programas Municipales'!$B3,(IF('5-Bienes y Serv que se Consumen'!$E$204='2 - Programas Municipales'!$C$9,'5-Bienes y Serv que se Consumen'!$F$206,0)),0)+IF('5-Bienes y Serv que se Consumen'!$E$208='2 - Programas Municipales'!$B3,(IF('5-Bienes y Serv que se Consumen'!$E$210='2 - Programas Municipales'!$C$9,'5-Bienes y Serv que se Consumen'!$F$212,0)),0)+IF('5-Bienes y Serv que se Consumen'!$E$214='2 - Programas Municipales'!$B3,(IF('5-Bienes y Serv que se Consumen'!$E$216='2 - Programas Municipales'!$C$9,'5-Bienes y Serv que se Consumen'!$F$218,0)),0)+IF('5-Bienes y Serv que se Consumen'!$E$220='2 - Programas Municipales'!$B3,(IF('5-Bienes y Serv que se Consumen'!$E$222='2 - Programas Municipales'!$C$9,'5-Bienes y Serv que se Consumen'!$F$224,0)),0)+IF('5-Bienes y Serv que se Consumen'!$E$226='2 - Programas Municipales'!$B3,(IF('5-Bienes y Serv que se Consumen'!$E$228='2 - Programas Municipales'!$C$9,'5-Bienes y Serv que se Consumen'!$F$230,0)),0)+IF('5-Bienes y Serv que se Consumen'!$E$232='2 - Programas Municipales'!$B3,(IF('5-Bienes y Serv que se Consumen'!$E$234='2 - Programas Municipales'!$C$9,'5-Bienes y Serv que se Consumen'!$F$236,0)),0)+IF('5-Bienes y Serv que se Consumen'!$E$238='2 - Programas Municipales'!$B3,(IF('5-Bienes y Serv que se Consumen'!$E$240='2 - Programas Municipales'!$C$9,'5-Bienes y Serv que se Consumen'!$F$242,0)),0)+IF('5-Bienes y Serv que se Consumen'!$E$244='2 - Programas Municipales'!$B3,(IF('5-Bienes y Serv que se Consumen'!$E$246='2 - Programas Municipales'!$C$9,'5-Bienes y Serv que se Consumen'!$F$248,0)),0)+IF('5-Bienes y Serv que se Consumen'!$E$250='2 - Programas Municipales'!$B3,(IF('5-Bienes y Serv que se Consumen'!$E$252='2 - Programas Municipales'!$C$9,'5-Bienes y Serv que se Consumen'!$F$254,0)),0)+IF('5-Bienes y Serv que se Consumen'!$E$256='2 - Programas Municipales'!$B3,(IF('5-Bienes y Serv que se Consumen'!$E$258='2 - Programas Municipales'!$C$9,'5-Bienes y Serv que se Consumen'!$F$260,0)),0)+IF('5-Bienes y Serv que se Consumen'!$E$262='2 - Programas Municipales'!$B3,(IF('5-Bienes y Serv que se Consumen'!$E$264='2 - Programas Municipales'!$C$9,'5-Bienes y Serv que se Consumen'!$F$266,0)),0)+IF('5-Bienes y Serv que se Consumen'!$E$268='2 - Programas Municipales'!$B3,(IF('5-Bienes y Serv que se Consumen'!$E$270='2 - Programas Municipales'!$C$9,'5-Bienes y Serv que se Consumen'!$F$272,0)),0)+IF('5-Bienes y Serv que se Consumen'!$E$274='2 - Programas Municipales'!$B3,(IF('5-Bienes y Serv que se Consumen'!$E$276='2 - Programas Municipales'!$C$9,'5-Bienes y Serv que se Consumen'!$F$278,0)),0)</f>
        <v>0</v>
      </c>
      <c r="K6" s="202">
        <f>IF('5-Bienes y Serv que se Consumen'!$E$142='2 - Programas Municipales'!$B3,(IF('5-Bienes y Serv que se Consumen'!$E$144='2 - Programas Municipales'!$C$10,'5-Bienes y Serv que se Consumen'!$F$146,0)),0)+IF('5-Bienes y Serv que se Consumen'!$E$148='2 - Programas Municipales'!$B3,(IF('5-Bienes y Serv que se Consumen'!$E$150='2 - Programas Municipales'!$C$10,'5-Bienes y Serv que se Consumen'!$F$152,0)),0)+IF('5-Bienes y Serv que se Consumen'!$E$154='2 - Programas Municipales'!$B3,(IF('5-Bienes y Serv que se Consumen'!$E$156='2 - Programas Municipales'!$C$10,'5-Bienes y Serv que se Consumen'!$F$158,0)),0)+IF('5-Bienes y Serv que se Consumen'!$E$160='2 - Programas Municipales'!$B3,(IF('5-Bienes y Serv que se Consumen'!$E$162='2 - Programas Municipales'!$C$10,'5-Bienes y Serv que se Consumen'!$F$164,0)),0)+IF('5-Bienes y Serv que se Consumen'!$E$166='2 - Programas Municipales'!$B3,(IF('5-Bienes y Serv que se Consumen'!$E$168='2 - Programas Municipales'!$C$10,'5-Bienes y Serv que se Consumen'!$F$170,0)),0)+IF('5-Bienes y Serv que se Consumen'!$E$172='2 - Programas Municipales'!$B3,(IF('5-Bienes y Serv que se Consumen'!$E$174='2 - Programas Municipales'!$C$10,'5-Bienes y Serv que se Consumen'!$F$176,0)),0)+IF('5-Bienes y Serv que se Consumen'!$E$178='2 - Programas Municipales'!$B3,(IF('5-Bienes y Serv que se Consumen'!$E$180='2 - Programas Municipales'!$C$10,'5-Bienes y Serv que se Consumen'!$F$182,0)),0)+IF('5-Bienes y Serv que se Consumen'!$E$184='2 - Programas Municipales'!$B3,(IF('5-Bienes y Serv que se Consumen'!$E$186='2 - Programas Municipales'!$C$10,'5-Bienes y Serv que se Consumen'!$F$188,0)),0)+IF('5-Bienes y Serv que se Consumen'!$E$190='2 - Programas Municipales'!$B3,(IF('5-Bienes y Serv que se Consumen'!$E$192='2 - Programas Municipales'!$C$10,'5-Bienes y Serv que se Consumen'!$F$194,0)),0)+IF('5-Bienes y Serv que se Consumen'!$E$196='2 - Programas Municipales'!$B3,(IF('5-Bienes y Serv que se Consumen'!$E$198='2 - Programas Municipales'!$C$10,'5-Bienes y Serv que se Consumen'!$F$200,0)),0)+IF('5-Bienes y Serv que se Consumen'!$E$202='2 - Programas Municipales'!$B3,(IF('5-Bienes y Serv que se Consumen'!$E$204='2 - Programas Municipales'!$C$10,'5-Bienes y Serv que se Consumen'!$F$206,0)),0)+IF('5-Bienes y Serv que se Consumen'!$E$208='2 - Programas Municipales'!$B3,(IF('5-Bienes y Serv que se Consumen'!$E$210='2 - Programas Municipales'!$C$10,'5-Bienes y Serv que se Consumen'!$F$212,0)),0)+IF('5-Bienes y Serv que se Consumen'!$E$214='2 - Programas Municipales'!$B3,(IF('5-Bienes y Serv que se Consumen'!$E$216='2 - Programas Municipales'!$C$10,'5-Bienes y Serv que se Consumen'!$F$218,0)),0)+IF('5-Bienes y Serv que se Consumen'!$E$220='2 - Programas Municipales'!$B3,(IF('5-Bienes y Serv que se Consumen'!$E$222='2 - Programas Municipales'!$C$10,'5-Bienes y Serv que se Consumen'!$F$224,0)),0)+IF('5-Bienes y Serv que se Consumen'!$E$226='2 - Programas Municipales'!$B3,(IF('5-Bienes y Serv que se Consumen'!$E$228='2 - Programas Municipales'!$C$10,'5-Bienes y Serv que se Consumen'!$F$230,0)),0)+IF('5-Bienes y Serv que se Consumen'!$E$232='2 - Programas Municipales'!$B3,(IF('5-Bienes y Serv que se Consumen'!$E$234='2 - Programas Municipales'!$C$10,'5-Bienes y Serv que se Consumen'!$F$236,0)),0)+IF('5-Bienes y Serv que se Consumen'!$E$238='2 - Programas Municipales'!$B3,(IF('5-Bienes y Serv que se Consumen'!$E$240='2 - Programas Municipales'!$C$10,'5-Bienes y Serv que se Consumen'!$F$242,0)),0)+IF('5-Bienes y Serv que se Consumen'!$E$244='2 - Programas Municipales'!$B3,(IF('5-Bienes y Serv que se Consumen'!$E$246='2 - Programas Municipales'!$C$10,'5-Bienes y Serv que se Consumen'!$F$248,0)),0)+IF('5-Bienes y Serv que se Consumen'!$E$250='2 - Programas Municipales'!$B3,(IF('5-Bienes y Serv que se Consumen'!$E$252='2 - Programas Municipales'!$C$10,'5-Bienes y Serv que se Consumen'!$F$254,0)),0)+IF('5-Bienes y Serv que se Consumen'!$E$256='2 - Programas Municipales'!$B3,(IF('5-Bienes y Serv que se Consumen'!$E$258='2 - Programas Municipales'!$C$10,'5-Bienes y Serv que se Consumen'!$F$260,0)),0)+IF('5-Bienes y Serv que se Consumen'!$E$262='2 - Programas Municipales'!$B3,(IF('5-Bienes y Serv que se Consumen'!$E$264='2 - Programas Municipales'!$C$10,'5-Bienes y Serv que se Consumen'!$F$266,0)),0)+IF('5-Bienes y Serv que se Consumen'!$E$268='2 - Programas Municipales'!$B3,(IF('5-Bienes y Serv que se Consumen'!$E$270='2 - Programas Municipales'!$C$10,'5-Bienes y Serv que se Consumen'!$F$272,0)),0)+IF('5-Bienes y Serv que se Consumen'!$E$274='2 - Programas Municipales'!$B3,(IF('5-Bienes y Serv que se Consumen'!$E$276='2 - Programas Municipales'!$C$10,'5-Bienes y Serv que se Consumen'!$F$278,0)),0)</f>
        <v>0</v>
      </c>
      <c r="L6" s="202">
        <f>IF('5-Bienes y Serv que se Consumen'!$E$142='2 - Programas Municipales'!$B3,(IF('5-Bienes y Serv que se Consumen'!$E$144='2 - Programas Municipales'!$C$11,'5-Bienes y Serv que se Consumen'!$F$146,0)),0)+IF('5-Bienes y Serv que se Consumen'!$E$148='2 - Programas Municipales'!$B3,(IF('5-Bienes y Serv que se Consumen'!$E$150='2 - Programas Municipales'!$C$11,'5-Bienes y Serv que se Consumen'!$F$152,0)),0)+IF('5-Bienes y Serv que se Consumen'!$E$154='2 - Programas Municipales'!$B3,(IF('5-Bienes y Serv que se Consumen'!$E$156='2 - Programas Municipales'!$C$11,'5-Bienes y Serv que se Consumen'!$F$158,0)),0)+IF('5-Bienes y Serv que se Consumen'!$E$160='2 - Programas Municipales'!$B3,(IF('5-Bienes y Serv que se Consumen'!$E$162='2 - Programas Municipales'!$C$11,'5-Bienes y Serv que se Consumen'!$F$164,0)),0)+IF('5-Bienes y Serv que se Consumen'!$E$166='2 - Programas Municipales'!$B3,(IF('5-Bienes y Serv que se Consumen'!$E$168='2 - Programas Municipales'!$C$11,'5-Bienes y Serv que se Consumen'!$F$170,0)),0)+IF('5-Bienes y Serv que se Consumen'!$E$172='2 - Programas Municipales'!$B3,(IF('5-Bienes y Serv que se Consumen'!$E$174='2 - Programas Municipales'!$C$11,'5-Bienes y Serv que se Consumen'!$F$176,0)),0)+IF('5-Bienes y Serv que se Consumen'!$E$178='2 - Programas Municipales'!$B3,(IF('5-Bienes y Serv que se Consumen'!$E$180='2 - Programas Municipales'!$C$11,'5-Bienes y Serv que se Consumen'!$F$182,0)),0)+IF('5-Bienes y Serv que se Consumen'!$E$184='2 - Programas Municipales'!$B3,(IF('5-Bienes y Serv que se Consumen'!$E$186='2 - Programas Municipales'!$C$11,'5-Bienes y Serv que se Consumen'!$F$188,0)),0)+IF('5-Bienes y Serv que se Consumen'!$E$190='2 - Programas Municipales'!$B3,(IF('5-Bienes y Serv que se Consumen'!$E$192='2 - Programas Municipales'!$C$11,'5-Bienes y Serv que se Consumen'!$F$194,0)),0)+IF('5-Bienes y Serv que se Consumen'!$E$196='2 - Programas Municipales'!$B3,(IF('5-Bienes y Serv que se Consumen'!$E$198='2 - Programas Municipales'!$C$11,'5-Bienes y Serv que se Consumen'!$F$200,0)),0)+IF('5-Bienes y Serv que se Consumen'!$E$202='2 - Programas Municipales'!$B3,(IF('5-Bienes y Serv que se Consumen'!$E$204='2 - Programas Municipales'!$C$11,'5-Bienes y Serv que se Consumen'!$F$206,0)),0)+IF('5-Bienes y Serv que se Consumen'!$E$208='2 - Programas Municipales'!$B3,(IF('5-Bienes y Serv que se Consumen'!$E$210='2 - Programas Municipales'!$C$11,'5-Bienes y Serv que se Consumen'!$F$212,0)),0)+IF('5-Bienes y Serv que se Consumen'!$E$214='2 - Programas Municipales'!$B3,(IF('5-Bienes y Serv que se Consumen'!$E$216='2 - Programas Municipales'!$C$11,'5-Bienes y Serv que se Consumen'!$F$218,0)),0)+IF('5-Bienes y Serv que se Consumen'!$E$220='2 - Programas Municipales'!$B3,(IF('5-Bienes y Serv que se Consumen'!$E$222='2 - Programas Municipales'!$C$11,'5-Bienes y Serv que se Consumen'!$F$224,0)),0)+IF('5-Bienes y Serv que se Consumen'!$E$226='2 - Programas Municipales'!$B3,(IF('5-Bienes y Serv que se Consumen'!$E$228='2 - Programas Municipales'!$C$11,'5-Bienes y Serv que se Consumen'!$F$230,0)),0)+IF('5-Bienes y Serv que se Consumen'!$E$232='2 - Programas Municipales'!$B3,(IF('5-Bienes y Serv que se Consumen'!$E$234='2 - Programas Municipales'!$C$11,'5-Bienes y Serv que se Consumen'!$F$236,0)),0)+IF('5-Bienes y Serv que se Consumen'!$E$238='2 - Programas Municipales'!$B3,(IF('5-Bienes y Serv que se Consumen'!$E$240='2 - Programas Municipales'!$C$11,'5-Bienes y Serv que se Consumen'!$F$242,0)),0)+IF('5-Bienes y Serv que se Consumen'!$E$244='2 - Programas Municipales'!$B3,(IF('5-Bienes y Serv que se Consumen'!$E$246='2 - Programas Municipales'!$C$11,'5-Bienes y Serv que se Consumen'!$F$248,0)),0)+IF('5-Bienes y Serv que se Consumen'!$E$250='2 - Programas Municipales'!$B3,(IF('5-Bienes y Serv que se Consumen'!$E$252='2 - Programas Municipales'!$C$11,'5-Bienes y Serv que se Consumen'!$F$254,0)),0)+IF('5-Bienes y Serv que se Consumen'!$E$256='2 - Programas Municipales'!$B3,(IF('5-Bienes y Serv que se Consumen'!$E$258='2 - Programas Municipales'!$C$11,'5-Bienes y Serv que se Consumen'!$F$260,0)),0)+IF('5-Bienes y Serv que se Consumen'!$E$262='2 - Programas Municipales'!$B3,(IF('5-Bienes y Serv que se Consumen'!$E$264='2 - Programas Municipales'!$C$11,'5-Bienes y Serv que se Consumen'!$F$266,0)),0)+IF('5-Bienes y Serv que se Consumen'!$E$268='2 - Programas Municipales'!$B3,(IF('5-Bienes y Serv que se Consumen'!$E$270='2 - Programas Municipales'!$C$11,'5-Bienes y Serv que se Consumen'!$F$272,0)),0)+IF('5-Bienes y Serv que se Consumen'!$E$274='2 - Programas Municipales'!$B3,(IF('5-Bienes y Serv que se Consumen'!$E$276='2 - Programas Municipales'!$C$11,'5-Bienes y Serv que se Consumen'!$F$278,0)),0)</f>
        <v>0</v>
      </c>
      <c r="M6" s="202">
        <f>IF('5-Bienes y Serv que se Consumen'!$E$142='2 - Programas Municipales'!$B3,(IF('5-Bienes y Serv que se Consumen'!$E$144='2 - Programas Municipales'!$C$12,'5-Bienes y Serv que se Consumen'!$F$146,0)),0)+IF('5-Bienes y Serv que se Consumen'!$E$148='2 - Programas Municipales'!$B3,(IF('5-Bienes y Serv que se Consumen'!$E$150='2 - Programas Municipales'!$C$12,'5-Bienes y Serv que se Consumen'!$F$152,0)),0)+IF('5-Bienes y Serv que se Consumen'!$E$154='2 - Programas Municipales'!$B3,(IF('5-Bienes y Serv que se Consumen'!$E$156='2 - Programas Municipales'!$C$12,'5-Bienes y Serv que se Consumen'!$F$158,0)),0)+IF('5-Bienes y Serv que se Consumen'!$E$160='2 - Programas Municipales'!$B3,(IF('5-Bienes y Serv que se Consumen'!$E$162='2 - Programas Municipales'!$C$12,'5-Bienes y Serv que se Consumen'!$F$164,0)),0)+IF('5-Bienes y Serv que se Consumen'!$E$166='2 - Programas Municipales'!$B3,(IF('5-Bienes y Serv que se Consumen'!$E$168='2 - Programas Municipales'!$C$12,'5-Bienes y Serv que se Consumen'!$F$170,0)),0)+IF('5-Bienes y Serv que se Consumen'!$E$172='2 - Programas Municipales'!$B3,(IF('5-Bienes y Serv que se Consumen'!$E$174='2 - Programas Municipales'!$C$12,'5-Bienes y Serv que se Consumen'!$F$176,0)),0)+IF('5-Bienes y Serv que se Consumen'!$E$178='2 - Programas Municipales'!$B3,(IF('5-Bienes y Serv que se Consumen'!$E$180='2 - Programas Municipales'!$C$12,'5-Bienes y Serv que se Consumen'!$F$182,0)),0)+IF('5-Bienes y Serv que se Consumen'!$E$184='2 - Programas Municipales'!$B3,(IF('5-Bienes y Serv que se Consumen'!$E$186='2 - Programas Municipales'!$C$12,'5-Bienes y Serv que se Consumen'!$F$188,0)),0)+IF('5-Bienes y Serv que se Consumen'!$E$190='2 - Programas Municipales'!$B3,(IF('5-Bienes y Serv que se Consumen'!$E$192='2 - Programas Municipales'!$C$12,'5-Bienes y Serv que se Consumen'!$F$194,0)),0)+IF('5-Bienes y Serv que se Consumen'!$E$196='2 - Programas Municipales'!$B3,(IF('5-Bienes y Serv que se Consumen'!$E$198='2 - Programas Municipales'!$C$12,'5-Bienes y Serv que se Consumen'!$F$200,0)),0)+IF('5-Bienes y Serv que se Consumen'!$E$202='2 - Programas Municipales'!$B3,(IF('5-Bienes y Serv que se Consumen'!$E$204='2 - Programas Municipales'!$C$12,'5-Bienes y Serv que se Consumen'!$F$206,0)),0)+IF('5-Bienes y Serv que se Consumen'!$E$208='2 - Programas Municipales'!$B3,(IF('5-Bienes y Serv que se Consumen'!$E$210='2 - Programas Municipales'!$C$12,'5-Bienes y Serv que se Consumen'!$F$212,0)),0)+IF('5-Bienes y Serv que se Consumen'!$E$214='2 - Programas Municipales'!$B3,(IF('5-Bienes y Serv que se Consumen'!$E$216='2 - Programas Municipales'!$C$12,'5-Bienes y Serv que se Consumen'!$F$218,0)),0)+IF('5-Bienes y Serv que se Consumen'!$E$220='2 - Programas Municipales'!$B3,(IF('5-Bienes y Serv que se Consumen'!$E$222='2 - Programas Municipales'!$C$12,'5-Bienes y Serv que se Consumen'!$F$224,0)),0)+IF('5-Bienes y Serv que se Consumen'!$E$226='2 - Programas Municipales'!$B3,(IF('5-Bienes y Serv que se Consumen'!$E$228='2 - Programas Municipales'!$C$12,'5-Bienes y Serv que se Consumen'!$F$230,0)),0)+IF('5-Bienes y Serv que se Consumen'!$E$232='2 - Programas Municipales'!$B3,(IF('5-Bienes y Serv que se Consumen'!$E$234='2 - Programas Municipales'!$C$12,'5-Bienes y Serv que se Consumen'!$F$236,0)),0)+IF('5-Bienes y Serv que se Consumen'!$E$238='2 - Programas Municipales'!$B3,(IF('5-Bienes y Serv que se Consumen'!$E$240='2 - Programas Municipales'!$C$12,'5-Bienes y Serv que se Consumen'!$F$242,0)),0)+IF('5-Bienes y Serv que se Consumen'!$E$244='2 - Programas Municipales'!$B3,(IF('5-Bienes y Serv que se Consumen'!$E$246='2 - Programas Municipales'!$C$12,'5-Bienes y Serv que se Consumen'!$F$248,0)),0)+IF('5-Bienes y Serv que se Consumen'!$E$250='2 - Programas Municipales'!$B3,(IF('5-Bienes y Serv que se Consumen'!$E$252='2 - Programas Municipales'!$C$12,'5-Bienes y Serv que se Consumen'!$F$254,0)),0)+IF('5-Bienes y Serv que se Consumen'!$E$256='2 - Programas Municipales'!$B3,(IF('5-Bienes y Serv que se Consumen'!$E$258='2 - Programas Municipales'!$C$12,'5-Bienes y Serv que se Consumen'!$F$260,0)),0)+IF('5-Bienes y Serv que se Consumen'!$E$262='2 - Programas Municipales'!$B3,(IF('5-Bienes y Serv que se Consumen'!$E$264='2 - Programas Municipales'!$C$12,'5-Bienes y Serv que se Consumen'!$F$266,0)),0)+IF('5-Bienes y Serv que se Consumen'!$E$268='2 - Programas Municipales'!$B3,(IF('5-Bienes y Serv que se Consumen'!$E$270='2 - Programas Municipales'!$C$12,'5-Bienes y Serv que se Consumen'!$F$272,0)),0)+IF('5-Bienes y Serv que se Consumen'!$E$274='2 - Programas Municipales'!$B3,(IF('5-Bienes y Serv que se Consumen'!$E$276='2 - Programas Municipales'!$C$12,'5-Bienes y Serv que se Consumen'!$F$278,0)),0)</f>
        <v>0</v>
      </c>
      <c r="N6" s="202">
        <f>IF('5-Bienes y Serv que se Consumen'!$E$142='2 - Programas Municipales'!$B3,(IF('5-Bienes y Serv que se Consumen'!$E$144='2 - Programas Municipales'!$C$13,'5-Bienes y Serv que se Consumen'!$F$146,0)),0)+IF('5-Bienes y Serv que se Consumen'!$E$148='2 - Programas Municipales'!$B3,(IF('5-Bienes y Serv que se Consumen'!$E$150='2 - Programas Municipales'!$C$13,'5-Bienes y Serv que se Consumen'!$F$152,0)),0)+IF('5-Bienes y Serv que se Consumen'!$E$154='2 - Programas Municipales'!$B3,(IF('5-Bienes y Serv que se Consumen'!$E$156='2 - Programas Municipales'!$C$13,'5-Bienes y Serv que se Consumen'!$F$158,0)),0)+IF('5-Bienes y Serv que se Consumen'!$E$160='2 - Programas Municipales'!$B3,(IF('5-Bienes y Serv que se Consumen'!$E$162='2 - Programas Municipales'!$C$13,'5-Bienes y Serv que se Consumen'!$F$164,0)),0)+IF('5-Bienes y Serv que se Consumen'!$E$166='2 - Programas Municipales'!$B3,(IF('5-Bienes y Serv que se Consumen'!$E$168='2 - Programas Municipales'!$C$13,'5-Bienes y Serv que se Consumen'!$F$170,0)),0)+IF('5-Bienes y Serv que se Consumen'!$E$172='2 - Programas Municipales'!$B3,(IF('5-Bienes y Serv que se Consumen'!$E$174='2 - Programas Municipales'!$C$13,'5-Bienes y Serv que se Consumen'!$F$176,0)),0)+IF('5-Bienes y Serv que se Consumen'!$E$178='2 - Programas Municipales'!$B3,(IF('5-Bienes y Serv que se Consumen'!$E$180='2 - Programas Municipales'!$C$13,'5-Bienes y Serv que se Consumen'!$F$182,0)),0)+IF('5-Bienes y Serv que se Consumen'!$E$184='2 - Programas Municipales'!$B3,(IF('5-Bienes y Serv que se Consumen'!$E$186='2 - Programas Municipales'!$C$13,'5-Bienes y Serv que se Consumen'!$F$188,0)),0)+IF('5-Bienes y Serv que se Consumen'!$E$190='2 - Programas Municipales'!$B3,(IF('5-Bienes y Serv que se Consumen'!$E$192='2 - Programas Municipales'!$C$13,'5-Bienes y Serv que se Consumen'!$F$194,0)),0)+IF('5-Bienes y Serv que se Consumen'!$E$196='2 - Programas Municipales'!$B3,(IF('5-Bienes y Serv que se Consumen'!$E$198='2 - Programas Municipales'!$C$13,'5-Bienes y Serv que se Consumen'!$F$200,0)),0)+IF('5-Bienes y Serv que se Consumen'!$E$202='2 - Programas Municipales'!$B3,(IF('5-Bienes y Serv que se Consumen'!$E$204='2 - Programas Municipales'!$C$13,'5-Bienes y Serv que se Consumen'!$F$206,0)),0)+IF('5-Bienes y Serv que se Consumen'!$E$208='2 - Programas Municipales'!$B3,(IF('5-Bienes y Serv que se Consumen'!$E$210='2 - Programas Municipales'!$C$13,'5-Bienes y Serv que se Consumen'!$F$212,0)),0)+IF('5-Bienes y Serv que se Consumen'!$E$214='2 - Programas Municipales'!$B3,(IF('5-Bienes y Serv que se Consumen'!$E$216='2 - Programas Municipales'!$C$13,'5-Bienes y Serv que se Consumen'!$F$218,0)),0)+IF('5-Bienes y Serv que se Consumen'!$E$220='2 - Programas Municipales'!$B3,(IF('5-Bienes y Serv que se Consumen'!$E$222='2 - Programas Municipales'!$C$13,'5-Bienes y Serv que se Consumen'!$F$224,0)),0)+IF('5-Bienes y Serv que se Consumen'!$E$226='2 - Programas Municipales'!$B3,(IF('5-Bienes y Serv que se Consumen'!$E$228='2 - Programas Municipales'!$C$13,'5-Bienes y Serv que se Consumen'!$F$230,0)),0)+IF('5-Bienes y Serv que se Consumen'!$E$232='2 - Programas Municipales'!$B3,(IF('5-Bienes y Serv que se Consumen'!$E$234='2 - Programas Municipales'!$C$13,'5-Bienes y Serv que se Consumen'!$F$236,0)),0)+IF('5-Bienes y Serv que se Consumen'!$E$238='2 - Programas Municipales'!$B3,(IF('5-Bienes y Serv que se Consumen'!$E$240='2 - Programas Municipales'!$C$13,'5-Bienes y Serv que se Consumen'!$F$242,0)),0)+IF('5-Bienes y Serv que se Consumen'!$E$244='2 - Programas Municipales'!$B3,(IF('5-Bienes y Serv que se Consumen'!$E$246='2 - Programas Municipales'!$C$13,'5-Bienes y Serv que se Consumen'!$F$248,0)),0)+IF('5-Bienes y Serv que se Consumen'!$E$250='2 - Programas Municipales'!$B3,(IF('5-Bienes y Serv que se Consumen'!$E$252='2 - Programas Municipales'!$C$13,'5-Bienes y Serv que se Consumen'!$F$254,0)),0)+IF('5-Bienes y Serv que se Consumen'!$E$256='2 - Programas Municipales'!$B3,(IF('5-Bienes y Serv que se Consumen'!$E$258='2 - Programas Municipales'!$C$13,'5-Bienes y Serv que se Consumen'!$F$260,0)),0)+IF('5-Bienes y Serv que se Consumen'!$E$262='2 - Programas Municipales'!$B3,(IF('5-Bienes y Serv que se Consumen'!$E$264='2 - Programas Municipales'!$C$13,'5-Bienes y Serv que se Consumen'!$F$266,0)),0)+IF('5-Bienes y Serv que se Consumen'!$E$268='2 - Programas Municipales'!$B3,(IF('5-Bienes y Serv que se Consumen'!$E$270='2 - Programas Municipales'!$C$13,'5-Bienes y Serv que se Consumen'!$F$272,0)),0)+IF('5-Bienes y Serv que se Consumen'!$E$274='2 - Programas Municipales'!$B3,(IF('5-Bienes y Serv que se Consumen'!$E$276='2 - Programas Municipales'!$C$13,'5-Bienes y Serv que se Consumen'!$F$278,0)),0)</f>
        <v>0</v>
      </c>
      <c r="O6" s="202">
        <f>IF('5-Bienes y Serv que se Consumen'!$E$142='2 - Programas Municipales'!$B3,(IF('5-Bienes y Serv que se Consumen'!$E$144='2 - Programas Municipales'!$C$14,'5-Bienes y Serv que se Consumen'!$F$146,0)),0)+IF('5-Bienes y Serv que se Consumen'!$E$148='2 - Programas Municipales'!$B3,(IF('5-Bienes y Serv que se Consumen'!$E$150='2 - Programas Municipales'!$C$14,'5-Bienes y Serv que se Consumen'!$F$152,0)),0)+IF('5-Bienes y Serv que se Consumen'!$E$154='2 - Programas Municipales'!$B3,(IF('5-Bienes y Serv que se Consumen'!$E$156='2 - Programas Municipales'!$C$14,'5-Bienes y Serv que se Consumen'!$F$158,0)),0)+IF('5-Bienes y Serv que se Consumen'!$E$160='2 - Programas Municipales'!$B3,(IF('5-Bienes y Serv que se Consumen'!$E$162='2 - Programas Municipales'!$C$14,'5-Bienes y Serv que se Consumen'!$F$164,0)),0)+IF('5-Bienes y Serv que se Consumen'!$E$166='2 - Programas Municipales'!$B3,(IF('5-Bienes y Serv que se Consumen'!$E$168='2 - Programas Municipales'!$C$14,'5-Bienes y Serv que se Consumen'!$F$170,0)),0)+IF('5-Bienes y Serv que se Consumen'!$E$172='2 - Programas Municipales'!$B3,(IF('5-Bienes y Serv que se Consumen'!$E$174='2 - Programas Municipales'!$C$14,'5-Bienes y Serv que se Consumen'!$F$176,0)),0)+IF('5-Bienes y Serv que se Consumen'!$E$178='2 - Programas Municipales'!$B3,(IF('5-Bienes y Serv que se Consumen'!$E$180='2 - Programas Municipales'!$C$14,'5-Bienes y Serv que se Consumen'!$F$182,0)),0)+IF('5-Bienes y Serv que se Consumen'!$E$184='2 - Programas Municipales'!$B3,(IF('5-Bienes y Serv que se Consumen'!$E$186='2 - Programas Municipales'!$C$14,'5-Bienes y Serv que se Consumen'!$F$188,0)),0)+IF('5-Bienes y Serv que se Consumen'!$E$190='2 - Programas Municipales'!$B3,(IF('5-Bienes y Serv que se Consumen'!$E$192='2 - Programas Municipales'!$C$14,'5-Bienes y Serv que se Consumen'!$F$194,0)),0)+IF('5-Bienes y Serv que se Consumen'!$E$196='2 - Programas Municipales'!$B3,(IF('5-Bienes y Serv que se Consumen'!$E$198='2 - Programas Municipales'!$C$14,'5-Bienes y Serv que se Consumen'!$F$200,0)),0)+IF('5-Bienes y Serv que se Consumen'!$E$202='2 - Programas Municipales'!$B3,(IF('5-Bienes y Serv que se Consumen'!$E$204='2 - Programas Municipales'!$C$14,'5-Bienes y Serv que se Consumen'!$F$206,0)),0)+IF('5-Bienes y Serv que se Consumen'!$E$208='2 - Programas Municipales'!$B3,(IF('5-Bienes y Serv que se Consumen'!$E$210='2 - Programas Municipales'!$C$14,'5-Bienes y Serv que se Consumen'!$F$212,0)),0)+IF('5-Bienes y Serv que se Consumen'!$E$214='2 - Programas Municipales'!$B3,(IF('5-Bienes y Serv que se Consumen'!$E$216='2 - Programas Municipales'!$C$14,'5-Bienes y Serv que se Consumen'!$F$218,0)),0)+IF('5-Bienes y Serv que se Consumen'!$E$220='2 - Programas Municipales'!$B3,(IF('5-Bienes y Serv que se Consumen'!$E$222='2 - Programas Municipales'!$C$14,'5-Bienes y Serv que se Consumen'!$F$224,0)),0)+IF('5-Bienes y Serv que se Consumen'!$E$226='2 - Programas Municipales'!$B3,(IF('5-Bienes y Serv que se Consumen'!$E$228='2 - Programas Municipales'!$C$14,'5-Bienes y Serv que se Consumen'!$F$230,0)),0)+IF('5-Bienes y Serv que se Consumen'!$E$232='2 - Programas Municipales'!$B3,(IF('5-Bienes y Serv que se Consumen'!$E$234='2 - Programas Municipales'!$C$14,'5-Bienes y Serv que se Consumen'!$F$236,0)),0)+IF('5-Bienes y Serv que se Consumen'!$E$238='2 - Programas Municipales'!$B3,(IF('5-Bienes y Serv que se Consumen'!$E$240='2 - Programas Municipales'!$C$14,'5-Bienes y Serv que se Consumen'!$F$242,0)),0)+IF('5-Bienes y Serv que se Consumen'!$E$244='2 - Programas Municipales'!$B3,(IF('5-Bienes y Serv que se Consumen'!$E$246='2 - Programas Municipales'!$C$14,'5-Bienes y Serv que se Consumen'!$F$248,0)),0)+IF('5-Bienes y Serv que se Consumen'!$E$250='2 - Programas Municipales'!$B3,(IF('5-Bienes y Serv que se Consumen'!$E$252='2 - Programas Municipales'!$C$14,'5-Bienes y Serv que se Consumen'!$F$254,0)),0)+IF('5-Bienes y Serv que se Consumen'!$E$256='2 - Programas Municipales'!$B3,(IF('5-Bienes y Serv que se Consumen'!$E$258='2 - Programas Municipales'!$C$14,'5-Bienes y Serv que se Consumen'!$F$260,0)),0)+IF('5-Bienes y Serv que se Consumen'!$E$262='2 - Programas Municipales'!$B3,(IF('5-Bienes y Serv que se Consumen'!$E$264='2 - Programas Municipales'!$C$14,'5-Bienes y Serv que se Consumen'!$F$266,0)),0)+IF('5-Bienes y Serv que se Consumen'!$E$268='2 - Programas Municipales'!$B3,(IF('5-Bienes y Serv que se Consumen'!$E$270='2 - Programas Municipales'!$C$14,'5-Bienes y Serv que se Consumen'!$F$272,0)),0)+IF('5-Bienes y Serv que se Consumen'!$E$274='2 - Programas Municipales'!$B3,(IF('5-Bienes y Serv que se Consumen'!$E$276='2 - Programas Municipales'!$C$14,'5-Bienes y Serv que se Consumen'!$F$278,0)),0)</f>
        <v>0</v>
      </c>
      <c r="P6" s="202">
        <f>IF('5-Bienes y Serv que se Consumen'!$E$142='2 - Programas Municipales'!$B3,(IF('5-Bienes y Serv que se Consumen'!$E$144='2 - Programas Municipales'!$C$15,'5-Bienes y Serv que se Consumen'!$F$146,0)),0)+IF('5-Bienes y Serv que se Consumen'!$E$148='2 - Programas Municipales'!$B3,(IF('5-Bienes y Serv que se Consumen'!$E$150='2 - Programas Municipales'!$C$15,'5-Bienes y Serv que se Consumen'!$F$152,0)),0)+IF('5-Bienes y Serv que se Consumen'!$E$154='2 - Programas Municipales'!$B3,(IF('5-Bienes y Serv que se Consumen'!$E$156='2 - Programas Municipales'!$C$15,'5-Bienes y Serv que se Consumen'!$F$158,0)),0)+IF('5-Bienes y Serv que se Consumen'!$E$160='2 - Programas Municipales'!$B3,(IF('5-Bienes y Serv que se Consumen'!$E$162='2 - Programas Municipales'!$C$15,'5-Bienes y Serv que se Consumen'!$F$164,0)),0)+IF('5-Bienes y Serv que se Consumen'!$E$166='2 - Programas Municipales'!$B3,(IF('5-Bienes y Serv que se Consumen'!$E$168='2 - Programas Municipales'!$C$15,'5-Bienes y Serv que se Consumen'!$F$170,0)),0)+IF('5-Bienes y Serv que se Consumen'!$E$172='2 - Programas Municipales'!$B3,(IF('5-Bienes y Serv que se Consumen'!$E$174='2 - Programas Municipales'!$C$15,'5-Bienes y Serv que se Consumen'!$F$176,0)),0)+IF('5-Bienes y Serv que se Consumen'!$E$178='2 - Programas Municipales'!$B3,(IF('5-Bienes y Serv que se Consumen'!$E$180='2 - Programas Municipales'!$C$15,'5-Bienes y Serv que se Consumen'!$F$182,0)),0)+IF('5-Bienes y Serv que se Consumen'!$E$184='2 - Programas Municipales'!$B3,(IF('5-Bienes y Serv que se Consumen'!$E$186='2 - Programas Municipales'!$C$15,'5-Bienes y Serv que se Consumen'!$F$188,0)),0)+IF('5-Bienes y Serv que se Consumen'!$E$190='2 - Programas Municipales'!$B3,(IF('5-Bienes y Serv que se Consumen'!$E$192='2 - Programas Municipales'!$C$15,'5-Bienes y Serv que se Consumen'!$F$194,0)),0)+IF('5-Bienes y Serv que se Consumen'!$E$196='2 - Programas Municipales'!$B3,(IF('5-Bienes y Serv que se Consumen'!$E$198='2 - Programas Municipales'!$C$15,'5-Bienes y Serv que se Consumen'!$F$200,0)),0)+IF('5-Bienes y Serv que se Consumen'!$E$202='2 - Programas Municipales'!$B3,(IF('5-Bienes y Serv que se Consumen'!$E$204='2 - Programas Municipales'!$C$15,'5-Bienes y Serv que se Consumen'!$F$206,0)),0)+IF('5-Bienes y Serv que se Consumen'!$E$208='2 - Programas Municipales'!$B3,(IF('5-Bienes y Serv que se Consumen'!$E$210='2 - Programas Municipales'!$C$15,'5-Bienes y Serv que se Consumen'!$F$212,0)),0)+IF('5-Bienes y Serv que se Consumen'!$E$214='2 - Programas Municipales'!$B3,(IF('5-Bienes y Serv que se Consumen'!$E$216='2 - Programas Municipales'!$C$15,'5-Bienes y Serv que se Consumen'!$F$218,0)),0)+IF('5-Bienes y Serv que se Consumen'!$E$220='2 - Programas Municipales'!$B3,(IF('5-Bienes y Serv que se Consumen'!$E$222='2 - Programas Municipales'!$C$15,'5-Bienes y Serv que se Consumen'!$F$224,0)),0)+IF('5-Bienes y Serv que se Consumen'!$E$226='2 - Programas Municipales'!$B3,(IF('5-Bienes y Serv que se Consumen'!$E$228='2 - Programas Municipales'!$C$15,'5-Bienes y Serv que se Consumen'!$F$230,0)),0)+IF('5-Bienes y Serv que se Consumen'!$E$232='2 - Programas Municipales'!$B3,(IF('5-Bienes y Serv que se Consumen'!$E$234='2 - Programas Municipales'!$C$15,'5-Bienes y Serv que se Consumen'!$F$236,0)),0)+IF('5-Bienes y Serv que se Consumen'!$E$238='2 - Programas Municipales'!$B3,(IF('5-Bienes y Serv que se Consumen'!$E$240='2 - Programas Municipales'!$C$15,'5-Bienes y Serv que se Consumen'!$F$242,0)),0)+IF('5-Bienes y Serv que se Consumen'!$E$244='2 - Programas Municipales'!$B3,(IF('5-Bienes y Serv que se Consumen'!$E$246='2 - Programas Municipales'!$C$15,'5-Bienes y Serv que se Consumen'!$F$248,0)),0)+IF('5-Bienes y Serv que se Consumen'!$E$250='2 - Programas Municipales'!$B3,(IF('5-Bienes y Serv que se Consumen'!$E$252='2 - Programas Municipales'!$C$15,'5-Bienes y Serv que se Consumen'!$F$254,0)),0)+IF('5-Bienes y Serv que se Consumen'!$E$256='2 - Programas Municipales'!$B3,(IF('5-Bienes y Serv que se Consumen'!$E$258='2 - Programas Municipales'!$C$15,'5-Bienes y Serv que se Consumen'!$F$260,0)),0)+IF('5-Bienes y Serv que se Consumen'!$E$262='2 - Programas Municipales'!$B3,(IF('5-Bienes y Serv que se Consumen'!$E$264='2 - Programas Municipales'!$C$15,'5-Bienes y Serv que se Consumen'!$F$266,0)),0)+IF('5-Bienes y Serv que se Consumen'!$E$268='2 - Programas Municipales'!$B3,(IF('5-Bienes y Serv que se Consumen'!$E$270='2 - Programas Municipales'!$C$15,'5-Bienes y Serv que se Consumen'!$F$272,0)),0)+IF('5-Bienes y Serv que se Consumen'!$E$274='2 - Programas Municipales'!$B3,(IF('5-Bienes y Serv que se Consumen'!$E$276='2 - Programas Municipales'!$C$15,'5-Bienes y Serv que se Consumen'!$F$278,0)),0)</f>
        <v>0</v>
      </c>
      <c r="Q6" s="265">
        <f t="shared" si="1"/>
        <v>5166560</v>
      </c>
    </row>
    <row r="7">
      <c r="B7" s="44" t="str">
        <f>'2 - Programas Municipales'!B4</f>
        <v>Programas de Limpieza</v>
      </c>
      <c r="C7" s="202">
        <f>IF('5-Bienes y Serv que se Consumen'!$E$142='2 - Programas Municipales'!$B4,(IF('5-Bienes y Serv que se Consumen'!$E$144='2 - Programas Municipales'!$C$2,'5-Bienes y Serv que se Consumen'!$F$146,0)),0)+IF('5-Bienes y Serv que se Consumen'!$E$148='2 - Programas Municipales'!$B4,(IF('5-Bienes y Serv que se Consumen'!$E$150='2 - Programas Municipales'!$C$2,'5-Bienes y Serv que se Consumen'!$F$152,0)),0)+IF('5-Bienes y Serv que se Consumen'!$E$154='2 - Programas Municipales'!$B4,(IF('5-Bienes y Serv que se Consumen'!$E$156='2 - Programas Municipales'!$C$2,'5-Bienes y Serv que se Consumen'!$F$158,0)),0)+IF('5-Bienes y Serv que se Consumen'!$E$160='2 - Programas Municipales'!$B4,(IF('5-Bienes y Serv que se Consumen'!$E$162='2 - Programas Municipales'!$C$2,'5-Bienes y Serv que se Consumen'!$F$164,0)),0)+IF('5-Bienes y Serv que se Consumen'!$E$166='2 - Programas Municipales'!$B4,(IF('5-Bienes y Serv que se Consumen'!$E$168='2 - Programas Municipales'!$C$2,'5-Bienes y Serv que se Consumen'!$F$170,0)),0)+IF('5-Bienes y Serv que se Consumen'!$E$172='2 - Programas Municipales'!$B4,(IF('5-Bienes y Serv que se Consumen'!$E$174='2 - Programas Municipales'!$C$2,'5-Bienes y Serv que se Consumen'!$F$176,0)),0)+IF('5-Bienes y Serv que se Consumen'!$E$178='2 - Programas Municipales'!$B4,(IF('5-Bienes y Serv que se Consumen'!$E$180='2 - Programas Municipales'!$C$2,'5-Bienes y Serv que se Consumen'!$F$182,0)),0)+IF('5-Bienes y Serv que se Consumen'!$E$184='2 - Programas Municipales'!$B4,(IF('5-Bienes y Serv que se Consumen'!$E$186='2 - Programas Municipales'!$C$2,'5-Bienes y Serv que se Consumen'!$F$188,0)),0)+IF('5-Bienes y Serv que se Consumen'!$E$190='2 - Programas Municipales'!$B4,(IF('5-Bienes y Serv que se Consumen'!$E$192='2 - Programas Municipales'!$C$2,'5-Bienes y Serv que se Consumen'!$F$194,0)),0)+IF('5-Bienes y Serv que se Consumen'!$E$196='2 - Programas Municipales'!$B4,(IF('5-Bienes y Serv que se Consumen'!$E$198='2 - Programas Municipales'!$C$2,'5-Bienes y Serv que se Consumen'!$F$200,0)),0)+IF('5-Bienes y Serv que se Consumen'!$E$202='2 - Programas Municipales'!$B4,(IF('5-Bienes y Serv que se Consumen'!$E$204='2 - Programas Municipales'!$C$2,'5-Bienes y Serv que se Consumen'!$F$206,0)),0)+IF('5-Bienes y Serv que se Consumen'!$E$208='2 - Programas Municipales'!$B4,(IF('5-Bienes y Serv que se Consumen'!$E$210='2 - Programas Municipales'!$C$2,'5-Bienes y Serv que se Consumen'!$F$212,0)),0)+IF('5-Bienes y Serv que se Consumen'!$E$214='2 - Programas Municipales'!$B4,(IF('5-Bienes y Serv que se Consumen'!$E$216='2 - Programas Municipales'!$C$2,'5-Bienes y Serv que se Consumen'!$F$218,0)),0)+IF('5-Bienes y Serv que se Consumen'!$E$220='2 - Programas Municipales'!$B4,(IF('5-Bienes y Serv que se Consumen'!$E$222='2 - Programas Municipales'!$C$2,'5-Bienes y Serv que se Consumen'!$F$224,0)),0)+IF('5-Bienes y Serv que se Consumen'!$E$226='2 - Programas Municipales'!$B4,(IF('5-Bienes y Serv que se Consumen'!$E$228='2 - Programas Municipales'!$C$2,'5-Bienes y Serv que se Consumen'!$F$230,0)),0)+IF('5-Bienes y Serv que se Consumen'!$E$232='2 - Programas Municipales'!$B4,(IF('5-Bienes y Serv que se Consumen'!$E$234='2 - Programas Municipales'!$C$2,'5-Bienes y Serv que se Consumen'!$F$236,0)),0)+IF('5-Bienes y Serv que se Consumen'!$E$238='2 - Programas Municipales'!$B4,(IF('5-Bienes y Serv que se Consumen'!$E$240='2 - Programas Municipales'!$C$2,'5-Bienes y Serv que se Consumen'!$F$242,0)),0)+IF('5-Bienes y Serv que se Consumen'!$E$244='2 - Programas Municipales'!$B4,(IF('5-Bienes y Serv que se Consumen'!$E$246='2 - Programas Municipales'!$C$2,'5-Bienes y Serv que se Consumen'!$F$248,0)),0)+IF('5-Bienes y Serv que se Consumen'!$E$250='2 - Programas Municipales'!$B4,(IF('5-Bienes y Serv que se Consumen'!$E$252='2 - Programas Municipales'!$C$2,'5-Bienes y Serv que se Consumen'!$F$254,0)),0)+IF('5-Bienes y Serv que se Consumen'!$E$256='2 - Programas Municipales'!$B4,(IF('5-Bienes y Serv que se Consumen'!$E$258='2 - Programas Municipales'!$C$2,'5-Bienes y Serv que se Consumen'!$F$260,0)),0)+IF('5-Bienes y Serv que se Consumen'!$E$262='2 - Programas Municipales'!$B4,(IF('5-Bienes y Serv que se Consumen'!$E$264='2 - Programas Municipales'!$C$2,'5-Bienes y Serv que se Consumen'!$F$266,0)),0)+IF('5-Bienes y Serv que se Consumen'!$E$268='2 - Programas Municipales'!$B4,(IF('5-Bienes y Serv que se Consumen'!$E$270='2 - Programas Municipales'!$C$2,'5-Bienes y Serv que se Consumen'!$F$272,0)),0)+IF('5-Bienes y Serv que se Consumen'!$E$274='2 - Programas Municipales'!$B4,(IF('5-Bienes y Serv que se Consumen'!$E$276='2 - Programas Municipales'!$C$2,'5-Bienes y Serv que se Consumen'!$F$278,0)),0)</f>
        <v>6217335.6</v>
      </c>
      <c r="D7" s="202">
        <f>IF('5-Bienes y Serv que se Consumen'!$E$142='2 - Programas Municipales'!$B4,(IF('5-Bienes y Serv que se Consumen'!$E$144='2 - Programas Municipales'!$C$3,'5-Bienes y Serv que se Consumen'!$F$146,0)),0)+IF('5-Bienes y Serv que se Consumen'!$E$148='2 - Programas Municipales'!$B4,(IF('5-Bienes y Serv que se Consumen'!$E$150='2 - Programas Municipales'!$C$3,'5-Bienes y Serv que se Consumen'!$F$152,0)),0)+IF('5-Bienes y Serv que se Consumen'!$E$154='2 - Programas Municipales'!$B4,(IF('5-Bienes y Serv que se Consumen'!$E$156='2 - Programas Municipales'!$C$3,'5-Bienes y Serv que se Consumen'!$F$158,0)),0)+IF('5-Bienes y Serv que se Consumen'!$E$160='2 - Programas Municipales'!$B4,(IF('5-Bienes y Serv que se Consumen'!$E$162='2 - Programas Municipales'!$C$3,'5-Bienes y Serv que se Consumen'!$F$164,0)),0)+IF('5-Bienes y Serv que se Consumen'!$E$166='2 - Programas Municipales'!$B4,(IF('5-Bienes y Serv que se Consumen'!$E$168='2 - Programas Municipales'!$C$3,'5-Bienes y Serv que se Consumen'!$F$170,0)),0)+IF('5-Bienes y Serv que se Consumen'!$E$172='2 - Programas Municipales'!$B4,(IF('5-Bienes y Serv que se Consumen'!$E$174='2 - Programas Municipales'!$C$3,'5-Bienes y Serv que se Consumen'!$F$176,0)),0)+IF('5-Bienes y Serv que se Consumen'!$E$178='2 - Programas Municipales'!$B4,(IF('5-Bienes y Serv que se Consumen'!$E$180='2 - Programas Municipales'!$C$3,'5-Bienes y Serv que se Consumen'!$F$182,0)),0)+IF('5-Bienes y Serv que se Consumen'!$E$184='2 - Programas Municipales'!$B4,(IF('5-Bienes y Serv que se Consumen'!$E$186='2 - Programas Municipales'!$C$3,'5-Bienes y Serv que se Consumen'!$F$188,0)),0)+IF('5-Bienes y Serv que se Consumen'!$E$190='2 - Programas Municipales'!$B4,(IF('5-Bienes y Serv que se Consumen'!$E$192='2 - Programas Municipales'!$C$3,'5-Bienes y Serv que se Consumen'!$F$194,0)),0)+IF('5-Bienes y Serv que se Consumen'!$E$196='2 - Programas Municipales'!$B4,(IF('5-Bienes y Serv que se Consumen'!$E$198='2 - Programas Municipales'!$C$3,'5-Bienes y Serv que se Consumen'!$F$200,0)),0)+IF('5-Bienes y Serv que se Consumen'!$E$202='2 - Programas Municipales'!$B4,(IF('5-Bienes y Serv que se Consumen'!$E$204='2 - Programas Municipales'!$C$3,'5-Bienes y Serv que se Consumen'!$F$206,0)),0)+IF('5-Bienes y Serv que se Consumen'!$E$208='2 - Programas Municipales'!$B4,(IF('5-Bienes y Serv que se Consumen'!$E$210='2 - Programas Municipales'!$C$3,'5-Bienes y Serv que se Consumen'!$F$212,0)),0)+IF('5-Bienes y Serv que se Consumen'!$E$214='2 - Programas Municipales'!$B4,(IF('5-Bienes y Serv que se Consumen'!$E$216='2 - Programas Municipales'!$C$3,'5-Bienes y Serv que se Consumen'!$F$218,0)),0)+IF('5-Bienes y Serv que se Consumen'!$E$220='2 - Programas Municipales'!$B4,(IF('5-Bienes y Serv que se Consumen'!$E$222='2 - Programas Municipales'!$C$3,'5-Bienes y Serv que se Consumen'!$F$224,0)),0)+IF('5-Bienes y Serv que se Consumen'!$E$226='2 - Programas Municipales'!$B4,(IF('5-Bienes y Serv que se Consumen'!$E$228='2 - Programas Municipales'!$C$3,'5-Bienes y Serv que se Consumen'!$F$230,0)),0)+IF('5-Bienes y Serv que se Consumen'!$E$232='2 - Programas Municipales'!$B4,(IF('5-Bienes y Serv que se Consumen'!$E$234='2 - Programas Municipales'!$C$3,'5-Bienes y Serv que se Consumen'!$F$236,0)),0)+IF('5-Bienes y Serv que se Consumen'!$E$238='2 - Programas Municipales'!$B4,(IF('5-Bienes y Serv que se Consumen'!$E$240='2 - Programas Municipales'!$C$3,'5-Bienes y Serv que se Consumen'!$F$242,0)),0)+IF('5-Bienes y Serv que se Consumen'!$E$244='2 - Programas Municipales'!$B4,(IF('5-Bienes y Serv que se Consumen'!$E$246='2 - Programas Municipales'!$C$3,'5-Bienes y Serv que se Consumen'!$F$248,0)),0)+IF('5-Bienes y Serv que se Consumen'!$E$250='2 - Programas Municipales'!$B4,(IF('5-Bienes y Serv que se Consumen'!$E$252='2 - Programas Municipales'!$C$3,'5-Bienes y Serv que se Consumen'!$F$254,0)),0)+IF('5-Bienes y Serv que se Consumen'!$E$256='2 - Programas Municipales'!$B4,(IF('5-Bienes y Serv que se Consumen'!$E$258='2 - Programas Municipales'!$C$3,'5-Bienes y Serv que se Consumen'!$F$260,0)),0)+IF('5-Bienes y Serv que se Consumen'!$E$262='2 - Programas Municipales'!$B4,(IF('5-Bienes y Serv que se Consumen'!$E$264='2 - Programas Municipales'!$C$3,'5-Bienes y Serv que se Consumen'!$F$266,0)),0)+IF('5-Bienes y Serv que se Consumen'!$E$268='2 - Programas Municipales'!$B4,(IF('5-Bienes y Serv que se Consumen'!$E$270='2 - Programas Municipales'!$C$3,'5-Bienes y Serv que se Consumen'!$F$272,0)),0)+IF('5-Bienes y Serv que se Consumen'!$E$274='2 - Programas Municipales'!$B4,(IF('5-Bienes y Serv que se Consumen'!$E$276='2 - Programas Municipales'!$C$3,'5-Bienes y Serv que se Consumen'!$F$278,0)),0)</f>
        <v>171990000</v>
      </c>
      <c r="E7" s="202">
        <f>IF('5-Bienes y Serv que se Consumen'!$E$142='2 - Programas Municipales'!$B4,(IF('5-Bienes y Serv que se Consumen'!$E$144='2 - Programas Municipales'!$C$4,'5-Bienes y Serv que se Consumen'!$F$146,0)),0)+IF('5-Bienes y Serv que se Consumen'!$E$148='2 - Programas Municipales'!$B4,(IF('5-Bienes y Serv que se Consumen'!$E$150='2 - Programas Municipales'!$C$4,'5-Bienes y Serv que se Consumen'!$F$152,0)),0)+IF('5-Bienes y Serv que se Consumen'!$E$154='2 - Programas Municipales'!$B4,(IF('5-Bienes y Serv que se Consumen'!$E$156='2 - Programas Municipales'!$C$4,'5-Bienes y Serv que se Consumen'!$F$158,0)),0)+IF('5-Bienes y Serv que se Consumen'!$E$160='2 - Programas Municipales'!$B4,(IF('5-Bienes y Serv que se Consumen'!$E$162='2 - Programas Municipales'!$C$4,'5-Bienes y Serv que se Consumen'!$F$164,0)),0)+IF('5-Bienes y Serv que se Consumen'!$E$166='2 - Programas Municipales'!$B4,(IF('5-Bienes y Serv que se Consumen'!$E$168='2 - Programas Municipales'!$C$4,'5-Bienes y Serv que se Consumen'!$F$170,0)),0)+IF('5-Bienes y Serv que se Consumen'!$E$172='2 - Programas Municipales'!$B4,(IF('5-Bienes y Serv que se Consumen'!$E$174='2 - Programas Municipales'!$C$4,'5-Bienes y Serv que se Consumen'!$F$176,0)),0)+IF('5-Bienes y Serv que se Consumen'!$E$178='2 - Programas Municipales'!$B4,(IF('5-Bienes y Serv que se Consumen'!$E$180='2 - Programas Municipales'!$C$4,'5-Bienes y Serv que se Consumen'!$F$182,0)),0)+IF('5-Bienes y Serv que se Consumen'!$E$184='2 - Programas Municipales'!$B4,(IF('5-Bienes y Serv que se Consumen'!$E$186='2 - Programas Municipales'!$C$4,'5-Bienes y Serv que se Consumen'!$F$188,0)),0)+IF('5-Bienes y Serv que se Consumen'!$E$190='2 - Programas Municipales'!$B4,(IF('5-Bienes y Serv que se Consumen'!$E$192='2 - Programas Municipales'!$C$4,'5-Bienes y Serv que se Consumen'!$F$194,0)),0)+IF('5-Bienes y Serv que se Consumen'!$E$196='2 - Programas Municipales'!$B4,(IF('5-Bienes y Serv que se Consumen'!$E$198='2 - Programas Municipales'!$C$4,'5-Bienes y Serv que se Consumen'!$F$200,0)),0)+IF('5-Bienes y Serv que se Consumen'!$E$202='2 - Programas Municipales'!$B4,(IF('5-Bienes y Serv que se Consumen'!$E$204='2 - Programas Municipales'!$C$4,'5-Bienes y Serv que se Consumen'!$F$206,0)),0)+IF('5-Bienes y Serv que se Consumen'!$E$208='2 - Programas Municipales'!$B4,(IF('5-Bienes y Serv que se Consumen'!$E$210='2 - Programas Municipales'!$C$4,'5-Bienes y Serv que se Consumen'!$F$212,0)),0)+IF('5-Bienes y Serv que se Consumen'!$E$214='2 - Programas Municipales'!$B4,(IF('5-Bienes y Serv que se Consumen'!$E$216='2 - Programas Municipales'!$C$4,'5-Bienes y Serv que se Consumen'!$F$218,0)),0)+IF('5-Bienes y Serv que se Consumen'!$E$220='2 - Programas Municipales'!$B4,(IF('5-Bienes y Serv que se Consumen'!$E$222='2 - Programas Municipales'!$C$4,'5-Bienes y Serv que se Consumen'!$F$224,0)),0)+IF('5-Bienes y Serv que se Consumen'!$E$226='2 - Programas Municipales'!$B4,(IF('5-Bienes y Serv que se Consumen'!$E$228='2 - Programas Municipales'!$C$4,'5-Bienes y Serv que se Consumen'!$F$230,0)),0)+IF('5-Bienes y Serv que se Consumen'!$E$232='2 - Programas Municipales'!$B4,(IF('5-Bienes y Serv que se Consumen'!$E$234='2 - Programas Municipales'!$C$4,'5-Bienes y Serv que se Consumen'!$F$236,0)),0)+IF('5-Bienes y Serv que se Consumen'!$E$238='2 - Programas Municipales'!$B4,(IF('5-Bienes y Serv que se Consumen'!$E$240='2 - Programas Municipales'!$C$4,'5-Bienes y Serv que se Consumen'!$F$242,0)),0)+IF('5-Bienes y Serv que se Consumen'!$E$244='2 - Programas Municipales'!$B4,(IF('5-Bienes y Serv que se Consumen'!$E$246='2 - Programas Municipales'!$C$4,'5-Bienes y Serv que se Consumen'!$F$248,0)),0)+IF('5-Bienes y Serv que se Consumen'!$E$250='2 - Programas Municipales'!$B4,(IF('5-Bienes y Serv que se Consumen'!$E$252='2 - Programas Municipales'!$C$4,'5-Bienes y Serv que se Consumen'!$F$254,0)),0)+IF('5-Bienes y Serv que se Consumen'!$E$256='2 - Programas Municipales'!$B4,(IF('5-Bienes y Serv que se Consumen'!$E$258='2 - Programas Municipales'!$C$4,'5-Bienes y Serv que se Consumen'!$F$260,0)),0)+IF('5-Bienes y Serv que se Consumen'!$E$262='2 - Programas Municipales'!$B4,(IF('5-Bienes y Serv que se Consumen'!$E$264='2 - Programas Municipales'!$C$4,'5-Bienes y Serv que se Consumen'!$F$266,0)),0)+IF('5-Bienes y Serv que se Consumen'!$E$268='2 - Programas Municipales'!$B4,(IF('5-Bienes y Serv que se Consumen'!$E$270='2 - Programas Municipales'!$C$4,'5-Bienes y Serv que se Consumen'!$F$272,0)),0)+IF('5-Bienes y Serv que se Consumen'!$E$274='2 - Programas Municipales'!$B4,(IF('5-Bienes y Serv que se Consumen'!$E$276='2 - Programas Municipales'!$C$4,'5-Bienes y Serv que se Consumen'!$F$278,0)),0)</f>
        <v>4200000</v>
      </c>
      <c r="F7" s="202">
        <f>IF('5-Bienes y Serv que se Consumen'!$E$142='2 - Programas Municipales'!$B4,(IF('5-Bienes y Serv que se Consumen'!$E$144='2 - Programas Municipales'!$C$5,'5-Bienes y Serv que se Consumen'!$F$146,0)),0)+IF('5-Bienes y Serv que se Consumen'!$E$148='2 - Programas Municipales'!$B4,(IF('5-Bienes y Serv que se Consumen'!$E$150='2 - Programas Municipales'!$C$5,'5-Bienes y Serv que se Consumen'!$F$152,0)),0)+IF('5-Bienes y Serv que se Consumen'!$E$154='2 - Programas Municipales'!$B4,(IF('5-Bienes y Serv que se Consumen'!$E$156='2 - Programas Municipales'!$C$5,'5-Bienes y Serv que se Consumen'!$F$158,0)),0)+IF('5-Bienes y Serv que se Consumen'!$E$160='2 - Programas Municipales'!$B4,(IF('5-Bienes y Serv que se Consumen'!$E$162='2 - Programas Municipales'!$C$5,'5-Bienes y Serv que se Consumen'!$F$164,0)),0)+IF('5-Bienes y Serv que se Consumen'!$E$166='2 - Programas Municipales'!$B4,(IF('5-Bienes y Serv que se Consumen'!$E$168='2 - Programas Municipales'!$C$5,'5-Bienes y Serv que se Consumen'!$F$170,0)),0)+IF('5-Bienes y Serv que se Consumen'!$E$172='2 - Programas Municipales'!$B4,(IF('5-Bienes y Serv que se Consumen'!$E$174='2 - Programas Municipales'!$C$5,'5-Bienes y Serv que se Consumen'!$F$176,0)),0)+IF('5-Bienes y Serv que se Consumen'!$E$178='2 - Programas Municipales'!$B4,(IF('5-Bienes y Serv que se Consumen'!$E$180='2 - Programas Municipales'!$C$5,'5-Bienes y Serv que se Consumen'!$F$182,0)),0)+IF('5-Bienes y Serv que se Consumen'!$E$184='2 - Programas Municipales'!$B4,(IF('5-Bienes y Serv que se Consumen'!$E$186='2 - Programas Municipales'!$C$5,'5-Bienes y Serv que se Consumen'!$F$188,0)),0)+IF('5-Bienes y Serv que se Consumen'!$E$190='2 - Programas Municipales'!$B4,(IF('5-Bienes y Serv que se Consumen'!$E$192='2 - Programas Municipales'!$C$5,'5-Bienes y Serv que se Consumen'!$F$194,0)),0)+IF('5-Bienes y Serv que se Consumen'!$E$196='2 - Programas Municipales'!$B4,(IF('5-Bienes y Serv que se Consumen'!$E$198='2 - Programas Municipales'!$C$5,'5-Bienes y Serv que se Consumen'!$F$200,0)),0)+IF('5-Bienes y Serv que se Consumen'!$E$202='2 - Programas Municipales'!$B4,(IF('5-Bienes y Serv que se Consumen'!$E$204='2 - Programas Municipales'!$C$5,'5-Bienes y Serv que se Consumen'!$F$206,0)),0)+IF('5-Bienes y Serv que se Consumen'!$E$208='2 - Programas Municipales'!$B4,(IF('5-Bienes y Serv que se Consumen'!$E$210='2 - Programas Municipales'!$C$5,'5-Bienes y Serv que se Consumen'!$F$212,0)),0)+IF('5-Bienes y Serv que se Consumen'!$E$214='2 - Programas Municipales'!$B4,(IF('5-Bienes y Serv que se Consumen'!$E$216='2 - Programas Municipales'!$C$5,'5-Bienes y Serv que se Consumen'!$F$218,0)),0)+IF('5-Bienes y Serv que se Consumen'!$E$220='2 - Programas Municipales'!$B4,(IF('5-Bienes y Serv que se Consumen'!$E$222='2 - Programas Municipales'!$C$5,'5-Bienes y Serv que se Consumen'!$F$224,0)),0)+IF('5-Bienes y Serv que se Consumen'!$E$226='2 - Programas Municipales'!$B4,(IF('5-Bienes y Serv que se Consumen'!$E$228='2 - Programas Municipales'!$C$5,'5-Bienes y Serv que se Consumen'!$F$230,0)),0)+IF('5-Bienes y Serv que se Consumen'!$E$232='2 - Programas Municipales'!$B4,(IF('5-Bienes y Serv que se Consumen'!$E$234='2 - Programas Municipales'!$C$5,'5-Bienes y Serv que se Consumen'!$F$236,0)),0)+IF('5-Bienes y Serv que se Consumen'!$E$238='2 - Programas Municipales'!$B4,(IF('5-Bienes y Serv que se Consumen'!$E$240='2 - Programas Municipales'!$C$5,'5-Bienes y Serv que se Consumen'!$F$242,0)),0)+IF('5-Bienes y Serv que se Consumen'!$E$244='2 - Programas Municipales'!$B4,(IF('5-Bienes y Serv que se Consumen'!$E$246='2 - Programas Municipales'!$C$5,'5-Bienes y Serv que se Consumen'!$F$248,0)),0)+IF('5-Bienes y Serv que se Consumen'!$E$250='2 - Programas Municipales'!$B4,(IF('5-Bienes y Serv que se Consumen'!$E$252='2 - Programas Municipales'!$C$5,'5-Bienes y Serv que se Consumen'!$F$254,0)),0)+IF('5-Bienes y Serv que se Consumen'!$E$256='2 - Programas Municipales'!$B4,(IF('5-Bienes y Serv que se Consumen'!$E$258='2 - Programas Municipales'!$C$5,'5-Bienes y Serv que se Consumen'!$F$260,0)),0)+IF('5-Bienes y Serv que se Consumen'!$E$262='2 - Programas Municipales'!$B4,(IF('5-Bienes y Serv que se Consumen'!$E$264='2 - Programas Municipales'!$C$5,'5-Bienes y Serv que se Consumen'!$F$266,0)),0)+IF('5-Bienes y Serv que se Consumen'!$E$268='2 - Programas Municipales'!$B4,(IF('5-Bienes y Serv que se Consumen'!$E$270='2 - Programas Municipales'!$C$5,'5-Bienes y Serv que se Consumen'!$F$272,0)),0)+IF('5-Bienes y Serv que se Consumen'!$E$274='2 - Programas Municipales'!$B4,(IF('5-Bienes y Serv que se Consumen'!$E$276='2 - Programas Municipales'!$C$5,'5-Bienes y Serv que se Consumen'!$F$278,0)),0)</f>
        <v>0</v>
      </c>
      <c r="G7" s="202">
        <f>IF('5-Bienes y Serv que se Consumen'!$E$142='2 - Programas Municipales'!$B4,(IF('5-Bienes y Serv que se Consumen'!$E$144='2 - Programas Municipales'!$C$6,'5-Bienes y Serv que se Consumen'!$F$146,0)),0)+IF('5-Bienes y Serv que se Consumen'!$E$148='2 - Programas Municipales'!$B4,(IF('5-Bienes y Serv que se Consumen'!$E$150='2 - Programas Municipales'!$C$6,'5-Bienes y Serv que se Consumen'!$F$152,0)),0)+IF('5-Bienes y Serv que se Consumen'!$E$154='2 - Programas Municipales'!$B4,(IF('5-Bienes y Serv que se Consumen'!$E$156='2 - Programas Municipales'!$C$6,'5-Bienes y Serv que se Consumen'!$F$158,0)),0)+IF('5-Bienes y Serv que se Consumen'!$E$160='2 - Programas Municipales'!$B4,(IF('5-Bienes y Serv que se Consumen'!$E$162='2 - Programas Municipales'!$C$6,'5-Bienes y Serv que se Consumen'!$F$164,0)),0)+IF('5-Bienes y Serv que se Consumen'!$E$166='2 - Programas Municipales'!$B4,(IF('5-Bienes y Serv que se Consumen'!$E$168='2 - Programas Municipales'!$C$6,'5-Bienes y Serv que se Consumen'!$F$170,0)),0)+IF('5-Bienes y Serv que se Consumen'!$E$172='2 - Programas Municipales'!$B4,(IF('5-Bienes y Serv que se Consumen'!$E$174='2 - Programas Municipales'!$C$6,'5-Bienes y Serv que se Consumen'!$F$176,0)),0)+IF('5-Bienes y Serv que se Consumen'!$E$178='2 - Programas Municipales'!$B4,(IF('5-Bienes y Serv que se Consumen'!$E$180='2 - Programas Municipales'!$C$6,'5-Bienes y Serv que se Consumen'!$F$182,0)),0)+IF('5-Bienes y Serv que se Consumen'!$E$184='2 - Programas Municipales'!$B4,(IF('5-Bienes y Serv que se Consumen'!$E$186='2 - Programas Municipales'!$C$6,'5-Bienes y Serv que se Consumen'!$F$188,0)),0)+IF('5-Bienes y Serv que se Consumen'!$E$190='2 - Programas Municipales'!$B4,(IF('5-Bienes y Serv que se Consumen'!$E$192='2 - Programas Municipales'!$C$6,'5-Bienes y Serv que se Consumen'!$F$194,0)),0)+IF('5-Bienes y Serv que se Consumen'!$E$196='2 - Programas Municipales'!$B4,(IF('5-Bienes y Serv que se Consumen'!$E$198='2 - Programas Municipales'!$C$6,'5-Bienes y Serv que se Consumen'!$F$200,0)),0)+IF('5-Bienes y Serv que se Consumen'!$E$202='2 - Programas Municipales'!$B4,(IF('5-Bienes y Serv que se Consumen'!$E$204='2 - Programas Municipales'!$C$6,'5-Bienes y Serv que se Consumen'!$F$206,0)),0)+IF('5-Bienes y Serv que se Consumen'!$E$208='2 - Programas Municipales'!$B4,(IF('5-Bienes y Serv que se Consumen'!$E$210='2 - Programas Municipales'!$C$6,'5-Bienes y Serv que se Consumen'!$F$212,0)),0)+IF('5-Bienes y Serv que se Consumen'!$E$214='2 - Programas Municipales'!$B4,(IF('5-Bienes y Serv que se Consumen'!$E$216='2 - Programas Municipales'!$C$6,'5-Bienes y Serv que se Consumen'!$F$218,0)),0)+IF('5-Bienes y Serv que se Consumen'!$E$220='2 - Programas Municipales'!$B4,(IF('5-Bienes y Serv que se Consumen'!$E$222='2 - Programas Municipales'!$C$6,'5-Bienes y Serv que se Consumen'!$F$224,0)),0)+IF('5-Bienes y Serv que se Consumen'!$E$226='2 - Programas Municipales'!$B4,(IF('5-Bienes y Serv que se Consumen'!$E$228='2 - Programas Municipales'!$C$6,'5-Bienes y Serv que se Consumen'!$F$230,0)),0)+IF('5-Bienes y Serv que se Consumen'!$E$232='2 - Programas Municipales'!$B4,(IF('5-Bienes y Serv que se Consumen'!$E$234='2 - Programas Municipales'!$C$6,'5-Bienes y Serv que se Consumen'!$F$236,0)),0)+IF('5-Bienes y Serv que se Consumen'!$E$238='2 - Programas Municipales'!$B4,(IF('5-Bienes y Serv que se Consumen'!$E$240='2 - Programas Municipales'!$C$6,'5-Bienes y Serv que se Consumen'!$F$242,0)),0)+IF('5-Bienes y Serv que se Consumen'!$E$244='2 - Programas Municipales'!$B4,(IF('5-Bienes y Serv que se Consumen'!$E$246='2 - Programas Municipales'!$C$6,'5-Bienes y Serv que se Consumen'!$F$248,0)),0)+IF('5-Bienes y Serv que se Consumen'!$E$250='2 - Programas Municipales'!$B4,(IF('5-Bienes y Serv que se Consumen'!$E$252='2 - Programas Municipales'!$C$6,'5-Bienes y Serv que se Consumen'!$F$254,0)),0)+IF('5-Bienes y Serv que se Consumen'!$E$256='2 - Programas Municipales'!$B4,(IF('5-Bienes y Serv que se Consumen'!$E$258='2 - Programas Municipales'!$C$6,'5-Bienes y Serv que se Consumen'!$F$260,0)),0)+IF('5-Bienes y Serv que se Consumen'!$E$262='2 - Programas Municipales'!$B4,(IF('5-Bienes y Serv que se Consumen'!$E$264='2 - Programas Municipales'!$C$6,'5-Bienes y Serv que se Consumen'!$F$266,0)),0)+IF('5-Bienes y Serv que se Consumen'!$E$268='2 - Programas Municipales'!$B4,(IF('5-Bienes y Serv que se Consumen'!$E$270='2 - Programas Municipales'!$C$6,'5-Bienes y Serv que se Consumen'!$F$272,0)),0)+IF('5-Bienes y Serv que se Consumen'!$E$274='2 - Programas Municipales'!$B4,(IF('5-Bienes y Serv que se Consumen'!$E$276='2 - Programas Municipales'!$C$6,'5-Bienes y Serv que se Consumen'!$F$278,0)),0)</f>
        <v>0</v>
      </c>
      <c r="H7" s="202">
        <f>IF('5-Bienes y Serv que se Consumen'!$E$142='2 - Programas Municipales'!$B4,(IF('5-Bienes y Serv que se Consumen'!$E$144='2 - Programas Municipales'!$C$7,'5-Bienes y Serv que se Consumen'!$F$146,0)),0)+IF('5-Bienes y Serv que se Consumen'!$E$148='2 - Programas Municipales'!$B4,(IF('5-Bienes y Serv que se Consumen'!$E$150='2 - Programas Municipales'!$C$7,'5-Bienes y Serv que se Consumen'!$F$152,0)),0)+IF('5-Bienes y Serv que se Consumen'!$E$154='2 - Programas Municipales'!$B4,(IF('5-Bienes y Serv que se Consumen'!$E$156='2 - Programas Municipales'!$C$7,'5-Bienes y Serv que se Consumen'!$F$158,0)),0)+IF('5-Bienes y Serv que se Consumen'!$E$160='2 - Programas Municipales'!$B4,(IF('5-Bienes y Serv que se Consumen'!$E$162='2 - Programas Municipales'!$C$7,'5-Bienes y Serv que se Consumen'!$F$164,0)),0)+IF('5-Bienes y Serv que se Consumen'!$E$166='2 - Programas Municipales'!$B4,(IF('5-Bienes y Serv que se Consumen'!$E$168='2 - Programas Municipales'!$C$7,'5-Bienes y Serv que se Consumen'!$F$170,0)),0)+IF('5-Bienes y Serv que se Consumen'!$E$172='2 - Programas Municipales'!$B4,(IF('5-Bienes y Serv que se Consumen'!$E$174='2 - Programas Municipales'!$C$7,'5-Bienes y Serv que se Consumen'!$F$176,0)),0)+IF('5-Bienes y Serv que se Consumen'!$E$178='2 - Programas Municipales'!$B4,(IF('5-Bienes y Serv que se Consumen'!$E$180='2 - Programas Municipales'!$C$7,'5-Bienes y Serv que se Consumen'!$F$182,0)),0)+IF('5-Bienes y Serv que se Consumen'!$E$184='2 - Programas Municipales'!$B4,(IF('5-Bienes y Serv que se Consumen'!$E$186='2 - Programas Municipales'!$C$7,'5-Bienes y Serv que se Consumen'!$F$188,0)),0)+IF('5-Bienes y Serv que se Consumen'!$E$190='2 - Programas Municipales'!$B4,(IF('5-Bienes y Serv que se Consumen'!$E$192='2 - Programas Municipales'!$C$7,'5-Bienes y Serv que se Consumen'!$F$194,0)),0)+IF('5-Bienes y Serv que se Consumen'!$E$196='2 - Programas Municipales'!$B4,(IF('5-Bienes y Serv que se Consumen'!$E$198='2 - Programas Municipales'!$C$7,'5-Bienes y Serv que se Consumen'!$F$200,0)),0)+IF('5-Bienes y Serv que se Consumen'!$E$202='2 - Programas Municipales'!$B4,(IF('5-Bienes y Serv que se Consumen'!$E$204='2 - Programas Municipales'!$C$7,'5-Bienes y Serv que se Consumen'!$F$206,0)),0)+IF('5-Bienes y Serv que se Consumen'!$E$208='2 - Programas Municipales'!$B4,(IF('5-Bienes y Serv que se Consumen'!$E$210='2 - Programas Municipales'!$C$7,'5-Bienes y Serv que se Consumen'!$F$212,0)),0)+IF('5-Bienes y Serv que se Consumen'!$E$214='2 - Programas Municipales'!$B4,(IF('5-Bienes y Serv que se Consumen'!$E$216='2 - Programas Municipales'!$C$7,'5-Bienes y Serv que se Consumen'!$F$218,0)),0)+IF('5-Bienes y Serv que se Consumen'!$E$220='2 - Programas Municipales'!$B4,(IF('5-Bienes y Serv que se Consumen'!$E$222='2 - Programas Municipales'!$C$7,'5-Bienes y Serv que se Consumen'!$F$224,0)),0)+IF('5-Bienes y Serv que se Consumen'!$E$226='2 - Programas Municipales'!$B4,(IF('5-Bienes y Serv que se Consumen'!$E$228='2 - Programas Municipales'!$C$7,'5-Bienes y Serv que se Consumen'!$F$230,0)),0)+IF('5-Bienes y Serv que se Consumen'!$E$232='2 - Programas Municipales'!$B4,(IF('5-Bienes y Serv que se Consumen'!$E$234='2 - Programas Municipales'!$C$7,'5-Bienes y Serv que se Consumen'!$F$236,0)),0)+IF('5-Bienes y Serv que se Consumen'!$E$238='2 - Programas Municipales'!$B4,(IF('5-Bienes y Serv que se Consumen'!$E$240='2 - Programas Municipales'!$C$7,'5-Bienes y Serv que se Consumen'!$F$242,0)),0)+IF('5-Bienes y Serv que se Consumen'!$E$244='2 - Programas Municipales'!$B4,(IF('5-Bienes y Serv que se Consumen'!$E$246='2 - Programas Municipales'!$C$7,'5-Bienes y Serv que se Consumen'!$F$248,0)),0)+IF('5-Bienes y Serv que se Consumen'!$E$250='2 - Programas Municipales'!$B4,(IF('5-Bienes y Serv que se Consumen'!$E$252='2 - Programas Municipales'!$C$7,'5-Bienes y Serv que se Consumen'!$F$254,0)),0)+IF('5-Bienes y Serv que se Consumen'!$E$256='2 - Programas Municipales'!$B4,(IF('5-Bienes y Serv que se Consumen'!$E$258='2 - Programas Municipales'!$C$7,'5-Bienes y Serv que se Consumen'!$F$260,0)),0)+IF('5-Bienes y Serv que se Consumen'!$E$262='2 - Programas Municipales'!$B4,(IF('5-Bienes y Serv que se Consumen'!$E$264='2 - Programas Municipales'!$C$7,'5-Bienes y Serv que se Consumen'!$F$266,0)),0)+IF('5-Bienes y Serv que se Consumen'!$E$268='2 - Programas Municipales'!$B4,(IF('5-Bienes y Serv que se Consumen'!$E$270='2 - Programas Municipales'!$C$7,'5-Bienes y Serv que se Consumen'!$F$272,0)),0)+IF('5-Bienes y Serv que se Consumen'!$E$274='2 - Programas Municipales'!$B4,(IF('5-Bienes y Serv que se Consumen'!$E$276='2 - Programas Municipales'!$C$7,'5-Bienes y Serv que se Consumen'!$F$278,0)),0)</f>
        <v>0</v>
      </c>
      <c r="I7" s="202">
        <f>IF('5-Bienes y Serv que se Consumen'!$E$142='2 - Programas Municipales'!$B4,(IF('5-Bienes y Serv que se Consumen'!$E$144='2 - Programas Municipales'!$C$8,'5-Bienes y Serv que se Consumen'!$F$146,0)),0)+IF('5-Bienes y Serv que se Consumen'!$E$148='2 - Programas Municipales'!$B4,(IF('5-Bienes y Serv que se Consumen'!$E$150='2 - Programas Municipales'!$C$8,'5-Bienes y Serv que se Consumen'!$F$152,0)),0)+IF('5-Bienes y Serv que se Consumen'!$E$154='2 - Programas Municipales'!$B4,(IF('5-Bienes y Serv que se Consumen'!$E$156='2 - Programas Municipales'!$C$8,'5-Bienes y Serv que se Consumen'!$F$158,0)),0)+IF('5-Bienes y Serv que se Consumen'!$E$160='2 - Programas Municipales'!$B4,(IF('5-Bienes y Serv que se Consumen'!$E$162='2 - Programas Municipales'!$C$8,'5-Bienes y Serv que se Consumen'!$F$164,0)),0)+IF('5-Bienes y Serv que se Consumen'!$E$166='2 - Programas Municipales'!$B4,(IF('5-Bienes y Serv que se Consumen'!$E$168='2 - Programas Municipales'!$C$8,'5-Bienes y Serv que se Consumen'!$F$170,0)),0)+IF('5-Bienes y Serv que se Consumen'!$E$172='2 - Programas Municipales'!$B4,(IF('5-Bienes y Serv que se Consumen'!$E$174='2 - Programas Municipales'!$C$8,'5-Bienes y Serv que se Consumen'!$F$176,0)),0)+IF('5-Bienes y Serv que se Consumen'!$E$178='2 - Programas Municipales'!$B4,(IF('5-Bienes y Serv que se Consumen'!$E$180='2 - Programas Municipales'!$C$8,'5-Bienes y Serv que se Consumen'!$F$182,0)),0)+IF('5-Bienes y Serv que se Consumen'!$E$184='2 - Programas Municipales'!$B4,(IF('5-Bienes y Serv que se Consumen'!$E$186='2 - Programas Municipales'!$C$8,'5-Bienes y Serv que se Consumen'!$F$188,0)),0)+IF('5-Bienes y Serv que se Consumen'!$E$190='2 - Programas Municipales'!$B4,(IF('5-Bienes y Serv que se Consumen'!$E$192='2 - Programas Municipales'!$C$8,'5-Bienes y Serv que se Consumen'!$F$194,0)),0)+IF('5-Bienes y Serv que se Consumen'!$E$196='2 - Programas Municipales'!$B4,(IF('5-Bienes y Serv que se Consumen'!$E$198='2 - Programas Municipales'!$C$8,'5-Bienes y Serv que se Consumen'!$F$200,0)),0)+IF('5-Bienes y Serv que se Consumen'!$E$202='2 - Programas Municipales'!$B4,(IF('5-Bienes y Serv que se Consumen'!$E$204='2 - Programas Municipales'!$C$8,'5-Bienes y Serv que se Consumen'!$F$206,0)),0)+IF('5-Bienes y Serv que se Consumen'!$E$208='2 - Programas Municipales'!$B4,(IF('5-Bienes y Serv que se Consumen'!$E$210='2 - Programas Municipales'!$C$8,'5-Bienes y Serv que se Consumen'!$F$212,0)),0)+IF('5-Bienes y Serv que se Consumen'!$E$214='2 - Programas Municipales'!$B4,(IF('5-Bienes y Serv que se Consumen'!$E$216='2 - Programas Municipales'!$C$8,'5-Bienes y Serv que se Consumen'!$F$218,0)),0)+IF('5-Bienes y Serv que se Consumen'!$E$220='2 - Programas Municipales'!$B4,(IF('5-Bienes y Serv que se Consumen'!$E$222='2 - Programas Municipales'!$C$8,'5-Bienes y Serv que se Consumen'!$F$224,0)),0)+IF('5-Bienes y Serv que se Consumen'!$E$226='2 - Programas Municipales'!$B4,(IF('5-Bienes y Serv que se Consumen'!$E$228='2 - Programas Municipales'!$C$8,'5-Bienes y Serv que se Consumen'!$F$230,0)),0)+IF('5-Bienes y Serv que se Consumen'!$E$232='2 - Programas Municipales'!$B4,(IF('5-Bienes y Serv que se Consumen'!$E$234='2 - Programas Municipales'!$C$8,'5-Bienes y Serv que se Consumen'!$F$236,0)),0)+IF('5-Bienes y Serv que se Consumen'!$E$238='2 - Programas Municipales'!$B4,(IF('5-Bienes y Serv que se Consumen'!$E$240='2 - Programas Municipales'!$C$8,'5-Bienes y Serv que se Consumen'!$F$242,0)),0)+IF('5-Bienes y Serv que se Consumen'!$E$244='2 - Programas Municipales'!$B4,(IF('5-Bienes y Serv que se Consumen'!$E$246='2 - Programas Municipales'!$C$8,'5-Bienes y Serv que se Consumen'!$F$248,0)),0)+IF('5-Bienes y Serv que se Consumen'!$E$250='2 - Programas Municipales'!$B4,(IF('5-Bienes y Serv que se Consumen'!$E$252='2 - Programas Municipales'!$C$8,'5-Bienes y Serv que se Consumen'!$F$254,0)),0)+IF('5-Bienes y Serv que se Consumen'!$E$256='2 - Programas Municipales'!$B4,(IF('5-Bienes y Serv que se Consumen'!$E$258='2 - Programas Municipales'!$C$8,'5-Bienes y Serv que se Consumen'!$F$260,0)),0)+IF('5-Bienes y Serv que se Consumen'!$E$262='2 - Programas Municipales'!$B4,(IF('5-Bienes y Serv que se Consumen'!$E$264='2 - Programas Municipales'!$C$8,'5-Bienes y Serv que se Consumen'!$F$266,0)),0)+IF('5-Bienes y Serv que se Consumen'!$E$268='2 - Programas Municipales'!$B4,(IF('5-Bienes y Serv que se Consumen'!$E$270='2 - Programas Municipales'!$C$8,'5-Bienes y Serv que se Consumen'!$F$272,0)),0)+IF('5-Bienes y Serv que se Consumen'!$E$274='2 - Programas Municipales'!$B4,(IF('5-Bienes y Serv que se Consumen'!$E$276='2 - Programas Municipales'!$C$8,'5-Bienes y Serv que se Consumen'!$F$278,0)),0)</f>
        <v>0</v>
      </c>
      <c r="J7" s="202">
        <f>IF('5-Bienes y Serv que se Consumen'!$E$142='2 - Programas Municipales'!$B4,(IF('5-Bienes y Serv que se Consumen'!$E$144='2 - Programas Municipales'!$C$9,'5-Bienes y Serv que se Consumen'!$F$146,0)),0)+IF('5-Bienes y Serv que se Consumen'!$E$148='2 - Programas Municipales'!$B4,(IF('5-Bienes y Serv que se Consumen'!$E$150='2 - Programas Municipales'!$C$9,'5-Bienes y Serv que se Consumen'!$F$152,0)),0)+IF('5-Bienes y Serv que se Consumen'!$E$154='2 - Programas Municipales'!$B4,(IF('5-Bienes y Serv que se Consumen'!$E$156='2 - Programas Municipales'!$C$9,'5-Bienes y Serv que se Consumen'!$F$158,0)),0)+IF('5-Bienes y Serv que se Consumen'!$E$160='2 - Programas Municipales'!$B4,(IF('5-Bienes y Serv que se Consumen'!$E$162='2 - Programas Municipales'!$C$9,'5-Bienes y Serv que se Consumen'!$F$164,0)),0)+IF('5-Bienes y Serv que se Consumen'!$E$166='2 - Programas Municipales'!$B4,(IF('5-Bienes y Serv que se Consumen'!$E$168='2 - Programas Municipales'!$C$9,'5-Bienes y Serv que se Consumen'!$F$170,0)),0)+IF('5-Bienes y Serv que se Consumen'!$E$172='2 - Programas Municipales'!$B4,(IF('5-Bienes y Serv que se Consumen'!$E$174='2 - Programas Municipales'!$C$9,'5-Bienes y Serv que se Consumen'!$F$176,0)),0)+IF('5-Bienes y Serv que se Consumen'!$E$178='2 - Programas Municipales'!$B4,(IF('5-Bienes y Serv que se Consumen'!$E$180='2 - Programas Municipales'!$C$9,'5-Bienes y Serv que se Consumen'!$F$182,0)),0)+IF('5-Bienes y Serv que se Consumen'!$E$184='2 - Programas Municipales'!$B4,(IF('5-Bienes y Serv que se Consumen'!$E$186='2 - Programas Municipales'!$C$9,'5-Bienes y Serv que se Consumen'!$F$188,0)),0)+IF('5-Bienes y Serv que se Consumen'!$E$190='2 - Programas Municipales'!$B4,(IF('5-Bienes y Serv que se Consumen'!$E$192='2 - Programas Municipales'!$C$9,'5-Bienes y Serv que se Consumen'!$F$194,0)),0)+IF('5-Bienes y Serv que se Consumen'!$E$196='2 - Programas Municipales'!$B4,(IF('5-Bienes y Serv que se Consumen'!$E$198='2 - Programas Municipales'!$C$9,'5-Bienes y Serv que se Consumen'!$F$200,0)),0)+IF('5-Bienes y Serv que se Consumen'!$E$202='2 - Programas Municipales'!$B4,(IF('5-Bienes y Serv que se Consumen'!$E$204='2 - Programas Municipales'!$C$9,'5-Bienes y Serv que se Consumen'!$F$206,0)),0)+IF('5-Bienes y Serv que se Consumen'!$E$208='2 - Programas Municipales'!$B4,(IF('5-Bienes y Serv que se Consumen'!$E$210='2 - Programas Municipales'!$C$9,'5-Bienes y Serv que se Consumen'!$F$212,0)),0)+IF('5-Bienes y Serv que se Consumen'!$E$214='2 - Programas Municipales'!$B4,(IF('5-Bienes y Serv que se Consumen'!$E$216='2 - Programas Municipales'!$C$9,'5-Bienes y Serv que se Consumen'!$F$218,0)),0)+IF('5-Bienes y Serv que se Consumen'!$E$220='2 - Programas Municipales'!$B4,(IF('5-Bienes y Serv que se Consumen'!$E$222='2 - Programas Municipales'!$C$9,'5-Bienes y Serv que se Consumen'!$F$224,0)),0)+IF('5-Bienes y Serv que se Consumen'!$E$226='2 - Programas Municipales'!$B4,(IF('5-Bienes y Serv que se Consumen'!$E$228='2 - Programas Municipales'!$C$9,'5-Bienes y Serv que se Consumen'!$F$230,0)),0)+IF('5-Bienes y Serv que se Consumen'!$E$232='2 - Programas Municipales'!$B4,(IF('5-Bienes y Serv que se Consumen'!$E$234='2 - Programas Municipales'!$C$9,'5-Bienes y Serv que se Consumen'!$F$236,0)),0)+IF('5-Bienes y Serv que se Consumen'!$E$238='2 - Programas Municipales'!$B4,(IF('5-Bienes y Serv que se Consumen'!$E$240='2 - Programas Municipales'!$C$9,'5-Bienes y Serv que se Consumen'!$F$242,0)),0)+IF('5-Bienes y Serv que se Consumen'!$E$244='2 - Programas Municipales'!$B4,(IF('5-Bienes y Serv que se Consumen'!$E$246='2 - Programas Municipales'!$C$9,'5-Bienes y Serv que se Consumen'!$F$248,0)),0)+IF('5-Bienes y Serv que se Consumen'!$E$250='2 - Programas Municipales'!$B4,(IF('5-Bienes y Serv que se Consumen'!$E$252='2 - Programas Municipales'!$C$9,'5-Bienes y Serv que se Consumen'!$F$254,0)),0)+IF('5-Bienes y Serv que se Consumen'!$E$256='2 - Programas Municipales'!$B4,(IF('5-Bienes y Serv que se Consumen'!$E$258='2 - Programas Municipales'!$C$9,'5-Bienes y Serv que se Consumen'!$F$260,0)),0)+IF('5-Bienes y Serv que se Consumen'!$E$262='2 - Programas Municipales'!$B4,(IF('5-Bienes y Serv que se Consumen'!$E$264='2 - Programas Municipales'!$C$9,'5-Bienes y Serv que se Consumen'!$F$266,0)),0)+IF('5-Bienes y Serv que se Consumen'!$E$268='2 - Programas Municipales'!$B4,(IF('5-Bienes y Serv que se Consumen'!$E$270='2 - Programas Municipales'!$C$9,'5-Bienes y Serv que se Consumen'!$F$272,0)),0)+IF('5-Bienes y Serv que se Consumen'!$E$274='2 - Programas Municipales'!$B4,(IF('5-Bienes y Serv que se Consumen'!$E$276='2 - Programas Municipales'!$C$9,'5-Bienes y Serv que se Consumen'!$F$278,0)),0)</f>
        <v>0</v>
      </c>
      <c r="K7" s="202">
        <f>IF('5-Bienes y Serv que se Consumen'!$E$142='2 - Programas Municipales'!$B4,(IF('5-Bienes y Serv que se Consumen'!$E$144='2 - Programas Municipales'!$C$10,'5-Bienes y Serv que se Consumen'!$F$146,0)),0)+IF('5-Bienes y Serv que se Consumen'!$E$148='2 - Programas Municipales'!$B4,(IF('5-Bienes y Serv que se Consumen'!$E$150='2 - Programas Municipales'!$C$10,'5-Bienes y Serv que se Consumen'!$F$152,0)),0)+IF('5-Bienes y Serv que se Consumen'!$E$154='2 - Programas Municipales'!$B4,(IF('5-Bienes y Serv que se Consumen'!$E$156='2 - Programas Municipales'!$C$10,'5-Bienes y Serv que se Consumen'!$F$158,0)),0)+IF('5-Bienes y Serv que se Consumen'!$E$160='2 - Programas Municipales'!$B4,(IF('5-Bienes y Serv que se Consumen'!$E$162='2 - Programas Municipales'!$C$10,'5-Bienes y Serv que se Consumen'!$F$164,0)),0)+IF('5-Bienes y Serv que se Consumen'!$E$166='2 - Programas Municipales'!$B4,(IF('5-Bienes y Serv que se Consumen'!$E$168='2 - Programas Municipales'!$C$10,'5-Bienes y Serv que se Consumen'!$F$170,0)),0)+IF('5-Bienes y Serv que se Consumen'!$E$172='2 - Programas Municipales'!$B4,(IF('5-Bienes y Serv que se Consumen'!$E$174='2 - Programas Municipales'!$C$10,'5-Bienes y Serv que se Consumen'!$F$176,0)),0)+IF('5-Bienes y Serv que se Consumen'!$E$178='2 - Programas Municipales'!$B4,(IF('5-Bienes y Serv que se Consumen'!$E$180='2 - Programas Municipales'!$C$10,'5-Bienes y Serv que se Consumen'!$F$182,0)),0)+IF('5-Bienes y Serv que se Consumen'!$E$184='2 - Programas Municipales'!$B4,(IF('5-Bienes y Serv que se Consumen'!$E$186='2 - Programas Municipales'!$C$10,'5-Bienes y Serv que se Consumen'!$F$188,0)),0)+IF('5-Bienes y Serv que se Consumen'!$E$190='2 - Programas Municipales'!$B4,(IF('5-Bienes y Serv que se Consumen'!$E$192='2 - Programas Municipales'!$C$10,'5-Bienes y Serv que se Consumen'!$F$194,0)),0)+IF('5-Bienes y Serv que se Consumen'!$E$196='2 - Programas Municipales'!$B4,(IF('5-Bienes y Serv que se Consumen'!$E$198='2 - Programas Municipales'!$C$10,'5-Bienes y Serv que se Consumen'!$F$200,0)),0)+IF('5-Bienes y Serv que se Consumen'!$E$202='2 - Programas Municipales'!$B4,(IF('5-Bienes y Serv que se Consumen'!$E$204='2 - Programas Municipales'!$C$10,'5-Bienes y Serv que se Consumen'!$F$206,0)),0)+IF('5-Bienes y Serv que se Consumen'!$E$208='2 - Programas Municipales'!$B4,(IF('5-Bienes y Serv que se Consumen'!$E$210='2 - Programas Municipales'!$C$10,'5-Bienes y Serv que se Consumen'!$F$212,0)),0)+IF('5-Bienes y Serv que se Consumen'!$E$214='2 - Programas Municipales'!$B4,(IF('5-Bienes y Serv que se Consumen'!$E$216='2 - Programas Municipales'!$C$10,'5-Bienes y Serv que se Consumen'!$F$218,0)),0)+IF('5-Bienes y Serv que se Consumen'!$E$220='2 - Programas Municipales'!$B4,(IF('5-Bienes y Serv que se Consumen'!$E$222='2 - Programas Municipales'!$C$10,'5-Bienes y Serv que se Consumen'!$F$224,0)),0)+IF('5-Bienes y Serv que se Consumen'!$E$226='2 - Programas Municipales'!$B4,(IF('5-Bienes y Serv que se Consumen'!$E$228='2 - Programas Municipales'!$C$10,'5-Bienes y Serv que se Consumen'!$F$230,0)),0)+IF('5-Bienes y Serv que se Consumen'!$E$232='2 - Programas Municipales'!$B4,(IF('5-Bienes y Serv que se Consumen'!$E$234='2 - Programas Municipales'!$C$10,'5-Bienes y Serv que se Consumen'!$F$236,0)),0)+IF('5-Bienes y Serv que se Consumen'!$E$238='2 - Programas Municipales'!$B4,(IF('5-Bienes y Serv que se Consumen'!$E$240='2 - Programas Municipales'!$C$10,'5-Bienes y Serv que se Consumen'!$F$242,0)),0)+IF('5-Bienes y Serv que se Consumen'!$E$244='2 - Programas Municipales'!$B4,(IF('5-Bienes y Serv que se Consumen'!$E$246='2 - Programas Municipales'!$C$10,'5-Bienes y Serv que se Consumen'!$F$248,0)),0)+IF('5-Bienes y Serv que se Consumen'!$E$250='2 - Programas Municipales'!$B4,(IF('5-Bienes y Serv que se Consumen'!$E$252='2 - Programas Municipales'!$C$10,'5-Bienes y Serv que se Consumen'!$F$254,0)),0)+IF('5-Bienes y Serv que se Consumen'!$E$256='2 - Programas Municipales'!$B4,(IF('5-Bienes y Serv que se Consumen'!$E$258='2 - Programas Municipales'!$C$10,'5-Bienes y Serv que se Consumen'!$F$260,0)),0)+IF('5-Bienes y Serv que se Consumen'!$E$262='2 - Programas Municipales'!$B4,(IF('5-Bienes y Serv que se Consumen'!$E$264='2 - Programas Municipales'!$C$10,'5-Bienes y Serv que se Consumen'!$F$266,0)),0)+IF('5-Bienes y Serv que se Consumen'!$E$268='2 - Programas Municipales'!$B4,(IF('5-Bienes y Serv que se Consumen'!$E$270='2 - Programas Municipales'!$C$10,'5-Bienes y Serv que se Consumen'!$F$272,0)),0)+IF('5-Bienes y Serv que se Consumen'!$E$274='2 - Programas Municipales'!$B4,(IF('5-Bienes y Serv que se Consumen'!$E$276='2 - Programas Municipales'!$C$10,'5-Bienes y Serv que se Consumen'!$F$278,0)),0)</f>
        <v>0</v>
      </c>
      <c r="L7" s="202">
        <f>IF('5-Bienes y Serv que se Consumen'!$E$142='2 - Programas Municipales'!$B4,(IF('5-Bienes y Serv que se Consumen'!$E$144='2 - Programas Municipales'!$C$11,'5-Bienes y Serv que se Consumen'!$F$146,0)),0)+IF('5-Bienes y Serv que se Consumen'!$E$148='2 - Programas Municipales'!$B4,(IF('5-Bienes y Serv que se Consumen'!$E$150='2 - Programas Municipales'!$C$11,'5-Bienes y Serv que se Consumen'!$F$152,0)),0)+IF('5-Bienes y Serv que se Consumen'!$E$154='2 - Programas Municipales'!$B4,(IF('5-Bienes y Serv que se Consumen'!$E$156='2 - Programas Municipales'!$C$11,'5-Bienes y Serv que se Consumen'!$F$158,0)),0)+IF('5-Bienes y Serv que se Consumen'!$E$160='2 - Programas Municipales'!$B4,(IF('5-Bienes y Serv que se Consumen'!$E$162='2 - Programas Municipales'!$C$11,'5-Bienes y Serv que se Consumen'!$F$164,0)),0)+IF('5-Bienes y Serv que se Consumen'!$E$166='2 - Programas Municipales'!$B4,(IF('5-Bienes y Serv que se Consumen'!$E$168='2 - Programas Municipales'!$C$11,'5-Bienes y Serv que se Consumen'!$F$170,0)),0)+IF('5-Bienes y Serv que se Consumen'!$E$172='2 - Programas Municipales'!$B4,(IF('5-Bienes y Serv que se Consumen'!$E$174='2 - Programas Municipales'!$C$11,'5-Bienes y Serv que se Consumen'!$F$176,0)),0)+IF('5-Bienes y Serv que se Consumen'!$E$178='2 - Programas Municipales'!$B4,(IF('5-Bienes y Serv que se Consumen'!$E$180='2 - Programas Municipales'!$C$11,'5-Bienes y Serv que se Consumen'!$F$182,0)),0)+IF('5-Bienes y Serv que se Consumen'!$E$184='2 - Programas Municipales'!$B4,(IF('5-Bienes y Serv que se Consumen'!$E$186='2 - Programas Municipales'!$C$11,'5-Bienes y Serv que se Consumen'!$F$188,0)),0)+IF('5-Bienes y Serv que se Consumen'!$E$190='2 - Programas Municipales'!$B4,(IF('5-Bienes y Serv que se Consumen'!$E$192='2 - Programas Municipales'!$C$11,'5-Bienes y Serv que se Consumen'!$F$194,0)),0)+IF('5-Bienes y Serv que se Consumen'!$E$196='2 - Programas Municipales'!$B4,(IF('5-Bienes y Serv que se Consumen'!$E$198='2 - Programas Municipales'!$C$11,'5-Bienes y Serv que se Consumen'!$F$200,0)),0)+IF('5-Bienes y Serv que se Consumen'!$E$202='2 - Programas Municipales'!$B4,(IF('5-Bienes y Serv que se Consumen'!$E$204='2 - Programas Municipales'!$C$11,'5-Bienes y Serv que se Consumen'!$F$206,0)),0)+IF('5-Bienes y Serv que se Consumen'!$E$208='2 - Programas Municipales'!$B4,(IF('5-Bienes y Serv que se Consumen'!$E$210='2 - Programas Municipales'!$C$11,'5-Bienes y Serv que se Consumen'!$F$212,0)),0)+IF('5-Bienes y Serv que se Consumen'!$E$214='2 - Programas Municipales'!$B4,(IF('5-Bienes y Serv que se Consumen'!$E$216='2 - Programas Municipales'!$C$11,'5-Bienes y Serv que se Consumen'!$F$218,0)),0)+IF('5-Bienes y Serv que se Consumen'!$E$220='2 - Programas Municipales'!$B4,(IF('5-Bienes y Serv que se Consumen'!$E$222='2 - Programas Municipales'!$C$11,'5-Bienes y Serv que se Consumen'!$F$224,0)),0)+IF('5-Bienes y Serv que se Consumen'!$E$226='2 - Programas Municipales'!$B4,(IF('5-Bienes y Serv que se Consumen'!$E$228='2 - Programas Municipales'!$C$11,'5-Bienes y Serv que se Consumen'!$F$230,0)),0)+IF('5-Bienes y Serv que se Consumen'!$E$232='2 - Programas Municipales'!$B4,(IF('5-Bienes y Serv que se Consumen'!$E$234='2 - Programas Municipales'!$C$11,'5-Bienes y Serv que se Consumen'!$F$236,0)),0)+IF('5-Bienes y Serv que se Consumen'!$E$238='2 - Programas Municipales'!$B4,(IF('5-Bienes y Serv que se Consumen'!$E$240='2 - Programas Municipales'!$C$11,'5-Bienes y Serv que se Consumen'!$F$242,0)),0)+IF('5-Bienes y Serv que se Consumen'!$E$244='2 - Programas Municipales'!$B4,(IF('5-Bienes y Serv que se Consumen'!$E$246='2 - Programas Municipales'!$C$11,'5-Bienes y Serv que se Consumen'!$F$248,0)),0)+IF('5-Bienes y Serv que se Consumen'!$E$250='2 - Programas Municipales'!$B4,(IF('5-Bienes y Serv que se Consumen'!$E$252='2 - Programas Municipales'!$C$11,'5-Bienes y Serv que se Consumen'!$F$254,0)),0)+IF('5-Bienes y Serv que se Consumen'!$E$256='2 - Programas Municipales'!$B4,(IF('5-Bienes y Serv que se Consumen'!$E$258='2 - Programas Municipales'!$C$11,'5-Bienes y Serv que se Consumen'!$F$260,0)),0)+IF('5-Bienes y Serv que se Consumen'!$E$262='2 - Programas Municipales'!$B4,(IF('5-Bienes y Serv que se Consumen'!$E$264='2 - Programas Municipales'!$C$11,'5-Bienes y Serv que se Consumen'!$F$266,0)),0)+IF('5-Bienes y Serv que se Consumen'!$E$268='2 - Programas Municipales'!$B4,(IF('5-Bienes y Serv que se Consumen'!$E$270='2 - Programas Municipales'!$C$11,'5-Bienes y Serv que se Consumen'!$F$272,0)),0)+IF('5-Bienes y Serv que se Consumen'!$E$274='2 - Programas Municipales'!$B4,(IF('5-Bienes y Serv que se Consumen'!$E$276='2 - Programas Municipales'!$C$11,'5-Bienes y Serv que se Consumen'!$F$278,0)),0)</f>
        <v>0</v>
      </c>
      <c r="M7" s="202">
        <f>IF('5-Bienes y Serv que se Consumen'!$E$142='2 - Programas Municipales'!$B4,(IF('5-Bienes y Serv que se Consumen'!$E$144='2 - Programas Municipales'!$C$12,'5-Bienes y Serv que se Consumen'!$F$146,0)),0)+IF('5-Bienes y Serv que se Consumen'!$E$148='2 - Programas Municipales'!$B4,(IF('5-Bienes y Serv que se Consumen'!$E$150='2 - Programas Municipales'!$C$12,'5-Bienes y Serv que se Consumen'!$F$152,0)),0)+IF('5-Bienes y Serv que se Consumen'!$E$154='2 - Programas Municipales'!$B4,(IF('5-Bienes y Serv que se Consumen'!$E$156='2 - Programas Municipales'!$C$12,'5-Bienes y Serv que se Consumen'!$F$158,0)),0)+IF('5-Bienes y Serv que se Consumen'!$E$160='2 - Programas Municipales'!$B4,(IF('5-Bienes y Serv que se Consumen'!$E$162='2 - Programas Municipales'!$C$12,'5-Bienes y Serv que se Consumen'!$F$164,0)),0)+IF('5-Bienes y Serv que se Consumen'!$E$166='2 - Programas Municipales'!$B4,(IF('5-Bienes y Serv que se Consumen'!$E$168='2 - Programas Municipales'!$C$12,'5-Bienes y Serv que se Consumen'!$F$170,0)),0)+IF('5-Bienes y Serv que se Consumen'!$E$172='2 - Programas Municipales'!$B4,(IF('5-Bienes y Serv que se Consumen'!$E$174='2 - Programas Municipales'!$C$12,'5-Bienes y Serv que se Consumen'!$F$176,0)),0)+IF('5-Bienes y Serv que se Consumen'!$E$178='2 - Programas Municipales'!$B4,(IF('5-Bienes y Serv que se Consumen'!$E$180='2 - Programas Municipales'!$C$12,'5-Bienes y Serv que se Consumen'!$F$182,0)),0)+IF('5-Bienes y Serv que se Consumen'!$E$184='2 - Programas Municipales'!$B4,(IF('5-Bienes y Serv que se Consumen'!$E$186='2 - Programas Municipales'!$C$12,'5-Bienes y Serv que se Consumen'!$F$188,0)),0)+IF('5-Bienes y Serv que se Consumen'!$E$190='2 - Programas Municipales'!$B4,(IF('5-Bienes y Serv que se Consumen'!$E$192='2 - Programas Municipales'!$C$12,'5-Bienes y Serv que se Consumen'!$F$194,0)),0)+IF('5-Bienes y Serv que se Consumen'!$E$196='2 - Programas Municipales'!$B4,(IF('5-Bienes y Serv que se Consumen'!$E$198='2 - Programas Municipales'!$C$12,'5-Bienes y Serv que se Consumen'!$F$200,0)),0)+IF('5-Bienes y Serv que se Consumen'!$E$202='2 - Programas Municipales'!$B4,(IF('5-Bienes y Serv que se Consumen'!$E$204='2 - Programas Municipales'!$C$12,'5-Bienes y Serv que se Consumen'!$F$206,0)),0)+IF('5-Bienes y Serv que se Consumen'!$E$208='2 - Programas Municipales'!$B4,(IF('5-Bienes y Serv que se Consumen'!$E$210='2 - Programas Municipales'!$C$12,'5-Bienes y Serv que se Consumen'!$F$212,0)),0)+IF('5-Bienes y Serv que se Consumen'!$E$214='2 - Programas Municipales'!$B4,(IF('5-Bienes y Serv que se Consumen'!$E$216='2 - Programas Municipales'!$C$12,'5-Bienes y Serv que se Consumen'!$F$218,0)),0)+IF('5-Bienes y Serv que se Consumen'!$E$220='2 - Programas Municipales'!$B4,(IF('5-Bienes y Serv que se Consumen'!$E$222='2 - Programas Municipales'!$C$12,'5-Bienes y Serv que se Consumen'!$F$224,0)),0)+IF('5-Bienes y Serv que se Consumen'!$E$226='2 - Programas Municipales'!$B4,(IF('5-Bienes y Serv que se Consumen'!$E$228='2 - Programas Municipales'!$C$12,'5-Bienes y Serv que se Consumen'!$F$230,0)),0)+IF('5-Bienes y Serv que se Consumen'!$E$232='2 - Programas Municipales'!$B4,(IF('5-Bienes y Serv que se Consumen'!$E$234='2 - Programas Municipales'!$C$12,'5-Bienes y Serv que se Consumen'!$F$236,0)),0)+IF('5-Bienes y Serv que se Consumen'!$E$238='2 - Programas Municipales'!$B4,(IF('5-Bienes y Serv que se Consumen'!$E$240='2 - Programas Municipales'!$C$12,'5-Bienes y Serv que se Consumen'!$F$242,0)),0)+IF('5-Bienes y Serv que se Consumen'!$E$244='2 - Programas Municipales'!$B4,(IF('5-Bienes y Serv que se Consumen'!$E$246='2 - Programas Municipales'!$C$12,'5-Bienes y Serv que se Consumen'!$F$248,0)),0)+IF('5-Bienes y Serv que se Consumen'!$E$250='2 - Programas Municipales'!$B4,(IF('5-Bienes y Serv que se Consumen'!$E$252='2 - Programas Municipales'!$C$12,'5-Bienes y Serv que se Consumen'!$F$254,0)),0)+IF('5-Bienes y Serv que se Consumen'!$E$256='2 - Programas Municipales'!$B4,(IF('5-Bienes y Serv que se Consumen'!$E$258='2 - Programas Municipales'!$C$12,'5-Bienes y Serv que se Consumen'!$F$260,0)),0)+IF('5-Bienes y Serv que se Consumen'!$E$262='2 - Programas Municipales'!$B4,(IF('5-Bienes y Serv que se Consumen'!$E$264='2 - Programas Municipales'!$C$12,'5-Bienes y Serv que se Consumen'!$F$266,0)),0)+IF('5-Bienes y Serv que se Consumen'!$E$268='2 - Programas Municipales'!$B4,(IF('5-Bienes y Serv que se Consumen'!$E$270='2 - Programas Municipales'!$C$12,'5-Bienes y Serv que se Consumen'!$F$272,0)),0)+IF('5-Bienes y Serv que se Consumen'!$E$274='2 - Programas Municipales'!$B4,(IF('5-Bienes y Serv que se Consumen'!$E$276='2 - Programas Municipales'!$C$12,'5-Bienes y Serv que se Consumen'!$F$278,0)),0)</f>
        <v>0</v>
      </c>
      <c r="N7" s="202">
        <f>IF('5-Bienes y Serv que se Consumen'!$E$142='2 - Programas Municipales'!$B4,(IF('5-Bienes y Serv que se Consumen'!$E$144='2 - Programas Municipales'!$C$13,'5-Bienes y Serv que se Consumen'!$F$146,0)),0)+IF('5-Bienes y Serv que se Consumen'!$E$148='2 - Programas Municipales'!$B4,(IF('5-Bienes y Serv que se Consumen'!$E$150='2 - Programas Municipales'!$C$13,'5-Bienes y Serv que se Consumen'!$F$152,0)),0)+IF('5-Bienes y Serv que se Consumen'!$E$154='2 - Programas Municipales'!$B4,(IF('5-Bienes y Serv que se Consumen'!$E$156='2 - Programas Municipales'!$C$13,'5-Bienes y Serv que se Consumen'!$F$158,0)),0)+IF('5-Bienes y Serv que se Consumen'!$E$160='2 - Programas Municipales'!$B4,(IF('5-Bienes y Serv que se Consumen'!$E$162='2 - Programas Municipales'!$C$13,'5-Bienes y Serv que se Consumen'!$F$164,0)),0)+IF('5-Bienes y Serv que se Consumen'!$E$166='2 - Programas Municipales'!$B4,(IF('5-Bienes y Serv que se Consumen'!$E$168='2 - Programas Municipales'!$C$13,'5-Bienes y Serv que se Consumen'!$F$170,0)),0)+IF('5-Bienes y Serv que se Consumen'!$E$172='2 - Programas Municipales'!$B4,(IF('5-Bienes y Serv que se Consumen'!$E$174='2 - Programas Municipales'!$C$13,'5-Bienes y Serv que se Consumen'!$F$176,0)),0)+IF('5-Bienes y Serv que se Consumen'!$E$178='2 - Programas Municipales'!$B4,(IF('5-Bienes y Serv que se Consumen'!$E$180='2 - Programas Municipales'!$C$13,'5-Bienes y Serv que se Consumen'!$F$182,0)),0)+IF('5-Bienes y Serv que se Consumen'!$E$184='2 - Programas Municipales'!$B4,(IF('5-Bienes y Serv que se Consumen'!$E$186='2 - Programas Municipales'!$C$13,'5-Bienes y Serv que se Consumen'!$F$188,0)),0)+IF('5-Bienes y Serv que se Consumen'!$E$190='2 - Programas Municipales'!$B4,(IF('5-Bienes y Serv que se Consumen'!$E$192='2 - Programas Municipales'!$C$13,'5-Bienes y Serv que se Consumen'!$F$194,0)),0)+IF('5-Bienes y Serv que se Consumen'!$E$196='2 - Programas Municipales'!$B4,(IF('5-Bienes y Serv que se Consumen'!$E$198='2 - Programas Municipales'!$C$13,'5-Bienes y Serv que se Consumen'!$F$200,0)),0)+IF('5-Bienes y Serv que se Consumen'!$E$202='2 - Programas Municipales'!$B4,(IF('5-Bienes y Serv que se Consumen'!$E$204='2 - Programas Municipales'!$C$13,'5-Bienes y Serv que se Consumen'!$F$206,0)),0)+IF('5-Bienes y Serv que se Consumen'!$E$208='2 - Programas Municipales'!$B4,(IF('5-Bienes y Serv que se Consumen'!$E$210='2 - Programas Municipales'!$C$13,'5-Bienes y Serv que se Consumen'!$F$212,0)),0)+IF('5-Bienes y Serv que se Consumen'!$E$214='2 - Programas Municipales'!$B4,(IF('5-Bienes y Serv que se Consumen'!$E$216='2 - Programas Municipales'!$C$13,'5-Bienes y Serv que se Consumen'!$F$218,0)),0)+IF('5-Bienes y Serv que se Consumen'!$E$220='2 - Programas Municipales'!$B4,(IF('5-Bienes y Serv que se Consumen'!$E$222='2 - Programas Municipales'!$C$13,'5-Bienes y Serv que se Consumen'!$F$224,0)),0)+IF('5-Bienes y Serv que se Consumen'!$E$226='2 - Programas Municipales'!$B4,(IF('5-Bienes y Serv que se Consumen'!$E$228='2 - Programas Municipales'!$C$13,'5-Bienes y Serv que se Consumen'!$F$230,0)),0)+IF('5-Bienes y Serv que se Consumen'!$E$232='2 - Programas Municipales'!$B4,(IF('5-Bienes y Serv que se Consumen'!$E$234='2 - Programas Municipales'!$C$13,'5-Bienes y Serv que se Consumen'!$F$236,0)),0)+IF('5-Bienes y Serv que se Consumen'!$E$238='2 - Programas Municipales'!$B4,(IF('5-Bienes y Serv que se Consumen'!$E$240='2 - Programas Municipales'!$C$13,'5-Bienes y Serv que se Consumen'!$F$242,0)),0)+IF('5-Bienes y Serv que se Consumen'!$E$244='2 - Programas Municipales'!$B4,(IF('5-Bienes y Serv que se Consumen'!$E$246='2 - Programas Municipales'!$C$13,'5-Bienes y Serv que se Consumen'!$F$248,0)),0)+IF('5-Bienes y Serv que se Consumen'!$E$250='2 - Programas Municipales'!$B4,(IF('5-Bienes y Serv que se Consumen'!$E$252='2 - Programas Municipales'!$C$13,'5-Bienes y Serv que se Consumen'!$F$254,0)),0)+IF('5-Bienes y Serv que se Consumen'!$E$256='2 - Programas Municipales'!$B4,(IF('5-Bienes y Serv que se Consumen'!$E$258='2 - Programas Municipales'!$C$13,'5-Bienes y Serv que se Consumen'!$F$260,0)),0)+IF('5-Bienes y Serv que se Consumen'!$E$262='2 - Programas Municipales'!$B4,(IF('5-Bienes y Serv que se Consumen'!$E$264='2 - Programas Municipales'!$C$13,'5-Bienes y Serv que se Consumen'!$F$266,0)),0)+IF('5-Bienes y Serv que se Consumen'!$E$268='2 - Programas Municipales'!$B4,(IF('5-Bienes y Serv que se Consumen'!$E$270='2 - Programas Municipales'!$C$13,'5-Bienes y Serv que se Consumen'!$F$272,0)),0)+IF('5-Bienes y Serv que se Consumen'!$E$274='2 - Programas Municipales'!$B4,(IF('5-Bienes y Serv que se Consumen'!$E$276='2 - Programas Municipales'!$C$13,'5-Bienes y Serv que se Consumen'!$F$278,0)),0)</f>
        <v>0</v>
      </c>
      <c r="O7" s="202">
        <f>IF('5-Bienes y Serv que se Consumen'!$E$142='2 - Programas Municipales'!$B4,(IF('5-Bienes y Serv que se Consumen'!$E$144='2 - Programas Municipales'!$C$14,'5-Bienes y Serv que se Consumen'!$F$146,0)),0)+IF('5-Bienes y Serv que se Consumen'!$E$148='2 - Programas Municipales'!$B4,(IF('5-Bienes y Serv que se Consumen'!$E$150='2 - Programas Municipales'!$C$14,'5-Bienes y Serv que se Consumen'!$F$152,0)),0)+IF('5-Bienes y Serv que se Consumen'!$E$154='2 - Programas Municipales'!$B4,(IF('5-Bienes y Serv que se Consumen'!$E$156='2 - Programas Municipales'!$C$14,'5-Bienes y Serv que se Consumen'!$F$158,0)),0)+IF('5-Bienes y Serv que se Consumen'!$E$160='2 - Programas Municipales'!$B4,(IF('5-Bienes y Serv que se Consumen'!$E$162='2 - Programas Municipales'!$C$14,'5-Bienes y Serv que se Consumen'!$F$164,0)),0)+IF('5-Bienes y Serv que se Consumen'!$E$166='2 - Programas Municipales'!$B4,(IF('5-Bienes y Serv que se Consumen'!$E$168='2 - Programas Municipales'!$C$14,'5-Bienes y Serv que se Consumen'!$F$170,0)),0)+IF('5-Bienes y Serv que se Consumen'!$E$172='2 - Programas Municipales'!$B4,(IF('5-Bienes y Serv que se Consumen'!$E$174='2 - Programas Municipales'!$C$14,'5-Bienes y Serv que se Consumen'!$F$176,0)),0)+IF('5-Bienes y Serv que se Consumen'!$E$178='2 - Programas Municipales'!$B4,(IF('5-Bienes y Serv que se Consumen'!$E$180='2 - Programas Municipales'!$C$14,'5-Bienes y Serv que se Consumen'!$F$182,0)),0)+IF('5-Bienes y Serv que se Consumen'!$E$184='2 - Programas Municipales'!$B4,(IF('5-Bienes y Serv que se Consumen'!$E$186='2 - Programas Municipales'!$C$14,'5-Bienes y Serv que se Consumen'!$F$188,0)),0)+IF('5-Bienes y Serv que se Consumen'!$E$190='2 - Programas Municipales'!$B4,(IF('5-Bienes y Serv que se Consumen'!$E$192='2 - Programas Municipales'!$C$14,'5-Bienes y Serv que se Consumen'!$F$194,0)),0)+IF('5-Bienes y Serv que se Consumen'!$E$196='2 - Programas Municipales'!$B4,(IF('5-Bienes y Serv que se Consumen'!$E$198='2 - Programas Municipales'!$C$14,'5-Bienes y Serv que se Consumen'!$F$200,0)),0)+IF('5-Bienes y Serv que se Consumen'!$E$202='2 - Programas Municipales'!$B4,(IF('5-Bienes y Serv que se Consumen'!$E$204='2 - Programas Municipales'!$C$14,'5-Bienes y Serv que se Consumen'!$F$206,0)),0)+IF('5-Bienes y Serv que se Consumen'!$E$208='2 - Programas Municipales'!$B4,(IF('5-Bienes y Serv que se Consumen'!$E$210='2 - Programas Municipales'!$C$14,'5-Bienes y Serv que se Consumen'!$F$212,0)),0)+IF('5-Bienes y Serv que se Consumen'!$E$214='2 - Programas Municipales'!$B4,(IF('5-Bienes y Serv que se Consumen'!$E$216='2 - Programas Municipales'!$C$14,'5-Bienes y Serv que se Consumen'!$F$218,0)),0)+IF('5-Bienes y Serv que se Consumen'!$E$220='2 - Programas Municipales'!$B4,(IF('5-Bienes y Serv que se Consumen'!$E$222='2 - Programas Municipales'!$C$14,'5-Bienes y Serv que se Consumen'!$F$224,0)),0)+IF('5-Bienes y Serv que se Consumen'!$E$226='2 - Programas Municipales'!$B4,(IF('5-Bienes y Serv que se Consumen'!$E$228='2 - Programas Municipales'!$C$14,'5-Bienes y Serv que se Consumen'!$F$230,0)),0)+IF('5-Bienes y Serv que se Consumen'!$E$232='2 - Programas Municipales'!$B4,(IF('5-Bienes y Serv que se Consumen'!$E$234='2 - Programas Municipales'!$C$14,'5-Bienes y Serv que se Consumen'!$F$236,0)),0)+IF('5-Bienes y Serv que se Consumen'!$E$238='2 - Programas Municipales'!$B4,(IF('5-Bienes y Serv que se Consumen'!$E$240='2 - Programas Municipales'!$C$14,'5-Bienes y Serv que se Consumen'!$F$242,0)),0)+IF('5-Bienes y Serv que se Consumen'!$E$244='2 - Programas Municipales'!$B4,(IF('5-Bienes y Serv que se Consumen'!$E$246='2 - Programas Municipales'!$C$14,'5-Bienes y Serv que se Consumen'!$F$248,0)),0)+IF('5-Bienes y Serv que se Consumen'!$E$250='2 - Programas Municipales'!$B4,(IF('5-Bienes y Serv que se Consumen'!$E$252='2 - Programas Municipales'!$C$14,'5-Bienes y Serv que se Consumen'!$F$254,0)),0)+IF('5-Bienes y Serv que se Consumen'!$E$256='2 - Programas Municipales'!$B4,(IF('5-Bienes y Serv que se Consumen'!$E$258='2 - Programas Municipales'!$C$14,'5-Bienes y Serv que se Consumen'!$F$260,0)),0)+IF('5-Bienes y Serv que se Consumen'!$E$262='2 - Programas Municipales'!$B4,(IF('5-Bienes y Serv que se Consumen'!$E$264='2 - Programas Municipales'!$C$14,'5-Bienes y Serv que se Consumen'!$F$266,0)),0)+IF('5-Bienes y Serv que se Consumen'!$E$268='2 - Programas Municipales'!$B4,(IF('5-Bienes y Serv que se Consumen'!$E$270='2 - Programas Municipales'!$C$14,'5-Bienes y Serv que se Consumen'!$F$272,0)),0)+IF('5-Bienes y Serv que se Consumen'!$E$274='2 - Programas Municipales'!$B4,(IF('5-Bienes y Serv que se Consumen'!$E$276='2 - Programas Municipales'!$C$14,'5-Bienes y Serv que se Consumen'!$F$278,0)),0)</f>
        <v>0</v>
      </c>
      <c r="P7" s="202">
        <f>IF('5-Bienes y Serv que se Consumen'!$E$142='2 - Programas Municipales'!$B4,(IF('5-Bienes y Serv que se Consumen'!$E$144='2 - Programas Municipales'!$C$15,'5-Bienes y Serv que se Consumen'!$F$146,0)),0)+IF('5-Bienes y Serv que se Consumen'!$E$148='2 - Programas Municipales'!$B4,(IF('5-Bienes y Serv que se Consumen'!$E$150='2 - Programas Municipales'!$C$15,'5-Bienes y Serv que se Consumen'!$F$152,0)),0)+IF('5-Bienes y Serv que se Consumen'!$E$154='2 - Programas Municipales'!$B4,(IF('5-Bienes y Serv que se Consumen'!$E$156='2 - Programas Municipales'!$C$15,'5-Bienes y Serv que se Consumen'!$F$158,0)),0)+IF('5-Bienes y Serv que se Consumen'!$E$160='2 - Programas Municipales'!$B4,(IF('5-Bienes y Serv que se Consumen'!$E$162='2 - Programas Municipales'!$C$15,'5-Bienes y Serv que se Consumen'!$F$164,0)),0)+IF('5-Bienes y Serv que se Consumen'!$E$166='2 - Programas Municipales'!$B4,(IF('5-Bienes y Serv que se Consumen'!$E$168='2 - Programas Municipales'!$C$15,'5-Bienes y Serv que se Consumen'!$F$170,0)),0)+IF('5-Bienes y Serv que se Consumen'!$E$172='2 - Programas Municipales'!$B4,(IF('5-Bienes y Serv que se Consumen'!$E$174='2 - Programas Municipales'!$C$15,'5-Bienes y Serv que se Consumen'!$F$176,0)),0)+IF('5-Bienes y Serv que se Consumen'!$E$178='2 - Programas Municipales'!$B4,(IF('5-Bienes y Serv que se Consumen'!$E$180='2 - Programas Municipales'!$C$15,'5-Bienes y Serv que se Consumen'!$F$182,0)),0)+IF('5-Bienes y Serv que se Consumen'!$E$184='2 - Programas Municipales'!$B4,(IF('5-Bienes y Serv que se Consumen'!$E$186='2 - Programas Municipales'!$C$15,'5-Bienes y Serv que se Consumen'!$F$188,0)),0)+IF('5-Bienes y Serv que se Consumen'!$E$190='2 - Programas Municipales'!$B4,(IF('5-Bienes y Serv que se Consumen'!$E$192='2 - Programas Municipales'!$C$15,'5-Bienes y Serv que se Consumen'!$F$194,0)),0)+IF('5-Bienes y Serv que se Consumen'!$E$196='2 - Programas Municipales'!$B4,(IF('5-Bienes y Serv que se Consumen'!$E$198='2 - Programas Municipales'!$C$15,'5-Bienes y Serv que se Consumen'!$F$200,0)),0)+IF('5-Bienes y Serv que se Consumen'!$E$202='2 - Programas Municipales'!$B4,(IF('5-Bienes y Serv que se Consumen'!$E$204='2 - Programas Municipales'!$C$15,'5-Bienes y Serv que se Consumen'!$F$206,0)),0)+IF('5-Bienes y Serv que se Consumen'!$E$208='2 - Programas Municipales'!$B4,(IF('5-Bienes y Serv que se Consumen'!$E$210='2 - Programas Municipales'!$C$15,'5-Bienes y Serv que se Consumen'!$F$212,0)),0)+IF('5-Bienes y Serv que se Consumen'!$E$214='2 - Programas Municipales'!$B4,(IF('5-Bienes y Serv que se Consumen'!$E$216='2 - Programas Municipales'!$C$15,'5-Bienes y Serv que se Consumen'!$F$218,0)),0)+IF('5-Bienes y Serv que se Consumen'!$E$220='2 - Programas Municipales'!$B4,(IF('5-Bienes y Serv que se Consumen'!$E$222='2 - Programas Municipales'!$C$15,'5-Bienes y Serv que se Consumen'!$F$224,0)),0)+IF('5-Bienes y Serv que se Consumen'!$E$226='2 - Programas Municipales'!$B4,(IF('5-Bienes y Serv que se Consumen'!$E$228='2 - Programas Municipales'!$C$15,'5-Bienes y Serv que se Consumen'!$F$230,0)),0)+IF('5-Bienes y Serv que se Consumen'!$E$232='2 - Programas Municipales'!$B4,(IF('5-Bienes y Serv que se Consumen'!$E$234='2 - Programas Municipales'!$C$15,'5-Bienes y Serv que se Consumen'!$F$236,0)),0)+IF('5-Bienes y Serv que se Consumen'!$E$238='2 - Programas Municipales'!$B4,(IF('5-Bienes y Serv que se Consumen'!$E$240='2 - Programas Municipales'!$C$15,'5-Bienes y Serv que se Consumen'!$F$242,0)),0)+IF('5-Bienes y Serv que se Consumen'!$E$244='2 - Programas Municipales'!$B4,(IF('5-Bienes y Serv que se Consumen'!$E$246='2 - Programas Municipales'!$C$15,'5-Bienes y Serv que se Consumen'!$F$248,0)),0)+IF('5-Bienes y Serv que se Consumen'!$E$250='2 - Programas Municipales'!$B4,(IF('5-Bienes y Serv que se Consumen'!$E$252='2 - Programas Municipales'!$C$15,'5-Bienes y Serv que se Consumen'!$F$254,0)),0)+IF('5-Bienes y Serv que se Consumen'!$E$256='2 - Programas Municipales'!$B4,(IF('5-Bienes y Serv que se Consumen'!$E$258='2 - Programas Municipales'!$C$15,'5-Bienes y Serv que se Consumen'!$F$260,0)),0)+IF('5-Bienes y Serv que se Consumen'!$E$262='2 - Programas Municipales'!$B4,(IF('5-Bienes y Serv que se Consumen'!$E$264='2 - Programas Municipales'!$C$15,'5-Bienes y Serv que se Consumen'!$F$266,0)),0)+IF('5-Bienes y Serv que se Consumen'!$E$268='2 - Programas Municipales'!$B4,(IF('5-Bienes y Serv que se Consumen'!$E$270='2 - Programas Municipales'!$C$15,'5-Bienes y Serv que se Consumen'!$F$272,0)),0)+IF('5-Bienes y Serv que se Consumen'!$E$274='2 - Programas Municipales'!$B4,(IF('5-Bienes y Serv que se Consumen'!$E$276='2 - Programas Municipales'!$C$15,'5-Bienes y Serv que se Consumen'!$F$278,0)),0)</f>
        <v>0</v>
      </c>
      <c r="Q7" s="265">
        <f t="shared" si="1"/>
        <v>182407335.6</v>
      </c>
    </row>
    <row r="8">
      <c r="B8" s="44" t="str">
        <f>'2 - Programas Municipales'!B5</f>
        <v>Progs. de Recol, Transf. y Disp. Final</v>
      </c>
      <c r="C8" s="202">
        <f>IF('5-Bienes y Serv que se Consumen'!$E$142='2 - Programas Municipales'!$B5,(IF('5-Bienes y Serv que se Consumen'!$E$144='2 - Programas Municipales'!$C$2,'5-Bienes y Serv que se Consumen'!$F$146,0)),0)+IF('5-Bienes y Serv que se Consumen'!$E$148='2 - Programas Municipales'!$B5,(IF('5-Bienes y Serv que se Consumen'!$E$150='2 - Programas Municipales'!$C$2,'5-Bienes y Serv que se Consumen'!$F$152,0)),0)+IF('5-Bienes y Serv que se Consumen'!$E$154='2 - Programas Municipales'!$B5,(IF('5-Bienes y Serv que se Consumen'!$E$156='2 - Programas Municipales'!$C$2,'5-Bienes y Serv que se Consumen'!$F$158,0)),0)+IF('5-Bienes y Serv que se Consumen'!$E$160='2 - Programas Municipales'!$B5,(IF('5-Bienes y Serv que se Consumen'!$E$162='2 - Programas Municipales'!$C$2,'5-Bienes y Serv que se Consumen'!$F$164,0)),0)+IF('5-Bienes y Serv que se Consumen'!$E$166='2 - Programas Municipales'!$B5,(IF('5-Bienes y Serv que se Consumen'!$E$168='2 - Programas Municipales'!$C$2,'5-Bienes y Serv que se Consumen'!$F$170,0)),0)+IF('5-Bienes y Serv que se Consumen'!$E$172='2 - Programas Municipales'!$B5,(IF('5-Bienes y Serv que se Consumen'!$E$174='2 - Programas Municipales'!$C$2,'5-Bienes y Serv que se Consumen'!$F$176,0)),0)+IF('5-Bienes y Serv que se Consumen'!$E$178='2 - Programas Municipales'!$B5,(IF('5-Bienes y Serv que se Consumen'!$E$180='2 - Programas Municipales'!$C$2,'5-Bienes y Serv que se Consumen'!$F$182,0)),0)+IF('5-Bienes y Serv que se Consumen'!$E$184='2 - Programas Municipales'!$B5,(IF('5-Bienes y Serv que se Consumen'!$E$186='2 - Programas Municipales'!$C$2,'5-Bienes y Serv que se Consumen'!$F$188,0)),0)+IF('5-Bienes y Serv que se Consumen'!$E$190='2 - Programas Municipales'!$B5,(IF('5-Bienes y Serv que se Consumen'!$E$192='2 - Programas Municipales'!$C$2,'5-Bienes y Serv que se Consumen'!$F$194,0)),0)+IF('5-Bienes y Serv que se Consumen'!$E$196='2 - Programas Municipales'!$B5,(IF('5-Bienes y Serv que se Consumen'!$E$198='2 - Programas Municipales'!$C$2,'5-Bienes y Serv que se Consumen'!$F$200,0)),0)+IF('5-Bienes y Serv que se Consumen'!$E$202='2 - Programas Municipales'!$B5,(IF('5-Bienes y Serv que se Consumen'!$E$204='2 - Programas Municipales'!$C$2,'5-Bienes y Serv que se Consumen'!$F$206,0)),0)+IF('5-Bienes y Serv que se Consumen'!$E$208='2 - Programas Municipales'!$B5,(IF('5-Bienes y Serv que se Consumen'!$E$210='2 - Programas Municipales'!$C$2,'5-Bienes y Serv que se Consumen'!$F$212,0)),0)+IF('5-Bienes y Serv que se Consumen'!$E$214='2 - Programas Municipales'!$B5,(IF('5-Bienes y Serv que se Consumen'!$E$216='2 - Programas Municipales'!$C$2,'5-Bienes y Serv que se Consumen'!$F$218,0)),0)+IF('5-Bienes y Serv que se Consumen'!$E$220='2 - Programas Municipales'!$B5,(IF('5-Bienes y Serv que se Consumen'!$E$222='2 - Programas Municipales'!$C$2,'5-Bienes y Serv que se Consumen'!$F$224,0)),0)+IF('5-Bienes y Serv que se Consumen'!$E$226='2 - Programas Municipales'!$B5,(IF('5-Bienes y Serv que se Consumen'!$E$228='2 - Programas Municipales'!$C$2,'5-Bienes y Serv que se Consumen'!$F$230,0)),0)+IF('5-Bienes y Serv que se Consumen'!$E$232='2 - Programas Municipales'!$B5,(IF('5-Bienes y Serv que se Consumen'!$E$234='2 - Programas Municipales'!$C$2,'5-Bienes y Serv que se Consumen'!$F$236,0)),0)+IF('5-Bienes y Serv que se Consumen'!$E$238='2 - Programas Municipales'!$B5,(IF('5-Bienes y Serv que se Consumen'!$E$240='2 - Programas Municipales'!$C$2,'5-Bienes y Serv que se Consumen'!$F$242,0)),0)+IF('5-Bienes y Serv que se Consumen'!$E$244='2 - Programas Municipales'!$B5,(IF('5-Bienes y Serv que se Consumen'!$E$246='2 - Programas Municipales'!$C$2,'5-Bienes y Serv que se Consumen'!$F$248,0)),0)+IF('5-Bienes y Serv que se Consumen'!$E$250='2 - Programas Municipales'!$B5,(IF('5-Bienes y Serv que se Consumen'!$E$252='2 - Programas Municipales'!$C$2,'5-Bienes y Serv que se Consumen'!$F$254,0)),0)+IF('5-Bienes y Serv que se Consumen'!$E$256='2 - Programas Municipales'!$B5,(IF('5-Bienes y Serv que se Consumen'!$E$258='2 - Programas Municipales'!$C$2,'5-Bienes y Serv que se Consumen'!$F$260,0)),0)+IF('5-Bienes y Serv que se Consumen'!$E$262='2 - Programas Municipales'!$B5,(IF('5-Bienes y Serv que se Consumen'!$E$264='2 - Programas Municipales'!$C$2,'5-Bienes y Serv que se Consumen'!$F$266,0)),0)+IF('5-Bienes y Serv que se Consumen'!$E$268='2 - Programas Municipales'!$B5,(IF('5-Bienes y Serv que se Consumen'!$E$270='2 - Programas Municipales'!$C$2,'5-Bienes y Serv que se Consumen'!$F$272,0)),0)+IF('5-Bienes y Serv que se Consumen'!$E$274='2 - Programas Municipales'!$B5,(IF('5-Bienes y Serv que se Consumen'!$E$276='2 - Programas Municipales'!$C$2,'5-Bienes y Serv que se Consumen'!$F$278,0)),0)</f>
        <v>0</v>
      </c>
      <c r="D8" s="202">
        <f>IF('5-Bienes y Serv que se Consumen'!$E$142='2 - Programas Municipales'!$B5,(IF('5-Bienes y Serv que se Consumen'!$E$144='2 - Programas Municipales'!$C$3,'5-Bienes y Serv que se Consumen'!$F$146,0)),0)+IF('5-Bienes y Serv que se Consumen'!$E$148='2 - Programas Municipales'!$B5,(IF('5-Bienes y Serv que se Consumen'!$E$150='2 - Programas Municipales'!$C$3,'5-Bienes y Serv que se Consumen'!$F$152,0)),0)+IF('5-Bienes y Serv que se Consumen'!$E$154='2 - Programas Municipales'!$B5,(IF('5-Bienes y Serv que se Consumen'!$E$156='2 - Programas Municipales'!$C$3,'5-Bienes y Serv que se Consumen'!$F$158,0)),0)+IF('5-Bienes y Serv que se Consumen'!$E$160='2 - Programas Municipales'!$B5,(IF('5-Bienes y Serv que se Consumen'!$E$162='2 - Programas Municipales'!$C$3,'5-Bienes y Serv que se Consumen'!$F$164,0)),0)+IF('5-Bienes y Serv que se Consumen'!$E$166='2 - Programas Municipales'!$B5,(IF('5-Bienes y Serv que se Consumen'!$E$168='2 - Programas Municipales'!$C$3,'5-Bienes y Serv que se Consumen'!$F$170,0)),0)+IF('5-Bienes y Serv que se Consumen'!$E$172='2 - Programas Municipales'!$B5,(IF('5-Bienes y Serv que se Consumen'!$E$174='2 - Programas Municipales'!$C$3,'5-Bienes y Serv que se Consumen'!$F$176,0)),0)+IF('5-Bienes y Serv que se Consumen'!$E$178='2 - Programas Municipales'!$B5,(IF('5-Bienes y Serv que se Consumen'!$E$180='2 - Programas Municipales'!$C$3,'5-Bienes y Serv que se Consumen'!$F$182,0)),0)+IF('5-Bienes y Serv que se Consumen'!$E$184='2 - Programas Municipales'!$B5,(IF('5-Bienes y Serv que se Consumen'!$E$186='2 - Programas Municipales'!$C$3,'5-Bienes y Serv que se Consumen'!$F$188,0)),0)+IF('5-Bienes y Serv que se Consumen'!$E$190='2 - Programas Municipales'!$B5,(IF('5-Bienes y Serv que se Consumen'!$E$192='2 - Programas Municipales'!$C$3,'5-Bienes y Serv que se Consumen'!$F$194,0)),0)+IF('5-Bienes y Serv que se Consumen'!$E$196='2 - Programas Municipales'!$B5,(IF('5-Bienes y Serv que se Consumen'!$E$198='2 - Programas Municipales'!$C$3,'5-Bienes y Serv que se Consumen'!$F$200,0)),0)+IF('5-Bienes y Serv que se Consumen'!$E$202='2 - Programas Municipales'!$B5,(IF('5-Bienes y Serv que se Consumen'!$E$204='2 - Programas Municipales'!$C$3,'5-Bienes y Serv que se Consumen'!$F$206,0)),0)+IF('5-Bienes y Serv que se Consumen'!$E$208='2 - Programas Municipales'!$B5,(IF('5-Bienes y Serv que se Consumen'!$E$210='2 - Programas Municipales'!$C$3,'5-Bienes y Serv que se Consumen'!$F$212,0)),0)+IF('5-Bienes y Serv que se Consumen'!$E$214='2 - Programas Municipales'!$B5,(IF('5-Bienes y Serv que se Consumen'!$E$216='2 - Programas Municipales'!$C$3,'5-Bienes y Serv que se Consumen'!$F$218,0)),0)+IF('5-Bienes y Serv que se Consumen'!$E$220='2 - Programas Municipales'!$B5,(IF('5-Bienes y Serv que se Consumen'!$E$222='2 - Programas Municipales'!$C$3,'5-Bienes y Serv que se Consumen'!$F$224,0)),0)+IF('5-Bienes y Serv que se Consumen'!$E$226='2 - Programas Municipales'!$B5,(IF('5-Bienes y Serv que se Consumen'!$E$228='2 - Programas Municipales'!$C$3,'5-Bienes y Serv que se Consumen'!$F$230,0)),0)+IF('5-Bienes y Serv que se Consumen'!$E$232='2 - Programas Municipales'!$B5,(IF('5-Bienes y Serv que se Consumen'!$E$234='2 - Programas Municipales'!$C$3,'5-Bienes y Serv que se Consumen'!$F$236,0)),0)+IF('5-Bienes y Serv que se Consumen'!$E$238='2 - Programas Municipales'!$B5,(IF('5-Bienes y Serv que se Consumen'!$E$240='2 - Programas Municipales'!$C$3,'5-Bienes y Serv que se Consumen'!$F$242,0)),0)+IF('5-Bienes y Serv que se Consumen'!$E$244='2 - Programas Municipales'!$B5,(IF('5-Bienes y Serv que se Consumen'!$E$246='2 - Programas Municipales'!$C$3,'5-Bienes y Serv que se Consumen'!$F$248,0)),0)+IF('5-Bienes y Serv que se Consumen'!$E$250='2 - Programas Municipales'!$B5,(IF('5-Bienes y Serv que se Consumen'!$E$252='2 - Programas Municipales'!$C$3,'5-Bienes y Serv que se Consumen'!$F$254,0)),0)+IF('5-Bienes y Serv que se Consumen'!$E$256='2 - Programas Municipales'!$B5,(IF('5-Bienes y Serv que se Consumen'!$E$258='2 - Programas Municipales'!$C$3,'5-Bienes y Serv que se Consumen'!$F$260,0)),0)+IF('5-Bienes y Serv que se Consumen'!$E$262='2 - Programas Municipales'!$B5,(IF('5-Bienes y Serv que se Consumen'!$E$264='2 - Programas Municipales'!$C$3,'5-Bienes y Serv que se Consumen'!$F$266,0)),0)+IF('5-Bienes y Serv que se Consumen'!$E$268='2 - Programas Municipales'!$B5,(IF('5-Bienes y Serv que se Consumen'!$E$270='2 - Programas Municipales'!$C$3,'5-Bienes y Serv que se Consumen'!$F$272,0)),0)+IF('5-Bienes y Serv que se Consumen'!$E$274='2 - Programas Municipales'!$B5,(IF('5-Bienes y Serv que se Consumen'!$E$276='2 - Programas Municipales'!$C$3,'5-Bienes y Serv que se Consumen'!$F$278,0)),0)</f>
        <v>0</v>
      </c>
      <c r="E8" s="202">
        <f>IF('5-Bienes y Serv que se Consumen'!$E$142='2 - Programas Municipales'!$B5,(IF('5-Bienes y Serv que se Consumen'!$E$144='2 - Programas Municipales'!$C$4,'5-Bienes y Serv que se Consumen'!$F$146,0)),0)+IF('5-Bienes y Serv que se Consumen'!$E$148='2 - Programas Municipales'!$B5,(IF('5-Bienes y Serv que se Consumen'!$E$150='2 - Programas Municipales'!$C$4,'5-Bienes y Serv que se Consumen'!$F$152,0)),0)+IF('5-Bienes y Serv que se Consumen'!$E$154='2 - Programas Municipales'!$B5,(IF('5-Bienes y Serv que se Consumen'!$E$156='2 - Programas Municipales'!$C$4,'5-Bienes y Serv que se Consumen'!$F$158,0)),0)+IF('5-Bienes y Serv que se Consumen'!$E$160='2 - Programas Municipales'!$B5,(IF('5-Bienes y Serv que se Consumen'!$E$162='2 - Programas Municipales'!$C$4,'5-Bienes y Serv que se Consumen'!$F$164,0)),0)+IF('5-Bienes y Serv que se Consumen'!$E$166='2 - Programas Municipales'!$B5,(IF('5-Bienes y Serv que se Consumen'!$E$168='2 - Programas Municipales'!$C$4,'5-Bienes y Serv que se Consumen'!$F$170,0)),0)+IF('5-Bienes y Serv que se Consumen'!$E$172='2 - Programas Municipales'!$B5,(IF('5-Bienes y Serv que se Consumen'!$E$174='2 - Programas Municipales'!$C$4,'5-Bienes y Serv que se Consumen'!$F$176,0)),0)+IF('5-Bienes y Serv que se Consumen'!$E$178='2 - Programas Municipales'!$B5,(IF('5-Bienes y Serv que se Consumen'!$E$180='2 - Programas Municipales'!$C$4,'5-Bienes y Serv que se Consumen'!$F$182,0)),0)+IF('5-Bienes y Serv que se Consumen'!$E$184='2 - Programas Municipales'!$B5,(IF('5-Bienes y Serv que se Consumen'!$E$186='2 - Programas Municipales'!$C$4,'5-Bienes y Serv que se Consumen'!$F$188,0)),0)+IF('5-Bienes y Serv que se Consumen'!$E$190='2 - Programas Municipales'!$B5,(IF('5-Bienes y Serv que se Consumen'!$E$192='2 - Programas Municipales'!$C$4,'5-Bienes y Serv que se Consumen'!$F$194,0)),0)+IF('5-Bienes y Serv que se Consumen'!$E$196='2 - Programas Municipales'!$B5,(IF('5-Bienes y Serv que se Consumen'!$E$198='2 - Programas Municipales'!$C$4,'5-Bienes y Serv que se Consumen'!$F$200,0)),0)+IF('5-Bienes y Serv que se Consumen'!$E$202='2 - Programas Municipales'!$B5,(IF('5-Bienes y Serv que se Consumen'!$E$204='2 - Programas Municipales'!$C$4,'5-Bienes y Serv que se Consumen'!$F$206,0)),0)+IF('5-Bienes y Serv que se Consumen'!$E$208='2 - Programas Municipales'!$B5,(IF('5-Bienes y Serv que se Consumen'!$E$210='2 - Programas Municipales'!$C$4,'5-Bienes y Serv que se Consumen'!$F$212,0)),0)+IF('5-Bienes y Serv que se Consumen'!$E$214='2 - Programas Municipales'!$B5,(IF('5-Bienes y Serv que se Consumen'!$E$216='2 - Programas Municipales'!$C$4,'5-Bienes y Serv que se Consumen'!$F$218,0)),0)+IF('5-Bienes y Serv que se Consumen'!$E$220='2 - Programas Municipales'!$B5,(IF('5-Bienes y Serv que se Consumen'!$E$222='2 - Programas Municipales'!$C$4,'5-Bienes y Serv que se Consumen'!$F$224,0)),0)+IF('5-Bienes y Serv que se Consumen'!$E$226='2 - Programas Municipales'!$B5,(IF('5-Bienes y Serv que se Consumen'!$E$228='2 - Programas Municipales'!$C$4,'5-Bienes y Serv que se Consumen'!$F$230,0)),0)+IF('5-Bienes y Serv que se Consumen'!$E$232='2 - Programas Municipales'!$B5,(IF('5-Bienes y Serv que se Consumen'!$E$234='2 - Programas Municipales'!$C$4,'5-Bienes y Serv que se Consumen'!$F$236,0)),0)+IF('5-Bienes y Serv que se Consumen'!$E$238='2 - Programas Municipales'!$B5,(IF('5-Bienes y Serv que se Consumen'!$E$240='2 - Programas Municipales'!$C$4,'5-Bienes y Serv que se Consumen'!$F$242,0)),0)+IF('5-Bienes y Serv que se Consumen'!$E$244='2 - Programas Municipales'!$B5,(IF('5-Bienes y Serv que se Consumen'!$E$246='2 - Programas Municipales'!$C$4,'5-Bienes y Serv que se Consumen'!$F$248,0)),0)+IF('5-Bienes y Serv que se Consumen'!$E$250='2 - Programas Municipales'!$B5,(IF('5-Bienes y Serv que se Consumen'!$E$252='2 - Programas Municipales'!$C$4,'5-Bienes y Serv que se Consumen'!$F$254,0)),0)+IF('5-Bienes y Serv que se Consumen'!$E$256='2 - Programas Municipales'!$B5,(IF('5-Bienes y Serv que se Consumen'!$E$258='2 - Programas Municipales'!$C$4,'5-Bienes y Serv que se Consumen'!$F$260,0)),0)+IF('5-Bienes y Serv que se Consumen'!$E$262='2 - Programas Municipales'!$B5,(IF('5-Bienes y Serv que se Consumen'!$E$264='2 - Programas Municipales'!$C$4,'5-Bienes y Serv que se Consumen'!$F$266,0)),0)+IF('5-Bienes y Serv que se Consumen'!$E$268='2 - Programas Municipales'!$B5,(IF('5-Bienes y Serv que se Consumen'!$E$270='2 - Programas Municipales'!$C$4,'5-Bienes y Serv que se Consumen'!$F$272,0)),0)+IF('5-Bienes y Serv que se Consumen'!$E$274='2 - Programas Municipales'!$B5,(IF('5-Bienes y Serv que se Consumen'!$E$276='2 - Programas Municipales'!$C$4,'5-Bienes y Serv que se Consumen'!$F$278,0)),0)</f>
        <v>0</v>
      </c>
      <c r="F8" s="202">
        <f>IF('5-Bienes y Serv que se Consumen'!$E$142='2 - Programas Municipales'!$B5,(IF('5-Bienes y Serv que se Consumen'!$E$144='2 - Programas Municipales'!$C$5,'5-Bienes y Serv que se Consumen'!$F$146,0)),0)+IF('5-Bienes y Serv que se Consumen'!$E$148='2 - Programas Municipales'!$B5,(IF('5-Bienes y Serv que se Consumen'!$E$150='2 - Programas Municipales'!$C$5,'5-Bienes y Serv que se Consumen'!$F$152,0)),0)+IF('5-Bienes y Serv que se Consumen'!$E$154='2 - Programas Municipales'!$B5,(IF('5-Bienes y Serv que se Consumen'!$E$156='2 - Programas Municipales'!$C$5,'5-Bienes y Serv que se Consumen'!$F$158,0)),0)+IF('5-Bienes y Serv que se Consumen'!$E$160='2 - Programas Municipales'!$B5,(IF('5-Bienes y Serv que se Consumen'!$E$162='2 - Programas Municipales'!$C$5,'5-Bienes y Serv que se Consumen'!$F$164,0)),0)+IF('5-Bienes y Serv que se Consumen'!$E$166='2 - Programas Municipales'!$B5,(IF('5-Bienes y Serv que se Consumen'!$E$168='2 - Programas Municipales'!$C$5,'5-Bienes y Serv que se Consumen'!$F$170,0)),0)+IF('5-Bienes y Serv que se Consumen'!$E$172='2 - Programas Municipales'!$B5,(IF('5-Bienes y Serv que se Consumen'!$E$174='2 - Programas Municipales'!$C$5,'5-Bienes y Serv que se Consumen'!$F$176,0)),0)+IF('5-Bienes y Serv que se Consumen'!$E$178='2 - Programas Municipales'!$B5,(IF('5-Bienes y Serv que se Consumen'!$E$180='2 - Programas Municipales'!$C$5,'5-Bienes y Serv que se Consumen'!$F$182,0)),0)+IF('5-Bienes y Serv que se Consumen'!$E$184='2 - Programas Municipales'!$B5,(IF('5-Bienes y Serv que se Consumen'!$E$186='2 - Programas Municipales'!$C$5,'5-Bienes y Serv que se Consumen'!$F$188,0)),0)+IF('5-Bienes y Serv que se Consumen'!$E$190='2 - Programas Municipales'!$B5,(IF('5-Bienes y Serv que se Consumen'!$E$192='2 - Programas Municipales'!$C$5,'5-Bienes y Serv que se Consumen'!$F$194,0)),0)+IF('5-Bienes y Serv que se Consumen'!$E$196='2 - Programas Municipales'!$B5,(IF('5-Bienes y Serv que se Consumen'!$E$198='2 - Programas Municipales'!$C$5,'5-Bienes y Serv que se Consumen'!$F$200,0)),0)+IF('5-Bienes y Serv que se Consumen'!$E$202='2 - Programas Municipales'!$B5,(IF('5-Bienes y Serv que se Consumen'!$E$204='2 - Programas Municipales'!$C$5,'5-Bienes y Serv que se Consumen'!$F$206,0)),0)+IF('5-Bienes y Serv que se Consumen'!$E$208='2 - Programas Municipales'!$B5,(IF('5-Bienes y Serv que se Consumen'!$E$210='2 - Programas Municipales'!$C$5,'5-Bienes y Serv que se Consumen'!$F$212,0)),0)+IF('5-Bienes y Serv que se Consumen'!$E$214='2 - Programas Municipales'!$B5,(IF('5-Bienes y Serv que se Consumen'!$E$216='2 - Programas Municipales'!$C$5,'5-Bienes y Serv que se Consumen'!$F$218,0)),0)+IF('5-Bienes y Serv que se Consumen'!$E$220='2 - Programas Municipales'!$B5,(IF('5-Bienes y Serv que se Consumen'!$E$222='2 - Programas Municipales'!$C$5,'5-Bienes y Serv que se Consumen'!$F$224,0)),0)+IF('5-Bienes y Serv que se Consumen'!$E$226='2 - Programas Municipales'!$B5,(IF('5-Bienes y Serv que se Consumen'!$E$228='2 - Programas Municipales'!$C$5,'5-Bienes y Serv que se Consumen'!$F$230,0)),0)+IF('5-Bienes y Serv que se Consumen'!$E$232='2 - Programas Municipales'!$B5,(IF('5-Bienes y Serv que se Consumen'!$E$234='2 - Programas Municipales'!$C$5,'5-Bienes y Serv que se Consumen'!$F$236,0)),0)+IF('5-Bienes y Serv que se Consumen'!$E$238='2 - Programas Municipales'!$B5,(IF('5-Bienes y Serv que se Consumen'!$E$240='2 - Programas Municipales'!$C$5,'5-Bienes y Serv que se Consumen'!$F$242,0)),0)+IF('5-Bienes y Serv que se Consumen'!$E$244='2 - Programas Municipales'!$B5,(IF('5-Bienes y Serv que se Consumen'!$E$246='2 - Programas Municipales'!$C$5,'5-Bienes y Serv que se Consumen'!$F$248,0)),0)+IF('5-Bienes y Serv que se Consumen'!$E$250='2 - Programas Municipales'!$B5,(IF('5-Bienes y Serv que se Consumen'!$E$252='2 - Programas Municipales'!$C$5,'5-Bienes y Serv que se Consumen'!$F$254,0)),0)+IF('5-Bienes y Serv que se Consumen'!$E$256='2 - Programas Municipales'!$B5,(IF('5-Bienes y Serv que se Consumen'!$E$258='2 - Programas Municipales'!$C$5,'5-Bienes y Serv que se Consumen'!$F$260,0)),0)+IF('5-Bienes y Serv que se Consumen'!$E$262='2 - Programas Municipales'!$B5,(IF('5-Bienes y Serv que se Consumen'!$E$264='2 - Programas Municipales'!$C$5,'5-Bienes y Serv que se Consumen'!$F$266,0)),0)+IF('5-Bienes y Serv que se Consumen'!$E$268='2 - Programas Municipales'!$B5,(IF('5-Bienes y Serv que se Consumen'!$E$270='2 - Programas Municipales'!$C$5,'5-Bienes y Serv que se Consumen'!$F$272,0)),0)+IF('5-Bienes y Serv que se Consumen'!$E$274='2 - Programas Municipales'!$B5,(IF('5-Bienes y Serv que se Consumen'!$E$276='2 - Programas Municipales'!$C$5,'5-Bienes y Serv que se Consumen'!$F$278,0)),0)</f>
        <v>0</v>
      </c>
      <c r="G8" s="202">
        <f>IF('5-Bienes y Serv que se Consumen'!$E$142='2 - Programas Municipales'!$B5,(IF('5-Bienes y Serv que se Consumen'!$E$144='2 - Programas Municipales'!$C$6,'5-Bienes y Serv que se Consumen'!$F$146,0)),0)+IF('5-Bienes y Serv que se Consumen'!$E$148='2 - Programas Municipales'!$B5,(IF('5-Bienes y Serv que se Consumen'!$E$150='2 - Programas Municipales'!$C$6,'5-Bienes y Serv que se Consumen'!$F$152,0)),0)+IF('5-Bienes y Serv que se Consumen'!$E$154='2 - Programas Municipales'!$B5,(IF('5-Bienes y Serv que se Consumen'!$E$156='2 - Programas Municipales'!$C$6,'5-Bienes y Serv que se Consumen'!$F$158,0)),0)+IF('5-Bienes y Serv que se Consumen'!$E$160='2 - Programas Municipales'!$B5,(IF('5-Bienes y Serv que se Consumen'!$E$162='2 - Programas Municipales'!$C$6,'5-Bienes y Serv que se Consumen'!$F$164,0)),0)+IF('5-Bienes y Serv que se Consumen'!$E$166='2 - Programas Municipales'!$B5,(IF('5-Bienes y Serv que se Consumen'!$E$168='2 - Programas Municipales'!$C$6,'5-Bienes y Serv que se Consumen'!$F$170,0)),0)+IF('5-Bienes y Serv que se Consumen'!$E$172='2 - Programas Municipales'!$B5,(IF('5-Bienes y Serv que se Consumen'!$E$174='2 - Programas Municipales'!$C$6,'5-Bienes y Serv que se Consumen'!$F$176,0)),0)+IF('5-Bienes y Serv que se Consumen'!$E$178='2 - Programas Municipales'!$B5,(IF('5-Bienes y Serv que se Consumen'!$E$180='2 - Programas Municipales'!$C$6,'5-Bienes y Serv que se Consumen'!$F$182,0)),0)+IF('5-Bienes y Serv que se Consumen'!$E$184='2 - Programas Municipales'!$B5,(IF('5-Bienes y Serv que se Consumen'!$E$186='2 - Programas Municipales'!$C$6,'5-Bienes y Serv que se Consumen'!$F$188,0)),0)+IF('5-Bienes y Serv que se Consumen'!$E$190='2 - Programas Municipales'!$B5,(IF('5-Bienes y Serv que se Consumen'!$E$192='2 - Programas Municipales'!$C$6,'5-Bienes y Serv que se Consumen'!$F$194,0)),0)+IF('5-Bienes y Serv que se Consumen'!$E$196='2 - Programas Municipales'!$B5,(IF('5-Bienes y Serv que se Consumen'!$E$198='2 - Programas Municipales'!$C$6,'5-Bienes y Serv que se Consumen'!$F$200,0)),0)+IF('5-Bienes y Serv que se Consumen'!$E$202='2 - Programas Municipales'!$B5,(IF('5-Bienes y Serv que se Consumen'!$E$204='2 - Programas Municipales'!$C$6,'5-Bienes y Serv que se Consumen'!$F$206,0)),0)+IF('5-Bienes y Serv que se Consumen'!$E$208='2 - Programas Municipales'!$B5,(IF('5-Bienes y Serv que se Consumen'!$E$210='2 - Programas Municipales'!$C$6,'5-Bienes y Serv que se Consumen'!$F$212,0)),0)+IF('5-Bienes y Serv que se Consumen'!$E$214='2 - Programas Municipales'!$B5,(IF('5-Bienes y Serv que se Consumen'!$E$216='2 - Programas Municipales'!$C$6,'5-Bienes y Serv que se Consumen'!$F$218,0)),0)+IF('5-Bienes y Serv que se Consumen'!$E$220='2 - Programas Municipales'!$B5,(IF('5-Bienes y Serv que se Consumen'!$E$222='2 - Programas Municipales'!$C$6,'5-Bienes y Serv que se Consumen'!$F$224,0)),0)+IF('5-Bienes y Serv que se Consumen'!$E$226='2 - Programas Municipales'!$B5,(IF('5-Bienes y Serv que se Consumen'!$E$228='2 - Programas Municipales'!$C$6,'5-Bienes y Serv que se Consumen'!$F$230,0)),0)+IF('5-Bienes y Serv que se Consumen'!$E$232='2 - Programas Municipales'!$B5,(IF('5-Bienes y Serv que se Consumen'!$E$234='2 - Programas Municipales'!$C$6,'5-Bienes y Serv que se Consumen'!$F$236,0)),0)+IF('5-Bienes y Serv que se Consumen'!$E$238='2 - Programas Municipales'!$B5,(IF('5-Bienes y Serv que se Consumen'!$E$240='2 - Programas Municipales'!$C$6,'5-Bienes y Serv que se Consumen'!$F$242,0)),0)+IF('5-Bienes y Serv que se Consumen'!$E$244='2 - Programas Municipales'!$B5,(IF('5-Bienes y Serv que se Consumen'!$E$246='2 - Programas Municipales'!$C$6,'5-Bienes y Serv que se Consumen'!$F$248,0)),0)+IF('5-Bienes y Serv que se Consumen'!$E$250='2 - Programas Municipales'!$B5,(IF('5-Bienes y Serv que se Consumen'!$E$252='2 - Programas Municipales'!$C$6,'5-Bienes y Serv que se Consumen'!$F$254,0)),0)+IF('5-Bienes y Serv que se Consumen'!$E$256='2 - Programas Municipales'!$B5,(IF('5-Bienes y Serv que se Consumen'!$E$258='2 - Programas Municipales'!$C$6,'5-Bienes y Serv que se Consumen'!$F$260,0)),0)+IF('5-Bienes y Serv que se Consumen'!$E$262='2 - Programas Municipales'!$B5,(IF('5-Bienes y Serv que se Consumen'!$E$264='2 - Programas Municipales'!$C$6,'5-Bienes y Serv que se Consumen'!$F$266,0)),0)+IF('5-Bienes y Serv que se Consumen'!$E$268='2 - Programas Municipales'!$B5,(IF('5-Bienes y Serv que se Consumen'!$E$270='2 - Programas Municipales'!$C$6,'5-Bienes y Serv que se Consumen'!$F$272,0)),0)+IF('5-Bienes y Serv que se Consumen'!$E$274='2 - Programas Municipales'!$B5,(IF('5-Bienes y Serv que se Consumen'!$E$276='2 - Programas Municipales'!$C$6,'5-Bienes y Serv que se Consumen'!$F$278,0)),0)</f>
        <v>0</v>
      </c>
      <c r="H8" s="202">
        <f>IF('5-Bienes y Serv que se Consumen'!$E$142='2 - Programas Municipales'!$B5,(IF('5-Bienes y Serv que se Consumen'!$E$144='2 - Programas Municipales'!$C$7,'5-Bienes y Serv que se Consumen'!$F$146,0)),0)+IF('5-Bienes y Serv que se Consumen'!$E$148='2 - Programas Municipales'!$B5,(IF('5-Bienes y Serv que se Consumen'!$E$150='2 - Programas Municipales'!$C$7,'5-Bienes y Serv que se Consumen'!$F$152,0)),0)+IF('5-Bienes y Serv que se Consumen'!$E$154='2 - Programas Municipales'!$B5,(IF('5-Bienes y Serv que se Consumen'!$E$156='2 - Programas Municipales'!$C$7,'5-Bienes y Serv que se Consumen'!$F$158,0)),0)+IF('5-Bienes y Serv que se Consumen'!$E$160='2 - Programas Municipales'!$B5,(IF('5-Bienes y Serv que se Consumen'!$E$162='2 - Programas Municipales'!$C$7,'5-Bienes y Serv que se Consumen'!$F$164,0)),0)+IF('5-Bienes y Serv que se Consumen'!$E$166='2 - Programas Municipales'!$B5,(IF('5-Bienes y Serv que se Consumen'!$E$168='2 - Programas Municipales'!$C$7,'5-Bienes y Serv que se Consumen'!$F$170,0)),0)+IF('5-Bienes y Serv que se Consumen'!$E$172='2 - Programas Municipales'!$B5,(IF('5-Bienes y Serv que se Consumen'!$E$174='2 - Programas Municipales'!$C$7,'5-Bienes y Serv que se Consumen'!$F$176,0)),0)+IF('5-Bienes y Serv que se Consumen'!$E$178='2 - Programas Municipales'!$B5,(IF('5-Bienes y Serv que se Consumen'!$E$180='2 - Programas Municipales'!$C$7,'5-Bienes y Serv que se Consumen'!$F$182,0)),0)+IF('5-Bienes y Serv que se Consumen'!$E$184='2 - Programas Municipales'!$B5,(IF('5-Bienes y Serv que se Consumen'!$E$186='2 - Programas Municipales'!$C$7,'5-Bienes y Serv que se Consumen'!$F$188,0)),0)+IF('5-Bienes y Serv que se Consumen'!$E$190='2 - Programas Municipales'!$B5,(IF('5-Bienes y Serv que se Consumen'!$E$192='2 - Programas Municipales'!$C$7,'5-Bienes y Serv que se Consumen'!$F$194,0)),0)+IF('5-Bienes y Serv que se Consumen'!$E$196='2 - Programas Municipales'!$B5,(IF('5-Bienes y Serv que se Consumen'!$E$198='2 - Programas Municipales'!$C$7,'5-Bienes y Serv que se Consumen'!$F$200,0)),0)+IF('5-Bienes y Serv que se Consumen'!$E$202='2 - Programas Municipales'!$B5,(IF('5-Bienes y Serv que se Consumen'!$E$204='2 - Programas Municipales'!$C$7,'5-Bienes y Serv que se Consumen'!$F$206,0)),0)+IF('5-Bienes y Serv que se Consumen'!$E$208='2 - Programas Municipales'!$B5,(IF('5-Bienes y Serv que se Consumen'!$E$210='2 - Programas Municipales'!$C$7,'5-Bienes y Serv que se Consumen'!$F$212,0)),0)+IF('5-Bienes y Serv que se Consumen'!$E$214='2 - Programas Municipales'!$B5,(IF('5-Bienes y Serv que se Consumen'!$E$216='2 - Programas Municipales'!$C$7,'5-Bienes y Serv que se Consumen'!$F$218,0)),0)+IF('5-Bienes y Serv que se Consumen'!$E$220='2 - Programas Municipales'!$B5,(IF('5-Bienes y Serv que se Consumen'!$E$222='2 - Programas Municipales'!$C$7,'5-Bienes y Serv que se Consumen'!$F$224,0)),0)+IF('5-Bienes y Serv que se Consumen'!$E$226='2 - Programas Municipales'!$B5,(IF('5-Bienes y Serv que se Consumen'!$E$228='2 - Programas Municipales'!$C$7,'5-Bienes y Serv que se Consumen'!$F$230,0)),0)+IF('5-Bienes y Serv que se Consumen'!$E$232='2 - Programas Municipales'!$B5,(IF('5-Bienes y Serv que se Consumen'!$E$234='2 - Programas Municipales'!$C$7,'5-Bienes y Serv que se Consumen'!$F$236,0)),0)+IF('5-Bienes y Serv que se Consumen'!$E$238='2 - Programas Municipales'!$B5,(IF('5-Bienes y Serv que se Consumen'!$E$240='2 - Programas Municipales'!$C$7,'5-Bienes y Serv que se Consumen'!$F$242,0)),0)+IF('5-Bienes y Serv que se Consumen'!$E$244='2 - Programas Municipales'!$B5,(IF('5-Bienes y Serv que se Consumen'!$E$246='2 - Programas Municipales'!$C$7,'5-Bienes y Serv que se Consumen'!$F$248,0)),0)+IF('5-Bienes y Serv que se Consumen'!$E$250='2 - Programas Municipales'!$B5,(IF('5-Bienes y Serv que se Consumen'!$E$252='2 - Programas Municipales'!$C$7,'5-Bienes y Serv que se Consumen'!$F$254,0)),0)+IF('5-Bienes y Serv que se Consumen'!$E$256='2 - Programas Municipales'!$B5,(IF('5-Bienes y Serv que se Consumen'!$E$258='2 - Programas Municipales'!$C$7,'5-Bienes y Serv que se Consumen'!$F$260,0)),0)+IF('5-Bienes y Serv que se Consumen'!$E$262='2 - Programas Municipales'!$B5,(IF('5-Bienes y Serv que se Consumen'!$E$264='2 - Programas Municipales'!$C$7,'5-Bienes y Serv que se Consumen'!$F$266,0)),0)+IF('5-Bienes y Serv que se Consumen'!$E$268='2 - Programas Municipales'!$B5,(IF('5-Bienes y Serv que se Consumen'!$E$270='2 - Programas Municipales'!$C$7,'5-Bienes y Serv que se Consumen'!$F$272,0)),0)+IF('5-Bienes y Serv que se Consumen'!$E$274='2 - Programas Municipales'!$B5,(IF('5-Bienes y Serv que se Consumen'!$E$276='2 - Programas Municipales'!$C$7,'5-Bienes y Serv que se Consumen'!$F$278,0)),0)</f>
        <v>0</v>
      </c>
      <c r="I8" s="202">
        <f>IF('5-Bienes y Serv que se Consumen'!$E$142='2 - Programas Municipales'!$B5,(IF('5-Bienes y Serv que se Consumen'!$E$144='2 - Programas Municipales'!$C$8,'5-Bienes y Serv que se Consumen'!$F$146,0)),0)+IF('5-Bienes y Serv que se Consumen'!$E$148='2 - Programas Municipales'!$B5,(IF('5-Bienes y Serv que se Consumen'!$E$150='2 - Programas Municipales'!$C$8,'5-Bienes y Serv que se Consumen'!$F$152,0)),0)+IF('5-Bienes y Serv que se Consumen'!$E$154='2 - Programas Municipales'!$B5,(IF('5-Bienes y Serv que se Consumen'!$E$156='2 - Programas Municipales'!$C$8,'5-Bienes y Serv que se Consumen'!$F$158,0)),0)+IF('5-Bienes y Serv que se Consumen'!$E$160='2 - Programas Municipales'!$B5,(IF('5-Bienes y Serv que se Consumen'!$E$162='2 - Programas Municipales'!$C$8,'5-Bienes y Serv que se Consumen'!$F$164,0)),0)+IF('5-Bienes y Serv que se Consumen'!$E$166='2 - Programas Municipales'!$B5,(IF('5-Bienes y Serv que se Consumen'!$E$168='2 - Programas Municipales'!$C$8,'5-Bienes y Serv que se Consumen'!$F$170,0)),0)+IF('5-Bienes y Serv que se Consumen'!$E$172='2 - Programas Municipales'!$B5,(IF('5-Bienes y Serv que se Consumen'!$E$174='2 - Programas Municipales'!$C$8,'5-Bienes y Serv que se Consumen'!$F$176,0)),0)+IF('5-Bienes y Serv que se Consumen'!$E$178='2 - Programas Municipales'!$B5,(IF('5-Bienes y Serv que se Consumen'!$E$180='2 - Programas Municipales'!$C$8,'5-Bienes y Serv que se Consumen'!$F$182,0)),0)+IF('5-Bienes y Serv que se Consumen'!$E$184='2 - Programas Municipales'!$B5,(IF('5-Bienes y Serv que se Consumen'!$E$186='2 - Programas Municipales'!$C$8,'5-Bienes y Serv que se Consumen'!$F$188,0)),0)+IF('5-Bienes y Serv que se Consumen'!$E$190='2 - Programas Municipales'!$B5,(IF('5-Bienes y Serv que se Consumen'!$E$192='2 - Programas Municipales'!$C$8,'5-Bienes y Serv que se Consumen'!$F$194,0)),0)+IF('5-Bienes y Serv que se Consumen'!$E$196='2 - Programas Municipales'!$B5,(IF('5-Bienes y Serv que se Consumen'!$E$198='2 - Programas Municipales'!$C$8,'5-Bienes y Serv que se Consumen'!$F$200,0)),0)+IF('5-Bienes y Serv que se Consumen'!$E$202='2 - Programas Municipales'!$B5,(IF('5-Bienes y Serv que se Consumen'!$E$204='2 - Programas Municipales'!$C$8,'5-Bienes y Serv que se Consumen'!$F$206,0)),0)+IF('5-Bienes y Serv que se Consumen'!$E$208='2 - Programas Municipales'!$B5,(IF('5-Bienes y Serv que se Consumen'!$E$210='2 - Programas Municipales'!$C$8,'5-Bienes y Serv que se Consumen'!$F$212,0)),0)+IF('5-Bienes y Serv que se Consumen'!$E$214='2 - Programas Municipales'!$B5,(IF('5-Bienes y Serv que se Consumen'!$E$216='2 - Programas Municipales'!$C$8,'5-Bienes y Serv que se Consumen'!$F$218,0)),0)+IF('5-Bienes y Serv que se Consumen'!$E$220='2 - Programas Municipales'!$B5,(IF('5-Bienes y Serv que se Consumen'!$E$222='2 - Programas Municipales'!$C$8,'5-Bienes y Serv que se Consumen'!$F$224,0)),0)+IF('5-Bienes y Serv que se Consumen'!$E$226='2 - Programas Municipales'!$B5,(IF('5-Bienes y Serv que se Consumen'!$E$228='2 - Programas Municipales'!$C$8,'5-Bienes y Serv que se Consumen'!$F$230,0)),0)+IF('5-Bienes y Serv que se Consumen'!$E$232='2 - Programas Municipales'!$B5,(IF('5-Bienes y Serv que se Consumen'!$E$234='2 - Programas Municipales'!$C$8,'5-Bienes y Serv que se Consumen'!$F$236,0)),0)+IF('5-Bienes y Serv que se Consumen'!$E$238='2 - Programas Municipales'!$B5,(IF('5-Bienes y Serv que se Consumen'!$E$240='2 - Programas Municipales'!$C$8,'5-Bienes y Serv que se Consumen'!$F$242,0)),0)+IF('5-Bienes y Serv que se Consumen'!$E$244='2 - Programas Municipales'!$B5,(IF('5-Bienes y Serv que se Consumen'!$E$246='2 - Programas Municipales'!$C$8,'5-Bienes y Serv que se Consumen'!$F$248,0)),0)+IF('5-Bienes y Serv que se Consumen'!$E$250='2 - Programas Municipales'!$B5,(IF('5-Bienes y Serv que se Consumen'!$E$252='2 - Programas Municipales'!$C$8,'5-Bienes y Serv que se Consumen'!$F$254,0)),0)+IF('5-Bienes y Serv que se Consumen'!$E$256='2 - Programas Municipales'!$B5,(IF('5-Bienes y Serv que se Consumen'!$E$258='2 - Programas Municipales'!$C$8,'5-Bienes y Serv que se Consumen'!$F$260,0)),0)+IF('5-Bienes y Serv que se Consumen'!$E$262='2 - Programas Municipales'!$B5,(IF('5-Bienes y Serv que se Consumen'!$E$264='2 - Programas Municipales'!$C$8,'5-Bienes y Serv que se Consumen'!$F$266,0)),0)+IF('5-Bienes y Serv que se Consumen'!$E$268='2 - Programas Municipales'!$B5,(IF('5-Bienes y Serv que se Consumen'!$E$270='2 - Programas Municipales'!$C$8,'5-Bienes y Serv que se Consumen'!$F$272,0)),0)+IF('5-Bienes y Serv que se Consumen'!$E$274='2 - Programas Municipales'!$B5,(IF('5-Bienes y Serv que se Consumen'!$E$276='2 - Programas Municipales'!$C$8,'5-Bienes y Serv que se Consumen'!$F$278,0)),0)</f>
        <v>0</v>
      </c>
      <c r="J8" s="202">
        <f>IF('5-Bienes y Serv que se Consumen'!$E$142='2 - Programas Municipales'!$B5,(IF('5-Bienes y Serv que se Consumen'!$E$144='2 - Programas Municipales'!$C$9,'5-Bienes y Serv que se Consumen'!$F$146,0)),0)+IF('5-Bienes y Serv que se Consumen'!$E$148='2 - Programas Municipales'!$B5,(IF('5-Bienes y Serv que se Consumen'!$E$150='2 - Programas Municipales'!$C$9,'5-Bienes y Serv que se Consumen'!$F$152,0)),0)+IF('5-Bienes y Serv que se Consumen'!$E$154='2 - Programas Municipales'!$B5,(IF('5-Bienes y Serv que se Consumen'!$E$156='2 - Programas Municipales'!$C$9,'5-Bienes y Serv que se Consumen'!$F$158,0)),0)+IF('5-Bienes y Serv que se Consumen'!$E$160='2 - Programas Municipales'!$B5,(IF('5-Bienes y Serv que se Consumen'!$E$162='2 - Programas Municipales'!$C$9,'5-Bienes y Serv que se Consumen'!$F$164,0)),0)+IF('5-Bienes y Serv que se Consumen'!$E$166='2 - Programas Municipales'!$B5,(IF('5-Bienes y Serv que se Consumen'!$E$168='2 - Programas Municipales'!$C$9,'5-Bienes y Serv que se Consumen'!$F$170,0)),0)+IF('5-Bienes y Serv que se Consumen'!$E$172='2 - Programas Municipales'!$B5,(IF('5-Bienes y Serv que se Consumen'!$E$174='2 - Programas Municipales'!$C$9,'5-Bienes y Serv que se Consumen'!$F$176,0)),0)+IF('5-Bienes y Serv que se Consumen'!$E$178='2 - Programas Municipales'!$B5,(IF('5-Bienes y Serv que se Consumen'!$E$180='2 - Programas Municipales'!$C$9,'5-Bienes y Serv que se Consumen'!$F$182,0)),0)+IF('5-Bienes y Serv que se Consumen'!$E$184='2 - Programas Municipales'!$B5,(IF('5-Bienes y Serv que se Consumen'!$E$186='2 - Programas Municipales'!$C$9,'5-Bienes y Serv que se Consumen'!$F$188,0)),0)+IF('5-Bienes y Serv que se Consumen'!$E$190='2 - Programas Municipales'!$B5,(IF('5-Bienes y Serv que se Consumen'!$E$192='2 - Programas Municipales'!$C$9,'5-Bienes y Serv que se Consumen'!$F$194,0)),0)+IF('5-Bienes y Serv que se Consumen'!$E$196='2 - Programas Municipales'!$B5,(IF('5-Bienes y Serv que se Consumen'!$E$198='2 - Programas Municipales'!$C$9,'5-Bienes y Serv que se Consumen'!$F$200,0)),0)+IF('5-Bienes y Serv que se Consumen'!$E$202='2 - Programas Municipales'!$B5,(IF('5-Bienes y Serv que se Consumen'!$E$204='2 - Programas Municipales'!$C$9,'5-Bienes y Serv que se Consumen'!$F$206,0)),0)+IF('5-Bienes y Serv que se Consumen'!$E$208='2 - Programas Municipales'!$B5,(IF('5-Bienes y Serv que se Consumen'!$E$210='2 - Programas Municipales'!$C$9,'5-Bienes y Serv que se Consumen'!$F$212,0)),0)+IF('5-Bienes y Serv que se Consumen'!$E$214='2 - Programas Municipales'!$B5,(IF('5-Bienes y Serv que se Consumen'!$E$216='2 - Programas Municipales'!$C$9,'5-Bienes y Serv que se Consumen'!$F$218,0)),0)+IF('5-Bienes y Serv que se Consumen'!$E$220='2 - Programas Municipales'!$B5,(IF('5-Bienes y Serv que se Consumen'!$E$222='2 - Programas Municipales'!$C$9,'5-Bienes y Serv que se Consumen'!$F$224,0)),0)+IF('5-Bienes y Serv que se Consumen'!$E$226='2 - Programas Municipales'!$B5,(IF('5-Bienes y Serv que se Consumen'!$E$228='2 - Programas Municipales'!$C$9,'5-Bienes y Serv que se Consumen'!$F$230,0)),0)+IF('5-Bienes y Serv que se Consumen'!$E$232='2 - Programas Municipales'!$B5,(IF('5-Bienes y Serv que se Consumen'!$E$234='2 - Programas Municipales'!$C$9,'5-Bienes y Serv que se Consumen'!$F$236,0)),0)+IF('5-Bienes y Serv que se Consumen'!$E$238='2 - Programas Municipales'!$B5,(IF('5-Bienes y Serv que se Consumen'!$E$240='2 - Programas Municipales'!$C$9,'5-Bienes y Serv que se Consumen'!$F$242,0)),0)+IF('5-Bienes y Serv que se Consumen'!$E$244='2 - Programas Municipales'!$B5,(IF('5-Bienes y Serv que se Consumen'!$E$246='2 - Programas Municipales'!$C$9,'5-Bienes y Serv que se Consumen'!$F$248,0)),0)+IF('5-Bienes y Serv que se Consumen'!$E$250='2 - Programas Municipales'!$B5,(IF('5-Bienes y Serv que se Consumen'!$E$252='2 - Programas Municipales'!$C$9,'5-Bienes y Serv que se Consumen'!$F$254,0)),0)+IF('5-Bienes y Serv que se Consumen'!$E$256='2 - Programas Municipales'!$B5,(IF('5-Bienes y Serv que se Consumen'!$E$258='2 - Programas Municipales'!$C$9,'5-Bienes y Serv que se Consumen'!$F$260,0)),0)+IF('5-Bienes y Serv que se Consumen'!$E$262='2 - Programas Municipales'!$B5,(IF('5-Bienes y Serv que se Consumen'!$E$264='2 - Programas Municipales'!$C$9,'5-Bienes y Serv que se Consumen'!$F$266,0)),0)+IF('5-Bienes y Serv que se Consumen'!$E$268='2 - Programas Municipales'!$B5,(IF('5-Bienes y Serv que se Consumen'!$E$270='2 - Programas Municipales'!$C$9,'5-Bienes y Serv que se Consumen'!$F$272,0)),0)+IF('5-Bienes y Serv que se Consumen'!$E$274='2 - Programas Municipales'!$B5,(IF('5-Bienes y Serv que se Consumen'!$E$276='2 - Programas Municipales'!$C$9,'5-Bienes y Serv que se Consumen'!$F$278,0)),0)</f>
        <v>0</v>
      </c>
      <c r="K8" s="202">
        <f>IF('5-Bienes y Serv que se Consumen'!$E$142='2 - Programas Municipales'!$B5,(IF('5-Bienes y Serv que se Consumen'!$E$144='2 - Programas Municipales'!$C$10,'5-Bienes y Serv que se Consumen'!$F$146,0)),0)+IF('5-Bienes y Serv que se Consumen'!$E$148='2 - Programas Municipales'!$B5,(IF('5-Bienes y Serv que se Consumen'!$E$150='2 - Programas Municipales'!$C$10,'5-Bienes y Serv que se Consumen'!$F$152,0)),0)+IF('5-Bienes y Serv que se Consumen'!$E$154='2 - Programas Municipales'!$B5,(IF('5-Bienes y Serv que se Consumen'!$E$156='2 - Programas Municipales'!$C$10,'5-Bienes y Serv que se Consumen'!$F$158,0)),0)+IF('5-Bienes y Serv que se Consumen'!$E$160='2 - Programas Municipales'!$B5,(IF('5-Bienes y Serv que se Consumen'!$E$162='2 - Programas Municipales'!$C$10,'5-Bienes y Serv que se Consumen'!$F$164,0)),0)+IF('5-Bienes y Serv que se Consumen'!$E$166='2 - Programas Municipales'!$B5,(IF('5-Bienes y Serv que se Consumen'!$E$168='2 - Programas Municipales'!$C$10,'5-Bienes y Serv que se Consumen'!$F$170,0)),0)+IF('5-Bienes y Serv que se Consumen'!$E$172='2 - Programas Municipales'!$B5,(IF('5-Bienes y Serv que se Consumen'!$E$174='2 - Programas Municipales'!$C$10,'5-Bienes y Serv que se Consumen'!$F$176,0)),0)+IF('5-Bienes y Serv que se Consumen'!$E$178='2 - Programas Municipales'!$B5,(IF('5-Bienes y Serv que se Consumen'!$E$180='2 - Programas Municipales'!$C$10,'5-Bienes y Serv que se Consumen'!$F$182,0)),0)+IF('5-Bienes y Serv que se Consumen'!$E$184='2 - Programas Municipales'!$B5,(IF('5-Bienes y Serv que se Consumen'!$E$186='2 - Programas Municipales'!$C$10,'5-Bienes y Serv que se Consumen'!$F$188,0)),0)+IF('5-Bienes y Serv que se Consumen'!$E$190='2 - Programas Municipales'!$B5,(IF('5-Bienes y Serv que se Consumen'!$E$192='2 - Programas Municipales'!$C$10,'5-Bienes y Serv que se Consumen'!$F$194,0)),0)+IF('5-Bienes y Serv que se Consumen'!$E$196='2 - Programas Municipales'!$B5,(IF('5-Bienes y Serv que se Consumen'!$E$198='2 - Programas Municipales'!$C$10,'5-Bienes y Serv que se Consumen'!$F$200,0)),0)+IF('5-Bienes y Serv que se Consumen'!$E$202='2 - Programas Municipales'!$B5,(IF('5-Bienes y Serv que se Consumen'!$E$204='2 - Programas Municipales'!$C$10,'5-Bienes y Serv que se Consumen'!$F$206,0)),0)+IF('5-Bienes y Serv que se Consumen'!$E$208='2 - Programas Municipales'!$B5,(IF('5-Bienes y Serv que se Consumen'!$E$210='2 - Programas Municipales'!$C$10,'5-Bienes y Serv que se Consumen'!$F$212,0)),0)+IF('5-Bienes y Serv que se Consumen'!$E$214='2 - Programas Municipales'!$B5,(IF('5-Bienes y Serv que se Consumen'!$E$216='2 - Programas Municipales'!$C$10,'5-Bienes y Serv que se Consumen'!$F$218,0)),0)+IF('5-Bienes y Serv que se Consumen'!$E$220='2 - Programas Municipales'!$B5,(IF('5-Bienes y Serv que se Consumen'!$E$222='2 - Programas Municipales'!$C$10,'5-Bienes y Serv que se Consumen'!$F$224,0)),0)+IF('5-Bienes y Serv que se Consumen'!$E$226='2 - Programas Municipales'!$B5,(IF('5-Bienes y Serv que se Consumen'!$E$228='2 - Programas Municipales'!$C$10,'5-Bienes y Serv que se Consumen'!$F$230,0)),0)+IF('5-Bienes y Serv que se Consumen'!$E$232='2 - Programas Municipales'!$B5,(IF('5-Bienes y Serv que se Consumen'!$E$234='2 - Programas Municipales'!$C$10,'5-Bienes y Serv que se Consumen'!$F$236,0)),0)+IF('5-Bienes y Serv que se Consumen'!$E$238='2 - Programas Municipales'!$B5,(IF('5-Bienes y Serv que se Consumen'!$E$240='2 - Programas Municipales'!$C$10,'5-Bienes y Serv que se Consumen'!$F$242,0)),0)+IF('5-Bienes y Serv que se Consumen'!$E$244='2 - Programas Municipales'!$B5,(IF('5-Bienes y Serv que se Consumen'!$E$246='2 - Programas Municipales'!$C$10,'5-Bienes y Serv que se Consumen'!$F$248,0)),0)+IF('5-Bienes y Serv que se Consumen'!$E$250='2 - Programas Municipales'!$B5,(IF('5-Bienes y Serv que se Consumen'!$E$252='2 - Programas Municipales'!$C$10,'5-Bienes y Serv que se Consumen'!$F$254,0)),0)+IF('5-Bienes y Serv que se Consumen'!$E$256='2 - Programas Municipales'!$B5,(IF('5-Bienes y Serv que se Consumen'!$E$258='2 - Programas Municipales'!$C$10,'5-Bienes y Serv que se Consumen'!$F$260,0)),0)+IF('5-Bienes y Serv que se Consumen'!$E$262='2 - Programas Municipales'!$B5,(IF('5-Bienes y Serv que se Consumen'!$E$264='2 - Programas Municipales'!$C$10,'5-Bienes y Serv que se Consumen'!$F$266,0)),0)+IF('5-Bienes y Serv que se Consumen'!$E$268='2 - Programas Municipales'!$B5,(IF('5-Bienes y Serv que se Consumen'!$E$270='2 - Programas Municipales'!$C$10,'5-Bienes y Serv que se Consumen'!$F$272,0)),0)+IF('5-Bienes y Serv que se Consumen'!$E$274='2 - Programas Municipales'!$B5,(IF('5-Bienes y Serv que se Consumen'!$E$276='2 - Programas Municipales'!$C$10,'5-Bienes y Serv que se Consumen'!$F$278,0)),0)</f>
        <v>0</v>
      </c>
      <c r="L8" s="202">
        <f>IF('5-Bienes y Serv que se Consumen'!$E$142='2 - Programas Municipales'!$B5,(IF('5-Bienes y Serv que se Consumen'!$E$144='2 - Programas Municipales'!$C$11,'5-Bienes y Serv que se Consumen'!$F$146,0)),0)+IF('5-Bienes y Serv que se Consumen'!$E$148='2 - Programas Municipales'!$B5,(IF('5-Bienes y Serv que se Consumen'!$E$150='2 - Programas Municipales'!$C$11,'5-Bienes y Serv que se Consumen'!$F$152,0)),0)+IF('5-Bienes y Serv que se Consumen'!$E$154='2 - Programas Municipales'!$B5,(IF('5-Bienes y Serv que se Consumen'!$E$156='2 - Programas Municipales'!$C$11,'5-Bienes y Serv que se Consumen'!$F$158,0)),0)+IF('5-Bienes y Serv que se Consumen'!$E$160='2 - Programas Municipales'!$B5,(IF('5-Bienes y Serv que se Consumen'!$E$162='2 - Programas Municipales'!$C$11,'5-Bienes y Serv que se Consumen'!$F$164,0)),0)+IF('5-Bienes y Serv que se Consumen'!$E$166='2 - Programas Municipales'!$B5,(IF('5-Bienes y Serv que se Consumen'!$E$168='2 - Programas Municipales'!$C$11,'5-Bienes y Serv que se Consumen'!$F$170,0)),0)+IF('5-Bienes y Serv que se Consumen'!$E$172='2 - Programas Municipales'!$B5,(IF('5-Bienes y Serv que se Consumen'!$E$174='2 - Programas Municipales'!$C$11,'5-Bienes y Serv que se Consumen'!$F$176,0)),0)+IF('5-Bienes y Serv que se Consumen'!$E$178='2 - Programas Municipales'!$B5,(IF('5-Bienes y Serv que se Consumen'!$E$180='2 - Programas Municipales'!$C$11,'5-Bienes y Serv que se Consumen'!$F$182,0)),0)+IF('5-Bienes y Serv que se Consumen'!$E$184='2 - Programas Municipales'!$B5,(IF('5-Bienes y Serv que se Consumen'!$E$186='2 - Programas Municipales'!$C$11,'5-Bienes y Serv que se Consumen'!$F$188,0)),0)+IF('5-Bienes y Serv que se Consumen'!$E$190='2 - Programas Municipales'!$B5,(IF('5-Bienes y Serv que se Consumen'!$E$192='2 - Programas Municipales'!$C$11,'5-Bienes y Serv que se Consumen'!$F$194,0)),0)+IF('5-Bienes y Serv que se Consumen'!$E$196='2 - Programas Municipales'!$B5,(IF('5-Bienes y Serv que se Consumen'!$E$198='2 - Programas Municipales'!$C$11,'5-Bienes y Serv que se Consumen'!$F$200,0)),0)+IF('5-Bienes y Serv que se Consumen'!$E$202='2 - Programas Municipales'!$B5,(IF('5-Bienes y Serv que se Consumen'!$E$204='2 - Programas Municipales'!$C$11,'5-Bienes y Serv que se Consumen'!$F$206,0)),0)+IF('5-Bienes y Serv que se Consumen'!$E$208='2 - Programas Municipales'!$B5,(IF('5-Bienes y Serv que se Consumen'!$E$210='2 - Programas Municipales'!$C$11,'5-Bienes y Serv que se Consumen'!$F$212,0)),0)+IF('5-Bienes y Serv que se Consumen'!$E$214='2 - Programas Municipales'!$B5,(IF('5-Bienes y Serv que se Consumen'!$E$216='2 - Programas Municipales'!$C$11,'5-Bienes y Serv que se Consumen'!$F$218,0)),0)+IF('5-Bienes y Serv que se Consumen'!$E$220='2 - Programas Municipales'!$B5,(IF('5-Bienes y Serv que se Consumen'!$E$222='2 - Programas Municipales'!$C$11,'5-Bienes y Serv que se Consumen'!$F$224,0)),0)+IF('5-Bienes y Serv que se Consumen'!$E$226='2 - Programas Municipales'!$B5,(IF('5-Bienes y Serv que se Consumen'!$E$228='2 - Programas Municipales'!$C$11,'5-Bienes y Serv que se Consumen'!$F$230,0)),0)+IF('5-Bienes y Serv que se Consumen'!$E$232='2 - Programas Municipales'!$B5,(IF('5-Bienes y Serv que se Consumen'!$E$234='2 - Programas Municipales'!$C$11,'5-Bienes y Serv que se Consumen'!$F$236,0)),0)+IF('5-Bienes y Serv que se Consumen'!$E$238='2 - Programas Municipales'!$B5,(IF('5-Bienes y Serv que se Consumen'!$E$240='2 - Programas Municipales'!$C$11,'5-Bienes y Serv que se Consumen'!$F$242,0)),0)+IF('5-Bienes y Serv que se Consumen'!$E$244='2 - Programas Municipales'!$B5,(IF('5-Bienes y Serv que se Consumen'!$E$246='2 - Programas Municipales'!$C$11,'5-Bienes y Serv que se Consumen'!$F$248,0)),0)+IF('5-Bienes y Serv que se Consumen'!$E$250='2 - Programas Municipales'!$B5,(IF('5-Bienes y Serv que se Consumen'!$E$252='2 - Programas Municipales'!$C$11,'5-Bienes y Serv que se Consumen'!$F$254,0)),0)+IF('5-Bienes y Serv que se Consumen'!$E$256='2 - Programas Municipales'!$B5,(IF('5-Bienes y Serv que se Consumen'!$E$258='2 - Programas Municipales'!$C$11,'5-Bienes y Serv que se Consumen'!$F$260,0)),0)+IF('5-Bienes y Serv que se Consumen'!$E$262='2 - Programas Municipales'!$B5,(IF('5-Bienes y Serv que se Consumen'!$E$264='2 - Programas Municipales'!$C$11,'5-Bienes y Serv que se Consumen'!$F$266,0)),0)+IF('5-Bienes y Serv que se Consumen'!$E$268='2 - Programas Municipales'!$B5,(IF('5-Bienes y Serv que se Consumen'!$E$270='2 - Programas Municipales'!$C$11,'5-Bienes y Serv que se Consumen'!$F$272,0)),0)+IF('5-Bienes y Serv que se Consumen'!$E$274='2 - Programas Municipales'!$B5,(IF('5-Bienes y Serv que se Consumen'!$E$276='2 - Programas Municipales'!$C$11,'5-Bienes y Serv que se Consumen'!$F$278,0)),0)</f>
        <v>269010000</v>
      </c>
      <c r="M8" s="202">
        <f>IF('5-Bienes y Serv que se Consumen'!$E$142='2 - Programas Municipales'!$B5,(IF('5-Bienes y Serv que se Consumen'!$E$144='2 - Programas Municipales'!$C$12,'5-Bienes y Serv que se Consumen'!$F$146,0)),0)+IF('5-Bienes y Serv que se Consumen'!$E$148='2 - Programas Municipales'!$B5,(IF('5-Bienes y Serv que se Consumen'!$E$150='2 - Programas Municipales'!$C$12,'5-Bienes y Serv que se Consumen'!$F$152,0)),0)+IF('5-Bienes y Serv que se Consumen'!$E$154='2 - Programas Municipales'!$B5,(IF('5-Bienes y Serv que se Consumen'!$E$156='2 - Programas Municipales'!$C$12,'5-Bienes y Serv que se Consumen'!$F$158,0)),0)+IF('5-Bienes y Serv que se Consumen'!$E$160='2 - Programas Municipales'!$B5,(IF('5-Bienes y Serv que se Consumen'!$E$162='2 - Programas Municipales'!$C$12,'5-Bienes y Serv que se Consumen'!$F$164,0)),0)+IF('5-Bienes y Serv que se Consumen'!$E$166='2 - Programas Municipales'!$B5,(IF('5-Bienes y Serv que se Consumen'!$E$168='2 - Programas Municipales'!$C$12,'5-Bienes y Serv que se Consumen'!$F$170,0)),0)+IF('5-Bienes y Serv que se Consumen'!$E$172='2 - Programas Municipales'!$B5,(IF('5-Bienes y Serv que se Consumen'!$E$174='2 - Programas Municipales'!$C$12,'5-Bienes y Serv que se Consumen'!$F$176,0)),0)+IF('5-Bienes y Serv que se Consumen'!$E$178='2 - Programas Municipales'!$B5,(IF('5-Bienes y Serv que se Consumen'!$E$180='2 - Programas Municipales'!$C$12,'5-Bienes y Serv que se Consumen'!$F$182,0)),0)+IF('5-Bienes y Serv que se Consumen'!$E$184='2 - Programas Municipales'!$B5,(IF('5-Bienes y Serv que se Consumen'!$E$186='2 - Programas Municipales'!$C$12,'5-Bienes y Serv que se Consumen'!$F$188,0)),0)+IF('5-Bienes y Serv que se Consumen'!$E$190='2 - Programas Municipales'!$B5,(IF('5-Bienes y Serv que se Consumen'!$E$192='2 - Programas Municipales'!$C$12,'5-Bienes y Serv que se Consumen'!$F$194,0)),0)+IF('5-Bienes y Serv que se Consumen'!$E$196='2 - Programas Municipales'!$B5,(IF('5-Bienes y Serv que se Consumen'!$E$198='2 - Programas Municipales'!$C$12,'5-Bienes y Serv que se Consumen'!$F$200,0)),0)+IF('5-Bienes y Serv que se Consumen'!$E$202='2 - Programas Municipales'!$B5,(IF('5-Bienes y Serv que se Consumen'!$E$204='2 - Programas Municipales'!$C$12,'5-Bienes y Serv que se Consumen'!$F$206,0)),0)+IF('5-Bienes y Serv que se Consumen'!$E$208='2 - Programas Municipales'!$B5,(IF('5-Bienes y Serv que se Consumen'!$E$210='2 - Programas Municipales'!$C$12,'5-Bienes y Serv que se Consumen'!$F$212,0)),0)+IF('5-Bienes y Serv que se Consumen'!$E$214='2 - Programas Municipales'!$B5,(IF('5-Bienes y Serv que se Consumen'!$E$216='2 - Programas Municipales'!$C$12,'5-Bienes y Serv que se Consumen'!$F$218,0)),0)+IF('5-Bienes y Serv que se Consumen'!$E$220='2 - Programas Municipales'!$B5,(IF('5-Bienes y Serv que se Consumen'!$E$222='2 - Programas Municipales'!$C$12,'5-Bienes y Serv que se Consumen'!$F$224,0)),0)+IF('5-Bienes y Serv que se Consumen'!$E$226='2 - Programas Municipales'!$B5,(IF('5-Bienes y Serv que se Consumen'!$E$228='2 - Programas Municipales'!$C$12,'5-Bienes y Serv que se Consumen'!$F$230,0)),0)+IF('5-Bienes y Serv que se Consumen'!$E$232='2 - Programas Municipales'!$B5,(IF('5-Bienes y Serv que se Consumen'!$E$234='2 - Programas Municipales'!$C$12,'5-Bienes y Serv que se Consumen'!$F$236,0)),0)+IF('5-Bienes y Serv que se Consumen'!$E$238='2 - Programas Municipales'!$B5,(IF('5-Bienes y Serv que se Consumen'!$E$240='2 - Programas Municipales'!$C$12,'5-Bienes y Serv que se Consumen'!$F$242,0)),0)+IF('5-Bienes y Serv que se Consumen'!$E$244='2 - Programas Municipales'!$B5,(IF('5-Bienes y Serv que se Consumen'!$E$246='2 - Programas Municipales'!$C$12,'5-Bienes y Serv que se Consumen'!$F$248,0)),0)+IF('5-Bienes y Serv que se Consumen'!$E$250='2 - Programas Municipales'!$B5,(IF('5-Bienes y Serv que se Consumen'!$E$252='2 - Programas Municipales'!$C$12,'5-Bienes y Serv que se Consumen'!$F$254,0)),0)+IF('5-Bienes y Serv que se Consumen'!$E$256='2 - Programas Municipales'!$B5,(IF('5-Bienes y Serv que se Consumen'!$E$258='2 - Programas Municipales'!$C$12,'5-Bienes y Serv que se Consumen'!$F$260,0)),0)+IF('5-Bienes y Serv que se Consumen'!$E$262='2 - Programas Municipales'!$B5,(IF('5-Bienes y Serv que se Consumen'!$E$264='2 - Programas Municipales'!$C$12,'5-Bienes y Serv que se Consumen'!$F$266,0)),0)+IF('5-Bienes y Serv que se Consumen'!$E$268='2 - Programas Municipales'!$B5,(IF('5-Bienes y Serv que se Consumen'!$E$270='2 - Programas Municipales'!$C$12,'5-Bienes y Serv que se Consumen'!$F$272,0)),0)+IF('5-Bienes y Serv que se Consumen'!$E$274='2 - Programas Municipales'!$B5,(IF('5-Bienes y Serv que se Consumen'!$E$276='2 - Programas Municipales'!$C$12,'5-Bienes y Serv que se Consumen'!$F$278,0)),0)</f>
        <v>0</v>
      </c>
      <c r="N8" s="202">
        <f>IF('5-Bienes y Serv que se Consumen'!$E$142='2 - Programas Municipales'!$B5,(IF('5-Bienes y Serv que se Consumen'!$E$144='2 - Programas Municipales'!$C$13,'5-Bienes y Serv que se Consumen'!$F$146,0)),0)+IF('5-Bienes y Serv que se Consumen'!$E$148='2 - Programas Municipales'!$B5,(IF('5-Bienes y Serv que se Consumen'!$E$150='2 - Programas Municipales'!$C$13,'5-Bienes y Serv que se Consumen'!$F$152,0)),0)+IF('5-Bienes y Serv que se Consumen'!$E$154='2 - Programas Municipales'!$B5,(IF('5-Bienes y Serv que se Consumen'!$E$156='2 - Programas Municipales'!$C$13,'5-Bienes y Serv que se Consumen'!$F$158,0)),0)+IF('5-Bienes y Serv que se Consumen'!$E$160='2 - Programas Municipales'!$B5,(IF('5-Bienes y Serv que se Consumen'!$E$162='2 - Programas Municipales'!$C$13,'5-Bienes y Serv que se Consumen'!$F$164,0)),0)+IF('5-Bienes y Serv que se Consumen'!$E$166='2 - Programas Municipales'!$B5,(IF('5-Bienes y Serv que se Consumen'!$E$168='2 - Programas Municipales'!$C$13,'5-Bienes y Serv que se Consumen'!$F$170,0)),0)+IF('5-Bienes y Serv que se Consumen'!$E$172='2 - Programas Municipales'!$B5,(IF('5-Bienes y Serv que se Consumen'!$E$174='2 - Programas Municipales'!$C$13,'5-Bienes y Serv que se Consumen'!$F$176,0)),0)+IF('5-Bienes y Serv que se Consumen'!$E$178='2 - Programas Municipales'!$B5,(IF('5-Bienes y Serv que se Consumen'!$E$180='2 - Programas Municipales'!$C$13,'5-Bienes y Serv que se Consumen'!$F$182,0)),0)+IF('5-Bienes y Serv que se Consumen'!$E$184='2 - Programas Municipales'!$B5,(IF('5-Bienes y Serv que se Consumen'!$E$186='2 - Programas Municipales'!$C$13,'5-Bienes y Serv que se Consumen'!$F$188,0)),0)+IF('5-Bienes y Serv que se Consumen'!$E$190='2 - Programas Municipales'!$B5,(IF('5-Bienes y Serv que se Consumen'!$E$192='2 - Programas Municipales'!$C$13,'5-Bienes y Serv que se Consumen'!$F$194,0)),0)+IF('5-Bienes y Serv que se Consumen'!$E$196='2 - Programas Municipales'!$B5,(IF('5-Bienes y Serv que se Consumen'!$E$198='2 - Programas Municipales'!$C$13,'5-Bienes y Serv que se Consumen'!$F$200,0)),0)+IF('5-Bienes y Serv que se Consumen'!$E$202='2 - Programas Municipales'!$B5,(IF('5-Bienes y Serv que se Consumen'!$E$204='2 - Programas Municipales'!$C$13,'5-Bienes y Serv que se Consumen'!$F$206,0)),0)+IF('5-Bienes y Serv que se Consumen'!$E$208='2 - Programas Municipales'!$B5,(IF('5-Bienes y Serv que se Consumen'!$E$210='2 - Programas Municipales'!$C$13,'5-Bienes y Serv que se Consumen'!$F$212,0)),0)+IF('5-Bienes y Serv que se Consumen'!$E$214='2 - Programas Municipales'!$B5,(IF('5-Bienes y Serv que se Consumen'!$E$216='2 - Programas Municipales'!$C$13,'5-Bienes y Serv que se Consumen'!$F$218,0)),0)+IF('5-Bienes y Serv que se Consumen'!$E$220='2 - Programas Municipales'!$B5,(IF('5-Bienes y Serv que se Consumen'!$E$222='2 - Programas Municipales'!$C$13,'5-Bienes y Serv que se Consumen'!$F$224,0)),0)+IF('5-Bienes y Serv que se Consumen'!$E$226='2 - Programas Municipales'!$B5,(IF('5-Bienes y Serv que se Consumen'!$E$228='2 - Programas Municipales'!$C$13,'5-Bienes y Serv que se Consumen'!$F$230,0)),0)+IF('5-Bienes y Serv que se Consumen'!$E$232='2 - Programas Municipales'!$B5,(IF('5-Bienes y Serv que se Consumen'!$E$234='2 - Programas Municipales'!$C$13,'5-Bienes y Serv que se Consumen'!$F$236,0)),0)+IF('5-Bienes y Serv que se Consumen'!$E$238='2 - Programas Municipales'!$B5,(IF('5-Bienes y Serv que se Consumen'!$E$240='2 - Programas Municipales'!$C$13,'5-Bienes y Serv que se Consumen'!$F$242,0)),0)+IF('5-Bienes y Serv que se Consumen'!$E$244='2 - Programas Municipales'!$B5,(IF('5-Bienes y Serv que se Consumen'!$E$246='2 - Programas Municipales'!$C$13,'5-Bienes y Serv que se Consumen'!$F$248,0)),0)+IF('5-Bienes y Serv que se Consumen'!$E$250='2 - Programas Municipales'!$B5,(IF('5-Bienes y Serv que se Consumen'!$E$252='2 - Programas Municipales'!$C$13,'5-Bienes y Serv que se Consumen'!$F$254,0)),0)+IF('5-Bienes y Serv que se Consumen'!$E$256='2 - Programas Municipales'!$B5,(IF('5-Bienes y Serv que se Consumen'!$E$258='2 - Programas Municipales'!$C$13,'5-Bienes y Serv que se Consumen'!$F$260,0)),0)+IF('5-Bienes y Serv que se Consumen'!$E$262='2 - Programas Municipales'!$B5,(IF('5-Bienes y Serv que se Consumen'!$E$264='2 - Programas Municipales'!$C$13,'5-Bienes y Serv que se Consumen'!$F$266,0)),0)+IF('5-Bienes y Serv que se Consumen'!$E$268='2 - Programas Municipales'!$B5,(IF('5-Bienes y Serv que se Consumen'!$E$270='2 - Programas Municipales'!$C$13,'5-Bienes y Serv que se Consumen'!$F$272,0)),0)+IF('5-Bienes y Serv que se Consumen'!$E$274='2 - Programas Municipales'!$B5,(IF('5-Bienes y Serv que se Consumen'!$E$276='2 - Programas Municipales'!$C$13,'5-Bienes y Serv que se Consumen'!$F$278,0)),0)</f>
        <v>59327100</v>
      </c>
      <c r="O8" s="202">
        <f>IF('5-Bienes y Serv que se Consumen'!$E$142='2 - Programas Municipales'!$B5,(IF('5-Bienes y Serv que se Consumen'!$E$144='2 - Programas Municipales'!$C$14,'5-Bienes y Serv que se Consumen'!$F$146,0)),0)+IF('5-Bienes y Serv que se Consumen'!$E$148='2 - Programas Municipales'!$B5,(IF('5-Bienes y Serv que se Consumen'!$E$150='2 - Programas Municipales'!$C$14,'5-Bienes y Serv que se Consumen'!$F$152,0)),0)+IF('5-Bienes y Serv que se Consumen'!$E$154='2 - Programas Municipales'!$B5,(IF('5-Bienes y Serv que se Consumen'!$E$156='2 - Programas Municipales'!$C$14,'5-Bienes y Serv que se Consumen'!$F$158,0)),0)+IF('5-Bienes y Serv que se Consumen'!$E$160='2 - Programas Municipales'!$B5,(IF('5-Bienes y Serv que se Consumen'!$E$162='2 - Programas Municipales'!$C$14,'5-Bienes y Serv que se Consumen'!$F$164,0)),0)+IF('5-Bienes y Serv que se Consumen'!$E$166='2 - Programas Municipales'!$B5,(IF('5-Bienes y Serv que se Consumen'!$E$168='2 - Programas Municipales'!$C$14,'5-Bienes y Serv que se Consumen'!$F$170,0)),0)+IF('5-Bienes y Serv que se Consumen'!$E$172='2 - Programas Municipales'!$B5,(IF('5-Bienes y Serv que se Consumen'!$E$174='2 - Programas Municipales'!$C$14,'5-Bienes y Serv que se Consumen'!$F$176,0)),0)+IF('5-Bienes y Serv que se Consumen'!$E$178='2 - Programas Municipales'!$B5,(IF('5-Bienes y Serv que se Consumen'!$E$180='2 - Programas Municipales'!$C$14,'5-Bienes y Serv que se Consumen'!$F$182,0)),0)+IF('5-Bienes y Serv que se Consumen'!$E$184='2 - Programas Municipales'!$B5,(IF('5-Bienes y Serv que se Consumen'!$E$186='2 - Programas Municipales'!$C$14,'5-Bienes y Serv que se Consumen'!$F$188,0)),0)+IF('5-Bienes y Serv que se Consumen'!$E$190='2 - Programas Municipales'!$B5,(IF('5-Bienes y Serv que se Consumen'!$E$192='2 - Programas Municipales'!$C$14,'5-Bienes y Serv que se Consumen'!$F$194,0)),0)+IF('5-Bienes y Serv que se Consumen'!$E$196='2 - Programas Municipales'!$B5,(IF('5-Bienes y Serv que se Consumen'!$E$198='2 - Programas Municipales'!$C$14,'5-Bienes y Serv que se Consumen'!$F$200,0)),0)+IF('5-Bienes y Serv que se Consumen'!$E$202='2 - Programas Municipales'!$B5,(IF('5-Bienes y Serv que se Consumen'!$E$204='2 - Programas Municipales'!$C$14,'5-Bienes y Serv que se Consumen'!$F$206,0)),0)+IF('5-Bienes y Serv que se Consumen'!$E$208='2 - Programas Municipales'!$B5,(IF('5-Bienes y Serv que se Consumen'!$E$210='2 - Programas Municipales'!$C$14,'5-Bienes y Serv que se Consumen'!$F$212,0)),0)+IF('5-Bienes y Serv que se Consumen'!$E$214='2 - Programas Municipales'!$B5,(IF('5-Bienes y Serv que se Consumen'!$E$216='2 - Programas Municipales'!$C$14,'5-Bienes y Serv que se Consumen'!$F$218,0)),0)+IF('5-Bienes y Serv que se Consumen'!$E$220='2 - Programas Municipales'!$B5,(IF('5-Bienes y Serv que se Consumen'!$E$222='2 - Programas Municipales'!$C$14,'5-Bienes y Serv que se Consumen'!$F$224,0)),0)+IF('5-Bienes y Serv que se Consumen'!$E$226='2 - Programas Municipales'!$B5,(IF('5-Bienes y Serv que se Consumen'!$E$228='2 - Programas Municipales'!$C$14,'5-Bienes y Serv que se Consumen'!$F$230,0)),0)+IF('5-Bienes y Serv que se Consumen'!$E$232='2 - Programas Municipales'!$B5,(IF('5-Bienes y Serv que se Consumen'!$E$234='2 - Programas Municipales'!$C$14,'5-Bienes y Serv que se Consumen'!$F$236,0)),0)+IF('5-Bienes y Serv que se Consumen'!$E$238='2 - Programas Municipales'!$B5,(IF('5-Bienes y Serv que se Consumen'!$E$240='2 - Programas Municipales'!$C$14,'5-Bienes y Serv que se Consumen'!$F$242,0)),0)+IF('5-Bienes y Serv que se Consumen'!$E$244='2 - Programas Municipales'!$B5,(IF('5-Bienes y Serv que se Consumen'!$E$246='2 - Programas Municipales'!$C$14,'5-Bienes y Serv que se Consumen'!$F$248,0)),0)+IF('5-Bienes y Serv que se Consumen'!$E$250='2 - Programas Municipales'!$B5,(IF('5-Bienes y Serv que se Consumen'!$E$252='2 - Programas Municipales'!$C$14,'5-Bienes y Serv que se Consumen'!$F$254,0)),0)+IF('5-Bienes y Serv que se Consumen'!$E$256='2 - Programas Municipales'!$B5,(IF('5-Bienes y Serv que se Consumen'!$E$258='2 - Programas Municipales'!$C$14,'5-Bienes y Serv que se Consumen'!$F$260,0)),0)+IF('5-Bienes y Serv que se Consumen'!$E$262='2 - Programas Municipales'!$B5,(IF('5-Bienes y Serv que se Consumen'!$E$264='2 - Programas Municipales'!$C$14,'5-Bienes y Serv que se Consumen'!$F$266,0)),0)+IF('5-Bienes y Serv que se Consumen'!$E$268='2 - Programas Municipales'!$B5,(IF('5-Bienes y Serv que se Consumen'!$E$270='2 - Programas Municipales'!$C$14,'5-Bienes y Serv que se Consumen'!$F$272,0)),0)+IF('5-Bienes y Serv que se Consumen'!$E$274='2 - Programas Municipales'!$B5,(IF('5-Bienes y Serv que se Consumen'!$E$276='2 - Programas Municipales'!$C$14,'5-Bienes y Serv que se Consumen'!$F$278,0)),0)</f>
        <v>0</v>
      </c>
      <c r="P8" s="202">
        <f>IF('5-Bienes y Serv que se Consumen'!$E$142='2 - Programas Municipales'!$B5,(IF('5-Bienes y Serv que se Consumen'!$E$144='2 - Programas Municipales'!$C$15,'5-Bienes y Serv que se Consumen'!$F$146,0)),0)+IF('5-Bienes y Serv que se Consumen'!$E$148='2 - Programas Municipales'!$B5,(IF('5-Bienes y Serv que se Consumen'!$E$150='2 - Programas Municipales'!$C$15,'5-Bienes y Serv que se Consumen'!$F$152,0)),0)+IF('5-Bienes y Serv que se Consumen'!$E$154='2 - Programas Municipales'!$B5,(IF('5-Bienes y Serv que se Consumen'!$E$156='2 - Programas Municipales'!$C$15,'5-Bienes y Serv que se Consumen'!$F$158,0)),0)+IF('5-Bienes y Serv que se Consumen'!$E$160='2 - Programas Municipales'!$B5,(IF('5-Bienes y Serv que se Consumen'!$E$162='2 - Programas Municipales'!$C$15,'5-Bienes y Serv que se Consumen'!$F$164,0)),0)+IF('5-Bienes y Serv que se Consumen'!$E$166='2 - Programas Municipales'!$B5,(IF('5-Bienes y Serv que se Consumen'!$E$168='2 - Programas Municipales'!$C$15,'5-Bienes y Serv que se Consumen'!$F$170,0)),0)+IF('5-Bienes y Serv que se Consumen'!$E$172='2 - Programas Municipales'!$B5,(IF('5-Bienes y Serv que se Consumen'!$E$174='2 - Programas Municipales'!$C$15,'5-Bienes y Serv que se Consumen'!$F$176,0)),0)+IF('5-Bienes y Serv que se Consumen'!$E$178='2 - Programas Municipales'!$B5,(IF('5-Bienes y Serv que se Consumen'!$E$180='2 - Programas Municipales'!$C$15,'5-Bienes y Serv que se Consumen'!$F$182,0)),0)+IF('5-Bienes y Serv que se Consumen'!$E$184='2 - Programas Municipales'!$B5,(IF('5-Bienes y Serv que se Consumen'!$E$186='2 - Programas Municipales'!$C$15,'5-Bienes y Serv que se Consumen'!$F$188,0)),0)+IF('5-Bienes y Serv que se Consumen'!$E$190='2 - Programas Municipales'!$B5,(IF('5-Bienes y Serv que se Consumen'!$E$192='2 - Programas Municipales'!$C$15,'5-Bienes y Serv que se Consumen'!$F$194,0)),0)+IF('5-Bienes y Serv que se Consumen'!$E$196='2 - Programas Municipales'!$B5,(IF('5-Bienes y Serv que se Consumen'!$E$198='2 - Programas Municipales'!$C$15,'5-Bienes y Serv que se Consumen'!$F$200,0)),0)+IF('5-Bienes y Serv que se Consumen'!$E$202='2 - Programas Municipales'!$B5,(IF('5-Bienes y Serv que se Consumen'!$E$204='2 - Programas Municipales'!$C$15,'5-Bienes y Serv que se Consumen'!$F$206,0)),0)+IF('5-Bienes y Serv que se Consumen'!$E$208='2 - Programas Municipales'!$B5,(IF('5-Bienes y Serv que se Consumen'!$E$210='2 - Programas Municipales'!$C$15,'5-Bienes y Serv que se Consumen'!$F$212,0)),0)+IF('5-Bienes y Serv que se Consumen'!$E$214='2 - Programas Municipales'!$B5,(IF('5-Bienes y Serv que se Consumen'!$E$216='2 - Programas Municipales'!$C$15,'5-Bienes y Serv que se Consumen'!$F$218,0)),0)+IF('5-Bienes y Serv que se Consumen'!$E$220='2 - Programas Municipales'!$B5,(IF('5-Bienes y Serv que se Consumen'!$E$222='2 - Programas Municipales'!$C$15,'5-Bienes y Serv que se Consumen'!$F$224,0)),0)+IF('5-Bienes y Serv que se Consumen'!$E$226='2 - Programas Municipales'!$B5,(IF('5-Bienes y Serv que se Consumen'!$E$228='2 - Programas Municipales'!$C$15,'5-Bienes y Serv que se Consumen'!$F$230,0)),0)+IF('5-Bienes y Serv que se Consumen'!$E$232='2 - Programas Municipales'!$B5,(IF('5-Bienes y Serv que se Consumen'!$E$234='2 - Programas Municipales'!$C$15,'5-Bienes y Serv que se Consumen'!$F$236,0)),0)+IF('5-Bienes y Serv que se Consumen'!$E$238='2 - Programas Municipales'!$B5,(IF('5-Bienes y Serv que se Consumen'!$E$240='2 - Programas Municipales'!$C$15,'5-Bienes y Serv que se Consumen'!$F$242,0)),0)+IF('5-Bienes y Serv que se Consumen'!$E$244='2 - Programas Municipales'!$B5,(IF('5-Bienes y Serv que se Consumen'!$E$246='2 - Programas Municipales'!$C$15,'5-Bienes y Serv que se Consumen'!$F$248,0)),0)+IF('5-Bienes y Serv que se Consumen'!$E$250='2 - Programas Municipales'!$B5,(IF('5-Bienes y Serv que se Consumen'!$E$252='2 - Programas Municipales'!$C$15,'5-Bienes y Serv que se Consumen'!$F$254,0)),0)+IF('5-Bienes y Serv que se Consumen'!$E$256='2 - Programas Municipales'!$B5,(IF('5-Bienes y Serv que se Consumen'!$E$258='2 - Programas Municipales'!$C$15,'5-Bienes y Serv que se Consumen'!$F$260,0)),0)+IF('5-Bienes y Serv que se Consumen'!$E$262='2 - Programas Municipales'!$B5,(IF('5-Bienes y Serv que se Consumen'!$E$264='2 - Programas Municipales'!$C$15,'5-Bienes y Serv que se Consumen'!$F$266,0)),0)+IF('5-Bienes y Serv que se Consumen'!$E$268='2 - Programas Municipales'!$B5,(IF('5-Bienes y Serv que se Consumen'!$E$270='2 - Programas Municipales'!$C$15,'5-Bienes y Serv que se Consumen'!$F$272,0)),0)+IF('5-Bienes y Serv que se Consumen'!$E$274='2 - Programas Municipales'!$B5,(IF('5-Bienes y Serv que se Consumen'!$E$276='2 - Programas Municipales'!$C$15,'5-Bienes y Serv que se Consumen'!$F$278,0)),0)</f>
        <v>0</v>
      </c>
      <c r="Q8" s="265">
        <f t="shared" si="1"/>
        <v>328337100</v>
      </c>
    </row>
    <row r="9">
      <c r="B9" s="44" t="str">
        <f>'2 - Programas Municipales'!B6</f>
        <v>Progs. de Organiz. Planif y Control</v>
      </c>
      <c r="C9" s="202">
        <f>IF('5-Bienes y Serv que se Consumen'!$E$142='2 - Programas Municipales'!$B6,(IF('5-Bienes y Serv que se Consumen'!$E$144='2 - Programas Municipales'!$C$2,'5-Bienes y Serv que se Consumen'!$F$146,0)),0)+IF('5-Bienes y Serv que se Consumen'!$E$148='2 - Programas Municipales'!$B6,(IF('5-Bienes y Serv que se Consumen'!$E$150='2 - Programas Municipales'!$C$2,'5-Bienes y Serv que se Consumen'!$F$152,0)),0)+IF('5-Bienes y Serv que se Consumen'!$E$154='2 - Programas Municipales'!$B6,(IF('5-Bienes y Serv que se Consumen'!$E$156='2 - Programas Municipales'!$C$2,'5-Bienes y Serv que se Consumen'!$F$158,0)),0)+IF('5-Bienes y Serv que se Consumen'!$E$160='2 - Programas Municipales'!$B6,(IF('5-Bienes y Serv que se Consumen'!$E$162='2 - Programas Municipales'!$C$2,'5-Bienes y Serv que se Consumen'!$F$164,0)),0)+IF('5-Bienes y Serv que se Consumen'!$E$166='2 - Programas Municipales'!$B6,(IF('5-Bienes y Serv que se Consumen'!$E$168='2 - Programas Municipales'!$C$2,'5-Bienes y Serv que se Consumen'!$F$170,0)),0)+IF('5-Bienes y Serv que se Consumen'!$E$172='2 - Programas Municipales'!$B6,(IF('5-Bienes y Serv que se Consumen'!$E$174='2 - Programas Municipales'!$C$2,'5-Bienes y Serv que se Consumen'!$F$176,0)),0)+IF('5-Bienes y Serv que se Consumen'!$E$178='2 - Programas Municipales'!$B6,(IF('5-Bienes y Serv que se Consumen'!$E$180='2 - Programas Municipales'!$C$2,'5-Bienes y Serv que se Consumen'!$F$182,0)),0)+IF('5-Bienes y Serv que se Consumen'!$E$184='2 - Programas Municipales'!$B6,(IF('5-Bienes y Serv que se Consumen'!$E$186='2 - Programas Municipales'!$C$2,'5-Bienes y Serv que se Consumen'!$F$188,0)),0)+IF('5-Bienes y Serv que se Consumen'!$E$190='2 - Programas Municipales'!$B6,(IF('5-Bienes y Serv que se Consumen'!$E$192='2 - Programas Municipales'!$C$2,'5-Bienes y Serv que se Consumen'!$F$194,0)),0)+IF('5-Bienes y Serv que se Consumen'!$E$196='2 - Programas Municipales'!$B6,(IF('5-Bienes y Serv que se Consumen'!$E$198='2 - Programas Municipales'!$C$2,'5-Bienes y Serv que se Consumen'!$F$200,0)),0)+IF('5-Bienes y Serv que se Consumen'!$E$202='2 - Programas Municipales'!$B6,(IF('5-Bienes y Serv que se Consumen'!$E$204='2 - Programas Municipales'!$C$2,'5-Bienes y Serv que se Consumen'!$F$206,0)),0)+IF('5-Bienes y Serv que se Consumen'!$E$208='2 - Programas Municipales'!$B6,(IF('5-Bienes y Serv que se Consumen'!$E$210='2 - Programas Municipales'!$C$2,'5-Bienes y Serv que se Consumen'!$F$212,0)),0)+IF('5-Bienes y Serv que se Consumen'!$E$214='2 - Programas Municipales'!$B6,(IF('5-Bienes y Serv que se Consumen'!$E$216='2 - Programas Municipales'!$C$2,'5-Bienes y Serv que se Consumen'!$F$218,0)),0)+IF('5-Bienes y Serv que se Consumen'!$E$220='2 - Programas Municipales'!$B6,(IF('5-Bienes y Serv que se Consumen'!$E$222='2 - Programas Municipales'!$C$2,'5-Bienes y Serv que se Consumen'!$F$224,0)),0)+IF('5-Bienes y Serv que se Consumen'!$E$226='2 - Programas Municipales'!$B6,(IF('5-Bienes y Serv que se Consumen'!$E$228='2 - Programas Municipales'!$C$2,'5-Bienes y Serv que se Consumen'!$F$230,0)),0)+IF('5-Bienes y Serv que se Consumen'!$E$232='2 - Programas Municipales'!$B6,(IF('5-Bienes y Serv que se Consumen'!$E$234='2 - Programas Municipales'!$C$2,'5-Bienes y Serv que se Consumen'!$F$236,0)),0)+IF('5-Bienes y Serv que se Consumen'!$E$238='2 - Programas Municipales'!$B6,(IF('5-Bienes y Serv que se Consumen'!$E$240='2 - Programas Municipales'!$C$2,'5-Bienes y Serv que se Consumen'!$F$242,0)),0)+IF('5-Bienes y Serv que se Consumen'!$E$244='2 - Programas Municipales'!$B6,(IF('5-Bienes y Serv que se Consumen'!$E$246='2 - Programas Municipales'!$C$2,'5-Bienes y Serv que se Consumen'!$F$248,0)),0)+IF('5-Bienes y Serv que se Consumen'!$E$250='2 - Programas Municipales'!$B6,(IF('5-Bienes y Serv que se Consumen'!$E$252='2 - Programas Municipales'!$C$2,'5-Bienes y Serv que se Consumen'!$F$254,0)),0)+IF('5-Bienes y Serv que se Consumen'!$E$256='2 - Programas Municipales'!$B6,(IF('5-Bienes y Serv que se Consumen'!$E$258='2 - Programas Municipales'!$C$2,'5-Bienes y Serv que se Consumen'!$F$260,0)),0)+IF('5-Bienes y Serv que se Consumen'!$E$262='2 - Programas Municipales'!$B6,(IF('5-Bienes y Serv que se Consumen'!$E$264='2 - Programas Municipales'!$C$2,'5-Bienes y Serv que se Consumen'!$F$266,0)),0)+IF('5-Bienes y Serv que se Consumen'!$E$268='2 - Programas Municipales'!$B6,(IF('5-Bienes y Serv que se Consumen'!$E$270='2 - Programas Municipales'!$C$2,'5-Bienes y Serv que se Consumen'!$F$272,0)),0)+IF('5-Bienes y Serv que se Consumen'!$E$274='2 - Programas Municipales'!$B6,(IF('5-Bienes y Serv que se Consumen'!$E$276='2 - Programas Municipales'!$C$2,'5-Bienes y Serv que se Consumen'!$F$278,0)),0)</f>
        <v>0</v>
      </c>
      <c r="D9" s="202">
        <f>IF('5-Bienes y Serv que se Consumen'!$E$142='2 - Programas Municipales'!$B6,(IF('5-Bienes y Serv que se Consumen'!$E$144='2 - Programas Municipales'!$C$3,'5-Bienes y Serv que se Consumen'!$F$146,0)),0)+IF('5-Bienes y Serv que se Consumen'!$E$148='2 - Programas Municipales'!$B6,(IF('5-Bienes y Serv que se Consumen'!$E$150='2 - Programas Municipales'!$C$3,'5-Bienes y Serv que se Consumen'!$F$152,0)),0)+IF('5-Bienes y Serv que se Consumen'!$E$154='2 - Programas Municipales'!$B6,(IF('5-Bienes y Serv que se Consumen'!$E$156='2 - Programas Municipales'!$C$3,'5-Bienes y Serv que se Consumen'!$F$158,0)),0)+IF('5-Bienes y Serv que se Consumen'!$E$160='2 - Programas Municipales'!$B6,(IF('5-Bienes y Serv que se Consumen'!$E$162='2 - Programas Municipales'!$C$3,'5-Bienes y Serv que se Consumen'!$F$164,0)),0)+IF('5-Bienes y Serv que se Consumen'!$E$166='2 - Programas Municipales'!$B6,(IF('5-Bienes y Serv que se Consumen'!$E$168='2 - Programas Municipales'!$C$3,'5-Bienes y Serv que se Consumen'!$F$170,0)),0)+IF('5-Bienes y Serv que se Consumen'!$E$172='2 - Programas Municipales'!$B6,(IF('5-Bienes y Serv que se Consumen'!$E$174='2 - Programas Municipales'!$C$3,'5-Bienes y Serv que se Consumen'!$F$176,0)),0)+IF('5-Bienes y Serv que se Consumen'!$E$178='2 - Programas Municipales'!$B6,(IF('5-Bienes y Serv que se Consumen'!$E$180='2 - Programas Municipales'!$C$3,'5-Bienes y Serv que se Consumen'!$F$182,0)),0)+IF('5-Bienes y Serv que se Consumen'!$E$184='2 - Programas Municipales'!$B6,(IF('5-Bienes y Serv que se Consumen'!$E$186='2 - Programas Municipales'!$C$3,'5-Bienes y Serv que se Consumen'!$F$188,0)),0)+IF('5-Bienes y Serv que se Consumen'!$E$190='2 - Programas Municipales'!$B6,(IF('5-Bienes y Serv que se Consumen'!$E$192='2 - Programas Municipales'!$C$3,'5-Bienes y Serv que se Consumen'!$F$194,0)),0)+IF('5-Bienes y Serv que se Consumen'!$E$196='2 - Programas Municipales'!$B6,(IF('5-Bienes y Serv que se Consumen'!$E$198='2 - Programas Municipales'!$C$3,'5-Bienes y Serv que se Consumen'!$F$200,0)),0)+IF('5-Bienes y Serv que se Consumen'!$E$202='2 - Programas Municipales'!$B6,(IF('5-Bienes y Serv que se Consumen'!$E$204='2 - Programas Municipales'!$C$3,'5-Bienes y Serv que se Consumen'!$F$206,0)),0)+IF('5-Bienes y Serv que se Consumen'!$E$208='2 - Programas Municipales'!$B6,(IF('5-Bienes y Serv que se Consumen'!$E$210='2 - Programas Municipales'!$C$3,'5-Bienes y Serv que se Consumen'!$F$212,0)),0)+IF('5-Bienes y Serv que se Consumen'!$E$214='2 - Programas Municipales'!$B6,(IF('5-Bienes y Serv que se Consumen'!$E$216='2 - Programas Municipales'!$C$3,'5-Bienes y Serv que se Consumen'!$F$218,0)),0)+IF('5-Bienes y Serv que se Consumen'!$E$220='2 - Programas Municipales'!$B6,(IF('5-Bienes y Serv que se Consumen'!$E$222='2 - Programas Municipales'!$C$3,'5-Bienes y Serv que se Consumen'!$F$224,0)),0)+IF('5-Bienes y Serv que se Consumen'!$E$226='2 - Programas Municipales'!$B6,(IF('5-Bienes y Serv que se Consumen'!$E$228='2 - Programas Municipales'!$C$3,'5-Bienes y Serv que se Consumen'!$F$230,0)),0)+IF('5-Bienes y Serv que se Consumen'!$E$232='2 - Programas Municipales'!$B6,(IF('5-Bienes y Serv que se Consumen'!$E$234='2 - Programas Municipales'!$C$3,'5-Bienes y Serv que se Consumen'!$F$236,0)),0)+IF('5-Bienes y Serv que se Consumen'!$E$238='2 - Programas Municipales'!$B6,(IF('5-Bienes y Serv que se Consumen'!$E$240='2 - Programas Municipales'!$C$3,'5-Bienes y Serv que se Consumen'!$F$242,0)),0)+IF('5-Bienes y Serv que se Consumen'!$E$244='2 - Programas Municipales'!$B6,(IF('5-Bienes y Serv que se Consumen'!$E$246='2 - Programas Municipales'!$C$3,'5-Bienes y Serv que se Consumen'!$F$248,0)),0)+IF('5-Bienes y Serv que se Consumen'!$E$250='2 - Programas Municipales'!$B6,(IF('5-Bienes y Serv que se Consumen'!$E$252='2 - Programas Municipales'!$C$3,'5-Bienes y Serv que se Consumen'!$F$254,0)),0)+IF('5-Bienes y Serv que se Consumen'!$E$256='2 - Programas Municipales'!$B6,(IF('5-Bienes y Serv que se Consumen'!$E$258='2 - Programas Municipales'!$C$3,'5-Bienes y Serv que se Consumen'!$F$260,0)),0)+IF('5-Bienes y Serv que se Consumen'!$E$262='2 - Programas Municipales'!$B6,(IF('5-Bienes y Serv que se Consumen'!$E$264='2 - Programas Municipales'!$C$3,'5-Bienes y Serv que se Consumen'!$F$266,0)),0)+IF('5-Bienes y Serv que se Consumen'!$E$268='2 - Programas Municipales'!$B6,(IF('5-Bienes y Serv que se Consumen'!$E$270='2 - Programas Municipales'!$C$3,'5-Bienes y Serv que se Consumen'!$F$272,0)),0)+IF('5-Bienes y Serv que se Consumen'!$E$274='2 - Programas Municipales'!$B6,(IF('5-Bienes y Serv que se Consumen'!$E$276='2 - Programas Municipales'!$C$3,'5-Bienes y Serv que se Consumen'!$F$278,0)),0)</f>
        <v>0</v>
      </c>
      <c r="E9" s="202">
        <f>IF('5-Bienes y Serv que se Consumen'!$E$142='2 - Programas Municipales'!$B6,(IF('5-Bienes y Serv que se Consumen'!$E$144='2 - Programas Municipales'!$C$4,'5-Bienes y Serv que se Consumen'!$F$146,0)),0)+IF('5-Bienes y Serv que se Consumen'!$E$148='2 - Programas Municipales'!$B6,(IF('5-Bienes y Serv que se Consumen'!$E$150='2 - Programas Municipales'!$C$4,'5-Bienes y Serv que se Consumen'!$F$152,0)),0)+IF('5-Bienes y Serv que se Consumen'!$E$154='2 - Programas Municipales'!$B6,(IF('5-Bienes y Serv que se Consumen'!$E$156='2 - Programas Municipales'!$C$4,'5-Bienes y Serv que se Consumen'!$F$158,0)),0)+IF('5-Bienes y Serv que se Consumen'!$E$160='2 - Programas Municipales'!$B6,(IF('5-Bienes y Serv que se Consumen'!$E$162='2 - Programas Municipales'!$C$4,'5-Bienes y Serv que se Consumen'!$F$164,0)),0)+IF('5-Bienes y Serv que se Consumen'!$E$166='2 - Programas Municipales'!$B6,(IF('5-Bienes y Serv que se Consumen'!$E$168='2 - Programas Municipales'!$C$4,'5-Bienes y Serv que se Consumen'!$F$170,0)),0)+IF('5-Bienes y Serv que se Consumen'!$E$172='2 - Programas Municipales'!$B6,(IF('5-Bienes y Serv que se Consumen'!$E$174='2 - Programas Municipales'!$C$4,'5-Bienes y Serv que se Consumen'!$F$176,0)),0)+IF('5-Bienes y Serv que se Consumen'!$E$178='2 - Programas Municipales'!$B6,(IF('5-Bienes y Serv que se Consumen'!$E$180='2 - Programas Municipales'!$C$4,'5-Bienes y Serv que se Consumen'!$F$182,0)),0)+IF('5-Bienes y Serv que se Consumen'!$E$184='2 - Programas Municipales'!$B6,(IF('5-Bienes y Serv que se Consumen'!$E$186='2 - Programas Municipales'!$C$4,'5-Bienes y Serv que se Consumen'!$F$188,0)),0)+IF('5-Bienes y Serv que se Consumen'!$E$190='2 - Programas Municipales'!$B6,(IF('5-Bienes y Serv que se Consumen'!$E$192='2 - Programas Municipales'!$C$4,'5-Bienes y Serv que se Consumen'!$F$194,0)),0)+IF('5-Bienes y Serv que se Consumen'!$E$196='2 - Programas Municipales'!$B6,(IF('5-Bienes y Serv que se Consumen'!$E$198='2 - Programas Municipales'!$C$4,'5-Bienes y Serv que se Consumen'!$F$200,0)),0)+IF('5-Bienes y Serv que se Consumen'!$E$202='2 - Programas Municipales'!$B6,(IF('5-Bienes y Serv que se Consumen'!$E$204='2 - Programas Municipales'!$C$4,'5-Bienes y Serv que se Consumen'!$F$206,0)),0)+IF('5-Bienes y Serv que se Consumen'!$E$208='2 - Programas Municipales'!$B6,(IF('5-Bienes y Serv que se Consumen'!$E$210='2 - Programas Municipales'!$C$4,'5-Bienes y Serv que se Consumen'!$F$212,0)),0)+IF('5-Bienes y Serv que se Consumen'!$E$214='2 - Programas Municipales'!$B6,(IF('5-Bienes y Serv que se Consumen'!$E$216='2 - Programas Municipales'!$C$4,'5-Bienes y Serv que se Consumen'!$F$218,0)),0)+IF('5-Bienes y Serv que se Consumen'!$E$220='2 - Programas Municipales'!$B6,(IF('5-Bienes y Serv que se Consumen'!$E$222='2 - Programas Municipales'!$C$4,'5-Bienes y Serv que se Consumen'!$F$224,0)),0)+IF('5-Bienes y Serv que se Consumen'!$E$226='2 - Programas Municipales'!$B6,(IF('5-Bienes y Serv que se Consumen'!$E$228='2 - Programas Municipales'!$C$4,'5-Bienes y Serv que se Consumen'!$F$230,0)),0)+IF('5-Bienes y Serv que se Consumen'!$E$232='2 - Programas Municipales'!$B6,(IF('5-Bienes y Serv que se Consumen'!$E$234='2 - Programas Municipales'!$C$4,'5-Bienes y Serv que se Consumen'!$F$236,0)),0)+IF('5-Bienes y Serv que se Consumen'!$E$238='2 - Programas Municipales'!$B6,(IF('5-Bienes y Serv que se Consumen'!$E$240='2 - Programas Municipales'!$C$4,'5-Bienes y Serv que se Consumen'!$F$242,0)),0)+IF('5-Bienes y Serv que se Consumen'!$E$244='2 - Programas Municipales'!$B6,(IF('5-Bienes y Serv que se Consumen'!$E$246='2 - Programas Municipales'!$C$4,'5-Bienes y Serv que se Consumen'!$F$248,0)),0)+IF('5-Bienes y Serv que se Consumen'!$E$250='2 - Programas Municipales'!$B6,(IF('5-Bienes y Serv que se Consumen'!$E$252='2 - Programas Municipales'!$C$4,'5-Bienes y Serv que se Consumen'!$F$254,0)),0)+IF('5-Bienes y Serv que se Consumen'!$E$256='2 - Programas Municipales'!$B6,(IF('5-Bienes y Serv que se Consumen'!$E$258='2 - Programas Municipales'!$C$4,'5-Bienes y Serv que se Consumen'!$F$260,0)),0)+IF('5-Bienes y Serv que se Consumen'!$E$262='2 - Programas Municipales'!$B6,(IF('5-Bienes y Serv que se Consumen'!$E$264='2 - Programas Municipales'!$C$4,'5-Bienes y Serv que se Consumen'!$F$266,0)),0)+IF('5-Bienes y Serv que se Consumen'!$E$268='2 - Programas Municipales'!$B6,(IF('5-Bienes y Serv que se Consumen'!$E$270='2 - Programas Municipales'!$C$4,'5-Bienes y Serv que se Consumen'!$F$272,0)),0)+IF('5-Bienes y Serv que se Consumen'!$E$274='2 - Programas Municipales'!$B6,(IF('5-Bienes y Serv que se Consumen'!$E$276='2 - Programas Municipales'!$C$4,'5-Bienes y Serv que se Consumen'!$F$278,0)),0)</f>
        <v>0</v>
      </c>
      <c r="F9" s="202">
        <f>IF('5-Bienes y Serv que se Consumen'!$E$142='2 - Programas Municipales'!$B6,(IF('5-Bienes y Serv que se Consumen'!$E$144='2 - Programas Municipales'!$C$5,'5-Bienes y Serv que se Consumen'!$F$146,0)),0)+IF('5-Bienes y Serv que se Consumen'!$E$148='2 - Programas Municipales'!$B6,(IF('5-Bienes y Serv que se Consumen'!$E$150='2 - Programas Municipales'!$C$5,'5-Bienes y Serv que se Consumen'!$F$152,0)),0)+IF('5-Bienes y Serv que se Consumen'!$E$154='2 - Programas Municipales'!$B6,(IF('5-Bienes y Serv que se Consumen'!$E$156='2 - Programas Municipales'!$C$5,'5-Bienes y Serv que se Consumen'!$F$158,0)),0)+IF('5-Bienes y Serv que se Consumen'!$E$160='2 - Programas Municipales'!$B6,(IF('5-Bienes y Serv que se Consumen'!$E$162='2 - Programas Municipales'!$C$5,'5-Bienes y Serv que se Consumen'!$F$164,0)),0)+IF('5-Bienes y Serv que se Consumen'!$E$166='2 - Programas Municipales'!$B6,(IF('5-Bienes y Serv que se Consumen'!$E$168='2 - Programas Municipales'!$C$5,'5-Bienes y Serv que se Consumen'!$F$170,0)),0)+IF('5-Bienes y Serv que se Consumen'!$E$172='2 - Programas Municipales'!$B6,(IF('5-Bienes y Serv que se Consumen'!$E$174='2 - Programas Municipales'!$C$5,'5-Bienes y Serv que se Consumen'!$F$176,0)),0)+IF('5-Bienes y Serv que se Consumen'!$E$178='2 - Programas Municipales'!$B6,(IF('5-Bienes y Serv que se Consumen'!$E$180='2 - Programas Municipales'!$C$5,'5-Bienes y Serv que se Consumen'!$F$182,0)),0)+IF('5-Bienes y Serv que se Consumen'!$E$184='2 - Programas Municipales'!$B6,(IF('5-Bienes y Serv que se Consumen'!$E$186='2 - Programas Municipales'!$C$5,'5-Bienes y Serv que se Consumen'!$F$188,0)),0)+IF('5-Bienes y Serv que se Consumen'!$E$190='2 - Programas Municipales'!$B6,(IF('5-Bienes y Serv que se Consumen'!$E$192='2 - Programas Municipales'!$C$5,'5-Bienes y Serv que se Consumen'!$F$194,0)),0)+IF('5-Bienes y Serv que se Consumen'!$E$196='2 - Programas Municipales'!$B6,(IF('5-Bienes y Serv que se Consumen'!$E$198='2 - Programas Municipales'!$C$5,'5-Bienes y Serv que se Consumen'!$F$200,0)),0)+IF('5-Bienes y Serv que se Consumen'!$E$202='2 - Programas Municipales'!$B6,(IF('5-Bienes y Serv que se Consumen'!$E$204='2 - Programas Municipales'!$C$5,'5-Bienes y Serv que se Consumen'!$F$206,0)),0)+IF('5-Bienes y Serv que se Consumen'!$E$208='2 - Programas Municipales'!$B6,(IF('5-Bienes y Serv que se Consumen'!$E$210='2 - Programas Municipales'!$C$5,'5-Bienes y Serv que se Consumen'!$F$212,0)),0)+IF('5-Bienes y Serv que se Consumen'!$E$214='2 - Programas Municipales'!$B6,(IF('5-Bienes y Serv que se Consumen'!$E$216='2 - Programas Municipales'!$C$5,'5-Bienes y Serv que se Consumen'!$F$218,0)),0)+IF('5-Bienes y Serv que se Consumen'!$E$220='2 - Programas Municipales'!$B6,(IF('5-Bienes y Serv que se Consumen'!$E$222='2 - Programas Municipales'!$C$5,'5-Bienes y Serv que se Consumen'!$F$224,0)),0)+IF('5-Bienes y Serv que se Consumen'!$E$226='2 - Programas Municipales'!$B6,(IF('5-Bienes y Serv que se Consumen'!$E$228='2 - Programas Municipales'!$C$5,'5-Bienes y Serv que se Consumen'!$F$230,0)),0)+IF('5-Bienes y Serv que se Consumen'!$E$232='2 - Programas Municipales'!$B6,(IF('5-Bienes y Serv que se Consumen'!$E$234='2 - Programas Municipales'!$C$5,'5-Bienes y Serv que se Consumen'!$F$236,0)),0)+IF('5-Bienes y Serv que se Consumen'!$E$238='2 - Programas Municipales'!$B6,(IF('5-Bienes y Serv que se Consumen'!$E$240='2 - Programas Municipales'!$C$5,'5-Bienes y Serv que se Consumen'!$F$242,0)),0)+IF('5-Bienes y Serv que se Consumen'!$E$244='2 - Programas Municipales'!$B6,(IF('5-Bienes y Serv que se Consumen'!$E$246='2 - Programas Municipales'!$C$5,'5-Bienes y Serv que se Consumen'!$F$248,0)),0)+IF('5-Bienes y Serv que se Consumen'!$E$250='2 - Programas Municipales'!$B6,(IF('5-Bienes y Serv que se Consumen'!$E$252='2 - Programas Municipales'!$C$5,'5-Bienes y Serv que se Consumen'!$F$254,0)),0)+IF('5-Bienes y Serv que se Consumen'!$E$256='2 - Programas Municipales'!$B6,(IF('5-Bienes y Serv que se Consumen'!$E$258='2 - Programas Municipales'!$C$5,'5-Bienes y Serv que se Consumen'!$F$260,0)),0)+IF('5-Bienes y Serv que se Consumen'!$E$262='2 - Programas Municipales'!$B6,(IF('5-Bienes y Serv que se Consumen'!$E$264='2 - Programas Municipales'!$C$5,'5-Bienes y Serv que se Consumen'!$F$266,0)),0)+IF('5-Bienes y Serv que se Consumen'!$E$268='2 - Programas Municipales'!$B6,(IF('5-Bienes y Serv que se Consumen'!$E$270='2 - Programas Municipales'!$C$5,'5-Bienes y Serv que se Consumen'!$F$272,0)),0)+IF('5-Bienes y Serv que se Consumen'!$E$274='2 - Programas Municipales'!$B6,(IF('5-Bienes y Serv que se Consumen'!$E$276='2 - Programas Municipales'!$C$5,'5-Bienes y Serv que se Consumen'!$F$278,0)),0)</f>
        <v>0</v>
      </c>
      <c r="G9" s="202">
        <f>IF('5-Bienes y Serv que se Consumen'!$E$142='2 - Programas Municipales'!$B6,(IF('5-Bienes y Serv que se Consumen'!$E$144='2 - Programas Municipales'!$C$6,'5-Bienes y Serv que se Consumen'!$F$146,0)),0)+IF('5-Bienes y Serv que se Consumen'!$E$148='2 - Programas Municipales'!$B6,(IF('5-Bienes y Serv que se Consumen'!$E$150='2 - Programas Municipales'!$C$6,'5-Bienes y Serv que se Consumen'!$F$152,0)),0)+IF('5-Bienes y Serv que se Consumen'!$E$154='2 - Programas Municipales'!$B6,(IF('5-Bienes y Serv que se Consumen'!$E$156='2 - Programas Municipales'!$C$6,'5-Bienes y Serv que se Consumen'!$F$158,0)),0)+IF('5-Bienes y Serv que se Consumen'!$E$160='2 - Programas Municipales'!$B6,(IF('5-Bienes y Serv que se Consumen'!$E$162='2 - Programas Municipales'!$C$6,'5-Bienes y Serv que se Consumen'!$F$164,0)),0)+IF('5-Bienes y Serv que se Consumen'!$E$166='2 - Programas Municipales'!$B6,(IF('5-Bienes y Serv que se Consumen'!$E$168='2 - Programas Municipales'!$C$6,'5-Bienes y Serv que se Consumen'!$F$170,0)),0)+IF('5-Bienes y Serv que se Consumen'!$E$172='2 - Programas Municipales'!$B6,(IF('5-Bienes y Serv que se Consumen'!$E$174='2 - Programas Municipales'!$C$6,'5-Bienes y Serv que se Consumen'!$F$176,0)),0)+IF('5-Bienes y Serv que se Consumen'!$E$178='2 - Programas Municipales'!$B6,(IF('5-Bienes y Serv que se Consumen'!$E$180='2 - Programas Municipales'!$C$6,'5-Bienes y Serv que se Consumen'!$F$182,0)),0)+IF('5-Bienes y Serv que se Consumen'!$E$184='2 - Programas Municipales'!$B6,(IF('5-Bienes y Serv que se Consumen'!$E$186='2 - Programas Municipales'!$C$6,'5-Bienes y Serv que se Consumen'!$F$188,0)),0)+IF('5-Bienes y Serv que se Consumen'!$E$190='2 - Programas Municipales'!$B6,(IF('5-Bienes y Serv que se Consumen'!$E$192='2 - Programas Municipales'!$C$6,'5-Bienes y Serv que se Consumen'!$F$194,0)),0)+IF('5-Bienes y Serv que se Consumen'!$E$196='2 - Programas Municipales'!$B6,(IF('5-Bienes y Serv que se Consumen'!$E$198='2 - Programas Municipales'!$C$6,'5-Bienes y Serv que se Consumen'!$F$200,0)),0)+IF('5-Bienes y Serv que se Consumen'!$E$202='2 - Programas Municipales'!$B6,(IF('5-Bienes y Serv que se Consumen'!$E$204='2 - Programas Municipales'!$C$6,'5-Bienes y Serv que se Consumen'!$F$206,0)),0)+IF('5-Bienes y Serv que se Consumen'!$E$208='2 - Programas Municipales'!$B6,(IF('5-Bienes y Serv que se Consumen'!$E$210='2 - Programas Municipales'!$C$6,'5-Bienes y Serv que se Consumen'!$F$212,0)),0)+IF('5-Bienes y Serv que se Consumen'!$E$214='2 - Programas Municipales'!$B6,(IF('5-Bienes y Serv que se Consumen'!$E$216='2 - Programas Municipales'!$C$6,'5-Bienes y Serv que se Consumen'!$F$218,0)),0)+IF('5-Bienes y Serv que se Consumen'!$E$220='2 - Programas Municipales'!$B6,(IF('5-Bienes y Serv que se Consumen'!$E$222='2 - Programas Municipales'!$C$6,'5-Bienes y Serv que se Consumen'!$F$224,0)),0)+IF('5-Bienes y Serv que se Consumen'!$E$226='2 - Programas Municipales'!$B6,(IF('5-Bienes y Serv que se Consumen'!$E$228='2 - Programas Municipales'!$C$6,'5-Bienes y Serv que se Consumen'!$F$230,0)),0)+IF('5-Bienes y Serv que se Consumen'!$E$232='2 - Programas Municipales'!$B6,(IF('5-Bienes y Serv que se Consumen'!$E$234='2 - Programas Municipales'!$C$6,'5-Bienes y Serv que se Consumen'!$F$236,0)),0)+IF('5-Bienes y Serv que se Consumen'!$E$238='2 - Programas Municipales'!$B6,(IF('5-Bienes y Serv que se Consumen'!$E$240='2 - Programas Municipales'!$C$6,'5-Bienes y Serv que se Consumen'!$F$242,0)),0)+IF('5-Bienes y Serv que se Consumen'!$E$244='2 - Programas Municipales'!$B6,(IF('5-Bienes y Serv que se Consumen'!$E$246='2 - Programas Municipales'!$C$6,'5-Bienes y Serv que se Consumen'!$F$248,0)),0)+IF('5-Bienes y Serv que se Consumen'!$E$250='2 - Programas Municipales'!$B6,(IF('5-Bienes y Serv que se Consumen'!$E$252='2 - Programas Municipales'!$C$6,'5-Bienes y Serv que se Consumen'!$F$254,0)),0)+IF('5-Bienes y Serv que se Consumen'!$E$256='2 - Programas Municipales'!$B6,(IF('5-Bienes y Serv que se Consumen'!$E$258='2 - Programas Municipales'!$C$6,'5-Bienes y Serv que se Consumen'!$F$260,0)),0)+IF('5-Bienes y Serv que se Consumen'!$E$262='2 - Programas Municipales'!$B6,(IF('5-Bienes y Serv que se Consumen'!$E$264='2 - Programas Municipales'!$C$6,'5-Bienes y Serv que se Consumen'!$F$266,0)),0)+IF('5-Bienes y Serv que se Consumen'!$E$268='2 - Programas Municipales'!$B6,(IF('5-Bienes y Serv que se Consumen'!$E$270='2 - Programas Municipales'!$C$6,'5-Bienes y Serv que se Consumen'!$F$272,0)),0)+IF('5-Bienes y Serv que se Consumen'!$E$274='2 - Programas Municipales'!$B6,(IF('5-Bienes y Serv que se Consumen'!$E$276='2 - Programas Municipales'!$C$6,'5-Bienes y Serv que se Consumen'!$F$278,0)),0)</f>
        <v>0</v>
      </c>
      <c r="H9" s="202">
        <f>IF('5-Bienes y Serv que se Consumen'!$E$142='2 - Programas Municipales'!$B6,(IF('5-Bienes y Serv que se Consumen'!$E$144='2 - Programas Municipales'!$C$7,'5-Bienes y Serv que se Consumen'!$F$146,0)),0)+IF('5-Bienes y Serv que se Consumen'!$E$148='2 - Programas Municipales'!$B6,(IF('5-Bienes y Serv que se Consumen'!$E$150='2 - Programas Municipales'!$C$7,'5-Bienes y Serv que se Consumen'!$F$152,0)),0)+IF('5-Bienes y Serv que se Consumen'!$E$154='2 - Programas Municipales'!$B6,(IF('5-Bienes y Serv que se Consumen'!$E$156='2 - Programas Municipales'!$C$7,'5-Bienes y Serv que se Consumen'!$F$158,0)),0)+IF('5-Bienes y Serv que se Consumen'!$E$160='2 - Programas Municipales'!$B6,(IF('5-Bienes y Serv que se Consumen'!$E$162='2 - Programas Municipales'!$C$7,'5-Bienes y Serv que se Consumen'!$F$164,0)),0)+IF('5-Bienes y Serv que se Consumen'!$E$166='2 - Programas Municipales'!$B6,(IF('5-Bienes y Serv que se Consumen'!$E$168='2 - Programas Municipales'!$C$7,'5-Bienes y Serv que se Consumen'!$F$170,0)),0)+IF('5-Bienes y Serv que se Consumen'!$E$172='2 - Programas Municipales'!$B6,(IF('5-Bienes y Serv que se Consumen'!$E$174='2 - Programas Municipales'!$C$7,'5-Bienes y Serv que se Consumen'!$F$176,0)),0)+IF('5-Bienes y Serv que se Consumen'!$E$178='2 - Programas Municipales'!$B6,(IF('5-Bienes y Serv que se Consumen'!$E$180='2 - Programas Municipales'!$C$7,'5-Bienes y Serv que se Consumen'!$F$182,0)),0)+IF('5-Bienes y Serv que se Consumen'!$E$184='2 - Programas Municipales'!$B6,(IF('5-Bienes y Serv que se Consumen'!$E$186='2 - Programas Municipales'!$C$7,'5-Bienes y Serv que se Consumen'!$F$188,0)),0)+IF('5-Bienes y Serv que se Consumen'!$E$190='2 - Programas Municipales'!$B6,(IF('5-Bienes y Serv que se Consumen'!$E$192='2 - Programas Municipales'!$C$7,'5-Bienes y Serv que se Consumen'!$F$194,0)),0)+IF('5-Bienes y Serv que se Consumen'!$E$196='2 - Programas Municipales'!$B6,(IF('5-Bienes y Serv que se Consumen'!$E$198='2 - Programas Municipales'!$C$7,'5-Bienes y Serv que se Consumen'!$F$200,0)),0)+IF('5-Bienes y Serv que se Consumen'!$E$202='2 - Programas Municipales'!$B6,(IF('5-Bienes y Serv que se Consumen'!$E$204='2 - Programas Municipales'!$C$7,'5-Bienes y Serv que se Consumen'!$F$206,0)),0)+IF('5-Bienes y Serv que se Consumen'!$E$208='2 - Programas Municipales'!$B6,(IF('5-Bienes y Serv que se Consumen'!$E$210='2 - Programas Municipales'!$C$7,'5-Bienes y Serv que se Consumen'!$F$212,0)),0)+IF('5-Bienes y Serv que se Consumen'!$E$214='2 - Programas Municipales'!$B6,(IF('5-Bienes y Serv que se Consumen'!$E$216='2 - Programas Municipales'!$C$7,'5-Bienes y Serv que se Consumen'!$F$218,0)),0)+IF('5-Bienes y Serv que se Consumen'!$E$220='2 - Programas Municipales'!$B6,(IF('5-Bienes y Serv que se Consumen'!$E$222='2 - Programas Municipales'!$C$7,'5-Bienes y Serv que se Consumen'!$F$224,0)),0)+IF('5-Bienes y Serv que se Consumen'!$E$226='2 - Programas Municipales'!$B6,(IF('5-Bienes y Serv que se Consumen'!$E$228='2 - Programas Municipales'!$C$7,'5-Bienes y Serv que se Consumen'!$F$230,0)),0)+IF('5-Bienes y Serv que se Consumen'!$E$232='2 - Programas Municipales'!$B6,(IF('5-Bienes y Serv que se Consumen'!$E$234='2 - Programas Municipales'!$C$7,'5-Bienes y Serv que se Consumen'!$F$236,0)),0)+IF('5-Bienes y Serv que se Consumen'!$E$238='2 - Programas Municipales'!$B6,(IF('5-Bienes y Serv que se Consumen'!$E$240='2 - Programas Municipales'!$C$7,'5-Bienes y Serv que se Consumen'!$F$242,0)),0)+IF('5-Bienes y Serv que se Consumen'!$E$244='2 - Programas Municipales'!$B6,(IF('5-Bienes y Serv que se Consumen'!$E$246='2 - Programas Municipales'!$C$7,'5-Bienes y Serv que se Consumen'!$F$248,0)),0)+IF('5-Bienes y Serv que se Consumen'!$E$250='2 - Programas Municipales'!$B6,(IF('5-Bienes y Serv que se Consumen'!$E$252='2 - Programas Municipales'!$C$7,'5-Bienes y Serv que se Consumen'!$F$254,0)),0)+IF('5-Bienes y Serv que se Consumen'!$E$256='2 - Programas Municipales'!$B6,(IF('5-Bienes y Serv que se Consumen'!$E$258='2 - Programas Municipales'!$C$7,'5-Bienes y Serv que se Consumen'!$F$260,0)),0)+IF('5-Bienes y Serv que se Consumen'!$E$262='2 - Programas Municipales'!$B6,(IF('5-Bienes y Serv que se Consumen'!$E$264='2 - Programas Municipales'!$C$7,'5-Bienes y Serv que se Consumen'!$F$266,0)),0)+IF('5-Bienes y Serv que se Consumen'!$E$268='2 - Programas Municipales'!$B6,(IF('5-Bienes y Serv que se Consumen'!$E$270='2 - Programas Municipales'!$C$7,'5-Bienes y Serv que se Consumen'!$F$272,0)),0)+IF('5-Bienes y Serv que se Consumen'!$E$274='2 - Programas Municipales'!$B6,(IF('5-Bienes y Serv que se Consumen'!$E$276='2 - Programas Municipales'!$C$7,'5-Bienes y Serv que se Consumen'!$F$278,0)),0)</f>
        <v>0</v>
      </c>
      <c r="I9" s="202">
        <f>IF('5-Bienes y Serv que se Consumen'!$E$142='2 - Programas Municipales'!$B6,(IF('5-Bienes y Serv que se Consumen'!$E$144='2 - Programas Municipales'!$C$8,'5-Bienes y Serv que se Consumen'!$F$146,0)),0)+IF('5-Bienes y Serv que se Consumen'!$E$148='2 - Programas Municipales'!$B6,(IF('5-Bienes y Serv que se Consumen'!$E$150='2 - Programas Municipales'!$C$8,'5-Bienes y Serv que se Consumen'!$F$152,0)),0)+IF('5-Bienes y Serv que se Consumen'!$E$154='2 - Programas Municipales'!$B6,(IF('5-Bienes y Serv que se Consumen'!$E$156='2 - Programas Municipales'!$C$8,'5-Bienes y Serv que se Consumen'!$F$158,0)),0)+IF('5-Bienes y Serv que se Consumen'!$E$160='2 - Programas Municipales'!$B6,(IF('5-Bienes y Serv que se Consumen'!$E$162='2 - Programas Municipales'!$C$8,'5-Bienes y Serv que se Consumen'!$F$164,0)),0)+IF('5-Bienes y Serv que se Consumen'!$E$166='2 - Programas Municipales'!$B6,(IF('5-Bienes y Serv que se Consumen'!$E$168='2 - Programas Municipales'!$C$8,'5-Bienes y Serv que se Consumen'!$F$170,0)),0)+IF('5-Bienes y Serv que se Consumen'!$E$172='2 - Programas Municipales'!$B6,(IF('5-Bienes y Serv que se Consumen'!$E$174='2 - Programas Municipales'!$C$8,'5-Bienes y Serv que se Consumen'!$F$176,0)),0)+IF('5-Bienes y Serv que se Consumen'!$E$178='2 - Programas Municipales'!$B6,(IF('5-Bienes y Serv que se Consumen'!$E$180='2 - Programas Municipales'!$C$8,'5-Bienes y Serv que se Consumen'!$F$182,0)),0)+IF('5-Bienes y Serv que se Consumen'!$E$184='2 - Programas Municipales'!$B6,(IF('5-Bienes y Serv que se Consumen'!$E$186='2 - Programas Municipales'!$C$8,'5-Bienes y Serv que se Consumen'!$F$188,0)),0)+IF('5-Bienes y Serv que se Consumen'!$E$190='2 - Programas Municipales'!$B6,(IF('5-Bienes y Serv que se Consumen'!$E$192='2 - Programas Municipales'!$C$8,'5-Bienes y Serv que se Consumen'!$F$194,0)),0)+IF('5-Bienes y Serv que se Consumen'!$E$196='2 - Programas Municipales'!$B6,(IF('5-Bienes y Serv que se Consumen'!$E$198='2 - Programas Municipales'!$C$8,'5-Bienes y Serv que se Consumen'!$F$200,0)),0)+IF('5-Bienes y Serv que se Consumen'!$E$202='2 - Programas Municipales'!$B6,(IF('5-Bienes y Serv que se Consumen'!$E$204='2 - Programas Municipales'!$C$8,'5-Bienes y Serv que se Consumen'!$F$206,0)),0)+IF('5-Bienes y Serv que se Consumen'!$E$208='2 - Programas Municipales'!$B6,(IF('5-Bienes y Serv que se Consumen'!$E$210='2 - Programas Municipales'!$C$8,'5-Bienes y Serv que se Consumen'!$F$212,0)),0)+IF('5-Bienes y Serv que se Consumen'!$E$214='2 - Programas Municipales'!$B6,(IF('5-Bienes y Serv que se Consumen'!$E$216='2 - Programas Municipales'!$C$8,'5-Bienes y Serv que se Consumen'!$F$218,0)),0)+IF('5-Bienes y Serv que se Consumen'!$E$220='2 - Programas Municipales'!$B6,(IF('5-Bienes y Serv que se Consumen'!$E$222='2 - Programas Municipales'!$C$8,'5-Bienes y Serv que se Consumen'!$F$224,0)),0)+IF('5-Bienes y Serv que se Consumen'!$E$226='2 - Programas Municipales'!$B6,(IF('5-Bienes y Serv que se Consumen'!$E$228='2 - Programas Municipales'!$C$8,'5-Bienes y Serv que se Consumen'!$F$230,0)),0)+IF('5-Bienes y Serv que se Consumen'!$E$232='2 - Programas Municipales'!$B6,(IF('5-Bienes y Serv que se Consumen'!$E$234='2 - Programas Municipales'!$C$8,'5-Bienes y Serv que se Consumen'!$F$236,0)),0)+IF('5-Bienes y Serv que se Consumen'!$E$238='2 - Programas Municipales'!$B6,(IF('5-Bienes y Serv que se Consumen'!$E$240='2 - Programas Municipales'!$C$8,'5-Bienes y Serv que se Consumen'!$F$242,0)),0)+IF('5-Bienes y Serv que se Consumen'!$E$244='2 - Programas Municipales'!$B6,(IF('5-Bienes y Serv que se Consumen'!$E$246='2 - Programas Municipales'!$C$8,'5-Bienes y Serv que se Consumen'!$F$248,0)),0)+IF('5-Bienes y Serv que se Consumen'!$E$250='2 - Programas Municipales'!$B6,(IF('5-Bienes y Serv que se Consumen'!$E$252='2 - Programas Municipales'!$C$8,'5-Bienes y Serv que se Consumen'!$F$254,0)),0)+IF('5-Bienes y Serv que se Consumen'!$E$256='2 - Programas Municipales'!$B6,(IF('5-Bienes y Serv que se Consumen'!$E$258='2 - Programas Municipales'!$C$8,'5-Bienes y Serv que se Consumen'!$F$260,0)),0)+IF('5-Bienes y Serv que se Consumen'!$E$262='2 - Programas Municipales'!$B6,(IF('5-Bienes y Serv que se Consumen'!$E$264='2 - Programas Municipales'!$C$8,'5-Bienes y Serv que se Consumen'!$F$266,0)),0)+IF('5-Bienes y Serv que se Consumen'!$E$268='2 - Programas Municipales'!$B6,(IF('5-Bienes y Serv que se Consumen'!$E$270='2 - Programas Municipales'!$C$8,'5-Bienes y Serv que se Consumen'!$F$272,0)),0)+IF('5-Bienes y Serv que se Consumen'!$E$274='2 - Programas Municipales'!$B6,(IF('5-Bienes y Serv que se Consumen'!$E$276='2 - Programas Municipales'!$C$8,'5-Bienes y Serv que se Consumen'!$F$278,0)),0)</f>
        <v>0</v>
      </c>
      <c r="J9" s="202">
        <f>IF('5-Bienes y Serv que se Consumen'!$E$142='2 - Programas Municipales'!$B6,(IF('5-Bienes y Serv que se Consumen'!$E$144='2 - Programas Municipales'!$C$9,'5-Bienes y Serv que se Consumen'!$F$146,0)),0)+IF('5-Bienes y Serv que se Consumen'!$E$148='2 - Programas Municipales'!$B6,(IF('5-Bienes y Serv que se Consumen'!$E$150='2 - Programas Municipales'!$C$9,'5-Bienes y Serv que se Consumen'!$F$152,0)),0)+IF('5-Bienes y Serv que se Consumen'!$E$154='2 - Programas Municipales'!$B6,(IF('5-Bienes y Serv que se Consumen'!$E$156='2 - Programas Municipales'!$C$9,'5-Bienes y Serv que se Consumen'!$F$158,0)),0)+IF('5-Bienes y Serv que se Consumen'!$E$160='2 - Programas Municipales'!$B6,(IF('5-Bienes y Serv que se Consumen'!$E$162='2 - Programas Municipales'!$C$9,'5-Bienes y Serv que se Consumen'!$F$164,0)),0)+IF('5-Bienes y Serv que se Consumen'!$E$166='2 - Programas Municipales'!$B6,(IF('5-Bienes y Serv que se Consumen'!$E$168='2 - Programas Municipales'!$C$9,'5-Bienes y Serv que se Consumen'!$F$170,0)),0)+IF('5-Bienes y Serv que se Consumen'!$E$172='2 - Programas Municipales'!$B6,(IF('5-Bienes y Serv que se Consumen'!$E$174='2 - Programas Municipales'!$C$9,'5-Bienes y Serv que se Consumen'!$F$176,0)),0)+IF('5-Bienes y Serv que se Consumen'!$E$178='2 - Programas Municipales'!$B6,(IF('5-Bienes y Serv que se Consumen'!$E$180='2 - Programas Municipales'!$C$9,'5-Bienes y Serv que se Consumen'!$F$182,0)),0)+IF('5-Bienes y Serv que se Consumen'!$E$184='2 - Programas Municipales'!$B6,(IF('5-Bienes y Serv que se Consumen'!$E$186='2 - Programas Municipales'!$C$9,'5-Bienes y Serv que se Consumen'!$F$188,0)),0)+IF('5-Bienes y Serv que se Consumen'!$E$190='2 - Programas Municipales'!$B6,(IF('5-Bienes y Serv que se Consumen'!$E$192='2 - Programas Municipales'!$C$9,'5-Bienes y Serv que se Consumen'!$F$194,0)),0)+IF('5-Bienes y Serv que se Consumen'!$E$196='2 - Programas Municipales'!$B6,(IF('5-Bienes y Serv que se Consumen'!$E$198='2 - Programas Municipales'!$C$9,'5-Bienes y Serv que se Consumen'!$F$200,0)),0)+IF('5-Bienes y Serv que se Consumen'!$E$202='2 - Programas Municipales'!$B6,(IF('5-Bienes y Serv que se Consumen'!$E$204='2 - Programas Municipales'!$C$9,'5-Bienes y Serv que se Consumen'!$F$206,0)),0)+IF('5-Bienes y Serv que se Consumen'!$E$208='2 - Programas Municipales'!$B6,(IF('5-Bienes y Serv que se Consumen'!$E$210='2 - Programas Municipales'!$C$9,'5-Bienes y Serv que se Consumen'!$F$212,0)),0)+IF('5-Bienes y Serv que se Consumen'!$E$214='2 - Programas Municipales'!$B6,(IF('5-Bienes y Serv que se Consumen'!$E$216='2 - Programas Municipales'!$C$9,'5-Bienes y Serv que se Consumen'!$F$218,0)),0)+IF('5-Bienes y Serv que se Consumen'!$E$220='2 - Programas Municipales'!$B6,(IF('5-Bienes y Serv que se Consumen'!$E$222='2 - Programas Municipales'!$C$9,'5-Bienes y Serv que se Consumen'!$F$224,0)),0)+IF('5-Bienes y Serv que se Consumen'!$E$226='2 - Programas Municipales'!$B6,(IF('5-Bienes y Serv que se Consumen'!$E$228='2 - Programas Municipales'!$C$9,'5-Bienes y Serv que se Consumen'!$F$230,0)),0)+IF('5-Bienes y Serv que se Consumen'!$E$232='2 - Programas Municipales'!$B6,(IF('5-Bienes y Serv que se Consumen'!$E$234='2 - Programas Municipales'!$C$9,'5-Bienes y Serv que se Consumen'!$F$236,0)),0)+IF('5-Bienes y Serv que se Consumen'!$E$238='2 - Programas Municipales'!$B6,(IF('5-Bienes y Serv que se Consumen'!$E$240='2 - Programas Municipales'!$C$9,'5-Bienes y Serv que se Consumen'!$F$242,0)),0)+IF('5-Bienes y Serv que se Consumen'!$E$244='2 - Programas Municipales'!$B6,(IF('5-Bienes y Serv que se Consumen'!$E$246='2 - Programas Municipales'!$C$9,'5-Bienes y Serv que se Consumen'!$F$248,0)),0)+IF('5-Bienes y Serv que se Consumen'!$E$250='2 - Programas Municipales'!$B6,(IF('5-Bienes y Serv que se Consumen'!$E$252='2 - Programas Municipales'!$C$9,'5-Bienes y Serv que se Consumen'!$F$254,0)),0)+IF('5-Bienes y Serv que se Consumen'!$E$256='2 - Programas Municipales'!$B6,(IF('5-Bienes y Serv que se Consumen'!$E$258='2 - Programas Municipales'!$C$9,'5-Bienes y Serv que se Consumen'!$F$260,0)),0)+IF('5-Bienes y Serv que se Consumen'!$E$262='2 - Programas Municipales'!$B6,(IF('5-Bienes y Serv que se Consumen'!$E$264='2 - Programas Municipales'!$C$9,'5-Bienes y Serv que se Consumen'!$F$266,0)),0)+IF('5-Bienes y Serv que se Consumen'!$E$268='2 - Programas Municipales'!$B6,(IF('5-Bienes y Serv que se Consumen'!$E$270='2 - Programas Municipales'!$C$9,'5-Bienes y Serv que se Consumen'!$F$272,0)),0)+IF('5-Bienes y Serv que se Consumen'!$E$274='2 - Programas Municipales'!$B6,(IF('5-Bienes y Serv que se Consumen'!$E$276='2 - Programas Municipales'!$C$9,'5-Bienes y Serv que se Consumen'!$F$278,0)),0)</f>
        <v>0</v>
      </c>
      <c r="K9" s="202">
        <f>IF('5-Bienes y Serv que se Consumen'!$E$142='2 - Programas Municipales'!$B6,(IF('5-Bienes y Serv que se Consumen'!$E$144='2 - Programas Municipales'!$C$10,'5-Bienes y Serv que se Consumen'!$F$146,0)),0)+IF('5-Bienes y Serv que se Consumen'!$E$148='2 - Programas Municipales'!$B6,(IF('5-Bienes y Serv que se Consumen'!$E$150='2 - Programas Municipales'!$C$10,'5-Bienes y Serv que se Consumen'!$F$152,0)),0)+IF('5-Bienes y Serv que se Consumen'!$E$154='2 - Programas Municipales'!$B6,(IF('5-Bienes y Serv que se Consumen'!$E$156='2 - Programas Municipales'!$C$10,'5-Bienes y Serv que se Consumen'!$F$158,0)),0)+IF('5-Bienes y Serv que se Consumen'!$E$160='2 - Programas Municipales'!$B6,(IF('5-Bienes y Serv que se Consumen'!$E$162='2 - Programas Municipales'!$C$10,'5-Bienes y Serv que se Consumen'!$F$164,0)),0)+IF('5-Bienes y Serv que se Consumen'!$E$166='2 - Programas Municipales'!$B6,(IF('5-Bienes y Serv que se Consumen'!$E$168='2 - Programas Municipales'!$C$10,'5-Bienes y Serv que se Consumen'!$F$170,0)),0)+IF('5-Bienes y Serv que se Consumen'!$E$172='2 - Programas Municipales'!$B6,(IF('5-Bienes y Serv que se Consumen'!$E$174='2 - Programas Municipales'!$C$10,'5-Bienes y Serv que se Consumen'!$F$176,0)),0)+IF('5-Bienes y Serv que se Consumen'!$E$178='2 - Programas Municipales'!$B6,(IF('5-Bienes y Serv que se Consumen'!$E$180='2 - Programas Municipales'!$C$10,'5-Bienes y Serv que se Consumen'!$F$182,0)),0)+IF('5-Bienes y Serv que se Consumen'!$E$184='2 - Programas Municipales'!$B6,(IF('5-Bienes y Serv que se Consumen'!$E$186='2 - Programas Municipales'!$C$10,'5-Bienes y Serv que se Consumen'!$F$188,0)),0)+IF('5-Bienes y Serv que se Consumen'!$E$190='2 - Programas Municipales'!$B6,(IF('5-Bienes y Serv que se Consumen'!$E$192='2 - Programas Municipales'!$C$10,'5-Bienes y Serv que se Consumen'!$F$194,0)),0)+IF('5-Bienes y Serv que se Consumen'!$E$196='2 - Programas Municipales'!$B6,(IF('5-Bienes y Serv que se Consumen'!$E$198='2 - Programas Municipales'!$C$10,'5-Bienes y Serv que se Consumen'!$F$200,0)),0)+IF('5-Bienes y Serv que se Consumen'!$E$202='2 - Programas Municipales'!$B6,(IF('5-Bienes y Serv que se Consumen'!$E$204='2 - Programas Municipales'!$C$10,'5-Bienes y Serv que se Consumen'!$F$206,0)),0)+IF('5-Bienes y Serv que se Consumen'!$E$208='2 - Programas Municipales'!$B6,(IF('5-Bienes y Serv que se Consumen'!$E$210='2 - Programas Municipales'!$C$10,'5-Bienes y Serv que se Consumen'!$F$212,0)),0)+IF('5-Bienes y Serv que se Consumen'!$E$214='2 - Programas Municipales'!$B6,(IF('5-Bienes y Serv que se Consumen'!$E$216='2 - Programas Municipales'!$C$10,'5-Bienes y Serv que se Consumen'!$F$218,0)),0)+IF('5-Bienes y Serv que se Consumen'!$E$220='2 - Programas Municipales'!$B6,(IF('5-Bienes y Serv que se Consumen'!$E$222='2 - Programas Municipales'!$C$10,'5-Bienes y Serv que se Consumen'!$F$224,0)),0)+IF('5-Bienes y Serv que se Consumen'!$E$226='2 - Programas Municipales'!$B6,(IF('5-Bienes y Serv que se Consumen'!$E$228='2 - Programas Municipales'!$C$10,'5-Bienes y Serv que se Consumen'!$F$230,0)),0)+IF('5-Bienes y Serv que se Consumen'!$E$232='2 - Programas Municipales'!$B6,(IF('5-Bienes y Serv que se Consumen'!$E$234='2 - Programas Municipales'!$C$10,'5-Bienes y Serv que se Consumen'!$F$236,0)),0)+IF('5-Bienes y Serv que se Consumen'!$E$238='2 - Programas Municipales'!$B6,(IF('5-Bienes y Serv que se Consumen'!$E$240='2 - Programas Municipales'!$C$10,'5-Bienes y Serv que se Consumen'!$F$242,0)),0)+IF('5-Bienes y Serv que se Consumen'!$E$244='2 - Programas Municipales'!$B6,(IF('5-Bienes y Serv que se Consumen'!$E$246='2 - Programas Municipales'!$C$10,'5-Bienes y Serv que se Consumen'!$F$248,0)),0)+IF('5-Bienes y Serv que se Consumen'!$E$250='2 - Programas Municipales'!$B6,(IF('5-Bienes y Serv que se Consumen'!$E$252='2 - Programas Municipales'!$C$10,'5-Bienes y Serv que se Consumen'!$F$254,0)),0)+IF('5-Bienes y Serv que se Consumen'!$E$256='2 - Programas Municipales'!$B6,(IF('5-Bienes y Serv que se Consumen'!$E$258='2 - Programas Municipales'!$C$10,'5-Bienes y Serv que se Consumen'!$F$260,0)),0)+IF('5-Bienes y Serv que se Consumen'!$E$262='2 - Programas Municipales'!$B6,(IF('5-Bienes y Serv que se Consumen'!$E$264='2 - Programas Municipales'!$C$10,'5-Bienes y Serv que se Consumen'!$F$266,0)),0)+IF('5-Bienes y Serv que se Consumen'!$E$268='2 - Programas Municipales'!$B6,(IF('5-Bienes y Serv que se Consumen'!$E$270='2 - Programas Municipales'!$C$10,'5-Bienes y Serv que se Consumen'!$F$272,0)),0)+IF('5-Bienes y Serv que se Consumen'!$E$274='2 - Programas Municipales'!$B6,(IF('5-Bienes y Serv que se Consumen'!$E$276='2 - Programas Municipales'!$C$10,'5-Bienes y Serv que se Consumen'!$F$278,0)),0)</f>
        <v>0</v>
      </c>
      <c r="L9" s="202">
        <f>IF('5-Bienes y Serv que se Consumen'!$E$142='2 - Programas Municipales'!$B6,(IF('5-Bienes y Serv que se Consumen'!$E$144='2 - Programas Municipales'!$C$11,'5-Bienes y Serv que se Consumen'!$F$146,0)),0)+IF('5-Bienes y Serv que se Consumen'!$E$148='2 - Programas Municipales'!$B6,(IF('5-Bienes y Serv que se Consumen'!$E$150='2 - Programas Municipales'!$C$11,'5-Bienes y Serv que se Consumen'!$F$152,0)),0)+IF('5-Bienes y Serv que se Consumen'!$E$154='2 - Programas Municipales'!$B6,(IF('5-Bienes y Serv que se Consumen'!$E$156='2 - Programas Municipales'!$C$11,'5-Bienes y Serv que se Consumen'!$F$158,0)),0)+IF('5-Bienes y Serv que se Consumen'!$E$160='2 - Programas Municipales'!$B6,(IF('5-Bienes y Serv que se Consumen'!$E$162='2 - Programas Municipales'!$C$11,'5-Bienes y Serv que se Consumen'!$F$164,0)),0)+IF('5-Bienes y Serv que se Consumen'!$E$166='2 - Programas Municipales'!$B6,(IF('5-Bienes y Serv que se Consumen'!$E$168='2 - Programas Municipales'!$C$11,'5-Bienes y Serv que se Consumen'!$F$170,0)),0)+IF('5-Bienes y Serv que se Consumen'!$E$172='2 - Programas Municipales'!$B6,(IF('5-Bienes y Serv que se Consumen'!$E$174='2 - Programas Municipales'!$C$11,'5-Bienes y Serv que se Consumen'!$F$176,0)),0)+IF('5-Bienes y Serv que se Consumen'!$E$178='2 - Programas Municipales'!$B6,(IF('5-Bienes y Serv que se Consumen'!$E$180='2 - Programas Municipales'!$C$11,'5-Bienes y Serv que se Consumen'!$F$182,0)),0)+IF('5-Bienes y Serv que se Consumen'!$E$184='2 - Programas Municipales'!$B6,(IF('5-Bienes y Serv que se Consumen'!$E$186='2 - Programas Municipales'!$C$11,'5-Bienes y Serv que se Consumen'!$F$188,0)),0)+IF('5-Bienes y Serv que se Consumen'!$E$190='2 - Programas Municipales'!$B6,(IF('5-Bienes y Serv que se Consumen'!$E$192='2 - Programas Municipales'!$C$11,'5-Bienes y Serv que se Consumen'!$F$194,0)),0)+IF('5-Bienes y Serv que se Consumen'!$E$196='2 - Programas Municipales'!$B6,(IF('5-Bienes y Serv que se Consumen'!$E$198='2 - Programas Municipales'!$C$11,'5-Bienes y Serv que se Consumen'!$F$200,0)),0)+IF('5-Bienes y Serv que se Consumen'!$E$202='2 - Programas Municipales'!$B6,(IF('5-Bienes y Serv que se Consumen'!$E$204='2 - Programas Municipales'!$C$11,'5-Bienes y Serv que se Consumen'!$F$206,0)),0)+IF('5-Bienes y Serv que se Consumen'!$E$208='2 - Programas Municipales'!$B6,(IF('5-Bienes y Serv que se Consumen'!$E$210='2 - Programas Municipales'!$C$11,'5-Bienes y Serv que se Consumen'!$F$212,0)),0)+IF('5-Bienes y Serv que se Consumen'!$E$214='2 - Programas Municipales'!$B6,(IF('5-Bienes y Serv que se Consumen'!$E$216='2 - Programas Municipales'!$C$11,'5-Bienes y Serv que se Consumen'!$F$218,0)),0)+IF('5-Bienes y Serv que se Consumen'!$E$220='2 - Programas Municipales'!$B6,(IF('5-Bienes y Serv que se Consumen'!$E$222='2 - Programas Municipales'!$C$11,'5-Bienes y Serv que se Consumen'!$F$224,0)),0)+IF('5-Bienes y Serv que se Consumen'!$E$226='2 - Programas Municipales'!$B6,(IF('5-Bienes y Serv que se Consumen'!$E$228='2 - Programas Municipales'!$C$11,'5-Bienes y Serv que se Consumen'!$F$230,0)),0)+IF('5-Bienes y Serv que se Consumen'!$E$232='2 - Programas Municipales'!$B6,(IF('5-Bienes y Serv que se Consumen'!$E$234='2 - Programas Municipales'!$C$11,'5-Bienes y Serv que se Consumen'!$F$236,0)),0)+IF('5-Bienes y Serv que se Consumen'!$E$238='2 - Programas Municipales'!$B6,(IF('5-Bienes y Serv que se Consumen'!$E$240='2 - Programas Municipales'!$C$11,'5-Bienes y Serv que se Consumen'!$F$242,0)),0)+IF('5-Bienes y Serv que se Consumen'!$E$244='2 - Programas Municipales'!$B6,(IF('5-Bienes y Serv que se Consumen'!$E$246='2 - Programas Municipales'!$C$11,'5-Bienes y Serv que se Consumen'!$F$248,0)),0)+IF('5-Bienes y Serv que se Consumen'!$E$250='2 - Programas Municipales'!$B6,(IF('5-Bienes y Serv que se Consumen'!$E$252='2 - Programas Municipales'!$C$11,'5-Bienes y Serv que se Consumen'!$F$254,0)),0)+IF('5-Bienes y Serv que se Consumen'!$E$256='2 - Programas Municipales'!$B6,(IF('5-Bienes y Serv que se Consumen'!$E$258='2 - Programas Municipales'!$C$11,'5-Bienes y Serv que se Consumen'!$F$260,0)),0)+IF('5-Bienes y Serv que se Consumen'!$E$262='2 - Programas Municipales'!$B6,(IF('5-Bienes y Serv que se Consumen'!$E$264='2 - Programas Municipales'!$C$11,'5-Bienes y Serv que se Consumen'!$F$266,0)),0)+IF('5-Bienes y Serv que se Consumen'!$E$268='2 - Programas Municipales'!$B6,(IF('5-Bienes y Serv que se Consumen'!$E$270='2 - Programas Municipales'!$C$11,'5-Bienes y Serv que se Consumen'!$F$272,0)),0)+IF('5-Bienes y Serv que se Consumen'!$E$274='2 - Programas Municipales'!$B6,(IF('5-Bienes y Serv que se Consumen'!$E$276='2 - Programas Municipales'!$C$11,'5-Bienes y Serv que se Consumen'!$F$278,0)),0)</f>
        <v>0</v>
      </c>
      <c r="M9" s="202">
        <f>IF('5-Bienes y Serv que se Consumen'!$E$142='2 - Programas Municipales'!$B6,(IF('5-Bienes y Serv que se Consumen'!$E$144='2 - Programas Municipales'!$C$12,'5-Bienes y Serv que se Consumen'!$F$146,0)),0)+IF('5-Bienes y Serv que se Consumen'!$E$148='2 - Programas Municipales'!$B6,(IF('5-Bienes y Serv que se Consumen'!$E$150='2 - Programas Municipales'!$C$12,'5-Bienes y Serv que se Consumen'!$F$152,0)),0)+IF('5-Bienes y Serv que se Consumen'!$E$154='2 - Programas Municipales'!$B6,(IF('5-Bienes y Serv que se Consumen'!$E$156='2 - Programas Municipales'!$C$12,'5-Bienes y Serv que se Consumen'!$F$158,0)),0)+IF('5-Bienes y Serv que se Consumen'!$E$160='2 - Programas Municipales'!$B6,(IF('5-Bienes y Serv que se Consumen'!$E$162='2 - Programas Municipales'!$C$12,'5-Bienes y Serv que se Consumen'!$F$164,0)),0)+IF('5-Bienes y Serv que se Consumen'!$E$166='2 - Programas Municipales'!$B6,(IF('5-Bienes y Serv que se Consumen'!$E$168='2 - Programas Municipales'!$C$12,'5-Bienes y Serv que se Consumen'!$F$170,0)),0)+IF('5-Bienes y Serv que se Consumen'!$E$172='2 - Programas Municipales'!$B6,(IF('5-Bienes y Serv que se Consumen'!$E$174='2 - Programas Municipales'!$C$12,'5-Bienes y Serv que se Consumen'!$F$176,0)),0)+IF('5-Bienes y Serv que se Consumen'!$E$178='2 - Programas Municipales'!$B6,(IF('5-Bienes y Serv que se Consumen'!$E$180='2 - Programas Municipales'!$C$12,'5-Bienes y Serv que se Consumen'!$F$182,0)),0)+IF('5-Bienes y Serv que se Consumen'!$E$184='2 - Programas Municipales'!$B6,(IF('5-Bienes y Serv que se Consumen'!$E$186='2 - Programas Municipales'!$C$12,'5-Bienes y Serv que se Consumen'!$F$188,0)),0)+IF('5-Bienes y Serv que se Consumen'!$E$190='2 - Programas Municipales'!$B6,(IF('5-Bienes y Serv que se Consumen'!$E$192='2 - Programas Municipales'!$C$12,'5-Bienes y Serv que se Consumen'!$F$194,0)),0)+IF('5-Bienes y Serv que se Consumen'!$E$196='2 - Programas Municipales'!$B6,(IF('5-Bienes y Serv que se Consumen'!$E$198='2 - Programas Municipales'!$C$12,'5-Bienes y Serv que se Consumen'!$F$200,0)),0)+IF('5-Bienes y Serv que se Consumen'!$E$202='2 - Programas Municipales'!$B6,(IF('5-Bienes y Serv que se Consumen'!$E$204='2 - Programas Municipales'!$C$12,'5-Bienes y Serv que se Consumen'!$F$206,0)),0)+IF('5-Bienes y Serv que se Consumen'!$E$208='2 - Programas Municipales'!$B6,(IF('5-Bienes y Serv que se Consumen'!$E$210='2 - Programas Municipales'!$C$12,'5-Bienes y Serv que se Consumen'!$F$212,0)),0)+IF('5-Bienes y Serv que se Consumen'!$E$214='2 - Programas Municipales'!$B6,(IF('5-Bienes y Serv que se Consumen'!$E$216='2 - Programas Municipales'!$C$12,'5-Bienes y Serv que se Consumen'!$F$218,0)),0)+IF('5-Bienes y Serv que se Consumen'!$E$220='2 - Programas Municipales'!$B6,(IF('5-Bienes y Serv que se Consumen'!$E$222='2 - Programas Municipales'!$C$12,'5-Bienes y Serv que se Consumen'!$F$224,0)),0)+IF('5-Bienes y Serv que se Consumen'!$E$226='2 - Programas Municipales'!$B6,(IF('5-Bienes y Serv que se Consumen'!$E$228='2 - Programas Municipales'!$C$12,'5-Bienes y Serv que se Consumen'!$F$230,0)),0)+IF('5-Bienes y Serv que se Consumen'!$E$232='2 - Programas Municipales'!$B6,(IF('5-Bienes y Serv que se Consumen'!$E$234='2 - Programas Municipales'!$C$12,'5-Bienes y Serv que se Consumen'!$F$236,0)),0)+IF('5-Bienes y Serv que se Consumen'!$E$238='2 - Programas Municipales'!$B6,(IF('5-Bienes y Serv que se Consumen'!$E$240='2 - Programas Municipales'!$C$12,'5-Bienes y Serv que se Consumen'!$F$242,0)),0)+IF('5-Bienes y Serv que se Consumen'!$E$244='2 - Programas Municipales'!$B6,(IF('5-Bienes y Serv que se Consumen'!$E$246='2 - Programas Municipales'!$C$12,'5-Bienes y Serv que se Consumen'!$F$248,0)),0)+IF('5-Bienes y Serv que se Consumen'!$E$250='2 - Programas Municipales'!$B6,(IF('5-Bienes y Serv que se Consumen'!$E$252='2 - Programas Municipales'!$C$12,'5-Bienes y Serv que se Consumen'!$F$254,0)),0)+IF('5-Bienes y Serv que se Consumen'!$E$256='2 - Programas Municipales'!$B6,(IF('5-Bienes y Serv que se Consumen'!$E$258='2 - Programas Municipales'!$C$12,'5-Bienes y Serv que se Consumen'!$F$260,0)),0)+IF('5-Bienes y Serv que se Consumen'!$E$262='2 - Programas Municipales'!$B6,(IF('5-Bienes y Serv que se Consumen'!$E$264='2 - Programas Municipales'!$C$12,'5-Bienes y Serv que se Consumen'!$F$266,0)),0)+IF('5-Bienes y Serv que se Consumen'!$E$268='2 - Programas Municipales'!$B6,(IF('5-Bienes y Serv que se Consumen'!$E$270='2 - Programas Municipales'!$C$12,'5-Bienes y Serv que se Consumen'!$F$272,0)),0)+IF('5-Bienes y Serv que se Consumen'!$E$274='2 - Programas Municipales'!$B6,(IF('5-Bienes y Serv que se Consumen'!$E$276='2 - Programas Municipales'!$C$12,'5-Bienes y Serv que se Consumen'!$F$278,0)),0)</f>
        <v>0</v>
      </c>
      <c r="N9" s="202">
        <f>IF('5-Bienes y Serv que se Consumen'!$E$142='2 - Programas Municipales'!$B6,(IF('5-Bienes y Serv que se Consumen'!$E$144='2 - Programas Municipales'!$C$13,'5-Bienes y Serv que se Consumen'!$F$146,0)),0)+IF('5-Bienes y Serv que se Consumen'!$E$148='2 - Programas Municipales'!$B6,(IF('5-Bienes y Serv que se Consumen'!$E$150='2 - Programas Municipales'!$C$13,'5-Bienes y Serv que se Consumen'!$F$152,0)),0)+IF('5-Bienes y Serv que se Consumen'!$E$154='2 - Programas Municipales'!$B6,(IF('5-Bienes y Serv que se Consumen'!$E$156='2 - Programas Municipales'!$C$13,'5-Bienes y Serv que se Consumen'!$F$158,0)),0)+IF('5-Bienes y Serv que se Consumen'!$E$160='2 - Programas Municipales'!$B6,(IF('5-Bienes y Serv que se Consumen'!$E$162='2 - Programas Municipales'!$C$13,'5-Bienes y Serv que se Consumen'!$F$164,0)),0)+IF('5-Bienes y Serv que se Consumen'!$E$166='2 - Programas Municipales'!$B6,(IF('5-Bienes y Serv que se Consumen'!$E$168='2 - Programas Municipales'!$C$13,'5-Bienes y Serv que se Consumen'!$F$170,0)),0)+IF('5-Bienes y Serv que se Consumen'!$E$172='2 - Programas Municipales'!$B6,(IF('5-Bienes y Serv que se Consumen'!$E$174='2 - Programas Municipales'!$C$13,'5-Bienes y Serv que se Consumen'!$F$176,0)),0)+IF('5-Bienes y Serv que se Consumen'!$E$178='2 - Programas Municipales'!$B6,(IF('5-Bienes y Serv que se Consumen'!$E$180='2 - Programas Municipales'!$C$13,'5-Bienes y Serv que se Consumen'!$F$182,0)),0)+IF('5-Bienes y Serv que se Consumen'!$E$184='2 - Programas Municipales'!$B6,(IF('5-Bienes y Serv que se Consumen'!$E$186='2 - Programas Municipales'!$C$13,'5-Bienes y Serv que se Consumen'!$F$188,0)),0)+IF('5-Bienes y Serv que se Consumen'!$E$190='2 - Programas Municipales'!$B6,(IF('5-Bienes y Serv que se Consumen'!$E$192='2 - Programas Municipales'!$C$13,'5-Bienes y Serv que se Consumen'!$F$194,0)),0)+IF('5-Bienes y Serv que se Consumen'!$E$196='2 - Programas Municipales'!$B6,(IF('5-Bienes y Serv que se Consumen'!$E$198='2 - Programas Municipales'!$C$13,'5-Bienes y Serv que se Consumen'!$F$200,0)),0)+IF('5-Bienes y Serv que se Consumen'!$E$202='2 - Programas Municipales'!$B6,(IF('5-Bienes y Serv que se Consumen'!$E$204='2 - Programas Municipales'!$C$13,'5-Bienes y Serv que se Consumen'!$F$206,0)),0)+IF('5-Bienes y Serv que se Consumen'!$E$208='2 - Programas Municipales'!$B6,(IF('5-Bienes y Serv que se Consumen'!$E$210='2 - Programas Municipales'!$C$13,'5-Bienes y Serv que se Consumen'!$F$212,0)),0)+IF('5-Bienes y Serv que se Consumen'!$E$214='2 - Programas Municipales'!$B6,(IF('5-Bienes y Serv que se Consumen'!$E$216='2 - Programas Municipales'!$C$13,'5-Bienes y Serv que se Consumen'!$F$218,0)),0)+IF('5-Bienes y Serv que se Consumen'!$E$220='2 - Programas Municipales'!$B6,(IF('5-Bienes y Serv que se Consumen'!$E$222='2 - Programas Municipales'!$C$13,'5-Bienes y Serv que se Consumen'!$F$224,0)),0)+IF('5-Bienes y Serv que se Consumen'!$E$226='2 - Programas Municipales'!$B6,(IF('5-Bienes y Serv que se Consumen'!$E$228='2 - Programas Municipales'!$C$13,'5-Bienes y Serv que se Consumen'!$F$230,0)),0)+IF('5-Bienes y Serv que se Consumen'!$E$232='2 - Programas Municipales'!$B6,(IF('5-Bienes y Serv que se Consumen'!$E$234='2 - Programas Municipales'!$C$13,'5-Bienes y Serv que se Consumen'!$F$236,0)),0)+IF('5-Bienes y Serv que se Consumen'!$E$238='2 - Programas Municipales'!$B6,(IF('5-Bienes y Serv que se Consumen'!$E$240='2 - Programas Municipales'!$C$13,'5-Bienes y Serv que se Consumen'!$F$242,0)),0)+IF('5-Bienes y Serv que se Consumen'!$E$244='2 - Programas Municipales'!$B6,(IF('5-Bienes y Serv que se Consumen'!$E$246='2 - Programas Municipales'!$C$13,'5-Bienes y Serv que se Consumen'!$F$248,0)),0)+IF('5-Bienes y Serv que se Consumen'!$E$250='2 - Programas Municipales'!$B6,(IF('5-Bienes y Serv que se Consumen'!$E$252='2 - Programas Municipales'!$C$13,'5-Bienes y Serv que se Consumen'!$F$254,0)),0)+IF('5-Bienes y Serv que se Consumen'!$E$256='2 - Programas Municipales'!$B6,(IF('5-Bienes y Serv que se Consumen'!$E$258='2 - Programas Municipales'!$C$13,'5-Bienes y Serv que se Consumen'!$F$260,0)),0)+IF('5-Bienes y Serv que se Consumen'!$E$262='2 - Programas Municipales'!$B6,(IF('5-Bienes y Serv que se Consumen'!$E$264='2 - Programas Municipales'!$C$13,'5-Bienes y Serv que se Consumen'!$F$266,0)),0)+IF('5-Bienes y Serv que se Consumen'!$E$268='2 - Programas Municipales'!$B6,(IF('5-Bienes y Serv que se Consumen'!$E$270='2 - Programas Municipales'!$C$13,'5-Bienes y Serv que se Consumen'!$F$272,0)),0)+IF('5-Bienes y Serv que se Consumen'!$E$274='2 - Programas Municipales'!$B6,(IF('5-Bienes y Serv que se Consumen'!$E$276='2 - Programas Municipales'!$C$13,'5-Bienes y Serv que se Consumen'!$F$278,0)),0)</f>
        <v>0</v>
      </c>
      <c r="O9" s="202">
        <f>IF('5-Bienes y Serv que se Consumen'!$E$142='2 - Programas Municipales'!$B6,(IF('5-Bienes y Serv que se Consumen'!$E$144='2 - Programas Municipales'!$C$14,'5-Bienes y Serv que se Consumen'!$F$146,0)),0)+IF('5-Bienes y Serv que se Consumen'!$E$148='2 - Programas Municipales'!$B6,(IF('5-Bienes y Serv que se Consumen'!$E$150='2 - Programas Municipales'!$C$14,'5-Bienes y Serv que se Consumen'!$F$152,0)),0)+IF('5-Bienes y Serv que se Consumen'!$E$154='2 - Programas Municipales'!$B6,(IF('5-Bienes y Serv que se Consumen'!$E$156='2 - Programas Municipales'!$C$14,'5-Bienes y Serv que se Consumen'!$F$158,0)),0)+IF('5-Bienes y Serv que se Consumen'!$E$160='2 - Programas Municipales'!$B6,(IF('5-Bienes y Serv que se Consumen'!$E$162='2 - Programas Municipales'!$C$14,'5-Bienes y Serv que se Consumen'!$F$164,0)),0)+IF('5-Bienes y Serv que se Consumen'!$E$166='2 - Programas Municipales'!$B6,(IF('5-Bienes y Serv que se Consumen'!$E$168='2 - Programas Municipales'!$C$14,'5-Bienes y Serv que se Consumen'!$F$170,0)),0)+IF('5-Bienes y Serv que se Consumen'!$E$172='2 - Programas Municipales'!$B6,(IF('5-Bienes y Serv que se Consumen'!$E$174='2 - Programas Municipales'!$C$14,'5-Bienes y Serv que se Consumen'!$F$176,0)),0)+IF('5-Bienes y Serv que se Consumen'!$E$178='2 - Programas Municipales'!$B6,(IF('5-Bienes y Serv que se Consumen'!$E$180='2 - Programas Municipales'!$C$14,'5-Bienes y Serv que se Consumen'!$F$182,0)),0)+IF('5-Bienes y Serv que se Consumen'!$E$184='2 - Programas Municipales'!$B6,(IF('5-Bienes y Serv que se Consumen'!$E$186='2 - Programas Municipales'!$C$14,'5-Bienes y Serv que se Consumen'!$F$188,0)),0)+IF('5-Bienes y Serv que se Consumen'!$E$190='2 - Programas Municipales'!$B6,(IF('5-Bienes y Serv que se Consumen'!$E$192='2 - Programas Municipales'!$C$14,'5-Bienes y Serv que se Consumen'!$F$194,0)),0)+IF('5-Bienes y Serv que se Consumen'!$E$196='2 - Programas Municipales'!$B6,(IF('5-Bienes y Serv que se Consumen'!$E$198='2 - Programas Municipales'!$C$14,'5-Bienes y Serv que se Consumen'!$F$200,0)),0)+IF('5-Bienes y Serv que se Consumen'!$E$202='2 - Programas Municipales'!$B6,(IF('5-Bienes y Serv que se Consumen'!$E$204='2 - Programas Municipales'!$C$14,'5-Bienes y Serv que se Consumen'!$F$206,0)),0)+IF('5-Bienes y Serv que se Consumen'!$E$208='2 - Programas Municipales'!$B6,(IF('5-Bienes y Serv que se Consumen'!$E$210='2 - Programas Municipales'!$C$14,'5-Bienes y Serv que se Consumen'!$F$212,0)),0)+IF('5-Bienes y Serv que se Consumen'!$E$214='2 - Programas Municipales'!$B6,(IF('5-Bienes y Serv que se Consumen'!$E$216='2 - Programas Municipales'!$C$14,'5-Bienes y Serv que se Consumen'!$F$218,0)),0)+IF('5-Bienes y Serv que se Consumen'!$E$220='2 - Programas Municipales'!$B6,(IF('5-Bienes y Serv que se Consumen'!$E$222='2 - Programas Municipales'!$C$14,'5-Bienes y Serv que se Consumen'!$F$224,0)),0)+IF('5-Bienes y Serv que se Consumen'!$E$226='2 - Programas Municipales'!$B6,(IF('5-Bienes y Serv que se Consumen'!$E$228='2 - Programas Municipales'!$C$14,'5-Bienes y Serv que se Consumen'!$F$230,0)),0)+IF('5-Bienes y Serv que se Consumen'!$E$232='2 - Programas Municipales'!$B6,(IF('5-Bienes y Serv que se Consumen'!$E$234='2 - Programas Municipales'!$C$14,'5-Bienes y Serv que se Consumen'!$F$236,0)),0)+IF('5-Bienes y Serv que se Consumen'!$E$238='2 - Programas Municipales'!$B6,(IF('5-Bienes y Serv que se Consumen'!$E$240='2 - Programas Municipales'!$C$14,'5-Bienes y Serv que se Consumen'!$F$242,0)),0)+IF('5-Bienes y Serv que se Consumen'!$E$244='2 - Programas Municipales'!$B6,(IF('5-Bienes y Serv que se Consumen'!$E$246='2 - Programas Municipales'!$C$14,'5-Bienes y Serv que se Consumen'!$F$248,0)),0)+IF('5-Bienes y Serv que se Consumen'!$E$250='2 - Programas Municipales'!$B6,(IF('5-Bienes y Serv que se Consumen'!$E$252='2 - Programas Municipales'!$C$14,'5-Bienes y Serv que se Consumen'!$F$254,0)),0)+IF('5-Bienes y Serv que se Consumen'!$E$256='2 - Programas Municipales'!$B6,(IF('5-Bienes y Serv que se Consumen'!$E$258='2 - Programas Municipales'!$C$14,'5-Bienes y Serv que se Consumen'!$F$260,0)),0)+IF('5-Bienes y Serv que se Consumen'!$E$262='2 - Programas Municipales'!$B6,(IF('5-Bienes y Serv que se Consumen'!$E$264='2 - Programas Municipales'!$C$14,'5-Bienes y Serv que se Consumen'!$F$266,0)),0)+IF('5-Bienes y Serv que se Consumen'!$E$268='2 - Programas Municipales'!$B6,(IF('5-Bienes y Serv que se Consumen'!$E$270='2 - Programas Municipales'!$C$14,'5-Bienes y Serv que se Consumen'!$F$272,0)),0)+IF('5-Bienes y Serv que se Consumen'!$E$274='2 - Programas Municipales'!$B6,(IF('5-Bienes y Serv que se Consumen'!$E$276='2 - Programas Municipales'!$C$14,'5-Bienes y Serv que se Consumen'!$F$278,0)),0)</f>
        <v>0</v>
      </c>
      <c r="P9" s="202">
        <f>IF('5-Bienes y Serv que se Consumen'!$E$142='2 - Programas Municipales'!$B6,(IF('5-Bienes y Serv que se Consumen'!$E$144='2 - Programas Municipales'!$C$15,'5-Bienes y Serv que se Consumen'!$F$146,0)),0)+IF('5-Bienes y Serv que se Consumen'!$E$148='2 - Programas Municipales'!$B6,(IF('5-Bienes y Serv que se Consumen'!$E$150='2 - Programas Municipales'!$C$15,'5-Bienes y Serv que se Consumen'!$F$152,0)),0)+IF('5-Bienes y Serv que se Consumen'!$E$154='2 - Programas Municipales'!$B6,(IF('5-Bienes y Serv que se Consumen'!$E$156='2 - Programas Municipales'!$C$15,'5-Bienes y Serv que se Consumen'!$F$158,0)),0)+IF('5-Bienes y Serv que se Consumen'!$E$160='2 - Programas Municipales'!$B6,(IF('5-Bienes y Serv que se Consumen'!$E$162='2 - Programas Municipales'!$C$15,'5-Bienes y Serv que se Consumen'!$F$164,0)),0)+IF('5-Bienes y Serv que se Consumen'!$E$166='2 - Programas Municipales'!$B6,(IF('5-Bienes y Serv que se Consumen'!$E$168='2 - Programas Municipales'!$C$15,'5-Bienes y Serv que se Consumen'!$F$170,0)),0)+IF('5-Bienes y Serv que se Consumen'!$E$172='2 - Programas Municipales'!$B6,(IF('5-Bienes y Serv que se Consumen'!$E$174='2 - Programas Municipales'!$C$15,'5-Bienes y Serv que se Consumen'!$F$176,0)),0)+IF('5-Bienes y Serv que se Consumen'!$E$178='2 - Programas Municipales'!$B6,(IF('5-Bienes y Serv que se Consumen'!$E$180='2 - Programas Municipales'!$C$15,'5-Bienes y Serv que se Consumen'!$F$182,0)),0)+IF('5-Bienes y Serv que se Consumen'!$E$184='2 - Programas Municipales'!$B6,(IF('5-Bienes y Serv que se Consumen'!$E$186='2 - Programas Municipales'!$C$15,'5-Bienes y Serv que se Consumen'!$F$188,0)),0)+IF('5-Bienes y Serv que se Consumen'!$E$190='2 - Programas Municipales'!$B6,(IF('5-Bienes y Serv que se Consumen'!$E$192='2 - Programas Municipales'!$C$15,'5-Bienes y Serv que se Consumen'!$F$194,0)),0)+IF('5-Bienes y Serv que se Consumen'!$E$196='2 - Programas Municipales'!$B6,(IF('5-Bienes y Serv que se Consumen'!$E$198='2 - Programas Municipales'!$C$15,'5-Bienes y Serv que se Consumen'!$F$200,0)),0)+IF('5-Bienes y Serv que se Consumen'!$E$202='2 - Programas Municipales'!$B6,(IF('5-Bienes y Serv que se Consumen'!$E$204='2 - Programas Municipales'!$C$15,'5-Bienes y Serv que se Consumen'!$F$206,0)),0)+IF('5-Bienes y Serv que se Consumen'!$E$208='2 - Programas Municipales'!$B6,(IF('5-Bienes y Serv que se Consumen'!$E$210='2 - Programas Municipales'!$C$15,'5-Bienes y Serv que se Consumen'!$F$212,0)),0)+IF('5-Bienes y Serv que se Consumen'!$E$214='2 - Programas Municipales'!$B6,(IF('5-Bienes y Serv que se Consumen'!$E$216='2 - Programas Municipales'!$C$15,'5-Bienes y Serv que se Consumen'!$F$218,0)),0)+IF('5-Bienes y Serv que se Consumen'!$E$220='2 - Programas Municipales'!$B6,(IF('5-Bienes y Serv que se Consumen'!$E$222='2 - Programas Municipales'!$C$15,'5-Bienes y Serv que se Consumen'!$F$224,0)),0)+IF('5-Bienes y Serv que se Consumen'!$E$226='2 - Programas Municipales'!$B6,(IF('5-Bienes y Serv que se Consumen'!$E$228='2 - Programas Municipales'!$C$15,'5-Bienes y Serv que se Consumen'!$F$230,0)),0)+IF('5-Bienes y Serv que se Consumen'!$E$232='2 - Programas Municipales'!$B6,(IF('5-Bienes y Serv que se Consumen'!$E$234='2 - Programas Municipales'!$C$15,'5-Bienes y Serv que se Consumen'!$F$236,0)),0)+IF('5-Bienes y Serv que se Consumen'!$E$238='2 - Programas Municipales'!$B6,(IF('5-Bienes y Serv que se Consumen'!$E$240='2 - Programas Municipales'!$C$15,'5-Bienes y Serv que se Consumen'!$F$242,0)),0)+IF('5-Bienes y Serv que se Consumen'!$E$244='2 - Programas Municipales'!$B6,(IF('5-Bienes y Serv que se Consumen'!$E$246='2 - Programas Municipales'!$C$15,'5-Bienes y Serv que se Consumen'!$F$248,0)),0)+IF('5-Bienes y Serv que se Consumen'!$E$250='2 - Programas Municipales'!$B6,(IF('5-Bienes y Serv que se Consumen'!$E$252='2 - Programas Municipales'!$C$15,'5-Bienes y Serv que se Consumen'!$F$254,0)),0)+IF('5-Bienes y Serv que se Consumen'!$E$256='2 - Programas Municipales'!$B6,(IF('5-Bienes y Serv que se Consumen'!$E$258='2 - Programas Municipales'!$C$15,'5-Bienes y Serv que se Consumen'!$F$260,0)),0)+IF('5-Bienes y Serv que se Consumen'!$E$262='2 - Programas Municipales'!$B6,(IF('5-Bienes y Serv que se Consumen'!$E$264='2 - Programas Municipales'!$C$15,'5-Bienes y Serv que se Consumen'!$F$266,0)),0)+IF('5-Bienes y Serv que se Consumen'!$E$268='2 - Programas Municipales'!$B6,(IF('5-Bienes y Serv que se Consumen'!$E$270='2 - Programas Municipales'!$C$15,'5-Bienes y Serv que se Consumen'!$F$272,0)),0)+IF('5-Bienes y Serv que se Consumen'!$E$274='2 - Programas Municipales'!$B6,(IF('5-Bienes y Serv que se Consumen'!$E$276='2 - Programas Municipales'!$C$15,'5-Bienes y Serv que se Consumen'!$F$278,0)),0)</f>
        <v>0</v>
      </c>
      <c r="Q9" s="265">
        <f t="shared" si="1"/>
        <v>0</v>
      </c>
    </row>
    <row r="10">
      <c r="B10" s="44" t="str">
        <f>'2 - Programas Municipales'!B7</f>
        <v>Progs. de Desarrollo e Incl. Social</v>
      </c>
      <c r="C10" s="202">
        <f>IF('5-Bienes y Serv que se Consumen'!$E$142='2 - Programas Municipales'!$B7,(IF('5-Bienes y Serv que se Consumen'!$E$144='2 - Programas Municipales'!$C$2,'5-Bienes y Serv que se Consumen'!$F$146,0)),0)+IF('5-Bienes y Serv que se Consumen'!$E$148='2 - Programas Municipales'!$B7,(IF('5-Bienes y Serv que se Consumen'!$E$150='2 - Programas Municipales'!$C$2,'5-Bienes y Serv que se Consumen'!$F$152,0)),0)+IF('5-Bienes y Serv que se Consumen'!$E$154='2 - Programas Municipales'!$B7,(IF('5-Bienes y Serv que se Consumen'!$E$156='2 - Programas Municipales'!$C$2,'5-Bienes y Serv que se Consumen'!$F$158,0)),0)+IF('5-Bienes y Serv que se Consumen'!$E$160='2 - Programas Municipales'!$B7,(IF('5-Bienes y Serv que se Consumen'!$E$162='2 - Programas Municipales'!$C$2,'5-Bienes y Serv que se Consumen'!$F$164,0)),0)+IF('5-Bienes y Serv que se Consumen'!$E$166='2 - Programas Municipales'!$B7,(IF('5-Bienes y Serv que se Consumen'!$E$168='2 - Programas Municipales'!$C$2,'5-Bienes y Serv que se Consumen'!$F$170,0)),0)+IF('5-Bienes y Serv que se Consumen'!$E$172='2 - Programas Municipales'!$B7,(IF('5-Bienes y Serv que se Consumen'!$E$174='2 - Programas Municipales'!$C$2,'5-Bienes y Serv que se Consumen'!$F$176,0)),0)+IF('5-Bienes y Serv que se Consumen'!$E$178='2 - Programas Municipales'!$B7,(IF('5-Bienes y Serv que se Consumen'!$E$180='2 - Programas Municipales'!$C$2,'5-Bienes y Serv que se Consumen'!$F$182,0)),0)+IF('5-Bienes y Serv que se Consumen'!$E$184='2 - Programas Municipales'!$B7,(IF('5-Bienes y Serv que se Consumen'!$E$186='2 - Programas Municipales'!$C$2,'5-Bienes y Serv que se Consumen'!$F$188,0)),0)+IF('5-Bienes y Serv que se Consumen'!$E$190='2 - Programas Municipales'!$B7,(IF('5-Bienes y Serv que se Consumen'!$E$192='2 - Programas Municipales'!$C$2,'5-Bienes y Serv que se Consumen'!$F$194,0)),0)+IF('5-Bienes y Serv que se Consumen'!$E$196='2 - Programas Municipales'!$B7,(IF('5-Bienes y Serv que se Consumen'!$E$198='2 - Programas Municipales'!$C$2,'5-Bienes y Serv que se Consumen'!$F$200,0)),0)+IF('5-Bienes y Serv que se Consumen'!$E$202='2 - Programas Municipales'!$B7,(IF('5-Bienes y Serv que se Consumen'!$E$204='2 - Programas Municipales'!$C$2,'5-Bienes y Serv que se Consumen'!$F$206,0)),0)+IF('5-Bienes y Serv que se Consumen'!$E$208='2 - Programas Municipales'!$B7,(IF('5-Bienes y Serv que se Consumen'!$E$210='2 - Programas Municipales'!$C$2,'5-Bienes y Serv que se Consumen'!$F$212,0)),0)+IF('5-Bienes y Serv que se Consumen'!$E$214='2 - Programas Municipales'!$B7,(IF('5-Bienes y Serv que se Consumen'!$E$216='2 - Programas Municipales'!$C$2,'5-Bienes y Serv que se Consumen'!$F$218,0)),0)+IF('5-Bienes y Serv que se Consumen'!$E$220='2 - Programas Municipales'!$B7,(IF('5-Bienes y Serv que se Consumen'!$E$222='2 - Programas Municipales'!$C$2,'5-Bienes y Serv que se Consumen'!$F$224,0)),0)+IF('5-Bienes y Serv que se Consumen'!$E$226='2 - Programas Municipales'!$B7,(IF('5-Bienes y Serv que se Consumen'!$E$228='2 - Programas Municipales'!$C$2,'5-Bienes y Serv que se Consumen'!$F$230,0)),0)+IF('5-Bienes y Serv que se Consumen'!$E$232='2 - Programas Municipales'!$B7,(IF('5-Bienes y Serv que se Consumen'!$E$234='2 - Programas Municipales'!$C$2,'5-Bienes y Serv que se Consumen'!$F$236,0)),0)+IF('5-Bienes y Serv que se Consumen'!$E$238='2 - Programas Municipales'!$B7,(IF('5-Bienes y Serv que se Consumen'!$E$240='2 - Programas Municipales'!$C$2,'5-Bienes y Serv que se Consumen'!$F$242,0)),0)+IF('5-Bienes y Serv que se Consumen'!$E$244='2 - Programas Municipales'!$B7,(IF('5-Bienes y Serv que se Consumen'!$E$246='2 - Programas Municipales'!$C$2,'5-Bienes y Serv que se Consumen'!$F$248,0)),0)+IF('5-Bienes y Serv que se Consumen'!$E$250='2 - Programas Municipales'!$B7,(IF('5-Bienes y Serv que se Consumen'!$E$252='2 - Programas Municipales'!$C$2,'5-Bienes y Serv que se Consumen'!$F$254,0)),0)+IF('5-Bienes y Serv que se Consumen'!$E$256='2 - Programas Municipales'!$B7,(IF('5-Bienes y Serv que se Consumen'!$E$258='2 - Programas Municipales'!$C$2,'5-Bienes y Serv que se Consumen'!$F$260,0)),0)+IF('5-Bienes y Serv que se Consumen'!$E$262='2 - Programas Municipales'!$B7,(IF('5-Bienes y Serv que se Consumen'!$E$264='2 - Programas Municipales'!$C$2,'5-Bienes y Serv que se Consumen'!$F$266,0)),0)+IF('5-Bienes y Serv que se Consumen'!$E$268='2 - Programas Municipales'!$B7,(IF('5-Bienes y Serv que se Consumen'!$E$270='2 - Programas Municipales'!$C$2,'5-Bienes y Serv que se Consumen'!$F$272,0)),0)+IF('5-Bienes y Serv que se Consumen'!$E$274='2 - Programas Municipales'!$B7,(IF('5-Bienes y Serv que se Consumen'!$E$276='2 - Programas Municipales'!$C$2,'5-Bienes y Serv que se Consumen'!$F$278,0)),0)</f>
        <v>0</v>
      </c>
      <c r="D10" s="202">
        <f>IF('5-Bienes y Serv que se Consumen'!$E$142='2 - Programas Municipales'!$B7,(IF('5-Bienes y Serv que se Consumen'!$E$144='2 - Programas Municipales'!$C$3,'5-Bienes y Serv que se Consumen'!$F$146,0)),0)+IF('5-Bienes y Serv que se Consumen'!$E$148='2 - Programas Municipales'!$B7,(IF('5-Bienes y Serv que se Consumen'!$E$150='2 - Programas Municipales'!$C$3,'5-Bienes y Serv que se Consumen'!$F$152,0)),0)+IF('5-Bienes y Serv que se Consumen'!$E$154='2 - Programas Municipales'!$B7,(IF('5-Bienes y Serv que se Consumen'!$E$156='2 - Programas Municipales'!$C$3,'5-Bienes y Serv que se Consumen'!$F$158,0)),0)+IF('5-Bienes y Serv que se Consumen'!$E$160='2 - Programas Municipales'!$B7,(IF('5-Bienes y Serv que se Consumen'!$E$162='2 - Programas Municipales'!$C$3,'5-Bienes y Serv que se Consumen'!$F$164,0)),0)+IF('5-Bienes y Serv que se Consumen'!$E$166='2 - Programas Municipales'!$B7,(IF('5-Bienes y Serv que se Consumen'!$E$168='2 - Programas Municipales'!$C$3,'5-Bienes y Serv que se Consumen'!$F$170,0)),0)+IF('5-Bienes y Serv que se Consumen'!$E$172='2 - Programas Municipales'!$B7,(IF('5-Bienes y Serv que se Consumen'!$E$174='2 - Programas Municipales'!$C$3,'5-Bienes y Serv que se Consumen'!$F$176,0)),0)+IF('5-Bienes y Serv que se Consumen'!$E$178='2 - Programas Municipales'!$B7,(IF('5-Bienes y Serv que se Consumen'!$E$180='2 - Programas Municipales'!$C$3,'5-Bienes y Serv que se Consumen'!$F$182,0)),0)+IF('5-Bienes y Serv que se Consumen'!$E$184='2 - Programas Municipales'!$B7,(IF('5-Bienes y Serv que se Consumen'!$E$186='2 - Programas Municipales'!$C$3,'5-Bienes y Serv que se Consumen'!$F$188,0)),0)+IF('5-Bienes y Serv que se Consumen'!$E$190='2 - Programas Municipales'!$B7,(IF('5-Bienes y Serv que se Consumen'!$E$192='2 - Programas Municipales'!$C$3,'5-Bienes y Serv que se Consumen'!$F$194,0)),0)+IF('5-Bienes y Serv que se Consumen'!$E$196='2 - Programas Municipales'!$B7,(IF('5-Bienes y Serv que se Consumen'!$E$198='2 - Programas Municipales'!$C$3,'5-Bienes y Serv que se Consumen'!$F$200,0)),0)+IF('5-Bienes y Serv que se Consumen'!$E$202='2 - Programas Municipales'!$B7,(IF('5-Bienes y Serv que se Consumen'!$E$204='2 - Programas Municipales'!$C$3,'5-Bienes y Serv que se Consumen'!$F$206,0)),0)+IF('5-Bienes y Serv que se Consumen'!$E$208='2 - Programas Municipales'!$B7,(IF('5-Bienes y Serv que se Consumen'!$E$210='2 - Programas Municipales'!$C$3,'5-Bienes y Serv que se Consumen'!$F$212,0)),0)+IF('5-Bienes y Serv que se Consumen'!$E$214='2 - Programas Municipales'!$B7,(IF('5-Bienes y Serv que se Consumen'!$E$216='2 - Programas Municipales'!$C$3,'5-Bienes y Serv que se Consumen'!$F$218,0)),0)+IF('5-Bienes y Serv que se Consumen'!$E$220='2 - Programas Municipales'!$B7,(IF('5-Bienes y Serv que se Consumen'!$E$222='2 - Programas Municipales'!$C$3,'5-Bienes y Serv que se Consumen'!$F$224,0)),0)+IF('5-Bienes y Serv que se Consumen'!$E$226='2 - Programas Municipales'!$B7,(IF('5-Bienes y Serv que se Consumen'!$E$228='2 - Programas Municipales'!$C$3,'5-Bienes y Serv que se Consumen'!$F$230,0)),0)+IF('5-Bienes y Serv que se Consumen'!$E$232='2 - Programas Municipales'!$B7,(IF('5-Bienes y Serv que se Consumen'!$E$234='2 - Programas Municipales'!$C$3,'5-Bienes y Serv que se Consumen'!$F$236,0)),0)+IF('5-Bienes y Serv que se Consumen'!$E$238='2 - Programas Municipales'!$B7,(IF('5-Bienes y Serv que se Consumen'!$E$240='2 - Programas Municipales'!$C$3,'5-Bienes y Serv que se Consumen'!$F$242,0)),0)+IF('5-Bienes y Serv que se Consumen'!$E$244='2 - Programas Municipales'!$B7,(IF('5-Bienes y Serv que se Consumen'!$E$246='2 - Programas Municipales'!$C$3,'5-Bienes y Serv que se Consumen'!$F$248,0)),0)+IF('5-Bienes y Serv que se Consumen'!$E$250='2 - Programas Municipales'!$B7,(IF('5-Bienes y Serv que se Consumen'!$E$252='2 - Programas Municipales'!$C$3,'5-Bienes y Serv que se Consumen'!$F$254,0)),0)+IF('5-Bienes y Serv que se Consumen'!$E$256='2 - Programas Municipales'!$B7,(IF('5-Bienes y Serv que se Consumen'!$E$258='2 - Programas Municipales'!$C$3,'5-Bienes y Serv que se Consumen'!$F$260,0)),0)+IF('5-Bienes y Serv que se Consumen'!$E$262='2 - Programas Municipales'!$B7,(IF('5-Bienes y Serv que se Consumen'!$E$264='2 - Programas Municipales'!$C$3,'5-Bienes y Serv que se Consumen'!$F$266,0)),0)+IF('5-Bienes y Serv que se Consumen'!$E$268='2 - Programas Municipales'!$B7,(IF('5-Bienes y Serv que se Consumen'!$E$270='2 - Programas Municipales'!$C$3,'5-Bienes y Serv que se Consumen'!$F$272,0)),0)+IF('5-Bienes y Serv que se Consumen'!$E$274='2 - Programas Municipales'!$B7,(IF('5-Bienes y Serv que se Consumen'!$E$276='2 - Programas Municipales'!$C$3,'5-Bienes y Serv que se Consumen'!$F$278,0)),0)</f>
        <v>0</v>
      </c>
      <c r="E10" s="202">
        <f>IF('5-Bienes y Serv que se Consumen'!$E$142='2 - Programas Municipales'!$B7,(IF('5-Bienes y Serv que se Consumen'!$E$144='2 - Programas Municipales'!$C$4,'5-Bienes y Serv que se Consumen'!$F$146,0)),0)+IF('5-Bienes y Serv que se Consumen'!$E$148='2 - Programas Municipales'!$B7,(IF('5-Bienes y Serv que se Consumen'!$E$150='2 - Programas Municipales'!$C$4,'5-Bienes y Serv que se Consumen'!$F$152,0)),0)+IF('5-Bienes y Serv que se Consumen'!$E$154='2 - Programas Municipales'!$B7,(IF('5-Bienes y Serv que se Consumen'!$E$156='2 - Programas Municipales'!$C$4,'5-Bienes y Serv que se Consumen'!$F$158,0)),0)+IF('5-Bienes y Serv que se Consumen'!$E$160='2 - Programas Municipales'!$B7,(IF('5-Bienes y Serv que se Consumen'!$E$162='2 - Programas Municipales'!$C$4,'5-Bienes y Serv que se Consumen'!$F$164,0)),0)+IF('5-Bienes y Serv que se Consumen'!$E$166='2 - Programas Municipales'!$B7,(IF('5-Bienes y Serv que se Consumen'!$E$168='2 - Programas Municipales'!$C$4,'5-Bienes y Serv que se Consumen'!$F$170,0)),0)+IF('5-Bienes y Serv que se Consumen'!$E$172='2 - Programas Municipales'!$B7,(IF('5-Bienes y Serv que se Consumen'!$E$174='2 - Programas Municipales'!$C$4,'5-Bienes y Serv que se Consumen'!$F$176,0)),0)+IF('5-Bienes y Serv que se Consumen'!$E$178='2 - Programas Municipales'!$B7,(IF('5-Bienes y Serv que se Consumen'!$E$180='2 - Programas Municipales'!$C$4,'5-Bienes y Serv que se Consumen'!$F$182,0)),0)+IF('5-Bienes y Serv que se Consumen'!$E$184='2 - Programas Municipales'!$B7,(IF('5-Bienes y Serv que se Consumen'!$E$186='2 - Programas Municipales'!$C$4,'5-Bienes y Serv que se Consumen'!$F$188,0)),0)+IF('5-Bienes y Serv que se Consumen'!$E$190='2 - Programas Municipales'!$B7,(IF('5-Bienes y Serv que se Consumen'!$E$192='2 - Programas Municipales'!$C$4,'5-Bienes y Serv que se Consumen'!$F$194,0)),0)+IF('5-Bienes y Serv que se Consumen'!$E$196='2 - Programas Municipales'!$B7,(IF('5-Bienes y Serv que se Consumen'!$E$198='2 - Programas Municipales'!$C$4,'5-Bienes y Serv que se Consumen'!$F$200,0)),0)+IF('5-Bienes y Serv que se Consumen'!$E$202='2 - Programas Municipales'!$B7,(IF('5-Bienes y Serv que se Consumen'!$E$204='2 - Programas Municipales'!$C$4,'5-Bienes y Serv que se Consumen'!$F$206,0)),0)+IF('5-Bienes y Serv que se Consumen'!$E$208='2 - Programas Municipales'!$B7,(IF('5-Bienes y Serv que se Consumen'!$E$210='2 - Programas Municipales'!$C$4,'5-Bienes y Serv que se Consumen'!$F$212,0)),0)+IF('5-Bienes y Serv que se Consumen'!$E$214='2 - Programas Municipales'!$B7,(IF('5-Bienes y Serv que se Consumen'!$E$216='2 - Programas Municipales'!$C$4,'5-Bienes y Serv que se Consumen'!$F$218,0)),0)+IF('5-Bienes y Serv que se Consumen'!$E$220='2 - Programas Municipales'!$B7,(IF('5-Bienes y Serv que se Consumen'!$E$222='2 - Programas Municipales'!$C$4,'5-Bienes y Serv que se Consumen'!$F$224,0)),0)+IF('5-Bienes y Serv que se Consumen'!$E$226='2 - Programas Municipales'!$B7,(IF('5-Bienes y Serv que se Consumen'!$E$228='2 - Programas Municipales'!$C$4,'5-Bienes y Serv que se Consumen'!$F$230,0)),0)+IF('5-Bienes y Serv que se Consumen'!$E$232='2 - Programas Municipales'!$B7,(IF('5-Bienes y Serv que se Consumen'!$E$234='2 - Programas Municipales'!$C$4,'5-Bienes y Serv que se Consumen'!$F$236,0)),0)+IF('5-Bienes y Serv que se Consumen'!$E$238='2 - Programas Municipales'!$B7,(IF('5-Bienes y Serv que se Consumen'!$E$240='2 - Programas Municipales'!$C$4,'5-Bienes y Serv que se Consumen'!$F$242,0)),0)+IF('5-Bienes y Serv que se Consumen'!$E$244='2 - Programas Municipales'!$B7,(IF('5-Bienes y Serv que se Consumen'!$E$246='2 - Programas Municipales'!$C$4,'5-Bienes y Serv que se Consumen'!$F$248,0)),0)+IF('5-Bienes y Serv que se Consumen'!$E$250='2 - Programas Municipales'!$B7,(IF('5-Bienes y Serv que se Consumen'!$E$252='2 - Programas Municipales'!$C$4,'5-Bienes y Serv que se Consumen'!$F$254,0)),0)+IF('5-Bienes y Serv que se Consumen'!$E$256='2 - Programas Municipales'!$B7,(IF('5-Bienes y Serv que se Consumen'!$E$258='2 - Programas Municipales'!$C$4,'5-Bienes y Serv que se Consumen'!$F$260,0)),0)+IF('5-Bienes y Serv que se Consumen'!$E$262='2 - Programas Municipales'!$B7,(IF('5-Bienes y Serv que se Consumen'!$E$264='2 - Programas Municipales'!$C$4,'5-Bienes y Serv que se Consumen'!$F$266,0)),0)+IF('5-Bienes y Serv que se Consumen'!$E$268='2 - Programas Municipales'!$B7,(IF('5-Bienes y Serv que se Consumen'!$E$270='2 - Programas Municipales'!$C$4,'5-Bienes y Serv que se Consumen'!$F$272,0)),0)+IF('5-Bienes y Serv que se Consumen'!$E$274='2 - Programas Municipales'!$B7,(IF('5-Bienes y Serv que se Consumen'!$E$276='2 - Programas Municipales'!$C$4,'5-Bienes y Serv que se Consumen'!$F$278,0)),0)</f>
        <v>0</v>
      </c>
      <c r="F10" s="202">
        <f>IF('5-Bienes y Serv que se Consumen'!$E$142='2 - Programas Municipales'!$B7,(IF('5-Bienes y Serv que se Consumen'!$E$144='2 - Programas Municipales'!$C$5,'5-Bienes y Serv que se Consumen'!$F$146,0)),0)+IF('5-Bienes y Serv que se Consumen'!$E$148='2 - Programas Municipales'!$B7,(IF('5-Bienes y Serv que se Consumen'!$E$150='2 - Programas Municipales'!$C$5,'5-Bienes y Serv que se Consumen'!$F$152,0)),0)+IF('5-Bienes y Serv que se Consumen'!$E$154='2 - Programas Municipales'!$B7,(IF('5-Bienes y Serv que se Consumen'!$E$156='2 - Programas Municipales'!$C$5,'5-Bienes y Serv que se Consumen'!$F$158,0)),0)+IF('5-Bienes y Serv que se Consumen'!$E$160='2 - Programas Municipales'!$B7,(IF('5-Bienes y Serv que se Consumen'!$E$162='2 - Programas Municipales'!$C$5,'5-Bienes y Serv que se Consumen'!$F$164,0)),0)+IF('5-Bienes y Serv que se Consumen'!$E$166='2 - Programas Municipales'!$B7,(IF('5-Bienes y Serv que se Consumen'!$E$168='2 - Programas Municipales'!$C$5,'5-Bienes y Serv que se Consumen'!$F$170,0)),0)+IF('5-Bienes y Serv que se Consumen'!$E$172='2 - Programas Municipales'!$B7,(IF('5-Bienes y Serv que se Consumen'!$E$174='2 - Programas Municipales'!$C$5,'5-Bienes y Serv que se Consumen'!$F$176,0)),0)+IF('5-Bienes y Serv que se Consumen'!$E$178='2 - Programas Municipales'!$B7,(IF('5-Bienes y Serv que se Consumen'!$E$180='2 - Programas Municipales'!$C$5,'5-Bienes y Serv que se Consumen'!$F$182,0)),0)+IF('5-Bienes y Serv que se Consumen'!$E$184='2 - Programas Municipales'!$B7,(IF('5-Bienes y Serv que se Consumen'!$E$186='2 - Programas Municipales'!$C$5,'5-Bienes y Serv que se Consumen'!$F$188,0)),0)+IF('5-Bienes y Serv que se Consumen'!$E$190='2 - Programas Municipales'!$B7,(IF('5-Bienes y Serv que se Consumen'!$E$192='2 - Programas Municipales'!$C$5,'5-Bienes y Serv que se Consumen'!$F$194,0)),0)+IF('5-Bienes y Serv que se Consumen'!$E$196='2 - Programas Municipales'!$B7,(IF('5-Bienes y Serv que se Consumen'!$E$198='2 - Programas Municipales'!$C$5,'5-Bienes y Serv que se Consumen'!$F$200,0)),0)+IF('5-Bienes y Serv que se Consumen'!$E$202='2 - Programas Municipales'!$B7,(IF('5-Bienes y Serv que se Consumen'!$E$204='2 - Programas Municipales'!$C$5,'5-Bienes y Serv que se Consumen'!$F$206,0)),0)+IF('5-Bienes y Serv que se Consumen'!$E$208='2 - Programas Municipales'!$B7,(IF('5-Bienes y Serv que se Consumen'!$E$210='2 - Programas Municipales'!$C$5,'5-Bienes y Serv que se Consumen'!$F$212,0)),0)+IF('5-Bienes y Serv que se Consumen'!$E$214='2 - Programas Municipales'!$B7,(IF('5-Bienes y Serv que se Consumen'!$E$216='2 - Programas Municipales'!$C$5,'5-Bienes y Serv que se Consumen'!$F$218,0)),0)+IF('5-Bienes y Serv que se Consumen'!$E$220='2 - Programas Municipales'!$B7,(IF('5-Bienes y Serv que se Consumen'!$E$222='2 - Programas Municipales'!$C$5,'5-Bienes y Serv que se Consumen'!$F$224,0)),0)+IF('5-Bienes y Serv que se Consumen'!$E$226='2 - Programas Municipales'!$B7,(IF('5-Bienes y Serv que se Consumen'!$E$228='2 - Programas Municipales'!$C$5,'5-Bienes y Serv que se Consumen'!$F$230,0)),0)+IF('5-Bienes y Serv que se Consumen'!$E$232='2 - Programas Municipales'!$B7,(IF('5-Bienes y Serv que se Consumen'!$E$234='2 - Programas Municipales'!$C$5,'5-Bienes y Serv que se Consumen'!$F$236,0)),0)+IF('5-Bienes y Serv que se Consumen'!$E$238='2 - Programas Municipales'!$B7,(IF('5-Bienes y Serv que se Consumen'!$E$240='2 - Programas Municipales'!$C$5,'5-Bienes y Serv que se Consumen'!$F$242,0)),0)+IF('5-Bienes y Serv que se Consumen'!$E$244='2 - Programas Municipales'!$B7,(IF('5-Bienes y Serv que se Consumen'!$E$246='2 - Programas Municipales'!$C$5,'5-Bienes y Serv que se Consumen'!$F$248,0)),0)+IF('5-Bienes y Serv que se Consumen'!$E$250='2 - Programas Municipales'!$B7,(IF('5-Bienes y Serv que se Consumen'!$E$252='2 - Programas Municipales'!$C$5,'5-Bienes y Serv que se Consumen'!$F$254,0)),0)+IF('5-Bienes y Serv que se Consumen'!$E$256='2 - Programas Municipales'!$B7,(IF('5-Bienes y Serv que se Consumen'!$E$258='2 - Programas Municipales'!$C$5,'5-Bienes y Serv que se Consumen'!$F$260,0)),0)+IF('5-Bienes y Serv que se Consumen'!$E$262='2 - Programas Municipales'!$B7,(IF('5-Bienes y Serv que se Consumen'!$E$264='2 - Programas Municipales'!$C$5,'5-Bienes y Serv que se Consumen'!$F$266,0)),0)+IF('5-Bienes y Serv que se Consumen'!$E$268='2 - Programas Municipales'!$B7,(IF('5-Bienes y Serv que se Consumen'!$E$270='2 - Programas Municipales'!$C$5,'5-Bienes y Serv que se Consumen'!$F$272,0)),0)+IF('5-Bienes y Serv que se Consumen'!$E$274='2 - Programas Municipales'!$B7,(IF('5-Bienes y Serv que se Consumen'!$E$276='2 - Programas Municipales'!$C$5,'5-Bienes y Serv que se Consumen'!$F$278,0)),0)</f>
        <v>0</v>
      </c>
      <c r="G10" s="202">
        <f>IF('5-Bienes y Serv que se Consumen'!$E$142='2 - Programas Municipales'!$B7,(IF('5-Bienes y Serv que se Consumen'!$E$144='2 - Programas Municipales'!$C$6,'5-Bienes y Serv que se Consumen'!$F$146,0)),0)+IF('5-Bienes y Serv que se Consumen'!$E$148='2 - Programas Municipales'!$B7,(IF('5-Bienes y Serv que se Consumen'!$E$150='2 - Programas Municipales'!$C$6,'5-Bienes y Serv que se Consumen'!$F$152,0)),0)+IF('5-Bienes y Serv que se Consumen'!$E$154='2 - Programas Municipales'!$B7,(IF('5-Bienes y Serv que se Consumen'!$E$156='2 - Programas Municipales'!$C$6,'5-Bienes y Serv que se Consumen'!$F$158,0)),0)+IF('5-Bienes y Serv que se Consumen'!$E$160='2 - Programas Municipales'!$B7,(IF('5-Bienes y Serv que se Consumen'!$E$162='2 - Programas Municipales'!$C$6,'5-Bienes y Serv que se Consumen'!$F$164,0)),0)+IF('5-Bienes y Serv que se Consumen'!$E$166='2 - Programas Municipales'!$B7,(IF('5-Bienes y Serv que se Consumen'!$E$168='2 - Programas Municipales'!$C$6,'5-Bienes y Serv que se Consumen'!$F$170,0)),0)+IF('5-Bienes y Serv que se Consumen'!$E$172='2 - Programas Municipales'!$B7,(IF('5-Bienes y Serv que se Consumen'!$E$174='2 - Programas Municipales'!$C$6,'5-Bienes y Serv que se Consumen'!$F$176,0)),0)+IF('5-Bienes y Serv que se Consumen'!$E$178='2 - Programas Municipales'!$B7,(IF('5-Bienes y Serv que se Consumen'!$E$180='2 - Programas Municipales'!$C$6,'5-Bienes y Serv que se Consumen'!$F$182,0)),0)+IF('5-Bienes y Serv que se Consumen'!$E$184='2 - Programas Municipales'!$B7,(IF('5-Bienes y Serv que se Consumen'!$E$186='2 - Programas Municipales'!$C$6,'5-Bienes y Serv que se Consumen'!$F$188,0)),0)+IF('5-Bienes y Serv que se Consumen'!$E$190='2 - Programas Municipales'!$B7,(IF('5-Bienes y Serv que se Consumen'!$E$192='2 - Programas Municipales'!$C$6,'5-Bienes y Serv que se Consumen'!$F$194,0)),0)+IF('5-Bienes y Serv que se Consumen'!$E$196='2 - Programas Municipales'!$B7,(IF('5-Bienes y Serv que se Consumen'!$E$198='2 - Programas Municipales'!$C$6,'5-Bienes y Serv que se Consumen'!$F$200,0)),0)+IF('5-Bienes y Serv que se Consumen'!$E$202='2 - Programas Municipales'!$B7,(IF('5-Bienes y Serv que se Consumen'!$E$204='2 - Programas Municipales'!$C$6,'5-Bienes y Serv que se Consumen'!$F$206,0)),0)+IF('5-Bienes y Serv que se Consumen'!$E$208='2 - Programas Municipales'!$B7,(IF('5-Bienes y Serv que se Consumen'!$E$210='2 - Programas Municipales'!$C$6,'5-Bienes y Serv que se Consumen'!$F$212,0)),0)+IF('5-Bienes y Serv que se Consumen'!$E$214='2 - Programas Municipales'!$B7,(IF('5-Bienes y Serv que se Consumen'!$E$216='2 - Programas Municipales'!$C$6,'5-Bienes y Serv que se Consumen'!$F$218,0)),0)+IF('5-Bienes y Serv que se Consumen'!$E$220='2 - Programas Municipales'!$B7,(IF('5-Bienes y Serv que se Consumen'!$E$222='2 - Programas Municipales'!$C$6,'5-Bienes y Serv que se Consumen'!$F$224,0)),0)+IF('5-Bienes y Serv que se Consumen'!$E$226='2 - Programas Municipales'!$B7,(IF('5-Bienes y Serv que se Consumen'!$E$228='2 - Programas Municipales'!$C$6,'5-Bienes y Serv que se Consumen'!$F$230,0)),0)+IF('5-Bienes y Serv que se Consumen'!$E$232='2 - Programas Municipales'!$B7,(IF('5-Bienes y Serv que se Consumen'!$E$234='2 - Programas Municipales'!$C$6,'5-Bienes y Serv que se Consumen'!$F$236,0)),0)+IF('5-Bienes y Serv que se Consumen'!$E$238='2 - Programas Municipales'!$B7,(IF('5-Bienes y Serv que se Consumen'!$E$240='2 - Programas Municipales'!$C$6,'5-Bienes y Serv que se Consumen'!$F$242,0)),0)+IF('5-Bienes y Serv que se Consumen'!$E$244='2 - Programas Municipales'!$B7,(IF('5-Bienes y Serv que se Consumen'!$E$246='2 - Programas Municipales'!$C$6,'5-Bienes y Serv que se Consumen'!$F$248,0)),0)+IF('5-Bienes y Serv que se Consumen'!$E$250='2 - Programas Municipales'!$B7,(IF('5-Bienes y Serv que se Consumen'!$E$252='2 - Programas Municipales'!$C$6,'5-Bienes y Serv que se Consumen'!$F$254,0)),0)+IF('5-Bienes y Serv que se Consumen'!$E$256='2 - Programas Municipales'!$B7,(IF('5-Bienes y Serv que se Consumen'!$E$258='2 - Programas Municipales'!$C$6,'5-Bienes y Serv que se Consumen'!$F$260,0)),0)+IF('5-Bienes y Serv que se Consumen'!$E$262='2 - Programas Municipales'!$B7,(IF('5-Bienes y Serv que se Consumen'!$E$264='2 - Programas Municipales'!$C$6,'5-Bienes y Serv que se Consumen'!$F$266,0)),0)+IF('5-Bienes y Serv que se Consumen'!$E$268='2 - Programas Municipales'!$B7,(IF('5-Bienes y Serv que se Consumen'!$E$270='2 - Programas Municipales'!$C$6,'5-Bienes y Serv que se Consumen'!$F$272,0)),0)+IF('5-Bienes y Serv que se Consumen'!$E$274='2 - Programas Municipales'!$B7,(IF('5-Bienes y Serv que se Consumen'!$E$276='2 - Programas Municipales'!$C$6,'5-Bienes y Serv que se Consumen'!$F$278,0)),0)</f>
        <v>0</v>
      </c>
      <c r="H10" s="202">
        <f>IF('5-Bienes y Serv que se Consumen'!$E$142='2 - Programas Municipales'!$B7,(IF('5-Bienes y Serv que se Consumen'!$E$144='2 - Programas Municipales'!$C$7,'5-Bienes y Serv que se Consumen'!$F$146,0)),0)+IF('5-Bienes y Serv que se Consumen'!$E$148='2 - Programas Municipales'!$B7,(IF('5-Bienes y Serv que se Consumen'!$E$150='2 - Programas Municipales'!$C$7,'5-Bienes y Serv que se Consumen'!$F$152,0)),0)+IF('5-Bienes y Serv que se Consumen'!$E$154='2 - Programas Municipales'!$B7,(IF('5-Bienes y Serv que se Consumen'!$E$156='2 - Programas Municipales'!$C$7,'5-Bienes y Serv que se Consumen'!$F$158,0)),0)+IF('5-Bienes y Serv que se Consumen'!$E$160='2 - Programas Municipales'!$B7,(IF('5-Bienes y Serv que se Consumen'!$E$162='2 - Programas Municipales'!$C$7,'5-Bienes y Serv que se Consumen'!$F$164,0)),0)+IF('5-Bienes y Serv que se Consumen'!$E$166='2 - Programas Municipales'!$B7,(IF('5-Bienes y Serv que se Consumen'!$E$168='2 - Programas Municipales'!$C$7,'5-Bienes y Serv que se Consumen'!$F$170,0)),0)+IF('5-Bienes y Serv que se Consumen'!$E$172='2 - Programas Municipales'!$B7,(IF('5-Bienes y Serv que se Consumen'!$E$174='2 - Programas Municipales'!$C$7,'5-Bienes y Serv que se Consumen'!$F$176,0)),0)+IF('5-Bienes y Serv que se Consumen'!$E$178='2 - Programas Municipales'!$B7,(IF('5-Bienes y Serv que se Consumen'!$E$180='2 - Programas Municipales'!$C$7,'5-Bienes y Serv que se Consumen'!$F$182,0)),0)+IF('5-Bienes y Serv que se Consumen'!$E$184='2 - Programas Municipales'!$B7,(IF('5-Bienes y Serv que se Consumen'!$E$186='2 - Programas Municipales'!$C$7,'5-Bienes y Serv que se Consumen'!$F$188,0)),0)+IF('5-Bienes y Serv que se Consumen'!$E$190='2 - Programas Municipales'!$B7,(IF('5-Bienes y Serv que se Consumen'!$E$192='2 - Programas Municipales'!$C$7,'5-Bienes y Serv que se Consumen'!$F$194,0)),0)+IF('5-Bienes y Serv que se Consumen'!$E$196='2 - Programas Municipales'!$B7,(IF('5-Bienes y Serv que se Consumen'!$E$198='2 - Programas Municipales'!$C$7,'5-Bienes y Serv que se Consumen'!$F$200,0)),0)+IF('5-Bienes y Serv que se Consumen'!$E$202='2 - Programas Municipales'!$B7,(IF('5-Bienes y Serv que se Consumen'!$E$204='2 - Programas Municipales'!$C$7,'5-Bienes y Serv que se Consumen'!$F$206,0)),0)+IF('5-Bienes y Serv que se Consumen'!$E$208='2 - Programas Municipales'!$B7,(IF('5-Bienes y Serv que se Consumen'!$E$210='2 - Programas Municipales'!$C$7,'5-Bienes y Serv que se Consumen'!$F$212,0)),0)+IF('5-Bienes y Serv que se Consumen'!$E$214='2 - Programas Municipales'!$B7,(IF('5-Bienes y Serv que se Consumen'!$E$216='2 - Programas Municipales'!$C$7,'5-Bienes y Serv que se Consumen'!$F$218,0)),0)+IF('5-Bienes y Serv que se Consumen'!$E$220='2 - Programas Municipales'!$B7,(IF('5-Bienes y Serv que se Consumen'!$E$222='2 - Programas Municipales'!$C$7,'5-Bienes y Serv que se Consumen'!$F$224,0)),0)+IF('5-Bienes y Serv que se Consumen'!$E$226='2 - Programas Municipales'!$B7,(IF('5-Bienes y Serv que se Consumen'!$E$228='2 - Programas Municipales'!$C$7,'5-Bienes y Serv que se Consumen'!$F$230,0)),0)+IF('5-Bienes y Serv que se Consumen'!$E$232='2 - Programas Municipales'!$B7,(IF('5-Bienes y Serv que se Consumen'!$E$234='2 - Programas Municipales'!$C$7,'5-Bienes y Serv que se Consumen'!$F$236,0)),0)+IF('5-Bienes y Serv que se Consumen'!$E$238='2 - Programas Municipales'!$B7,(IF('5-Bienes y Serv que se Consumen'!$E$240='2 - Programas Municipales'!$C$7,'5-Bienes y Serv que se Consumen'!$F$242,0)),0)+IF('5-Bienes y Serv que se Consumen'!$E$244='2 - Programas Municipales'!$B7,(IF('5-Bienes y Serv que se Consumen'!$E$246='2 - Programas Municipales'!$C$7,'5-Bienes y Serv que se Consumen'!$F$248,0)),0)+IF('5-Bienes y Serv que se Consumen'!$E$250='2 - Programas Municipales'!$B7,(IF('5-Bienes y Serv que se Consumen'!$E$252='2 - Programas Municipales'!$C$7,'5-Bienes y Serv que se Consumen'!$F$254,0)),0)+IF('5-Bienes y Serv que se Consumen'!$E$256='2 - Programas Municipales'!$B7,(IF('5-Bienes y Serv que se Consumen'!$E$258='2 - Programas Municipales'!$C$7,'5-Bienes y Serv que se Consumen'!$F$260,0)),0)+IF('5-Bienes y Serv que se Consumen'!$E$262='2 - Programas Municipales'!$B7,(IF('5-Bienes y Serv que se Consumen'!$E$264='2 - Programas Municipales'!$C$7,'5-Bienes y Serv que se Consumen'!$F$266,0)),0)+IF('5-Bienes y Serv que se Consumen'!$E$268='2 - Programas Municipales'!$B7,(IF('5-Bienes y Serv que se Consumen'!$E$270='2 - Programas Municipales'!$C$7,'5-Bienes y Serv que se Consumen'!$F$272,0)),0)+IF('5-Bienes y Serv que se Consumen'!$E$274='2 - Programas Municipales'!$B7,(IF('5-Bienes y Serv que se Consumen'!$E$276='2 - Programas Municipales'!$C$7,'5-Bienes y Serv que se Consumen'!$F$278,0)),0)</f>
        <v>0</v>
      </c>
      <c r="I10" s="202">
        <f>IF('5-Bienes y Serv que se Consumen'!$E$142='2 - Programas Municipales'!$B7,(IF('5-Bienes y Serv que se Consumen'!$E$144='2 - Programas Municipales'!$C$8,'5-Bienes y Serv que se Consumen'!$F$146,0)),0)+IF('5-Bienes y Serv que se Consumen'!$E$148='2 - Programas Municipales'!$B7,(IF('5-Bienes y Serv que se Consumen'!$E$150='2 - Programas Municipales'!$C$8,'5-Bienes y Serv que se Consumen'!$F$152,0)),0)+IF('5-Bienes y Serv que se Consumen'!$E$154='2 - Programas Municipales'!$B7,(IF('5-Bienes y Serv que se Consumen'!$E$156='2 - Programas Municipales'!$C$8,'5-Bienes y Serv que se Consumen'!$F$158,0)),0)+IF('5-Bienes y Serv que se Consumen'!$E$160='2 - Programas Municipales'!$B7,(IF('5-Bienes y Serv que se Consumen'!$E$162='2 - Programas Municipales'!$C$8,'5-Bienes y Serv que se Consumen'!$F$164,0)),0)+IF('5-Bienes y Serv que se Consumen'!$E$166='2 - Programas Municipales'!$B7,(IF('5-Bienes y Serv que se Consumen'!$E$168='2 - Programas Municipales'!$C$8,'5-Bienes y Serv que se Consumen'!$F$170,0)),0)+IF('5-Bienes y Serv que se Consumen'!$E$172='2 - Programas Municipales'!$B7,(IF('5-Bienes y Serv que se Consumen'!$E$174='2 - Programas Municipales'!$C$8,'5-Bienes y Serv que se Consumen'!$F$176,0)),0)+IF('5-Bienes y Serv que se Consumen'!$E$178='2 - Programas Municipales'!$B7,(IF('5-Bienes y Serv que se Consumen'!$E$180='2 - Programas Municipales'!$C$8,'5-Bienes y Serv que se Consumen'!$F$182,0)),0)+IF('5-Bienes y Serv que se Consumen'!$E$184='2 - Programas Municipales'!$B7,(IF('5-Bienes y Serv que se Consumen'!$E$186='2 - Programas Municipales'!$C$8,'5-Bienes y Serv que se Consumen'!$F$188,0)),0)+IF('5-Bienes y Serv que se Consumen'!$E$190='2 - Programas Municipales'!$B7,(IF('5-Bienes y Serv que se Consumen'!$E$192='2 - Programas Municipales'!$C$8,'5-Bienes y Serv que se Consumen'!$F$194,0)),0)+IF('5-Bienes y Serv que se Consumen'!$E$196='2 - Programas Municipales'!$B7,(IF('5-Bienes y Serv que se Consumen'!$E$198='2 - Programas Municipales'!$C$8,'5-Bienes y Serv que se Consumen'!$F$200,0)),0)+IF('5-Bienes y Serv que se Consumen'!$E$202='2 - Programas Municipales'!$B7,(IF('5-Bienes y Serv que se Consumen'!$E$204='2 - Programas Municipales'!$C$8,'5-Bienes y Serv que se Consumen'!$F$206,0)),0)+IF('5-Bienes y Serv que se Consumen'!$E$208='2 - Programas Municipales'!$B7,(IF('5-Bienes y Serv que se Consumen'!$E$210='2 - Programas Municipales'!$C$8,'5-Bienes y Serv que se Consumen'!$F$212,0)),0)+IF('5-Bienes y Serv que se Consumen'!$E$214='2 - Programas Municipales'!$B7,(IF('5-Bienes y Serv que se Consumen'!$E$216='2 - Programas Municipales'!$C$8,'5-Bienes y Serv que se Consumen'!$F$218,0)),0)+IF('5-Bienes y Serv que se Consumen'!$E$220='2 - Programas Municipales'!$B7,(IF('5-Bienes y Serv que se Consumen'!$E$222='2 - Programas Municipales'!$C$8,'5-Bienes y Serv que se Consumen'!$F$224,0)),0)+IF('5-Bienes y Serv que se Consumen'!$E$226='2 - Programas Municipales'!$B7,(IF('5-Bienes y Serv que se Consumen'!$E$228='2 - Programas Municipales'!$C$8,'5-Bienes y Serv que se Consumen'!$F$230,0)),0)+IF('5-Bienes y Serv que se Consumen'!$E$232='2 - Programas Municipales'!$B7,(IF('5-Bienes y Serv que se Consumen'!$E$234='2 - Programas Municipales'!$C$8,'5-Bienes y Serv que se Consumen'!$F$236,0)),0)+IF('5-Bienes y Serv que se Consumen'!$E$238='2 - Programas Municipales'!$B7,(IF('5-Bienes y Serv que se Consumen'!$E$240='2 - Programas Municipales'!$C$8,'5-Bienes y Serv que se Consumen'!$F$242,0)),0)+IF('5-Bienes y Serv que se Consumen'!$E$244='2 - Programas Municipales'!$B7,(IF('5-Bienes y Serv que se Consumen'!$E$246='2 - Programas Municipales'!$C$8,'5-Bienes y Serv que se Consumen'!$F$248,0)),0)+IF('5-Bienes y Serv que se Consumen'!$E$250='2 - Programas Municipales'!$B7,(IF('5-Bienes y Serv que se Consumen'!$E$252='2 - Programas Municipales'!$C$8,'5-Bienes y Serv que se Consumen'!$F$254,0)),0)+IF('5-Bienes y Serv que se Consumen'!$E$256='2 - Programas Municipales'!$B7,(IF('5-Bienes y Serv que se Consumen'!$E$258='2 - Programas Municipales'!$C$8,'5-Bienes y Serv que se Consumen'!$F$260,0)),0)+IF('5-Bienes y Serv que se Consumen'!$E$262='2 - Programas Municipales'!$B7,(IF('5-Bienes y Serv que se Consumen'!$E$264='2 - Programas Municipales'!$C$8,'5-Bienes y Serv que se Consumen'!$F$266,0)),0)+IF('5-Bienes y Serv que se Consumen'!$E$268='2 - Programas Municipales'!$B7,(IF('5-Bienes y Serv que se Consumen'!$E$270='2 - Programas Municipales'!$C$8,'5-Bienes y Serv que se Consumen'!$F$272,0)),0)+IF('5-Bienes y Serv que se Consumen'!$E$274='2 - Programas Municipales'!$B7,(IF('5-Bienes y Serv que se Consumen'!$E$276='2 - Programas Municipales'!$C$8,'5-Bienes y Serv que se Consumen'!$F$278,0)),0)</f>
        <v>0</v>
      </c>
      <c r="J10" s="202">
        <f>IF('5-Bienes y Serv que se Consumen'!$E$142='2 - Programas Municipales'!$B7,(IF('5-Bienes y Serv que se Consumen'!$E$144='2 - Programas Municipales'!$C$9,'5-Bienes y Serv que se Consumen'!$F$146,0)),0)+IF('5-Bienes y Serv que se Consumen'!$E$148='2 - Programas Municipales'!$B7,(IF('5-Bienes y Serv que se Consumen'!$E$150='2 - Programas Municipales'!$C$9,'5-Bienes y Serv que se Consumen'!$F$152,0)),0)+IF('5-Bienes y Serv que se Consumen'!$E$154='2 - Programas Municipales'!$B7,(IF('5-Bienes y Serv que se Consumen'!$E$156='2 - Programas Municipales'!$C$9,'5-Bienes y Serv que se Consumen'!$F$158,0)),0)+IF('5-Bienes y Serv que se Consumen'!$E$160='2 - Programas Municipales'!$B7,(IF('5-Bienes y Serv que se Consumen'!$E$162='2 - Programas Municipales'!$C$9,'5-Bienes y Serv que se Consumen'!$F$164,0)),0)+IF('5-Bienes y Serv que se Consumen'!$E$166='2 - Programas Municipales'!$B7,(IF('5-Bienes y Serv que se Consumen'!$E$168='2 - Programas Municipales'!$C$9,'5-Bienes y Serv que se Consumen'!$F$170,0)),0)+IF('5-Bienes y Serv que se Consumen'!$E$172='2 - Programas Municipales'!$B7,(IF('5-Bienes y Serv que se Consumen'!$E$174='2 - Programas Municipales'!$C$9,'5-Bienes y Serv que se Consumen'!$F$176,0)),0)+IF('5-Bienes y Serv que se Consumen'!$E$178='2 - Programas Municipales'!$B7,(IF('5-Bienes y Serv que se Consumen'!$E$180='2 - Programas Municipales'!$C$9,'5-Bienes y Serv que se Consumen'!$F$182,0)),0)+IF('5-Bienes y Serv que se Consumen'!$E$184='2 - Programas Municipales'!$B7,(IF('5-Bienes y Serv que se Consumen'!$E$186='2 - Programas Municipales'!$C$9,'5-Bienes y Serv que se Consumen'!$F$188,0)),0)+IF('5-Bienes y Serv que se Consumen'!$E$190='2 - Programas Municipales'!$B7,(IF('5-Bienes y Serv que se Consumen'!$E$192='2 - Programas Municipales'!$C$9,'5-Bienes y Serv que se Consumen'!$F$194,0)),0)+IF('5-Bienes y Serv que se Consumen'!$E$196='2 - Programas Municipales'!$B7,(IF('5-Bienes y Serv que se Consumen'!$E$198='2 - Programas Municipales'!$C$9,'5-Bienes y Serv que se Consumen'!$F$200,0)),0)+IF('5-Bienes y Serv que se Consumen'!$E$202='2 - Programas Municipales'!$B7,(IF('5-Bienes y Serv que se Consumen'!$E$204='2 - Programas Municipales'!$C$9,'5-Bienes y Serv que se Consumen'!$F$206,0)),0)+IF('5-Bienes y Serv que se Consumen'!$E$208='2 - Programas Municipales'!$B7,(IF('5-Bienes y Serv que se Consumen'!$E$210='2 - Programas Municipales'!$C$9,'5-Bienes y Serv que se Consumen'!$F$212,0)),0)+IF('5-Bienes y Serv que se Consumen'!$E$214='2 - Programas Municipales'!$B7,(IF('5-Bienes y Serv que se Consumen'!$E$216='2 - Programas Municipales'!$C$9,'5-Bienes y Serv que se Consumen'!$F$218,0)),0)+IF('5-Bienes y Serv que se Consumen'!$E$220='2 - Programas Municipales'!$B7,(IF('5-Bienes y Serv que se Consumen'!$E$222='2 - Programas Municipales'!$C$9,'5-Bienes y Serv que se Consumen'!$F$224,0)),0)+IF('5-Bienes y Serv que se Consumen'!$E$226='2 - Programas Municipales'!$B7,(IF('5-Bienes y Serv que se Consumen'!$E$228='2 - Programas Municipales'!$C$9,'5-Bienes y Serv que se Consumen'!$F$230,0)),0)+IF('5-Bienes y Serv que se Consumen'!$E$232='2 - Programas Municipales'!$B7,(IF('5-Bienes y Serv que se Consumen'!$E$234='2 - Programas Municipales'!$C$9,'5-Bienes y Serv que se Consumen'!$F$236,0)),0)+IF('5-Bienes y Serv que se Consumen'!$E$238='2 - Programas Municipales'!$B7,(IF('5-Bienes y Serv que se Consumen'!$E$240='2 - Programas Municipales'!$C$9,'5-Bienes y Serv que se Consumen'!$F$242,0)),0)+IF('5-Bienes y Serv que se Consumen'!$E$244='2 - Programas Municipales'!$B7,(IF('5-Bienes y Serv que se Consumen'!$E$246='2 - Programas Municipales'!$C$9,'5-Bienes y Serv que se Consumen'!$F$248,0)),0)+IF('5-Bienes y Serv que se Consumen'!$E$250='2 - Programas Municipales'!$B7,(IF('5-Bienes y Serv que se Consumen'!$E$252='2 - Programas Municipales'!$C$9,'5-Bienes y Serv que se Consumen'!$F$254,0)),0)+IF('5-Bienes y Serv que se Consumen'!$E$256='2 - Programas Municipales'!$B7,(IF('5-Bienes y Serv que se Consumen'!$E$258='2 - Programas Municipales'!$C$9,'5-Bienes y Serv que se Consumen'!$F$260,0)),0)+IF('5-Bienes y Serv que se Consumen'!$E$262='2 - Programas Municipales'!$B7,(IF('5-Bienes y Serv que se Consumen'!$E$264='2 - Programas Municipales'!$C$9,'5-Bienes y Serv que se Consumen'!$F$266,0)),0)+IF('5-Bienes y Serv que se Consumen'!$E$268='2 - Programas Municipales'!$B7,(IF('5-Bienes y Serv que se Consumen'!$E$270='2 - Programas Municipales'!$C$9,'5-Bienes y Serv que se Consumen'!$F$272,0)),0)+IF('5-Bienes y Serv que se Consumen'!$E$274='2 - Programas Municipales'!$B7,(IF('5-Bienes y Serv que se Consumen'!$E$276='2 - Programas Municipales'!$C$9,'5-Bienes y Serv que se Consumen'!$F$278,0)),0)</f>
        <v>0</v>
      </c>
      <c r="K10" s="202">
        <f>IF('5-Bienes y Serv que se Consumen'!$E$142='2 - Programas Municipales'!$B7,(IF('5-Bienes y Serv que se Consumen'!$E$144='2 - Programas Municipales'!$C$10,'5-Bienes y Serv que se Consumen'!$F$146,0)),0)+IF('5-Bienes y Serv que se Consumen'!$E$148='2 - Programas Municipales'!$B7,(IF('5-Bienes y Serv que se Consumen'!$E$150='2 - Programas Municipales'!$C$10,'5-Bienes y Serv que se Consumen'!$F$152,0)),0)+IF('5-Bienes y Serv que se Consumen'!$E$154='2 - Programas Municipales'!$B7,(IF('5-Bienes y Serv que se Consumen'!$E$156='2 - Programas Municipales'!$C$10,'5-Bienes y Serv que se Consumen'!$F$158,0)),0)+IF('5-Bienes y Serv que se Consumen'!$E$160='2 - Programas Municipales'!$B7,(IF('5-Bienes y Serv que se Consumen'!$E$162='2 - Programas Municipales'!$C$10,'5-Bienes y Serv que se Consumen'!$F$164,0)),0)+IF('5-Bienes y Serv que se Consumen'!$E$166='2 - Programas Municipales'!$B7,(IF('5-Bienes y Serv que se Consumen'!$E$168='2 - Programas Municipales'!$C$10,'5-Bienes y Serv que se Consumen'!$F$170,0)),0)+IF('5-Bienes y Serv que se Consumen'!$E$172='2 - Programas Municipales'!$B7,(IF('5-Bienes y Serv que se Consumen'!$E$174='2 - Programas Municipales'!$C$10,'5-Bienes y Serv que se Consumen'!$F$176,0)),0)+IF('5-Bienes y Serv que se Consumen'!$E$178='2 - Programas Municipales'!$B7,(IF('5-Bienes y Serv que se Consumen'!$E$180='2 - Programas Municipales'!$C$10,'5-Bienes y Serv que se Consumen'!$F$182,0)),0)+IF('5-Bienes y Serv que se Consumen'!$E$184='2 - Programas Municipales'!$B7,(IF('5-Bienes y Serv que se Consumen'!$E$186='2 - Programas Municipales'!$C$10,'5-Bienes y Serv que se Consumen'!$F$188,0)),0)+IF('5-Bienes y Serv que se Consumen'!$E$190='2 - Programas Municipales'!$B7,(IF('5-Bienes y Serv que se Consumen'!$E$192='2 - Programas Municipales'!$C$10,'5-Bienes y Serv que se Consumen'!$F$194,0)),0)+IF('5-Bienes y Serv que se Consumen'!$E$196='2 - Programas Municipales'!$B7,(IF('5-Bienes y Serv que se Consumen'!$E$198='2 - Programas Municipales'!$C$10,'5-Bienes y Serv que se Consumen'!$F$200,0)),0)+IF('5-Bienes y Serv que se Consumen'!$E$202='2 - Programas Municipales'!$B7,(IF('5-Bienes y Serv que se Consumen'!$E$204='2 - Programas Municipales'!$C$10,'5-Bienes y Serv que se Consumen'!$F$206,0)),0)+IF('5-Bienes y Serv que se Consumen'!$E$208='2 - Programas Municipales'!$B7,(IF('5-Bienes y Serv que se Consumen'!$E$210='2 - Programas Municipales'!$C$10,'5-Bienes y Serv que se Consumen'!$F$212,0)),0)+IF('5-Bienes y Serv que se Consumen'!$E$214='2 - Programas Municipales'!$B7,(IF('5-Bienes y Serv que se Consumen'!$E$216='2 - Programas Municipales'!$C$10,'5-Bienes y Serv que se Consumen'!$F$218,0)),0)+IF('5-Bienes y Serv que se Consumen'!$E$220='2 - Programas Municipales'!$B7,(IF('5-Bienes y Serv que se Consumen'!$E$222='2 - Programas Municipales'!$C$10,'5-Bienes y Serv que se Consumen'!$F$224,0)),0)+IF('5-Bienes y Serv que se Consumen'!$E$226='2 - Programas Municipales'!$B7,(IF('5-Bienes y Serv que se Consumen'!$E$228='2 - Programas Municipales'!$C$10,'5-Bienes y Serv que se Consumen'!$F$230,0)),0)+IF('5-Bienes y Serv que se Consumen'!$E$232='2 - Programas Municipales'!$B7,(IF('5-Bienes y Serv que se Consumen'!$E$234='2 - Programas Municipales'!$C$10,'5-Bienes y Serv que se Consumen'!$F$236,0)),0)+IF('5-Bienes y Serv que se Consumen'!$E$238='2 - Programas Municipales'!$B7,(IF('5-Bienes y Serv que se Consumen'!$E$240='2 - Programas Municipales'!$C$10,'5-Bienes y Serv que se Consumen'!$F$242,0)),0)+IF('5-Bienes y Serv que se Consumen'!$E$244='2 - Programas Municipales'!$B7,(IF('5-Bienes y Serv que se Consumen'!$E$246='2 - Programas Municipales'!$C$10,'5-Bienes y Serv que se Consumen'!$F$248,0)),0)+IF('5-Bienes y Serv que se Consumen'!$E$250='2 - Programas Municipales'!$B7,(IF('5-Bienes y Serv que se Consumen'!$E$252='2 - Programas Municipales'!$C$10,'5-Bienes y Serv que se Consumen'!$F$254,0)),0)+IF('5-Bienes y Serv que se Consumen'!$E$256='2 - Programas Municipales'!$B7,(IF('5-Bienes y Serv que se Consumen'!$E$258='2 - Programas Municipales'!$C$10,'5-Bienes y Serv que se Consumen'!$F$260,0)),0)+IF('5-Bienes y Serv que se Consumen'!$E$262='2 - Programas Municipales'!$B7,(IF('5-Bienes y Serv que se Consumen'!$E$264='2 - Programas Municipales'!$C$10,'5-Bienes y Serv que se Consumen'!$F$266,0)),0)+IF('5-Bienes y Serv que se Consumen'!$E$268='2 - Programas Municipales'!$B7,(IF('5-Bienes y Serv que se Consumen'!$E$270='2 - Programas Municipales'!$C$10,'5-Bienes y Serv que se Consumen'!$F$272,0)),0)+IF('5-Bienes y Serv que se Consumen'!$E$274='2 - Programas Municipales'!$B7,(IF('5-Bienes y Serv que se Consumen'!$E$276='2 - Programas Municipales'!$C$10,'5-Bienes y Serv que se Consumen'!$F$278,0)),0)</f>
        <v>0</v>
      </c>
      <c r="L10" s="202">
        <f>IF('5-Bienes y Serv que se Consumen'!$E$142='2 - Programas Municipales'!$B7,(IF('5-Bienes y Serv que se Consumen'!$E$144='2 - Programas Municipales'!$C$11,'5-Bienes y Serv que se Consumen'!$F$146,0)),0)+IF('5-Bienes y Serv que se Consumen'!$E$148='2 - Programas Municipales'!$B7,(IF('5-Bienes y Serv que se Consumen'!$E$150='2 - Programas Municipales'!$C$11,'5-Bienes y Serv que se Consumen'!$F$152,0)),0)+IF('5-Bienes y Serv que se Consumen'!$E$154='2 - Programas Municipales'!$B7,(IF('5-Bienes y Serv que se Consumen'!$E$156='2 - Programas Municipales'!$C$11,'5-Bienes y Serv que se Consumen'!$F$158,0)),0)+IF('5-Bienes y Serv que se Consumen'!$E$160='2 - Programas Municipales'!$B7,(IF('5-Bienes y Serv que se Consumen'!$E$162='2 - Programas Municipales'!$C$11,'5-Bienes y Serv que se Consumen'!$F$164,0)),0)+IF('5-Bienes y Serv que se Consumen'!$E$166='2 - Programas Municipales'!$B7,(IF('5-Bienes y Serv que se Consumen'!$E$168='2 - Programas Municipales'!$C$11,'5-Bienes y Serv que se Consumen'!$F$170,0)),0)+IF('5-Bienes y Serv que se Consumen'!$E$172='2 - Programas Municipales'!$B7,(IF('5-Bienes y Serv que se Consumen'!$E$174='2 - Programas Municipales'!$C$11,'5-Bienes y Serv que se Consumen'!$F$176,0)),0)+IF('5-Bienes y Serv que se Consumen'!$E$178='2 - Programas Municipales'!$B7,(IF('5-Bienes y Serv que se Consumen'!$E$180='2 - Programas Municipales'!$C$11,'5-Bienes y Serv que se Consumen'!$F$182,0)),0)+IF('5-Bienes y Serv que se Consumen'!$E$184='2 - Programas Municipales'!$B7,(IF('5-Bienes y Serv que se Consumen'!$E$186='2 - Programas Municipales'!$C$11,'5-Bienes y Serv que se Consumen'!$F$188,0)),0)+IF('5-Bienes y Serv que se Consumen'!$E$190='2 - Programas Municipales'!$B7,(IF('5-Bienes y Serv que se Consumen'!$E$192='2 - Programas Municipales'!$C$11,'5-Bienes y Serv que se Consumen'!$F$194,0)),0)+IF('5-Bienes y Serv que se Consumen'!$E$196='2 - Programas Municipales'!$B7,(IF('5-Bienes y Serv que se Consumen'!$E$198='2 - Programas Municipales'!$C$11,'5-Bienes y Serv que se Consumen'!$F$200,0)),0)+IF('5-Bienes y Serv que se Consumen'!$E$202='2 - Programas Municipales'!$B7,(IF('5-Bienes y Serv que se Consumen'!$E$204='2 - Programas Municipales'!$C$11,'5-Bienes y Serv que se Consumen'!$F$206,0)),0)+IF('5-Bienes y Serv que se Consumen'!$E$208='2 - Programas Municipales'!$B7,(IF('5-Bienes y Serv que se Consumen'!$E$210='2 - Programas Municipales'!$C$11,'5-Bienes y Serv que se Consumen'!$F$212,0)),0)+IF('5-Bienes y Serv que se Consumen'!$E$214='2 - Programas Municipales'!$B7,(IF('5-Bienes y Serv que se Consumen'!$E$216='2 - Programas Municipales'!$C$11,'5-Bienes y Serv que se Consumen'!$F$218,0)),0)+IF('5-Bienes y Serv que se Consumen'!$E$220='2 - Programas Municipales'!$B7,(IF('5-Bienes y Serv que se Consumen'!$E$222='2 - Programas Municipales'!$C$11,'5-Bienes y Serv que se Consumen'!$F$224,0)),0)+IF('5-Bienes y Serv que se Consumen'!$E$226='2 - Programas Municipales'!$B7,(IF('5-Bienes y Serv que se Consumen'!$E$228='2 - Programas Municipales'!$C$11,'5-Bienes y Serv que se Consumen'!$F$230,0)),0)+IF('5-Bienes y Serv que se Consumen'!$E$232='2 - Programas Municipales'!$B7,(IF('5-Bienes y Serv que se Consumen'!$E$234='2 - Programas Municipales'!$C$11,'5-Bienes y Serv que se Consumen'!$F$236,0)),0)+IF('5-Bienes y Serv que se Consumen'!$E$238='2 - Programas Municipales'!$B7,(IF('5-Bienes y Serv que se Consumen'!$E$240='2 - Programas Municipales'!$C$11,'5-Bienes y Serv que se Consumen'!$F$242,0)),0)+IF('5-Bienes y Serv que se Consumen'!$E$244='2 - Programas Municipales'!$B7,(IF('5-Bienes y Serv que se Consumen'!$E$246='2 - Programas Municipales'!$C$11,'5-Bienes y Serv que se Consumen'!$F$248,0)),0)+IF('5-Bienes y Serv que se Consumen'!$E$250='2 - Programas Municipales'!$B7,(IF('5-Bienes y Serv que se Consumen'!$E$252='2 - Programas Municipales'!$C$11,'5-Bienes y Serv que se Consumen'!$F$254,0)),0)+IF('5-Bienes y Serv que se Consumen'!$E$256='2 - Programas Municipales'!$B7,(IF('5-Bienes y Serv que se Consumen'!$E$258='2 - Programas Municipales'!$C$11,'5-Bienes y Serv que se Consumen'!$F$260,0)),0)+IF('5-Bienes y Serv que se Consumen'!$E$262='2 - Programas Municipales'!$B7,(IF('5-Bienes y Serv que se Consumen'!$E$264='2 - Programas Municipales'!$C$11,'5-Bienes y Serv que se Consumen'!$F$266,0)),0)+IF('5-Bienes y Serv que se Consumen'!$E$268='2 - Programas Municipales'!$B7,(IF('5-Bienes y Serv que se Consumen'!$E$270='2 - Programas Municipales'!$C$11,'5-Bienes y Serv que se Consumen'!$F$272,0)),0)+IF('5-Bienes y Serv que se Consumen'!$E$274='2 - Programas Municipales'!$B7,(IF('5-Bienes y Serv que se Consumen'!$E$276='2 - Programas Municipales'!$C$11,'5-Bienes y Serv que se Consumen'!$F$278,0)),0)</f>
        <v>0</v>
      </c>
      <c r="M10" s="202">
        <f>IF('5-Bienes y Serv que se Consumen'!$E$142='2 - Programas Municipales'!$B7,(IF('5-Bienes y Serv que se Consumen'!$E$144='2 - Programas Municipales'!$C$12,'5-Bienes y Serv que se Consumen'!$F$146,0)),0)+IF('5-Bienes y Serv que se Consumen'!$E$148='2 - Programas Municipales'!$B7,(IF('5-Bienes y Serv que se Consumen'!$E$150='2 - Programas Municipales'!$C$12,'5-Bienes y Serv que se Consumen'!$F$152,0)),0)+IF('5-Bienes y Serv que se Consumen'!$E$154='2 - Programas Municipales'!$B7,(IF('5-Bienes y Serv que se Consumen'!$E$156='2 - Programas Municipales'!$C$12,'5-Bienes y Serv que se Consumen'!$F$158,0)),0)+IF('5-Bienes y Serv que se Consumen'!$E$160='2 - Programas Municipales'!$B7,(IF('5-Bienes y Serv que se Consumen'!$E$162='2 - Programas Municipales'!$C$12,'5-Bienes y Serv que se Consumen'!$F$164,0)),0)+IF('5-Bienes y Serv que se Consumen'!$E$166='2 - Programas Municipales'!$B7,(IF('5-Bienes y Serv que se Consumen'!$E$168='2 - Programas Municipales'!$C$12,'5-Bienes y Serv que se Consumen'!$F$170,0)),0)+IF('5-Bienes y Serv que se Consumen'!$E$172='2 - Programas Municipales'!$B7,(IF('5-Bienes y Serv que se Consumen'!$E$174='2 - Programas Municipales'!$C$12,'5-Bienes y Serv que se Consumen'!$F$176,0)),0)+IF('5-Bienes y Serv que se Consumen'!$E$178='2 - Programas Municipales'!$B7,(IF('5-Bienes y Serv que se Consumen'!$E$180='2 - Programas Municipales'!$C$12,'5-Bienes y Serv que se Consumen'!$F$182,0)),0)+IF('5-Bienes y Serv que se Consumen'!$E$184='2 - Programas Municipales'!$B7,(IF('5-Bienes y Serv que se Consumen'!$E$186='2 - Programas Municipales'!$C$12,'5-Bienes y Serv que se Consumen'!$F$188,0)),0)+IF('5-Bienes y Serv que se Consumen'!$E$190='2 - Programas Municipales'!$B7,(IF('5-Bienes y Serv que se Consumen'!$E$192='2 - Programas Municipales'!$C$12,'5-Bienes y Serv que se Consumen'!$F$194,0)),0)+IF('5-Bienes y Serv que se Consumen'!$E$196='2 - Programas Municipales'!$B7,(IF('5-Bienes y Serv que se Consumen'!$E$198='2 - Programas Municipales'!$C$12,'5-Bienes y Serv que se Consumen'!$F$200,0)),0)+IF('5-Bienes y Serv que se Consumen'!$E$202='2 - Programas Municipales'!$B7,(IF('5-Bienes y Serv que se Consumen'!$E$204='2 - Programas Municipales'!$C$12,'5-Bienes y Serv que se Consumen'!$F$206,0)),0)+IF('5-Bienes y Serv que se Consumen'!$E$208='2 - Programas Municipales'!$B7,(IF('5-Bienes y Serv que se Consumen'!$E$210='2 - Programas Municipales'!$C$12,'5-Bienes y Serv que se Consumen'!$F$212,0)),0)+IF('5-Bienes y Serv que se Consumen'!$E$214='2 - Programas Municipales'!$B7,(IF('5-Bienes y Serv que se Consumen'!$E$216='2 - Programas Municipales'!$C$12,'5-Bienes y Serv que se Consumen'!$F$218,0)),0)+IF('5-Bienes y Serv que se Consumen'!$E$220='2 - Programas Municipales'!$B7,(IF('5-Bienes y Serv que se Consumen'!$E$222='2 - Programas Municipales'!$C$12,'5-Bienes y Serv que se Consumen'!$F$224,0)),0)+IF('5-Bienes y Serv que se Consumen'!$E$226='2 - Programas Municipales'!$B7,(IF('5-Bienes y Serv que se Consumen'!$E$228='2 - Programas Municipales'!$C$12,'5-Bienes y Serv que se Consumen'!$F$230,0)),0)+IF('5-Bienes y Serv que se Consumen'!$E$232='2 - Programas Municipales'!$B7,(IF('5-Bienes y Serv que se Consumen'!$E$234='2 - Programas Municipales'!$C$12,'5-Bienes y Serv que se Consumen'!$F$236,0)),0)+IF('5-Bienes y Serv que se Consumen'!$E$238='2 - Programas Municipales'!$B7,(IF('5-Bienes y Serv que se Consumen'!$E$240='2 - Programas Municipales'!$C$12,'5-Bienes y Serv que se Consumen'!$F$242,0)),0)+IF('5-Bienes y Serv que se Consumen'!$E$244='2 - Programas Municipales'!$B7,(IF('5-Bienes y Serv que se Consumen'!$E$246='2 - Programas Municipales'!$C$12,'5-Bienes y Serv que se Consumen'!$F$248,0)),0)+IF('5-Bienes y Serv que se Consumen'!$E$250='2 - Programas Municipales'!$B7,(IF('5-Bienes y Serv que se Consumen'!$E$252='2 - Programas Municipales'!$C$12,'5-Bienes y Serv que se Consumen'!$F$254,0)),0)+IF('5-Bienes y Serv que se Consumen'!$E$256='2 - Programas Municipales'!$B7,(IF('5-Bienes y Serv que se Consumen'!$E$258='2 - Programas Municipales'!$C$12,'5-Bienes y Serv que se Consumen'!$F$260,0)),0)+IF('5-Bienes y Serv que se Consumen'!$E$262='2 - Programas Municipales'!$B7,(IF('5-Bienes y Serv que se Consumen'!$E$264='2 - Programas Municipales'!$C$12,'5-Bienes y Serv que se Consumen'!$F$266,0)),0)+IF('5-Bienes y Serv que se Consumen'!$E$268='2 - Programas Municipales'!$B7,(IF('5-Bienes y Serv que se Consumen'!$E$270='2 - Programas Municipales'!$C$12,'5-Bienes y Serv que se Consumen'!$F$272,0)),0)+IF('5-Bienes y Serv que se Consumen'!$E$274='2 - Programas Municipales'!$B7,(IF('5-Bienes y Serv que se Consumen'!$E$276='2 - Programas Municipales'!$C$12,'5-Bienes y Serv que se Consumen'!$F$278,0)),0)</f>
        <v>0</v>
      </c>
      <c r="N10" s="202">
        <f>IF('5-Bienes y Serv que se Consumen'!$E$142='2 - Programas Municipales'!$B7,(IF('5-Bienes y Serv que se Consumen'!$E$144='2 - Programas Municipales'!$C$13,'5-Bienes y Serv que se Consumen'!$F$146,0)),0)+IF('5-Bienes y Serv que se Consumen'!$E$148='2 - Programas Municipales'!$B7,(IF('5-Bienes y Serv que se Consumen'!$E$150='2 - Programas Municipales'!$C$13,'5-Bienes y Serv que se Consumen'!$F$152,0)),0)+IF('5-Bienes y Serv que se Consumen'!$E$154='2 - Programas Municipales'!$B7,(IF('5-Bienes y Serv que se Consumen'!$E$156='2 - Programas Municipales'!$C$13,'5-Bienes y Serv que se Consumen'!$F$158,0)),0)+IF('5-Bienes y Serv que se Consumen'!$E$160='2 - Programas Municipales'!$B7,(IF('5-Bienes y Serv que se Consumen'!$E$162='2 - Programas Municipales'!$C$13,'5-Bienes y Serv que se Consumen'!$F$164,0)),0)+IF('5-Bienes y Serv que se Consumen'!$E$166='2 - Programas Municipales'!$B7,(IF('5-Bienes y Serv que se Consumen'!$E$168='2 - Programas Municipales'!$C$13,'5-Bienes y Serv que se Consumen'!$F$170,0)),0)+IF('5-Bienes y Serv que se Consumen'!$E$172='2 - Programas Municipales'!$B7,(IF('5-Bienes y Serv que se Consumen'!$E$174='2 - Programas Municipales'!$C$13,'5-Bienes y Serv que se Consumen'!$F$176,0)),0)+IF('5-Bienes y Serv que se Consumen'!$E$178='2 - Programas Municipales'!$B7,(IF('5-Bienes y Serv que se Consumen'!$E$180='2 - Programas Municipales'!$C$13,'5-Bienes y Serv que se Consumen'!$F$182,0)),0)+IF('5-Bienes y Serv que se Consumen'!$E$184='2 - Programas Municipales'!$B7,(IF('5-Bienes y Serv que se Consumen'!$E$186='2 - Programas Municipales'!$C$13,'5-Bienes y Serv que se Consumen'!$F$188,0)),0)+IF('5-Bienes y Serv que se Consumen'!$E$190='2 - Programas Municipales'!$B7,(IF('5-Bienes y Serv que se Consumen'!$E$192='2 - Programas Municipales'!$C$13,'5-Bienes y Serv que se Consumen'!$F$194,0)),0)+IF('5-Bienes y Serv que se Consumen'!$E$196='2 - Programas Municipales'!$B7,(IF('5-Bienes y Serv que se Consumen'!$E$198='2 - Programas Municipales'!$C$13,'5-Bienes y Serv que se Consumen'!$F$200,0)),0)+IF('5-Bienes y Serv que se Consumen'!$E$202='2 - Programas Municipales'!$B7,(IF('5-Bienes y Serv que se Consumen'!$E$204='2 - Programas Municipales'!$C$13,'5-Bienes y Serv que se Consumen'!$F$206,0)),0)+IF('5-Bienes y Serv que se Consumen'!$E$208='2 - Programas Municipales'!$B7,(IF('5-Bienes y Serv que se Consumen'!$E$210='2 - Programas Municipales'!$C$13,'5-Bienes y Serv que se Consumen'!$F$212,0)),0)+IF('5-Bienes y Serv que se Consumen'!$E$214='2 - Programas Municipales'!$B7,(IF('5-Bienes y Serv que se Consumen'!$E$216='2 - Programas Municipales'!$C$13,'5-Bienes y Serv que se Consumen'!$F$218,0)),0)+IF('5-Bienes y Serv que se Consumen'!$E$220='2 - Programas Municipales'!$B7,(IF('5-Bienes y Serv que se Consumen'!$E$222='2 - Programas Municipales'!$C$13,'5-Bienes y Serv que se Consumen'!$F$224,0)),0)+IF('5-Bienes y Serv que se Consumen'!$E$226='2 - Programas Municipales'!$B7,(IF('5-Bienes y Serv que se Consumen'!$E$228='2 - Programas Municipales'!$C$13,'5-Bienes y Serv que se Consumen'!$F$230,0)),0)+IF('5-Bienes y Serv que se Consumen'!$E$232='2 - Programas Municipales'!$B7,(IF('5-Bienes y Serv que se Consumen'!$E$234='2 - Programas Municipales'!$C$13,'5-Bienes y Serv que se Consumen'!$F$236,0)),0)+IF('5-Bienes y Serv que se Consumen'!$E$238='2 - Programas Municipales'!$B7,(IF('5-Bienes y Serv que se Consumen'!$E$240='2 - Programas Municipales'!$C$13,'5-Bienes y Serv que se Consumen'!$F$242,0)),0)+IF('5-Bienes y Serv que se Consumen'!$E$244='2 - Programas Municipales'!$B7,(IF('5-Bienes y Serv que se Consumen'!$E$246='2 - Programas Municipales'!$C$13,'5-Bienes y Serv que se Consumen'!$F$248,0)),0)+IF('5-Bienes y Serv que se Consumen'!$E$250='2 - Programas Municipales'!$B7,(IF('5-Bienes y Serv que se Consumen'!$E$252='2 - Programas Municipales'!$C$13,'5-Bienes y Serv que se Consumen'!$F$254,0)),0)+IF('5-Bienes y Serv que se Consumen'!$E$256='2 - Programas Municipales'!$B7,(IF('5-Bienes y Serv que se Consumen'!$E$258='2 - Programas Municipales'!$C$13,'5-Bienes y Serv que se Consumen'!$F$260,0)),0)+IF('5-Bienes y Serv que se Consumen'!$E$262='2 - Programas Municipales'!$B7,(IF('5-Bienes y Serv que se Consumen'!$E$264='2 - Programas Municipales'!$C$13,'5-Bienes y Serv que se Consumen'!$F$266,0)),0)+IF('5-Bienes y Serv que se Consumen'!$E$268='2 - Programas Municipales'!$B7,(IF('5-Bienes y Serv que se Consumen'!$E$270='2 - Programas Municipales'!$C$13,'5-Bienes y Serv que se Consumen'!$F$272,0)),0)+IF('5-Bienes y Serv que se Consumen'!$E$274='2 - Programas Municipales'!$B7,(IF('5-Bienes y Serv que se Consumen'!$E$276='2 - Programas Municipales'!$C$13,'5-Bienes y Serv que se Consumen'!$F$278,0)),0)</f>
        <v>0</v>
      </c>
      <c r="O10" s="202">
        <f>IF('5-Bienes y Serv que se Consumen'!$E$142='2 - Programas Municipales'!$B7,(IF('5-Bienes y Serv que se Consumen'!$E$144='2 - Programas Municipales'!$C$14,'5-Bienes y Serv que se Consumen'!$F$146,0)),0)+IF('5-Bienes y Serv que se Consumen'!$E$148='2 - Programas Municipales'!$B7,(IF('5-Bienes y Serv que se Consumen'!$E$150='2 - Programas Municipales'!$C$14,'5-Bienes y Serv que se Consumen'!$F$152,0)),0)+IF('5-Bienes y Serv que se Consumen'!$E$154='2 - Programas Municipales'!$B7,(IF('5-Bienes y Serv que se Consumen'!$E$156='2 - Programas Municipales'!$C$14,'5-Bienes y Serv que se Consumen'!$F$158,0)),0)+IF('5-Bienes y Serv que se Consumen'!$E$160='2 - Programas Municipales'!$B7,(IF('5-Bienes y Serv que se Consumen'!$E$162='2 - Programas Municipales'!$C$14,'5-Bienes y Serv que se Consumen'!$F$164,0)),0)+IF('5-Bienes y Serv que se Consumen'!$E$166='2 - Programas Municipales'!$B7,(IF('5-Bienes y Serv que se Consumen'!$E$168='2 - Programas Municipales'!$C$14,'5-Bienes y Serv que se Consumen'!$F$170,0)),0)+IF('5-Bienes y Serv que se Consumen'!$E$172='2 - Programas Municipales'!$B7,(IF('5-Bienes y Serv que se Consumen'!$E$174='2 - Programas Municipales'!$C$14,'5-Bienes y Serv que se Consumen'!$F$176,0)),0)+IF('5-Bienes y Serv que se Consumen'!$E$178='2 - Programas Municipales'!$B7,(IF('5-Bienes y Serv que se Consumen'!$E$180='2 - Programas Municipales'!$C$14,'5-Bienes y Serv que se Consumen'!$F$182,0)),0)+IF('5-Bienes y Serv que se Consumen'!$E$184='2 - Programas Municipales'!$B7,(IF('5-Bienes y Serv que se Consumen'!$E$186='2 - Programas Municipales'!$C$14,'5-Bienes y Serv que se Consumen'!$F$188,0)),0)+IF('5-Bienes y Serv que se Consumen'!$E$190='2 - Programas Municipales'!$B7,(IF('5-Bienes y Serv que se Consumen'!$E$192='2 - Programas Municipales'!$C$14,'5-Bienes y Serv que se Consumen'!$F$194,0)),0)+IF('5-Bienes y Serv que se Consumen'!$E$196='2 - Programas Municipales'!$B7,(IF('5-Bienes y Serv que se Consumen'!$E$198='2 - Programas Municipales'!$C$14,'5-Bienes y Serv que se Consumen'!$F$200,0)),0)+IF('5-Bienes y Serv que se Consumen'!$E$202='2 - Programas Municipales'!$B7,(IF('5-Bienes y Serv que se Consumen'!$E$204='2 - Programas Municipales'!$C$14,'5-Bienes y Serv que se Consumen'!$F$206,0)),0)+IF('5-Bienes y Serv que se Consumen'!$E$208='2 - Programas Municipales'!$B7,(IF('5-Bienes y Serv que se Consumen'!$E$210='2 - Programas Municipales'!$C$14,'5-Bienes y Serv que se Consumen'!$F$212,0)),0)+IF('5-Bienes y Serv que se Consumen'!$E$214='2 - Programas Municipales'!$B7,(IF('5-Bienes y Serv que se Consumen'!$E$216='2 - Programas Municipales'!$C$14,'5-Bienes y Serv que se Consumen'!$F$218,0)),0)+IF('5-Bienes y Serv que se Consumen'!$E$220='2 - Programas Municipales'!$B7,(IF('5-Bienes y Serv que se Consumen'!$E$222='2 - Programas Municipales'!$C$14,'5-Bienes y Serv que se Consumen'!$F$224,0)),0)+IF('5-Bienes y Serv que se Consumen'!$E$226='2 - Programas Municipales'!$B7,(IF('5-Bienes y Serv que se Consumen'!$E$228='2 - Programas Municipales'!$C$14,'5-Bienes y Serv que se Consumen'!$F$230,0)),0)+IF('5-Bienes y Serv que se Consumen'!$E$232='2 - Programas Municipales'!$B7,(IF('5-Bienes y Serv que se Consumen'!$E$234='2 - Programas Municipales'!$C$14,'5-Bienes y Serv que se Consumen'!$F$236,0)),0)+IF('5-Bienes y Serv que se Consumen'!$E$238='2 - Programas Municipales'!$B7,(IF('5-Bienes y Serv que se Consumen'!$E$240='2 - Programas Municipales'!$C$14,'5-Bienes y Serv que se Consumen'!$F$242,0)),0)+IF('5-Bienes y Serv que se Consumen'!$E$244='2 - Programas Municipales'!$B7,(IF('5-Bienes y Serv que se Consumen'!$E$246='2 - Programas Municipales'!$C$14,'5-Bienes y Serv que se Consumen'!$F$248,0)),0)+IF('5-Bienes y Serv que se Consumen'!$E$250='2 - Programas Municipales'!$B7,(IF('5-Bienes y Serv que se Consumen'!$E$252='2 - Programas Municipales'!$C$14,'5-Bienes y Serv que se Consumen'!$F$254,0)),0)+IF('5-Bienes y Serv que se Consumen'!$E$256='2 - Programas Municipales'!$B7,(IF('5-Bienes y Serv que se Consumen'!$E$258='2 - Programas Municipales'!$C$14,'5-Bienes y Serv que se Consumen'!$F$260,0)),0)+IF('5-Bienes y Serv que se Consumen'!$E$262='2 - Programas Municipales'!$B7,(IF('5-Bienes y Serv que se Consumen'!$E$264='2 - Programas Municipales'!$C$14,'5-Bienes y Serv que se Consumen'!$F$266,0)),0)+IF('5-Bienes y Serv que se Consumen'!$E$268='2 - Programas Municipales'!$B7,(IF('5-Bienes y Serv que se Consumen'!$E$270='2 - Programas Municipales'!$C$14,'5-Bienes y Serv que se Consumen'!$F$272,0)),0)+IF('5-Bienes y Serv que se Consumen'!$E$274='2 - Programas Municipales'!$B7,(IF('5-Bienes y Serv que se Consumen'!$E$276='2 - Programas Municipales'!$C$14,'5-Bienes y Serv que se Consumen'!$F$278,0)),0)</f>
        <v>0</v>
      </c>
      <c r="P10" s="202">
        <f>IF('5-Bienes y Serv que se Consumen'!$E$142='2 - Programas Municipales'!$B7,(IF('5-Bienes y Serv que se Consumen'!$E$144='2 - Programas Municipales'!$C$15,'5-Bienes y Serv que se Consumen'!$F$146,0)),0)+IF('5-Bienes y Serv que se Consumen'!$E$148='2 - Programas Municipales'!$B7,(IF('5-Bienes y Serv que se Consumen'!$E$150='2 - Programas Municipales'!$C$15,'5-Bienes y Serv que se Consumen'!$F$152,0)),0)+IF('5-Bienes y Serv que se Consumen'!$E$154='2 - Programas Municipales'!$B7,(IF('5-Bienes y Serv que se Consumen'!$E$156='2 - Programas Municipales'!$C$15,'5-Bienes y Serv que se Consumen'!$F$158,0)),0)+IF('5-Bienes y Serv que se Consumen'!$E$160='2 - Programas Municipales'!$B7,(IF('5-Bienes y Serv que se Consumen'!$E$162='2 - Programas Municipales'!$C$15,'5-Bienes y Serv que se Consumen'!$F$164,0)),0)+IF('5-Bienes y Serv que se Consumen'!$E$166='2 - Programas Municipales'!$B7,(IF('5-Bienes y Serv que se Consumen'!$E$168='2 - Programas Municipales'!$C$15,'5-Bienes y Serv que se Consumen'!$F$170,0)),0)+IF('5-Bienes y Serv que se Consumen'!$E$172='2 - Programas Municipales'!$B7,(IF('5-Bienes y Serv que se Consumen'!$E$174='2 - Programas Municipales'!$C$15,'5-Bienes y Serv que se Consumen'!$F$176,0)),0)+IF('5-Bienes y Serv que se Consumen'!$E$178='2 - Programas Municipales'!$B7,(IF('5-Bienes y Serv que se Consumen'!$E$180='2 - Programas Municipales'!$C$15,'5-Bienes y Serv que se Consumen'!$F$182,0)),0)+IF('5-Bienes y Serv que se Consumen'!$E$184='2 - Programas Municipales'!$B7,(IF('5-Bienes y Serv que se Consumen'!$E$186='2 - Programas Municipales'!$C$15,'5-Bienes y Serv que se Consumen'!$F$188,0)),0)+IF('5-Bienes y Serv que se Consumen'!$E$190='2 - Programas Municipales'!$B7,(IF('5-Bienes y Serv que se Consumen'!$E$192='2 - Programas Municipales'!$C$15,'5-Bienes y Serv que se Consumen'!$F$194,0)),0)+IF('5-Bienes y Serv que se Consumen'!$E$196='2 - Programas Municipales'!$B7,(IF('5-Bienes y Serv que se Consumen'!$E$198='2 - Programas Municipales'!$C$15,'5-Bienes y Serv que se Consumen'!$F$200,0)),0)+IF('5-Bienes y Serv que se Consumen'!$E$202='2 - Programas Municipales'!$B7,(IF('5-Bienes y Serv que se Consumen'!$E$204='2 - Programas Municipales'!$C$15,'5-Bienes y Serv que se Consumen'!$F$206,0)),0)+IF('5-Bienes y Serv que se Consumen'!$E$208='2 - Programas Municipales'!$B7,(IF('5-Bienes y Serv que se Consumen'!$E$210='2 - Programas Municipales'!$C$15,'5-Bienes y Serv que se Consumen'!$F$212,0)),0)+IF('5-Bienes y Serv que se Consumen'!$E$214='2 - Programas Municipales'!$B7,(IF('5-Bienes y Serv que se Consumen'!$E$216='2 - Programas Municipales'!$C$15,'5-Bienes y Serv que se Consumen'!$F$218,0)),0)+IF('5-Bienes y Serv que se Consumen'!$E$220='2 - Programas Municipales'!$B7,(IF('5-Bienes y Serv que se Consumen'!$E$222='2 - Programas Municipales'!$C$15,'5-Bienes y Serv que se Consumen'!$F$224,0)),0)+IF('5-Bienes y Serv que se Consumen'!$E$226='2 - Programas Municipales'!$B7,(IF('5-Bienes y Serv que se Consumen'!$E$228='2 - Programas Municipales'!$C$15,'5-Bienes y Serv que se Consumen'!$F$230,0)),0)+IF('5-Bienes y Serv que se Consumen'!$E$232='2 - Programas Municipales'!$B7,(IF('5-Bienes y Serv que se Consumen'!$E$234='2 - Programas Municipales'!$C$15,'5-Bienes y Serv que se Consumen'!$F$236,0)),0)+IF('5-Bienes y Serv que se Consumen'!$E$238='2 - Programas Municipales'!$B7,(IF('5-Bienes y Serv que se Consumen'!$E$240='2 - Programas Municipales'!$C$15,'5-Bienes y Serv que se Consumen'!$F$242,0)),0)+IF('5-Bienes y Serv que se Consumen'!$E$244='2 - Programas Municipales'!$B7,(IF('5-Bienes y Serv que se Consumen'!$E$246='2 - Programas Municipales'!$C$15,'5-Bienes y Serv que se Consumen'!$F$248,0)),0)+IF('5-Bienes y Serv que se Consumen'!$E$250='2 - Programas Municipales'!$B7,(IF('5-Bienes y Serv que se Consumen'!$E$252='2 - Programas Municipales'!$C$15,'5-Bienes y Serv que se Consumen'!$F$254,0)),0)+IF('5-Bienes y Serv que se Consumen'!$E$256='2 - Programas Municipales'!$B7,(IF('5-Bienes y Serv que se Consumen'!$E$258='2 - Programas Municipales'!$C$15,'5-Bienes y Serv que se Consumen'!$F$260,0)),0)+IF('5-Bienes y Serv que se Consumen'!$E$262='2 - Programas Municipales'!$B7,(IF('5-Bienes y Serv que se Consumen'!$E$264='2 - Programas Municipales'!$C$15,'5-Bienes y Serv que se Consumen'!$F$266,0)),0)+IF('5-Bienes y Serv que se Consumen'!$E$268='2 - Programas Municipales'!$B7,(IF('5-Bienes y Serv que se Consumen'!$E$270='2 - Programas Municipales'!$C$15,'5-Bienes y Serv que se Consumen'!$F$272,0)),0)+IF('5-Bienes y Serv que se Consumen'!$E$274='2 - Programas Municipales'!$B7,(IF('5-Bienes y Serv que se Consumen'!$E$276='2 - Programas Municipales'!$C$15,'5-Bienes y Serv que se Consumen'!$F$278,0)),0)</f>
        <v>0</v>
      </c>
      <c r="Q10" s="265">
        <f t="shared" si="1"/>
        <v>0</v>
      </c>
    </row>
    <row r="11">
      <c r="B11" s="44" t="str">
        <f>'2 - Programas Municipales'!B8</f>
        <v>Progs. de Mejor. del Sitio de D.F.</v>
      </c>
      <c r="C11" s="202">
        <f>IF('5-Bienes y Serv que se Consumen'!$E$142='2 - Programas Municipales'!$B8,(IF('5-Bienes y Serv que se Consumen'!$E$144='2 - Programas Municipales'!$C$2,'5-Bienes y Serv que se Consumen'!$F$146,0)),0)+IF('5-Bienes y Serv que se Consumen'!$E$148='2 - Programas Municipales'!$B8,(IF('5-Bienes y Serv que se Consumen'!$E$150='2 - Programas Municipales'!$C$2,'5-Bienes y Serv que se Consumen'!$F$152,0)),0)+IF('5-Bienes y Serv que se Consumen'!$E$154='2 - Programas Municipales'!$B8,(IF('5-Bienes y Serv que se Consumen'!$E$156='2 - Programas Municipales'!$C$2,'5-Bienes y Serv que se Consumen'!$F$158,0)),0)+IF('5-Bienes y Serv que se Consumen'!$E$160='2 - Programas Municipales'!$B8,(IF('5-Bienes y Serv que se Consumen'!$E$162='2 - Programas Municipales'!$C$2,'5-Bienes y Serv que se Consumen'!$F$164,0)),0)+IF('5-Bienes y Serv que se Consumen'!$E$166='2 - Programas Municipales'!$B8,(IF('5-Bienes y Serv que se Consumen'!$E$168='2 - Programas Municipales'!$C$2,'5-Bienes y Serv que se Consumen'!$F$170,0)),0)+IF('5-Bienes y Serv que se Consumen'!$E$172='2 - Programas Municipales'!$B8,(IF('5-Bienes y Serv que se Consumen'!$E$174='2 - Programas Municipales'!$C$2,'5-Bienes y Serv que se Consumen'!$F$176,0)),0)+IF('5-Bienes y Serv que se Consumen'!$E$178='2 - Programas Municipales'!$B8,(IF('5-Bienes y Serv que se Consumen'!$E$180='2 - Programas Municipales'!$C$2,'5-Bienes y Serv que se Consumen'!$F$182,0)),0)+IF('5-Bienes y Serv que se Consumen'!$E$184='2 - Programas Municipales'!$B8,(IF('5-Bienes y Serv que se Consumen'!$E$186='2 - Programas Municipales'!$C$2,'5-Bienes y Serv que se Consumen'!$F$188,0)),0)+IF('5-Bienes y Serv que se Consumen'!$E$190='2 - Programas Municipales'!$B8,(IF('5-Bienes y Serv que se Consumen'!$E$192='2 - Programas Municipales'!$C$2,'5-Bienes y Serv que se Consumen'!$F$194,0)),0)+IF('5-Bienes y Serv que se Consumen'!$E$196='2 - Programas Municipales'!$B8,(IF('5-Bienes y Serv que se Consumen'!$E$198='2 - Programas Municipales'!$C$2,'5-Bienes y Serv que se Consumen'!$F$200,0)),0)+IF('5-Bienes y Serv que se Consumen'!$E$202='2 - Programas Municipales'!$B8,(IF('5-Bienes y Serv que se Consumen'!$E$204='2 - Programas Municipales'!$C$2,'5-Bienes y Serv que se Consumen'!$F$206,0)),0)+IF('5-Bienes y Serv que se Consumen'!$E$208='2 - Programas Municipales'!$B8,(IF('5-Bienes y Serv que se Consumen'!$E$210='2 - Programas Municipales'!$C$2,'5-Bienes y Serv que se Consumen'!$F$212,0)),0)+IF('5-Bienes y Serv que se Consumen'!$E$214='2 - Programas Municipales'!$B8,(IF('5-Bienes y Serv que se Consumen'!$E$216='2 - Programas Municipales'!$C$2,'5-Bienes y Serv que se Consumen'!$F$218,0)),0)+IF('5-Bienes y Serv que se Consumen'!$E$220='2 - Programas Municipales'!$B8,(IF('5-Bienes y Serv que se Consumen'!$E$222='2 - Programas Municipales'!$C$2,'5-Bienes y Serv que se Consumen'!$F$224,0)),0)+IF('5-Bienes y Serv que se Consumen'!$E$226='2 - Programas Municipales'!$B8,(IF('5-Bienes y Serv que se Consumen'!$E$228='2 - Programas Municipales'!$C$2,'5-Bienes y Serv que se Consumen'!$F$230,0)),0)+IF('5-Bienes y Serv que se Consumen'!$E$232='2 - Programas Municipales'!$B8,(IF('5-Bienes y Serv que se Consumen'!$E$234='2 - Programas Municipales'!$C$2,'5-Bienes y Serv que se Consumen'!$F$236,0)),0)+IF('5-Bienes y Serv que se Consumen'!$E$238='2 - Programas Municipales'!$B8,(IF('5-Bienes y Serv que se Consumen'!$E$240='2 - Programas Municipales'!$C$2,'5-Bienes y Serv que se Consumen'!$F$242,0)),0)+IF('5-Bienes y Serv que se Consumen'!$E$244='2 - Programas Municipales'!$B8,(IF('5-Bienes y Serv que se Consumen'!$E$246='2 - Programas Municipales'!$C$2,'5-Bienes y Serv que se Consumen'!$F$248,0)),0)+IF('5-Bienes y Serv que se Consumen'!$E$250='2 - Programas Municipales'!$B8,(IF('5-Bienes y Serv que se Consumen'!$E$252='2 - Programas Municipales'!$C$2,'5-Bienes y Serv que se Consumen'!$F$254,0)),0)+IF('5-Bienes y Serv que se Consumen'!$E$256='2 - Programas Municipales'!$B8,(IF('5-Bienes y Serv que se Consumen'!$E$258='2 - Programas Municipales'!$C$2,'5-Bienes y Serv que se Consumen'!$F$260,0)),0)+IF('5-Bienes y Serv que se Consumen'!$E$262='2 - Programas Municipales'!$B8,(IF('5-Bienes y Serv que se Consumen'!$E$264='2 - Programas Municipales'!$C$2,'5-Bienes y Serv que se Consumen'!$F$266,0)),0)+IF('5-Bienes y Serv que se Consumen'!$E$268='2 - Programas Municipales'!$B8,(IF('5-Bienes y Serv que se Consumen'!$E$270='2 - Programas Municipales'!$C$2,'5-Bienes y Serv que se Consumen'!$F$272,0)),0)+IF('5-Bienes y Serv que se Consumen'!$E$274='2 - Programas Municipales'!$B8,(IF('5-Bienes y Serv que se Consumen'!$E$276='2 - Programas Municipales'!$C$2,'5-Bienes y Serv que se Consumen'!$F$278,0)),0)</f>
        <v>0</v>
      </c>
      <c r="D11" s="202">
        <f>IF('5-Bienes y Serv que se Consumen'!$E$142='2 - Programas Municipales'!$B8,(IF('5-Bienes y Serv que se Consumen'!$E$144='2 - Programas Municipales'!$C$3,'5-Bienes y Serv que se Consumen'!$F$146,0)),0)+IF('5-Bienes y Serv que se Consumen'!$E$148='2 - Programas Municipales'!$B8,(IF('5-Bienes y Serv que se Consumen'!$E$150='2 - Programas Municipales'!$C$3,'5-Bienes y Serv que se Consumen'!$F$152,0)),0)+IF('5-Bienes y Serv que se Consumen'!$E$154='2 - Programas Municipales'!$B8,(IF('5-Bienes y Serv que se Consumen'!$E$156='2 - Programas Municipales'!$C$3,'5-Bienes y Serv que se Consumen'!$F$158,0)),0)+IF('5-Bienes y Serv que se Consumen'!$E$160='2 - Programas Municipales'!$B8,(IF('5-Bienes y Serv que se Consumen'!$E$162='2 - Programas Municipales'!$C$3,'5-Bienes y Serv que se Consumen'!$F$164,0)),0)+IF('5-Bienes y Serv que se Consumen'!$E$166='2 - Programas Municipales'!$B8,(IF('5-Bienes y Serv que se Consumen'!$E$168='2 - Programas Municipales'!$C$3,'5-Bienes y Serv que se Consumen'!$F$170,0)),0)+IF('5-Bienes y Serv que se Consumen'!$E$172='2 - Programas Municipales'!$B8,(IF('5-Bienes y Serv que se Consumen'!$E$174='2 - Programas Municipales'!$C$3,'5-Bienes y Serv que se Consumen'!$F$176,0)),0)+IF('5-Bienes y Serv que se Consumen'!$E$178='2 - Programas Municipales'!$B8,(IF('5-Bienes y Serv que se Consumen'!$E$180='2 - Programas Municipales'!$C$3,'5-Bienes y Serv que se Consumen'!$F$182,0)),0)+IF('5-Bienes y Serv que se Consumen'!$E$184='2 - Programas Municipales'!$B8,(IF('5-Bienes y Serv que se Consumen'!$E$186='2 - Programas Municipales'!$C$3,'5-Bienes y Serv que se Consumen'!$F$188,0)),0)+IF('5-Bienes y Serv que se Consumen'!$E$190='2 - Programas Municipales'!$B8,(IF('5-Bienes y Serv que se Consumen'!$E$192='2 - Programas Municipales'!$C$3,'5-Bienes y Serv que se Consumen'!$F$194,0)),0)+IF('5-Bienes y Serv que se Consumen'!$E$196='2 - Programas Municipales'!$B8,(IF('5-Bienes y Serv que se Consumen'!$E$198='2 - Programas Municipales'!$C$3,'5-Bienes y Serv que se Consumen'!$F$200,0)),0)+IF('5-Bienes y Serv que se Consumen'!$E$202='2 - Programas Municipales'!$B8,(IF('5-Bienes y Serv que se Consumen'!$E$204='2 - Programas Municipales'!$C$3,'5-Bienes y Serv que se Consumen'!$F$206,0)),0)+IF('5-Bienes y Serv que se Consumen'!$E$208='2 - Programas Municipales'!$B8,(IF('5-Bienes y Serv que se Consumen'!$E$210='2 - Programas Municipales'!$C$3,'5-Bienes y Serv que se Consumen'!$F$212,0)),0)+IF('5-Bienes y Serv que se Consumen'!$E$214='2 - Programas Municipales'!$B8,(IF('5-Bienes y Serv que se Consumen'!$E$216='2 - Programas Municipales'!$C$3,'5-Bienes y Serv que se Consumen'!$F$218,0)),0)+IF('5-Bienes y Serv que se Consumen'!$E$220='2 - Programas Municipales'!$B8,(IF('5-Bienes y Serv que se Consumen'!$E$222='2 - Programas Municipales'!$C$3,'5-Bienes y Serv que se Consumen'!$F$224,0)),0)+IF('5-Bienes y Serv que se Consumen'!$E$226='2 - Programas Municipales'!$B8,(IF('5-Bienes y Serv que se Consumen'!$E$228='2 - Programas Municipales'!$C$3,'5-Bienes y Serv que se Consumen'!$F$230,0)),0)+IF('5-Bienes y Serv que se Consumen'!$E$232='2 - Programas Municipales'!$B8,(IF('5-Bienes y Serv que se Consumen'!$E$234='2 - Programas Municipales'!$C$3,'5-Bienes y Serv que se Consumen'!$F$236,0)),0)+IF('5-Bienes y Serv que se Consumen'!$E$238='2 - Programas Municipales'!$B8,(IF('5-Bienes y Serv que se Consumen'!$E$240='2 - Programas Municipales'!$C$3,'5-Bienes y Serv que se Consumen'!$F$242,0)),0)+IF('5-Bienes y Serv que se Consumen'!$E$244='2 - Programas Municipales'!$B8,(IF('5-Bienes y Serv que se Consumen'!$E$246='2 - Programas Municipales'!$C$3,'5-Bienes y Serv que se Consumen'!$F$248,0)),0)+IF('5-Bienes y Serv que se Consumen'!$E$250='2 - Programas Municipales'!$B8,(IF('5-Bienes y Serv que se Consumen'!$E$252='2 - Programas Municipales'!$C$3,'5-Bienes y Serv que se Consumen'!$F$254,0)),0)+IF('5-Bienes y Serv que se Consumen'!$E$256='2 - Programas Municipales'!$B8,(IF('5-Bienes y Serv que se Consumen'!$E$258='2 - Programas Municipales'!$C$3,'5-Bienes y Serv que se Consumen'!$F$260,0)),0)+IF('5-Bienes y Serv que se Consumen'!$E$262='2 - Programas Municipales'!$B8,(IF('5-Bienes y Serv que se Consumen'!$E$264='2 - Programas Municipales'!$C$3,'5-Bienes y Serv que se Consumen'!$F$266,0)),0)+IF('5-Bienes y Serv que se Consumen'!$E$268='2 - Programas Municipales'!$B8,(IF('5-Bienes y Serv que se Consumen'!$E$270='2 - Programas Municipales'!$C$3,'5-Bienes y Serv que se Consumen'!$F$272,0)),0)+IF('5-Bienes y Serv que se Consumen'!$E$274='2 - Programas Municipales'!$B8,(IF('5-Bienes y Serv que se Consumen'!$E$276='2 - Programas Municipales'!$C$3,'5-Bienes y Serv que se Consumen'!$F$278,0)),0)</f>
        <v>0</v>
      </c>
      <c r="E11" s="202">
        <f>IF('5-Bienes y Serv que se Consumen'!$E$142='2 - Programas Municipales'!$B8,(IF('5-Bienes y Serv que se Consumen'!$E$144='2 - Programas Municipales'!$C$4,'5-Bienes y Serv que se Consumen'!$F$146,0)),0)+IF('5-Bienes y Serv que se Consumen'!$E$148='2 - Programas Municipales'!$B8,(IF('5-Bienes y Serv que se Consumen'!$E$150='2 - Programas Municipales'!$C$4,'5-Bienes y Serv que se Consumen'!$F$152,0)),0)+IF('5-Bienes y Serv que se Consumen'!$E$154='2 - Programas Municipales'!$B8,(IF('5-Bienes y Serv que se Consumen'!$E$156='2 - Programas Municipales'!$C$4,'5-Bienes y Serv que se Consumen'!$F$158,0)),0)+IF('5-Bienes y Serv que se Consumen'!$E$160='2 - Programas Municipales'!$B8,(IF('5-Bienes y Serv que se Consumen'!$E$162='2 - Programas Municipales'!$C$4,'5-Bienes y Serv que se Consumen'!$F$164,0)),0)+IF('5-Bienes y Serv que se Consumen'!$E$166='2 - Programas Municipales'!$B8,(IF('5-Bienes y Serv que se Consumen'!$E$168='2 - Programas Municipales'!$C$4,'5-Bienes y Serv que se Consumen'!$F$170,0)),0)+IF('5-Bienes y Serv que se Consumen'!$E$172='2 - Programas Municipales'!$B8,(IF('5-Bienes y Serv que se Consumen'!$E$174='2 - Programas Municipales'!$C$4,'5-Bienes y Serv que se Consumen'!$F$176,0)),0)+IF('5-Bienes y Serv que se Consumen'!$E$178='2 - Programas Municipales'!$B8,(IF('5-Bienes y Serv que se Consumen'!$E$180='2 - Programas Municipales'!$C$4,'5-Bienes y Serv que se Consumen'!$F$182,0)),0)+IF('5-Bienes y Serv que se Consumen'!$E$184='2 - Programas Municipales'!$B8,(IF('5-Bienes y Serv que se Consumen'!$E$186='2 - Programas Municipales'!$C$4,'5-Bienes y Serv que se Consumen'!$F$188,0)),0)+IF('5-Bienes y Serv que se Consumen'!$E$190='2 - Programas Municipales'!$B8,(IF('5-Bienes y Serv que se Consumen'!$E$192='2 - Programas Municipales'!$C$4,'5-Bienes y Serv que se Consumen'!$F$194,0)),0)+IF('5-Bienes y Serv que se Consumen'!$E$196='2 - Programas Municipales'!$B8,(IF('5-Bienes y Serv que se Consumen'!$E$198='2 - Programas Municipales'!$C$4,'5-Bienes y Serv que se Consumen'!$F$200,0)),0)+IF('5-Bienes y Serv que se Consumen'!$E$202='2 - Programas Municipales'!$B8,(IF('5-Bienes y Serv que se Consumen'!$E$204='2 - Programas Municipales'!$C$4,'5-Bienes y Serv que se Consumen'!$F$206,0)),0)+IF('5-Bienes y Serv que se Consumen'!$E$208='2 - Programas Municipales'!$B8,(IF('5-Bienes y Serv que se Consumen'!$E$210='2 - Programas Municipales'!$C$4,'5-Bienes y Serv que se Consumen'!$F$212,0)),0)+IF('5-Bienes y Serv que se Consumen'!$E$214='2 - Programas Municipales'!$B8,(IF('5-Bienes y Serv que se Consumen'!$E$216='2 - Programas Municipales'!$C$4,'5-Bienes y Serv que se Consumen'!$F$218,0)),0)+IF('5-Bienes y Serv que se Consumen'!$E$220='2 - Programas Municipales'!$B8,(IF('5-Bienes y Serv que se Consumen'!$E$222='2 - Programas Municipales'!$C$4,'5-Bienes y Serv que se Consumen'!$F$224,0)),0)+IF('5-Bienes y Serv que se Consumen'!$E$226='2 - Programas Municipales'!$B8,(IF('5-Bienes y Serv que se Consumen'!$E$228='2 - Programas Municipales'!$C$4,'5-Bienes y Serv que se Consumen'!$F$230,0)),0)+IF('5-Bienes y Serv que se Consumen'!$E$232='2 - Programas Municipales'!$B8,(IF('5-Bienes y Serv que se Consumen'!$E$234='2 - Programas Municipales'!$C$4,'5-Bienes y Serv que se Consumen'!$F$236,0)),0)+IF('5-Bienes y Serv que se Consumen'!$E$238='2 - Programas Municipales'!$B8,(IF('5-Bienes y Serv que se Consumen'!$E$240='2 - Programas Municipales'!$C$4,'5-Bienes y Serv que se Consumen'!$F$242,0)),0)+IF('5-Bienes y Serv que se Consumen'!$E$244='2 - Programas Municipales'!$B8,(IF('5-Bienes y Serv que se Consumen'!$E$246='2 - Programas Municipales'!$C$4,'5-Bienes y Serv que se Consumen'!$F$248,0)),0)+IF('5-Bienes y Serv que se Consumen'!$E$250='2 - Programas Municipales'!$B8,(IF('5-Bienes y Serv que se Consumen'!$E$252='2 - Programas Municipales'!$C$4,'5-Bienes y Serv que se Consumen'!$F$254,0)),0)+IF('5-Bienes y Serv que se Consumen'!$E$256='2 - Programas Municipales'!$B8,(IF('5-Bienes y Serv que se Consumen'!$E$258='2 - Programas Municipales'!$C$4,'5-Bienes y Serv que se Consumen'!$F$260,0)),0)+IF('5-Bienes y Serv que se Consumen'!$E$262='2 - Programas Municipales'!$B8,(IF('5-Bienes y Serv que se Consumen'!$E$264='2 - Programas Municipales'!$C$4,'5-Bienes y Serv que se Consumen'!$F$266,0)),0)+IF('5-Bienes y Serv que se Consumen'!$E$268='2 - Programas Municipales'!$B8,(IF('5-Bienes y Serv que se Consumen'!$E$270='2 - Programas Municipales'!$C$4,'5-Bienes y Serv que se Consumen'!$F$272,0)),0)+IF('5-Bienes y Serv que se Consumen'!$E$274='2 - Programas Municipales'!$B8,(IF('5-Bienes y Serv que se Consumen'!$E$276='2 - Programas Municipales'!$C$4,'5-Bienes y Serv que se Consumen'!$F$278,0)),0)</f>
        <v>0</v>
      </c>
      <c r="F11" s="202">
        <f>IF('5-Bienes y Serv que se Consumen'!$E$142='2 - Programas Municipales'!$B8,(IF('5-Bienes y Serv que se Consumen'!$E$144='2 - Programas Municipales'!$C$5,'5-Bienes y Serv que se Consumen'!$F$146,0)),0)+IF('5-Bienes y Serv que se Consumen'!$E$148='2 - Programas Municipales'!$B8,(IF('5-Bienes y Serv que se Consumen'!$E$150='2 - Programas Municipales'!$C$5,'5-Bienes y Serv que se Consumen'!$F$152,0)),0)+IF('5-Bienes y Serv que se Consumen'!$E$154='2 - Programas Municipales'!$B8,(IF('5-Bienes y Serv que se Consumen'!$E$156='2 - Programas Municipales'!$C$5,'5-Bienes y Serv que se Consumen'!$F$158,0)),0)+IF('5-Bienes y Serv que se Consumen'!$E$160='2 - Programas Municipales'!$B8,(IF('5-Bienes y Serv que se Consumen'!$E$162='2 - Programas Municipales'!$C$5,'5-Bienes y Serv que se Consumen'!$F$164,0)),0)+IF('5-Bienes y Serv que se Consumen'!$E$166='2 - Programas Municipales'!$B8,(IF('5-Bienes y Serv que se Consumen'!$E$168='2 - Programas Municipales'!$C$5,'5-Bienes y Serv que se Consumen'!$F$170,0)),0)+IF('5-Bienes y Serv que se Consumen'!$E$172='2 - Programas Municipales'!$B8,(IF('5-Bienes y Serv que se Consumen'!$E$174='2 - Programas Municipales'!$C$5,'5-Bienes y Serv que se Consumen'!$F$176,0)),0)+IF('5-Bienes y Serv que se Consumen'!$E$178='2 - Programas Municipales'!$B8,(IF('5-Bienes y Serv que se Consumen'!$E$180='2 - Programas Municipales'!$C$5,'5-Bienes y Serv que se Consumen'!$F$182,0)),0)+IF('5-Bienes y Serv que se Consumen'!$E$184='2 - Programas Municipales'!$B8,(IF('5-Bienes y Serv que se Consumen'!$E$186='2 - Programas Municipales'!$C$5,'5-Bienes y Serv que se Consumen'!$F$188,0)),0)+IF('5-Bienes y Serv que se Consumen'!$E$190='2 - Programas Municipales'!$B8,(IF('5-Bienes y Serv que se Consumen'!$E$192='2 - Programas Municipales'!$C$5,'5-Bienes y Serv que se Consumen'!$F$194,0)),0)+IF('5-Bienes y Serv que se Consumen'!$E$196='2 - Programas Municipales'!$B8,(IF('5-Bienes y Serv que se Consumen'!$E$198='2 - Programas Municipales'!$C$5,'5-Bienes y Serv que se Consumen'!$F$200,0)),0)+IF('5-Bienes y Serv que se Consumen'!$E$202='2 - Programas Municipales'!$B8,(IF('5-Bienes y Serv que se Consumen'!$E$204='2 - Programas Municipales'!$C$5,'5-Bienes y Serv que se Consumen'!$F$206,0)),0)+IF('5-Bienes y Serv que se Consumen'!$E$208='2 - Programas Municipales'!$B8,(IF('5-Bienes y Serv que se Consumen'!$E$210='2 - Programas Municipales'!$C$5,'5-Bienes y Serv que se Consumen'!$F$212,0)),0)+IF('5-Bienes y Serv que se Consumen'!$E$214='2 - Programas Municipales'!$B8,(IF('5-Bienes y Serv que se Consumen'!$E$216='2 - Programas Municipales'!$C$5,'5-Bienes y Serv que se Consumen'!$F$218,0)),0)+IF('5-Bienes y Serv que se Consumen'!$E$220='2 - Programas Municipales'!$B8,(IF('5-Bienes y Serv que se Consumen'!$E$222='2 - Programas Municipales'!$C$5,'5-Bienes y Serv que se Consumen'!$F$224,0)),0)+IF('5-Bienes y Serv que se Consumen'!$E$226='2 - Programas Municipales'!$B8,(IF('5-Bienes y Serv que se Consumen'!$E$228='2 - Programas Municipales'!$C$5,'5-Bienes y Serv que se Consumen'!$F$230,0)),0)+IF('5-Bienes y Serv que se Consumen'!$E$232='2 - Programas Municipales'!$B8,(IF('5-Bienes y Serv que se Consumen'!$E$234='2 - Programas Municipales'!$C$5,'5-Bienes y Serv que se Consumen'!$F$236,0)),0)+IF('5-Bienes y Serv que se Consumen'!$E$238='2 - Programas Municipales'!$B8,(IF('5-Bienes y Serv que se Consumen'!$E$240='2 - Programas Municipales'!$C$5,'5-Bienes y Serv que se Consumen'!$F$242,0)),0)+IF('5-Bienes y Serv que se Consumen'!$E$244='2 - Programas Municipales'!$B8,(IF('5-Bienes y Serv que se Consumen'!$E$246='2 - Programas Municipales'!$C$5,'5-Bienes y Serv que se Consumen'!$F$248,0)),0)+IF('5-Bienes y Serv que se Consumen'!$E$250='2 - Programas Municipales'!$B8,(IF('5-Bienes y Serv que se Consumen'!$E$252='2 - Programas Municipales'!$C$5,'5-Bienes y Serv que se Consumen'!$F$254,0)),0)+IF('5-Bienes y Serv que se Consumen'!$E$256='2 - Programas Municipales'!$B8,(IF('5-Bienes y Serv que se Consumen'!$E$258='2 - Programas Municipales'!$C$5,'5-Bienes y Serv que se Consumen'!$F$260,0)),0)+IF('5-Bienes y Serv que se Consumen'!$E$262='2 - Programas Municipales'!$B8,(IF('5-Bienes y Serv que se Consumen'!$E$264='2 - Programas Municipales'!$C$5,'5-Bienes y Serv que se Consumen'!$F$266,0)),0)+IF('5-Bienes y Serv que se Consumen'!$E$268='2 - Programas Municipales'!$B8,(IF('5-Bienes y Serv que se Consumen'!$E$270='2 - Programas Municipales'!$C$5,'5-Bienes y Serv que se Consumen'!$F$272,0)),0)+IF('5-Bienes y Serv que se Consumen'!$E$274='2 - Programas Municipales'!$B8,(IF('5-Bienes y Serv que se Consumen'!$E$276='2 - Programas Municipales'!$C$5,'5-Bienes y Serv que se Consumen'!$F$278,0)),0)</f>
        <v>0</v>
      </c>
      <c r="G11" s="202">
        <f>IF('5-Bienes y Serv que se Consumen'!$E$142='2 - Programas Municipales'!$B8,(IF('5-Bienes y Serv que se Consumen'!$E$144='2 - Programas Municipales'!$C$6,'5-Bienes y Serv que se Consumen'!$F$146,0)),0)+IF('5-Bienes y Serv que se Consumen'!$E$148='2 - Programas Municipales'!$B8,(IF('5-Bienes y Serv que se Consumen'!$E$150='2 - Programas Municipales'!$C$6,'5-Bienes y Serv que se Consumen'!$F$152,0)),0)+IF('5-Bienes y Serv que se Consumen'!$E$154='2 - Programas Municipales'!$B8,(IF('5-Bienes y Serv que se Consumen'!$E$156='2 - Programas Municipales'!$C$6,'5-Bienes y Serv que se Consumen'!$F$158,0)),0)+IF('5-Bienes y Serv que se Consumen'!$E$160='2 - Programas Municipales'!$B8,(IF('5-Bienes y Serv que se Consumen'!$E$162='2 - Programas Municipales'!$C$6,'5-Bienes y Serv que se Consumen'!$F$164,0)),0)+IF('5-Bienes y Serv que se Consumen'!$E$166='2 - Programas Municipales'!$B8,(IF('5-Bienes y Serv que se Consumen'!$E$168='2 - Programas Municipales'!$C$6,'5-Bienes y Serv que se Consumen'!$F$170,0)),0)+IF('5-Bienes y Serv que se Consumen'!$E$172='2 - Programas Municipales'!$B8,(IF('5-Bienes y Serv que se Consumen'!$E$174='2 - Programas Municipales'!$C$6,'5-Bienes y Serv que se Consumen'!$F$176,0)),0)+IF('5-Bienes y Serv que se Consumen'!$E$178='2 - Programas Municipales'!$B8,(IF('5-Bienes y Serv que se Consumen'!$E$180='2 - Programas Municipales'!$C$6,'5-Bienes y Serv que se Consumen'!$F$182,0)),0)+IF('5-Bienes y Serv que se Consumen'!$E$184='2 - Programas Municipales'!$B8,(IF('5-Bienes y Serv que se Consumen'!$E$186='2 - Programas Municipales'!$C$6,'5-Bienes y Serv que se Consumen'!$F$188,0)),0)+IF('5-Bienes y Serv que se Consumen'!$E$190='2 - Programas Municipales'!$B8,(IF('5-Bienes y Serv que se Consumen'!$E$192='2 - Programas Municipales'!$C$6,'5-Bienes y Serv que se Consumen'!$F$194,0)),0)+IF('5-Bienes y Serv que se Consumen'!$E$196='2 - Programas Municipales'!$B8,(IF('5-Bienes y Serv que se Consumen'!$E$198='2 - Programas Municipales'!$C$6,'5-Bienes y Serv que se Consumen'!$F$200,0)),0)+IF('5-Bienes y Serv que se Consumen'!$E$202='2 - Programas Municipales'!$B8,(IF('5-Bienes y Serv que se Consumen'!$E$204='2 - Programas Municipales'!$C$6,'5-Bienes y Serv que se Consumen'!$F$206,0)),0)+IF('5-Bienes y Serv que se Consumen'!$E$208='2 - Programas Municipales'!$B8,(IF('5-Bienes y Serv que se Consumen'!$E$210='2 - Programas Municipales'!$C$6,'5-Bienes y Serv que se Consumen'!$F$212,0)),0)+IF('5-Bienes y Serv que se Consumen'!$E$214='2 - Programas Municipales'!$B8,(IF('5-Bienes y Serv que se Consumen'!$E$216='2 - Programas Municipales'!$C$6,'5-Bienes y Serv que se Consumen'!$F$218,0)),0)+IF('5-Bienes y Serv que se Consumen'!$E$220='2 - Programas Municipales'!$B8,(IF('5-Bienes y Serv que se Consumen'!$E$222='2 - Programas Municipales'!$C$6,'5-Bienes y Serv que se Consumen'!$F$224,0)),0)+IF('5-Bienes y Serv que se Consumen'!$E$226='2 - Programas Municipales'!$B8,(IF('5-Bienes y Serv que se Consumen'!$E$228='2 - Programas Municipales'!$C$6,'5-Bienes y Serv que se Consumen'!$F$230,0)),0)+IF('5-Bienes y Serv que se Consumen'!$E$232='2 - Programas Municipales'!$B8,(IF('5-Bienes y Serv que se Consumen'!$E$234='2 - Programas Municipales'!$C$6,'5-Bienes y Serv que se Consumen'!$F$236,0)),0)+IF('5-Bienes y Serv que se Consumen'!$E$238='2 - Programas Municipales'!$B8,(IF('5-Bienes y Serv que se Consumen'!$E$240='2 - Programas Municipales'!$C$6,'5-Bienes y Serv que se Consumen'!$F$242,0)),0)+IF('5-Bienes y Serv que se Consumen'!$E$244='2 - Programas Municipales'!$B8,(IF('5-Bienes y Serv que se Consumen'!$E$246='2 - Programas Municipales'!$C$6,'5-Bienes y Serv que se Consumen'!$F$248,0)),0)+IF('5-Bienes y Serv que se Consumen'!$E$250='2 - Programas Municipales'!$B8,(IF('5-Bienes y Serv que se Consumen'!$E$252='2 - Programas Municipales'!$C$6,'5-Bienes y Serv que se Consumen'!$F$254,0)),0)+IF('5-Bienes y Serv que se Consumen'!$E$256='2 - Programas Municipales'!$B8,(IF('5-Bienes y Serv que se Consumen'!$E$258='2 - Programas Municipales'!$C$6,'5-Bienes y Serv que se Consumen'!$F$260,0)),0)+IF('5-Bienes y Serv que se Consumen'!$E$262='2 - Programas Municipales'!$B8,(IF('5-Bienes y Serv que se Consumen'!$E$264='2 - Programas Municipales'!$C$6,'5-Bienes y Serv que se Consumen'!$F$266,0)),0)+IF('5-Bienes y Serv que se Consumen'!$E$268='2 - Programas Municipales'!$B8,(IF('5-Bienes y Serv que se Consumen'!$E$270='2 - Programas Municipales'!$C$6,'5-Bienes y Serv que se Consumen'!$F$272,0)),0)+IF('5-Bienes y Serv que se Consumen'!$E$274='2 - Programas Municipales'!$B8,(IF('5-Bienes y Serv que se Consumen'!$E$276='2 - Programas Municipales'!$C$6,'5-Bienes y Serv que se Consumen'!$F$278,0)),0)</f>
        <v>0</v>
      </c>
      <c r="H11" s="202">
        <f>IF('5-Bienes y Serv que se Consumen'!$E$142='2 - Programas Municipales'!$B8,(IF('5-Bienes y Serv que se Consumen'!$E$144='2 - Programas Municipales'!$C$7,'5-Bienes y Serv que se Consumen'!$F$146,0)),0)+IF('5-Bienes y Serv que se Consumen'!$E$148='2 - Programas Municipales'!$B8,(IF('5-Bienes y Serv que se Consumen'!$E$150='2 - Programas Municipales'!$C$7,'5-Bienes y Serv que se Consumen'!$F$152,0)),0)+IF('5-Bienes y Serv que se Consumen'!$E$154='2 - Programas Municipales'!$B8,(IF('5-Bienes y Serv que se Consumen'!$E$156='2 - Programas Municipales'!$C$7,'5-Bienes y Serv que se Consumen'!$F$158,0)),0)+IF('5-Bienes y Serv que se Consumen'!$E$160='2 - Programas Municipales'!$B8,(IF('5-Bienes y Serv que se Consumen'!$E$162='2 - Programas Municipales'!$C$7,'5-Bienes y Serv que se Consumen'!$F$164,0)),0)+IF('5-Bienes y Serv que se Consumen'!$E$166='2 - Programas Municipales'!$B8,(IF('5-Bienes y Serv que se Consumen'!$E$168='2 - Programas Municipales'!$C$7,'5-Bienes y Serv que se Consumen'!$F$170,0)),0)+IF('5-Bienes y Serv que se Consumen'!$E$172='2 - Programas Municipales'!$B8,(IF('5-Bienes y Serv que se Consumen'!$E$174='2 - Programas Municipales'!$C$7,'5-Bienes y Serv que se Consumen'!$F$176,0)),0)+IF('5-Bienes y Serv que se Consumen'!$E$178='2 - Programas Municipales'!$B8,(IF('5-Bienes y Serv que se Consumen'!$E$180='2 - Programas Municipales'!$C$7,'5-Bienes y Serv que se Consumen'!$F$182,0)),0)+IF('5-Bienes y Serv que se Consumen'!$E$184='2 - Programas Municipales'!$B8,(IF('5-Bienes y Serv que se Consumen'!$E$186='2 - Programas Municipales'!$C$7,'5-Bienes y Serv que se Consumen'!$F$188,0)),0)+IF('5-Bienes y Serv que se Consumen'!$E$190='2 - Programas Municipales'!$B8,(IF('5-Bienes y Serv que se Consumen'!$E$192='2 - Programas Municipales'!$C$7,'5-Bienes y Serv que se Consumen'!$F$194,0)),0)+IF('5-Bienes y Serv que se Consumen'!$E$196='2 - Programas Municipales'!$B8,(IF('5-Bienes y Serv que se Consumen'!$E$198='2 - Programas Municipales'!$C$7,'5-Bienes y Serv que se Consumen'!$F$200,0)),0)+IF('5-Bienes y Serv que se Consumen'!$E$202='2 - Programas Municipales'!$B8,(IF('5-Bienes y Serv que se Consumen'!$E$204='2 - Programas Municipales'!$C$7,'5-Bienes y Serv que se Consumen'!$F$206,0)),0)+IF('5-Bienes y Serv que se Consumen'!$E$208='2 - Programas Municipales'!$B8,(IF('5-Bienes y Serv que se Consumen'!$E$210='2 - Programas Municipales'!$C$7,'5-Bienes y Serv que se Consumen'!$F$212,0)),0)+IF('5-Bienes y Serv que se Consumen'!$E$214='2 - Programas Municipales'!$B8,(IF('5-Bienes y Serv que se Consumen'!$E$216='2 - Programas Municipales'!$C$7,'5-Bienes y Serv que se Consumen'!$F$218,0)),0)+IF('5-Bienes y Serv que se Consumen'!$E$220='2 - Programas Municipales'!$B8,(IF('5-Bienes y Serv que se Consumen'!$E$222='2 - Programas Municipales'!$C$7,'5-Bienes y Serv que se Consumen'!$F$224,0)),0)+IF('5-Bienes y Serv que se Consumen'!$E$226='2 - Programas Municipales'!$B8,(IF('5-Bienes y Serv que se Consumen'!$E$228='2 - Programas Municipales'!$C$7,'5-Bienes y Serv que se Consumen'!$F$230,0)),0)+IF('5-Bienes y Serv que se Consumen'!$E$232='2 - Programas Municipales'!$B8,(IF('5-Bienes y Serv que se Consumen'!$E$234='2 - Programas Municipales'!$C$7,'5-Bienes y Serv que se Consumen'!$F$236,0)),0)+IF('5-Bienes y Serv que se Consumen'!$E$238='2 - Programas Municipales'!$B8,(IF('5-Bienes y Serv que se Consumen'!$E$240='2 - Programas Municipales'!$C$7,'5-Bienes y Serv que se Consumen'!$F$242,0)),0)+IF('5-Bienes y Serv que se Consumen'!$E$244='2 - Programas Municipales'!$B8,(IF('5-Bienes y Serv que se Consumen'!$E$246='2 - Programas Municipales'!$C$7,'5-Bienes y Serv que se Consumen'!$F$248,0)),0)+IF('5-Bienes y Serv que se Consumen'!$E$250='2 - Programas Municipales'!$B8,(IF('5-Bienes y Serv que se Consumen'!$E$252='2 - Programas Municipales'!$C$7,'5-Bienes y Serv que se Consumen'!$F$254,0)),0)+IF('5-Bienes y Serv que se Consumen'!$E$256='2 - Programas Municipales'!$B8,(IF('5-Bienes y Serv que se Consumen'!$E$258='2 - Programas Municipales'!$C$7,'5-Bienes y Serv que se Consumen'!$F$260,0)),0)+IF('5-Bienes y Serv que se Consumen'!$E$262='2 - Programas Municipales'!$B8,(IF('5-Bienes y Serv que se Consumen'!$E$264='2 - Programas Municipales'!$C$7,'5-Bienes y Serv que se Consumen'!$F$266,0)),0)+IF('5-Bienes y Serv que se Consumen'!$E$268='2 - Programas Municipales'!$B8,(IF('5-Bienes y Serv que se Consumen'!$E$270='2 - Programas Municipales'!$C$7,'5-Bienes y Serv que se Consumen'!$F$272,0)),0)+IF('5-Bienes y Serv que se Consumen'!$E$274='2 - Programas Municipales'!$B8,(IF('5-Bienes y Serv que se Consumen'!$E$276='2 - Programas Municipales'!$C$7,'5-Bienes y Serv que se Consumen'!$F$278,0)),0)</f>
        <v>0</v>
      </c>
      <c r="I11" s="202">
        <f>IF('5-Bienes y Serv que se Consumen'!$E$142='2 - Programas Municipales'!$B8,(IF('5-Bienes y Serv que se Consumen'!$E$144='2 - Programas Municipales'!$C$8,'5-Bienes y Serv que se Consumen'!$F$146,0)),0)+IF('5-Bienes y Serv que se Consumen'!$E$148='2 - Programas Municipales'!$B8,(IF('5-Bienes y Serv que se Consumen'!$E$150='2 - Programas Municipales'!$C$8,'5-Bienes y Serv que se Consumen'!$F$152,0)),0)+IF('5-Bienes y Serv que se Consumen'!$E$154='2 - Programas Municipales'!$B8,(IF('5-Bienes y Serv que se Consumen'!$E$156='2 - Programas Municipales'!$C$8,'5-Bienes y Serv que se Consumen'!$F$158,0)),0)+IF('5-Bienes y Serv que se Consumen'!$E$160='2 - Programas Municipales'!$B8,(IF('5-Bienes y Serv que se Consumen'!$E$162='2 - Programas Municipales'!$C$8,'5-Bienes y Serv que se Consumen'!$F$164,0)),0)+IF('5-Bienes y Serv que se Consumen'!$E$166='2 - Programas Municipales'!$B8,(IF('5-Bienes y Serv que se Consumen'!$E$168='2 - Programas Municipales'!$C$8,'5-Bienes y Serv que se Consumen'!$F$170,0)),0)+IF('5-Bienes y Serv que se Consumen'!$E$172='2 - Programas Municipales'!$B8,(IF('5-Bienes y Serv que se Consumen'!$E$174='2 - Programas Municipales'!$C$8,'5-Bienes y Serv que se Consumen'!$F$176,0)),0)+IF('5-Bienes y Serv que se Consumen'!$E$178='2 - Programas Municipales'!$B8,(IF('5-Bienes y Serv que se Consumen'!$E$180='2 - Programas Municipales'!$C$8,'5-Bienes y Serv que se Consumen'!$F$182,0)),0)+IF('5-Bienes y Serv que se Consumen'!$E$184='2 - Programas Municipales'!$B8,(IF('5-Bienes y Serv que se Consumen'!$E$186='2 - Programas Municipales'!$C$8,'5-Bienes y Serv que se Consumen'!$F$188,0)),0)+IF('5-Bienes y Serv que se Consumen'!$E$190='2 - Programas Municipales'!$B8,(IF('5-Bienes y Serv que se Consumen'!$E$192='2 - Programas Municipales'!$C$8,'5-Bienes y Serv que se Consumen'!$F$194,0)),0)+IF('5-Bienes y Serv que se Consumen'!$E$196='2 - Programas Municipales'!$B8,(IF('5-Bienes y Serv que se Consumen'!$E$198='2 - Programas Municipales'!$C$8,'5-Bienes y Serv que se Consumen'!$F$200,0)),0)+IF('5-Bienes y Serv que se Consumen'!$E$202='2 - Programas Municipales'!$B8,(IF('5-Bienes y Serv que se Consumen'!$E$204='2 - Programas Municipales'!$C$8,'5-Bienes y Serv que se Consumen'!$F$206,0)),0)+IF('5-Bienes y Serv que se Consumen'!$E$208='2 - Programas Municipales'!$B8,(IF('5-Bienes y Serv que se Consumen'!$E$210='2 - Programas Municipales'!$C$8,'5-Bienes y Serv que se Consumen'!$F$212,0)),0)+IF('5-Bienes y Serv que se Consumen'!$E$214='2 - Programas Municipales'!$B8,(IF('5-Bienes y Serv que se Consumen'!$E$216='2 - Programas Municipales'!$C$8,'5-Bienes y Serv que se Consumen'!$F$218,0)),0)+IF('5-Bienes y Serv que se Consumen'!$E$220='2 - Programas Municipales'!$B8,(IF('5-Bienes y Serv que se Consumen'!$E$222='2 - Programas Municipales'!$C$8,'5-Bienes y Serv que se Consumen'!$F$224,0)),0)+IF('5-Bienes y Serv que se Consumen'!$E$226='2 - Programas Municipales'!$B8,(IF('5-Bienes y Serv que se Consumen'!$E$228='2 - Programas Municipales'!$C$8,'5-Bienes y Serv que se Consumen'!$F$230,0)),0)+IF('5-Bienes y Serv que se Consumen'!$E$232='2 - Programas Municipales'!$B8,(IF('5-Bienes y Serv que se Consumen'!$E$234='2 - Programas Municipales'!$C$8,'5-Bienes y Serv que se Consumen'!$F$236,0)),0)+IF('5-Bienes y Serv que se Consumen'!$E$238='2 - Programas Municipales'!$B8,(IF('5-Bienes y Serv que se Consumen'!$E$240='2 - Programas Municipales'!$C$8,'5-Bienes y Serv que se Consumen'!$F$242,0)),0)+IF('5-Bienes y Serv que se Consumen'!$E$244='2 - Programas Municipales'!$B8,(IF('5-Bienes y Serv que se Consumen'!$E$246='2 - Programas Municipales'!$C$8,'5-Bienes y Serv que se Consumen'!$F$248,0)),0)+IF('5-Bienes y Serv que se Consumen'!$E$250='2 - Programas Municipales'!$B8,(IF('5-Bienes y Serv que se Consumen'!$E$252='2 - Programas Municipales'!$C$8,'5-Bienes y Serv que se Consumen'!$F$254,0)),0)+IF('5-Bienes y Serv que se Consumen'!$E$256='2 - Programas Municipales'!$B8,(IF('5-Bienes y Serv que se Consumen'!$E$258='2 - Programas Municipales'!$C$8,'5-Bienes y Serv que se Consumen'!$F$260,0)),0)+IF('5-Bienes y Serv que se Consumen'!$E$262='2 - Programas Municipales'!$B8,(IF('5-Bienes y Serv que se Consumen'!$E$264='2 - Programas Municipales'!$C$8,'5-Bienes y Serv que se Consumen'!$F$266,0)),0)+IF('5-Bienes y Serv que se Consumen'!$E$268='2 - Programas Municipales'!$B8,(IF('5-Bienes y Serv que se Consumen'!$E$270='2 - Programas Municipales'!$C$8,'5-Bienes y Serv que se Consumen'!$F$272,0)),0)+IF('5-Bienes y Serv que se Consumen'!$E$274='2 - Programas Municipales'!$B8,(IF('5-Bienes y Serv que se Consumen'!$E$276='2 - Programas Municipales'!$C$8,'5-Bienes y Serv que se Consumen'!$F$278,0)),0)</f>
        <v>0</v>
      </c>
      <c r="J11" s="202">
        <f>IF('5-Bienes y Serv que se Consumen'!$E$142='2 - Programas Municipales'!$B8,(IF('5-Bienes y Serv que se Consumen'!$E$144='2 - Programas Municipales'!$C$9,'5-Bienes y Serv que se Consumen'!$F$146,0)),0)+IF('5-Bienes y Serv que se Consumen'!$E$148='2 - Programas Municipales'!$B8,(IF('5-Bienes y Serv que se Consumen'!$E$150='2 - Programas Municipales'!$C$9,'5-Bienes y Serv que se Consumen'!$F$152,0)),0)+IF('5-Bienes y Serv que se Consumen'!$E$154='2 - Programas Municipales'!$B8,(IF('5-Bienes y Serv que se Consumen'!$E$156='2 - Programas Municipales'!$C$9,'5-Bienes y Serv que se Consumen'!$F$158,0)),0)+IF('5-Bienes y Serv que se Consumen'!$E$160='2 - Programas Municipales'!$B8,(IF('5-Bienes y Serv que se Consumen'!$E$162='2 - Programas Municipales'!$C$9,'5-Bienes y Serv que se Consumen'!$F$164,0)),0)+IF('5-Bienes y Serv que se Consumen'!$E$166='2 - Programas Municipales'!$B8,(IF('5-Bienes y Serv que se Consumen'!$E$168='2 - Programas Municipales'!$C$9,'5-Bienes y Serv que se Consumen'!$F$170,0)),0)+IF('5-Bienes y Serv que se Consumen'!$E$172='2 - Programas Municipales'!$B8,(IF('5-Bienes y Serv que se Consumen'!$E$174='2 - Programas Municipales'!$C$9,'5-Bienes y Serv que se Consumen'!$F$176,0)),0)+IF('5-Bienes y Serv que se Consumen'!$E$178='2 - Programas Municipales'!$B8,(IF('5-Bienes y Serv que se Consumen'!$E$180='2 - Programas Municipales'!$C$9,'5-Bienes y Serv que se Consumen'!$F$182,0)),0)+IF('5-Bienes y Serv que se Consumen'!$E$184='2 - Programas Municipales'!$B8,(IF('5-Bienes y Serv que se Consumen'!$E$186='2 - Programas Municipales'!$C$9,'5-Bienes y Serv que se Consumen'!$F$188,0)),0)+IF('5-Bienes y Serv que se Consumen'!$E$190='2 - Programas Municipales'!$B8,(IF('5-Bienes y Serv que se Consumen'!$E$192='2 - Programas Municipales'!$C$9,'5-Bienes y Serv que se Consumen'!$F$194,0)),0)+IF('5-Bienes y Serv que se Consumen'!$E$196='2 - Programas Municipales'!$B8,(IF('5-Bienes y Serv que se Consumen'!$E$198='2 - Programas Municipales'!$C$9,'5-Bienes y Serv que se Consumen'!$F$200,0)),0)+IF('5-Bienes y Serv que se Consumen'!$E$202='2 - Programas Municipales'!$B8,(IF('5-Bienes y Serv que se Consumen'!$E$204='2 - Programas Municipales'!$C$9,'5-Bienes y Serv que se Consumen'!$F$206,0)),0)+IF('5-Bienes y Serv que se Consumen'!$E$208='2 - Programas Municipales'!$B8,(IF('5-Bienes y Serv que se Consumen'!$E$210='2 - Programas Municipales'!$C$9,'5-Bienes y Serv que se Consumen'!$F$212,0)),0)+IF('5-Bienes y Serv que se Consumen'!$E$214='2 - Programas Municipales'!$B8,(IF('5-Bienes y Serv que se Consumen'!$E$216='2 - Programas Municipales'!$C$9,'5-Bienes y Serv que se Consumen'!$F$218,0)),0)+IF('5-Bienes y Serv que se Consumen'!$E$220='2 - Programas Municipales'!$B8,(IF('5-Bienes y Serv que se Consumen'!$E$222='2 - Programas Municipales'!$C$9,'5-Bienes y Serv que se Consumen'!$F$224,0)),0)+IF('5-Bienes y Serv que se Consumen'!$E$226='2 - Programas Municipales'!$B8,(IF('5-Bienes y Serv que se Consumen'!$E$228='2 - Programas Municipales'!$C$9,'5-Bienes y Serv que se Consumen'!$F$230,0)),0)+IF('5-Bienes y Serv que se Consumen'!$E$232='2 - Programas Municipales'!$B8,(IF('5-Bienes y Serv que se Consumen'!$E$234='2 - Programas Municipales'!$C$9,'5-Bienes y Serv que se Consumen'!$F$236,0)),0)+IF('5-Bienes y Serv que se Consumen'!$E$238='2 - Programas Municipales'!$B8,(IF('5-Bienes y Serv que se Consumen'!$E$240='2 - Programas Municipales'!$C$9,'5-Bienes y Serv que se Consumen'!$F$242,0)),0)+IF('5-Bienes y Serv que se Consumen'!$E$244='2 - Programas Municipales'!$B8,(IF('5-Bienes y Serv que se Consumen'!$E$246='2 - Programas Municipales'!$C$9,'5-Bienes y Serv que se Consumen'!$F$248,0)),0)+IF('5-Bienes y Serv que se Consumen'!$E$250='2 - Programas Municipales'!$B8,(IF('5-Bienes y Serv que se Consumen'!$E$252='2 - Programas Municipales'!$C$9,'5-Bienes y Serv que se Consumen'!$F$254,0)),0)+IF('5-Bienes y Serv que se Consumen'!$E$256='2 - Programas Municipales'!$B8,(IF('5-Bienes y Serv que se Consumen'!$E$258='2 - Programas Municipales'!$C$9,'5-Bienes y Serv que se Consumen'!$F$260,0)),0)+IF('5-Bienes y Serv que se Consumen'!$E$262='2 - Programas Municipales'!$B8,(IF('5-Bienes y Serv que se Consumen'!$E$264='2 - Programas Municipales'!$C$9,'5-Bienes y Serv que se Consumen'!$F$266,0)),0)+IF('5-Bienes y Serv que se Consumen'!$E$268='2 - Programas Municipales'!$B8,(IF('5-Bienes y Serv que se Consumen'!$E$270='2 - Programas Municipales'!$C$9,'5-Bienes y Serv que se Consumen'!$F$272,0)),0)+IF('5-Bienes y Serv que se Consumen'!$E$274='2 - Programas Municipales'!$B8,(IF('5-Bienes y Serv que se Consumen'!$E$276='2 - Programas Municipales'!$C$9,'5-Bienes y Serv que se Consumen'!$F$278,0)),0)</f>
        <v>0</v>
      </c>
      <c r="K11" s="202">
        <f>IF('5-Bienes y Serv que se Consumen'!$E$142='2 - Programas Municipales'!$B8,(IF('5-Bienes y Serv que se Consumen'!$E$144='2 - Programas Municipales'!$C$10,'5-Bienes y Serv que se Consumen'!$F$146,0)),0)+IF('5-Bienes y Serv que se Consumen'!$E$148='2 - Programas Municipales'!$B8,(IF('5-Bienes y Serv que se Consumen'!$E$150='2 - Programas Municipales'!$C$10,'5-Bienes y Serv que se Consumen'!$F$152,0)),0)+IF('5-Bienes y Serv que se Consumen'!$E$154='2 - Programas Municipales'!$B8,(IF('5-Bienes y Serv que se Consumen'!$E$156='2 - Programas Municipales'!$C$10,'5-Bienes y Serv que se Consumen'!$F$158,0)),0)+IF('5-Bienes y Serv que se Consumen'!$E$160='2 - Programas Municipales'!$B8,(IF('5-Bienes y Serv que se Consumen'!$E$162='2 - Programas Municipales'!$C$10,'5-Bienes y Serv que se Consumen'!$F$164,0)),0)+IF('5-Bienes y Serv que se Consumen'!$E$166='2 - Programas Municipales'!$B8,(IF('5-Bienes y Serv que se Consumen'!$E$168='2 - Programas Municipales'!$C$10,'5-Bienes y Serv que se Consumen'!$F$170,0)),0)+IF('5-Bienes y Serv que se Consumen'!$E$172='2 - Programas Municipales'!$B8,(IF('5-Bienes y Serv que se Consumen'!$E$174='2 - Programas Municipales'!$C$10,'5-Bienes y Serv que se Consumen'!$F$176,0)),0)+IF('5-Bienes y Serv que se Consumen'!$E$178='2 - Programas Municipales'!$B8,(IF('5-Bienes y Serv que se Consumen'!$E$180='2 - Programas Municipales'!$C$10,'5-Bienes y Serv que se Consumen'!$F$182,0)),0)+IF('5-Bienes y Serv que se Consumen'!$E$184='2 - Programas Municipales'!$B8,(IF('5-Bienes y Serv que se Consumen'!$E$186='2 - Programas Municipales'!$C$10,'5-Bienes y Serv que se Consumen'!$F$188,0)),0)+IF('5-Bienes y Serv que se Consumen'!$E$190='2 - Programas Municipales'!$B8,(IF('5-Bienes y Serv que se Consumen'!$E$192='2 - Programas Municipales'!$C$10,'5-Bienes y Serv que se Consumen'!$F$194,0)),0)+IF('5-Bienes y Serv que se Consumen'!$E$196='2 - Programas Municipales'!$B8,(IF('5-Bienes y Serv que se Consumen'!$E$198='2 - Programas Municipales'!$C$10,'5-Bienes y Serv que se Consumen'!$F$200,0)),0)+IF('5-Bienes y Serv que se Consumen'!$E$202='2 - Programas Municipales'!$B8,(IF('5-Bienes y Serv que se Consumen'!$E$204='2 - Programas Municipales'!$C$10,'5-Bienes y Serv que se Consumen'!$F$206,0)),0)+IF('5-Bienes y Serv que se Consumen'!$E$208='2 - Programas Municipales'!$B8,(IF('5-Bienes y Serv que se Consumen'!$E$210='2 - Programas Municipales'!$C$10,'5-Bienes y Serv que se Consumen'!$F$212,0)),0)+IF('5-Bienes y Serv que se Consumen'!$E$214='2 - Programas Municipales'!$B8,(IF('5-Bienes y Serv que se Consumen'!$E$216='2 - Programas Municipales'!$C$10,'5-Bienes y Serv que se Consumen'!$F$218,0)),0)+IF('5-Bienes y Serv que se Consumen'!$E$220='2 - Programas Municipales'!$B8,(IF('5-Bienes y Serv que se Consumen'!$E$222='2 - Programas Municipales'!$C$10,'5-Bienes y Serv que se Consumen'!$F$224,0)),0)+IF('5-Bienes y Serv que se Consumen'!$E$226='2 - Programas Municipales'!$B8,(IF('5-Bienes y Serv que se Consumen'!$E$228='2 - Programas Municipales'!$C$10,'5-Bienes y Serv que se Consumen'!$F$230,0)),0)+IF('5-Bienes y Serv que se Consumen'!$E$232='2 - Programas Municipales'!$B8,(IF('5-Bienes y Serv que se Consumen'!$E$234='2 - Programas Municipales'!$C$10,'5-Bienes y Serv que se Consumen'!$F$236,0)),0)+IF('5-Bienes y Serv que se Consumen'!$E$238='2 - Programas Municipales'!$B8,(IF('5-Bienes y Serv que se Consumen'!$E$240='2 - Programas Municipales'!$C$10,'5-Bienes y Serv que se Consumen'!$F$242,0)),0)+IF('5-Bienes y Serv que se Consumen'!$E$244='2 - Programas Municipales'!$B8,(IF('5-Bienes y Serv que se Consumen'!$E$246='2 - Programas Municipales'!$C$10,'5-Bienes y Serv que se Consumen'!$F$248,0)),0)+IF('5-Bienes y Serv que se Consumen'!$E$250='2 - Programas Municipales'!$B8,(IF('5-Bienes y Serv que se Consumen'!$E$252='2 - Programas Municipales'!$C$10,'5-Bienes y Serv que se Consumen'!$F$254,0)),0)+IF('5-Bienes y Serv que se Consumen'!$E$256='2 - Programas Municipales'!$B8,(IF('5-Bienes y Serv que se Consumen'!$E$258='2 - Programas Municipales'!$C$10,'5-Bienes y Serv que se Consumen'!$F$260,0)),0)+IF('5-Bienes y Serv que se Consumen'!$E$262='2 - Programas Municipales'!$B8,(IF('5-Bienes y Serv que se Consumen'!$E$264='2 - Programas Municipales'!$C$10,'5-Bienes y Serv que se Consumen'!$F$266,0)),0)+IF('5-Bienes y Serv que se Consumen'!$E$268='2 - Programas Municipales'!$B8,(IF('5-Bienes y Serv que se Consumen'!$E$270='2 - Programas Municipales'!$C$10,'5-Bienes y Serv que se Consumen'!$F$272,0)),0)+IF('5-Bienes y Serv que se Consumen'!$E$274='2 - Programas Municipales'!$B8,(IF('5-Bienes y Serv que se Consumen'!$E$276='2 - Programas Municipales'!$C$10,'5-Bienes y Serv que se Consumen'!$F$278,0)),0)</f>
        <v>0</v>
      </c>
      <c r="L11" s="202">
        <f>IF('5-Bienes y Serv que se Consumen'!$E$142='2 - Programas Municipales'!$B8,(IF('5-Bienes y Serv que se Consumen'!$E$144='2 - Programas Municipales'!$C$11,'5-Bienes y Serv que se Consumen'!$F$146,0)),0)+IF('5-Bienes y Serv que se Consumen'!$E$148='2 - Programas Municipales'!$B8,(IF('5-Bienes y Serv que se Consumen'!$E$150='2 - Programas Municipales'!$C$11,'5-Bienes y Serv que se Consumen'!$F$152,0)),0)+IF('5-Bienes y Serv que se Consumen'!$E$154='2 - Programas Municipales'!$B8,(IF('5-Bienes y Serv que se Consumen'!$E$156='2 - Programas Municipales'!$C$11,'5-Bienes y Serv que se Consumen'!$F$158,0)),0)+IF('5-Bienes y Serv que se Consumen'!$E$160='2 - Programas Municipales'!$B8,(IF('5-Bienes y Serv que se Consumen'!$E$162='2 - Programas Municipales'!$C$11,'5-Bienes y Serv que se Consumen'!$F$164,0)),0)+IF('5-Bienes y Serv que se Consumen'!$E$166='2 - Programas Municipales'!$B8,(IF('5-Bienes y Serv que se Consumen'!$E$168='2 - Programas Municipales'!$C$11,'5-Bienes y Serv que se Consumen'!$F$170,0)),0)+IF('5-Bienes y Serv que se Consumen'!$E$172='2 - Programas Municipales'!$B8,(IF('5-Bienes y Serv que se Consumen'!$E$174='2 - Programas Municipales'!$C$11,'5-Bienes y Serv que se Consumen'!$F$176,0)),0)+IF('5-Bienes y Serv que se Consumen'!$E$178='2 - Programas Municipales'!$B8,(IF('5-Bienes y Serv que se Consumen'!$E$180='2 - Programas Municipales'!$C$11,'5-Bienes y Serv que se Consumen'!$F$182,0)),0)+IF('5-Bienes y Serv que se Consumen'!$E$184='2 - Programas Municipales'!$B8,(IF('5-Bienes y Serv que se Consumen'!$E$186='2 - Programas Municipales'!$C$11,'5-Bienes y Serv que se Consumen'!$F$188,0)),0)+IF('5-Bienes y Serv que se Consumen'!$E$190='2 - Programas Municipales'!$B8,(IF('5-Bienes y Serv que se Consumen'!$E$192='2 - Programas Municipales'!$C$11,'5-Bienes y Serv que se Consumen'!$F$194,0)),0)+IF('5-Bienes y Serv que se Consumen'!$E$196='2 - Programas Municipales'!$B8,(IF('5-Bienes y Serv que se Consumen'!$E$198='2 - Programas Municipales'!$C$11,'5-Bienes y Serv que se Consumen'!$F$200,0)),0)+IF('5-Bienes y Serv que se Consumen'!$E$202='2 - Programas Municipales'!$B8,(IF('5-Bienes y Serv que se Consumen'!$E$204='2 - Programas Municipales'!$C$11,'5-Bienes y Serv que se Consumen'!$F$206,0)),0)+IF('5-Bienes y Serv que se Consumen'!$E$208='2 - Programas Municipales'!$B8,(IF('5-Bienes y Serv que se Consumen'!$E$210='2 - Programas Municipales'!$C$11,'5-Bienes y Serv que se Consumen'!$F$212,0)),0)+IF('5-Bienes y Serv que se Consumen'!$E$214='2 - Programas Municipales'!$B8,(IF('5-Bienes y Serv que se Consumen'!$E$216='2 - Programas Municipales'!$C$11,'5-Bienes y Serv que se Consumen'!$F$218,0)),0)+IF('5-Bienes y Serv que se Consumen'!$E$220='2 - Programas Municipales'!$B8,(IF('5-Bienes y Serv que se Consumen'!$E$222='2 - Programas Municipales'!$C$11,'5-Bienes y Serv que se Consumen'!$F$224,0)),0)+IF('5-Bienes y Serv que se Consumen'!$E$226='2 - Programas Municipales'!$B8,(IF('5-Bienes y Serv que se Consumen'!$E$228='2 - Programas Municipales'!$C$11,'5-Bienes y Serv que se Consumen'!$F$230,0)),0)+IF('5-Bienes y Serv que se Consumen'!$E$232='2 - Programas Municipales'!$B8,(IF('5-Bienes y Serv que se Consumen'!$E$234='2 - Programas Municipales'!$C$11,'5-Bienes y Serv que se Consumen'!$F$236,0)),0)+IF('5-Bienes y Serv que se Consumen'!$E$238='2 - Programas Municipales'!$B8,(IF('5-Bienes y Serv que se Consumen'!$E$240='2 - Programas Municipales'!$C$11,'5-Bienes y Serv que se Consumen'!$F$242,0)),0)+IF('5-Bienes y Serv que se Consumen'!$E$244='2 - Programas Municipales'!$B8,(IF('5-Bienes y Serv que se Consumen'!$E$246='2 - Programas Municipales'!$C$11,'5-Bienes y Serv que se Consumen'!$F$248,0)),0)+IF('5-Bienes y Serv que se Consumen'!$E$250='2 - Programas Municipales'!$B8,(IF('5-Bienes y Serv que se Consumen'!$E$252='2 - Programas Municipales'!$C$11,'5-Bienes y Serv que se Consumen'!$F$254,0)),0)+IF('5-Bienes y Serv que se Consumen'!$E$256='2 - Programas Municipales'!$B8,(IF('5-Bienes y Serv que se Consumen'!$E$258='2 - Programas Municipales'!$C$11,'5-Bienes y Serv que se Consumen'!$F$260,0)),0)+IF('5-Bienes y Serv que se Consumen'!$E$262='2 - Programas Municipales'!$B8,(IF('5-Bienes y Serv que se Consumen'!$E$264='2 - Programas Municipales'!$C$11,'5-Bienes y Serv que se Consumen'!$F$266,0)),0)+IF('5-Bienes y Serv que se Consumen'!$E$268='2 - Programas Municipales'!$B8,(IF('5-Bienes y Serv que se Consumen'!$E$270='2 - Programas Municipales'!$C$11,'5-Bienes y Serv que se Consumen'!$F$272,0)),0)+IF('5-Bienes y Serv que se Consumen'!$E$274='2 - Programas Municipales'!$B8,(IF('5-Bienes y Serv que se Consumen'!$E$276='2 - Programas Municipales'!$C$11,'5-Bienes y Serv que se Consumen'!$F$278,0)),0)</f>
        <v>0</v>
      </c>
      <c r="M11" s="202">
        <f>IF('5-Bienes y Serv que se Consumen'!$E$142='2 - Programas Municipales'!$B8,(IF('5-Bienes y Serv que se Consumen'!$E$144='2 - Programas Municipales'!$C$12,'5-Bienes y Serv que se Consumen'!$F$146,0)),0)+IF('5-Bienes y Serv que se Consumen'!$E$148='2 - Programas Municipales'!$B8,(IF('5-Bienes y Serv que se Consumen'!$E$150='2 - Programas Municipales'!$C$12,'5-Bienes y Serv que se Consumen'!$F$152,0)),0)+IF('5-Bienes y Serv que se Consumen'!$E$154='2 - Programas Municipales'!$B8,(IF('5-Bienes y Serv que se Consumen'!$E$156='2 - Programas Municipales'!$C$12,'5-Bienes y Serv que se Consumen'!$F$158,0)),0)+IF('5-Bienes y Serv que se Consumen'!$E$160='2 - Programas Municipales'!$B8,(IF('5-Bienes y Serv que se Consumen'!$E$162='2 - Programas Municipales'!$C$12,'5-Bienes y Serv que se Consumen'!$F$164,0)),0)+IF('5-Bienes y Serv que se Consumen'!$E$166='2 - Programas Municipales'!$B8,(IF('5-Bienes y Serv que se Consumen'!$E$168='2 - Programas Municipales'!$C$12,'5-Bienes y Serv que se Consumen'!$F$170,0)),0)+IF('5-Bienes y Serv que se Consumen'!$E$172='2 - Programas Municipales'!$B8,(IF('5-Bienes y Serv que se Consumen'!$E$174='2 - Programas Municipales'!$C$12,'5-Bienes y Serv que se Consumen'!$F$176,0)),0)+IF('5-Bienes y Serv que se Consumen'!$E$178='2 - Programas Municipales'!$B8,(IF('5-Bienes y Serv que se Consumen'!$E$180='2 - Programas Municipales'!$C$12,'5-Bienes y Serv que se Consumen'!$F$182,0)),0)+IF('5-Bienes y Serv que se Consumen'!$E$184='2 - Programas Municipales'!$B8,(IF('5-Bienes y Serv que se Consumen'!$E$186='2 - Programas Municipales'!$C$12,'5-Bienes y Serv que se Consumen'!$F$188,0)),0)+IF('5-Bienes y Serv que se Consumen'!$E$190='2 - Programas Municipales'!$B8,(IF('5-Bienes y Serv que se Consumen'!$E$192='2 - Programas Municipales'!$C$12,'5-Bienes y Serv que se Consumen'!$F$194,0)),0)+IF('5-Bienes y Serv que se Consumen'!$E$196='2 - Programas Municipales'!$B8,(IF('5-Bienes y Serv que se Consumen'!$E$198='2 - Programas Municipales'!$C$12,'5-Bienes y Serv que se Consumen'!$F$200,0)),0)+IF('5-Bienes y Serv que se Consumen'!$E$202='2 - Programas Municipales'!$B8,(IF('5-Bienes y Serv que se Consumen'!$E$204='2 - Programas Municipales'!$C$12,'5-Bienes y Serv que se Consumen'!$F$206,0)),0)+IF('5-Bienes y Serv que se Consumen'!$E$208='2 - Programas Municipales'!$B8,(IF('5-Bienes y Serv que se Consumen'!$E$210='2 - Programas Municipales'!$C$12,'5-Bienes y Serv que se Consumen'!$F$212,0)),0)+IF('5-Bienes y Serv que se Consumen'!$E$214='2 - Programas Municipales'!$B8,(IF('5-Bienes y Serv que se Consumen'!$E$216='2 - Programas Municipales'!$C$12,'5-Bienes y Serv que se Consumen'!$F$218,0)),0)+IF('5-Bienes y Serv que se Consumen'!$E$220='2 - Programas Municipales'!$B8,(IF('5-Bienes y Serv que se Consumen'!$E$222='2 - Programas Municipales'!$C$12,'5-Bienes y Serv que se Consumen'!$F$224,0)),0)+IF('5-Bienes y Serv que se Consumen'!$E$226='2 - Programas Municipales'!$B8,(IF('5-Bienes y Serv que se Consumen'!$E$228='2 - Programas Municipales'!$C$12,'5-Bienes y Serv que se Consumen'!$F$230,0)),0)+IF('5-Bienes y Serv que se Consumen'!$E$232='2 - Programas Municipales'!$B8,(IF('5-Bienes y Serv que se Consumen'!$E$234='2 - Programas Municipales'!$C$12,'5-Bienes y Serv que se Consumen'!$F$236,0)),0)+IF('5-Bienes y Serv que se Consumen'!$E$238='2 - Programas Municipales'!$B8,(IF('5-Bienes y Serv que se Consumen'!$E$240='2 - Programas Municipales'!$C$12,'5-Bienes y Serv que se Consumen'!$F$242,0)),0)+IF('5-Bienes y Serv que se Consumen'!$E$244='2 - Programas Municipales'!$B8,(IF('5-Bienes y Serv que se Consumen'!$E$246='2 - Programas Municipales'!$C$12,'5-Bienes y Serv que se Consumen'!$F$248,0)),0)+IF('5-Bienes y Serv que se Consumen'!$E$250='2 - Programas Municipales'!$B8,(IF('5-Bienes y Serv que se Consumen'!$E$252='2 - Programas Municipales'!$C$12,'5-Bienes y Serv que se Consumen'!$F$254,0)),0)+IF('5-Bienes y Serv que se Consumen'!$E$256='2 - Programas Municipales'!$B8,(IF('5-Bienes y Serv que se Consumen'!$E$258='2 - Programas Municipales'!$C$12,'5-Bienes y Serv que se Consumen'!$F$260,0)),0)+IF('5-Bienes y Serv que se Consumen'!$E$262='2 - Programas Municipales'!$B8,(IF('5-Bienes y Serv que se Consumen'!$E$264='2 - Programas Municipales'!$C$12,'5-Bienes y Serv que se Consumen'!$F$266,0)),0)+IF('5-Bienes y Serv que se Consumen'!$E$268='2 - Programas Municipales'!$B8,(IF('5-Bienes y Serv que se Consumen'!$E$270='2 - Programas Municipales'!$C$12,'5-Bienes y Serv que se Consumen'!$F$272,0)),0)+IF('5-Bienes y Serv que se Consumen'!$E$274='2 - Programas Municipales'!$B8,(IF('5-Bienes y Serv que se Consumen'!$E$276='2 - Programas Municipales'!$C$12,'5-Bienes y Serv que se Consumen'!$F$278,0)),0)</f>
        <v>0</v>
      </c>
      <c r="N11" s="202">
        <f>IF('5-Bienes y Serv que se Consumen'!$E$142='2 - Programas Municipales'!$B8,(IF('5-Bienes y Serv que se Consumen'!$E$144='2 - Programas Municipales'!$C$13,'5-Bienes y Serv que se Consumen'!$F$146,0)),0)+IF('5-Bienes y Serv que se Consumen'!$E$148='2 - Programas Municipales'!$B8,(IF('5-Bienes y Serv que se Consumen'!$E$150='2 - Programas Municipales'!$C$13,'5-Bienes y Serv que se Consumen'!$F$152,0)),0)+IF('5-Bienes y Serv que se Consumen'!$E$154='2 - Programas Municipales'!$B8,(IF('5-Bienes y Serv que se Consumen'!$E$156='2 - Programas Municipales'!$C$13,'5-Bienes y Serv que se Consumen'!$F$158,0)),0)+IF('5-Bienes y Serv que se Consumen'!$E$160='2 - Programas Municipales'!$B8,(IF('5-Bienes y Serv que se Consumen'!$E$162='2 - Programas Municipales'!$C$13,'5-Bienes y Serv que se Consumen'!$F$164,0)),0)+IF('5-Bienes y Serv que se Consumen'!$E$166='2 - Programas Municipales'!$B8,(IF('5-Bienes y Serv que se Consumen'!$E$168='2 - Programas Municipales'!$C$13,'5-Bienes y Serv que se Consumen'!$F$170,0)),0)+IF('5-Bienes y Serv que se Consumen'!$E$172='2 - Programas Municipales'!$B8,(IF('5-Bienes y Serv que se Consumen'!$E$174='2 - Programas Municipales'!$C$13,'5-Bienes y Serv que se Consumen'!$F$176,0)),0)+IF('5-Bienes y Serv que se Consumen'!$E$178='2 - Programas Municipales'!$B8,(IF('5-Bienes y Serv que se Consumen'!$E$180='2 - Programas Municipales'!$C$13,'5-Bienes y Serv que se Consumen'!$F$182,0)),0)+IF('5-Bienes y Serv que se Consumen'!$E$184='2 - Programas Municipales'!$B8,(IF('5-Bienes y Serv que se Consumen'!$E$186='2 - Programas Municipales'!$C$13,'5-Bienes y Serv que se Consumen'!$F$188,0)),0)+IF('5-Bienes y Serv que se Consumen'!$E$190='2 - Programas Municipales'!$B8,(IF('5-Bienes y Serv que se Consumen'!$E$192='2 - Programas Municipales'!$C$13,'5-Bienes y Serv que se Consumen'!$F$194,0)),0)+IF('5-Bienes y Serv que se Consumen'!$E$196='2 - Programas Municipales'!$B8,(IF('5-Bienes y Serv que se Consumen'!$E$198='2 - Programas Municipales'!$C$13,'5-Bienes y Serv que se Consumen'!$F$200,0)),0)+IF('5-Bienes y Serv que se Consumen'!$E$202='2 - Programas Municipales'!$B8,(IF('5-Bienes y Serv que se Consumen'!$E$204='2 - Programas Municipales'!$C$13,'5-Bienes y Serv que se Consumen'!$F$206,0)),0)+IF('5-Bienes y Serv que se Consumen'!$E$208='2 - Programas Municipales'!$B8,(IF('5-Bienes y Serv que se Consumen'!$E$210='2 - Programas Municipales'!$C$13,'5-Bienes y Serv que se Consumen'!$F$212,0)),0)+IF('5-Bienes y Serv que se Consumen'!$E$214='2 - Programas Municipales'!$B8,(IF('5-Bienes y Serv que se Consumen'!$E$216='2 - Programas Municipales'!$C$13,'5-Bienes y Serv que se Consumen'!$F$218,0)),0)+IF('5-Bienes y Serv que se Consumen'!$E$220='2 - Programas Municipales'!$B8,(IF('5-Bienes y Serv que se Consumen'!$E$222='2 - Programas Municipales'!$C$13,'5-Bienes y Serv que se Consumen'!$F$224,0)),0)+IF('5-Bienes y Serv que se Consumen'!$E$226='2 - Programas Municipales'!$B8,(IF('5-Bienes y Serv que se Consumen'!$E$228='2 - Programas Municipales'!$C$13,'5-Bienes y Serv que se Consumen'!$F$230,0)),0)+IF('5-Bienes y Serv que se Consumen'!$E$232='2 - Programas Municipales'!$B8,(IF('5-Bienes y Serv que se Consumen'!$E$234='2 - Programas Municipales'!$C$13,'5-Bienes y Serv que se Consumen'!$F$236,0)),0)+IF('5-Bienes y Serv que se Consumen'!$E$238='2 - Programas Municipales'!$B8,(IF('5-Bienes y Serv que se Consumen'!$E$240='2 - Programas Municipales'!$C$13,'5-Bienes y Serv que se Consumen'!$F$242,0)),0)+IF('5-Bienes y Serv que se Consumen'!$E$244='2 - Programas Municipales'!$B8,(IF('5-Bienes y Serv que se Consumen'!$E$246='2 - Programas Municipales'!$C$13,'5-Bienes y Serv que se Consumen'!$F$248,0)),0)+IF('5-Bienes y Serv que se Consumen'!$E$250='2 - Programas Municipales'!$B8,(IF('5-Bienes y Serv que se Consumen'!$E$252='2 - Programas Municipales'!$C$13,'5-Bienes y Serv que se Consumen'!$F$254,0)),0)+IF('5-Bienes y Serv que se Consumen'!$E$256='2 - Programas Municipales'!$B8,(IF('5-Bienes y Serv que se Consumen'!$E$258='2 - Programas Municipales'!$C$13,'5-Bienes y Serv que se Consumen'!$F$260,0)),0)+IF('5-Bienes y Serv que se Consumen'!$E$262='2 - Programas Municipales'!$B8,(IF('5-Bienes y Serv que se Consumen'!$E$264='2 - Programas Municipales'!$C$13,'5-Bienes y Serv que se Consumen'!$F$266,0)),0)+IF('5-Bienes y Serv que se Consumen'!$E$268='2 - Programas Municipales'!$B8,(IF('5-Bienes y Serv que se Consumen'!$E$270='2 - Programas Municipales'!$C$13,'5-Bienes y Serv que se Consumen'!$F$272,0)),0)+IF('5-Bienes y Serv que se Consumen'!$E$274='2 - Programas Municipales'!$B8,(IF('5-Bienes y Serv que se Consumen'!$E$276='2 - Programas Municipales'!$C$13,'5-Bienes y Serv que se Consumen'!$F$278,0)),0)</f>
        <v>0</v>
      </c>
      <c r="O11" s="202">
        <f>IF('5-Bienes y Serv que se Consumen'!$E$142='2 - Programas Municipales'!$B8,(IF('5-Bienes y Serv que se Consumen'!$E$144='2 - Programas Municipales'!$C$14,'5-Bienes y Serv que se Consumen'!$F$146,0)),0)+IF('5-Bienes y Serv que se Consumen'!$E$148='2 - Programas Municipales'!$B8,(IF('5-Bienes y Serv que se Consumen'!$E$150='2 - Programas Municipales'!$C$14,'5-Bienes y Serv que se Consumen'!$F$152,0)),0)+IF('5-Bienes y Serv que se Consumen'!$E$154='2 - Programas Municipales'!$B8,(IF('5-Bienes y Serv que se Consumen'!$E$156='2 - Programas Municipales'!$C$14,'5-Bienes y Serv que se Consumen'!$F$158,0)),0)+IF('5-Bienes y Serv que se Consumen'!$E$160='2 - Programas Municipales'!$B8,(IF('5-Bienes y Serv que se Consumen'!$E$162='2 - Programas Municipales'!$C$14,'5-Bienes y Serv que se Consumen'!$F$164,0)),0)+IF('5-Bienes y Serv que se Consumen'!$E$166='2 - Programas Municipales'!$B8,(IF('5-Bienes y Serv que se Consumen'!$E$168='2 - Programas Municipales'!$C$14,'5-Bienes y Serv que se Consumen'!$F$170,0)),0)+IF('5-Bienes y Serv que se Consumen'!$E$172='2 - Programas Municipales'!$B8,(IF('5-Bienes y Serv que se Consumen'!$E$174='2 - Programas Municipales'!$C$14,'5-Bienes y Serv que se Consumen'!$F$176,0)),0)+IF('5-Bienes y Serv que se Consumen'!$E$178='2 - Programas Municipales'!$B8,(IF('5-Bienes y Serv que se Consumen'!$E$180='2 - Programas Municipales'!$C$14,'5-Bienes y Serv que se Consumen'!$F$182,0)),0)+IF('5-Bienes y Serv que se Consumen'!$E$184='2 - Programas Municipales'!$B8,(IF('5-Bienes y Serv que se Consumen'!$E$186='2 - Programas Municipales'!$C$14,'5-Bienes y Serv que se Consumen'!$F$188,0)),0)+IF('5-Bienes y Serv que se Consumen'!$E$190='2 - Programas Municipales'!$B8,(IF('5-Bienes y Serv que se Consumen'!$E$192='2 - Programas Municipales'!$C$14,'5-Bienes y Serv que se Consumen'!$F$194,0)),0)+IF('5-Bienes y Serv que se Consumen'!$E$196='2 - Programas Municipales'!$B8,(IF('5-Bienes y Serv que se Consumen'!$E$198='2 - Programas Municipales'!$C$14,'5-Bienes y Serv que se Consumen'!$F$200,0)),0)+IF('5-Bienes y Serv que se Consumen'!$E$202='2 - Programas Municipales'!$B8,(IF('5-Bienes y Serv que se Consumen'!$E$204='2 - Programas Municipales'!$C$14,'5-Bienes y Serv que se Consumen'!$F$206,0)),0)+IF('5-Bienes y Serv que se Consumen'!$E$208='2 - Programas Municipales'!$B8,(IF('5-Bienes y Serv que se Consumen'!$E$210='2 - Programas Municipales'!$C$14,'5-Bienes y Serv que se Consumen'!$F$212,0)),0)+IF('5-Bienes y Serv que se Consumen'!$E$214='2 - Programas Municipales'!$B8,(IF('5-Bienes y Serv que se Consumen'!$E$216='2 - Programas Municipales'!$C$14,'5-Bienes y Serv que se Consumen'!$F$218,0)),0)+IF('5-Bienes y Serv que se Consumen'!$E$220='2 - Programas Municipales'!$B8,(IF('5-Bienes y Serv que se Consumen'!$E$222='2 - Programas Municipales'!$C$14,'5-Bienes y Serv que se Consumen'!$F$224,0)),0)+IF('5-Bienes y Serv que se Consumen'!$E$226='2 - Programas Municipales'!$B8,(IF('5-Bienes y Serv que se Consumen'!$E$228='2 - Programas Municipales'!$C$14,'5-Bienes y Serv que se Consumen'!$F$230,0)),0)+IF('5-Bienes y Serv que se Consumen'!$E$232='2 - Programas Municipales'!$B8,(IF('5-Bienes y Serv que se Consumen'!$E$234='2 - Programas Municipales'!$C$14,'5-Bienes y Serv que se Consumen'!$F$236,0)),0)+IF('5-Bienes y Serv que se Consumen'!$E$238='2 - Programas Municipales'!$B8,(IF('5-Bienes y Serv que se Consumen'!$E$240='2 - Programas Municipales'!$C$14,'5-Bienes y Serv que se Consumen'!$F$242,0)),0)+IF('5-Bienes y Serv que se Consumen'!$E$244='2 - Programas Municipales'!$B8,(IF('5-Bienes y Serv que se Consumen'!$E$246='2 - Programas Municipales'!$C$14,'5-Bienes y Serv que se Consumen'!$F$248,0)),0)+IF('5-Bienes y Serv que se Consumen'!$E$250='2 - Programas Municipales'!$B8,(IF('5-Bienes y Serv que se Consumen'!$E$252='2 - Programas Municipales'!$C$14,'5-Bienes y Serv que se Consumen'!$F$254,0)),0)+IF('5-Bienes y Serv que se Consumen'!$E$256='2 - Programas Municipales'!$B8,(IF('5-Bienes y Serv que se Consumen'!$E$258='2 - Programas Municipales'!$C$14,'5-Bienes y Serv que se Consumen'!$F$260,0)),0)+IF('5-Bienes y Serv que se Consumen'!$E$262='2 - Programas Municipales'!$B8,(IF('5-Bienes y Serv que se Consumen'!$E$264='2 - Programas Municipales'!$C$14,'5-Bienes y Serv que se Consumen'!$F$266,0)),0)+IF('5-Bienes y Serv que se Consumen'!$E$268='2 - Programas Municipales'!$B8,(IF('5-Bienes y Serv que se Consumen'!$E$270='2 - Programas Municipales'!$C$14,'5-Bienes y Serv que se Consumen'!$F$272,0)),0)+IF('5-Bienes y Serv que se Consumen'!$E$274='2 - Programas Municipales'!$B8,(IF('5-Bienes y Serv que se Consumen'!$E$276='2 - Programas Municipales'!$C$14,'5-Bienes y Serv que se Consumen'!$F$278,0)),0)</f>
        <v>0</v>
      </c>
      <c r="P11" s="202">
        <f>IF('5-Bienes y Serv que se Consumen'!$E$142='2 - Programas Municipales'!$B8,(IF('5-Bienes y Serv que se Consumen'!$E$144='2 - Programas Municipales'!$C$15,'5-Bienes y Serv que se Consumen'!$F$146,0)),0)+IF('5-Bienes y Serv que se Consumen'!$E$148='2 - Programas Municipales'!$B8,(IF('5-Bienes y Serv que se Consumen'!$E$150='2 - Programas Municipales'!$C$15,'5-Bienes y Serv que se Consumen'!$F$152,0)),0)+IF('5-Bienes y Serv que se Consumen'!$E$154='2 - Programas Municipales'!$B8,(IF('5-Bienes y Serv que se Consumen'!$E$156='2 - Programas Municipales'!$C$15,'5-Bienes y Serv que se Consumen'!$F$158,0)),0)+IF('5-Bienes y Serv que se Consumen'!$E$160='2 - Programas Municipales'!$B8,(IF('5-Bienes y Serv que se Consumen'!$E$162='2 - Programas Municipales'!$C$15,'5-Bienes y Serv que se Consumen'!$F$164,0)),0)+IF('5-Bienes y Serv que se Consumen'!$E$166='2 - Programas Municipales'!$B8,(IF('5-Bienes y Serv que se Consumen'!$E$168='2 - Programas Municipales'!$C$15,'5-Bienes y Serv que se Consumen'!$F$170,0)),0)+IF('5-Bienes y Serv que se Consumen'!$E$172='2 - Programas Municipales'!$B8,(IF('5-Bienes y Serv que se Consumen'!$E$174='2 - Programas Municipales'!$C$15,'5-Bienes y Serv que se Consumen'!$F$176,0)),0)+IF('5-Bienes y Serv que se Consumen'!$E$178='2 - Programas Municipales'!$B8,(IF('5-Bienes y Serv que se Consumen'!$E$180='2 - Programas Municipales'!$C$15,'5-Bienes y Serv que se Consumen'!$F$182,0)),0)+IF('5-Bienes y Serv que se Consumen'!$E$184='2 - Programas Municipales'!$B8,(IF('5-Bienes y Serv que se Consumen'!$E$186='2 - Programas Municipales'!$C$15,'5-Bienes y Serv que se Consumen'!$F$188,0)),0)+IF('5-Bienes y Serv que se Consumen'!$E$190='2 - Programas Municipales'!$B8,(IF('5-Bienes y Serv que se Consumen'!$E$192='2 - Programas Municipales'!$C$15,'5-Bienes y Serv que se Consumen'!$F$194,0)),0)+IF('5-Bienes y Serv que se Consumen'!$E$196='2 - Programas Municipales'!$B8,(IF('5-Bienes y Serv que se Consumen'!$E$198='2 - Programas Municipales'!$C$15,'5-Bienes y Serv que se Consumen'!$F$200,0)),0)+IF('5-Bienes y Serv que se Consumen'!$E$202='2 - Programas Municipales'!$B8,(IF('5-Bienes y Serv que se Consumen'!$E$204='2 - Programas Municipales'!$C$15,'5-Bienes y Serv que se Consumen'!$F$206,0)),0)+IF('5-Bienes y Serv que se Consumen'!$E$208='2 - Programas Municipales'!$B8,(IF('5-Bienes y Serv que se Consumen'!$E$210='2 - Programas Municipales'!$C$15,'5-Bienes y Serv que se Consumen'!$F$212,0)),0)+IF('5-Bienes y Serv que se Consumen'!$E$214='2 - Programas Municipales'!$B8,(IF('5-Bienes y Serv que se Consumen'!$E$216='2 - Programas Municipales'!$C$15,'5-Bienes y Serv que se Consumen'!$F$218,0)),0)+IF('5-Bienes y Serv que se Consumen'!$E$220='2 - Programas Municipales'!$B8,(IF('5-Bienes y Serv que se Consumen'!$E$222='2 - Programas Municipales'!$C$15,'5-Bienes y Serv que se Consumen'!$F$224,0)),0)+IF('5-Bienes y Serv que se Consumen'!$E$226='2 - Programas Municipales'!$B8,(IF('5-Bienes y Serv que se Consumen'!$E$228='2 - Programas Municipales'!$C$15,'5-Bienes y Serv que se Consumen'!$F$230,0)),0)+IF('5-Bienes y Serv que se Consumen'!$E$232='2 - Programas Municipales'!$B8,(IF('5-Bienes y Serv que se Consumen'!$E$234='2 - Programas Municipales'!$C$15,'5-Bienes y Serv que se Consumen'!$F$236,0)),0)+IF('5-Bienes y Serv que se Consumen'!$E$238='2 - Programas Municipales'!$B8,(IF('5-Bienes y Serv que se Consumen'!$E$240='2 - Programas Municipales'!$C$15,'5-Bienes y Serv que se Consumen'!$F$242,0)),0)+IF('5-Bienes y Serv que se Consumen'!$E$244='2 - Programas Municipales'!$B8,(IF('5-Bienes y Serv que se Consumen'!$E$246='2 - Programas Municipales'!$C$15,'5-Bienes y Serv que se Consumen'!$F$248,0)),0)+IF('5-Bienes y Serv que se Consumen'!$E$250='2 - Programas Municipales'!$B8,(IF('5-Bienes y Serv que se Consumen'!$E$252='2 - Programas Municipales'!$C$15,'5-Bienes y Serv que se Consumen'!$F$254,0)),0)+IF('5-Bienes y Serv que se Consumen'!$E$256='2 - Programas Municipales'!$B8,(IF('5-Bienes y Serv que se Consumen'!$E$258='2 - Programas Municipales'!$C$15,'5-Bienes y Serv que se Consumen'!$F$260,0)),0)+IF('5-Bienes y Serv que se Consumen'!$E$262='2 - Programas Municipales'!$B8,(IF('5-Bienes y Serv que se Consumen'!$E$264='2 - Programas Municipales'!$C$15,'5-Bienes y Serv que se Consumen'!$F$266,0)),0)+IF('5-Bienes y Serv que se Consumen'!$E$268='2 - Programas Municipales'!$B8,(IF('5-Bienes y Serv que se Consumen'!$E$270='2 - Programas Municipales'!$C$15,'5-Bienes y Serv que se Consumen'!$F$272,0)),0)+IF('5-Bienes y Serv que se Consumen'!$E$274='2 - Programas Municipales'!$B8,(IF('5-Bienes y Serv que se Consumen'!$E$276='2 - Programas Municipales'!$C$15,'5-Bienes y Serv que se Consumen'!$F$278,0)),0)</f>
        <v>0</v>
      </c>
      <c r="Q11" s="265">
        <f t="shared" si="1"/>
        <v>0</v>
      </c>
    </row>
    <row r="12">
      <c r="B12" s="44" t="str">
        <f>'2 - Programas Municipales'!B9</f>
        <v>Progs. de Educ. Comunic. y Reutilización</v>
      </c>
      <c r="C12" s="202">
        <f>IF('5-Bienes y Serv que se Consumen'!$E$142='2 - Programas Municipales'!$B9,(IF('5-Bienes y Serv que se Consumen'!$E$144='2 - Programas Municipales'!$C$2,'5-Bienes y Serv que se Consumen'!$F$146,0)),0)+IF('5-Bienes y Serv que se Consumen'!$E$148='2 - Programas Municipales'!$B9,(IF('5-Bienes y Serv que se Consumen'!$E$150='2 - Programas Municipales'!$C$2,'5-Bienes y Serv que se Consumen'!$F$152,0)),0)+IF('5-Bienes y Serv que se Consumen'!$E$154='2 - Programas Municipales'!$B9,(IF('5-Bienes y Serv que se Consumen'!$E$156='2 - Programas Municipales'!$C$2,'5-Bienes y Serv que se Consumen'!$F$158,0)),0)+IF('5-Bienes y Serv que se Consumen'!$E$160='2 - Programas Municipales'!$B9,(IF('5-Bienes y Serv que se Consumen'!$E$162='2 - Programas Municipales'!$C$2,'5-Bienes y Serv que se Consumen'!$F$164,0)),0)+IF('5-Bienes y Serv que se Consumen'!$E$166='2 - Programas Municipales'!$B9,(IF('5-Bienes y Serv que se Consumen'!$E$168='2 - Programas Municipales'!$C$2,'5-Bienes y Serv que se Consumen'!$F$170,0)),0)+IF('5-Bienes y Serv que se Consumen'!$E$172='2 - Programas Municipales'!$B9,(IF('5-Bienes y Serv que se Consumen'!$E$174='2 - Programas Municipales'!$C$2,'5-Bienes y Serv que se Consumen'!$F$176,0)),0)+IF('5-Bienes y Serv que se Consumen'!$E$178='2 - Programas Municipales'!$B9,(IF('5-Bienes y Serv que se Consumen'!$E$180='2 - Programas Municipales'!$C$2,'5-Bienes y Serv que se Consumen'!$F$182,0)),0)+IF('5-Bienes y Serv que se Consumen'!$E$184='2 - Programas Municipales'!$B9,(IF('5-Bienes y Serv que se Consumen'!$E$186='2 - Programas Municipales'!$C$2,'5-Bienes y Serv que se Consumen'!$F$188,0)),0)+IF('5-Bienes y Serv que se Consumen'!$E$190='2 - Programas Municipales'!$B9,(IF('5-Bienes y Serv que se Consumen'!$E$192='2 - Programas Municipales'!$C$2,'5-Bienes y Serv que se Consumen'!$F$194,0)),0)+IF('5-Bienes y Serv que se Consumen'!$E$196='2 - Programas Municipales'!$B9,(IF('5-Bienes y Serv que se Consumen'!$E$198='2 - Programas Municipales'!$C$2,'5-Bienes y Serv que se Consumen'!$F$200,0)),0)+IF('5-Bienes y Serv que se Consumen'!$E$202='2 - Programas Municipales'!$B9,(IF('5-Bienes y Serv que se Consumen'!$E$204='2 - Programas Municipales'!$C$2,'5-Bienes y Serv que se Consumen'!$F$206,0)),0)+IF('5-Bienes y Serv que se Consumen'!$E$208='2 - Programas Municipales'!$B9,(IF('5-Bienes y Serv que se Consumen'!$E$210='2 - Programas Municipales'!$C$2,'5-Bienes y Serv que se Consumen'!$F$212,0)),0)+IF('5-Bienes y Serv que se Consumen'!$E$214='2 - Programas Municipales'!$B9,(IF('5-Bienes y Serv que se Consumen'!$E$216='2 - Programas Municipales'!$C$2,'5-Bienes y Serv que se Consumen'!$F$218,0)),0)+IF('5-Bienes y Serv que se Consumen'!$E$220='2 - Programas Municipales'!$B9,(IF('5-Bienes y Serv que se Consumen'!$E$222='2 - Programas Municipales'!$C$2,'5-Bienes y Serv que se Consumen'!$F$224,0)),0)+IF('5-Bienes y Serv que se Consumen'!$E$226='2 - Programas Municipales'!$B9,(IF('5-Bienes y Serv que se Consumen'!$E$228='2 - Programas Municipales'!$C$2,'5-Bienes y Serv que se Consumen'!$F$230,0)),0)+IF('5-Bienes y Serv que se Consumen'!$E$232='2 - Programas Municipales'!$B9,(IF('5-Bienes y Serv que se Consumen'!$E$234='2 - Programas Municipales'!$C$2,'5-Bienes y Serv que se Consumen'!$F$236,0)),0)+IF('5-Bienes y Serv que se Consumen'!$E$238='2 - Programas Municipales'!$B9,(IF('5-Bienes y Serv que se Consumen'!$E$240='2 - Programas Municipales'!$C$2,'5-Bienes y Serv que se Consumen'!$F$242,0)),0)+IF('5-Bienes y Serv que se Consumen'!$E$244='2 - Programas Municipales'!$B9,(IF('5-Bienes y Serv que se Consumen'!$E$246='2 - Programas Municipales'!$C$2,'5-Bienes y Serv que se Consumen'!$F$248,0)),0)+IF('5-Bienes y Serv que se Consumen'!$E$250='2 - Programas Municipales'!$B9,(IF('5-Bienes y Serv que se Consumen'!$E$252='2 - Programas Municipales'!$C$2,'5-Bienes y Serv que se Consumen'!$F$254,0)),0)+IF('5-Bienes y Serv que se Consumen'!$E$256='2 - Programas Municipales'!$B9,(IF('5-Bienes y Serv que se Consumen'!$E$258='2 - Programas Municipales'!$C$2,'5-Bienes y Serv que se Consumen'!$F$260,0)),0)+IF('5-Bienes y Serv que se Consumen'!$E$262='2 - Programas Municipales'!$B9,(IF('5-Bienes y Serv que se Consumen'!$E$264='2 - Programas Municipales'!$C$2,'5-Bienes y Serv que se Consumen'!$F$266,0)),0)+IF('5-Bienes y Serv que se Consumen'!$E$268='2 - Programas Municipales'!$B9,(IF('5-Bienes y Serv que se Consumen'!$E$270='2 - Programas Municipales'!$C$2,'5-Bienes y Serv que se Consumen'!$F$272,0)),0)+IF('5-Bienes y Serv que se Consumen'!$E$274='2 - Programas Municipales'!$B9,(IF('5-Bienes y Serv que se Consumen'!$E$276='2 - Programas Municipales'!$C$2,'5-Bienes y Serv que se Consumen'!$F$278,0)),0)</f>
        <v>0</v>
      </c>
      <c r="D12" s="202">
        <f>IF('5-Bienes y Serv que se Consumen'!$E$142='2 - Programas Municipales'!$B9,(IF('5-Bienes y Serv que se Consumen'!$E$144='2 - Programas Municipales'!$C$3,'5-Bienes y Serv que se Consumen'!$F$146,0)),0)+IF('5-Bienes y Serv que se Consumen'!$E$148='2 - Programas Municipales'!$B9,(IF('5-Bienes y Serv que se Consumen'!$E$150='2 - Programas Municipales'!$C$3,'5-Bienes y Serv que se Consumen'!$F$152,0)),0)+IF('5-Bienes y Serv que se Consumen'!$E$154='2 - Programas Municipales'!$B9,(IF('5-Bienes y Serv que se Consumen'!$E$156='2 - Programas Municipales'!$C$3,'5-Bienes y Serv que se Consumen'!$F$158,0)),0)+IF('5-Bienes y Serv que se Consumen'!$E$160='2 - Programas Municipales'!$B9,(IF('5-Bienes y Serv que se Consumen'!$E$162='2 - Programas Municipales'!$C$3,'5-Bienes y Serv que se Consumen'!$F$164,0)),0)+IF('5-Bienes y Serv que se Consumen'!$E$166='2 - Programas Municipales'!$B9,(IF('5-Bienes y Serv que se Consumen'!$E$168='2 - Programas Municipales'!$C$3,'5-Bienes y Serv que se Consumen'!$F$170,0)),0)+IF('5-Bienes y Serv que se Consumen'!$E$172='2 - Programas Municipales'!$B9,(IF('5-Bienes y Serv que se Consumen'!$E$174='2 - Programas Municipales'!$C$3,'5-Bienes y Serv que se Consumen'!$F$176,0)),0)+IF('5-Bienes y Serv que se Consumen'!$E$178='2 - Programas Municipales'!$B9,(IF('5-Bienes y Serv que se Consumen'!$E$180='2 - Programas Municipales'!$C$3,'5-Bienes y Serv que se Consumen'!$F$182,0)),0)+IF('5-Bienes y Serv que se Consumen'!$E$184='2 - Programas Municipales'!$B9,(IF('5-Bienes y Serv que se Consumen'!$E$186='2 - Programas Municipales'!$C$3,'5-Bienes y Serv que se Consumen'!$F$188,0)),0)+IF('5-Bienes y Serv que se Consumen'!$E$190='2 - Programas Municipales'!$B9,(IF('5-Bienes y Serv que se Consumen'!$E$192='2 - Programas Municipales'!$C$3,'5-Bienes y Serv que se Consumen'!$F$194,0)),0)+IF('5-Bienes y Serv que se Consumen'!$E$196='2 - Programas Municipales'!$B9,(IF('5-Bienes y Serv que se Consumen'!$E$198='2 - Programas Municipales'!$C$3,'5-Bienes y Serv que se Consumen'!$F$200,0)),0)+IF('5-Bienes y Serv que se Consumen'!$E$202='2 - Programas Municipales'!$B9,(IF('5-Bienes y Serv que se Consumen'!$E$204='2 - Programas Municipales'!$C$3,'5-Bienes y Serv que se Consumen'!$F$206,0)),0)+IF('5-Bienes y Serv que se Consumen'!$E$208='2 - Programas Municipales'!$B9,(IF('5-Bienes y Serv que se Consumen'!$E$210='2 - Programas Municipales'!$C$3,'5-Bienes y Serv que se Consumen'!$F$212,0)),0)+IF('5-Bienes y Serv que se Consumen'!$E$214='2 - Programas Municipales'!$B9,(IF('5-Bienes y Serv que se Consumen'!$E$216='2 - Programas Municipales'!$C$3,'5-Bienes y Serv que se Consumen'!$F$218,0)),0)+IF('5-Bienes y Serv que se Consumen'!$E$220='2 - Programas Municipales'!$B9,(IF('5-Bienes y Serv que se Consumen'!$E$222='2 - Programas Municipales'!$C$3,'5-Bienes y Serv que se Consumen'!$F$224,0)),0)+IF('5-Bienes y Serv que se Consumen'!$E$226='2 - Programas Municipales'!$B9,(IF('5-Bienes y Serv que se Consumen'!$E$228='2 - Programas Municipales'!$C$3,'5-Bienes y Serv que se Consumen'!$F$230,0)),0)+IF('5-Bienes y Serv que se Consumen'!$E$232='2 - Programas Municipales'!$B9,(IF('5-Bienes y Serv que se Consumen'!$E$234='2 - Programas Municipales'!$C$3,'5-Bienes y Serv que se Consumen'!$F$236,0)),0)+IF('5-Bienes y Serv que se Consumen'!$E$238='2 - Programas Municipales'!$B9,(IF('5-Bienes y Serv que se Consumen'!$E$240='2 - Programas Municipales'!$C$3,'5-Bienes y Serv que se Consumen'!$F$242,0)),0)+IF('5-Bienes y Serv que se Consumen'!$E$244='2 - Programas Municipales'!$B9,(IF('5-Bienes y Serv que se Consumen'!$E$246='2 - Programas Municipales'!$C$3,'5-Bienes y Serv que se Consumen'!$F$248,0)),0)+IF('5-Bienes y Serv que se Consumen'!$E$250='2 - Programas Municipales'!$B9,(IF('5-Bienes y Serv que se Consumen'!$E$252='2 - Programas Municipales'!$C$3,'5-Bienes y Serv que se Consumen'!$F$254,0)),0)+IF('5-Bienes y Serv que se Consumen'!$E$256='2 - Programas Municipales'!$B9,(IF('5-Bienes y Serv que se Consumen'!$E$258='2 - Programas Municipales'!$C$3,'5-Bienes y Serv que se Consumen'!$F$260,0)),0)+IF('5-Bienes y Serv que se Consumen'!$E$262='2 - Programas Municipales'!$B9,(IF('5-Bienes y Serv que se Consumen'!$E$264='2 - Programas Municipales'!$C$3,'5-Bienes y Serv que se Consumen'!$F$266,0)),0)+IF('5-Bienes y Serv que se Consumen'!$E$268='2 - Programas Municipales'!$B9,(IF('5-Bienes y Serv que se Consumen'!$E$270='2 - Programas Municipales'!$C$3,'5-Bienes y Serv que se Consumen'!$F$272,0)),0)+IF('5-Bienes y Serv que se Consumen'!$E$274='2 - Programas Municipales'!$B9,(IF('5-Bienes y Serv que se Consumen'!$E$276='2 - Programas Municipales'!$C$3,'5-Bienes y Serv que se Consumen'!$F$278,0)),0)</f>
        <v>0</v>
      </c>
      <c r="E12" s="202">
        <f>IF('5-Bienes y Serv que se Consumen'!$E$142='2 - Programas Municipales'!$B9,(IF('5-Bienes y Serv que se Consumen'!$E$144='2 - Programas Municipales'!$C$4,'5-Bienes y Serv que se Consumen'!$F$146,0)),0)+IF('5-Bienes y Serv que se Consumen'!$E$148='2 - Programas Municipales'!$B9,(IF('5-Bienes y Serv que se Consumen'!$E$150='2 - Programas Municipales'!$C$4,'5-Bienes y Serv que se Consumen'!$F$152,0)),0)+IF('5-Bienes y Serv que se Consumen'!$E$154='2 - Programas Municipales'!$B9,(IF('5-Bienes y Serv que se Consumen'!$E$156='2 - Programas Municipales'!$C$4,'5-Bienes y Serv que se Consumen'!$F$158,0)),0)+IF('5-Bienes y Serv que se Consumen'!$E$160='2 - Programas Municipales'!$B9,(IF('5-Bienes y Serv que se Consumen'!$E$162='2 - Programas Municipales'!$C$4,'5-Bienes y Serv que se Consumen'!$F$164,0)),0)+IF('5-Bienes y Serv que se Consumen'!$E$166='2 - Programas Municipales'!$B9,(IF('5-Bienes y Serv que se Consumen'!$E$168='2 - Programas Municipales'!$C$4,'5-Bienes y Serv que se Consumen'!$F$170,0)),0)+IF('5-Bienes y Serv que se Consumen'!$E$172='2 - Programas Municipales'!$B9,(IF('5-Bienes y Serv que se Consumen'!$E$174='2 - Programas Municipales'!$C$4,'5-Bienes y Serv que se Consumen'!$F$176,0)),0)+IF('5-Bienes y Serv que se Consumen'!$E$178='2 - Programas Municipales'!$B9,(IF('5-Bienes y Serv que se Consumen'!$E$180='2 - Programas Municipales'!$C$4,'5-Bienes y Serv que se Consumen'!$F$182,0)),0)+IF('5-Bienes y Serv que se Consumen'!$E$184='2 - Programas Municipales'!$B9,(IF('5-Bienes y Serv que se Consumen'!$E$186='2 - Programas Municipales'!$C$4,'5-Bienes y Serv que se Consumen'!$F$188,0)),0)+IF('5-Bienes y Serv que se Consumen'!$E$190='2 - Programas Municipales'!$B9,(IF('5-Bienes y Serv que se Consumen'!$E$192='2 - Programas Municipales'!$C$4,'5-Bienes y Serv que se Consumen'!$F$194,0)),0)+IF('5-Bienes y Serv que se Consumen'!$E$196='2 - Programas Municipales'!$B9,(IF('5-Bienes y Serv que se Consumen'!$E$198='2 - Programas Municipales'!$C$4,'5-Bienes y Serv que se Consumen'!$F$200,0)),0)+IF('5-Bienes y Serv que se Consumen'!$E$202='2 - Programas Municipales'!$B9,(IF('5-Bienes y Serv que se Consumen'!$E$204='2 - Programas Municipales'!$C$4,'5-Bienes y Serv que se Consumen'!$F$206,0)),0)+IF('5-Bienes y Serv que se Consumen'!$E$208='2 - Programas Municipales'!$B9,(IF('5-Bienes y Serv que se Consumen'!$E$210='2 - Programas Municipales'!$C$4,'5-Bienes y Serv que se Consumen'!$F$212,0)),0)+IF('5-Bienes y Serv que se Consumen'!$E$214='2 - Programas Municipales'!$B9,(IF('5-Bienes y Serv que se Consumen'!$E$216='2 - Programas Municipales'!$C$4,'5-Bienes y Serv que se Consumen'!$F$218,0)),0)+IF('5-Bienes y Serv que se Consumen'!$E$220='2 - Programas Municipales'!$B9,(IF('5-Bienes y Serv que se Consumen'!$E$222='2 - Programas Municipales'!$C$4,'5-Bienes y Serv que se Consumen'!$F$224,0)),0)+IF('5-Bienes y Serv que se Consumen'!$E$226='2 - Programas Municipales'!$B9,(IF('5-Bienes y Serv que se Consumen'!$E$228='2 - Programas Municipales'!$C$4,'5-Bienes y Serv que se Consumen'!$F$230,0)),0)+IF('5-Bienes y Serv que se Consumen'!$E$232='2 - Programas Municipales'!$B9,(IF('5-Bienes y Serv que se Consumen'!$E$234='2 - Programas Municipales'!$C$4,'5-Bienes y Serv que se Consumen'!$F$236,0)),0)+IF('5-Bienes y Serv que se Consumen'!$E$238='2 - Programas Municipales'!$B9,(IF('5-Bienes y Serv que se Consumen'!$E$240='2 - Programas Municipales'!$C$4,'5-Bienes y Serv que se Consumen'!$F$242,0)),0)+IF('5-Bienes y Serv que se Consumen'!$E$244='2 - Programas Municipales'!$B9,(IF('5-Bienes y Serv que se Consumen'!$E$246='2 - Programas Municipales'!$C$4,'5-Bienes y Serv que se Consumen'!$F$248,0)),0)+IF('5-Bienes y Serv que se Consumen'!$E$250='2 - Programas Municipales'!$B9,(IF('5-Bienes y Serv que se Consumen'!$E$252='2 - Programas Municipales'!$C$4,'5-Bienes y Serv que se Consumen'!$F$254,0)),0)+IF('5-Bienes y Serv que se Consumen'!$E$256='2 - Programas Municipales'!$B9,(IF('5-Bienes y Serv que se Consumen'!$E$258='2 - Programas Municipales'!$C$4,'5-Bienes y Serv que se Consumen'!$F$260,0)),0)+IF('5-Bienes y Serv que se Consumen'!$E$262='2 - Programas Municipales'!$B9,(IF('5-Bienes y Serv que se Consumen'!$E$264='2 - Programas Municipales'!$C$4,'5-Bienes y Serv que se Consumen'!$F$266,0)),0)+IF('5-Bienes y Serv que se Consumen'!$E$268='2 - Programas Municipales'!$B9,(IF('5-Bienes y Serv que se Consumen'!$E$270='2 - Programas Municipales'!$C$4,'5-Bienes y Serv que se Consumen'!$F$272,0)),0)+IF('5-Bienes y Serv que se Consumen'!$E$274='2 - Programas Municipales'!$B9,(IF('5-Bienes y Serv que se Consumen'!$E$276='2 - Programas Municipales'!$C$4,'5-Bienes y Serv que se Consumen'!$F$278,0)),0)</f>
        <v>0</v>
      </c>
      <c r="F12" s="202">
        <f>IF('5-Bienes y Serv que se Consumen'!$E$142='2 - Programas Municipales'!$B9,(IF('5-Bienes y Serv que se Consumen'!$E$144='2 - Programas Municipales'!$C$5,'5-Bienes y Serv que se Consumen'!$F$146,0)),0)+IF('5-Bienes y Serv que se Consumen'!$E$148='2 - Programas Municipales'!$B9,(IF('5-Bienes y Serv que se Consumen'!$E$150='2 - Programas Municipales'!$C$5,'5-Bienes y Serv que se Consumen'!$F$152,0)),0)+IF('5-Bienes y Serv que se Consumen'!$E$154='2 - Programas Municipales'!$B9,(IF('5-Bienes y Serv que se Consumen'!$E$156='2 - Programas Municipales'!$C$5,'5-Bienes y Serv que se Consumen'!$F$158,0)),0)+IF('5-Bienes y Serv que se Consumen'!$E$160='2 - Programas Municipales'!$B9,(IF('5-Bienes y Serv que se Consumen'!$E$162='2 - Programas Municipales'!$C$5,'5-Bienes y Serv que se Consumen'!$F$164,0)),0)+IF('5-Bienes y Serv que se Consumen'!$E$166='2 - Programas Municipales'!$B9,(IF('5-Bienes y Serv que se Consumen'!$E$168='2 - Programas Municipales'!$C$5,'5-Bienes y Serv que se Consumen'!$F$170,0)),0)+IF('5-Bienes y Serv que se Consumen'!$E$172='2 - Programas Municipales'!$B9,(IF('5-Bienes y Serv que se Consumen'!$E$174='2 - Programas Municipales'!$C$5,'5-Bienes y Serv que se Consumen'!$F$176,0)),0)+IF('5-Bienes y Serv que se Consumen'!$E$178='2 - Programas Municipales'!$B9,(IF('5-Bienes y Serv que se Consumen'!$E$180='2 - Programas Municipales'!$C$5,'5-Bienes y Serv que se Consumen'!$F$182,0)),0)+IF('5-Bienes y Serv que se Consumen'!$E$184='2 - Programas Municipales'!$B9,(IF('5-Bienes y Serv que se Consumen'!$E$186='2 - Programas Municipales'!$C$5,'5-Bienes y Serv que se Consumen'!$F$188,0)),0)+IF('5-Bienes y Serv que se Consumen'!$E$190='2 - Programas Municipales'!$B9,(IF('5-Bienes y Serv que se Consumen'!$E$192='2 - Programas Municipales'!$C$5,'5-Bienes y Serv que se Consumen'!$F$194,0)),0)+IF('5-Bienes y Serv que se Consumen'!$E$196='2 - Programas Municipales'!$B9,(IF('5-Bienes y Serv que se Consumen'!$E$198='2 - Programas Municipales'!$C$5,'5-Bienes y Serv que se Consumen'!$F$200,0)),0)+IF('5-Bienes y Serv que se Consumen'!$E$202='2 - Programas Municipales'!$B9,(IF('5-Bienes y Serv que se Consumen'!$E$204='2 - Programas Municipales'!$C$5,'5-Bienes y Serv que se Consumen'!$F$206,0)),0)+IF('5-Bienes y Serv que se Consumen'!$E$208='2 - Programas Municipales'!$B9,(IF('5-Bienes y Serv que se Consumen'!$E$210='2 - Programas Municipales'!$C$5,'5-Bienes y Serv que se Consumen'!$F$212,0)),0)+IF('5-Bienes y Serv que se Consumen'!$E$214='2 - Programas Municipales'!$B9,(IF('5-Bienes y Serv que se Consumen'!$E$216='2 - Programas Municipales'!$C$5,'5-Bienes y Serv que se Consumen'!$F$218,0)),0)+IF('5-Bienes y Serv que se Consumen'!$E$220='2 - Programas Municipales'!$B9,(IF('5-Bienes y Serv que se Consumen'!$E$222='2 - Programas Municipales'!$C$5,'5-Bienes y Serv que se Consumen'!$F$224,0)),0)+IF('5-Bienes y Serv que se Consumen'!$E$226='2 - Programas Municipales'!$B9,(IF('5-Bienes y Serv que se Consumen'!$E$228='2 - Programas Municipales'!$C$5,'5-Bienes y Serv que se Consumen'!$F$230,0)),0)+IF('5-Bienes y Serv que se Consumen'!$E$232='2 - Programas Municipales'!$B9,(IF('5-Bienes y Serv que se Consumen'!$E$234='2 - Programas Municipales'!$C$5,'5-Bienes y Serv que se Consumen'!$F$236,0)),0)+IF('5-Bienes y Serv que se Consumen'!$E$238='2 - Programas Municipales'!$B9,(IF('5-Bienes y Serv que se Consumen'!$E$240='2 - Programas Municipales'!$C$5,'5-Bienes y Serv que se Consumen'!$F$242,0)),0)+IF('5-Bienes y Serv que se Consumen'!$E$244='2 - Programas Municipales'!$B9,(IF('5-Bienes y Serv que se Consumen'!$E$246='2 - Programas Municipales'!$C$5,'5-Bienes y Serv que se Consumen'!$F$248,0)),0)+IF('5-Bienes y Serv que se Consumen'!$E$250='2 - Programas Municipales'!$B9,(IF('5-Bienes y Serv que se Consumen'!$E$252='2 - Programas Municipales'!$C$5,'5-Bienes y Serv que se Consumen'!$F$254,0)),0)+IF('5-Bienes y Serv que se Consumen'!$E$256='2 - Programas Municipales'!$B9,(IF('5-Bienes y Serv que se Consumen'!$E$258='2 - Programas Municipales'!$C$5,'5-Bienes y Serv que se Consumen'!$F$260,0)),0)+IF('5-Bienes y Serv que se Consumen'!$E$262='2 - Programas Municipales'!$B9,(IF('5-Bienes y Serv que se Consumen'!$E$264='2 - Programas Municipales'!$C$5,'5-Bienes y Serv que se Consumen'!$F$266,0)),0)+IF('5-Bienes y Serv que se Consumen'!$E$268='2 - Programas Municipales'!$B9,(IF('5-Bienes y Serv que se Consumen'!$E$270='2 - Programas Municipales'!$C$5,'5-Bienes y Serv que se Consumen'!$F$272,0)),0)+IF('5-Bienes y Serv que se Consumen'!$E$274='2 - Programas Municipales'!$B9,(IF('5-Bienes y Serv que se Consumen'!$E$276='2 - Programas Municipales'!$C$5,'5-Bienes y Serv que se Consumen'!$F$278,0)),0)</f>
        <v>0</v>
      </c>
      <c r="G12" s="202">
        <f>IF('5-Bienes y Serv que se Consumen'!$E$142='2 - Programas Municipales'!$B9,(IF('5-Bienes y Serv que se Consumen'!$E$144='2 - Programas Municipales'!$C$6,'5-Bienes y Serv que se Consumen'!$F$146,0)),0)+IF('5-Bienes y Serv que se Consumen'!$E$148='2 - Programas Municipales'!$B9,(IF('5-Bienes y Serv que se Consumen'!$E$150='2 - Programas Municipales'!$C$6,'5-Bienes y Serv que se Consumen'!$F$152,0)),0)+IF('5-Bienes y Serv que se Consumen'!$E$154='2 - Programas Municipales'!$B9,(IF('5-Bienes y Serv que se Consumen'!$E$156='2 - Programas Municipales'!$C$6,'5-Bienes y Serv que se Consumen'!$F$158,0)),0)+IF('5-Bienes y Serv que se Consumen'!$E$160='2 - Programas Municipales'!$B9,(IF('5-Bienes y Serv que se Consumen'!$E$162='2 - Programas Municipales'!$C$6,'5-Bienes y Serv que se Consumen'!$F$164,0)),0)+IF('5-Bienes y Serv que se Consumen'!$E$166='2 - Programas Municipales'!$B9,(IF('5-Bienes y Serv que se Consumen'!$E$168='2 - Programas Municipales'!$C$6,'5-Bienes y Serv que se Consumen'!$F$170,0)),0)+IF('5-Bienes y Serv que se Consumen'!$E$172='2 - Programas Municipales'!$B9,(IF('5-Bienes y Serv que se Consumen'!$E$174='2 - Programas Municipales'!$C$6,'5-Bienes y Serv que se Consumen'!$F$176,0)),0)+IF('5-Bienes y Serv que se Consumen'!$E$178='2 - Programas Municipales'!$B9,(IF('5-Bienes y Serv que se Consumen'!$E$180='2 - Programas Municipales'!$C$6,'5-Bienes y Serv que se Consumen'!$F$182,0)),0)+IF('5-Bienes y Serv que se Consumen'!$E$184='2 - Programas Municipales'!$B9,(IF('5-Bienes y Serv que se Consumen'!$E$186='2 - Programas Municipales'!$C$6,'5-Bienes y Serv que se Consumen'!$F$188,0)),0)+IF('5-Bienes y Serv que se Consumen'!$E$190='2 - Programas Municipales'!$B9,(IF('5-Bienes y Serv que se Consumen'!$E$192='2 - Programas Municipales'!$C$6,'5-Bienes y Serv que se Consumen'!$F$194,0)),0)+IF('5-Bienes y Serv que se Consumen'!$E$196='2 - Programas Municipales'!$B9,(IF('5-Bienes y Serv que se Consumen'!$E$198='2 - Programas Municipales'!$C$6,'5-Bienes y Serv que se Consumen'!$F$200,0)),0)+IF('5-Bienes y Serv que se Consumen'!$E$202='2 - Programas Municipales'!$B9,(IF('5-Bienes y Serv que se Consumen'!$E$204='2 - Programas Municipales'!$C$6,'5-Bienes y Serv que se Consumen'!$F$206,0)),0)+IF('5-Bienes y Serv que se Consumen'!$E$208='2 - Programas Municipales'!$B9,(IF('5-Bienes y Serv que se Consumen'!$E$210='2 - Programas Municipales'!$C$6,'5-Bienes y Serv que se Consumen'!$F$212,0)),0)+IF('5-Bienes y Serv que se Consumen'!$E$214='2 - Programas Municipales'!$B9,(IF('5-Bienes y Serv que se Consumen'!$E$216='2 - Programas Municipales'!$C$6,'5-Bienes y Serv que se Consumen'!$F$218,0)),0)+IF('5-Bienes y Serv que se Consumen'!$E$220='2 - Programas Municipales'!$B9,(IF('5-Bienes y Serv que se Consumen'!$E$222='2 - Programas Municipales'!$C$6,'5-Bienes y Serv que se Consumen'!$F$224,0)),0)+IF('5-Bienes y Serv que se Consumen'!$E$226='2 - Programas Municipales'!$B9,(IF('5-Bienes y Serv que se Consumen'!$E$228='2 - Programas Municipales'!$C$6,'5-Bienes y Serv que se Consumen'!$F$230,0)),0)+IF('5-Bienes y Serv que se Consumen'!$E$232='2 - Programas Municipales'!$B9,(IF('5-Bienes y Serv que se Consumen'!$E$234='2 - Programas Municipales'!$C$6,'5-Bienes y Serv que se Consumen'!$F$236,0)),0)+IF('5-Bienes y Serv que se Consumen'!$E$238='2 - Programas Municipales'!$B9,(IF('5-Bienes y Serv que se Consumen'!$E$240='2 - Programas Municipales'!$C$6,'5-Bienes y Serv que se Consumen'!$F$242,0)),0)+IF('5-Bienes y Serv que se Consumen'!$E$244='2 - Programas Municipales'!$B9,(IF('5-Bienes y Serv que se Consumen'!$E$246='2 - Programas Municipales'!$C$6,'5-Bienes y Serv que se Consumen'!$F$248,0)),0)+IF('5-Bienes y Serv que se Consumen'!$E$250='2 - Programas Municipales'!$B9,(IF('5-Bienes y Serv que se Consumen'!$E$252='2 - Programas Municipales'!$C$6,'5-Bienes y Serv que se Consumen'!$F$254,0)),0)+IF('5-Bienes y Serv que se Consumen'!$E$256='2 - Programas Municipales'!$B9,(IF('5-Bienes y Serv que se Consumen'!$E$258='2 - Programas Municipales'!$C$6,'5-Bienes y Serv que se Consumen'!$F$260,0)),0)+IF('5-Bienes y Serv que se Consumen'!$E$262='2 - Programas Municipales'!$B9,(IF('5-Bienes y Serv que se Consumen'!$E$264='2 - Programas Municipales'!$C$6,'5-Bienes y Serv que se Consumen'!$F$266,0)),0)+IF('5-Bienes y Serv que se Consumen'!$E$268='2 - Programas Municipales'!$B9,(IF('5-Bienes y Serv que se Consumen'!$E$270='2 - Programas Municipales'!$C$6,'5-Bienes y Serv que se Consumen'!$F$272,0)),0)+IF('5-Bienes y Serv que se Consumen'!$E$274='2 - Programas Municipales'!$B9,(IF('5-Bienes y Serv que se Consumen'!$E$276='2 - Programas Municipales'!$C$6,'5-Bienes y Serv que se Consumen'!$F$278,0)),0)</f>
        <v>0</v>
      </c>
      <c r="H12" s="202">
        <f>IF('5-Bienes y Serv que se Consumen'!$E$142='2 - Programas Municipales'!$B9,(IF('5-Bienes y Serv que se Consumen'!$E$144='2 - Programas Municipales'!$C$7,'5-Bienes y Serv que se Consumen'!$F$146,0)),0)+IF('5-Bienes y Serv que se Consumen'!$E$148='2 - Programas Municipales'!$B9,(IF('5-Bienes y Serv que se Consumen'!$E$150='2 - Programas Municipales'!$C$7,'5-Bienes y Serv que se Consumen'!$F$152,0)),0)+IF('5-Bienes y Serv que se Consumen'!$E$154='2 - Programas Municipales'!$B9,(IF('5-Bienes y Serv que se Consumen'!$E$156='2 - Programas Municipales'!$C$7,'5-Bienes y Serv que se Consumen'!$F$158,0)),0)+IF('5-Bienes y Serv que se Consumen'!$E$160='2 - Programas Municipales'!$B9,(IF('5-Bienes y Serv que se Consumen'!$E$162='2 - Programas Municipales'!$C$7,'5-Bienes y Serv que se Consumen'!$F$164,0)),0)+IF('5-Bienes y Serv que se Consumen'!$E$166='2 - Programas Municipales'!$B9,(IF('5-Bienes y Serv que se Consumen'!$E$168='2 - Programas Municipales'!$C$7,'5-Bienes y Serv que se Consumen'!$F$170,0)),0)+IF('5-Bienes y Serv que se Consumen'!$E$172='2 - Programas Municipales'!$B9,(IF('5-Bienes y Serv que se Consumen'!$E$174='2 - Programas Municipales'!$C$7,'5-Bienes y Serv que se Consumen'!$F$176,0)),0)+IF('5-Bienes y Serv que se Consumen'!$E$178='2 - Programas Municipales'!$B9,(IF('5-Bienes y Serv que se Consumen'!$E$180='2 - Programas Municipales'!$C$7,'5-Bienes y Serv que se Consumen'!$F$182,0)),0)+IF('5-Bienes y Serv que se Consumen'!$E$184='2 - Programas Municipales'!$B9,(IF('5-Bienes y Serv que se Consumen'!$E$186='2 - Programas Municipales'!$C$7,'5-Bienes y Serv que se Consumen'!$F$188,0)),0)+IF('5-Bienes y Serv que se Consumen'!$E$190='2 - Programas Municipales'!$B9,(IF('5-Bienes y Serv que se Consumen'!$E$192='2 - Programas Municipales'!$C$7,'5-Bienes y Serv que se Consumen'!$F$194,0)),0)+IF('5-Bienes y Serv que se Consumen'!$E$196='2 - Programas Municipales'!$B9,(IF('5-Bienes y Serv que se Consumen'!$E$198='2 - Programas Municipales'!$C$7,'5-Bienes y Serv que se Consumen'!$F$200,0)),0)+IF('5-Bienes y Serv que se Consumen'!$E$202='2 - Programas Municipales'!$B9,(IF('5-Bienes y Serv que se Consumen'!$E$204='2 - Programas Municipales'!$C$7,'5-Bienes y Serv que se Consumen'!$F$206,0)),0)+IF('5-Bienes y Serv que se Consumen'!$E$208='2 - Programas Municipales'!$B9,(IF('5-Bienes y Serv que se Consumen'!$E$210='2 - Programas Municipales'!$C$7,'5-Bienes y Serv que se Consumen'!$F$212,0)),0)+IF('5-Bienes y Serv que se Consumen'!$E$214='2 - Programas Municipales'!$B9,(IF('5-Bienes y Serv que se Consumen'!$E$216='2 - Programas Municipales'!$C$7,'5-Bienes y Serv que se Consumen'!$F$218,0)),0)+IF('5-Bienes y Serv que se Consumen'!$E$220='2 - Programas Municipales'!$B9,(IF('5-Bienes y Serv que se Consumen'!$E$222='2 - Programas Municipales'!$C$7,'5-Bienes y Serv que se Consumen'!$F$224,0)),0)+IF('5-Bienes y Serv que se Consumen'!$E$226='2 - Programas Municipales'!$B9,(IF('5-Bienes y Serv que se Consumen'!$E$228='2 - Programas Municipales'!$C$7,'5-Bienes y Serv que se Consumen'!$F$230,0)),0)+IF('5-Bienes y Serv que se Consumen'!$E$232='2 - Programas Municipales'!$B9,(IF('5-Bienes y Serv que se Consumen'!$E$234='2 - Programas Municipales'!$C$7,'5-Bienes y Serv que se Consumen'!$F$236,0)),0)+IF('5-Bienes y Serv que se Consumen'!$E$238='2 - Programas Municipales'!$B9,(IF('5-Bienes y Serv que se Consumen'!$E$240='2 - Programas Municipales'!$C$7,'5-Bienes y Serv que se Consumen'!$F$242,0)),0)+IF('5-Bienes y Serv que se Consumen'!$E$244='2 - Programas Municipales'!$B9,(IF('5-Bienes y Serv que se Consumen'!$E$246='2 - Programas Municipales'!$C$7,'5-Bienes y Serv que se Consumen'!$F$248,0)),0)+IF('5-Bienes y Serv que se Consumen'!$E$250='2 - Programas Municipales'!$B9,(IF('5-Bienes y Serv que se Consumen'!$E$252='2 - Programas Municipales'!$C$7,'5-Bienes y Serv que se Consumen'!$F$254,0)),0)+IF('5-Bienes y Serv que se Consumen'!$E$256='2 - Programas Municipales'!$B9,(IF('5-Bienes y Serv que se Consumen'!$E$258='2 - Programas Municipales'!$C$7,'5-Bienes y Serv que se Consumen'!$F$260,0)),0)+IF('5-Bienes y Serv que se Consumen'!$E$262='2 - Programas Municipales'!$B9,(IF('5-Bienes y Serv que se Consumen'!$E$264='2 - Programas Municipales'!$C$7,'5-Bienes y Serv que se Consumen'!$F$266,0)),0)+IF('5-Bienes y Serv que se Consumen'!$E$268='2 - Programas Municipales'!$B9,(IF('5-Bienes y Serv que se Consumen'!$E$270='2 - Programas Municipales'!$C$7,'5-Bienes y Serv que se Consumen'!$F$272,0)),0)+IF('5-Bienes y Serv que se Consumen'!$E$274='2 - Programas Municipales'!$B9,(IF('5-Bienes y Serv que se Consumen'!$E$276='2 - Programas Municipales'!$C$7,'5-Bienes y Serv que se Consumen'!$F$278,0)),0)</f>
        <v>0</v>
      </c>
      <c r="I12" s="202">
        <f>IF('5-Bienes y Serv que se Consumen'!$E$142='2 - Programas Municipales'!$B9,(IF('5-Bienes y Serv que se Consumen'!$E$144='2 - Programas Municipales'!$C$8,'5-Bienes y Serv que se Consumen'!$F$146,0)),0)+IF('5-Bienes y Serv que se Consumen'!$E$148='2 - Programas Municipales'!$B9,(IF('5-Bienes y Serv que se Consumen'!$E$150='2 - Programas Municipales'!$C$8,'5-Bienes y Serv que se Consumen'!$F$152,0)),0)+IF('5-Bienes y Serv que se Consumen'!$E$154='2 - Programas Municipales'!$B9,(IF('5-Bienes y Serv que se Consumen'!$E$156='2 - Programas Municipales'!$C$8,'5-Bienes y Serv que se Consumen'!$F$158,0)),0)+IF('5-Bienes y Serv que se Consumen'!$E$160='2 - Programas Municipales'!$B9,(IF('5-Bienes y Serv que se Consumen'!$E$162='2 - Programas Municipales'!$C$8,'5-Bienes y Serv que se Consumen'!$F$164,0)),0)+IF('5-Bienes y Serv que se Consumen'!$E$166='2 - Programas Municipales'!$B9,(IF('5-Bienes y Serv que se Consumen'!$E$168='2 - Programas Municipales'!$C$8,'5-Bienes y Serv que se Consumen'!$F$170,0)),0)+IF('5-Bienes y Serv que se Consumen'!$E$172='2 - Programas Municipales'!$B9,(IF('5-Bienes y Serv que se Consumen'!$E$174='2 - Programas Municipales'!$C$8,'5-Bienes y Serv que se Consumen'!$F$176,0)),0)+IF('5-Bienes y Serv que se Consumen'!$E$178='2 - Programas Municipales'!$B9,(IF('5-Bienes y Serv que se Consumen'!$E$180='2 - Programas Municipales'!$C$8,'5-Bienes y Serv que se Consumen'!$F$182,0)),0)+IF('5-Bienes y Serv que se Consumen'!$E$184='2 - Programas Municipales'!$B9,(IF('5-Bienes y Serv que se Consumen'!$E$186='2 - Programas Municipales'!$C$8,'5-Bienes y Serv que se Consumen'!$F$188,0)),0)+IF('5-Bienes y Serv que se Consumen'!$E$190='2 - Programas Municipales'!$B9,(IF('5-Bienes y Serv que se Consumen'!$E$192='2 - Programas Municipales'!$C$8,'5-Bienes y Serv que se Consumen'!$F$194,0)),0)+IF('5-Bienes y Serv que se Consumen'!$E$196='2 - Programas Municipales'!$B9,(IF('5-Bienes y Serv que se Consumen'!$E$198='2 - Programas Municipales'!$C$8,'5-Bienes y Serv que se Consumen'!$F$200,0)),0)+IF('5-Bienes y Serv que se Consumen'!$E$202='2 - Programas Municipales'!$B9,(IF('5-Bienes y Serv que se Consumen'!$E$204='2 - Programas Municipales'!$C$8,'5-Bienes y Serv que se Consumen'!$F$206,0)),0)+IF('5-Bienes y Serv que se Consumen'!$E$208='2 - Programas Municipales'!$B9,(IF('5-Bienes y Serv que se Consumen'!$E$210='2 - Programas Municipales'!$C$8,'5-Bienes y Serv que se Consumen'!$F$212,0)),0)+IF('5-Bienes y Serv que se Consumen'!$E$214='2 - Programas Municipales'!$B9,(IF('5-Bienes y Serv que se Consumen'!$E$216='2 - Programas Municipales'!$C$8,'5-Bienes y Serv que se Consumen'!$F$218,0)),0)+IF('5-Bienes y Serv que se Consumen'!$E$220='2 - Programas Municipales'!$B9,(IF('5-Bienes y Serv que se Consumen'!$E$222='2 - Programas Municipales'!$C$8,'5-Bienes y Serv que se Consumen'!$F$224,0)),0)+IF('5-Bienes y Serv que se Consumen'!$E$226='2 - Programas Municipales'!$B9,(IF('5-Bienes y Serv que se Consumen'!$E$228='2 - Programas Municipales'!$C$8,'5-Bienes y Serv que se Consumen'!$F$230,0)),0)+IF('5-Bienes y Serv que se Consumen'!$E$232='2 - Programas Municipales'!$B9,(IF('5-Bienes y Serv que se Consumen'!$E$234='2 - Programas Municipales'!$C$8,'5-Bienes y Serv que se Consumen'!$F$236,0)),0)+IF('5-Bienes y Serv que se Consumen'!$E$238='2 - Programas Municipales'!$B9,(IF('5-Bienes y Serv que se Consumen'!$E$240='2 - Programas Municipales'!$C$8,'5-Bienes y Serv que se Consumen'!$F$242,0)),0)+IF('5-Bienes y Serv que se Consumen'!$E$244='2 - Programas Municipales'!$B9,(IF('5-Bienes y Serv que se Consumen'!$E$246='2 - Programas Municipales'!$C$8,'5-Bienes y Serv que se Consumen'!$F$248,0)),0)+IF('5-Bienes y Serv que se Consumen'!$E$250='2 - Programas Municipales'!$B9,(IF('5-Bienes y Serv que se Consumen'!$E$252='2 - Programas Municipales'!$C$8,'5-Bienes y Serv que se Consumen'!$F$254,0)),0)+IF('5-Bienes y Serv que se Consumen'!$E$256='2 - Programas Municipales'!$B9,(IF('5-Bienes y Serv que se Consumen'!$E$258='2 - Programas Municipales'!$C$8,'5-Bienes y Serv que se Consumen'!$F$260,0)),0)+IF('5-Bienes y Serv que se Consumen'!$E$262='2 - Programas Municipales'!$B9,(IF('5-Bienes y Serv que se Consumen'!$E$264='2 - Programas Municipales'!$C$8,'5-Bienes y Serv que se Consumen'!$F$266,0)),0)+IF('5-Bienes y Serv que se Consumen'!$E$268='2 - Programas Municipales'!$B9,(IF('5-Bienes y Serv que se Consumen'!$E$270='2 - Programas Municipales'!$C$8,'5-Bienes y Serv que se Consumen'!$F$272,0)),0)+IF('5-Bienes y Serv que se Consumen'!$E$274='2 - Programas Municipales'!$B9,(IF('5-Bienes y Serv que se Consumen'!$E$276='2 - Programas Municipales'!$C$8,'5-Bienes y Serv que se Consumen'!$F$278,0)),0)</f>
        <v>0</v>
      </c>
      <c r="J12" s="202">
        <f>IF('5-Bienes y Serv que se Consumen'!$E$142='2 - Programas Municipales'!$B9,(IF('5-Bienes y Serv que se Consumen'!$E$144='2 - Programas Municipales'!$C$9,'5-Bienes y Serv que se Consumen'!$F$146,0)),0)+IF('5-Bienes y Serv que se Consumen'!$E$148='2 - Programas Municipales'!$B9,(IF('5-Bienes y Serv que se Consumen'!$E$150='2 - Programas Municipales'!$C$9,'5-Bienes y Serv que se Consumen'!$F$152,0)),0)+IF('5-Bienes y Serv que se Consumen'!$E$154='2 - Programas Municipales'!$B9,(IF('5-Bienes y Serv que se Consumen'!$E$156='2 - Programas Municipales'!$C$9,'5-Bienes y Serv que se Consumen'!$F$158,0)),0)+IF('5-Bienes y Serv que se Consumen'!$E$160='2 - Programas Municipales'!$B9,(IF('5-Bienes y Serv que se Consumen'!$E$162='2 - Programas Municipales'!$C$9,'5-Bienes y Serv que se Consumen'!$F$164,0)),0)+IF('5-Bienes y Serv que se Consumen'!$E$166='2 - Programas Municipales'!$B9,(IF('5-Bienes y Serv que se Consumen'!$E$168='2 - Programas Municipales'!$C$9,'5-Bienes y Serv que se Consumen'!$F$170,0)),0)+IF('5-Bienes y Serv que se Consumen'!$E$172='2 - Programas Municipales'!$B9,(IF('5-Bienes y Serv que se Consumen'!$E$174='2 - Programas Municipales'!$C$9,'5-Bienes y Serv que se Consumen'!$F$176,0)),0)+IF('5-Bienes y Serv que se Consumen'!$E$178='2 - Programas Municipales'!$B9,(IF('5-Bienes y Serv que se Consumen'!$E$180='2 - Programas Municipales'!$C$9,'5-Bienes y Serv que se Consumen'!$F$182,0)),0)+IF('5-Bienes y Serv que se Consumen'!$E$184='2 - Programas Municipales'!$B9,(IF('5-Bienes y Serv que se Consumen'!$E$186='2 - Programas Municipales'!$C$9,'5-Bienes y Serv que se Consumen'!$F$188,0)),0)+IF('5-Bienes y Serv que se Consumen'!$E$190='2 - Programas Municipales'!$B9,(IF('5-Bienes y Serv que se Consumen'!$E$192='2 - Programas Municipales'!$C$9,'5-Bienes y Serv que se Consumen'!$F$194,0)),0)+IF('5-Bienes y Serv que se Consumen'!$E$196='2 - Programas Municipales'!$B9,(IF('5-Bienes y Serv que se Consumen'!$E$198='2 - Programas Municipales'!$C$9,'5-Bienes y Serv que se Consumen'!$F$200,0)),0)+IF('5-Bienes y Serv que se Consumen'!$E$202='2 - Programas Municipales'!$B9,(IF('5-Bienes y Serv que se Consumen'!$E$204='2 - Programas Municipales'!$C$9,'5-Bienes y Serv que se Consumen'!$F$206,0)),0)+IF('5-Bienes y Serv que se Consumen'!$E$208='2 - Programas Municipales'!$B9,(IF('5-Bienes y Serv que se Consumen'!$E$210='2 - Programas Municipales'!$C$9,'5-Bienes y Serv que se Consumen'!$F$212,0)),0)+IF('5-Bienes y Serv que se Consumen'!$E$214='2 - Programas Municipales'!$B9,(IF('5-Bienes y Serv que se Consumen'!$E$216='2 - Programas Municipales'!$C$9,'5-Bienes y Serv que se Consumen'!$F$218,0)),0)+IF('5-Bienes y Serv que se Consumen'!$E$220='2 - Programas Municipales'!$B9,(IF('5-Bienes y Serv que se Consumen'!$E$222='2 - Programas Municipales'!$C$9,'5-Bienes y Serv que se Consumen'!$F$224,0)),0)+IF('5-Bienes y Serv que se Consumen'!$E$226='2 - Programas Municipales'!$B9,(IF('5-Bienes y Serv que se Consumen'!$E$228='2 - Programas Municipales'!$C$9,'5-Bienes y Serv que se Consumen'!$F$230,0)),0)+IF('5-Bienes y Serv que se Consumen'!$E$232='2 - Programas Municipales'!$B9,(IF('5-Bienes y Serv que se Consumen'!$E$234='2 - Programas Municipales'!$C$9,'5-Bienes y Serv que se Consumen'!$F$236,0)),0)+IF('5-Bienes y Serv que se Consumen'!$E$238='2 - Programas Municipales'!$B9,(IF('5-Bienes y Serv que se Consumen'!$E$240='2 - Programas Municipales'!$C$9,'5-Bienes y Serv que se Consumen'!$F$242,0)),0)+IF('5-Bienes y Serv que se Consumen'!$E$244='2 - Programas Municipales'!$B9,(IF('5-Bienes y Serv que se Consumen'!$E$246='2 - Programas Municipales'!$C$9,'5-Bienes y Serv que se Consumen'!$F$248,0)),0)+IF('5-Bienes y Serv que se Consumen'!$E$250='2 - Programas Municipales'!$B9,(IF('5-Bienes y Serv que se Consumen'!$E$252='2 - Programas Municipales'!$C$9,'5-Bienes y Serv que se Consumen'!$F$254,0)),0)+IF('5-Bienes y Serv que se Consumen'!$E$256='2 - Programas Municipales'!$B9,(IF('5-Bienes y Serv que se Consumen'!$E$258='2 - Programas Municipales'!$C$9,'5-Bienes y Serv que se Consumen'!$F$260,0)),0)+IF('5-Bienes y Serv que se Consumen'!$E$262='2 - Programas Municipales'!$B9,(IF('5-Bienes y Serv que se Consumen'!$E$264='2 - Programas Municipales'!$C$9,'5-Bienes y Serv que se Consumen'!$F$266,0)),0)+IF('5-Bienes y Serv que se Consumen'!$E$268='2 - Programas Municipales'!$B9,(IF('5-Bienes y Serv que se Consumen'!$E$270='2 - Programas Municipales'!$C$9,'5-Bienes y Serv que se Consumen'!$F$272,0)),0)+IF('5-Bienes y Serv que se Consumen'!$E$274='2 - Programas Municipales'!$B9,(IF('5-Bienes y Serv que se Consumen'!$E$276='2 - Programas Municipales'!$C$9,'5-Bienes y Serv que se Consumen'!$F$278,0)),0)</f>
        <v>0</v>
      </c>
      <c r="K12" s="202">
        <f>IF('5-Bienes y Serv que se Consumen'!$E$142='2 - Programas Municipales'!$B9,(IF('5-Bienes y Serv que se Consumen'!$E$144='2 - Programas Municipales'!$C$10,'5-Bienes y Serv que se Consumen'!$F$146,0)),0)+IF('5-Bienes y Serv que se Consumen'!$E$148='2 - Programas Municipales'!$B9,(IF('5-Bienes y Serv que se Consumen'!$E$150='2 - Programas Municipales'!$C$10,'5-Bienes y Serv que se Consumen'!$F$152,0)),0)+IF('5-Bienes y Serv que se Consumen'!$E$154='2 - Programas Municipales'!$B9,(IF('5-Bienes y Serv que se Consumen'!$E$156='2 - Programas Municipales'!$C$10,'5-Bienes y Serv que se Consumen'!$F$158,0)),0)+IF('5-Bienes y Serv que se Consumen'!$E$160='2 - Programas Municipales'!$B9,(IF('5-Bienes y Serv que se Consumen'!$E$162='2 - Programas Municipales'!$C$10,'5-Bienes y Serv que se Consumen'!$F$164,0)),0)+IF('5-Bienes y Serv que se Consumen'!$E$166='2 - Programas Municipales'!$B9,(IF('5-Bienes y Serv que se Consumen'!$E$168='2 - Programas Municipales'!$C$10,'5-Bienes y Serv que se Consumen'!$F$170,0)),0)+IF('5-Bienes y Serv que se Consumen'!$E$172='2 - Programas Municipales'!$B9,(IF('5-Bienes y Serv que se Consumen'!$E$174='2 - Programas Municipales'!$C$10,'5-Bienes y Serv que se Consumen'!$F$176,0)),0)+IF('5-Bienes y Serv que se Consumen'!$E$178='2 - Programas Municipales'!$B9,(IF('5-Bienes y Serv que se Consumen'!$E$180='2 - Programas Municipales'!$C$10,'5-Bienes y Serv que se Consumen'!$F$182,0)),0)+IF('5-Bienes y Serv que se Consumen'!$E$184='2 - Programas Municipales'!$B9,(IF('5-Bienes y Serv que se Consumen'!$E$186='2 - Programas Municipales'!$C$10,'5-Bienes y Serv que se Consumen'!$F$188,0)),0)+IF('5-Bienes y Serv que se Consumen'!$E$190='2 - Programas Municipales'!$B9,(IF('5-Bienes y Serv que se Consumen'!$E$192='2 - Programas Municipales'!$C$10,'5-Bienes y Serv que se Consumen'!$F$194,0)),0)+IF('5-Bienes y Serv que se Consumen'!$E$196='2 - Programas Municipales'!$B9,(IF('5-Bienes y Serv que se Consumen'!$E$198='2 - Programas Municipales'!$C$10,'5-Bienes y Serv que se Consumen'!$F$200,0)),0)+IF('5-Bienes y Serv que se Consumen'!$E$202='2 - Programas Municipales'!$B9,(IF('5-Bienes y Serv que se Consumen'!$E$204='2 - Programas Municipales'!$C$10,'5-Bienes y Serv que se Consumen'!$F$206,0)),0)+IF('5-Bienes y Serv que se Consumen'!$E$208='2 - Programas Municipales'!$B9,(IF('5-Bienes y Serv que se Consumen'!$E$210='2 - Programas Municipales'!$C$10,'5-Bienes y Serv que se Consumen'!$F$212,0)),0)+IF('5-Bienes y Serv que se Consumen'!$E$214='2 - Programas Municipales'!$B9,(IF('5-Bienes y Serv que se Consumen'!$E$216='2 - Programas Municipales'!$C$10,'5-Bienes y Serv que se Consumen'!$F$218,0)),0)+IF('5-Bienes y Serv que se Consumen'!$E$220='2 - Programas Municipales'!$B9,(IF('5-Bienes y Serv que se Consumen'!$E$222='2 - Programas Municipales'!$C$10,'5-Bienes y Serv que se Consumen'!$F$224,0)),0)+IF('5-Bienes y Serv que se Consumen'!$E$226='2 - Programas Municipales'!$B9,(IF('5-Bienes y Serv que se Consumen'!$E$228='2 - Programas Municipales'!$C$10,'5-Bienes y Serv que se Consumen'!$F$230,0)),0)+IF('5-Bienes y Serv que se Consumen'!$E$232='2 - Programas Municipales'!$B9,(IF('5-Bienes y Serv que se Consumen'!$E$234='2 - Programas Municipales'!$C$10,'5-Bienes y Serv que se Consumen'!$F$236,0)),0)+IF('5-Bienes y Serv que se Consumen'!$E$238='2 - Programas Municipales'!$B9,(IF('5-Bienes y Serv que se Consumen'!$E$240='2 - Programas Municipales'!$C$10,'5-Bienes y Serv que se Consumen'!$F$242,0)),0)+IF('5-Bienes y Serv que se Consumen'!$E$244='2 - Programas Municipales'!$B9,(IF('5-Bienes y Serv que se Consumen'!$E$246='2 - Programas Municipales'!$C$10,'5-Bienes y Serv que se Consumen'!$F$248,0)),0)+IF('5-Bienes y Serv que se Consumen'!$E$250='2 - Programas Municipales'!$B9,(IF('5-Bienes y Serv que se Consumen'!$E$252='2 - Programas Municipales'!$C$10,'5-Bienes y Serv que se Consumen'!$F$254,0)),0)+IF('5-Bienes y Serv que se Consumen'!$E$256='2 - Programas Municipales'!$B9,(IF('5-Bienes y Serv que se Consumen'!$E$258='2 - Programas Municipales'!$C$10,'5-Bienes y Serv que se Consumen'!$F$260,0)),0)+IF('5-Bienes y Serv que se Consumen'!$E$262='2 - Programas Municipales'!$B9,(IF('5-Bienes y Serv que se Consumen'!$E$264='2 - Programas Municipales'!$C$10,'5-Bienes y Serv que se Consumen'!$F$266,0)),0)+IF('5-Bienes y Serv que se Consumen'!$E$268='2 - Programas Municipales'!$B9,(IF('5-Bienes y Serv que se Consumen'!$E$270='2 - Programas Municipales'!$C$10,'5-Bienes y Serv que se Consumen'!$F$272,0)),0)+IF('5-Bienes y Serv que se Consumen'!$E$274='2 - Programas Municipales'!$B9,(IF('5-Bienes y Serv que se Consumen'!$E$276='2 - Programas Municipales'!$C$10,'5-Bienes y Serv que se Consumen'!$F$278,0)),0)</f>
        <v>0</v>
      </c>
      <c r="L12" s="202">
        <f>IF('5-Bienes y Serv que se Consumen'!$E$142='2 - Programas Municipales'!$B9,(IF('5-Bienes y Serv que se Consumen'!$E$144='2 - Programas Municipales'!$C$11,'5-Bienes y Serv que se Consumen'!$F$146,0)),0)+IF('5-Bienes y Serv que se Consumen'!$E$148='2 - Programas Municipales'!$B9,(IF('5-Bienes y Serv que se Consumen'!$E$150='2 - Programas Municipales'!$C$11,'5-Bienes y Serv que se Consumen'!$F$152,0)),0)+IF('5-Bienes y Serv que se Consumen'!$E$154='2 - Programas Municipales'!$B9,(IF('5-Bienes y Serv que se Consumen'!$E$156='2 - Programas Municipales'!$C$11,'5-Bienes y Serv que se Consumen'!$F$158,0)),0)+IF('5-Bienes y Serv que se Consumen'!$E$160='2 - Programas Municipales'!$B9,(IF('5-Bienes y Serv que se Consumen'!$E$162='2 - Programas Municipales'!$C$11,'5-Bienes y Serv que se Consumen'!$F$164,0)),0)+IF('5-Bienes y Serv que se Consumen'!$E$166='2 - Programas Municipales'!$B9,(IF('5-Bienes y Serv que se Consumen'!$E$168='2 - Programas Municipales'!$C$11,'5-Bienes y Serv que se Consumen'!$F$170,0)),0)+IF('5-Bienes y Serv que se Consumen'!$E$172='2 - Programas Municipales'!$B9,(IF('5-Bienes y Serv que se Consumen'!$E$174='2 - Programas Municipales'!$C$11,'5-Bienes y Serv que se Consumen'!$F$176,0)),0)+IF('5-Bienes y Serv que se Consumen'!$E$178='2 - Programas Municipales'!$B9,(IF('5-Bienes y Serv que se Consumen'!$E$180='2 - Programas Municipales'!$C$11,'5-Bienes y Serv que se Consumen'!$F$182,0)),0)+IF('5-Bienes y Serv que se Consumen'!$E$184='2 - Programas Municipales'!$B9,(IF('5-Bienes y Serv que se Consumen'!$E$186='2 - Programas Municipales'!$C$11,'5-Bienes y Serv que se Consumen'!$F$188,0)),0)+IF('5-Bienes y Serv que se Consumen'!$E$190='2 - Programas Municipales'!$B9,(IF('5-Bienes y Serv que se Consumen'!$E$192='2 - Programas Municipales'!$C$11,'5-Bienes y Serv que se Consumen'!$F$194,0)),0)+IF('5-Bienes y Serv que se Consumen'!$E$196='2 - Programas Municipales'!$B9,(IF('5-Bienes y Serv que se Consumen'!$E$198='2 - Programas Municipales'!$C$11,'5-Bienes y Serv que se Consumen'!$F$200,0)),0)+IF('5-Bienes y Serv que se Consumen'!$E$202='2 - Programas Municipales'!$B9,(IF('5-Bienes y Serv que se Consumen'!$E$204='2 - Programas Municipales'!$C$11,'5-Bienes y Serv que se Consumen'!$F$206,0)),0)+IF('5-Bienes y Serv que se Consumen'!$E$208='2 - Programas Municipales'!$B9,(IF('5-Bienes y Serv que se Consumen'!$E$210='2 - Programas Municipales'!$C$11,'5-Bienes y Serv que se Consumen'!$F$212,0)),0)+IF('5-Bienes y Serv que se Consumen'!$E$214='2 - Programas Municipales'!$B9,(IF('5-Bienes y Serv que se Consumen'!$E$216='2 - Programas Municipales'!$C$11,'5-Bienes y Serv que se Consumen'!$F$218,0)),0)+IF('5-Bienes y Serv que se Consumen'!$E$220='2 - Programas Municipales'!$B9,(IF('5-Bienes y Serv que se Consumen'!$E$222='2 - Programas Municipales'!$C$11,'5-Bienes y Serv que se Consumen'!$F$224,0)),0)+IF('5-Bienes y Serv que se Consumen'!$E$226='2 - Programas Municipales'!$B9,(IF('5-Bienes y Serv que se Consumen'!$E$228='2 - Programas Municipales'!$C$11,'5-Bienes y Serv que se Consumen'!$F$230,0)),0)+IF('5-Bienes y Serv que se Consumen'!$E$232='2 - Programas Municipales'!$B9,(IF('5-Bienes y Serv que se Consumen'!$E$234='2 - Programas Municipales'!$C$11,'5-Bienes y Serv que se Consumen'!$F$236,0)),0)+IF('5-Bienes y Serv que se Consumen'!$E$238='2 - Programas Municipales'!$B9,(IF('5-Bienes y Serv que se Consumen'!$E$240='2 - Programas Municipales'!$C$11,'5-Bienes y Serv que se Consumen'!$F$242,0)),0)+IF('5-Bienes y Serv que se Consumen'!$E$244='2 - Programas Municipales'!$B9,(IF('5-Bienes y Serv que se Consumen'!$E$246='2 - Programas Municipales'!$C$11,'5-Bienes y Serv que se Consumen'!$F$248,0)),0)+IF('5-Bienes y Serv que se Consumen'!$E$250='2 - Programas Municipales'!$B9,(IF('5-Bienes y Serv que se Consumen'!$E$252='2 - Programas Municipales'!$C$11,'5-Bienes y Serv que se Consumen'!$F$254,0)),0)+IF('5-Bienes y Serv que se Consumen'!$E$256='2 - Programas Municipales'!$B9,(IF('5-Bienes y Serv que se Consumen'!$E$258='2 - Programas Municipales'!$C$11,'5-Bienes y Serv que se Consumen'!$F$260,0)),0)+IF('5-Bienes y Serv que se Consumen'!$E$262='2 - Programas Municipales'!$B9,(IF('5-Bienes y Serv que se Consumen'!$E$264='2 - Programas Municipales'!$C$11,'5-Bienes y Serv que se Consumen'!$F$266,0)),0)+IF('5-Bienes y Serv que se Consumen'!$E$268='2 - Programas Municipales'!$B9,(IF('5-Bienes y Serv que se Consumen'!$E$270='2 - Programas Municipales'!$C$11,'5-Bienes y Serv que se Consumen'!$F$272,0)),0)+IF('5-Bienes y Serv que se Consumen'!$E$274='2 - Programas Municipales'!$B9,(IF('5-Bienes y Serv que se Consumen'!$E$276='2 - Programas Municipales'!$C$11,'5-Bienes y Serv que se Consumen'!$F$278,0)),0)</f>
        <v>0</v>
      </c>
      <c r="M12" s="202">
        <f>IF('5-Bienes y Serv que se Consumen'!$E$142='2 - Programas Municipales'!$B9,(IF('5-Bienes y Serv que se Consumen'!$E$144='2 - Programas Municipales'!$C$12,'5-Bienes y Serv que se Consumen'!$F$146,0)),0)+IF('5-Bienes y Serv que se Consumen'!$E$148='2 - Programas Municipales'!$B9,(IF('5-Bienes y Serv que se Consumen'!$E$150='2 - Programas Municipales'!$C$12,'5-Bienes y Serv que se Consumen'!$F$152,0)),0)+IF('5-Bienes y Serv que se Consumen'!$E$154='2 - Programas Municipales'!$B9,(IF('5-Bienes y Serv que se Consumen'!$E$156='2 - Programas Municipales'!$C$12,'5-Bienes y Serv que se Consumen'!$F$158,0)),0)+IF('5-Bienes y Serv que se Consumen'!$E$160='2 - Programas Municipales'!$B9,(IF('5-Bienes y Serv que se Consumen'!$E$162='2 - Programas Municipales'!$C$12,'5-Bienes y Serv que se Consumen'!$F$164,0)),0)+IF('5-Bienes y Serv que se Consumen'!$E$166='2 - Programas Municipales'!$B9,(IF('5-Bienes y Serv que se Consumen'!$E$168='2 - Programas Municipales'!$C$12,'5-Bienes y Serv que se Consumen'!$F$170,0)),0)+IF('5-Bienes y Serv que se Consumen'!$E$172='2 - Programas Municipales'!$B9,(IF('5-Bienes y Serv que se Consumen'!$E$174='2 - Programas Municipales'!$C$12,'5-Bienes y Serv que se Consumen'!$F$176,0)),0)+IF('5-Bienes y Serv que se Consumen'!$E$178='2 - Programas Municipales'!$B9,(IF('5-Bienes y Serv que se Consumen'!$E$180='2 - Programas Municipales'!$C$12,'5-Bienes y Serv que se Consumen'!$F$182,0)),0)+IF('5-Bienes y Serv que se Consumen'!$E$184='2 - Programas Municipales'!$B9,(IF('5-Bienes y Serv que se Consumen'!$E$186='2 - Programas Municipales'!$C$12,'5-Bienes y Serv que se Consumen'!$F$188,0)),0)+IF('5-Bienes y Serv que se Consumen'!$E$190='2 - Programas Municipales'!$B9,(IF('5-Bienes y Serv que se Consumen'!$E$192='2 - Programas Municipales'!$C$12,'5-Bienes y Serv que se Consumen'!$F$194,0)),0)+IF('5-Bienes y Serv que se Consumen'!$E$196='2 - Programas Municipales'!$B9,(IF('5-Bienes y Serv que se Consumen'!$E$198='2 - Programas Municipales'!$C$12,'5-Bienes y Serv que se Consumen'!$F$200,0)),0)+IF('5-Bienes y Serv que se Consumen'!$E$202='2 - Programas Municipales'!$B9,(IF('5-Bienes y Serv que se Consumen'!$E$204='2 - Programas Municipales'!$C$12,'5-Bienes y Serv que se Consumen'!$F$206,0)),0)+IF('5-Bienes y Serv que se Consumen'!$E$208='2 - Programas Municipales'!$B9,(IF('5-Bienes y Serv que se Consumen'!$E$210='2 - Programas Municipales'!$C$12,'5-Bienes y Serv que se Consumen'!$F$212,0)),0)+IF('5-Bienes y Serv que se Consumen'!$E$214='2 - Programas Municipales'!$B9,(IF('5-Bienes y Serv que se Consumen'!$E$216='2 - Programas Municipales'!$C$12,'5-Bienes y Serv que se Consumen'!$F$218,0)),0)+IF('5-Bienes y Serv que se Consumen'!$E$220='2 - Programas Municipales'!$B9,(IF('5-Bienes y Serv que se Consumen'!$E$222='2 - Programas Municipales'!$C$12,'5-Bienes y Serv que se Consumen'!$F$224,0)),0)+IF('5-Bienes y Serv que se Consumen'!$E$226='2 - Programas Municipales'!$B9,(IF('5-Bienes y Serv que se Consumen'!$E$228='2 - Programas Municipales'!$C$12,'5-Bienes y Serv que se Consumen'!$F$230,0)),0)+IF('5-Bienes y Serv que se Consumen'!$E$232='2 - Programas Municipales'!$B9,(IF('5-Bienes y Serv que se Consumen'!$E$234='2 - Programas Municipales'!$C$12,'5-Bienes y Serv que se Consumen'!$F$236,0)),0)+IF('5-Bienes y Serv que se Consumen'!$E$238='2 - Programas Municipales'!$B9,(IF('5-Bienes y Serv que se Consumen'!$E$240='2 - Programas Municipales'!$C$12,'5-Bienes y Serv que se Consumen'!$F$242,0)),0)+IF('5-Bienes y Serv que se Consumen'!$E$244='2 - Programas Municipales'!$B9,(IF('5-Bienes y Serv que se Consumen'!$E$246='2 - Programas Municipales'!$C$12,'5-Bienes y Serv que se Consumen'!$F$248,0)),0)+IF('5-Bienes y Serv que se Consumen'!$E$250='2 - Programas Municipales'!$B9,(IF('5-Bienes y Serv que se Consumen'!$E$252='2 - Programas Municipales'!$C$12,'5-Bienes y Serv que se Consumen'!$F$254,0)),0)+IF('5-Bienes y Serv que se Consumen'!$E$256='2 - Programas Municipales'!$B9,(IF('5-Bienes y Serv que se Consumen'!$E$258='2 - Programas Municipales'!$C$12,'5-Bienes y Serv que se Consumen'!$F$260,0)),0)+IF('5-Bienes y Serv que se Consumen'!$E$262='2 - Programas Municipales'!$B9,(IF('5-Bienes y Serv que se Consumen'!$E$264='2 - Programas Municipales'!$C$12,'5-Bienes y Serv que se Consumen'!$F$266,0)),0)+IF('5-Bienes y Serv que se Consumen'!$E$268='2 - Programas Municipales'!$B9,(IF('5-Bienes y Serv que se Consumen'!$E$270='2 - Programas Municipales'!$C$12,'5-Bienes y Serv que se Consumen'!$F$272,0)),0)+IF('5-Bienes y Serv que se Consumen'!$E$274='2 - Programas Municipales'!$B9,(IF('5-Bienes y Serv que se Consumen'!$E$276='2 - Programas Municipales'!$C$12,'5-Bienes y Serv que se Consumen'!$F$278,0)),0)</f>
        <v>0</v>
      </c>
      <c r="N12" s="202">
        <f>IF('5-Bienes y Serv que se Consumen'!$E$142='2 - Programas Municipales'!$B9,(IF('5-Bienes y Serv que se Consumen'!$E$144='2 - Programas Municipales'!$C$13,'5-Bienes y Serv que se Consumen'!$F$146,0)),0)+IF('5-Bienes y Serv que se Consumen'!$E$148='2 - Programas Municipales'!$B9,(IF('5-Bienes y Serv que se Consumen'!$E$150='2 - Programas Municipales'!$C$13,'5-Bienes y Serv que se Consumen'!$F$152,0)),0)+IF('5-Bienes y Serv que se Consumen'!$E$154='2 - Programas Municipales'!$B9,(IF('5-Bienes y Serv que se Consumen'!$E$156='2 - Programas Municipales'!$C$13,'5-Bienes y Serv que se Consumen'!$F$158,0)),0)+IF('5-Bienes y Serv que se Consumen'!$E$160='2 - Programas Municipales'!$B9,(IF('5-Bienes y Serv que se Consumen'!$E$162='2 - Programas Municipales'!$C$13,'5-Bienes y Serv que se Consumen'!$F$164,0)),0)+IF('5-Bienes y Serv que se Consumen'!$E$166='2 - Programas Municipales'!$B9,(IF('5-Bienes y Serv que se Consumen'!$E$168='2 - Programas Municipales'!$C$13,'5-Bienes y Serv que se Consumen'!$F$170,0)),0)+IF('5-Bienes y Serv que se Consumen'!$E$172='2 - Programas Municipales'!$B9,(IF('5-Bienes y Serv que se Consumen'!$E$174='2 - Programas Municipales'!$C$13,'5-Bienes y Serv que se Consumen'!$F$176,0)),0)+IF('5-Bienes y Serv que se Consumen'!$E$178='2 - Programas Municipales'!$B9,(IF('5-Bienes y Serv que se Consumen'!$E$180='2 - Programas Municipales'!$C$13,'5-Bienes y Serv que se Consumen'!$F$182,0)),0)+IF('5-Bienes y Serv que se Consumen'!$E$184='2 - Programas Municipales'!$B9,(IF('5-Bienes y Serv que se Consumen'!$E$186='2 - Programas Municipales'!$C$13,'5-Bienes y Serv que se Consumen'!$F$188,0)),0)+IF('5-Bienes y Serv que se Consumen'!$E$190='2 - Programas Municipales'!$B9,(IF('5-Bienes y Serv que se Consumen'!$E$192='2 - Programas Municipales'!$C$13,'5-Bienes y Serv que se Consumen'!$F$194,0)),0)+IF('5-Bienes y Serv que se Consumen'!$E$196='2 - Programas Municipales'!$B9,(IF('5-Bienes y Serv que se Consumen'!$E$198='2 - Programas Municipales'!$C$13,'5-Bienes y Serv que se Consumen'!$F$200,0)),0)+IF('5-Bienes y Serv que se Consumen'!$E$202='2 - Programas Municipales'!$B9,(IF('5-Bienes y Serv que se Consumen'!$E$204='2 - Programas Municipales'!$C$13,'5-Bienes y Serv que se Consumen'!$F$206,0)),0)+IF('5-Bienes y Serv que se Consumen'!$E$208='2 - Programas Municipales'!$B9,(IF('5-Bienes y Serv que se Consumen'!$E$210='2 - Programas Municipales'!$C$13,'5-Bienes y Serv que se Consumen'!$F$212,0)),0)+IF('5-Bienes y Serv que se Consumen'!$E$214='2 - Programas Municipales'!$B9,(IF('5-Bienes y Serv que se Consumen'!$E$216='2 - Programas Municipales'!$C$13,'5-Bienes y Serv que se Consumen'!$F$218,0)),0)+IF('5-Bienes y Serv que se Consumen'!$E$220='2 - Programas Municipales'!$B9,(IF('5-Bienes y Serv que se Consumen'!$E$222='2 - Programas Municipales'!$C$13,'5-Bienes y Serv que se Consumen'!$F$224,0)),0)+IF('5-Bienes y Serv que se Consumen'!$E$226='2 - Programas Municipales'!$B9,(IF('5-Bienes y Serv que se Consumen'!$E$228='2 - Programas Municipales'!$C$13,'5-Bienes y Serv que se Consumen'!$F$230,0)),0)+IF('5-Bienes y Serv que se Consumen'!$E$232='2 - Programas Municipales'!$B9,(IF('5-Bienes y Serv que se Consumen'!$E$234='2 - Programas Municipales'!$C$13,'5-Bienes y Serv que se Consumen'!$F$236,0)),0)+IF('5-Bienes y Serv que se Consumen'!$E$238='2 - Programas Municipales'!$B9,(IF('5-Bienes y Serv que se Consumen'!$E$240='2 - Programas Municipales'!$C$13,'5-Bienes y Serv que se Consumen'!$F$242,0)),0)+IF('5-Bienes y Serv que se Consumen'!$E$244='2 - Programas Municipales'!$B9,(IF('5-Bienes y Serv que se Consumen'!$E$246='2 - Programas Municipales'!$C$13,'5-Bienes y Serv que se Consumen'!$F$248,0)),0)+IF('5-Bienes y Serv que se Consumen'!$E$250='2 - Programas Municipales'!$B9,(IF('5-Bienes y Serv que se Consumen'!$E$252='2 - Programas Municipales'!$C$13,'5-Bienes y Serv que se Consumen'!$F$254,0)),0)+IF('5-Bienes y Serv que se Consumen'!$E$256='2 - Programas Municipales'!$B9,(IF('5-Bienes y Serv que se Consumen'!$E$258='2 - Programas Municipales'!$C$13,'5-Bienes y Serv que se Consumen'!$F$260,0)),0)+IF('5-Bienes y Serv que se Consumen'!$E$262='2 - Programas Municipales'!$B9,(IF('5-Bienes y Serv que se Consumen'!$E$264='2 - Programas Municipales'!$C$13,'5-Bienes y Serv que se Consumen'!$F$266,0)),0)+IF('5-Bienes y Serv que se Consumen'!$E$268='2 - Programas Municipales'!$B9,(IF('5-Bienes y Serv que se Consumen'!$E$270='2 - Programas Municipales'!$C$13,'5-Bienes y Serv que se Consumen'!$F$272,0)),0)+IF('5-Bienes y Serv que se Consumen'!$E$274='2 - Programas Municipales'!$B9,(IF('5-Bienes y Serv que se Consumen'!$E$276='2 - Programas Municipales'!$C$13,'5-Bienes y Serv que se Consumen'!$F$278,0)),0)</f>
        <v>0</v>
      </c>
      <c r="O12" s="202">
        <f>IF('5-Bienes y Serv que se Consumen'!$E$142='2 - Programas Municipales'!$B9,(IF('5-Bienes y Serv que se Consumen'!$E$144='2 - Programas Municipales'!$C$14,'5-Bienes y Serv que se Consumen'!$F$146,0)),0)+IF('5-Bienes y Serv que se Consumen'!$E$148='2 - Programas Municipales'!$B9,(IF('5-Bienes y Serv que se Consumen'!$E$150='2 - Programas Municipales'!$C$14,'5-Bienes y Serv que se Consumen'!$F$152,0)),0)+IF('5-Bienes y Serv que se Consumen'!$E$154='2 - Programas Municipales'!$B9,(IF('5-Bienes y Serv que se Consumen'!$E$156='2 - Programas Municipales'!$C$14,'5-Bienes y Serv que se Consumen'!$F$158,0)),0)+IF('5-Bienes y Serv que se Consumen'!$E$160='2 - Programas Municipales'!$B9,(IF('5-Bienes y Serv que se Consumen'!$E$162='2 - Programas Municipales'!$C$14,'5-Bienes y Serv que se Consumen'!$F$164,0)),0)+IF('5-Bienes y Serv que se Consumen'!$E$166='2 - Programas Municipales'!$B9,(IF('5-Bienes y Serv que se Consumen'!$E$168='2 - Programas Municipales'!$C$14,'5-Bienes y Serv que se Consumen'!$F$170,0)),0)+IF('5-Bienes y Serv que se Consumen'!$E$172='2 - Programas Municipales'!$B9,(IF('5-Bienes y Serv que se Consumen'!$E$174='2 - Programas Municipales'!$C$14,'5-Bienes y Serv que se Consumen'!$F$176,0)),0)+IF('5-Bienes y Serv que se Consumen'!$E$178='2 - Programas Municipales'!$B9,(IF('5-Bienes y Serv que se Consumen'!$E$180='2 - Programas Municipales'!$C$14,'5-Bienes y Serv que se Consumen'!$F$182,0)),0)+IF('5-Bienes y Serv que se Consumen'!$E$184='2 - Programas Municipales'!$B9,(IF('5-Bienes y Serv que se Consumen'!$E$186='2 - Programas Municipales'!$C$14,'5-Bienes y Serv que se Consumen'!$F$188,0)),0)+IF('5-Bienes y Serv que se Consumen'!$E$190='2 - Programas Municipales'!$B9,(IF('5-Bienes y Serv que se Consumen'!$E$192='2 - Programas Municipales'!$C$14,'5-Bienes y Serv que se Consumen'!$F$194,0)),0)+IF('5-Bienes y Serv que se Consumen'!$E$196='2 - Programas Municipales'!$B9,(IF('5-Bienes y Serv que se Consumen'!$E$198='2 - Programas Municipales'!$C$14,'5-Bienes y Serv que se Consumen'!$F$200,0)),0)+IF('5-Bienes y Serv que se Consumen'!$E$202='2 - Programas Municipales'!$B9,(IF('5-Bienes y Serv que se Consumen'!$E$204='2 - Programas Municipales'!$C$14,'5-Bienes y Serv que se Consumen'!$F$206,0)),0)+IF('5-Bienes y Serv que se Consumen'!$E$208='2 - Programas Municipales'!$B9,(IF('5-Bienes y Serv que se Consumen'!$E$210='2 - Programas Municipales'!$C$14,'5-Bienes y Serv que se Consumen'!$F$212,0)),0)+IF('5-Bienes y Serv que se Consumen'!$E$214='2 - Programas Municipales'!$B9,(IF('5-Bienes y Serv que se Consumen'!$E$216='2 - Programas Municipales'!$C$14,'5-Bienes y Serv que se Consumen'!$F$218,0)),0)+IF('5-Bienes y Serv que se Consumen'!$E$220='2 - Programas Municipales'!$B9,(IF('5-Bienes y Serv que se Consumen'!$E$222='2 - Programas Municipales'!$C$14,'5-Bienes y Serv que se Consumen'!$F$224,0)),0)+IF('5-Bienes y Serv que se Consumen'!$E$226='2 - Programas Municipales'!$B9,(IF('5-Bienes y Serv que se Consumen'!$E$228='2 - Programas Municipales'!$C$14,'5-Bienes y Serv que se Consumen'!$F$230,0)),0)+IF('5-Bienes y Serv que se Consumen'!$E$232='2 - Programas Municipales'!$B9,(IF('5-Bienes y Serv que se Consumen'!$E$234='2 - Programas Municipales'!$C$14,'5-Bienes y Serv que se Consumen'!$F$236,0)),0)+IF('5-Bienes y Serv que se Consumen'!$E$238='2 - Programas Municipales'!$B9,(IF('5-Bienes y Serv que se Consumen'!$E$240='2 - Programas Municipales'!$C$14,'5-Bienes y Serv que se Consumen'!$F$242,0)),0)+IF('5-Bienes y Serv que se Consumen'!$E$244='2 - Programas Municipales'!$B9,(IF('5-Bienes y Serv que se Consumen'!$E$246='2 - Programas Municipales'!$C$14,'5-Bienes y Serv que se Consumen'!$F$248,0)),0)+IF('5-Bienes y Serv que se Consumen'!$E$250='2 - Programas Municipales'!$B9,(IF('5-Bienes y Serv que se Consumen'!$E$252='2 - Programas Municipales'!$C$14,'5-Bienes y Serv que se Consumen'!$F$254,0)),0)+IF('5-Bienes y Serv que se Consumen'!$E$256='2 - Programas Municipales'!$B9,(IF('5-Bienes y Serv que se Consumen'!$E$258='2 - Programas Municipales'!$C$14,'5-Bienes y Serv que se Consumen'!$F$260,0)),0)+IF('5-Bienes y Serv que se Consumen'!$E$262='2 - Programas Municipales'!$B9,(IF('5-Bienes y Serv que se Consumen'!$E$264='2 - Programas Municipales'!$C$14,'5-Bienes y Serv que se Consumen'!$F$266,0)),0)+IF('5-Bienes y Serv que se Consumen'!$E$268='2 - Programas Municipales'!$B9,(IF('5-Bienes y Serv que se Consumen'!$E$270='2 - Programas Municipales'!$C$14,'5-Bienes y Serv que se Consumen'!$F$272,0)),0)+IF('5-Bienes y Serv que se Consumen'!$E$274='2 - Programas Municipales'!$B9,(IF('5-Bienes y Serv que se Consumen'!$E$276='2 - Programas Municipales'!$C$14,'5-Bienes y Serv que se Consumen'!$F$278,0)),0)</f>
        <v>0</v>
      </c>
      <c r="P12" s="202">
        <f>IF('5-Bienes y Serv que se Consumen'!$E$142='2 - Programas Municipales'!$B9,(IF('5-Bienes y Serv que se Consumen'!$E$144='2 - Programas Municipales'!$C$15,'5-Bienes y Serv que se Consumen'!$F$146,0)),0)+IF('5-Bienes y Serv que se Consumen'!$E$148='2 - Programas Municipales'!$B9,(IF('5-Bienes y Serv que se Consumen'!$E$150='2 - Programas Municipales'!$C$15,'5-Bienes y Serv que se Consumen'!$F$152,0)),0)+IF('5-Bienes y Serv que se Consumen'!$E$154='2 - Programas Municipales'!$B9,(IF('5-Bienes y Serv que se Consumen'!$E$156='2 - Programas Municipales'!$C$15,'5-Bienes y Serv que se Consumen'!$F$158,0)),0)+IF('5-Bienes y Serv que se Consumen'!$E$160='2 - Programas Municipales'!$B9,(IF('5-Bienes y Serv que se Consumen'!$E$162='2 - Programas Municipales'!$C$15,'5-Bienes y Serv que se Consumen'!$F$164,0)),0)+IF('5-Bienes y Serv que se Consumen'!$E$166='2 - Programas Municipales'!$B9,(IF('5-Bienes y Serv que se Consumen'!$E$168='2 - Programas Municipales'!$C$15,'5-Bienes y Serv que se Consumen'!$F$170,0)),0)+IF('5-Bienes y Serv que se Consumen'!$E$172='2 - Programas Municipales'!$B9,(IF('5-Bienes y Serv que se Consumen'!$E$174='2 - Programas Municipales'!$C$15,'5-Bienes y Serv que se Consumen'!$F$176,0)),0)+IF('5-Bienes y Serv que se Consumen'!$E$178='2 - Programas Municipales'!$B9,(IF('5-Bienes y Serv que se Consumen'!$E$180='2 - Programas Municipales'!$C$15,'5-Bienes y Serv que se Consumen'!$F$182,0)),0)+IF('5-Bienes y Serv que se Consumen'!$E$184='2 - Programas Municipales'!$B9,(IF('5-Bienes y Serv que se Consumen'!$E$186='2 - Programas Municipales'!$C$15,'5-Bienes y Serv que se Consumen'!$F$188,0)),0)+IF('5-Bienes y Serv que se Consumen'!$E$190='2 - Programas Municipales'!$B9,(IF('5-Bienes y Serv que se Consumen'!$E$192='2 - Programas Municipales'!$C$15,'5-Bienes y Serv que se Consumen'!$F$194,0)),0)+IF('5-Bienes y Serv que se Consumen'!$E$196='2 - Programas Municipales'!$B9,(IF('5-Bienes y Serv que se Consumen'!$E$198='2 - Programas Municipales'!$C$15,'5-Bienes y Serv que se Consumen'!$F$200,0)),0)+IF('5-Bienes y Serv que se Consumen'!$E$202='2 - Programas Municipales'!$B9,(IF('5-Bienes y Serv que se Consumen'!$E$204='2 - Programas Municipales'!$C$15,'5-Bienes y Serv que se Consumen'!$F$206,0)),0)+IF('5-Bienes y Serv que se Consumen'!$E$208='2 - Programas Municipales'!$B9,(IF('5-Bienes y Serv que se Consumen'!$E$210='2 - Programas Municipales'!$C$15,'5-Bienes y Serv que se Consumen'!$F$212,0)),0)+IF('5-Bienes y Serv que se Consumen'!$E$214='2 - Programas Municipales'!$B9,(IF('5-Bienes y Serv que se Consumen'!$E$216='2 - Programas Municipales'!$C$15,'5-Bienes y Serv que se Consumen'!$F$218,0)),0)+IF('5-Bienes y Serv que se Consumen'!$E$220='2 - Programas Municipales'!$B9,(IF('5-Bienes y Serv que se Consumen'!$E$222='2 - Programas Municipales'!$C$15,'5-Bienes y Serv que se Consumen'!$F$224,0)),0)+IF('5-Bienes y Serv que se Consumen'!$E$226='2 - Programas Municipales'!$B9,(IF('5-Bienes y Serv que se Consumen'!$E$228='2 - Programas Municipales'!$C$15,'5-Bienes y Serv que se Consumen'!$F$230,0)),0)+IF('5-Bienes y Serv que se Consumen'!$E$232='2 - Programas Municipales'!$B9,(IF('5-Bienes y Serv que se Consumen'!$E$234='2 - Programas Municipales'!$C$15,'5-Bienes y Serv que se Consumen'!$F$236,0)),0)+IF('5-Bienes y Serv que se Consumen'!$E$238='2 - Programas Municipales'!$B9,(IF('5-Bienes y Serv que se Consumen'!$E$240='2 - Programas Municipales'!$C$15,'5-Bienes y Serv que se Consumen'!$F$242,0)),0)+IF('5-Bienes y Serv que se Consumen'!$E$244='2 - Programas Municipales'!$B9,(IF('5-Bienes y Serv que se Consumen'!$E$246='2 - Programas Municipales'!$C$15,'5-Bienes y Serv que se Consumen'!$F$248,0)),0)+IF('5-Bienes y Serv que se Consumen'!$E$250='2 - Programas Municipales'!$B9,(IF('5-Bienes y Serv que se Consumen'!$E$252='2 - Programas Municipales'!$C$15,'5-Bienes y Serv que se Consumen'!$F$254,0)),0)+IF('5-Bienes y Serv que se Consumen'!$E$256='2 - Programas Municipales'!$B9,(IF('5-Bienes y Serv que se Consumen'!$E$258='2 - Programas Municipales'!$C$15,'5-Bienes y Serv que se Consumen'!$F$260,0)),0)+IF('5-Bienes y Serv que se Consumen'!$E$262='2 - Programas Municipales'!$B9,(IF('5-Bienes y Serv que se Consumen'!$E$264='2 - Programas Municipales'!$C$15,'5-Bienes y Serv que se Consumen'!$F$266,0)),0)+IF('5-Bienes y Serv que se Consumen'!$E$268='2 - Programas Municipales'!$B9,(IF('5-Bienes y Serv que se Consumen'!$E$270='2 - Programas Municipales'!$C$15,'5-Bienes y Serv que se Consumen'!$F$272,0)),0)+IF('5-Bienes y Serv que se Consumen'!$E$274='2 - Programas Municipales'!$B9,(IF('5-Bienes y Serv que se Consumen'!$E$276='2 - Programas Municipales'!$C$15,'5-Bienes y Serv que se Consumen'!$F$278,0)),0)</f>
        <v>0</v>
      </c>
      <c r="Q12" s="265">
        <f t="shared" si="1"/>
        <v>0</v>
      </c>
    </row>
    <row r="13">
      <c r="B13" s="44" t="str">
        <f>'2 - Programas Municipales'!B10</f>
        <v>Otros Programas</v>
      </c>
      <c r="C13" s="202">
        <f>IF('5-Bienes y Serv que se Consumen'!$E$142='2 - Programas Municipales'!$B10,(IF('5-Bienes y Serv que se Consumen'!$E$144='2 - Programas Municipales'!$C$2,'5-Bienes y Serv que se Consumen'!$F$146,0)),0)+IF('5-Bienes y Serv que se Consumen'!$E$148='2 - Programas Municipales'!$B10,(IF('5-Bienes y Serv que se Consumen'!$E$150='2 - Programas Municipales'!$C$2,'5-Bienes y Serv que se Consumen'!$F$152,0)),0)+IF('5-Bienes y Serv que se Consumen'!$E$154='2 - Programas Municipales'!$B10,(IF('5-Bienes y Serv que se Consumen'!$E$156='2 - Programas Municipales'!$C$2,'5-Bienes y Serv que se Consumen'!$F$158,0)),0)+IF('5-Bienes y Serv que se Consumen'!$E$160='2 - Programas Municipales'!$B10,(IF('5-Bienes y Serv que se Consumen'!$E$162='2 - Programas Municipales'!$C$2,'5-Bienes y Serv que se Consumen'!$F$164,0)),0)+IF('5-Bienes y Serv que se Consumen'!$E$166='2 - Programas Municipales'!$B10,(IF('5-Bienes y Serv que se Consumen'!$E$168='2 - Programas Municipales'!$C$2,'5-Bienes y Serv que se Consumen'!$F$170,0)),0)+IF('5-Bienes y Serv que se Consumen'!$E$172='2 - Programas Municipales'!$B10,(IF('5-Bienes y Serv que se Consumen'!$E$174='2 - Programas Municipales'!$C$2,'5-Bienes y Serv que se Consumen'!$F$176,0)),0)+IF('5-Bienes y Serv que se Consumen'!$E$178='2 - Programas Municipales'!$B10,(IF('5-Bienes y Serv que se Consumen'!$E$180='2 - Programas Municipales'!$C$2,'5-Bienes y Serv que se Consumen'!$F$182,0)),0)+IF('5-Bienes y Serv que se Consumen'!$E$184='2 - Programas Municipales'!$B10,(IF('5-Bienes y Serv que se Consumen'!$E$186='2 - Programas Municipales'!$C$2,'5-Bienes y Serv que se Consumen'!$F$188,0)),0)+IF('5-Bienes y Serv que se Consumen'!$E$190='2 - Programas Municipales'!$B10,(IF('5-Bienes y Serv que se Consumen'!$E$192='2 - Programas Municipales'!$C$2,'5-Bienes y Serv que se Consumen'!$F$194,0)),0)+IF('5-Bienes y Serv que se Consumen'!$E$196='2 - Programas Municipales'!$B10,(IF('5-Bienes y Serv que se Consumen'!$E$198='2 - Programas Municipales'!$C$2,'5-Bienes y Serv que se Consumen'!$F$200,0)),0)+IF('5-Bienes y Serv que se Consumen'!$E$202='2 - Programas Municipales'!$B10,(IF('5-Bienes y Serv que se Consumen'!$E$204='2 - Programas Municipales'!$C$2,'5-Bienes y Serv que se Consumen'!$F$206,0)),0)+IF('5-Bienes y Serv que se Consumen'!$E$208='2 - Programas Municipales'!$B10,(IF('5-Bienes y Serv que se Consumen'!$E$210='2 - Programas Municipales'!$C$2,'5-Bienes y Serv que se Consumen'!$F$212,0)),0)+IF('5-Bienes y Serv que se Consumen'!$E$214='2 - Programas Municipales'!$B10,(IF('5-Bienes y Serv que se Consumen'!$E$216='2 - Programas Municipales'!$C$2,'5-Bienes y Serv que se Consumen'!$F$218,0)),0)+IF('5-Bienes y Serv que se Consumen'!$E$220='2 - Programas Municipales'!$B10,(IF('5-Bienes y Serv que se Consumen'!$E$222='2 - Programas Municipales'!$C$2,'5-Bienes y Serv que se Consumen'!$F$224,0)),0)+IF('5-Bienes y Serv que se Consumen'!$E$226='2 - Programas Municipales'!$B10,(IF('5-Bienes y Serv que se Consumen'!$E$228='2 - Programas Municipales'!$C$2,'5-Bienes y Serv que se Consumen'!$F$230,0)),0)+IF('5-Bienes y Serv que se Consumen'!$E$232='2 - Programas Municipales'!$B10,(IF('5-Bienes y Serv que se Consumen'!$E$234='2 - Programas Municipales'!$C$2,'5-Bienes y Serv que se Consumen'!$F$236,0)),0)+IF('5-Bienes y Serv que se Consumen'!$E$238='2 - Programas Municipales'!$B10,(IF('5-Bienes y Serv que se Consumen'!$E$240='2 - Programas Municipales'!$C$2,'5-Bienes y Serv que se Consumen'!$F$242,0)),0)+IF('5-Bienes y Serv que se Consumen'!$E$244='2 - Programas Municipales'!$B10,(IF('5-Bienes y Serv que se Consumen'!$E$246='2 - Programas Municipales'!$C$2,'5-Bienes y Serv que se Consumen'!$F$248,0)),0)+IF('5-Bienes y Serv que se Consumen'!$E$250='2 - Programas Municipales'!$B10,(IF('5-Bienes y Serv que se Consumen'!$E$252='2 - Programas Municipales'!$C$2,'5-Bienes y Serv que se Consumen'!$F$254,0)),0)+IF('5-Bienes y Serv que se Consumen'!$E$256='2 - Programas Municipales'!$B10,(IF('5-Bienes y Serv que se Consumen'!$E$258='2 - Programas Municipales'!$C$2,'5-Bienes y Serv que se Consumen'!$F$260,0)),0)+IF('5-Bienes y Serv que se Consumen'!$E$262='2 - Programas Municipales'!$B10,(IF('5-Bienes y Serv que se Consumen'!$E$264='2 - Programas Municipales'!$C$2,'5-Bienes y Serv que se Consumen'!$F$266,0)),0)+IF('5-Bienes y Serv que se Consumen'!$E$268='2 - Programas Municipales'!$B10,(IF('5-Bienes y Serv que se Consumen'!$E$270='2 - Programas Municipales'!$C$2,'5-Bienes y Serv que se Consumen'!$F$272,0)),0)+IF('5-Bienes y Serv que se Consumen'!$E$274='2 - Programas Municipales'!$B10,(IF('5-Bienes y Serv que se Consumen'!$E$276='2 - Programas Municipales'!$C$2,'5-Bienes y Serv que se Consumen'!$F$278,0)),0)</f>
        <v>0</v>
      </c>
      <c r="D13" s="202">
        <f>IF('5-Bienes y Serv que se Consumen'!$E$142='2 - Programas Municipales'!$B10,(IF('5-Bienes y Serv que se Consumen'!$E$144='2 - Programas Municipales'!$C$3,'5-Bienes y Serv que se Consumen'!$F$146,0)),0)+IF('5-Bienes y Serv que se Consumen'!$E$148='2 - Programas Municipales'!$B10,(IF('5-Bienes y Serv que se Consumen'!$E$150='2 - Programas Municipales'!$C$3,'5-Bienes y Serv que se Consumen'!$F$152,0)),0)+IF('5-Bienes y Serv que se Consumen'!$E$154='2 - Programas Municipales'!$B10,(IF('5-Bienes y Serv que se Consumen'!$E$156='2 - Programas Municipales'!$C$3,'5-Bienes y Serv que se Consumen'!$F$158,0)),0)+IF('5-Bienes y Serv que se Consumen'!$E$160='2 - Programas Municipales'!$B10,(IF('5-Bienes y Serv que se Consumen'!$E$162='2 - Programas Municipales'!$C$3,'5-Bienes y Serv que se Consumen'!$F$164,0)),0)+IF('5-Bienes y Serv que se Consumen'!$E$166='2 - Programas Municipales'!$B10,(IF('5-Bienes y Serv que se Consumen'!$E$168='2 - Programas Municipales'!$C$3,'5-Bienes y Serv que se Consumen'!$F$170,0)),0)+IF('5-Bienes y Serv que se Consumen'!$E$172='2 - Programas Municipales'!$B10,(IF('5-Bienes y Serv que se Consumen'!$E$174='2 - Programas Municipales'!$C$3,'5-Bienes y Serv que se Consumen'!$F$176,0)),0)+IF('5-Bienes y Serv que se Consumen'!$E$178='2 - Programas Municipales'!$B10,(IF('5-Bienes y Serv que se Consumen'!$E$180='2 - Programas Municipales'!$C$3,'5-Bienes y Serv que se Consumen'!$F$182,0)),0)+IF('5-Bienes y Serv que se Consumen'!$E$184='2 - Programas Municipales'!$B10,(IF('5-Bienes y Serv que se Consumen'!$E$186='2 - Programas Municipales'!$C$3,'5-Bienes y Serv que se Consumen'!$F$188,0)),0)+IF('5-Bienes y Serv que se Consumen'!$E$190='2 - Programas Municipales'!$B10,(IF('5-Bienes y Serv que se Consumen'!$E$192='2 - Programas Municipales'!$C$3,'5-Bienes y Serv que se Consumen'!$F$194,0)),0)+IF('5-Bienes y Serv que se Consumen'!$E$196='2 - Programas Municipales'!$B10,(IF('5-Bienes y Serv que se Consumen'!$E$198='2 - Programas Municipales'!$C$3,'5-Bienes y Serv que se Consumen'!$F$200,0)),0)+IF('5-Bienes y Serv que se Consumen'!$E$202='2 - Programas Municipales'!$B10,(IF('5-Bienes y Serv que se Consumen'!$E$204='2 - Programas Municipales'!$C$3,'5-Bienes y Serv que se Consumen'!$F$206,0)),0)+IF('5-Bienes y Serv que se Consumen'!$E$208='2 - Programas Municipales'!$B10,(IF('5-Bienes y Serv que se Consumen'!$E$210='2 - Programas Municipales'!$C$3,'5-Bienes y Serv que se Consumen'!$F$212,0)),0)+IF('5-Bienes y Serv que se Consumen'!$E$214='2 - Programas Municipales'!$B10,(IF('5-Bienes y Serv que se Consumen'!$E$216='2 - Programas Municipales'!$C$3,'5-Bienes y Serv que se Consumen'!$F$218,0)),0)+IF('5-Bienes y Serv que se Consumen'!$E$220='2 - Programas Municipales'!$B10,(IF('5-Bienes y Serv que se Consumen'!$E$222='2 - Programas Municipales'!$C$3,'5-Bienes y Serv que se Consumen'!$F$224,0)),0)+IF('5-Bienes y Serv que se Consumen'!$E$226='2 - Programas Municipales'!$B10,(IF('5-Bienes y Serv que se Consumen'!$E$228='2 - Programas Municipales'!$C$3,'5-Bienes y Serv que se Consumen'!$F$230,0)),0)+IF('5-Bienes y Serv que se Consumen'!$E$232='2 - Programas Municipales'!$B10,(IF('5-Bienes y Serv que se Consumen'!$E$234='2 - Programas Municipales'!$C$3,'5-Bienes y Serv que se Consumen'!$F$236,0)),0)+IF('5-Bienes y Serv que se Consumen'!$E$238='2 - Programas Municipales'!$B10,(IF('5-Bienes y Serv que se Consumen'!$E$240='2 - Programas Municipales'!$C$3,'5-Bienes y Serv que se Consumen'!$F$242,0)),0)+IF('5-Bienes y Serv que se Consumen'!$E$244='2 - Programas Municipales'!$B10,(IF('5-Bienes y Serv que se Consumen'!$E$246='2 - Programas Municipales'!$C$3,'5-Bienes y Serv que se Consumen'!$F$248,0)),0)+IF('5-Bienes y Serv que se Consumen'!$E$250='2 - Programas Municipales'!$B10,(IF('5-Bienes y Serv que se Consumen'!$E$252='2 - Programas Municipales'!$C$3,'5-Bienes y Serv que se Consumen'!$F$254,0)),0)+IF('5-Bienes y Serv que se Consumen'!$E$256='2 - Programas Municipales'!$B10,(IF('5-Bienes y Serv que se Consumen'!$E$258='2 - Programas Municipales'!$C$3,'5-Bienes y Serv que se Consumen'!$F$260,0)),0)+IF('5-Bienes y Serv que se Consumen'!$E$262='2 - Programas Municipales'!$B10,(IF('5-Bienes y Serv que se Consumen'!$E$264='2 - Programas Municipales'!$C$3,'5-Bienes y Serv que se Consumen'!$F$266,0)),0)+IF('5-Bienes y Serv que se Consumen'!$E$268='2 - Programas Municipales'!$B10,(IF('5-Bienes y Serv que se Consumen'!$E$270='2 - Programas Municipales'!$C$3,'5-Bienes y Serv que se Consumen'!$F$272,0)),0)+IF('5-Bienes y Serv que se Consumen'!$E$274='2 - Programas Municipales'!$B10,(IF('5-Bienes y Serv que se Consumen'!$E$276='2 - Programas Municipales'!$C$3,'5-Bienes y Serv que se Consumen'!$F$278,0)),0)</f>
        <v>0</v>
      </c>
      <c r="E13" s="202">
        <f>IF('5-Bienes y Serv que se Consumen'!$E$142='2 - Programas Municipales'!$B10,(IF('5-Bienes y Serv que se Consumen'!$E$144='2 - Programas Municipales'!$C$4,'5-Bienes y Serv que se Consumen'!$F$146,0)),0)+IF('5-Bienes y Serv que se Consumen'!$E$148='2 - Programas Municipales'!$B10,(IF('5-Bienes y Serv que se Consumen'!$E$150='2 - Programas Municipales'!$C$4,'5-Bienes y Serv que se Consumen'!$F$152,0)),0)+IF('5-Bienes y Serv que se Consumen'!$E$154='2 - Programas Municipales'!$B10,(IF('5-Bienes y Serv que se Consumen'!$E$156='2 - Programas Municipales'!$C$4,'5-Bienes y Serv que se Consumen'!$F$158,0)),0)+IF('5-Bienes y Serv que se Consumen'!$E$160='2 - Programas Municipales'!$B10,(IF('5-Bienes y Serv que se Consumen'!$E$162='2 - Programas Municipales'!$C$4,'5-Bienes y Serv que se Consumen'!$F$164,0)),0)+IF('5-Bienes y Serv que se Consumen'!$E$166='2 - Programas Municipales'!$B10,(IF('5-Bienes y Serv que se Consumen'!$E$168='2 - Programas Municipales'!$C$4,'5-Bienes y Serv que se Consumen'!$F$170,0)),0)+IF('5-Bienes y Serv que se Consumen'!$E$172='2 - Programas Municipales'!$B10,(IF('5-Bienes y Serv que se Consumen'!$E$174='2 - Programas Municipales'!$C$4,'5-Bienes y Serv que se Consumen'!$F$176,0)),0)+IF('5-Bienes y Serv que se Consumen'!$E$178='2 - Programas Municipales'!$B10,(IF('5-Bienes y Serv que se Consumen'!$E$180='2 - Programas Municipales'!$C$4,'5-Bienes y Serv que se Consumen'!$F$182,0)),0)+IF('5-Bienes y Serv que se Consumen'!$E$184='2 - Programas Municipales'!$B10,(IF('5-Bienes y Serv que se Consumen'!$E$186='2 - Programas Municipales'!$C$4,'5-Bienes y Serv que se Consumen'!$F$188,0)),0)+IF('5-Bienes y Serv que se Consumen'!$E$190='2 - Programas Municipales'!$B10,(IF('5-Bienes y Serv que se Consumen'!$E$192='2 - Programas Municipales'!$C$4,'5-Bienes y Serv que se Consumen'!$F$194,0)),0)+IF('5-Bienes y Serv que se Consumen'!$E$196='2 - Programas Municipales'!$B10,(IF('5-Bienes y Serv que se Consumen'!$E$198='2 - Programas Municipales'!$C$4,'5-Bienes y Serv que se Consumen'!$F$200,0)),0)+IF('5-Bienes y Serv que se Consumen'!$E$202='2 - Programas Municipales'!$B10,(IF('5-Bienes y Serv que se Consumen'!$E$204='2 - Programas Municipales'!$C$4,'5-Bienes y Serv que se Consumen'!$F$206,0)),0)+IF('5-Bienes y Serv que se Consumen'!$E$208='2 - Programas Municipales'!$B10,(IF('5-Bienes y Serv que se Consumen'!$E$210='2 - Programas Municipales'!$C$4,'5-Bienes y Serv que se Consumen'!$F$212,0)),0)+IF('5-Bienes y Serv que se Consumen'!$E$214='2 - Programas Municipales'!$B10,(IF('5-Bienes y Serv que se Consumen'!$E$216='2 - Programas Municipales'!$C$4,'5-Bienes y Serv que se Consumen'!$F$218,0)),0)+IF('5-Bienes y Serv que se Consumen'!$E$220='2 - Programas Municipales'!$B10,(IF('5-Bienes y Serv que se Consumen'!$E$222='2 - Programas Municipales'!$C$4,'5-Bienes y Serv que se Consumen'!$F$224,0)),0)+IF('5-Bienes y Serv que se Consumen'!$E$226='2 - Programas Municipales'!$B10,(IF('5-Bienes y Serv que se Consumen'!$E$228='2 - Programas Municipales'!$C$4,'5-Bienes y Serv que se Consumen'!$F$230,0)),0)+IF('5-Bienes y Serv que se Consumen'!$E$232='2 - Programas Municipales'!$B10,(IF('5-Bienes y Serv que se Consumen'!$E$234='2 - Programas Municipales'!$C$4,'5-Bienes y Serv que se Consumen'!$F$236,0)),0)+IF('5-Bienes y Serv que se Consumen'!$E$238='2 - Programas Municipales'!$B10,(IF('5-Bienes y Serv que se Consumen'!$E$240='2 - Programas Municipales'!$C$4,'5-Bienes y Serv que se Consumen'!$F$242,0)),0)+IF('5-Bienes y Serv que se Consumen'!$E$244='2 - Programas Municipales'!$B10,(IF('5-Bienes y Serv que se Consumen'!$E$246='2 - Programas Municipales'!$C$4,'5-Bienes y Serv que se Consumen'!$F$248,0)),0)+IF('5-Bienes y Serv que se Consumen'!$E$250='2 - Programas Municipales'!$B10,(IF('5-Bienes y Serv que se Consumen'!$E$252='2 - Programas Municipales'!$C$4,'5-Bienes y Serv que se Consumen'!$F$254,0)),0)+IF('5-Bienes y Serv que se Consumen'!$E$256='2 - Programas Municipales'!$B10,(IF('5-Bienes y Serv que se Consumen'!$E$258='2 - Programas Municipales'!$C$4,'5-Bienes y Serv que se Consumen'!$F$260,0)),0)+IF('5-Bienes y Serv que se Consumen'!$E$262='2 - Programas Municipales'!$B10,(IF('5-Bienes y Serv que se Consumen'!$E$264='2 - Programas Municipales'!$C$4,'5-Bienes y Serv que se Consumen'!$F$266,0)),0)+IF('5-Bienes y Serv que se Consumen'!$E$268='2 - Programas Municipales'!$B10,(IF('5-Bienes y Serv que se Consumen'!$E$270='2 - Programas Municipales'!$C$4,'5-Bienes y Serv que se Consumen'!$F$272,0)),0)+IF('5-Bienes y Serv que se Consumen'!$E$274='2 - Programas Municipales'!$B10,(IF('5-Bienes y Serv que se Consumen'!$E$276='2 - Programas Municipales'!$C$4,'5-Bienes y Serv que se Consumen'!$F$278,0)),0)</f>
        <v>0</v>
      </c>
      <c r="F13" s="202">
        <f>IF('5-Bienes y Serv que se Consumen'!$E$142='2 - Programas Municipales'!$B10,(IF('5-Bienes y Serv que se Consumen'!$E$144='2 - Programas Municipales'!$C$5,'5-Bienes y Serv que se Consumen'!$F$146,0)),0)+IF('5-Bienes y Serv que se Consumen'!$E$148='2 - Programas Municipales'!$B10,(IF('5-Bienes y Serv que se Consumen'!$E$150='2 - Programas Municipales'!$C$5,'5-Bienes y Serv que se Consumen'!$F$152,0)),0)+IF('5-Bienes y Serv que se Consumen'!$E$154='2 - Programas Municipales'!$B10,(IF('5-Bienes y Serv que se Consumen'!$E$156='2 - Programas Municipales'!$C$5,'5-Bienes y Serv que se Consumen'!$F$158,0)),0)+IF('5-Bienes y Serv que se Consumen'!$E$160='2 - Programas Municipales'!$B10,(IF('5-Bienes y Serv que se Consumen'!$E$162='2 - Programas Municipales'!$C$5,'5-Bienes y Serv que se Consumen'!$F$164,0)),0)+IF('5-Bienes y Serv que se Consumen'!$E$166='2 - Programas Municipales'!$B10,(IF('5-Bienes y Serv que se Consumen'!$E$168='2 - Programas Municipales'!$C$5,'5-Bienes y Serv que se Consumen'!$F$170,0)),0)+IF('5-Bienes y Serv que se Consumen'!$E$172='2 - Programas Municipales'!$B10,(IF('5-Bienes y Serv que se Consumen'!$E$174='2 - Programas Municipales'!$C$5,'5-Bienes y Serv que se Consumen'!$F$176,0)),0)+IF('5-Bienes y Serv que se Consumen'!$E$178='2 - Programas Municipales'!$B10,(IF('5-Bienes y Serv que se Consumen'!$E$180='2 - Programas Municipales'!$C$5,'5-Bienes y Serv que se Consumen'!$F$182,0)),0)+IF('5-Bienes y Serv que se Consumen'!$E$184='2 - Programas Municipales'!$B10,(IF('5-Bienes y Serv que se Consumen'!$E$186='2 - Programas Municipales'!$C$5,'5-Bienes y Serv que se Consumen'!$F$188,0)),0)+IF('5-Bienes y Serv que se Consumen'!$E$190='2 - Programas Municipales'!$B10,(IF('5-Bienes y Serv que se Consumen'!$E$192='2 - Programas Municipales'!$C$5,'5-Bienes y Serv que se Consumen'!$F$194,0)),0)+IF('5-Bienes y Serv que se Consumen'!$E$196='2 - Programas Municipales'!$B10,(IF('5-Bienes y Serv que se Consumen'!$E$198='2 - Programas Municipales'!$C$5,'5-Bienes y Serv que se Consumen'!$F$200,0)),0)+IF('5-Bienes y Serv que se Consumen'!$E$202='2 - Programas Municipales'!$B10,(IF('5-Bienes y Serv que se Consumen'!$E$204='2 - Programas Municipales'!$C$5,'5-Bienes y Serv que se Consumen'!$F$206,0)),0)+IF('5-Bienes y Serv que se Consumen'!$E$208='2 - Programas Municipales'!$B10,(IF('5-Bienes y Serv que se Consumen'!$E$210='2 - Programas Municipales'!$C$5,'5-Bienes y Serv que se Consumen'!$F$212,0)),0)+IF('5-Bienes y Serv que se Consumen'!$E$214='2 - Programas Municipales'!$B10,(IF('5-Bienes y Serv que se Consumen'!$E$216='2 - Programas Municipales'!$C$5,'5-Bienes y Serv que se Consumen'!$F$218,0)),0)+IF('5-Bienes y Serv que se Consumen'!$E$220='2 - Programas Municipales'!$B10,(IF('5-Bienes y Serv que se Consumen'!$E$222='2 - Programas Municipales'!$C$5,'5-Bienes y Serv que se Consumen'!$F$224,0)),0)+IF('5-Bienes y Serv que se Consumen'!$E$226='2 - Programas Municipales'!$B10,(IF('5-Bienes y Serv que se Consumen'!$E$228='2 - Programas Municipales'!$C$5,'5-Bienes y Serv que se Consumen'!$F$230,0)),0)+IF('5-Bienes y Serv que se Consumen'!$E$232='2 - Programas Municipales'!$B10,(IF('5-Bienes y Serv que se Consumen'!$E$234='2 - Programas Municipales'!$C$5,'5-Bienes y Serv que se Consumen'!$F$236,0)),0)+IF('5-Bienes y Serv que se Consumen'!$E$238='2 - Programas Municipales'!$B10,(IF('5-Bienes y Serv que se Consumen'!$E$240='2 - Programas Municipales'!$C$5,'5-Bienes y Serv que se Consumen'!$F$242,0)),0)+IF('5-Bienes y Serv que se Consumen'!$E$244='2 - Programas Municipales'!$B10,(IF('5-Bienes y Serv que se Consumen'!$E$246='2 - Programas Municipales'!$C$5,'5-Bienes y Serv que se Consumen'!$F$248,0)),0)+IF('5-Bienes y Serv que se Consumen'!$E$250='2 - Programas Municipales'!$B10,(IF('5-Bienes y Serv que se Consumen'!$E$252='2 - Programas Municipales'!$C$5,'5-Bienes y Serv que se Consumen'!$F$254,0)),0)+IF('5-Bienes y Serv que se Consumen'!$E$256='2 - Programas Municipales'!$B10,(IF('5-Bienes y Serv que se Consumen'!$E$258='2 - Programas Municipales'!$C$5,'5-Bienes y Serv que se Consumen'!$F$260,0)),0)+IF('5-Bienes y Serv que se Consumen'!$E$262='2 - Programas Municipales'!$B10,(IF('5-Bienes y Serv que se Consumen'!$E$264='2 - Programas Municipales'!$C$5,'5-Bienes y Serv que se Consumen'!$F$266,0)),0)+IF('5-Bienes y Serv que se Consumen'!$E$268='2 - Programas Municipales'!$B10,(IF('5-Bienes y Serv que se Consumen'!$E$270='2 - Programas Municipales'!$C$5,'5-Bienes y Serv que se Consumen'!$F$272,0)),0)+IF('5-Bienes y Serv que se Consumen'!$E$274='2 - Programas Municipales'!$B10,(IF('5-Bienes y Serv que se Consumen'!$E$276='2 - Programas Municipales'!$C$5,'5-Bienes y Serv que se Consumen'!$F$278,0)),0)</f>
        <v>0</v>
      </c>
      <c r="G13" s="202">
        <f>IF('5-Bienes y Serv que se Consumen'!$E$142='2 - Programas Municipales'!$B10,(IF('5-Bienes y Serv que se Consumen'!$E$144='2 - Programas Municipales'!$C$6,'5-Bienes y Serv que se Consumen'!$F$146,0)),0)+IF('5-Bienes y Serv que se Consumen'!$E$148='2 - Programas Municipales'!$B10,(IF('5-Bienes y Serv que se Consumen'!$E$150='2 - Programas Municipales'!$C$6,'5-Bienes y Serv que se Consumen'!$F$152,0)),0)+IF('5-Bienes y Serv que se Consumen'!$E$154='2 - Programas Municipales'!$B10,(IF('5-Bienes y Serv que se Consumen'!$E$156='2 - Programas Municipales'!$C$6,'5-Bienes y Serv que se Consumen'!$F$158,0)),0)+IF('5-Bienes y Serv que se Consumen'!$E$160='2 - Programas Municipales'!$B10,(IF('5-Bienes y Serv que se Consumen'!$E$162='2 - Programas Municipales'!$C$6,'5-Bienes y Serv que se Consumen'!$F$164,0)),0)+IF('5-Bienes y Serv que se Consumen'!$E$166='2 - Programas Municipales'!$B10,(IF('5-Bienes y Serv que se Consumen'!$E$168='2 - Programas Municipales'!$C$6,'5-Bienes y Serv que se Consumen'!$F$170,0)),0)+IF('5-Bienes y Serv que se Consumen'!$E$172='2 - Programas Municipales'!$B10,(IF('5-Bienes y Serv que se Consumen'!$E$174='2 - Programas Municipales'!$C$6,'5-Bienes y Serv que se Consumen'!$F$176,0)),0)+IF('5-Bienes y Serv que se Consumen'!$E$178='2 - Programas Municipales'!$B10,(IF('5-Bienes y Serv que se Consumen'!$E$180='2 - Programas Municipales'!$C$6,'5-Bienes y Serv que se Consumen'!$F$182,0)),0)+IF('5-Bienes y Serv que se Consumen'!$E$184='2 - Programas Municipales'!$B10,(IF('5-Bienes y Serv que se Consumen'!$E$186='2 - Programas Municipales'!$C$6,'5-Bienes y Serv que se Consumen'!$F$188,0)),0)+IF('5-Bienes y Serv que se Consumen'!$E$190='2 - Programas Municipales'!$B10,(IF('5-Bienes y Serv que se Consumen'!$E$192='2 - Programas Municipales'!$C$6,'5-Bienes y Serv que se Consumen'!$F$194,0)),0)+IF('5-Bienes y Serv que se Consumen'!$E$196='2 - Programas Municipales'!$B10,(IF('5-Bienes y Serv que se Consumen'!$E$198='2 - Programas Municipales'!$C$6,'5-Bienes y Serv que se Consumen'!$F$200,0)),0)+IF('5-Bienes y Serv que se Consumen'!$E$202='2 - Programas Municipales'!$B10,(IF('5-Bienes y Serv que se Consumen'!$E$204='2 - Programas Municipales'!$C$6,'5-Bienes y Serv que se Consumen'!$F$206,0)),0)+IF('5-Bienes y Serv que se Consumen'!$E$208='2 - Programas Municipales'!$B10,(IF('5-Bienes y Serv que se Consumen'!$E$210='2 - Programas Municipales'!$C$6,'5-Bienes y Serv que se Consumen'!$F$212,0)),0)+IF('5-Bienes y Serv que se Consumen'!$E$214='2 - Programas Municipales'!$B10,(IF('5-Bienes y Serv que se Consumen'!$E$216='2 - Programas Municipales'!$C$6,'5-Bienes y Serv que se Consumen'!$F$218,0)),0)+IF('5-Bienes y Serv que se Consumen'!$E$220='2 - Programas Municipales'!$B10,(IF('5-Bienes y Serv que se Consumen'!$E$222='2 - Programas Municipales'!$C$6,'5-Bienes y Serv que se Consumen'!$F$224,0)),0)+IF('5-Bienes y Serv que se Consumen'!$E$226='2 - Programas Municipales'!$B10,(IF('5-Bienes y Serv que se Consumen'!$E$228='2 - Programas Municipales'!$C$6,'5-Bienes y Serv que se Consumen'!$F$230,0)),0)+IF('5-Bienes y Serv que se Consumen'!$E$232='2 - Programas Municipales'!$B10,(IF('5-Bienes y Serv que se Consumen'!$E$234='2 - Programas Municipales'!$C$6,'5-Bienes y Serv que se Consumen'!$F$236,0)),0)+IF('5-Bienes y Serv que se Consumen'!$E$238='2 - Programas Municipales'!$B10,(IF('5-Bienes y Serv que se Consumen'!$E$240='2 - Programas Municipales'!$C$6,'5-Bienes y Serv que se Consumen'!$F$242,0)),0)+IF('5-Bienes y Serv que se Consumen'!$E$244='2 - Programas Municipales'!$B10,(IF('5-Bienes y Serv que se Consumen'!$E$246='2 - Programas Municipales'!$C$6,'5-Bienes y Serv que se Consumen'!$F$248,0)),0)+IF('5-Bienes y Serv que se Consumen'!$E$250='2 - Programas Municipales'!$B10,(IF('5-Bienes y Serv que se Consumen'!$E$252='2 - Programas Municipales'!$C$6,'5-Bienes y Serv que se Consumen'!$F$254,0)),0)+IF('5-Bienes y Serv que se Consumen'!$E$256='2 - Programas Municipales'!$B10,(IF('5-Bienes y Serv que se Consumen'!$E$258='2 - Programas Municipales'!$C$6,'5-Bienes y Serv que se Consumen'!$F$260,0)),0)+IF('5-Bienes y Serv que se Consumen'!$E$262='2 - Programas Municipales'!$B10,(IF('5-Bienes y Serv que se Consumen'!$E$264='2 - Programas Municipales'!$C$6,'5-Bienes y Serv que se Consumen'!$F$266,0)),0)+IF('5-Bienes y Serv que se Consumen'!$E$268='2 - Programas Municipales'!$B10,(IF('5-Bienes y Serv que se Consumen'!$E$270='2 - Programas Municipales'!$C$6,'5-Bienes y Serv que se Consumen'!$F$272,0)),0)+IF('5-Bienes y Serv que se Consumen'!$E$274='2 - Programas Municipales'!$B10,(IF('5-Bienes y Serv que se Consumen'!$E$276='2 - Programas Municipales'!$C$6,'5-Bienes y Serv que se Consumen'!$F$278,0)),0)</f>
        <v>0</v>
      </c>
      <c r="H13" s="202">
        <f>IF('5-Bienes y Serv que se Consumen'!$E$142='2 - Programas Municipales'!$B10,(IF('5-Bienes y Serv que se Consumen'!$E$144='2 - Programas Municipales'!$C$7,'5-Bienes y Serv que se Consumen'!$F$146,0)),0)+IF('5-Bienes y Serv que se Consumen'!$E$148='2 - Programas Municipales'!$B10,(IF('5-Bienes y Serv que se Consumen'!$E$150='2 - Programas Municipales'!$C$7,'5-Bienes y Serv que se Consumen'!$F$152,0)),0)+IF('5-Bienes y Serv que se Consumen'!$E$154='2 - Programas Municipales'!$B10,(IF('5-Bienes y Serv que se Consumen'!$E$156='2 - Programas Municipales'!$C$7,'5-Bienes y Serv que se Consumen'!$F$158,0)),0)+IF('5-Bienes y Serv que se Consumen'!$E$160='2 - Programas Municipales'!$B10,(IF('5-Bienes y Serv que se Consumen'!$E$162='2 - Programas Municipales'!$C$7,'5-Bienes y Serv que se Consumen'!$F$164,0)),0)+IF('5-Bienes y Serv que se Consumen'!$E$166='2 - Programas Municipales'!$B10,(IF('5-Bienes y Serv que se Consumen'!$E$168='2 - Programas Municipales'!$C$7,'5-Bienes y Serv que se Consumen'!$F$170,0)),0)+IF('5-Bienes y Serv que se Consumen'!$E$172='2 - Programas Municipales'!$B10,(IF('5-Bienes y Serv que se Consumen'!$E$174='2 - Programas Municipales'!$C$7,'5-Bienes y Serv que se Consumen'!$F$176,0)),0)+IF('5-Bienes y Serv que se Consumen'!$E$178='2 - Programas Municipales'!$B10,(IF('5-Bienes y Serv que se Consumen'!$E$180='2 - Programas Municipales'!$C$7,'5-Bienes y Serv que se Consumen'!$F$182,0)),0)+IF('5-Bienes y Serv que se Consumen'!$E$184='2 - Programas Municipales'!$B10,(IF('5-Bienes y Serv que se Consumen'!$E$186='2 - Programas Municipales'!$C$7,'5-Bienes y Serv que se Consumen'!$F$188,0)),0)+IF('5-Bienes y Serv que se Consumen'!$E$190='2 - Programas Municipales'!$B10,(IF('5-Bienes y Serv que se Consumen'!$E$192='2 - Programas Municipales'!$C$7,'5-Bienes y Serv que se Consumen'!$F$194,0)),0)+IF('5-Bienes y Serv que se Consumen'!$E$196='2 - Programas Municipales'!$B10,(IF('5-Bienes y Serv que se Consumen'!$E$198='2 - Programas Municipales'!$C$7,'5-Bienes y Serv que se Consumen'!$F$200,0)),0)+IF('5-Bienes y Serv que se Consumen'!$E$202='2 - Programas Municipales'!$B10,(IF('5-Bienes y Serv que se Consumen'!$E$204='2 - Programas Municipales'!$C$7,'5-Bienes y Serv que se Consumen'!$F$206,0)),0)+IF('5-Bienes y Serv que se Consumen'!$E$208='2 - Programas Municipales'!$B10,(IF('5-Bienes y Serv que se Consumen'!$E$210='2 - Programas Municipales'!$C$7,'5-Bienes y Serv que se Consumen'!$F$212,0)),0)+IF('5-Bienes y Serv que se Consumen'!$E$214='2 - Programas Municipales'!$B10,(IF('5-Bienes y Serv que se Consumen'!$E$216='2 - Programas Municipales'!$C$7,'5-Bienes y Serv que se Consumen'!$F$218,0)),0)+IF('5-Bienes y Serv que se Consumen'!$E$220='2 - Programas Municipales'!$B10,(IF('5-Bienes y Serv que se Consumen'!$E$222='2 - Programas Municipales'!$C$7,'5-Bienes y Serv que se Consumen'!$F$224,0)),0)+IF('5-Bienes y Serv que se Consumen'!$E$226='2 - Programas Municipales'!$B10,(IF('5-Bienes y Serv que se Consumen'!$E$228='2 - Programas Municipales'!$C$7,'5-Bienes y Serv que se Consumen'!$F$230,0)),0)+IF('5-Bienes y Serv que se Consumen'!$E$232='2 - Programas Municipales'!$B10,(IF('5-Bienes y Serv que se Consumen'!$E$234='2 - Programas Municipales'!$C$7,'5-Bienes y Serv que se Consumen'!$F$236,0)),0)+IF('5-Bienes y Serv que se Consumen'!$E$238='2 - Programas Municipales'!$B10,(IF('5-Bienes y Serv que se Consumen'!$E$240='2 - Programas Municipales'!$C$7,'5-Bienes y Serv que se Consumen'!$F$242,0)),0)+IF('5-Bienes y Serv que se Consumen'!$E$244='2 - Programas Municipales'!$B10,(IF('5-Bienes y Serv que se Consumen'!$E$246='2 - Programas Municipales'!$C$7,'5-Bienes y Serv que se Consumen'!$F$248,0)),0)+IF('5-Bienes y Serv que se Consumen'!$E$250='2 - Programas Municipales'!$B10,(IF('5-Bienes y Serv que se Consumen'!$E$252='2 - Programas Municipales'!$C$7,'5-Bienes y Serv que se Consumen'!$F$254,0)),0)+IF('5-Bienes y Serv que se Consumen'!$E$256='2 - Programas Municipales'!$B10,(IF('5-Bienes y Serv que se Consumen'!$E$258='2 - Programas Municipales'!$C$7,'5-Bienes y Serv que se Consumen'!$F$260,0)),0)+IF('5-Bienes y Serv que se Consumen'!$E$262='2 - Programas Municipales'!$B10,(IF('5-Bienes y Serv que se Consumen'!$E$264='2 - Programas Municipales'!$C$7,'5-Bienes y Serv que se Consumen'!$F$266,0)),0)+IF('5-Bienes y Serv que se Consumen'!$E$268='2 - Programas Municipales'!$B10,(IF('5-Bienes y Serv que se Consumen'!$E$270='2 - Programas Municipales'!$C$7,'5-Bienes y Serv que se Consumen'!$F$272,0)),0)+IF('5-Bienes y Serv que se Consumen'!$E$274='2 - Programas Municipales'!$B10,(IF('5-Bienes y Serv que se Consumen'!$E$276='2 - Programas Municipales'!$C$7,'5-Bienes y Serv que se Consumen'!$F$278,0)),0)</f>
        <v>0</v>
      </c>
      <c r="I13" s="202">
        <f>IF('5-Bienes y Serv que se Consumen'!$E$142='2 - Programas Municipales'!$B10,(IF('5-Bienes y Serv que se Consumen'!$E$144='2 - Programas Municipales'!$C$8,'5-Bienes y Serv que se Consumen'!$F$146,0)),0)+IF('5-Bienes y Serv que se Consumen'!$E$148='2 - Programas Municipales'!$B10,(IF('5-Bienes y Serv que se Consumen'!$E$150='2 - Programas Municipales'!$C$8,'5-Bienes y Serv que se Consumen'!$F$152,0)),0)+IF('5-Bienes y Serv que se Consumen'!$E$154='2 - Programas Municipales'!$B10,(IF('5-Bienes y Serv que se Consumen'!$E$156='2 - Programas Municipales'!$C$8,'5-Bienes y Serv que se Consumen'!$F$158,0)),0)+IF('5-Bienes y Serv que se Consumen'!$E$160='2 - Programas Municipales'!$B10,(IF('5-Bienes y Serv que se Consumen'!$E$162='2 - Programas Municipales'!$C$8,'5-Bienes y Serv que se Consumen'!$F$164,0)),0)+IF('5-Bienes y Serv que se Consumen'!$E$166='2 - Programas Municipales'!$B10,(IF('5-Bienes y Serv que se Consumen'!$E$168='2 - Programas Municipales'!$C$8,'5-Bienes y Serv que se Consumen'!$F$170,0)),0)+IF('5-Bienes y Serv que se Consumen'!$E$172='2 - Programas Municipales'!$B10,(IF('5-Bienes y Serv que se Consumen'!$E$174='2 - Programas Municipales'!$C$8,'5-Bienes y Serv que se Consumen'!$F$176,0)),0)+IF('5-Bienes y Serv que se Consumen'!$E$178='2 - Programas Municipales'!$B10,(IF('5-Bienes y Serv que se Consumen'!$E$180='2 - Programas Municipales'!$C$8,'5-Bienes y Serv que se Consumen'!$F$182,0)),0)+IF('5-Bienes y Serv que se Consumen'!$E$184='2 - Programas Municipales'!$B10,(IF('5-Bienes y Serv que se Consumen'!$E$186='2 - Programas Municipales'!$C$8,'5-Bienes y Serv que se Consumen'!$F$188,0)),0)+IF('5-Bienes y Serv que se Consumen'!$E$190='2 - Programas Municipales'!$B10,(IF('5-Bienes y Serv que se Consumen'!$E$192='2 - Programas Municipales'!$C$8,'5-Bienes y Serv que se Consumen'!$F$194,0)),0)+IF('5-Bienes y Serv que se Consumen'!$E$196='2 - Programas Municipales'!$B10,(IF('5-Bienes y Serv que se Consumen'!$E$198='2 - Programas Municipales'!$C$8,'5-Bienes y Serv que se Consumen'!$F$200,0)),0)+IF('5-Bienes y Serv que se Consumen'!$E$202='2 - Programas Municipales'!$B10,(IF('5-Bienes y Serv que se Consumen'!$E$204='2 - Programas Municipales'!$C$8,'5-Bienes y Serv que se Consumen'!$F$206,0)),0)+IF('5-Bienes y Serv que se Consumen'!$E$208='2 - Programas Municipales'!$B10,(IF('5-Bienes y Serv que se Consumen'!$E$210='2 - Programas Municipales'!$C$8,'5-Bienes y Serv que se Consumen'!$F$212,0)),0)+IF('5-Bienes y Serv que se Consumen'!$E$214='2 - Programas Municipales'!$B10,(IF('5-Bienes y Serv que se Consumen'!$E$216='2 - Programas Municipales'!$C$8,'5-Bienes y Serv que se Consumen'!$F$218,0)),0)+IF('5-Bienes y Serv que se Consumen'!$E$220='2 - Programas Municipales'!$B10,(IF('5-Bienes y Serv que se Consumen'!$E$222='2 - Programas Municipales'!$C$8,'5-Bienes y Serv que se Consumen'!$F$224,0)),0)+IF('5-Bienes y Serv que se Consumen'!$E$226='2 - Programas Municipales'!$B10,(IF('5-Bienes y Serv que se Consumen'!$E$228='2 - Programas Municipales'!$C$8,'5-Bienes y Serv que se Consumen'!$F$230,0)),0)+IF('5-Bienes y Serv que se Consumen'!$E$232='2 - Programas Municipales'!$B10,(IF('5-Bienes y Serv que se Consumen'!$E$234='2 - Programas Municipales'!$C$8,'5-Bienes y Serv que se Consumen'!$F$236,0)),0)+IF('5-Bienes y Serv que se Consumen'!$E$238='2 - Programas Municipales'!$B10,(IF('5-Bienes y Serv que se Consumen'!$E$240='2 - Programas Municipales'!$C$8,'5-Bienes y Serv que se Consumen'!$F$242,0)),0)+IF('5-Bienes y Serv que se Consumen'!$E$244='2 - Programas Municipales'!$B10,(IF('5-Bienes y Serv que se Consumen'!$E$246='2 - Programas Municipales'!$C$8,'5-Bienes y Serv que se Consumen'!$F$248,0)),0)+IF('5-Bienes y Serv que se Consumen'!$E$250='2 - Programas Municipales'!$B10,(IF('5-Bienes y Serv que se Consumen'!$E$252='2 - Programas Municipales'!$C$8,'5-Bienes y Serv que se Consumen'!$F$254,0)),0)+IF('5-Bienes y Serv que se Consumen'!$E$256='2 - Programas Municipales'!$B10,(IF('5-Bienes y Serv que se Consumen'!$E$258='2 - Programas Municipales'!$C$8,'5-Bienes y Serv que se Consumen'!$F$260,0)),0)+IF('5-Bienes y Serv que se Consumen'!$E$262='2 - Programas Municipales'!$B10,(IF('5-Bienes y Serv que se Consumen'!$E$264='2 - Programas Municipales'!$C$8,'5-Bienes y Serv que se Consumen'!$F$266,0)),0)+IF('5-Bienes y Serv que se Consumen'!$E$268='2 - Programas Municipales'!$B10,(IF('5-Bienes y Serv que se Consumen'!$E$270='2 - Programas Municipales'!$C$8,'5-Bienes y Serv que se Consumen'!$F$272,0)),0)+IF('5-Bienes y Serv que se Consumen'!$E$274='2 - Programas Municipales'!$B10,(IF('5-Bienes y Serv que se Consumen'!$E$276='2 - Programas Municipales'!$C$8,'5-Bienes y Serv que se Consumen'!$F$278,0)),0)</f>
        <v>0</v>
      </c>
      <c r="J13" s="202">
        <f>IF('5-Bienes y Serv que se Consumen'!$E$142='2 - Programas Municipales'!$B10,(IF('5-Bienes y Serv que se Consumen'!$E$144='2 - Programas Municipales'!$C$9,'5-Bienes y Serv que se Consumen'!$F$146,0)),0)+IF('5-Bienes y Serv que se Consumen'!$E$148='2 - Programas Municipales'!$B10,(IF('5-Bienes y Serv que se Consumen'!$E$150='2 - Programas Municipales'!$C$9,'5-Bienes y Serv que se Consumen'!$F$152,0)),0)+IF('5-Bienes y Serv que se Consumen'!$E$154='2 - Programas Municipales'!$B10,(IF('5-Bienes y Serv que se Consumen'!$E$156='2 - Programas Municipales'!$C$9,'5-Bienes y Serv que se Consumen'!$F$158,0)),0)+IF('5-Bienes y Serv que se Consumen'!$E$160='2 - Programas Municipales'!$B10,(IF('5-Bienes y Serv que se Consumen'!$E$162='2 - Programas Municipales'!$C$9,'5-Bienes y Serv que se Consumen'!$F$164,0)),0)+IF('5-Bienes y Serv que se Consumen'!$E$166='2 - Programas Municipales'!$B10,(IF('5-Bienes y Serv que se Consumen'!$E$168='2 - Programas Municipales'!$C$9,'5-Bienes y Serv que se Consumen'!$F$170,0)),0)+IF('5-Bienes y Serv que se Consumen'!$E$172='2 - Programas Municipales'!$B10,(IF('5-Bienes y Serv que se Consumen'!$E$174='2 - Programas Municipales'!$C$9,'5-Bienes y Serv que se Consumen'!$F$176,0)),0)+IF('5-Bienes y Serv que se Consumen'!$E$178='2 - Programas Municipales'!$B10,(IF('5-Bienes y Serv que se Consumen'!$E$180='2 - Programas Municipales'!$C$9,'5-Bienes y Serv que se Consumen'!$F$182,0)),0)+IF('5-Bienes y Serv que se Consumen'!$E$184='2 - Programas Municipales'!$B10,(IF('5-Bienes y Serv que se Consumen'!$E$186='2 - Programas Municipales'!$C$9,'5-Bienes y Serv que se Consumen'!$F$188,0)),0)+IF('5-Bienes y Serv que se Consumen'!$E$190='2 - Programas Municipales'!$B10,(IF('5-Bienes y Serv que se Consumen'!$E$192='2 - Programas Municipales'!$C$9,'5-Bienes y Serv que se Consumen'!$F$194,0)),0)+IF('5-Bienes y Serv que se Consumen'!$E$196='2 - Programas Municipales'!$B10,(IF('5-Bienes y Serv que se Consumen'!$E$198='2 - Programas Municipales'!$C$9,'5-Bienes y Serv que se Consumen'!$F$200,0)),0)+IF('5-Bienes y Serv que se Consumen'!$E$202='2 - Programas Municipales'!$B10,(IF('5-Bienes y Serv que se Consumen'!$E$204='2 - Programas Municipales'!$C$9,'5-Bienes y Serv que se Consumen'!$F$206,0)),0)+IF('5-Bienes y Serv que se Consumen'!$E$208='2 - Programas Municipales'!$B10,(IF('5-Bienes y Serv que se Consumen'!$E$210='2 - Programas Municipales'!$C$9,'5-Bienes y Serv que se Consumen'!$F$212,0)),0)+IF('5-Bienes y Serv que se Consumen'!$E$214='2 - Programas Municipales'!$B10,(IF('5-Bienes y Serv que se Consumen'!$E$216='2 - Programas Municipales'!$C$9,'5-Bienes y Serv que se Consumen'!$F$218,0)),0)+IF('5-Bienes y Serv que se Consumen'!$E$220='2 - Programas Municipales'!$B10,(IF('5-Bienes y Serv que se Consumen'!$E$222='2 - Programas Municipales'!$C$9,'5-Bienes y Serv que se Consumen'!$F$224,0)),0)+IF('5-Bienes y Serv que se Consumen'!$E$226='2 - Programas Municipales'!$B10,(IF('5-Bienes y Serv que se Consumen'!$E$228='2 - Programas Municipales'!$C$9,'5-Bienes y Serv que se Consumen'!$F$230,0)),0)+IF('5-Bienes y Serv que se Consumen'!$E$232='2 - Programas Municipales'!$B10,(IF('5-Bienes y Serv que se Consumen'!$E$234='2 - Programas Municipales'!$C$9,'5-Bienes y Serv que se Consumen'!$F$236,0)),0)+IF('5-Bienes y Serv que se Consumen'!$E$238='2 - Programas Municipales'!$B10,(IF('5-Bienes y Serv que se Consumen'!$E$240='2 - Programas Municipales'!$C$9,'5-Bienes y Serv que se Consumen'!$F$242,0)),0)+IF('5-Bienes y Serv que se Consumen'!$E$244='2 - Programas Municipales'!$B10,(IF('5-Bienes y Serv que se Consumen'!$E$246='2 - Programas Municipales'!$C$9,'5-Bienes y Serv que se Consumen'!$F$248,0)),0)+IF('5-Bienes y Serv que se Consumen'!$E$250='2 - Programas Municipales'!$B10,(IF('5-Bienes y Serv que se Consumen'!$E$252='2 - Programas Municipales'!$C$9,'5-Bienes y Serv que se Consumen'!$F$254,0)),0)+IF('5-Bienes y Serv que se Consumen'!$E$256='2 - Programas Municipales'!$B10,(IF('5-Bienes y Serv que se Consumen'!$E$258='2 - Programas Municipales'!$C$9,'5-Bienes y Serv que se Consumen'!$F$260,0)),0)+IF('5-Bienes y Serv que se Consumen'!$E$262='2 - Programas Municipales'!$B10,(IF('5-Bienes y Serv que se Consumen'!$E$264='2 - Programas Municipales'!$C$9,'5-Bienes y Serv que se Consumen'!$F$266,0)),0)+IF('5-Bienes y Serv que se Consumen'!$E$268='2 - Programas Municipales'!$B10,(IF('5-Bienes y Serv que se Consumen'!$E$270='2 - Programas Municipales'!$C$9,'5-Bienes y Serv que se Consumen'!$F$272,0)),0)+IF('5-Bienes y Serv que se Consumen'!$E$274='2 - Programas Municipales'!$B10,(IF('5-Bienes y Serv que se Consumen'!$E$276='2 - Programas Municipales'!$C$9,'5-Bienes y Serv que se Consumen'!$F$278,0)),0)</f>
        <v>0</v>
      </c>
      <c r="K13" s="202">
        <f>IF('5-Bienes y Serv que se Consumen'!$E$142='2 - Programas Municipales'!$B10,(IF('5-Bienes y Serv que se Consumen'!$E$144='2 - Programas Municipales'!$C$10,'5-Bienes y Serv que se Consumen'!$F$146,0)),0)+IF('5-Bienes y Serv que se Consumen'!$E$148='2 - Programas Municipales'!$B10,(IF('5-Bienes y Serv que se Consumen'!$E$150='2 - Programas Municipales'!$C$10,'5-Bienes y Serv que se Consumen'!$F$152,0)),0)+IF('5-Bienes y Serv que se Consumen'!$E$154='2 - Programas Municipales'!$B10,(IF('5-Bienes y Serv que se Consumen'!$E$156='2 - Programas Municipales'!$C$10,'5-Bienes y Serv que se Consumen'!$F$158,0)),0)+IF('5-Bienes y Serv que se Consumen'!$E$160='2 - Programas Municipales'!$B10,(IF('5-Bienes y Serv que se Consumen'!$E$162='2 - Programas Municipales'!$C$10,'5-Bienes y Serv que se Consumen'!$F$164,0)),0)+IF('5-Bienes y Serv que se Consumen'!$E$166='2 - Programas Municipales'!$B10,(IF('5-Bienes y Serv que se Consumen'!$E$168='2 - Programas Municipales'!$C$10,'5-Bienes y Serv que se Consumen'!$F$170,0)),0)+IF('5-Bienes y Serv que se Consumen'!$E$172='2 - Programas Municipales'!$B10,(IF('5-Bienes y Serv que se Consumen'!$E$174='2 - Programas Municipales'!$C$10,'5-Bienes y Serv que se Consumen'!$F$176,0)),0)+IF('5-Bienes y Serv que se Consumen'!$E$178='2 - Programas Municipales'!$B10,(IF('5-Bienes y Serv que se Consumen'!$E$180='2 - Programas Municipales'!$C$10,'5-Bienes y Serv que se Consumen'!$F$182,0)),0)+IF('5-Bienes y Serv que se Consumen'!$E$184='2 - Programas Municipales'!$B10,(IF('5-Bienes y Serv que se Consumen'!$E$186='2 - Programas Municipales'!$C$10,'5-Bienes y Serv que se Consumen'!$F$188,0)),0)+IF('5-Bienes y Serv que se Consumen'!$E$190='2 - Programas Municipales'!$B10,(IF('5-Bienes y Serv que se Consumen'!$E$192='2 - Programas Municipales'!$C$10,'5-Bienes y Serv que se Consumen'!$F$194,0)),0)+IF('5-Bienes y Serv que se Consumen'!$E$196='2 - Programas Municipales'!$B10,(IF('5-Bienes y Serv que se Consumen'!$E$198='2 - Programas Municipales'!$C$10,'5-Bienes y Serv que se Consumen'!$F$200,0)),0)+IF('5-Bienes y Serv que se Consumen'!$E$202='2 - Programas Municipales'!$B10,(IF('5-Bienes y Serv que se Consumen'!$E$204='2 - Programas Municipales'!$C$10,'5-Bienes y Serv que se Consumen'!$F$206,0)),0)+IF('5-Bienes y Serv que se Consumen'!$E$208='2 - Programas Municipales'!$B10,(IF('5-Bienes y Serv que se Consumen'!$E$210='2 - Programas Municipales'!$C$10,'5-Bienes y Serv que se Consumen'!$F$212,0)),0)+IF('5-Bienes y Serv que se Consumen'!$E$214='2 - Programas Municipales'!$B10,(IF('5-Bienes y Serv que se Consumen'!$E$216='2 - Programas Municipales'!$C$10,'5-Bienes y Serv que se Consumen'!$F$218,0)),0)+IF('5-Bienes y Serv que se Consumen'!$E$220='2 - Programas Municipales'!$B10,(IF('5-Bienes y Serv que se Consumen'!$E$222='2 - Programas Municipales'!$C$10,'5-Bienes y Serv que se Consumen'!$F$224,0)),0)+IF('5-Bienes y Serv que se Consumen'!$E$226='2 - Programas Municipales'!$B10,(IF('5-Bienes y Serv que se Consumen'!$E$228='2 - Programas Municipales'!$C$10,'5-Bienes y Serv que se Consumen'!$F$230,0)),0)+IF('5-Bienes y Serv que se Consumen'!$E$232='2 - Programas Municipales'!$B10,(IF('5-Bienes y Serv que se Consumen'!$E$234='2 - Programas Municipales'!$C$10,'5-Bienes y Serv que se Consumen'!$F$236,0)),0)+IF('5-Bienes y Serv que se Consumen'!$E$238='2 - Programas Municipales'!$B10,(IF('5-Bienes y Serv que se Consumen'!$E$240='2 - Programas Municipales'!$C$10,'5-Bienes y Serv que se Consumen'!$F$242,0)),0)+IF('5-Bienes y Serv que se Consumen'!$E$244='2 - Programas Municipales'!$B10,(IF('5-Bienes y Serv que se Consumen'!$E$246='2 - Programas Municipales'!$C$10,'5-Bienes y Serv que se Consumen'!$F$248,0)),0)+IF('5-Bienes y Serv que se Consumen'!$E$250='2 - Programas Municipales'!$B10,(IF('5-Bienes y Serv que se Consumen'!$E$252='2 - Programas Municipales'!$C$10,'5-Bienes y Serv que se Consumen'!$F$254,0)),0)+IF('5-Bienes y Serv que se Consumen'!$E$256='2 - Programas Municipales'!$B10,(IF('5-Bienes y Serv que se Consumen'!$E$258='2 - Programas Municipales'!$C$10,'5-Bienes y Serv que se Consumen'!$F$260,0)),0)+IF('5-Bienes y Serv que se Consumen'!$E$262='2 - Programas Municipales'!$B10,(IF('5-Bienes y Serv que se Consumen'!$E$264='2 - Programas Municipales'!$C$10,'5-Bienes y Serv que se Consumen'!$F$266,0)),0)+IF('5-Bienes y Serv que se Consumen'!$E$268='2 - Programas Municipales'!$B10,(IF('5-Bienes y Serv que se Consumen'!$E$270='2 - Programas Municipales'!$C$10,'5-Bienes y Serv que se Consumen'!$F$272,0)),0)+IF('5-Bienes y Serv que se Consumen'!$E$274='2 - Programas Municipales'!$B10,(IF('5-Bienes y Serv que se Consumen'!$E$276='2 - Programas Municipales'!$C$10,'5-Bienes y Serv que se Consumen'!$F$278,0)),0)</f>
        <v>0</v>
      </c>
      <c r="L13" s="202">
        <f>IF('5-Bienes y Serv que se Consumen'!$E$142='2 - Programas Municipales'!$B10,(IF('5-Bienes y Serv que se Consumen'!$E$144='2 - Programas Municipales'!$C$11,'5-Bienes y Serv que se Consumen'!$F$146,0)),0)+IF('5-Bienes y Serv que se Consumen'!$E$148='2 - Programas Municipales'!$B10,(IF('5-Bienes y Serv que se Consumen'!$E$150='2 - Programas Municipales'!$C$11,'5-Bienes y Serv que se Consumen'!$F$152,0)),0)+IF('5-Bienes y Serv que se Consumen'!$E$154='2 - Programas Municipales'!$B10,(IF('5-Bienes y Serv que se Consumen'!$E$156='2 - Programas Municipales'!$C$11,'5-Bienes y Serv que se Consumen'!$F$158,0)),0)+IF('5-Bienes y Serv que se Consumen'!$E$160='2 - Programas Municipales'!$B10,(IF('5-Bienes y Serv que se Consumen'!$E$162='2 - Programas Municipales'!$C$11,'5-Bienes y Serv que se Consumen'!$F$164,0)),0)+IF('5-Bienes y Serv que se Consumen'!$E$166='2 - Programas Municipales'!$B10,(IF('5-Bienes y Serv que se Consumen'!$E$168='2 - Programas Municipales'!$C$11,'5-Bienes y Serv que se Consumen'!$F$170,0)),0)+IF('5-Bienes y Serv que se Consumen'!$E$172='2 - Programas Municipales'!$B10,(IF('5-Bienes y Serv que se Consumen'!$E$174='2 - Programas Municipales'!$C$11,'5-Bienes y Serv que se Consumen'!$F$176,0)),0)+IF('5-Bienes y Serv que se Consumen'!$E$178='2 - Programas Municipales'!$B10,(IF('5-Bienes y Serv que se Consumen'!$E$180='2 - Programas Municipales'!$C$11,'5-Bienes y Serv que se Consumen'!$F$182,0)),0)+IF('5-Bienes y Serv que se Consumen'!$E$184='2 - Programas Municipales'!$B10,(IF('5-Bienes y Serv que se Consumen'!$E$186='2 - Programas Municipales'!$C$11,'5-Bienes y Serv que se Consumen'!$F$188,0)),0)+IF('5-Bienes y Serv que se Consumen'!$E$190='2 - Programas Municipales'!$B10,(IF('5-Bienes y Serv que se Consumen'!$E$192='2 - Programas Municipales'!$C$11,'5-Bienes y Serv que se Consumen'!$F$194,0)),0)+IF('5-Bienes y Serv que se Consumen'!$E$196='2 - Programas Municipales'!$B10,(IF('5-Bienes y Serv que se Consumen'!$E$198='2 - Programas Municipales'!$C$11,'5-Bienes y Serv que se Consumen'!$F$200,0)),0)+IF('5-Bienes y Serv que se Consumen'!$E$202='2 - Programas Municipales'!$B10,(IF('5-Bienes y Serv que se Consumen'!$E$204='2 - Programas Municipales'!$C$11,'5-Bienes y Serv que se Consumen'!$F$206,0)),0)+IF('5-Bienes y Serv que se Consumen'!$E$208='2 - Programas Municipales'!$B10,(IF('5-Bienes y Serv que se Consumen'!$E$210='2 - Programas Municipales'!$C$11,'5-Bienes y Serv que se Consumen'!$F$212,0)),0)+IF('5-Bienes y Serv que se Consumen'!$E$214='2 - Programas Municipales'!$B10,(IF('5-Bienes y Serv que se Consumen'!$E$216='2 - Programas Municipales'!$C$11,'5-Bienes y Serv que se Consumen'!$F$218,0)),0)+IF('5-Bienes y Serv que se Consumen'!$E$220='2 - Programas Municipales'!$B10,(IF('5-Bienes y Serv que se Consumen'!$E$222='2 - Programas Municipales'!$C$11,'5-Bienes y Serv que se Consumen'!$F$224,0)),0)+IF('5-Bienes y Serv que se Consumen'!$E$226='2 - Programas Municipales'!$B10,(IF('5-Bienes y Serv que se Consumen'!$E$228='2 - Programas Municipales'!$C$11,'5-Bienes y Serv que se Consumen'!$F$230,0)),0)+IF('5-Bienes y Serv que se Consumen'!$E$232='2 - Programas Municipales'!$B10,(IF('5-Bienes y Serv que se Consumen'!$E$234='2 - Programas Municipales'!$C$11,'5-Bienes y Serv que se Consumen'!$F$236,0)),0)+IF('5-Bienes y Serv que se Consumen'!$E$238='2 - Programas Municipales'!$B10,(IF('5-Bienes y Serv que se Consumen'!$E$240='2 - Programas Municipales'!$C$11,'5-Bienes y Serv que se Consumen'!$F$242,0)),0)+IF('5-Bienes y Serv que se Consumen'!$E$244='2 - Programas Municipales'!$B10,(IF('5-Bienes y Serv que se Consumen'!$E$246='2 - Programas Municipales'!$C$11,'5-Bienes y Serv que se Consumen'!$F$248,0)),0)+IF('5-Bienes y Serv que se Consumen'!$E$250='2 - Programas Municipales'!$B10,(IF('5-Bienes y Serv que se Consumen'!$E$252='2 - Programas Municipales'!$C$11,'5-Bienes y Serv que se Consumen'!$F$254,0)),0)+IF('5-Bienes y Serv que se Consumen'!$E$256='2 - Programas Municipales'!$B10,(IF('5-Bienes y Serv que se Consumen'!$E$258='2 - Programas Municipales'!$C$11,'5-Bienes y Serv que se Consumen'!$F$260,0)),0)+IF('5-Bienes y Serv que se Consumen'!$E$262='2 - Programas Municipales'!$B10,(IF('5-Bienes y Serv que se Consumen'!$E$264='2 - Programas Municipales'!$C$11,'5-Bienes y Serv que se Consumen'!$F$266,0)),0)+IF('5-Bienes y Serv que se Consumen'!$E$268='2 - Programas Municipales'!$B10,(IF('5-Bienes y Serv que se Consumen'!$E$270='2 - Programas Municipales'!$C$11,'5-Bienes y Serv que se Consumen'!$F$272,0)),0)+IF('5-Bienes y Serv que se Consumen'!$E$274='2 - Programas Municipales'!$B10,(IF('5-Bienes y Serv que se Consumen'!$E$276='2 - Programas Municipales'!$C$11,'5-Bienes y Serv que se Consumen'!$F$278,0)),0)</f>
        <v>0</v>
      </c>
      <c r="M13" s="202">
        <f>IF('5-Bienes y Serv que se Consumen'!$E$142='2 - Programas Municipales'!$B10,(IF('5-Bienes y Serv que se Consumen'!$E$144='2 - Programas Municipales'!$C$12,'5-Bienes y Serv que se Consumen'!$F$146,0)),0)+IF('5-Bienes y Serv que se Consumen'!$E$148='2 - Programas Municipales'!$B10,(IF('5-Bienes y Serv que se Consumen'!$E$150='2 - Programas Municipales'!$C$12,'5-Bienes y Serv que se Consumen'!$F$152,0)),0)+IF('5-Bienes y Serv que se Consumen'!$E$154='2 - Programas Municipales'!$B10,(IF('5-Bienes y Serv que se Consumen'!$E$156='2 - Programas Municipales'!$C$12,'5-Bienes y Serv que se Consumen'!$F$158,0)),0)+IF('5-Bienes y Serv que se Consumen'!$E$160='2 - Programas Municipales'!$B10,(IF('5-Bienes y Serv que se Consumen'!$E$162='2 - Programas Municipales'!$C$12,'5-Bienes y Serv que se Consumen'!$F$164,0)),0)+IF('5-Bienes y Serv que se Consumen'!$E$166='2 - Programas Municipales'!$B10,(IF('5-Bienes y Serv que se Consumen'!$E$168='2 - Programas Municipales'!$C$12,'5-Bienes y Serv que se Consumen'!$F$170,0)),0)+IF('5-Bienes y Serv que se Consumen'!$E$172='2 - Programas Municipales'!$B10,(IF('5-Bienes y Serv que se Consumen'!$E$174='2 - Programas Municipales'!$C$12,'5-Bienes y Serv que se Consumen'!$F$176,0)),0)+IF('5-Bienes y Serv que se Consumen'!$E$178='2 - Programas Municipales'!$B10,(IF('5-Bienes y Serv que se Consumen'!$E$180='2 - Programas Municipales'!$C$12,'5-Bienes y Serv que se Consumen'!$F$182,0)),0)+IF('5-Bienes y Serv que se Consumen'!$E$184='2 - Programas Municipales'!$B10,(IF('5-Bienes y Serv que se Consumen'!$E$186='2 - Programas Municipales'!$C$12,'5-Bienes y Serv que se Consumen'!$F$188,0)),0)+IF('5-Bienes y Serv que se Consumen'!$E$190='2 - Programas Municipales'!$B10,(IF('5-Bienes y Serv que se Consumen'!$E$192='2 - Programas Municipales'!$C$12,'5-Bienes y Serv que se Consumen'!$F$194,0)),0)+IF('5-Bienes y Serv que se Consumen'!$E$196='2 - Programas Municipales'!$B10,(IF('5-Bienes y Serv que se Consumen'!$E$198='2 - Programas Municipales'!$C$12,'5-Bienes y Serv que se Consumen'!$F$200,0)),0)+IF('5-Bienes y Serv que se Consumen'!$E$202='2 - Programas Municipales'!$B10,(IF('5-Bienes y Serv que se Consumen'!$E$204='2 - Programas Municipales'!$C$12,'5-Bienes y Serv que se Consumen'!$F$206,0)),0)+IF('5-Bienes y Serv que se Consumen'!$E$208='2 - Programas Municipales'!$B10,(IF('5-Bienes y Serv que se Consumen'!$E$210='2 - Programas Municipales'!$C$12,'5-Bienes y Serv que se Consumen'!$F$212,0)),0)+IF('5-Bienes y Serv que se Consumen'!$E$214='2 - Programas Municipales'!$B10,(IF('5-Bienes y Serv que se Consumen'!$E$216='2 - Programas Municipales'!$C$12,'5-Bienes y Serv que se Consumen'!$F$218,0)),0)+IF('5-Bienes y Serv que se Consumen'!$E$220='2 - Programas Municipales'!$B10,(IF('5-Bienes y Serv que se Consumen'!$E$222='2 - Programas Municipales'!$C$12,'5-Bienes y Serv que se Consumen'!$F$224,0)),0)+IF('5-Bienes y Serv que se Consumen'!$E$226='2 - Programas Municipales'!$B10,(IF('5-Bienes y Serv que se Consumen'!$E$228='2 - Programas Municipales'!$C$12,'5-Bienes y Serv que se Consumen'!$F$230,0)),0)+IF('5-Bienes y Serv que se Consumen'!$E$232='2 - Programas Municipales'!$B10,(IF('5-Bienes y Serv que se Consumen'!$E$234='2 - Programas Municipales'!$C$12,'5-Bienes y Serv que se Consumen'!$F$236,0)),0)+IF('5-Bienes y Serv que se Consumen'!$E$238='2 - Programas Municipales'!$B10,(IF('5-Bienes y Serv que se Consumen'!$E$240='2 - Programas Municipales'!$C$12,'5-Bienes y Serv que se Consumen'!$F$242,0)),0)+IF('5-Bienes y Serv que se Consumen'!$E$244='2 - Programas Municipales'!$B10,(IF('5-Bienes y Serv que se Consumen'!$E$246='2 - Programas Municipales'!$C$12,'5-Bienes y Serv que se Consumen'!$F$248,0)),0)+IF('5-Bienes y Serv que se Consumen'!$E$250='2 - Programas Municipales'!$B10,(IF('5-Bienes y Serv que se Consumen'!$E$252='2 - Programas Municipales'!$C$12,'5-Bienes y Serv que se Consumen'!$F$254,0)),0)+IF('5-Bienes y Serv que se Consumen'!$E$256='2 - Programas Municipales'!$B10,(IF('5-Bienes y Serv que se Consumen'!$E$258='2 - Programas Municipales'!$C$12,'5-Bienes y Serv que se Consumen'!$F$260,0)),0)+IF('5-Bienes y Serv que se Consumen'!$E$262='2 - Programas Municipales'!$B10,(IF('5-Bienes y Serv que se Consumen'!$E$264='2 - Programas Municipales'!$C$12,'5-Bienes y Serv que se Consumen'!$F$266,0)),0)+IF('5-Bienes y Serv que se Consumen'!$E$268='2 - Programas Municipales'!$B10,(IF('5-Bienes y Serv que se Consumen'!$E$270='2 - Programas Municipales'!$C$12,'5-Bienes y Serv que se Consumen'!$F$272,0)),0)+IF('5-Bienes y Serv que se Consumen'!$E$274='2 - Programas Municipales'!$B10,(IF('5-Bienes y Serv que se Consumen'!$E$276='2 - Programas Municipales'!$C$12,'5-Bienes y Serv que se Consumen'!$F$278,0)),0)</f>
        <v>0</v>
      </c>
      <c r="N13" s="202">
        <f>IF('5-Bienes y Serv que se Consumen'!$E$142='2 - Programas Municipales'!$B10,(IF('5-Bienes y Serv que se Consumen'!$E$144='2 - Programas Municipales'!$C$13,'5-Bienes y Serv que se Consumen'!$F$146,0)),0)+IF('5-Bienes y Serv que se Consumen'!$E$148='2 - Programas Municipales'!$B10,(IF('5-Bienes y Serv que se Consumen'!$E$150='2 - Programas Municipales'!$C$13,'5-Bienes y Serv que se Consumen'!$F$152,0)),0)+IF('5-Bienes y Serv que se Consumen'!$E$154='2 - Programas Municipales'!$B10,(IF('5-Bienes y Serv que se Consumen'!$E$156='2 - Programas Municipales'!$C$13,'5-Bienes y Serv que se Consumen'!$F$158,0)),0)+IF('5-Bienes y Serv que se Consumen'!$E$160='2 - Programas Municipales'!$B10,(IF('5-Bienes y Serv que se Consumen'!$E$162='2 - Programas Municipales'!$C$13,'5-Bienes y Serv que se Consumen'!$F$164,0)),0)+IF('5-Bienes y Serv que se Consumen'!$E$166='2 - Programas Municipales'!$B10,(IF('5-Bienes y Serv que se Consumen'!$E$168='2 - Programas Municipales'!$C$13,'5-Bienes y Serv que se Consumen'!$F$170,0)),0)+IF('5-Bienes y Serv que se Consumen'!$E$172='2 - Programas Municipales'!$B10,(IF('5-Bienes y Serv que se Consumen'!$E$174='2 - Programas Municipales'!$C$13,'5-Bienes y Serv que se Consumen'!$F$176,0)),0)+IF('5-Bienes y Serv que se Consumen'!$E$178='2 - Programas Municipales'!$B10,(IF('5-Bienes y Serv que se Consumen'!$E$180='2 - Programas Municipales'!$C$13,'5-Bienes y Serv que se Consumen'!$F$182,0)),0)+IF('5-Bienes y Serv que se Consumen'!$E$184='2 - Programas Municipales'!$B10,(IF('5-Bienes y Serv que se Consumen'!$E$186='2 - Programas Municipales'!$C$13,'5-Bienes y Serv que se Consumen'!$F$188,0)),0)+IF('5-Bienes y Serv que se Consumen'!$E$190='2 - Programas Municipales'!$B10,(IF('5-Bienes y Serv que se Consumen'!$E$192='2 - Programas Municipales'!$C$13,'5-Bienes y Serv que se Consumen'!$F$194,0)),0)+IF('5-Bienes y Serv que se Consumen'!$E$196='2 - Programas Municipales'!$B10,(IF('5-Bienes y Serv que se Consumen'!$E$198='2 - Programas Municipales'!$C$13,'5-Bienes y Serv que se Consumen'!$F$200,0)),0)+IF('5-Bienes y Serv que se Consumen'!$E$202='2 - Programas Municipales'!$B10,(IF('5-Bienes y Serv que se Consumen'!$E$204='2 - Programas Municipales'!$C$13,'5-Bienes y Serv que se Consumen'!$F$206,0)),0)+IF('5-Bienes y Serv que se Consumen'!$E$208='2 - Programas Municipales'!$B10,(IF('5-Bienes y Serv que se Consumen'!$E$210='2 - Programas Municipales'!$C$13,'5-Bienes y Serv que se Consumen'!$F$212,0)),0)+IF('5-Bienes y Serv que se Consumen'!$E$214='2 - Programas Municipales'!$B10,(IF('5-Bienes y Serv que se Consumen'!$E$216='2 - Programas Municipales'!$C$13,'5-Bienes y Serv que se Consumen'!$F$218,0)),0)+IF('5-Bienes y Serv que se Consumen'!$E$220='2 - Programas Municipales'!$B10,(IF('5-Bienes y Serv que se Consumen'!$E$222='2 - Programas Municipales'!$C$13,'5-Bienes y Serv que se Consumen'!$F$224,0)),0)+IF('5-Bienes y Serv que se Consumen'!$E$226='2 - Programas Municipales'!$B10,(IF('5-Bienes y Serv que se Consumen'!$E$228='2 - Programas Municipales'!$C$13,'5-Bienes y Serv que se Consumen'!$F$230,0)),0)+IF('5-Bienes y Serv que se Consumen'!$E$232='2 - Programas Municipales'!$B10,(IF('5-Bienes y Serv que se Consumen'!$E$234='2 - Programas Municipales'!$C$13,'5-Bienes y Serv que se Consumen'!$F$236,0)),0)+IF('5-Bienes y Serv que se Consumen'!$E$238='2 - Programas Municipales'!$B10,(IF('5-Bienes y Serv que se Consumen'!$E$240='2 - Programas Municipales'!$C$13,'5-Bienes y Serv que se Consumen'!$F$242,0)),0)+IF('5-Bienes y Serv que se Consumen'!$E$244='2 - Programas Municipales'!$B10,(IF('5-Bienes y Serv que se Consumen'!$E$246='2 - Programas Municipales'!$C$13,'5-Bienes y Serv que se Consumen'!$F$248,0)),0)+IF('5-Bienes y Serv que se Consumen'!$E$250='2 - Programas Municipales'!$B10,(IF('5-Bienes y Serv que se Consumen'!$E$252='2 - Programas Municipales'!$C$13,'5-Bienes y Serv que se Consumen'!$F$254,0)),0)+IF('5-Bienes y Serv que se Consumen'!$E$256='2 - Programas Municipales'!$B10,(IF('5-Bienes y Serv que se Consumen'!$E$258='2 - Programas Municipales'!$C$13,'5-Bienes y Serv que se Consumen'!$F$260,0)),0)+IF('5-Bienes y Serv que se Consumen'!$E$262='2 - Programas Municipales'!$B10,(IF('5-Bienes y Serv que se Consumen'!$E$264='2 - Programas Municipales'!$C$13,'5-Bienes y Serv que se Consumen'!$F$266,0)),0)+IF('5-Bienes y Serv que se Consumen'!$E$268='2 - Programas Municipales'!$B10,(IF('5-Bienes y Serv que se Consumen'!$E$270='2 - Programas Municipales'!$C$13,'5-Bienes y Serv que se Consumen'!$F$272,0)),0)+IF('5-Bienes y Serv que se Consumen'!$E$274='2 - Programas Municipales'!$B10,(IF('5-Bienes y Serv que se Consumen'!$E$276='2 - Programas Municipales'!$C$13,'5-Bienes y Serv que se Consumen'!$F$278,0)),0)</f>
        <v>0</v>
      </c>
      <c r="O13" s="202">
        <f>IF('5-Bienes y Serv que se Consumen'!$E$142='2 - Programas Municipales'!$B10,(IF('5-Bienes y Serv que se Consumen'!$E$144='2 - Programas Municipales'!$C$14,'5-Bienes y Serv que se Consumen'!$F$146,0)),0)+IF('5-Bienes y Serv que se Consumen'!$E$148='2 - Programas Municipales'!$B10,(IF('5-Bienes y Serv que se Consumen'!$E$150='2 - Programas Municipales'!$C$14,'5-Bienes y Serv que se Consumen'!$F$152,0)),0)+IF('5-Bienes y Serv que se Consumen'!$E$154='2 - Programas Municipales'!$B10,(IF('5-Bienes y Serv que se Consumen'!$E$156='2 - Programas Municipales'!$C$14,'5-Bienes y Serv que se Consumen'!$F$158,0)),0)+IF('5-Bienes y Serv que se Consumen'!$E$160='2 - Programas Municipales'!$B10,(IF('5-Bienes y Serv que se Consumen'!$E$162='2 - Programas Municipales'!$C$14,'5-Bienes y Serv que se Consumen'!$F$164,0)),0)+IF('5-Bienes y Serv que se Consumen'!$E$166='2 - Programas Municipales'!$B10,(IF('5-Bienes y Serv que se Consumen'!$E$168='2 - Programas Municipales'!$C$14,'5-Bienes y Serv que se Consumen'!$F$170,0)),0)+IF('5-Bienes y Serv que se Consumen'!$E$172='2 - Programas Municipales'!$B10,(IF('5-Bienes y Serv que se Consumen'!$E$174='2 - Programas Municipales'!$C$14,'5-Bienes y Serv que se Consumen'!$F$176,0)),0)+IF('5-Bienes y Serv que se Consumen'!$E$178='2 - Programas Municipales'!$B10,(IF('5-Bienes y Serv que se Consumen'!$E$180='2 - Programas Municipales'!$C$14,'5-Bienes y Serv que se Consumen'!$F$182,0)),0)+IF('5-Bienes y Serv que se Consumen'!$E$184='2 - Programas Municipales'!$B10,(IF('5-Bienes y Serv que se Consumen'!$E$186='2 - Programas Municipales'!$C$14,'5-Bienes y Serv que se Consumen'!$F$188,0)),0)+IF('5-Bienes y Serv que se Consumen'!$E$190='2 - Programas Municipales'!$B10,(IF('5-Bienes y Serv que se Consumen'!$E$192='2 - Programas Municipales'!$C$14,'5-Bienes y Serv que se Consumen'!$F$194,0)),0)+IF('5-Bienes y Serv que se Consumen'!$E$196='2 - Programas Municipales'!$B10,(IF('5-Bienes y Serv que se Consumen'!$E$198='2 - Programas Municipales'!$C$14,'5-Bienes y Serv que se Consumen'!$F$200,0)),0)+IF('5-Bienes y Serv que se Consumen'!$E$202='2 - Programas Municipales'!$B10,(IF('5-Bienes y Serv que se Consumen'!$E$204='2 - Programas Municipales'!$C$14,'5-Bienes y Serv que se Consumen'!$F$206,0)),0)+IF('5-Bienes y Serv que se Consumen'!$E$208='2 - Programas Municipales'!$B10,(IF('5-Bienes y Serv que se Consumen'!$E$210='2 - Programas Municipales'!$C$14,'5-Bienes y Serv que se Consumen'!$F$212,0)),0)+IF('5-Bienes y Serv que se Consumen'!$E$214='2 - Programas Municipales'!$B10,(IF('5-Bienes y Serv que se Consumen'!$E$216='2 - Programas Municipales'!$C$14,'5-Bienes y Serv que se Consumen'!$F$218,0)),0)+IF('5-Bienes y Serv que se Consumen'!$E$220='2 - Programas Municipales'!$B10,(IF('5-Bienes y Serv que se Consumen'!$E$222='2 - Programas Municipales'!$C$14,'5-Bienes y Serv que se Consumen'!$F$224,0)),0)+IF('5-Bienes y Serv que se Consumen'!$E$226='2 - Programas Municipales'!$B10,(IF('5-Bienes y Serv que se Consumen'!$E$228='2 - Programas Municipales'!$C$14,'5-Bienes y Serv que se Consumen'!$F$230,0)),0)+IF('5-Bienes y Serv que se Consumen'!$E$232='2 - Programas Municipales'!$B10,(IF('5-Bienes y Serv que se Consumen'!$E$234='2 - Programas Municipales'!$C$14,'5-Bienes y Serv que se Consumen'!$F$236,0)),0)+IF('5-Bienes y Serv que se Consumen'!$E$238='2 - Programas Municipales'!$B10,(IF('5-Bienes y Serv que se Consumen'!$E$240='2 - Programas Municipales'!$C$14,'5-Bienes y Serv que se Consumen'!$F$242,0)),0)+IF('5-Bienes y Serv que se Consumen'!$E$244='2 - Programas Municipales'!$B10,(IF('5-Bienes y Serv que se Consumen'!$E$246='2 - Programas Municipales'!$C$14,'5-Bienes y Serv que se Consumen'!$F$248,0)),0)+IF('5-Bienes y Serv que se Consumen'!$E$250='2 - Programas Municipales'!$B10,(IF('5-Bienes y Serv que se Consumen'!$E$252='2 - Programas Municipales'!$C$14,'5-Bienes y Serv que se Consumen'!$F$254,0)),0)+IF('5-Bienes y Serv que se Consumen'!$E$256='2 - Programas Municipales'!$B10,(IF('5-Bienes y Serv que se Consumen'!$E$258='2 - Programas Municipales'!$C$14,'5-Bienes y Serv que se Consumen'!$F$260,0)),0)+IF('5-Bienes y Serv que se Consumen'!$E$262='2 - Programas Municipales'!$B10,(IF('5-Bienes y Serv que se Consumen'!$E$264='2 - Programas Municipales'!$C$14,'5-Bienes y Serv que se Consumen'!$F$266,0)),0)+IF('5-Bienes y Serv que se Consumen'!$E$268='2 - Programas Municipales'!$B10,(IF('5-Bienes y Serv que se Consumen'!$E$270='2 - Programas Municipales'!$C$14,'5-Bienes y Serv que se Consumen'!$F$272,0)),0)+IF('5-Bienes y Serv que se Consumen'!$E$274='2 - Programas Municipales'!$B10,(IF('5-Bienes y Serv que se Consumen'!$E$276='2 - Programas Municipales'!$C$14,'5-Bienes y Serv que se Consumen'!$F$278,0)),0)</f>
        <v>0</v>
      </c>
      <c r="P13" s="202">
        <f>IF('5-Bienes y Serv que se Consumen'!$E$142='2 - Programas Municipales'!$B10,(IF('5-Bienes y Serv que se Consumen'!$E$144='2 - Programas Municipales'!$C$15,'5-Bienes y Serv que se Consumen'!$F$146,0)),0)+IF('5-Bienes y Serv que se Consumen'!$E$148='2 - Programas Municipales'!$B10,(IF('5-Bienes y Serv que se Consumen'!$E$150='2 - Programas Municipales'!$C$15,'5-Bienes y Serv que se Consumen'!$F$152,0)),0)+IF('5-Bienes y Serv que se Consumen'!$E$154='2 - Programas Municipales'!$B10,(IF('5-Bienes y Serv que se Consumen'!$E$156='2 - Programas Municipales'!$C$15,'5-Bienes y Serv que se Consumen'!$F$158,0)),0)+IF('5-Bienes y Serv que se Consumen'!$E$160='2 - Programas Municipales'!$B10,(IF('5-Bienes y Serv que se Consumen'!$E$162='2 - Programas Municipales'!$C$15,'5-Bienes y Serv que se Consumen'!$F$164,0)),0)+IF('5-Bienes y Serv que se Consumen'!$E$166='2 - Programas Municipales'!$B10,(IF('5-Bienes y Serv que se Consumen'!$E$168='2 - Programas Municipales'!$C$15,'5-Bienes y Serv que se Consumen'!$F$170,0)),0)+IF('5-Bienes y Serv que se Consumen'!$E$172='2 - Programas Municipales'!$B10,(IF('5-Bienes y Serv que se Consumen'!$E$174='2 - Programas Municipales'!$C$15,'5-Bienes y Serv que se Consumen'!$F$176,0)),0)+IF('5-Bienes y Serv que se Consumen'!$E$178='2 - Programas Municipales'!$B10,(IF('5-Bienes y Serv que se Consumen'!$E$180='2 - Programas Municipales'!$C$15,'5-Bienes y Serv que se Consumen'!$F$182,0)),0)+IF('5-Bienes y Serv que se Consumen'!$E$184='2 - Programas Municipales'!$B10,(IF('5-Bienes y Serv que se Consumen'!$E$186='2 - Programas Municipales'!$C$15,'5-Bienes y Serv que se Consumen'!$F$188,0)),0)+IF('5-Bienes y Serv que se Consumen'!$E$190='2 - Programas Municipales'!$B10,(IF('5-Bienes y Serv que se Consumen'!$E$192='2 - Programas Municipales'!$C$15,'5-Bienes y Serv que se Consumen'!$F$194,0)),0)+IF('5-Bienes y Serv que se Consumen'!$E$196='2 - Programas Municipales'!$B10,(IF('5-Bienes y Serv que se Consumen'!$E$198='2 - Programas Municipales'!$C$15,'5-Bienes y Serv que se Consumen'!$F$200,0)),0)+IF('5-Bienes y Serv que se Consumen'!$E$202='2 - Programas Municipales'!$B10,(IF('5-Bienes y Serv que se Consumen'!$E$204='2 - Programas Municipales'!$C$15,'5-Bienes y Serv que se Consumen'!$F$206,0)),0)+IF('5-Bienes y Serv que se Consumen'!$E$208='2 - Programas Municipales'!$B10,(IF('5-Bienes y Serv que se Consumen'!$E$210='2 - Programas Municipales'!$C$15,'5-Bienes y Serv que se Consumen'!$F$212,0)),0)+IF('5-Bienes y Serv que se Consumen'!$E$214='2 - Programas Municipales'!$B10,(IF('5-Bienes y Serv que se Consumen'!$E$216='2 - Programas Municipales'!$C$15,'5-Bienes y Serv que se Consumen'!$F$218,0)),0)+IF('5-Bienes y Serv que se Consumen'!$E$220='2 - Programas Municipales'!$B10,(IF('5-Bienes y Serv que se Consumen'!$E$222='2 - Programas Municipales'!$C$15,'5-Bienes y Serv que se Consumen'!$F$224,0)),0)+IF('5-Bienes y Serv que se Consumen'!$E$226='2 - Programas Municipales'!$B10,(IF('5-Bienes y Serv que se Consumen'!$E$228='2 - Programas Municipales'!$C$15,'5-Bienes y Serv que se Consumen'!$F$230,0)),0)+IF('5-Bienes y Serv que se Consumen'!$E$232='2 - Programas Municipales'!$B10,(IF('5-Bienes y Serv que se Consumen'!$E$234='2 - Programas Municipales'!$C$15,'5-Bienes y Serv que se Consumen'!$F$236,0)),0)+IF('5-Bienes y Serv que se Consumen'!$E$238='2 - Programas Municipales'!$B10,(IF('5-Bienes y Serv que se Consumen'!$E$240='2 - Programas Municipales'!$C$15,'5-Bienes y Serv que se Consumen'!$F$242,0)),0)+IF('5-Bienes y Serv que se Consumen'!$E$244='2 - Programas Municipales'!$B10,(IF('5-Bienes y Serv que se Consumen'!$E$246='2 - Programas Municipales'!$C$15,'5-Bienes y Serv que se Consumen'!$F$248,0)),0)+IF('5-Bienes y Serv que se Consumen'!$E$250='2 - Programas Municipales'!$B10,(IF('5-Bienes y Serv que se Consumen'!$E$252='2 - Programas Municipales'!$C$15,'5-Bienes y Serv que se Consumen'!$F$254,0)),0)+IF('5-Bienes y Serv que se Consumen'!$E$256='2 - Programas Municipales'!$B10,(IF('5-Bienes y Serv que se Consumen'!$E$258='2 - Programas Municipales'!$C$15,'5-Bienes y Serv que se Consumen'!$F$260,0)),0)+IF('5-Bienes y Serv que se Consumen'!$E$262='2 - Programas Municipales'!$B10,(IF('5-Bienes y Serv que se Consumen'!$E$264='2 - Programas Municipales'!$C$15,'5-Bienes y Serv que se Consumen'!$F$266,0)),0)+IF('5-Bienes y Serv que se Consumen'!$E$268='2 - Programas Municipales'!$B10,(IF('5-Bienes y Serv que se Consumen'!$E$270='2 - Programas Municipales'!$C$15,'5-Bienes y Serv que se Consumen'!$F$272,0)),0)+IF('5-Bienes y Serv que se Consumen'!$E$274='2 - Programas Municipales'!$B10,(IF('5-Bienes y Serv que se Consumen'!$E$276='2 - Programas Municipales'!$C$15,'5-Bienes y Serv que se Consumen'!$F$278,0)),0)</f>
        <v>0</v>
      </c>
      <c r="Q13" s="265">
        <f t="shared" si="1"/>
        <v>0</v>
      </c>
    </row>
    <row r="14">
      <c r="B14" s="266" t="s">
        <v>161</v>
      </c>
      <c r="C14" s="265">
        <f t="shared" ref="C14:Q14" si="2">SUM(C5:C13)</f>
        <v>6217335.6</v>
      </c>
      <c r="D14" s="265">
        <f t="shared" si="2"/>
        <v>171990000</v>
      </c>
      <c r="E14" s="265">
        <f t="shared" si="2"/>
        <v>4200000</v>
      </c>
      <c r="F14" s="265">
        <f t="shared" si="2"/>
        <v>0</v>
      </c>
      <c r="G14" s="265">
        <f t="shared" si="2"/>
        <v>0</v>
      </c>
      <c r="H14" s="265">
        <f t="shared" si="2"/>
        <v>0</v>
      </c>
      <c r="I14" s="265">
        <f t="shared" si="2"/>
        <v>5166560</v>
      </c>
      <c r="J14" s="265">
        <f t="shared" si="2"/>
        <v>0</v>
      </c>
      <c r="K14" s="265">
        <f t="shared" si="2"/>
        <v>0</v>
      </c>
      <c r="L14" s="265">
        <f t="shared" si="2"/>
        <v>269010000</v>
      </c>
      <c r="M14" s="265">
        <f t="shared" si="2"/>
        <v>0</v>
      </c>
      <c r="N14" s="265">
        <f t="shared" si="2"/>
        <v>59327100</v>
      </c>
      <c r="O14" s="265">
        <f t="shared" si="2"/>
        <v>0</v>
      </c>
      <c r="P14" s="265">
        <f t="shared" si="2"/>
        <v>0</v>
      </c>
      <c r="Q14" s="267">
        <f t="shared" si="2"/>
        <v>515910995.6</v>
      </c>
    </row>
    <row r="16">
      <c r="D16" s="202"/>
    </row>
    <row r="17">
      <c r="Q17" s="20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Q2"/>
    <mergeCell ref="B3:B4"/>
    <mergeCell ref="C3:Q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29"/>
    <col customWidth="1" min="2" max="2" width="36.43"/>
    <col customWidth="1" min="3" max="3" width="44.14"/>
    <col customWidth="1" min="4" max="26" width="11.43"/>
  </cols>
  <sheetData>
    <row r="1">
      <c r="A1" s="7"/>
      <c r="B1" s="7"/>
      <c r="C1" s="7"/>
      <c r="D1" s="7"/>
      <c r="E1" s="7"/>
      <c r="F1" s="7"/>
      <c r="G1" s="7"/>
      <c r="H1" s="7"/>
      <c r="I1" s="7"/>
      <c r="J1" s="7"/>
      <c r="K1" s="7"/>
      <c r="L1" s="7"/>
      <c r="M1" s="7"/>
      <c r="N1" s="7"/>
      <c r="O1" s="7"/>
      <c r="P1" s="7"/>
      <c r="Q1" s="7"/>
      <c r="R1" s="7"/>
      <c r="S1" s="7"/>
      <c r="T1" s="7"/>
      <c r="U1" s="7"/>
      <c r="V1" s="7"/>
      <c r="W1" s="7"/>
      <c r="X1" s="7"/>
      <c r="Y1" s="7"/>
      <c r="Z1" s="7"/>
    </row>
    <row r="2">
      <c r="A2" s="8" t="s">
        <v>8</v>
      </c>
      <c r="B2" s="9"/>
      <c r="C2" s="10"/>
      <c r="D2" s="7"/>
      <c r="E2" s="7"/>
      <c r="F2" s="7"/>
      <c r="G2" s="7"/>
      <c r="H2" s="7"/>
      <c r="I2" s="7"/>
      <c r="J2" s="7"/>
      <c r="K2" s="7"/>
      <c r="L2" s="7"/>
      <c r="M2" s="7"/>
      <c r="N2" s="7"/>
      <c r="O2" s="7"/>
      <c r="P2" s="7"/>
      <c r="Q2" s="7"/>
      <c r="R2" s="7"/>
      <c r="S2" s="7"/>
      <c r="T2" s="7"/>
      <c r="U2" s="7"/>
      <c r="V2" s="7"/>
      <c r="W2" s="7"/>
      <c r="X2" s="7"/>
      <c r="Y2" s="7"/>
      <c r="Z2" s="7"/>
    </row>
    <row r="3">
      <c r="A3" s="11"/>
      <c r="B3" s="7"/>
      <c r="C3" s="7"/>
      <c r="D3" s="7"/>
      <c r="E3" s="7"/>
      <c r="F3" s="7"/>
      <c r="G3" s="7"/>
      <c r="H3" s="7"/>
      <c r="I3" s="7"/>
      <c r="J3" s="7"/>
      <c r="K3" s="7"/>
      <c r="L3" s="7"/>
      <c r="M3" s="7"/>
      <c r="N3" s="7"/>
      <c r="O3" s="7"/>
      <c r="P3" s="7"/>
      <c r="Q3" s="7"/>
      <c r="R3" s="7"/>
      <c r="S3" s="7"/>
      <c r="T3" s="7"/>
      <c r="U3" s="7"/>
      <c r="V3" s="7"/>
      <c r="W3" s="7"/>
      <c r="X3" s="7"/>
      <c r="Y3" s="7"/>
      <c r="Z3" s="7"/>
    </row>
    <row r="4">
      <c r="A4" s="12" t="s">
        <v>9</v>
      </c>
      <c r="B4" s="13" t="s">
        <v>10</v>
      </c>
      <c r="C4" s="7"/>
      <c r="D4" s="7"/>
      <c r="E4" s="7"/>
      <c r="F4" s="7"/>
      <c r="G4" s="7"/>
      <c r="H4" s="7"/>
      <c r="I4" s="7"/>
      <c r="J4" s="7"/>
      <c r="K4" s="7"/>
      <c r="L4" s="7"/>
      <c r="M4" s="7"/>
      <c r="N4" s="7"/>
      <c r="O4" s="7"/>
      <c r="P4" s="7"/>
      <c r="Q4" s="7"/>
      <c r="R4" s="7"/>
      <c r="S4" s="7"/>
      <c r="T4" s="7"/>
      <c r="U4" s="7"/>
      <c r="V4" s="7"/>
      <c r="W4" s="7"/>
      <c r="X4" s="7"/>
      <c r="Y4" s="7"/>
      <c r="Z4" s="7"/>
    </row>
    <row r="5">
      <c r="A5" s="12" t="s">
        <v>11</v>
      </c>
      <c r="B5" s="13" t="s">
        <v>12</v>
      </c>
      <c r="C5" s="7"/>
      <c r="D5" s="7"/>
      <c r="E5" s="7"/>
      <c r="F5" s="7"/>
      <c r="G5" s="7"/>
      <c r="H5" s="7"/>
      <c r="I5" s="7"/>
      <c r="J5" s="7"/>
      <c r="K5" s="7"/>
      <c r="L5" s="7"/>
      <c r="M5" s="7"/>
      <c r="N5" s="7"/>
      <c r="O5" s="7"/>
      <c r="P5" s="7"/>
      <c r="Q5" s="7"/>
      <c r="R5" s="7"/>
      <c r="S5" s="7"/>
      <c r="T5" s="7"/>
      <c r="U5" s="7"/>
      <c r="V5" s="7"/>
      <c r="W5" s="7"/>
      <c r="X5" s="7"/>
      <c r="Y5" s="7"/>
      <c r="Z5" s="7"/>
    </row>
    <row r="6">
      <c r="A6" s="12" t="s">
        <v>13</v>
      </c>
      <c r="B6" s="13" t="s">
        <v>14</v>
      </c>
      <c r="C6" s="7"/>
      <c r="D6" s="7"/>
      <c r="E6" s="7"/>
      <c r="F6" s="7"/>
      <c r="G6" s="7"/>
      <c r="H6" s="7"/>
      <c r="I6" s="7"/>
      <c r="J6" s="7"/>
      <c r="K6" s="7"/>
      <c r="L6" s="7"/>
      <c r="M6" s="7"/>
      <c r="N6" s="7"/>
      <c r="O6" s="7"/>
      <c r="P6" s="7"/>
      <c r="Q6" s="7"/>
      <c r="R6" s="7"/>
      <c r="S6" s="7"/>
      <c r="T6" s="7"/>
      <c r="U6" s="7"/>
      <c r="V6" s="7"/>
      <c r="W6" s="7"/>
      <c r="X6" s="7"/>
      <c r="Y6" s="7"/>
      <c r="Z6" s="7"/>
    </row>
    <row r="7">
      <c r="A7" s="12" t="s">
        <v>15</v>
      </c>
      <c r="B7" s="13" t="s">
        <v>16</v>
      </c>
      <c r="C7" s="7"/>
      <c r="D7" s="7"/>
      <c r="E7" s="7"/>
      <c r="F7" s="7"/>
      <c r="G7" s="7"/>
      <c r="H7" s="7"/>
      <c r="I7" s="7"/>
      <c r="J7" s="7"/>
      <c r="K7" s="7"/>
      <c r="L7" s="7"/>
      <c r="M7" s="7"/>
      <c r="N7" s="7"/>
      <c r="O7" s="7"/>
      <c r="P7" s="7"/>
      <c r="Q7" s="7"/>
      <c r="R7" s="7"/>
      <c r="S7" s="7"/>
      <c r="T7" s="7"/>
      <c r="U7" s="7"/>
      <c r="V7" s="7"/>
      <c r="W7" s="7"/>
      <c r="X7" s="7"/>
      <c r="Y7" s="7"/>
      <c r="Z7" s="7"/>
    </row>
    <row r="8">
      <c r="A8" s="12" t="s">
        <v>17</v>
      </c>
      <c r="B8" s="13" t="s">
        <v>18</v>
      </c>
      <c r="C8" s="7"/>
      <c r="D8" s="7"/>
      <c r="E8" s="7"/>
      <c r="F8" s="7"/>
      <c r="G8" s="7"/>
      <c r="H8" s="7"/>
      <c r="I8" s="7"/>
      <c r="J8" s="7"/>
      <c r="K8" s="7"/>
      <c r="L8" s="7"/>
      <c r="M8" s="7"/>
      <c r="N8" s="7"/>
      <c r="O8" s="7"/>
      <c r="P8" s="7"/>
      <c r="Q8" s="7"/>
      <c r="R8" s="7"/>
      <c r="S8" s="7"/>
      <c r="T8" s="7"/>
      <c r="U8" s="7"/>
      <c r="V8" s="7"/>
      <c r="W8" s="7"/>
      <c r="X8" s="7"/>
      <c r="Y8" s="7"/>
      <c r="Z8" s="7"/>
    </row>
    <row r="9">
      <c r="A9" s="12"/>
      <c r="B9" s="13" t="s">
        <v>19</v>
      </c>
      <c r="C9" s="7"/>
      <c r="D9" s="7"/>
      <c r="E9" s="7"/>
      <c r="F9" s="7"/>
      <c r="G9" s="7"/>
      <c r="H9" s="7"/>
      <c r="I9" s="7"/>
      <c r="J9" s="7"/>
      <c r="K9" s="7"/>
      <c r="L9" s="7"/>
      <c r="M9" s="7"/>
      <c r="N9" s="7"/>
      <c r="O9" s="7"/>
      <c r="P9" s="7"/>
      <c r="Q9" s="7"/>
      <c r="R9" s="7"/>
      <c r="S9" s="7"/>
      <c r="T9" s="7"/>
      <c r="U9" s="7"/>
      <c r="V9" s="7"/>
      <c r="W9" s="7"/>
      <c r="X9" s="7"/>
      <c r="Y9" s="7"/>
      <c r="Z9" s="7"/>
    </row>
    <row r="10">
      <c r="A10" s="12"/>
      <c r="B10" s="14" t="s">
        <v>20</v>
      </c>
      <c r="C10" s="15"/>
      <c r="D10" s="16"/>
      <c r="E10" s="7"/>
      <c r="F10" s="7"/>
      <c r="G10" s="7"/>
      <c r="H10" s="7"/>
      <c r="I10" s="7"/>
      <c r="J10" s="7"/>
      <c r="K10" s="7"/>
      <c r="L10" s="7"/>
      <c r="M10" s="7"/>
      <c r="N10" s="7"/>
      <c r="O10" s="7"/>
      <c r="P10" s="7"/>
      <c r="Q10" s="7"/>
      <c r="R10" s="7"/>
      <c r="S10" s="7"/>
      <c r="T10" s="7"/>
      <c r="U10" s="7"/>
      <c r="V10" s="7"/>
      <c r="W10" s="7"/>
      <c r="X10" s="7"/>
      <c r="Y10" s="7"/>
      <c r="Z10" s="7"/>
    </row>
    <row r="11">
      <c r="A11" s="12" t="s">
        <v>21</v>
      </c>
      <c r="B11" s="13" t="s">
        <v>22</v>
      </c>
      <c r="C11" s="7"/>
      <c r="D11" s="7"/>
      <c r="E11" s="7"/>
      <c r="F11" s="7"/>
      <c r="G11" s="7"/>
      <c r="H11" s="7"/>
      <c r="I11" s="7"/>
      <c r="J11" s="7"/>
      <c r="K11" s="7"/>
      <c r="L11" s="7"/>
      <c r="M11" s="7"/>
      <c r="N11" s="7"/>
      <c r="O11" s="7"/>
      <c r="P11" s="7"/>
      <c r="Q11" s="7"/>
      <c r="R11" s="7"/>
      <c r="S11" s="7"/>
      <c r="T11" s="7"/>
      <c r="U11" s="7"/>
      <c r="V11" s="7"/>
      <c r="W11" s="7"/>
      <c r="X11" s="7"/>
      <c r="Y11" s="7"/>
      <c r="Z11" s="7"/>
    </row>
    <row r="12">
      <c r="A12" s="7"/>
      <c r="B12" s="7"/>
      <c r="C12" s="7"/>
      <c r="D12" s="7"/>
      <c r="E12" s="7"/>
      <c r="F12" s="7"/>
      <c r="G12" s="7"/>
      <c r="H12" s="7"/>
      <c r="I12" s="7"/>
      <c r="J12" s="7"/>
      <c r="K12" s="7"/>
      <c r="L12" s="7"/>
      <c r="M12" s="7"/>
      <c r="N12" s="7"/>
      <c r="O12" s="7"/>
      <c r="P12" s="7"/>
      <c r="Q12" s="7"/>
      <c r="R12" s="7"/>
      <c r="S12" s="7"/>
      <c r="T12" s="7"/>
      <c r="U12" s="7"/>
      <c r="V12" s="7"/>
      <c r="W12" s="7"/>
      <c r="X12" s="7"/>
      <c r="Y12" s="7"/>
      <c r="Z12" s="7"/>
    </row>
    <row r="13">
      <c r="A13" s="7" t="s">
        <v>23</v>
      </c>
      <c r="B13" s="7"/>
      <c r="C13" s="7"/>
      <c r="D13" s="7"/>
      <c r="E13" s="7"/>
      <c r="F13" s="7"/>
      <c r="G13" s="7"/>
      <c r="H13" s="7"/>
      <c r="I13" s="7"/>
      <c r="J13" s="7"/>
      <c r="K13" s="7"/>
      <c r="L13" s="7"/>
      <c r="M13" s="7"/>
      <c r="N13" s="7"/>
      <c r="O13" s="7"/>
      <c r="P13" s="7"/>
      <c r="Q13" s="7"/>
      <c r="R13" s="7"/>
      <c r="S13" s="7"/>
      <c r="T13" s="7"/>
      <c r="U13" s="7"/>
      <c r="V13" s="7"/>
      <c r="W13" s="7"/>
      <c r="X13" s="7"/>
      <c r="Y13" s="7"/>
      <c r="Z13" s="7"/>
    </row>
    <row r="14">
      <c r="A14" s="7"/>
      <c r="B14" s="7"/>
      <c r="C14" s="7"/>
      <c r="D14" s="7"/>
      <c r="E14" s="7"/>
      <c r="F14" s="7"/>
      <c r="G14" s="7"/>
      <c r="H14" s="7"/>
      <c r="I14" s="7"/>
      <c r="J14" s="7"/>
      <c r="K14" s="7"/>
      <c r="L14" s="7"/>
      <c r="M14" s="7"/>
      <c r="N14" s="7"/>
      <c r="O14" s="7"/>
      <c r="P14" s="7"/>
      <c r="Q14" s="7"/>
      <c r="R14" s="7"/>
      <c r="S14" s="7"/>
      <c r="T14" s="7"/>
      <c r="U14" s="7"/>
      <c r="V14" s="7"/>
      <c r="W14" s="7"/>
      <c r="X14" s="7"/>
      <c r="Y14" s="7"/>
      <c r="Z14" s="7"/>
    </row>
    <row r="15">
      <c r="A15" s="17" t="s">
        <v>24</v>
      </c>
      <c r="B15" s="18"/>
      <c r="C15" s="19"/>
      <c r="D15" s="7"/>
      <c r="E15" s="7"/>
      <c r="F15" s="7"/>
      <c r="G15" s="7"/>
      <c r="H15" s="7"/>
      <c r="I15" s="7"/>
      <c r="J15" s="7"/>
      <c r="K15" s="7"/>
      <c r="L15" s="7"/>
      <c r="M15" s="7"/>
      <c r="N15" s="7"/>
      <c r="O15" s="7"/>
      <c r="P15" s="7"/>
      <c r="Q15" s="7"/>
      <c r="R15" s="7"/>
      <c r="S15" s="7"/>
      <c r="T15" s="7"/>
      <c r="U15" s="7"/>
      <c r="V15" s="7"/>
      <c r="W15" s="7"/>
      <c r="X15" s="7"/>
      <c r="Y15" s="7"/>
      <c r="Z15" s="7"/>
    </row>
    <row r="16">
      <c r="A16" s="20" t="s">
        <v>25</v>
      </c>
      <c r="B16" s="19"/>
      <c r="C16" s="21" t="s">
        <v>26</v>
      </c>
      <c r="D16" s="7"/>
      <c r="E16" s="7"/>
      <c r="F16" s="7"/>
      <c r="G16" s="7"/>
      <c r="H16" s="7"/>
      <c r="I16" s="7"/>
      <c r="J16" s="7"/>
      <c r="K16" s="7"/>
      <c r="L16" s="7"/>
      <c r="M16" s="7"/>
      <c r="N16" s="7"/>
      <c r="O16" s="7"/>
      <c r="P16" s="7"/>
      <c r="Q16" s="7"/>
      <c r="R16" s="7"/>
      <c r="S16" s="7"/>
      <c r="T16" s="7"/>
      <c r="U16" s="7"/>
      <c r="V16" s="7"/>
      <c r="W16" s="7"/>
      <c r="X16" s="7"/>
      <c r="Y16" s="7"/>
      <c r="Z16" s="7"/>
    </row>
    <row r="17">
      <c r="A17" s="22" t="s">
        <v>27</v>
      </c>
      <c r="B17" s="19"/>
      <c r="C17" s="23" t="s">
        <v>27</v>
      </c>
      <c r="D17" s="7"/>
      <c r="E17" s="7"/>
      <c r="F17" s="7"/>
      <c r="G17" s="7"/>
      <c r="H17" s="7"/>
      <c r="I17" s="7"/>
      <c r="J17" s="7"/>
      <c r="K17" s="7"/>
      <c r="L17" s="7"/>
      <c r="M17" s="7"/>
      <c r="N17" s="7"/>
      <c r="O17" s="7"/>
      <c r="P17" s="7"/>
      <c r="Q17" s="7"/>
      <c r="R17" s="7"/>
      <c r="S17" s="7"/>
      <c r="T17" s="7"/>
      <c r="U17" s="7"/>
      <c r="V17" s="7"/>
      <c r="W17" s="7"/>
      <c r="X17" s="7"/>
      <c r="Y17" s="7"/>
      <c r="Z17" s="7"/>
    </row>
    <row r="18">
      <c r="A18" s="22" t="s">
        <v>28</v>
      </c>
      <c r="B18" s="19"/>
      <c r="C18" s="23" t="s">
        <v>28</v>
      </c>
      <c r="D18" s="7"/>
      <c r="E18" s="7"/>
      <c r="F18" s="7"/>
      <c r="G18" s="7"/>
      <c r="H18" s="7"/>
      <c r="I18" s="7"/>
      <c r="J18" s="7"/>
      <c r="K18" s="7"/>
      <c r="L18" s="7"/>
      <c r="M18" s="7"/>
      <c r="N18" s="7"/>
      <c r="O18" s="7"/>
      <c r="P18" s="7"/>
      <c r="Q18" s="7"/>
      <c r="R18" s="7"/>
      <c r="S18" s="7"/>
      <c r="T18" s="7"/>
      <c r="U18" s="7"/>
      <c r="V18" s="7"/>
      <c r="W18" s="7"/>
      <c r="X18" s="7"/>
      <c r="Y18" s="7"/>
      <c r="Z18" s="7"/>
    </row>
    <row r="19">
      <c r="A19" s="22" t="s">
        <v>29</v>
      </c>
      <c r="B19" s="19"/>
      <c r="C19" s="23" t="s">
        <v>29</v>
      </c>
      <c r="D19" s="7"/>
      <c r="E19" s="7"/>
      <c r="F19" s="7"/>
      <c r="G19" s="7"/>
      <c r="H19" s="7"/>
      <c r="I19" s="7"/>
      <c r="J19" s="7"/>
      <c r="K19" s="7"/>
      <c r="L19" s="7"/>
      <c r="M19" s="7"/>
      <c r="N19" s="7"/>
      <c r="O19" s="7"/>
      <c r="P19" s="7"/>
      <c r="Q19" s="7"/>
      <c r="R19" s="7"/>
      <c r="S19" s="7"/>
      <c r="T19" s="7"/>
      <c r="U19" s="7"/>
      <c r="V19" s="7"/>
      <c r="W19" s="7"/>
      <c r="X19" s="7"/>
      <c r="Y19" s="7"/>
      <c r="Z19" s="7"/>
    </row>
    <row r="20">
      <c r="A20" s="22" t="s">
        <v>30</v>
      </c>
      <c r="B20" s="19"/>
      <c r="C20" s="23" t="s">
        <v>30</v>
      </c>
      <c r="D20" s="7"/>
      <c r="E20" s="7"/>
      <c r="F20" s="7"/>
      <c r="G20" s="7"/>
      <c r="H20" s="7"/>
      <c r="I20" s="7"/>
      <c r="J20" s="7"/>
      <c r="K20" s="7"/>
      <c r="L20" s="7"/>
      <c r="M20" s="7"/>
      <c r="N20" s="7"/>
      <c r="O20" s="7"/>
      <c r="P20" s="7"/>
      <c r="Q20" s="7"/>
      <c r="R20" s="7"/>
      <c r="S20" s="7"/>
      <c r="T20" s="7"/>
      <c r="U20" s="7"/>
      <c r="V20" s="7"/>
      <c r="W20" s="7"/>
      <c r="X20" s="7"/>
      <c r="Y20" s="7"/>
      <c r="Z20" s="7"/>
    </row>
    <row r="21" ht="15.75" customHeight="1">
      <c r="A21" s="22" t="s">
        <v>31</v>
      </c>
      <c r="B21" s="19"/>
      <c r="C21" s="23" t="s">
        <v>31</v>
      </c>
      <c r="D21" s="7"/>
      <c r="E21" s="7"/>
      <c r="F21" s="7"/>
      <c r="G21" s="7"/>
      <c r="H21" s="7"/>
      <c r="I21" s="7"/>
      <c r="J21" s="7"/>
      <c r="K21" s="7"/>
      <c r="L21" s="7"/>
      <c r="M21" s="7"/>
      <c r="N21" s="7"/>
      <c r="O21" s="7"/>
      <c r="P21" s="7"/>
      <c r="Q21" s="7"/>
      <c r="R21" s="7"/>
      <c r="S21" s="7"/>
      <c r="T21" s="7"/>
      <c r="U21" s="7"/>
      <c r="V21" s="7"/>
      <c r="W21" s="7"/>
      <c r="X21" s="7"/>
      <c r="Y21" s="7"/>
      <c r="Z21" s="7"/>
    </row>
    <row r="22" ht="15.75" customHeight="1">
      <c r="A22" s="22" t="s">
        <v>32</v>
      </c>
      <c r="B22" s="19"/>
      <c r="C22" s="23" t="s">
        <v>32</v>
      </c>
      <c r="D22" s="7"/>
      <c r="E22" s="7"/>
      <c r="F22" s="7"/>
      <c r="G22" s="7"/>
      <c r="H22" s="7"/>
      <c r="I22" s="7"/>
      <c r="J22" s="7"/>
      <c r="K22" s="7"/>
      <c r="L22" s="7"/>
      <c r="M22" s="7"/>
      <c r="N22" s="7"/>
      <c r="O22" s="7"/>
      <c r="P22" s="7"/>
      <c r="Q22" s="7"/>
      <c r="R22" s="7"/>
      <c r="S22" s="7"/>
      <c r="T22" s="7"/>
      <c r="U22" s="7"/>
      <c r="V22" s="7"/>
      <c r="W22" s="7"/>
      <c r="X22" s="7"/>
      <c r="Y22" s="7"/>
      <c r="Z22" s="7"/>
    </row>
    <row r="23" ht="15.75" customHeight="1">
      <c r="A23" s="22" t="s">
        <v>33</v>
      </c>
      <c r="B23" s="19"/>
      <c r="C23" s="23" t="s">
        <v>33</v>
      </c>
      <c r="D23" s="7"/>
      <c r="E23" s="7"/>
      <c r="F23" s="7"/>
      <c r="G23" s="7"/>
      <c r="H23" s="7"/>
      <c r="I23" s="7"/>
      <c r="J23" s="7"/>
      <c r="K23" s="7"/>
      <c r="L23" s="7"/>
      <c r="M23" s="7"/>
      <c r="N23" s="7"/>
      <c r="O23" s="7"/>
      <c r="P23" s="7"/>
      <c r="Q23" s="7"/>
      <c r="R23" s="7"/>
      <c r="S23" s="7"/>
      <c r="T23" s="7"/>
      <c r="U23" s="7"/>
      <c r="V23" s="7"/>
      <c r="W23" s="7"/>
      <c r="X23" s="7"/>
      <c r="Y23" s="7"/>
      <c r="Z23" s="7"/>
    </row>
    <row r="24" ht="15.75" customHeight="1">
      <c r="A24" s="22" t="s">
        <v>34</v>
      </c>
      <c r="B24" s="19"/>
      <c r="C24" s="23" t="s">
        <v>34</v>
      </c>
      <c r="D24" s="7"/>
      <c r="E24" s="7"/>
      <c r="F24" s="7"/>
      <c r="G24" s="7"/>
      <c r="H24" s="7"/>
      <c r="I24" s="7"/>
      <c r="J24" s="7"/>
      <c r="K24" s="7"/>
      <c r="L24" s="7"/>
      <c r="M24" s="7"/>
      <c r="N24" s="7"/>
      <c r="O24" s="7"/>
      <c r="P24" s="7"/>
      <c r="Q24" s="7"/>
      <c r="R24" s="7"/>
      <c r="S24" s="7"/>
      <c r="T24" s="7"/>
      <c r="U24" s="7"/>
      <c r="V24" s="7"/>
      <c r="W24" s="7"/>
      <c r="X24" s="7"/>
      <c r="Y24" s="7"/>
      <c r="Z24" s="7"/>
    </row>
    <row r="25" ht="15.75" customHeight="1">
      <c r="A25" s="22" t="s">
        <v>35</v>
      </c>
      <c r="B25" s="19"/>
      <c r="C25" s="23" t="s">
        <v>35</v>
      </c>
      <c r="D25" s="7"/>
      <c r="E25" s="7"/>
      <c r="F25" s="7"/>
      <c r="G25" s="7"/>
      <c r="H25" s="7"/>
      <c r="I25" s="7"/>
      <c r="J25" s="7"/>
      <c r="K25" s="7"/>
      <c r="L25" s="7"/>
      <c r="M25" s="7"/>
      <c r="N25" s="7"/>
      <c r="O25" s="7"/>
      <c r="P25" s="7"/>
      <c r="Q25" s="7"/>
      <c r="R25" s="7"/>
      <c r="S25" s="7"/>
      <c r="T25" s="7"/>
      <c r="U25" s="7"/>
      <c r="V25" s="7"/>
      <c r="W25" s="7"/>
      <c r="X25" s="7"/>
      <c r="Y25" s="7"/>
      <c r="Z25" s="7"/>
    </row>
    <row r="26" ht="15.75" customHeight="1">
      <c r="A26" s="22" t="s">
        <v>36</v>
      </c>
      <c r="B26" s="19"/>
      <c r="C26" s="23" t="s">
        <v>36</v>
      </c>
      <c r="D26" s="7"/>
      <c r="E26" s="7"/>
      <c r="F26" s="7"/>
      <c r="G26" s="7"/>
      <c r="H26" s="7"/>
      <c r="I26" s="7"/>
      <c r="J26" s="7"/>
      <c r="K26" s="7"/>
      <c r="L26" s="7"/>
      <c r="M26" s="7"/>
      <c r="N26" s="7"/>
      <c r="O26" s="7"/>
      <c r="P26" s="7"/>
      <c r="Q26" s="7"/>
      <c r="R26" s="7"/>
      <c r="S26" s="7"/>
      <c r="T26" s="7"/>
      <c r="U26" s="7"/>
      <c r="V26" s="7"/>
      <c r="W26" s="7"/>
      <c r="X26" s="7"/>
      <c r="Y26" s="7"/>
      <c r="Z26" s="7"/>
    </row>
    <row r="27" ht="15.75" customHeight="1">
      <c r="A27" s="22" t="s">
        <v>37</v>
      </c>
      <c r="B27" s="19"/>
      <c r="C27" s="23" t="s">
        <v>37</v>
      </c>
      <c r="D27" s="7"/>
      <c r="E27" s="7"/>
      <c r="F27" s="7"/>
      <c r="G27" s="7"/>
      <c r="H27" s="7"/>
      <c r="I27" s="7"/>
      <c r="J27" s="7"/>
      <c r="K27" s="7"/>
      <c r="L27" s="7"/>
      <c r="M27" s="7"/>
      <c r="N27" s="7"/>
      <c r="O27" s="7"/>
      <c r="P27" s="7"/>
      <c r="Q27" s="7"/>
      <c r="R27" s="7"/>
      <c r="S27" s="7"/>
      <c r="T27" s="7"/>
      <c r="U27" s="7"/>
      <c r="V27" s="7"/>
      <c r="W27" s="7"/>
      <c r="X27" s="7"/>
      <c r="Y27" s="7"/>
      <c r="Z27" s="7"/>
    </row>
    <row r="28" ht="15.75" customHeight="1">
      <c r="A28" s="22" t="s">
        <v>38</v>
      </c>
      <c r="B28" s="19"/>
      <c r="C28" s="23" t="s">
        <v>38</v>
      </c>
      <c r="D28" s="7"/>
      <c r="E28" s="7"/>
      <c r="F28" s="7"/>
      <c r="G28" s="7"/>
      <c r="H28" s="7"/>
      <c r="I28" s="7"/>
      <c r="J28" s="7"/>
      <c r="K28" s="7"/>
      <c r="L28" s="7"/>
      <c r="M28" s="7"/>
      <c r="N28" s="7"/>
      <c r="O28" s="7"/>
      <c r="P28" s="7"/>
      <c r="Q28" s="7"/>
      <c r="R28" s="7"/>
      <c r="S28" s="7"/>
      <c r="T28" s="7"/>
      <c r="U28" s="7"/>
      <c r="V28" s="7"/>
      <c r="W28" s="7"/>
      <c r="X28" s="7"/>
      <c r="Y28" s="7"/>
      <c r="Z28" s="7"/>
    </row>
    <row r="29" ht="15.75" customHeight="1">
      <c r="A29" s="24" t="s">
        <v>39</v>
      </c>
      <c r="B29" s="19"/>
      <c r="C29" s="25" t="s">
        <v>40</v>
      </c>
      <c r="D29" s="7"/>
      <c r="E29" s="7"/>
      <c r="F29" s="7"/>
      <c r="G29" s="7"/>
      <c r="H29" s="7"/>
      <c r="I29" s="7"/>
      <c r="J29" s="7"/>
      <c r="K29" s="7"/>
      <c r="L29" s="7"/>
      <c r="M29" s="7"/>
      <c r="N29" s="7"/>
      <c r="O29" s="7"/>
      <c r="P29" s="7"/>
      <c r="Q29" s="7"/>
      <c r="R29" s="7"/>
      <c r="S29" s="7"/>
      <c r="T29" s="7"/>
      <c r="U29" s="7"/>
      <c r="V29" s="7"/>
      <c r="W29" s="7"/>
      <c r="X29" s="7"/>
      <c r="Y29" s="7"/>
      <c r="Z29" s="7"/>
    </row>
    <row r="30" ht="15.75" customHeight="1">
      <c r="A30" s="22" t="s">
        <v>27</v>
      </c>
      <c r="B30" s="19"/>
      <c r="C30" s="23" t="s">
        <v>27</v>
      </c>
      <c r="D30" s="7"/>
      <c r="E30" s="7"/>
      <c r="F30" s="7"/>
      <c r="G30" s="7"/>
      <c r="H30" s="7"/>
      <c r="I30" s="7"/>
      <c r="J30" s="7"/>
      <c r="K30" s="7"/>
      <c r="L30" s="7"/>
      <c r="M30" s="7"/>
      <c r="N30" s="7"/>
      <c r="O30" s="7"/>
      <c r="P30" s="7"/>
      <c r="Q30" s="7"/>
      <c r="R30" s="7"/>
      <c r="S30" s="7"/>
      <c r="T30" s="7"/>
      <c r="U30" s="7"/>
      <c r="V30" s="7"/>
      <c r="W30" s="7"/>
      <c r="X30" s="7"/>
      <c r="Y30" s="7"/>
      <c r="Z30" s="7"/>
    </row>
    <row r="31" ht="15.75" customHeight="1">
      <c r="A31" s="22" t="s">
        <v>28</v>
      </c>
      <c r="B31" s="19"/>
      <c r="C31" s="23" t="s">
        <v>28</v>
      </c>
      <c r="D31" s="7"/>
      <c r="E31" s="7"/>
      <c r="F31" s="7"/>
      <c r="G31" s="7"/>
      <c r="H31" s="7"/>
      <c r="I31" s="7"/>
      <c r="J31" s="7"/>
      <c r="K31" s="7"/>
      <c r="L31" s="7"/>
      <c r="M31" s="7"/>
      <c r="N31" s="7"/>
      <c r="O31" s="7"/>
      <c r="P31" s="7"/>
      <c r="Q31" s="7"/>
      <c r="R31" s="7"/>
      <c r="S31" s="7"/>
      <c r="T31" s="7"/>
      <c r="U31" s="7"/>
      <c r="V31" s="7"/>
      <c r="W31" s="7"/>
      <c r="X31" s="7"/>
      <c r="Y31" s="7"/>
      <c r="Z31" s="7"/>
    </row>
    <row r="32" ht="15.75" customHeight="1">
      <c r="A32" s="22" t="s">
        <v>29</v>
      </c>
      <c r="B32" s="19"/>
      <c r="C32" s="23" t="s">
        <v>29</v>
      </c>
      <c r="D32" s="7"/>
      <c r="E32" s="7"/>
      <c r="F32" s="7"/>
      <c r="G32" s="7"/>
      <c r="H32" s="7"/>
      <c r="I32" s="7"/>
      <c r="J32" s="7"/>
      <c r="K32" s="7"/>
      <c r="L32" s="7"/>
      <c r="M32" s="7"/>
      <c r="N32" s="7"/>
      <c r="O32" s="7"/>
      <c r="P32" s="7"/>
      <c r="Q32" s="7"/>
      <c r="R32" s="7"/>
      <c r="S32" s="7"/>
      <c r="T32" s="7"/>
      <c r="U32" s="7"/>
      <c r="V32" s="7"/>
      <c r="W32" s="7"/>
      <c r="X32" s="7"/>
      <c r="Y32" s="7"/>
      <c r="Z32" s="7"/>
    </row>
    <row r="33" ht="15.75" customHeight="1">
      <c r="A33" s="22" t="s">
        <v>30</v>
      </c>
      <c r="B33" s="19"/>
      <c r="C33" s="23" t="s">
        <v>30</v>
      </c>
      <c r="D33" s="7"/>
      <c r="E33" s="7"/>
      <c r="F33" s="7"/>
      <c r="G33" s="7"/>
      <c r="H33" s="7"/>
      <c r="I33" s="7"/>
      <c r="J33" s="7"/>
      <c r="K33" s="7"/>
      <c r="L33" s="7"/>
      <c r="M33" s="7"/>
      <c r="N33" s="7"/>
      <c r="O33" s="7"/>
      <c r="P33" s="7"/>
      <c r="Q33" s="7"/>
      <c r="R33" s="7"/>
      <c r="S33" s="7"/>
      <c r="T33" s="7"/>
      <c r="U33" s="7"/>
      <c r="V33" s="7"/>
      <c r="W33" s="7"/>
      <c r="X33" s="7"/>
      <c r="Y33" s="7"/>
      <c r="Z33" s="7"/>
    </row>
    <row r="34" ht="15.75" customHeight="1">
      <c r="A34" s="22" t="s">
        <v>31</v>
      </c>
      <c r="B34" s="19"/>
      <c r="C34" s="23" t="s">
        <v>31</v>
      </c>
      <c r="D34" s="7"/>
      <c r="E34" s="7"/>
      <c r="F34" s="7"/>
      <c r="G34" s="7"/>
      <c r="H34" s="7"/>
      <c r="I34" s="7"/>
      <c r="J34" s="7"/>
      <c r="K34" s="7"/>
      <c r="L34" s="7"/>
      <c r="M34" s="7"/>
      <c r="N34" s="7"/>
      <c r="O34" s="7"/>
      <c r="P34" s="7"/>
      <c r="Q34" s="7"/>
      <c r="R34" s="7"/>
      <c r="S34" s="7"/>
      <c r="T34" s="7"/>
      <c r="U34" s="7"/>
      <c r="V34" s="7"/>
      <c r="W34" s="7"/>
      <c r="X34" s="7"/>
      <c r="Y34" s="7"/>
      <c r="Z34" s="7"/>
    </row>
    <row r="35" ht="15.75" customHeight="1">
      <c r="A35" s="22" t="s">
        <v>32</v>
      </c>
      <c r="B35" s="19"/>
      <c r="C35" s="23" t="s">
        <v>32</v>
      </c>
      <c r="D35" s="7"/>
      <c r="E35" s="7"/>
      <c r="F35" s="7"/>
      <c r="G35" s="7"/>
      <c r="H35" s="7"/>
      <c r="I35" s="7"/>
      <c r="J35" s="7"/>
      <c r="K35" s="7"/>
      <c r="L35" s="7"/>
      <c r="M35" s="7"/>
      <c r="N35" s="7"/>
      <c r="O35" s="7"/>
      <c r="P35" s="7"/>
      <c r="Q35" s="7"/>
      <c r="R35" s="7"/>
      <c r="S35" s="7"/>
      <c r="T35" s="7"/>
      <c r="U35" s="7"/>
      <c r="V35" s="7"/>
      <c r="W35" s="7"/>
      <c r="X35" s="7"/>
      <c r="Y35" s="7"/>
      <c r="Z35" s="7"/>
    </row>
    <row r="36" ht="15.75" customHeight="1">
      <c r="A36" s="22" t="s">
        <v>33</v>
      </c>
      <c r="B36" s="19"/>
      <c r="C36" s="23" t="s">
        <v>33</v>
      </c>
      <c r="D36" s="7"/>
      <c r="E36" s="7"/>
      <c r="F36" s="7"/>
      <c r="G36" s="7"/>
      <c r="H36" s="7"/>
      <c r="I36" s="7"/>
      <c r="J36" s="7"/>
      <c r="K36" s="7"/>
      <c r="L36" s="7"/>
      <c r="M36" s="7"/>
      <c r="N36" s="7"/>
      <c r="O36" s="7"/>
      <c r="P36" s="7"/>
      <c r="Q36" s="7"/>
      <c r="R36" s="7"/>
      <c r="S36" s="7"/>
      <c r="T36" s="7"/>
      <c r="U36" s="7"/>
      <c r="V36" s="7"/>
      <c r="W36" s="7"/>
      <c r="X36" s="7"/>
      <c r="Y36" s="7"/>
      <c r="Z36" s="7"/>
    </row>
    <row r="37" ht="15.75" customHeight="1">
      <c r="A37" s="22" t="s">
        <v>34</v>
      </c>
      <c r="B37" s="19"/>
      <c r="C37" s="23" t="s">
        <v>34</v>
      </c>
      <c r="D37" s="7"/>
      <c r="E37" s="7"/>
      <c r="F37" s="7"/>
      <c r="G37" s="7"/>
      <c r="H37" s="7"/>
      <c r="I37" s="7"/>
      <c r="J37" s="7"/>
      <c r="K37" s="7"/>
      <c r="L37" s="7"/>
      <c r="M37" s="7"/>
      <c r="N37" s="7"/>
      <c r="O37" s="7"/>
      <c r="P37" s="7"/>
      <c r="Q37" s="7"/>
      <c r="R37" s="7"/>
      <c r="S37" s="7"/>
      <c r="T37" s="7"/>
      <c r="U37" s="7"/>
      <c r="V37" s="7"/>
      <c r="W37" s="7"/>
      <c r="X37" s="7"/>
      <c r="Y37" s="7"/>
      <c r="Z37" s="7"/>
    </row>
    <row r="38" ht="15.75" customHeight="1">
      <c r="A38" s="22" t="s">
        <v>35</v>
      </c>
      <c r="B38" s="19"/>
      <c r="C38" s="23" t="s">
        <v>35</v>
      </c>
      <c r="D38" s="7"/>
      <c r="E38" s="7"/>
      <c r="F38" s="7"/>
      <c r="G38" s="7"/>
      <c r="H38" s="7"/>
      <c r="I38" s="7"/>
      <c r="J38" s="7"/>
      <c r="K38" s="7"/>
      <c r="L38" s="7"/>
      <c r="M38" s="7"/>
      <c r="N38" s="7"/>
      <c r="O38" s="7"/>
      <c r="P38" s="7"/>
      <c r="Q38" s="7"/>
      <c r="R38" s="7"/>
      <c r="S38" s="7"/>
      <c r="T38" s="7"/>
      <c r="U38" s="7"/>
      <c r="V38" s="7"/>
      <c r="W38" s="7"/>
      <c r="X38" s="7"/>
      <c r="Y38" s="7"/>
      <c r="Z38" s="7"/>
    </row>
    <row r="39" ht="15.75" customHeight="1">
      <c r="A39" s="22" t="s">
        <v>36</v>
      </c>
      <c r="B39" s="19"/>
      <c r="C39" s="23" t="s">
        <v>36</v>
      </c>
      <c r="D39" s="7"/>
      <c r="E39" s="7"/>
      <c r="F39" s="7"/>
      <c r="G39" s="7"/>
      <c r="H39" s="7"/>
      <c r="I39" s="7"/>
      <c r="J39" s="7"/>
      <c r="K39" s="7"/>
      <c r="L39" s="7"/>
      <c r="M39" s="7"/>
      <c r="N39" s="7"/>
      <c r="O39" s="7"/>
      <c r="P39" s="7"/>
      <c r="Q39" s="7"/>
      <c r="R39" s="7"/>
      <c r="S39" s="7"/>
      <c r="T39" s="7"/>
      <c r="U39" s="7"/>
      <c r="V39" s="7"/>
      <c r="W39" s="7"/>
      <c r="X39" s="7"/>
      <c r="Y39" s="7"/>
      <c r="Z39" s="7"/>
    </row>
    <row r="40" ht="15.75" customHeight="1">
      <c r="A40" s="22" t="s">
        <v>37</v>
      </c>
      <c r="B40" s="19"/>
      <c r="C40" s="23" t="s">
        <v>37</v>
      </c>
      <c r="D40" s="7"/>
      <c r="E40" s="7"/>
      <c r="F40" s="7"/>
      <c r="G40" s="7"/>
      <c r="H40" s="7"/>
      <c r="I40" s="7"/>
      <c r="J40" s="7"/>
      <c r="K40" s="7"/>
      <c r="L40" s="7"/>
      <c r="M40" s="7"/>
      <c r="N40" s="7"/>
      <c r="O40" s="7"/>
      <c r="P40" s="7"/>
      <c r="Q40" s="7"/>
      <c r="R40" s="7"/>
      <c r="S40" s="7"/>
      <c r="T40" s="7"/>
      <c r="U40" s="7"/>
      <c r="V40" s="7"/>
      <c r="W40" s="7"/>
      <c r="X40" s="7"/>
      <c r="Y40" s="7"/>
      <c r="Z40" s="7"/>
    </row>
    <row r="41" ht="15.75" customHeight="1">
      <c r="A41" s="22" t="s">
        <v>38</v>
      </c>
      <c r="B41" s="19"/>
      <c r="C41" s="23" t="s">
        <v>38</v>
      </c>
      <c r="D41" s="7"/>
      <c r="E41" s="7"/>
      <c r="F41" s="7"/>
      <c r="G41" s="7"/>
      <c r="H41" s="7"/>
      <c r="I41" s="7"/>
      <c r="J41" s="7"/>
      <c r="K41" s="7"/>
      <c r="L41" s="7"/>
      <c r="M41" s="7"/>
      <c r="N41" s="7"/>
      <c r="O41" s="7"/>
      <c r="P41" s="7"/>
      <c r="Q41" s="7"/>
      <c r="R41" s="7"/>
      <c r="S41" s="7"/>
      <c r="T41" s="7"/>
      <c r="U41" s="7"/>
      <c r="V41" s="7"/>
      <c r="W41" s="7"/>
      <c r="X41" s="7"/>
      <c r="Y41" s="7"/>
      <c r="Z41" s="7"/>
    </row>
    <row r="42" ht="15.75" customHeight="1">
      <c r="A42" s="24" t="s">
        <v>41</v>
      </c>
      <c r="B42" s="19"/>
      <c r="C42" s="25" t="s">
        <v>42</v>
      </c>
      <c r="D42" s="7"/>
      <c r="E42" s="7"/>
      <c r="F42" s="7"/>
      <c r="G42" s="7"/>
      <c r="H42" s="7"/>
      <c r="I42" s="7"/>
      <c r="J42" s="7"/>
      <c r="K42" s="7"/>
      <c r="L42" s="7"/>
      <c r="M42" s="7"/>
      <c r="N42" s="7"/>
      <c r="O42" s="7"/>
      <c r="P42" s="7"/>
      <c r="Q42" s="7"/>
      <c r="R42" s="7"/>
      <c r="S42" s="7"/>
      <c r="T42" s="7"/>
      <c r="U42" s="7"/>
      <c r="V42" s="7"/>
      <c r="W42" s="7"/>
      <c r="X42" s="7"/>
      <c r="Y42" s="7"/>
      <c r="Z42" s="7"/>
    </row>
    <row r="43" ht="15.75" customHeight="1">
      <c r="A43" s="22" t="s">
        <v>27</v>
      </c>
      <c r="B43" s="19"/>
      <c r="C43" s="23" t="s">
        <v>27</v>
      </c>
      <c r="D43" s="7"/>
      <c r="E43" s="7"/>
      <c r="F43" s="7"/>
      <c r="G43" s="7"/>
      <c r="H43" s="7"/>
      <c r="I43" s="7"/>
      <c r="J43" s="7"/>
      <c r="K43" s="7"/>
      <c r="L43" s="7"/>
      <c r="M43" s="7"/>
      <c r="N43" s="7"/>
      <c r="O43" s="7"/>
      <c r="P43" s="7"/>
      <c r="Q43" s="7"/>
      <c r="R43" s="7"/>
      <c r="S43" s="7"/>
      <c r="T43" s="7"/>
      <c r="U43" s="7"/>
      <c r="V43" s="7"/>
      <c r="W43" s="7"/>
      <c r="X43" s="7"/>
      <c r="Y43" s="7"/>
      <c r="Z43" s="7"/>
    </row>
    <row r="44" ht="15.75" customHeight="1">
      <c r="A44" s="22" t="s">
        <v>28</v>
      </c>
      <c r="B44" s="19"/>
      <c r="C44" s="23" t="s">
        <v>28</v>
      </c>
      <c r="D44" s="7"/>
      <c r="E44" s="7"/>
      <c r="F44" s="7"/>
      <c r="G44" s="7"/>
      <c r="H44" s="7"/>
      <c r="I44" s="7"/>
      <c r="J44" s="7"/>
      <c r="K44" s="7"/>
      <c r="L44" s="7"/>
      <c r="M44" s="7"/>
      <c r="N44" s="7"/>
      <c r="O44" s="7"/>
      <c r="P44" s="7"/>
      <c r="Q44" s="7"/>
      <c r="R44" s="7"/>
      <c r="S44" s="7"/>
      <c r="T44" s="7"/>
      <c r="U44" s="7"/>
      <c r="V44" s="7"/>
      <c r="W44" s="7"/>
      <c r="X44" s="7"/>
      <c r="Y44" s="7"/>
      <c r="Z44" s="7"/>
    </row>
    <row r="45" ht="15.75" customHeight="1">
      <c r="A45" s="22" t="s">
        <v>29</v>
      </c>
      <c r="B45" s="19"/>
      <c r="C45" s="23" t="s">
        <v>29</v>
      </c>
      <c r="D45" s="7"/>
      <c r="E45" s="7"/>
      <c r="F45" s="7"/>
      <c r="G45" s="7"/>
      <c r="H45" s="7"/>
      <c r="I45" s="7"/>
      <c r="J45" s="7"/>
      <c r="K45" s="7"/>
      <c r="L45" s="7"/>
      <c r="M45" s="7"/>
      <c r="N45" s="7"/>
      <c r="O45" s="7"/>
      <c r="P45" s="7"/>
      <c r="Q45" s="7"/>
      <c r="R45" s="7"/>
      <c r="S45" s="7"/>
      <c r="T45" s="7"/>
      <c r="U45" s="7"/>
      <c r="V45" s="7"/>
      <c r="W45" s="7"/>
      <c r="X45" s="7"/>
      <c r="Y45" s="7"/>
      <c r="Z45" s="7"/>
    </row>
    <row r="46" ht="15.75" customHeight="1">
      <c r="A46" s="22" t="s">
        <v>30</v>
      </c>
      <c r="B46" s="19"/>
      <c r="C46" s="23" t="s">
        <v>30</v>
      </c>
      <c r="D46" s="7"/>
      <c r="E46" s="7"/>
      <c r="F46" s="7"/>
      <c r="G46" s="7"/>
      <c r="H46" s="7"/>
      <c r="I46" s="7"/>
      <c r="J46" s="7"/>
      <c r="K46" s="7"/>
      <c r="L46" s="7"/>
      <c r="M46" s="7"/>
      <c r="N46" s="7"/>
      <c r="O46" s="7"/>
      <c r="P46" s="7"/>
      <c r="Q46" s="7"/>
      <c r="R46" s="7"/>
      <c r="S46" s="7"/>
      <c r="T46" s="7"/>
      <c r="U46" s="7"/>
      <c r="V46" s="7"/>
      <c r="W46" s="7"/>
      <c r="X46" s="7"/>
      <c r="Y46" s="7"/>
      <c r="Z46" s="7"/>
    </row>
    <row r="47" ht="15.75" customHeight="1">
      <c r="A47" s="22" t="s">
        <v>31</v>
      </c>
      <c r="B47" s="19"/>
      <c r="C47" s="23" t="s">
        <v>31</v>
      </c>
      <c r="D47" s="7"/>
      <c r="E47" s="7"/>
      <c r="F47" s="7"/>
      <c r="G47" s="7"/>
      <c r="H47" s="7"/>
      <c r="I47" s="7"/>
      <c r="J47" s="7"/>
      <c r="K47" s="7"/>
      <c r="L47" s="7"/>
      <c r="M47" s="7"/>
      <c r="N47" s="7"/>
      <c r="O47" s="7"/>
      <c r="P47" s="7"/>
      <c r="Q47" s="7"/>
      <c r="R47" s="7"/>
      <c r="S47" s="7"/>
      <c r="T47" s="7"/>
      <c r="U47" s="7"/>
      <c r="V47" s="7"/>
      <c r="W47" s="7"/>
      <c r="X47" s="7"/>
      <c r="Y47" s="7"/>
      <c r="Z47" s="7"/>
    </row>
    <row r="48" ht="15.75" customHeight="1">
      <c r="A48" s="22" t="s">
        <v>32</v>
      </c>
      <c r="B48" s="19"/>
      <c r="C48" s="23" t="s">
        <v>32</v>
      </c>
      <c r="D48" s="7"/>
      <c r="E48" s="7"/>
      <c r="F48" s="7"/>
      <c r="G48" s="7"/>
      <c r="H48" s="7"/>
      <c r="I48" s="7"/>
      <c r="J48" s="7"/>
      <c r="K48" s="7"/>
      <c r="L48" s="7"/>
      <c r="M48" s="7"/>
      <c r="N48" s="7"/>
      <c r="O48" s="7"/>
      <c r="P48" s="7"/>
      <c r="Q48" s="7"/>
      <c r="R48" s="7"/>
      <c r="S48" s="7"/>
      <c r="T48" s="7"/>
      <c r="U48" s="7"/>
      <c r="V48" s="7"/>
      <c r="W48" s="7"/>
      <c r="X48" s="7"/>
      <c r="Y48" s="7"/>
      <c r="Z48" s="7"/>
    </row>
    <row r="49" ht="15.75" customHeight="1">
      <c r="A49" s="22" t="s">
        <v>33</v>
      </c>
      <c r="B49" s="19"/>
      <c r="C49" s="23" t="s">
        <v>33</v>
      </c>
      <c r="D49" s="7"/>
      <c r="E49" s="7"/>
      <c r="F49" s="7"/>
      <c r="G49" s="7"/>
      <c r="H49" s="7"/>
      <c r="I49" s="7"/>
      <c r="J49" s="7"/>
      <c r="K49" s="7"/>
      <c r="L49" s="7"/>
      <c r="M49" s="7"/>
      <c r="N49" s="7"/>
      <c r="O49" s="7"/>
      <c r="P49" s="7"/>
      <c r="Q49" s="7"/>
      <c r="R49" s="7"/>
      <c r="S49" s="7"/>
      <c r="T49" s="7"/>
      <c r="U49" s="7"/>
      <c r="V49" s="7"/>
      <c r="W49" s="7"/>
      <c r="X49" s="7"/>
      <c r="Y49" s="7"/>
      <c r="Z49" s="7"/>
    </row>
    <row r="50" ht="15.75" customHeight="1">
      <c r="A50" s="22" t="s">
        <v>34</v>
      </c>
      <c r="B50" s="19"/>
      <c r="C50" s="23" t="s">
        <v>34</v>
      </c>
      <c r="D50" s="7"/>
      <c r="E50" s="7"/>
      <c r="F50" s="7"/>
      <c r="G50" s="7"/>
      <c r="H50" s="7"/>
      <c r="I50" s="7"/>
      <c r="J50" s="7"/>
      <c r="K50" s="7"/>
      <c r="L50" s="7"/>
      <c r="M50" s="7"/>
      <c r="N50" s="7"/>
      <c r="O50" s="7"/>
      <c r="P50" s="7"/>
      <c r="Q50" s="7"/>
      <c r="R50" s="7"/>
      <c r="S50" s="7"/>
      <c r="T50" s="7"/>
      <c r="U50" s="7"/>
      <c r="V50" s="7"/>
      <c r="W50" s="7"/>
      <c r="X50" s="7"/>
      <c r="Y50" s="7"/>
      <c r="Z50" s="7"/>
    </row>
    <row r="51" ht="15.75" customHeight="1">
      <c r="A51" s="22" t="s">
        <v>35</v>
      </c>
      <c r="B51" s="19"/>
      <c r="C51" s="23" t="s">
        <v>35</v>
      </c>
      <c r="D51" s="7"/>
      <c r="E51" s="7"/>
      <c r="F51" s="7"/>
      <c r="G51" s="7"/>
      <c r="H51" s="7"/>
      <c r="I51" s="7"/>
      <c r="J51" s="7"/>
      <c r="K51" s="7"/>
      <c r="L51" s="7"/>
      <c r="M51" s="7"/>
      <c r="N51" s="7"/>
      <c r="O51" s="7"/>
      <c r="P51" s="7"/>
      <c r="Q51" s="7"/>
      <c r="R51" s="7"/>
      <c r="S51" s="7"/>
      <c r="T51" s="7"/>
      <c r="U51" s="7"/>
      <c r="V51" s="7"/>
      <c r="W51" s="7"/>
      <c r="X51" s="7"/>
      <c r="Y51" s="7"/>
      <c r="Z51" s="7"/>
    </row>
    <row r="52" ht="15.75" customHeight="1">
      <c r="A52" s="22" t="s">
        <v>36</v>
      </c>
      <c r="B52" s="19"/>
      <c r="C52" s="23" t="s">
        <v>36</v>
      </c>
      <c r="D52" s="7"/>
      <c r="E52" s="7"/>
      <c r="F52" s="7"/>
      <c r="G52" s="7"/>
      <c r="H52" s="7"/>
      <c r="I52" s="7"/>
      <c r="J52" s="7"/>
      <c r="K52" s="7"/>
      <c r="L52" s="7"/>
      <c r="M52" s="7"/>
      <c r="N52" s="7"/>
      <c r="O52" s="7"/>
      <c r="P52" s="7"/>
      <c r="Q52" s="7"/>
      <c r="R52" s="7"/>
      <c r="S52" s="7"/>
      <c r="T52" s="7"/>
      <c r="U52" s="7"/>
      <c r="V52" s="7"/>
      <c r="W52" s="7"/>
      <c r="X52" s="7"/>
      <c r="Y52" s="7"/>
      <c r="Z52" s="7"/>
    </row>
    <row r="53" ht="15.75" customHeight="1">
      <c r="A53" s="22" t="s">
        <v>37</v>
      </c>
      <c r="B53" s="19"/>
      <c r="C53" s="23" t="s">
        <v>37</v>
      </c>
      <c r="D53" s="7"/>
      <c r="E53" s="7"/>
      <c r="F53" s="7"/>
      <c r="G53" s="7"/>
      <c r="H53" s="7"/>
      <c r="I53" s="7"/>
      <c r="J53" s="7"/>
      <c r="K53" s="7"/>
      <c r="L53" s="7"/>
      <c r="M53" s="7"/>
      <c r="N53" s="7"/>
      <c r="O53" s="7"/>
      <c r="P53" s="7"/>
      <c r="Q53" s="7"/>
      <c r="R53" s="7"/>
      <c r="S53" s="7"/>
      <c r="T53" s="7"/>
      <c r="U53" s="7"/>
      <c r="V53" s="7"/>
      <c r="W53" s="7"/>
      <c r="X53" s="7"/>
      <c r="Y53" s="7"/>
      <c r="Z53" s="7"/>
    </row>
    <row r="54" ht="15.75" customHeight="1">
      <c r="A54" s="22" t="s">
        <v>38</v>
      </c>
      <c r="B54" s="19"/>
      <c r="C54" s="23" t="s">
        <v>38</v>
      </c>
      <c r="D54" s="7"/>
      <c r="E54" s="7"/>
      <c r="F54" s="7"/>
      <c r="G54" s="7"/>
      <c r="H54" s="7"/>
      <c r="I54" s="7"/>
      <c r="J54" s="7"/>
      <c r="K54" s="7"/>
      <c r="L54" s="7"/>
      <c r="M54" s="7"/>
      <c r="N54" s="7"/>
      <c r="O54" s="7"/>
      <c r="P54" s="7"/>
      <c r="Q54" s="7"/>
      <c r="R54" s="7"/>
      <c r="S54" s="7"/>
      <c r="T54" s="7"/>
      <c r="U54" s="7"/>
      <c r="V54" s="7"/>
      <c r="W54" s="7"/>
      <c r="X54" s="7"/>
      <c r="Y54" s="7"/>
      <c r="Z54" s="7"/>
    </row>
    <row r="55" ht="15.75" customHeight="1">
      <c r="A55" s="24" t="s">
        <v>43</v>
      </c>
      <c r="B55" s="19"/>
      <c r="C55" s="25" t="s">
        <v>44</v>
      </c>
      <c r="D55" s="7"/>
      <c r="E55" s="7"/>
      <c r="F55" s="7"/>
      <c r="G55" s="7"/>
      <c r="H55" s="7"/>
      <c r="I55" s="7"/>
      <c r="J55" s="7"/>
      <c r="K55" s="7"/>
      <c r="L55" s="7"/>
      <c r="M55" s="7"/>
      <c r="N55" s="7"/>
      <c r="O55" s="7"/>
      <c r="P55" s="7"/>
      <c r="Q55" s="7"/>
      <c r="R55" s="7"/>
      <c r="S55" s="7"/>
      <c r="T55" s="7"/>
      <c r="U55" s="7"/>
      <c r="V55" s="7"/>
      <c r="W55" s="7"/>
      <c r="X55" s="7"/>
      <c r="Y55" s="7"/>
      <c r="Z55" s="7"/>
    </row>
    <row r="56" ht="15.75" customHeight="1">
      <c r="A56" s="22" t="s">
        <v>27</v>
      </c>
      <c r="B56" s="19"/>
      <c r="C56" s="23" t="s">
        <v>27</v>
      </c>
      <c r="D56" s="7"/>
      <c r="E56" s="7"/>
      <c r="F56" s="7"/>
      <c r="G56" s="7"/>
      <c r="H56" s="7"/>
      <c r="I56" s="7"/>
      <c r="J56" s="7"/>
      <c r="K56" s="7"/>
      <c r="L56" s="7"/>
      <c r="M56" s="7"/>
      <c r="N56" s="7"/>
      <c r="O56" s="7"/>
      <c r="P56" s="7"/>
      <c r="Q56" s="7"/>
      <c r="R56" s="7"/>
      <c r="S56" s="7"/>
      <c r="T56" s="7"/>
      <c r="U56" s="7"/>
      <c r="V56" s="7"/>
      <c r="W56" s="7"/>
      <c r="X56" s="7"/>
      <c r="Y56" s="7"/>
      <c r="Z56" s="7"/>
    </row>
    <row r="57" ht="15.75" customHeight="1">
      <c r="A57" s="22" t="s">
        <v>28</v>
      </c>
      <c r="B57" s="19"/>
      <c r="C57" s="23" t="s">
        <v>28</v>
      </c>
      <c r="D57" s="7"/>
      <c r="E57" s="7"/>
      <c r="F57" s="7"/>
      <c r="G57" s="7"/>
      <c r="H57" s="7"/>
      <c r="I57" s="7"/>
      <c r="J57" s="7"/>
      <c r="K57" s="7"/>
      <c r="L57" s="7"/>
      <c r="M57" s="7"/>
      <c r="N57" s="7"/>
      <c r="O57" s="7"/>
      <c r="P57" s="7"/>
      <c r="Q57" s="7"/>
      <c r="R57" s="7"/>
      <c r="S57" s="7"/>
      <c r="T57" s="7"/>
      <c r="U57" s="7"/>
      <c r="V57" s="7"/>
      <c r="W57" s="7"/>
      <c r="X57" s="7"/>
      <c r="Y57" s="7"/>
      <c r="Z57" s="7"/>
    </row>
    <row r="58" ht="15.75" customHeight="1">
      <c r="A58" s="22" t="s">
        <v>29</v>
      </c>
      <c r="B58" s="19"/>
      <c r="C58" s="23" t="s">
        <v>29</v>
      </c>
      <c r="D58" s="7"/>
      <c r="E58" s="7"/>
      <c r="F58" s="7"/>
      <c r="G58" s="7"/>
      <c r="H58" s="7"/>
      <c r="I58" s="7"/>
      <c r="J58" s="7"/>
      <c r="K58" s="7"/>
      <c r="L58" s="7"/>
      <c r="M58" s="7"/>
      <c r="N58" s="7"/>
      <c r="O58" s="7"/>
      <c r="P58" s="7"/>
      <c r="Q58" s="7"/>
      <c r="R58" s="7"/>
      <c r="S58" s="7"/>
      <c r="T58" s="7"/>
      <c r="U58" s="7"/>
      <c r="V58" s="7"/>
      <c r="W58" s="7"/>
      <c r="X58" s="7"/>
      <c r="Y58" s="7"/>
      <c r="Z58" s="7"/>
    </row>
    <row r="59" ht="15.75" customHeight="1">
      <c r="A59" s="22" t="s">
        <v>30</v>
      </c>
      <c r="B59" s="19"/>
      <c r="C59" s="23" t="s">
        <v>30</v>
      </c>
      <c r="D59" s="7"/>
      <c r="E59" s="7"/>
      <c r="F59" s="7"/>
      <c r="G59" s="7"/>
      <c r="H59" s="7"/>
      <c r="I59" s="7"/>
      <c r="J59" s="7"/>
      <c r="K59" s="7"/>
      <c r="L59" s="7"/>
      <c r="M59" s="7"/>
      <c r="N59" s="7"/>
      <c r="O59" s="7"/>
      <c r="P59" s="7"/>
      <c r="Q59" s="7"/>
      <c r="R59" s="7"/>
      <c r="S59" s="7"/>
      <c r="T59" s="7"/>
      <c r="U59" s="7"/>
      <c r="V59" s="7"/>
      <c r="W59" s="7"/>
      <c r="X59" s="7"/>
      <c r="Y59" s="7"/>
      <c r="Z59" s="7"/>
    </row>
    <row r="60" ht="15.75" customHeight="1">
      <c r="A60" s="22" t="s">
        <v>31</v>
      </c>
      <c r="B60" s="19"/>
      <c r="C60" s="23" t="s">
        <v>31</v>
      </c>
      <c r="D60" s="7"/>
      <c r="E60" s="7"/>
      <c r="F60" s="7"/>
      <c r="G60" s="7"/>
      <c r="H60" s="7"/>
      <c r="I60" s="7"/>
      <c r="J60" s="7"/>
      <c r="K60" s="7"/>
      <c r="L60" s="7"/>
      <c r="M60" s="7"/>
      <c r="N60" s="7"/>
      <c r="O60" s="7"/>
      <c r="P60" s="7"/>
      <c r="Q60" s="7"/>
      <c r="R60" s="7"/>
      <c r="S60" s="7"/>
      <c r="T60" s="7"/>
      <c r="U60" s="7"/>
      <c r="V60" s="7"/>
      <c r="W60" s="7"/>
      <c r="X60" s="7"/>
      <c r="Y60" s="7"/>
      <c r="Z60" s="7"/>
    </row>
    <row r="61" ht="15.75" customHeight="1">
      <c r="A61" s="22" t="s">
        <v>32</v>
      </c>
      <c r="B61" s="19"/>
      <c r="C61" s="23" t="s">
        <v>32</v>
      </c>
      <c r="D61" s="7"/>
      <c r="E61" s="7"/>
      <c r="F61" s="7"/>
      <c r="G61" s="7"/>
      <c r="H61" s="7"/>
      <c r="I61" s="7"/>
      <c r="J61" s="7"/>
      <c r="K61" s="7"/>
      <c r="L61" s="7"/>
      <c r="M61" s="7"/>
      <c r="N61" s="7"/>
      <c r="O61" s="7"/>
      <c r="P61" s="7"/>
      <c r="Q61" s="7"/>
      <c r="R61" s="7"/>
      <c r="S61" s="7"/>
      <c r="T61" s="7"/>
      <c r="U61" s="7"/>
      <c r="V61" s="7"/>
      <c r="W61" s="7"/>
      <c r="X61" s="7"/>
      <c r="Y61" s="7"/>
      <c r="Z61" s="7"/>
    </row>
    <row r="62" ht="15.75" customHeight="1">
      <c r="A62" s="22" t="s">
        <v>33</v>
      </c>
      <c r="B62" s="19"/>
      <c r="C62" s="23" t="s">
        <v>33</v>
      </c>
      <c r="D62" s="7"/>
      <c r="E62" s="7"/>
      <c r="F62" s="7"/>
      <c r="G62" s="7"/>
      <c r="H62" s="7"/>
      <c r="I62" s="7"/>
      <c r="J62" s="7"/>
      <c r="K62" s="7"/>
      <c r="L62" s="7"/>
      <c r="M62" s="7"/>
      <c r="N62" s="7"/>
      <c r="O62" s="7"/>
      <c r="P62" s="7"/>
      <c r="Q62" s="7"/>
      <c r="R62" s="7"/>
      <c r="S62" s="7"/>
      <c r="T62" s="7"/>
      <c r="U62" s="7"/>
      <c r="V62" s="7"/>
      <c r="W62" s="7"/>
      <c r="X62" s="7"/>
      <c r="Y62" s="7"/>
      <c r="Z62" s="7"/>
    </row>
    <row r="63" ht="15.75" customHeight="1">
      <c r="A63" s="22" t="s">
        <v>34</v>
      </c>
      <c r="B63" s="19"/>
      <c r="C63" s="23" t="s">
        <v>34</v>
      </c>
      <c r="D63" s="7"/>
      <c r="E63" s="7"/>
      <c r="F63" s="7"/>
      <c r="G63" s="7"/>
      <c r="H63" s="7"/>
      <c r="I63" s="7"/>
      <c r="J63" s="7"/>
      <c r="K63" s="7"/>
      <c r="L63" s="7"/>
      <c r="M63" s="7"/>
      <c r="N63" s="7"/>
      <c r="O63" s="7"/>
      <c r="P63" s="7"/>
      <c r="Q63" s="7"/>
      <c r="R63" s="7"/>
      <c r="S63" s="7"/>
      <c r="T63" s="7"/>
      <c r="U63" s="7"/>
      <c r="V63" s="7"/>
      <c r="W63" s="7"/>
      <c r="X63" s="7"/>
      <c r="Y63" s="7"/>
      <c r="Z63" s="7"/>
    </row>
    <row r="64" ht="15.75" customHeight="1">
      <c r="A64" s="22" t="s">
        <v>35</v>
      </c>
      <c r="B64" s="19"/>
      <c r="C64" s="23" t="s">
        <v>35</v>
      </c>
      <c r="D64" s="7"/>
      <c r="E64" s="7"/>
      <c r="F64" s="7"/>
      <c r="G64" s="7"/>
      <c r="H64" s="7"/>
      <c r="I64" s="7"/>
      <c r="J64" s="7"/>
      <c r="K64" s="7"/>
      <c r="L64" s="7"/>
      <c r="M64" s="7"/>
      <c r="N64" s="7"/>
      <c r="O64" s="7"/>
      <c r="P64" s="7"/>
      <c r="Q64" s="7"/>
      <c r="R64" s="7"/>
      <c r="S64" s="7"/>
      <c r="T64" s="7"/>
      <c r="U64" s="7"/>
      <c r="V64" s="7"/>
      <c r="W64" s="7"/>
      <c r="X64" s="7"/>
      <c r="Y64" s="7"/>
      <c r="Z64" s="7"/>
    </row>
    <row r="65" ht="15.75" customHeight="1">
      <c r="A65" s="22" t="s">
        <v>36</v>
      </c>
      <c r="B65" s="19"/>
      <c r="C65" s="23" t="s">
        <v>36</v>
      </c>
      <c r="D65" s="7"/>
      <c r="E65" s="7"/>
      <c r="F65" s="7"/>
      <c r="G65" s="7"/>
      <c r="H65" s="7"/>
      <c r="I65" s="7"/>
      <c r="J65" s="7"/>
      <c r="K65" s="7"/>
      <c r="L65" s="7"/>
      <c r="M65" s="7"/>
      <c r="N65" s="7"/>
      <c r="O65" s="7"/>
      <c r="P65" s="7"/>
      <c r="Q65" s="7"/>
      <c r="R65" s="7"/>
      <c r="S65" s="7"/>
      <c r="T65" s="7"/>
      <c r="U65" s="7"/>
      <c r="V65" s="7"/>
      <c r="W65" s="7"/>
      <c r="X65" s="7"/>
      <c r="Y65" s="7"/>
      <c r="Z65" s="7"/>
    </row>
    <row r="66" ht="15.75" customHeight="1">
      <c r="A66" s="22" t="s">
        <v>37</v>
      </c>
      <c r="B66" s="19"/>
      <c r="C66" s="23" t="s">
        <v>37</v>
      </c>
      <c r="D66" s="7"/>
      <c r="E66" s="7"/>
      <c r="F66" s="7"/>
      <c r="G66" s="7"/>
      <c r="H66" s="7"/>
      <c r="I66" s="7"/>
      <c r="J66" s="7"/>
      <c r="K66" s="7"/>
      <c r="L66" s="7"/>
      <c r="M66" s="7"/>
      <c r="N66" s="7"/>
      <c r="O66" s="7"/>
      <c r="P66" s="7"/>
      <c r="Q66" s="7"/>
      <c r="R66" s="7"/>
      <c r="S66" s="7"/>
      <c r="T66" s="7"/>
      <c r="U66" s="7"/>
      <c r="V66" s="7"/>
      <c r="W66" s="7"/>
      <c r="X66" s="7"/>
      <c r="Y66" s="7"/>
      <c r="Z66" s="7"/>
    </row>
    <row r="67" ht="15.75" customHeight="1">
      <c r="A67" s="22" t="s">
        <v>38</v>
      </c>
      <c r="B67" s="19"/>
      <c r="C67" s="23" t="s">
        <v>38</v>
      </c>
      <c r="D67" s="7"/>
      <c r="E67" s="7"/>
      <c r="F67" s="7"/>
      <c r="G67" s="7"/>
      <c r="H67" s="7"/>
      <c r="I67" s="7"/>
      <c r="J67" s="7"/>
      <c r="K67" s="7"/>
      <c r="L67" s="7"/>
      <c r="M67" s="7"/>
      <c r="N67" s="7"/>
      <c r="O67" s="7"/>
      <c r="P67" s="7"/>
      <c r="Q67" s="7"/>
      <c r="R67" s="7"/>
      <c r="S67" s="7"/>
      <c r="T67" s="7"/>
      <c r="U67" s="7"/>
      <c r="V67" s="7"/>
      <c r="W67" s="7"/>
      <c r="X67" s="7"/>
      <c r="Y67" s="7"/>
      <c r="Z67" s="7"/>
    </row>
    <row r="68" ht="15.75" customHeight="1">
      <c r="A68" s="24" t="s">
        <v>45</v>
      </c>
      <c r="B68" s="19"/>
      <c r="C68" s="25" t="s">
        <v>46</v>
      </c>
      <c r="D68" s="7"/>
      <c r="E68" s="7"/>
      <c r="F68" s="7"/>
      <c r="G68" s="7"/>
      <c r="H68" s="7"/>
      <c r="I68" s="7"/>
      <c r="J68" s="7"/>
      <c r="K68" s="7"/>
      <c r="L68" s="7"/>
      <c r="M68" s="7"/>
      <c r="N68" s="7"/>
      <c r="O68" s="7"/>
      <c r="P68" s="7"/>
      <c r="Q68" s="7"/>
      <c r="R68" s="7"/>
      <c r="S68" s="7"/>
      <c r="T68" s="7"/>
      <c r="U68" s="7"/>
      <c r="V68" s="7"/>
      <c r="W68" s="7"/>
      <c r="X68" s="7"/>
      <c r="Y68" s="7"/>
      <c r="Z68" s="7"/>
    </row>
    <row r="69" ht="15.75" customHeight="1">
      <c r="A69" s="22" t="s">
        <v>27</v>
      </c>
      <c r="B69" s="19"/>
      <c r="C69" s="23" t="s">
        <v>27</v>
      </c>
      <c r="D69" s="7"/>
      <c r="E69" s="7"/>
      <c r="F69" s="7"/>
      <c r="G69" s="7"/>
      <c r="H69" s="7"/>
      <c r="I69" s="7"/>
      <c r="J69" s="7"/>
      <c r="K69" s="7"/>
      <c r="L69" s="7"/>
      <c r="M69" s="7"/>
      <c r="N69" s="7"/>
      <c r="O69" s="7"/>
      <c r="P69" s="7"/>
      <c r="Q69" s="7"/>
      <c r="R69" s="7"/>
      <c r="S69" s="7"/>
      <c r="T69" s="7"/>
      <c r="U69" s="7"/>
      <c r="V69" s="7"/>
      <c r="W69" s="7"/>
      <c r="X69" s="7"/>
      <c r="Y69" s="7"/>
      <c r="Z69" s="7"/>
    </row>
    <row r="70" ht="15.75" customHeight="1">
      <c r="A70" s="22" t="s">
        <v>28</v>
      </c>
      <c r="B70" s="19"/>
      <c r="C70" s="23" t="s">
        <v>28</v>
      </c>
      <c r="D70" s="7"/>
      <c r="E70" s="7"/>
      <c r="F70" s="7"/>
      <c r="G70" s="7"/>
      <c r="H70" s="7"/>
      <c r="I70" s="7"/>
      <c r="J70" s="7"/>
      <c r="K70" s="7"/>
      <c r="L70" s="7"/>
      <c r="M70" s="7"/>
      <c r="N70" s="7"/>
      <c r="O70" s="7"/>
      <c r="P70" s="7"/>
      <c r="Q70" s="7"/>
      <c r="R70" s="7"/>
      <c r="S70" s="7"/>
      <c r="T70" s="7"/>
      <c r="U70" s="7"/>
      <c r="V70" s="7"/>
      <c r="W70" s="7"/>
      <c r="X70" s="7"/>
      <c r="Y70" s="7"/>
      <c r="Z70" s="7"/>
    </row>
    <row r="71" ht="15.75" customHeight="1">
      <c r="A71" s="22" t="s">
        <v>29</v>
      </c>
      <c r="B71" s="19"/>
      <c r="C71" s="23" t="s">
        <v>29</v>
      </c>
      <c r="D71" s="7"/>
      <c r="E71" s="7"/>
      <c r="F71" s="7"/>
      <c r="G71" s="7"/>
      <c r="H71" s="7"/>
      <c r="I71" s="7"/>
      <c r="J71" s="7"/>
      <c r="K71" s="7"/>
      <c r="L71" s="7"/>
      <c r="M71" s="7"/>
      <c r="N71" s="7"/>
      <c r="O71" s="7"/>
      <c r="P71" s="7"/>
      <c r="Q71" s="7"/>
      <c r="R71" s="7"/>
      <c r="S71" s="7"/>
      <c r="T71" s="7"/>
      <c r="U71" s="7"/>
      <c r="V71" s="7"/>
      <c r="W71" s="7"/>
      <c r="X71" s="7"/>
      <c r="Y71" s="7"/>
      <c r="Z71" s="7"/>
    </row>
    <row r="72" ht="15.75" customHeight="1">
      <c r="A72" s="22" t="s">
        <v>30</v>
      </c>
      <c r="B72" s="19"/>
      <c r="C72" s="23" t="s">
        <v>30</v>
      </c>
      <c r="D72" s="7"/>
      <c r="E72" s="7"/>
      <c r="F72" s="7"/>
      <c r="G72" s="7"/>
      <c r="H72" s="7"/>
      <c r="I72" s="7"/>
      <c r="J72" s="7"/>
      <c r="K72" s="7"/>
      <c r="L72" s="7"/>
      <c r="M72" s="7"/>
      <c r="N72" s="7"/>
      <c r="O72" s="7"/>
      <c r="P72" s="7"/>
      <c r="Q72" s="7"/>
      <c r="R72" s="7"/>
      <c r="S72" s="7"/>
      <c r="T72" s="7"/>
      <c r="U72" s="7"/>
      <c r="V72" s="7"/>
      <c r="W72" s="7"/>
      <c r="X72" s="7"/>
      <c r="Y72" s="7"/>
      <c r="Z72" s="7"/>
    </row>
    <row r="73" ht="15.75" customHeight="1">
      <c r="A73" s="22" t="s">
        <v>31</v>
      </c>
      <c r="B73" s="19"/>
      <c r="C73" s="23" t="s">
        <v>31</v>
      </c>
      <c r="D73" s="7"/>
      <c r="E73" s="7"/>
      <c r="F73" s="7"/>
      <c r="G73" s="7"/>
      <c r="H73" s="7"/>
      <c r="I73" s="7"/>
      <c r="J73" s="7"/>
      <c r="K73" s="7"/>
      <c r="L73" s="7"/>
      <c r="M73" s="7"/>
      <c r="N73" s="7"/>
      <c r="O73" s="7"/>
      <c r="P73" s="7"/>
      <c r="Q73" s="7"/>
      <c r="R73" s="7"/>
      <c r="S73" s="7"/>
      <c r="T73" s="7"/>
      <c r="U73" s="7"/>
      <c r="V73" s="7"/>
      <c r="W73" s="7"/>
      <c r="X73" s="7"/>
      <c r="Y73" s="7"/>
      <c r="Z73" s="7"/>
    </row>
    <row r="74" ht="15.75" customHeight="1">
      <c r="A74" s="22" t="s">
        <v>32</v>
      </c>
      <c r="B74" s="19"/>
      <c r="C74" s="23" t="s">
        <v>32</v>
      </c>
      <c r="D74" s="7"/>
      <c r="E74" s="7"/>
      <c r="F74" s="7"/>
      <c r="G74" s="7"/>
      <c r="H74" s="7"/>
      <c r="I74" s="7"/>
      <c r="J74" s="7"/>
      <c r="K74" s="7"/>
      <c r="L74" s="7"/>
      <c r="M74" s="7"/>
      <c r="N74" s="7"/>
      <c r="O74" s="7"/>
      <c r="P74" s="7"/>
      <c r="Q74" s="7"/>
      <c r="R74" s="7"/>
      <c r="S74" s="7"/>
      <c r="T74" s="7"/>
      <c r="U74" s="7"/>
      <c r="V74" s="7"/>
      <c r="W74" s="7"/>
      <c r="X74" s="7"/>
      <c r="Y74" s="7"/>
      <c r="Z74" s="7"/>
    </row>
    <row r="75" ht="15.75" customHeight="1">
      <c r="A75" s="22" t="s">
        <v>33</v>
      </c>
      <c r="B75" s="19"/>
      <c r="C75" s="23" t="s">
        <v>33</v>
      </c>
      <c r="D75" s="7"/>
      <c r="E75" s="7"/>
      <c r="F75" s="7"/>
      <c r="G75" s="7"/>
      <c r="H75" s="7"/>
      <c r="I75" s="7"/>
      <c r="J75" s="7"/>
      <c r="K75" s="7"/>
      <c r="L75" s="7"/>
      <c r="M75" s="7"/>
      <c r="N75" s="7"/>
      <c r="O75" s="7"/>
      <c r="P75" s="7"/>
      <c r="Q75" s="7"/>
      <c r="R75" s="7"/>
      <c r="S75" s="7"/>
      <c r="T75" s="7"/>
      <c r="U75" s="7"/>
      <c r="V75" s="7"/>
      <c r="W75" s="7"/>
      <c r="X75" s="7"/>
      <c r="Y75" s="7"/>
      <c r="Z75" s="7"/>
    </row>
    <row r="76" ht="15.75" customHeight="1">
      <c r="A76" s="22" t="s">
        <v>34</v>
      </c>
      <c r="B76" s="19"/>
      <c r="C76" s="23" t="s">
        <v>34</v>
      </c>
      <c r="D76" s="7"/>
      <c r="E76" s="7"/>
      <c r="F76" s="7"/>
      <c r="G76" s="7"/>
      <c r="H76" s="7"/>
      <c r="I76" s="7"/>
      <c r="J76" s="7"/>
      <c r="K76" s="7"/>
      <c r="L76" s="7"/>
      <c r="M76" s="7"/>
      <c r="N76" s="7"/>
      <c r="O76" s="7"/>
      <c r="P76" s="7"/>
      <c r="Q76" s="7"/>
      <c r="R76" s="7"/>
      <c r="S76" s="7"/>
      <c r="T76" s="7"/>
      <c r="U76" s="7"/>
      <c r="V76" s="7"/>
      <c r="W76" s="7"/>
      <c r="X76" s="7"/>
      <c r="Y76" s="7"/>
      <c r="Z76" s="7"/>
    </row>
    <row r="77" ht="15.75" customHeight="1">
      <c r="A77" s="22" t="s">
        <v>35</v>
      </c>
      <c r="B77" s="19"/>
      <c r="C77" s="23" t="s">
        <v>35</v>
      </c>
      <c r="D77" s="7"/>
      <c r="E77" s="7"/>
      <c r="F77" s="7"/>
      <c r="G77" s="7"/>
      <c r="H77" s="7"/>
      <c r="I77" s="7"/>
      <c r="J77" s="7"/>
      <c r="K77" s="7"/>
      <c r="L77" s="7"/>
      <c r="M77" s="7"/>
      <c r="N77" s="7"/>
      <c r="O77" s="7"/>
      <c r="P77" s="7"/>
      <c r="Q77" s="7"/>
      <c r="R77" s="7"/>
      <c r="S77" s="7"/>
      <c r="T77" s="7"/>
      <c r="U77" s="7"/>
      <c r="V77" s="7"/>
      <c r="W77" s="7"/>
      <c r="X77" s="7"/>
      <c r="Y77" s="7"/>
      <c r="Z77" s="7"/>
    </row>
    <row r="78" ht="15.75" customHeight="1">
      <c r="A78" s="22" t="s">
        <v>36</v>
      </c>
      <c r="B78" s="19"/>
      <c r="C78" s="23" t="s">
        <v>36</v>
      </c>
      <c r="D78" s="7"/>
      <c r="E78" s="7"/>
      <c r="F78" s="7"/>
      <c r="G78" s="7"/>
      <c r="H78" s="7"/>
      <c r="I78" s="7"/>
      <c r="J78" s="7"/>
      <c r="K78" s="7"/>
      <c r="L78" s="7"/>
      <c r="M78" s="7"/>
      <c r="N78" s="7"/>
      <c r="O78" s="7"/>
      <c r="P78" s="7"/>
      <c r="Q78" s="7"/>
      <c r="R78" s="7"/>
      <c r="S78" s="7"/>
      <c r="T78" s="7"/>
      <c r="U78" s="7"/>
      <c r="V78" s="7"/>
      <c r="W78" s="7"/>
      <c r="X78" s="7"/>
      <c r="Y78" s="7"/>
      <c r="Z78" s="7"/>
    </row>
    <row r="79" ht="15.75" customHeight="1">
      <c r="A79" s="22" t="s">
        <v>37</v>
      </c>
      <c r="B79" s="19"/>
      <c r="C79" s="23" t="s">
        <v>37</v>
      </c>
      <c r="D79" s="7"/>
      <c r="E79" s="7"/>
      <c r="F79" s="7"/>
      <c r="G79" s="7"/>
      <c r="H79" s="7"/>
      <c r="I79" s="7"/>
      <c r="J79" s="7"/>
      <c r="K79" s="7"/>
      <c r="L79" s="7"/>
      <c r="M79" s="7"/>
      <c r="N79" s="7"/>
      <c r="O79" s="7"/>
      <c r="P79" s="7"/>
      <c r="Q79" s="7"/>
      <c r="R79" s="7"/>
      <c r="S79" s="7"/>
      <c r="T79" s="7"/>
      <c r="U79" s="7"/>
      <c r="V79" s="7"/>
      <c r="W79" s="7"/>
      <c r="X79" s="7"/>
      <c r="Y79" s="7"/>
      <c r="Z79" s="7"/>
    </row>
    <row r="80" ht="15.75" customHeight="1">
      <c r="A80" s="22" t="s">
        <v>38</v>
      </c>
      <c r="B80" s="19"/>
      <c r="C80" s="23" t="s">
        <v>38</v>
      </c>
      <c r="D80" s="7"/>
      <c r="E80" s="7"/>
      <c r="F80" s="7"/>
      <c r="G80" s="7"/>
      <c r="H80" s="7"/>
      <c r="I80" s="7"/>
      <c r="J80" s="7"/>
      <c r="K80" s="7"/>
      <c r="L80" s="7"/>
      <c r="M80" s="7"/>
      <c r="N80" s="7"/>
      <c r="O80" s="7"/>
      <c r="P80" s="7"/>
      <c r="Q80" s="7"/>
      <c r="R80" s="7"/>
      <c r="S80" s="7"/>
      <c r="T80" s="7"/>
      <c r="U80" s="7"/>
      <c r="V80" s="7"/>
      <c r="W80" s="7"/>
      <c r="X80" s="7"/>
      <c r="Y80" s="7"/>
      <c r="Z80" s="7"/>
    </row>
    <row r="81" ht="15.75" customHeight="1">
      <c r="A81" s="24" t="s">
        <v>47</v>
      </c>
      <c r="B81" s="19"/>
      <c r="C81" s="25" t="s">
        <v>48</v>
      </c>
      <c r="D81" s="7"/>
      <c r="E81" s="7"/>
      <c r="F81" s="7"/>
      <c r="G81" s="7"/>
      <c r="H81" s="7"/>
      <c r="I81" s="7"/>
      <c r="J81" s="7"/>
      <c r="K81" s="7"/>
      <c r="L81" s="7"/>
      <c r="M81" s="7"/>
      <c r="N81" s="7"/>
      <c r="O81" s="7"/>
      <c r="P81" s="7"/>
      <c r="Q81" s="7"/>
      <c r="R81" s="7"/>
      <c r="S81" s="7"/>
      <c r="T81" s="7"/>
      <c r="U81" s="7"/>
      <c r="V81" s="7"/>
      <c r="W81" s="7"/>
      <c r="X81" s="7"/>
      <c r="Y81" s="7"/>
      <c r="Z81" s="7"/>
    </row>
    <row r="82" ht="15.75" customHeight="1">
      <c r="A82" s="22" t="s">
        <v>27</v>
      </c>
      <c r="B82" s="19"/>
      <c r="C82" s="23" t="s">
        <v>27</v>
      </c>
      <c r="D82" s="7"/>
      <c r="E82" s="7"/>
      <c r="F82" s="7"/>
      <c r="G82" s="7"/>
      <c r="H82" s="7"/>
      <c r="I82" s="7"/>
      <c r="J82" s="7"/>
      <c r="K82" s="7"/>
      <c r="L82" s="7"/>
      <c r="M82" s="7"/>
      <c r="N82" s="7"/>
      <c r="O82" s="7"/>
      <c r="P82" s="7"/>
      <c r="Q82" s="7"/>
      <c r="R82" s="7"/>
      <c r="S82" s="7"/>
      <c r="T82" s="7"/>
      <c r="U82" s="7"/>
      <c r="V82" s="7"/>
      <c r="W82" s="7"/>
      <c r="X82" s="7"/>
      <c r="Y82" s="7"/>
      <c r="Z82" s="7"/>
    </row>
    <row r="83" ht="15.75" customHeight="1">
      <c r="A83" s="22" t="s">
        <v>28</v>
      </c>
      <c r="B83" s="19"/>
      <c r="C83" s="23" t="s">
        <v>28</v>
      </c>
      <c r="D83" s="7"/>
      <c r="E83" s="7"/>
      <c r="F83" s="7"/>
      <c r="G83" s="7"/>
      <c r="H83" s="7"/>
      <c r="I83" s="7"/>
      <c r="J83" s="7"/>
      <c r="K83" s="7"/>
      <c r="L83" s="7"/>
      <c r="M83" s="7"/>
      <c r="N83" s="7"/>
      <c r="O83" s="7"/>
      <c r="P83" s="7"/>
      <c r="Q83" s="7"/>
      <c r="R83" s="7"/>
      <c r="S83" s="7"/>
      <c r="T83" s="7"/>
      <c r="U83" s="7"/>
      <c r="V83" s="7"/>
      <c r="W83" s="7"/>
      <c r="X83" s="7"/>
      <c r="Y83" s="7"/>
      <c r="Z83" s="7"/>
    </row>
    <row r="84" ht="15.75" customHeight="1">
      <c r="A84" s="22" t="s">
        <v>29</v>
      </c>
      <c r="B84" s="19"/>
      <c r="C84" s="23" t="s">
        <v>29</v>
      </c>
      <c r="D84" s="7"/>
      <c r="E84" s="7"/>
      <c r="F84" s="7"/>
      <c r="G84" s="7"/>
      <c r="H84" s="7"/>
      <c r="I84" s="7"/>
      <c r="J84" s="7"/>
      <c r="K84" s="7"/>
      <c r="L84" s="7"/>
      <c r="M84" s="7"/>
      <c r="N84" s="7"/>
      <c r="O84" s="7"/>
      <c r="P84" s="7"/>
      <c r="Q84" s="7"/>
      <c r="R84" s="7"/>
      <c r="S84" s="7"/>
      <c r="T84" s="7"/>
      <c r="U84" s="7"/>
      <c r="V84" s="7"/>
      <c r="W84" s="7"/>
      <c r="X84" s="7"/>
      <c r="Y84" s="7"/>
      <c r="Z84" s="7"/>
    </row>
    <row r="85" ht="15.75" customHeight="1">
      <c r="A85" s="22" t="s">
        <v>30</v>
      </c>
      <c r="B85" s="19"/>
      <c r="C85" s="23" t="s">
        <v>30</v>
      </c>
      <c r="D85" s="7"/>
      <c r="E85" s="7"/>
      <c r="F85" s="7"/>
      <c r="G85" s="7"/>
      <c r="H85" s="7"/>
      <c r="I85" s="7"/>
      <c r="J85" s="7"/>
      <c r="K85" s="7"/>
      <c r="L85" s="7"/>
      <c r="M85" s="7"/>
      <c r="N85" s="7"/>
      <c r="O85" s="7"/>
      <c r="P85" s="7"/>
      <c r="Q85" s="7"/>
      <c r="R85" s="7"/>
      <c r="S85" s="7"/>
      <c r="T85" s="7"/>
      <c r="U85" s="7"/>
      <c r="V85" s="7"/>
      <c r="W85" s="7"/>
      <c r="X85" s="7"/>
      <c r="Y85" s="7"/>
      <c r="Z85" s="7"/>
    </row>
    <row r="86" ht="15.75" customHeight="1">
      <c r="A86" s="22" t="s">
        <v>31</v>
      </c>
      <c r="B86" s="19"/>
      <c r="C86" s="23" t="s">
        <v>31</v>
      </c>
      <c r="D86" s="7"/>
      <c r="E86" s="7"/>
      <c r="F86" s="7"/>
      <c r="G86" s="7"/>
      <c r="H86" s="7"/>
      <c r="I86" s="7"/>
      <c r="J86" s="7"/>
      <c r="K86" s="7"/>
      <c r="L86" s="7"/>
      <c r="M86" s="7"/>
      <c r="N86" s="7"/>
      <c r="O86" s="7"/>
      <c r="P86" s="7"/>
      <c r="Q86" s="7"/>
      <c r="R86" s="7"/>
      <c r="S86" s="7"/>
      <c r="T86" s="7"/>
      <c r="U86" s="7"/>
      <c r="V86" s="7"/>
      <c r="W86" s="7"/>
      <c r="X86" s="7"/>
      <c r="Y86" s="7"/>
      <c r="Z86" s="7"/>
    </row>
    <row r="87" ht="15.75" customHeight="1">
      <c r="A87" s="22" t="s">
        <v>32</v>
      </c>
      <c r="B87" s="19"/>
      <c r="C87" s="23" t="s">
        <v>32</v>
      </c>
      <c r="D87" s="7"/>
      <c r="E87" s="7"/>
      <c r="F87" s="7"/>
      <c r="G87" s="7"/>
      <c r="H87" s="7"/>
      <c r="I87" s="7"/>
      <c r="J87" s="7"/>
      <c r="K87" s="7"/>
      <c r="L87" s="7"/>
      <c r="M87" s="7"/>
      <c r="N87" s="7"/>
      <c r="O87" s="7"/>
      <c r="P87" s="7"/>
      <c r="Q87" s="7"/>
      <c r="R87" s="7"/>
      <c r="S87" s="7"/>
      <c r="T87" s="7"/>
      <c r="U87" s="7"/>
      <c r="V87" s="7"/>
      <c r="W87" s="7"/>
      <c r="X87" s="7"/>
      <c r="Y87" s="7"/>
      <c r="Z87" s="7"/>
    </row>
    <row r="88" ht="15.75" customHeight="1">
      <c r="A88" s="22" t="s">
        <v>33</v>
      </c>
      <c r="B88" s="19"/>
      <c r="C88" s="23" t="s">
        <v>33</v>
      </c>
      <c r="D88" s="7"/>
      <c r="E88" s="7"/>
      <c r="F88" s="7"/>
      <c r="G88" s="7"/>
      <c r="H88" s="7"/>
      <c r="I88" s="7"/>
      <c r="J88" s="7"/>
      <c r="K88" s="7"/>
      <c r="L88" s="7"/>
      <c r="M88" s="7"/>
      <c r="N88" s="7"/>
      <c r="O88" s="7"/>
      <c r="P88" s="7"/>
      <c r="Q88" s="7"/>
      <c r="R88" s="7"/>
      <c r="S88" s="7"/>
      <c r="T88" s="7"/>
      <c r="U88" s="7"/>
      <c r="V88" s="7"/>
      <c r="W88" s="7"/>
      <c r="X88" s="7"/>
      <c r="Y88" s="7"/>
      <c r="Z88" s="7"/>
    </row>
    <row r="89" ht="15.75" customHeight="1">
      <c r="A89" s="22" t="s">
        <v>34</v>
      </c>
      <c r="B89" s="19"/>
      <c r="C89" s="23" t="s">
        <v>34</v>
      </c>
      <c r="D89" s="7"/>
      <c r="E89" s="7"/>
      <c r="F89" s="7"/>
      <c r="G89" s="7"/>
      <c r="H89" s="7"/>
      <c r="I89" s="7"/>
      <c r="J89" s="7"/>
      <c r="K89" s="7"/>
      <c r="L89" s="7"/>
      <c r="M89" s="7"/>
      <c r="N89" s="7"/>
      <c r="O89" s="7"/>
      <c r="P89" s="7"/>
      <c r="Q89" s="7"/>
      <c r="R89" s="7"/>
      <c r="S89" s="7"/>
      <c r="T89" s="7"/>
      <c r="U89" s="7"/>
      <c r="V89" s="7"/>
      <c r="W89" s="7"/>
      <c r="X89" s="7"/>
      <c r="Y89" s="7"/>
      <c r="Z89" s="7"/>
    </row>
    <row r="90" ht="15.75" customHeight="1">
      <c r="A90" s="22" t="s">
        <v>35</v>
      </c>
      <c r="B90" s="19"/>
      <c r="C90" s="23" t="s">
        <v>35</v>
      </c>
      <c r="D90" s="7"/>
      <c r="E90" s="7"/>
      <c r="F90" s="7"/>
      <c r="G90" s="7"/>
      <c r="H90" s="7"/>
      <c r="I90" s="7"/>
      <c r="J90" s="7"/>
      <c r="K90" s="7"/>
      <c r="L90" s="7"/>
      <c r="M90" s="7"/>
      <c r="N90" s="7"/>
      <c r="O90" s="7"/>
      <c r="P90" s="7"/>
      <c r="Q90" s="7"/>
      <c r="R90" s="7"/>
      <c r="S90" s="7"/>
      <c r="T90" s="7"/>
      <c r="U90" s="7"/>
      <c r="V90" s="7"/>
      <c r="W90" s="7"/>
      <c r="X90" s="7"/>
      <c r="Y90" s="7"/>
      <c r="Z90" s="7"/>
    </row>
    <row r="91" ht="15.75" customHeight="1">
      <c r="A91" s="22" t="s">
        <v>36</v>
      </c>
      <c r="B91" s="19"/>
      <c r="C91" s="23" t="s">
        <v>36</v>
      </c>
      <c r="D91" s="7"/>
      <c r="E91" s="7"/>
      <c r="F91" s="7"/>
      <c r="G91" s="7"/>
      <c r="H91" s="7"/>
      <c r="I91" s="7"/>
      <c r="J91" s="7"/>
      <c r="K91" s="7"/>
      <c r="L91" s="7"/>
      <c r="M91" s="7"/>
      <c r="N91" s="7"/>
      <c r="O91" s="7"/>
      <c r="P91" s="7"/>
      <c r="Q91" s="7"/>
      <c r="R91" s="7"/>
      <c r="S91" s="7"/>
      <c r="T91" s="7"/>
      <c r="U91" s="7"/>
      <c r="V91" s="7"/>
      <c r="W91" s="7"/>
      <c r="X91" s="7"/>
      <c r="Y91" s="7"/>
      <c r="Z91" s="7"/>
    </row>
    <row r="92" ht="15.75" customHeight="1">
      <c r="A92" s="22" t="s">
        <v>37</v>
      </c>
      <c r="B92" s="19"/>
      <c r="C92" s="23" t="s">
        <v>37</v>
      </c>
      <c r="D92" s="7"/>
      <c r="E92" s="7"/>
      <c r="F92" s="7"/>
      <c r="G92" s="7"/>
      <c r="H92" s="7"/>
      <c r="I92" s="7"/>
      <c r="J92" s="7"/>
      <c r="K92" s="7"/>
      <c r="L92" s="7"/>
      <c r="M92" s="7"/>
      <c r="N92" s="7"/>
      <c r="O92" s="7"/>
      <c r="P92" s="7"/>
      <c r="Q92" s="7"/>
      <c r="R92" s="7"/>
      <c r="S92" s="7"/>
      <c r="T92" s="7"/>
      <c r="U92" s="7"/>
      <c r="V92" s="7"/>
      <c r="W92" s="7"/>
      <c r="X92" s="7"/>
      <c r="Y92" s="7"/>
      <c r="Z92" s="7"/>
    </row>
    <row r="93" ht="15.75" customHeight="1">
      <c r="A93" s="22" t="s">
        <v>38</v>
      </c>
      <c r="B93" s="19"/>
      <c r="C93" s="23" t="s">
        <v>38</v>
      </c>
      <c r="D93" s="7"/>
      <c r="E93" s="7"/>
      <c r="F93" s="7"/>
      <c r="G93" s="7"/>
      <c r="H93" s="7"/>
      <c r="I93" s="7"/>
      <c r="J93" s="7"/>
      <c r="K93" s="7"/>
      <c r="L93" s="7"/>
      <c r="M93" s="7"/>
      <c r="N93" s="7"/>
      <c r="O93" s="7"/>
      <c r="P93" s="7"/>
      <c r="Q93" s="7"/>
      <c r="R93" s="7"/>
      <c r="S93" s="7"/>
      <c r="T93" s="7"/>
      <c r="U93" s="7"/>
      <c r="V93" s="7"/>
      <c r="W93" s="7"/>
      <c r="X93" s="7"/>
      <c r="Y93" s="7"/>
      <c r="Z93" s="7"/>
    </row>
    <row r="94" ht="15.75" customHeight="1">
      <c r="A94" s="24" t="s">
        <v>49</v>
      </c>
      <c r="B94" s="19"/>
      <c r="C94" s="25" t="s">
        <v>50</v>
      </c>
      <c r="D94" s="7"/>
      <c r="E94" s="7"/>
      <c r="F94" s="7"/>
      <c r="G94" s="7"/>
      <c r="H94" s="7"/>
      <c r="I94" s="7"/>
      <c r="J94" s="7"/>
      <c r="K94" s="7"/>
      <c r="L94" s="7"/>
      <c r="M94" s="7"/>
      <c r="N94" s="7"/>
      <c r="O94" s="7"/>
      <c r="P94" s="7"/>
      <c r="Q94" s="7"/>
      <c r="R94" s="7"/>
      <c r="S94" s="7"/>
      <c r="T94" s="7"/>
      <c r="U94" s="7"/>
      <c r="V94" s="7"/>
      <c r="W94" s="7"/>
      <c r="X94" s="7"/>
      <c r="Y94" s="7"/>
      <c r="Z94" s="7"/>
    </row>
    <row r="95" ht="15.75" customHeight="1">
      <c r="A95" s="22" t="s">
        <v>27</v>
      </c>
      <c r="B95" s="19"/>
      <c r="C95" s="23" t="s">
        <v>27</v>
      </c>
      <c r="D95" s="7"/>
      <c r="E95" s="7"/>
      <c r="F95" s="7"/>
      <c r="G95" s="7"/>
      <c r="H95" s="7"/>
      <c r="I95" s="7"/>
      <c r="J95" s="7"/>
      <c r="K95" s="7"/>
      <c r="L95" s="7"/>
      <c r="M95" s="7"/>
      <c r="N95" s="7"/>
      <c r="O95" s="7"/>
      <c r="P95" s="7"/>
      <c r="Q95" s="7"/>
      <c r="R95" s="7"/>
      <c r="S95" s="7"/>
      <c r="T95" s="7"/>
      <c r="U95" s="7"/>
      <c r="V95" s="7"/>
      <c r="W95" s="7"/>
      <c r="X95" s="7"/>
      <c r="Y95" s="7"/>
      <c r="Z95" s="7"/>
    </row>
    <row r="96" ht="15.75" customHeight="1">
      <c r="A96" s="22" t="s">
        <v>28</v>
      </c>
      <c r="B96" s="19"/>
      <c r="C96" s="23" t="s">
        <v>28</v>
      </c>
      <c r="D96" s="7"/>
      <c r="E96" s="7"/>
      <c r="F96" s="7"/>
      <c r="G96" s="7"/>
      <c r="H96" s="7"/>
      <c r="I96" s="7"/>
      <c r="J96" s="7"/>
      <c r="K96" s="7"/>
      <c r="L96" s="7"/>
      <c r="M96" s="7"/>
      <c r="N96" s="7"/>
      <c r="O96" s="7"/>
      <c r="P96" s="7"/>
      <c r="Q96" s="7"/>
      <c r="R96" s="7"/>
      <c r="S96" s="7"/>
      <c r="T96" s="7"/>
      <c r="U96" s="7"/>
      <c r="V96" s="7"/>
      <c r="W96" s="7"/>
      <c r="X96" s="7"/>
      <c r="Y96" s="7"/>
      <c r="Z96" s="7"/>
    </row>
    <row r="97" ht="15.75" customHeight="1">
      <c r="A97" s="22" t="s">
        <v>29</v>
      </c>
      <c r="B97" s="19"/>
      <c r="C97" s="23" t="s">
        <v>29</v>
      </c>
      <c r="D97" s="7"/>
      <c r="E97" s="7"/>
      <c r="F97" s="7"/>
      <c r="G97" s="7"/>
      <c r="H97" s="7"/>
      <c r="I97" s="7"/>
      <c r="J97" s="7"/>
      <c r="K97" s="7"/>
      <c r="L97" s="7"/>
      <c r="M97" s="7"/>
      <c r="N97" s="7"/>
      <c r="O97" s="7"/>
      <c r="P97" s="7"/>
      <c r="Q97" s="7"/>
      <c r="R97" s="7"/>
      <c r="S97" s="7"/>
      <c r="T97" s="7"/>
      <c r="U97" s="7"/>
      <c r="V97" s="7"/>
      <c r="W97" s="7"/>
      <c r="X97" s="7"/>
      <c r="Y97" s="7"/>
      <c r="Z97" s="7"/>
    </row>
    <row r="98" ht="15.75" customHeight="1">
      <c r="A98" s="22" t="s">
        <v>30</v>
      </c>
      <c r="B98" s="19"/>
      <c r="C98" s="23" t="s">
        <v>30</v>
      </c>
      <c r="D98" s="7"/>
      <c r="E98" s="7"/>
      <c r="F98" s="7"/>
      <c r="G98" s="7"/>
      <c r="H98" s="7"/>
      <c r="I98" s="7"/>
      <c r="J98" s="7"/>
      <c r="K98" s="7"/>
      <c r="L98" s="7"/>
      <c r="M98" s="7"/>
      <c r="N98" s="7"/>
      <c r="O98" s="7"/>
      <c r="P98" s="7"/>
      <c r="Q98" s="7"/>
      <c r="R98" s="7"/>
      <c r="S98" s="7"/>
      <c r="T98" s="7"/>
      <c r="U98" s="7"/>
      <c r="V98" s="7"/>
      <c r="W98" s="7"/>
      <c r="X98" s="7"/>
      <c r="Y98" s="7"/>
      <c r="Z98" s="7"/>
    </row>
    <row r="99" ht="15.75" customHeight="1">
      <c r="A99" s="22" t="s">
        <v>31</v>
      </c>
      <c r="B99" s="19"/>
      <c r="C99" s="23" t="s">
        <v>31</v>
      </c>
      <c r="D99" s="7"/>
      <c r="E99" s="7"/>
      <c r="F99" s="7"/>
      <c r="G99" s="7"/>
      <c r="H99" s="7"/>
      <c r="I99" s="7"/>
      <c r="J99" s="7"/>
      <c r="K99" s="7"/>
      <c r="L99" s="7"/>
      <c r="M99" s="7"/>
      <c r="N99" s="7"/>
      <c r="O99" s="7"/>
      <c r="P99" s="7"/>
      <c r="Q99" s="7"/>
      <c r="R99" s="7"/>
      <c r="S99" s="7"/>
      <c r="T99" s="7"/>
      <c r="U99" s="7"/>
      <c r="V99" s="7"/>
      <c r="W99" s="7"/>
      <c r="X99" s="7"/>
      <c r="Y99" s="7"/>
      <c r="Z99" s="7"/>
    </row>
    <row r="100" ht="15.75" customHeight="1">
      <c r="A100" s="22" t="s">
        <v>32</v>
      </c>
      <c r="B100" s="19"/>
      <c r="C100" s="23" t="s">
        <v>32</v>
      </c>
      <c r="D100" s="7"/>
      <c r="E100" s="7"/>
      <c r="F100" s="7"/>
      <c r="G100" s="7"/>
      <c r="H100" s="7"/>
      <c r="I100" s="7"/>
      <c r="J100" s="7"/>
      <c r="K100" s="7"/>
      <c r="L100" s="7"/>
      <c r="M100" s="7"/>
      <c r="N100" s="7"/>
      <c r="O100" s="7"/>
      <c r="P100" s="7"/>
      <c r="Q100" s="7"/>
      <c r="R100" s="7"/>
      <c r="S100" s="7"/>
      <c r="T100" s="7"/>
      <c r="U100" s="7"/>
      <c r="V100" s="7"/>
      <c r="W100" s="7"/>
      <c r="X100" s="7"/>
      <c r="Y100" s="7"/>
      <c r="Z100" s="7"/>
    </row>
    <row r="101" ht="15.75" customHeight="1">
      <c r="A101" s="22" t="s">
        <v>33</v>
      </c>
      <c r="B101" s="19"/>
      <c r="C101" s="23" t="s">
        <v>33</v>
      </c>
      <c r="D101" s="7"/>
      <c r="E101" s="7"/>
      <c r="F101" s="7"/>
      <c r="G101" s="7"/>
      <c r="H101" s="7"/>
      <c r="I101" s="7"/>
      <c r="J101" s="7"/>
      <c r="K101" s="7"/>
      <c r="L101" s="7"/>
      <c r="M101" s="7"/>
      <c r="N101" s="7"/>
      <c r="O101" s="7"/>
      <c r="P101" s="7"/>
      <c r="Q101" s="7"/>
      <c r="R101" s="7"/>
      <c r="S101" s="7"/>
      <c r="T101" s="7"/>
      <c r="U101" s="7"/>
      <c r="V101" s="7"/>
      <c r="W101" s="7"/>
      <c r="X101" s="7"/>
      <c r="Y101" s="7"/>
      <c r="Z101" s="7"/>
    </row>
    <row r="102" ht="15.75" customHeight="1">
      <c r="A102" s="22" t="s">
        <v>34</v>
      </c>
      <c r="B102" s="19"/>
      <c r="C102" s="23" t="s">
        <v>34</v>
      </c>
      <c r="D102" s="7"/>
      <c r="E102" s="7"/>
      <c r="F102" s="7"/>
      <c r="G102" s="7"/>
      <c r="H102" s="7"/>
      <c r="I102" s="7"/>
      <c r="J102" s="7"/>
      <c r="K102" s="7"/>
      <c r="L102" s="7"/>
      <c r="M102" s="7"/>
      <c r="N102" s="7"/>
      <c r="O102" s="7"/>
      <c r="P102" s="7"/>
      <c r="Q102" s="7"/>
      <c r="R102" s="7"/>
      <c r="S102" s="7"/>
      <c r="T102" s="7"/>
      <c r="U102" s="7"/>
      <c r="V102" s="7"/>
      <c r="W102" s="7"/>
      <c r="X102" s="7"/>
      <c r="Y102" s="7"/>
      <c r="Z102" s="7"/>
    </row>
    <row r="103" ht="15.75" customHeight="1">
      <c r="A103" s="22" t="s">
        <v>35</v>
      </c>
      <c r="B103" s="19"/>
      <c r="C103" s="23" t="s">
        <v>35</v>
      </c>
      <c r="D103" s="7"/>
      <c r="E103" s="7"/>
      <c r="F103" s="7"/>
      <c r="G103" s="7"/>
      <c r="H103" s="7"/>
      <c r="I103" s="7"/>
      <c r="J103" s="7"/>
      <c r="K103" s="7"/>
      <c r="L103" s="7"/>
      <c r="M103" s="7"/>
      <c r="N103" s="7"/>
      <c r="O103" s="7"/>
      <c r="P103" s="7"/>
      <c r="Q103" s="7"/>
      <c r="R103" s="7"/>
      <c r="S103" s="7"/>
      <c r="T103" s="7"/>
      <c r="U103" s="7"/>
      <c r="V103" s="7"/>
      <c r="W103" s="7"/>
      <c r="X103" s="7"/>
      <c r="Y103" s="7"/>
      <c r="Z103" s="7"/>
    </row>
    <row r="104" ht="15.75" customHeight="1">
      <c r="A104" s="22" t="s">
        <v>36</v>
      </c>
      <c r="B104" s="19"/>
      <c r="C104" s="23" t="s">
        <v>36</v>
      </c>
      <c r="D104" s="7"/>
      <c r="E104" s="7"/>
      <c r="F104" s="7"/>
      <c r="G104" s="7"/>
      <c r="H104" s="7"/>
      <c r="I104" s="7"/>
      <c r="J104" s="7"/>
      <c r="K104" s="7"/>
      <c r="L104" s="7"/>
      <c r="M104" s="7"/>
      <c r="N104" s="7"/>
      <c r="O104" s="7"/>
      <c r="P104" s="7"/>
      <c r="Q104" s="7"/>
      <c r="R104" s="7"/>
      <c r="S104" s="7"/>
      <c r="T104" s="7"/>
      <c r="U104" s="7"/>
      <c r="V104" s="7"/>
      <c r="W104" s="7"/>
      <c r="X104" s="7"/>
      <c r="Y104" s="7"/>
      <c r="Z104" s="7"/>
    </row>
    <row r="105" ht="15.75" customHeight="1">
      <c r="A105" s="22" t="s">
        <v>37</v>
      </c>
      <c r="B105" s="19"/>
      <c r="C105" s="23" t="s">
        <v>37</v>
      </c>
      <c r="D105" s="7"/>
      <c r="E105" s="7"/>
      <c r="F105" s="7"/>
      <c r="G105" s="7"/>
      <c r="H105" s="7"/>
      <c r="I105" s="7"/>
      <c r="J105" s="7"/>
      <c r="K105" s="7"/>
      <c r="L105" s="7"/>
      <c r="M105" s="7"/>
      <c r="N105" s="7"/>
      <c r="O105" s="7"/>
      <c r="P105" s="7"/>
      <c r="Q105" s="7"/>
      <c r="R105" s="7"/>
      <c r="S105" s="7"/>
      <c r="T105" s="7"/>
      <c r="U105" s="7"/>
      <c r="V105" s="7"/>
      <c r="W105" s="7"/>
      <c r="X105" s="7"/>
      <c r="Y105" s="7"/>
      <c r="Z105" s="7"/>
    </row>
    <row r="106" ht="15.75" customHeight="1">
      <c r="A106" s="22" t="s">
        <v>38</v>
      </c>
      <c r="B106" s="19"/>
      <c r="C106" s="23" t="s">
        <v>38</v>
      </c>
      <c r="D106" s="7"/>
      <c r="E106" s="7"/>
      <c r="F106" s="7"/>
      <c r="G106" s="7"/>
      <c r="H106" s="7"/>
      <c r="I106" s="7"/>
      <c r="J106" s="7"/>
      <c r="K106" s="7"/>
      <c r="L106" s="7"/>
      <c r="M106" s="7"/>
      <c r="N106" s="7"/>
      <c r="O106" s="7"/>
      <c r="P106" s="7"/>
      <c r="Q106" s="7"/>
      <c r="R106" s="7"/>
      <c r="S106" s="7"/>
      <c r="T106" s="7"/>
      <c r="U106" s="7"/>
      <c r="V106" s="7"/>
      <c r="W106" s="7"/>
      <c r="X106" s="7"/>
      <c r="Y106" s="7"/>
      <c r="Z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93">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105:B105"/>
    <mergeCell ref="A106:B106"/>
    <mergeCell ref="A98:B98"/>
    <mergeCell ref="A99:B99"/>
    <mergeCell ref="A100:B100"/>
    <mergeCell ref="A101:B101"/>
    <mergeCell ref="A102:B102"/>
    <mergeCell ref="A103:B103"/>
    <mergeCell ref="A104:B104"/>
    <mergeCell ref="B10:D10"/>
    <mergeCell ref="A15:C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s>
  <printOptions/>
  <pageMargins bottom="0.75" footer="0.0" header="0.0" left="0.7" right="0.7" top="0.75"/>
  <pageSetup orientation="portrait"/>
  <drawing r:id="rId2"/>
  <legacy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F6128"/>
    <pageSetUpPr/>
  </sheetPr>
  <sheetViews>
    <sheetView workbookViewId="0"/>
  </sheetViews>
  <sheetFormatPr customHeight="1" defaultColWidth="14.43" defaultRowHeight="15.0"/>
  <cols>
    <col customWidth="1" min="1" max="1" width="11.43"/>
    <col customWidth="1" min="2" max="2" width="21.71"/>
    <col customWidth="1" min="3" max="3" width="15.29"/>
    <col customWidth="1" min="4" max="4" width="13.29"/>
    <col customWidth="1" min="5" max="5" width="14.29"/>
    <col customWidth="1" min="6" max="6" width="15.43"/>
    <col customWidth="1" min="7" max="7" width="11.14"/>
    <col customWidth="1" min="8" max="8" width="12.0"/>
    <col customWidth="1" min="9" max="9" width="12.43"/>
    <col customWidth="1" min="10" max="10" width="14.29"/>
    <col customWidth="1" min="11" max="11" width="12.86"/>
    <col customWidth="1" min="12" max="12" width="13.29"/>
    <col customWidth="1" min="13" max="13" width="14.29"/>
    <col customWidth="1" min="14" max="14" width="14.86"/>
    <col customWidth="1" min="15" max="16" width="13.71"/>
    <col customWidth="1" min="17" max="17" width="17.14"/>
    <col customWidth="1" min="18" max="26" width="11.43"/>
  </cols>
  <sheetData>
    <row r="2">
      <c r="B2" s="245" t="s">
        <v>348</v>
      </c>
      <c r="C2" s="15"/>
      <c r="D2" s="15"/>
      <c r="E2" s="15"/>
      <c r="F2" s="15"/>
      <c r="G2" s="15"/>
      <c r="H2" s="15"/>
      <c r="I2" s="15"/>
      <c r="J2" s="15"/>
      <c r="K2" s="15"/>
      <c r="L2" s="15"/>
      <c r="M2" s="15"/>
      <c r="N2" s="15"/>
      <c r="O2" s="15"/>
      <c r="P2" s="15"/>
      <c r="Q2" s="16"/>
    </row>
    <row r="3">
      <c r="B3" s="261" t="s">
        <v>342</v>
      </c>
      <c r="C3" s="262" t="s">
        <v>274</v>
      </c>
      <c r="D3" s="15"/>
      <c r="E3" s="15"/>
      <c r="F3" s="15"/>
      <c r="G3" s="15"/>
      <c r="H3" s="15"/>
      <c r="I3" s="15"/>
      <c r="J3" s="15"/>
      <c r="K3" s="15"/>
      <c r="L3" s="15"/>
      <c r="M3" s="15"/>
      <c r="N3" s="15"/>
      <c r="O3" s="15"/>
      <c r="P3" s="15"/>
      <c r="Q3" s="16"/>
    </row>
    <row r="4">
      <c r="B4" s="192"/>
      <c r="C4" s="263" t="str">
        <f>'2 - Programas Municipales'!C2</f>
        <v>Disposición Inicial</v>
      </c>
      <c r="D4" s="263" t="str">
        <f>'2 - Programas Municipales'!C3</f>
        <v>Barrido y Limpieza</v>
      </c>
      <c r="E4" s="263" t="str">
        <f>'2 - Programas Municipales'!C4</f>
        <v>Limp. Microbasurales</v>
      </c>
      <c r="F4" s="263" t="str">
        <f>'2 - Programas Municipales'!C5</f>
        <v>Resid. de Poda y Áreas Verdes</v>
      </c>
      <c r="G4" s="263" t="str">
        <f>'2 - Programas Municipales'!C6</f>
        <v>Educación y Comunicación</v>
      </c>
      <c r="H4" s="263" t="str">
        <f>'2 - Programas Municipales'!C7</f>
        <v>Compostaje</v>
      </c>
      <c r="I4" s="263" t="str">
        <f>'2 - Programas Municipales'!C8</f>
        <v>Recuperación de Materiales</v>
      </c>
      <c r="J4" s="263" t="str">
        <f>'2 - Programas Municipales'!C9</f>
        <v>Administración</v>
      </c>
      <c r="K4" s="263" t="str">
        <f>'2 - Programas Municipales'!C10</f>
        <v>Planific. y Control</v>
      </c>
      <c r="L4" s="263" t="str">
        <f>'2 - Programas Municipales'!C11</f>
        <v>Recolección</v>
      </c>
      <c r="M4" s="263" t="str">
        <f>'2 - Programas Municipales'!C12</f>
        <v>Est. Transferencia</v>
      </c>
      <c r="N4" s="263" t="str">
        <f>'2 - Programas Municipales'!C13</f>
        <v>Dispos. Final</v>
      </c>
      <c r="O4" s="263" t="str">
        <f>'2 - Programas Municipales'!C14</f>
        <v>Cierre Basural</v>
      </c>
      <c r="P4" s="263" t="str">
        <f>'2 - Programas Municipales'!C15</f>
        <v>Transporte</v>
      </c>
      <c r="Q4" s="264" t="s">
        <v>161</v>
      </c>
    </row>
    <row r="5">
      <c r="B5" s="44" t="str">
        <f>'2 - Programas Municipales'!B2</f>
        <v>Progs. de Recup. Mat. Orgánico</v>
      </c>
      <c r="C5" s="202">
        <f>'9 - Costo Bien Cons x Prog (1)'!C5+'9 - Costo Bien Cons x Prog (2)'!C5</f>
        <v>0</v>
      </c>
      <c r="D5" s="202">
        <f>'9 - Costo Bien Cons x Prog (1)'!D5+'9 - Costo Bien Cons x Prog (2)'!D5</f>
        <v>0</v>
      </c>
      <c r="E5" s="202">
        <f>'9 - Costo Bien Cons x Prog (1)'!E5+'9 - Costo Bien Cons x Prog (2)'!E5</f>
        <v>0</v>
      </c>
      <c r="F5" s="202">
        <f>'9 - Costo Bien Cons x Prog (1)'!F5+'9 - Costo Bien Cons x Prog (2)'!F5</f>
        <v>0</v>
      </c>
      <c r="G5" s="202">
        <f>'9 - Costo Bien Cons x Prog (1)'!G5+'9 - Costo Bien Cons x Prog (2)'!G5</f>
        <v>0</v>
      </c>
      <c r="H5" s="202">
        <f>'9 - Costo Bien Cons x Prog (1)'!H5+'9 - Costo Bien Cons x Prog (2)'!H5</f>
        <v>0</v>
      </c>
      <c r="I5" s="202">
        <f>'9 - Costo Bien Cons x Prog (1)'!I5+'9 - Costo Bien Cons x Prog (2)'!I5</f>
        <v>0</v>
      </c>
      <c r="J5" s="202">
        <f>'9 - Costo Bien Cons x Prog (1)'!J5+'9 - Costo Bien Cons x Prog (2)'!J5</f>
        <v>0</v>
      </c>
      <c r="K5" s="202">
        <f>'9 - Costo Bien Cons x Prog (1)'!K5+'9 - Costo Bien Cons x Prog (2)'!K5</f>
        <v>0</v>
      </c>
      <c r="L5" s="202">
        <f>'9 - Costo Bien Cons x Prog (1)'!L5+'9 - Costo Bien Cons x Prog (2)'!L5</f>
        <v>0</v>
      </c>
      <c r="M5" s="202">
        <f>'9 - Costo Bien Cons x Prog (1)'!M5+'9 - Costo Bien Cons x Prog (2)'!M5</f>
        <v>0</v>
      </c>
      <c r="N5" s="202">
        <f>'9 - Costo Bien Cons x Prog (1)'!N5+'9 - Costo Bien Cons x Prog (2)'!N5</f>
        <v>0</v>
      </c>
      <c r="O5" s="202">
        <f>'9 - Costo Bien Cons x Prog (1)'!O5+'9 - Costo Bien Cons x Prog (2)'!O5</f>
        <v>0</v>
      </c>
      <c r="P5" s="202">
        <f>'9 - Costo Bien Cons x Prog (1)'!P5+'9 - Costo Bien Cons x Prog (2)'!P5</f>
        <v>0</v>
      </c>
      <c r="Q5" s="265">
        <f t="shared" ref="Q5:Q13" si="1">SUM(C5:P5)</f>
        <v>0</v>
      </c>
    </row>
    <row r="6">
      <c r="A6" s="202"/>
      <c r="B6" s="44" t="str">
        <f>'2 - Programas Municipales'!B3</f>
        <v>Progs. de Recup. Mat. Reciclables</v>
      </c>
      <c r="C6" s="202">
        <f>'9 - Costo Bien Cons x Prog (1)'!C6+'9 - Costo Bien Cons x Prog (2)'!C6</f>
        <v>3072000</v>
      </c>
      <c r="D6" s="202">
        <f>'9 - Costo Bien Cons x Prog (1)'!D6+'9 - Costo Bien Cons x Prog (2)'!D6</f>
        <v>0</v>
      </c>
      <c r="E6" s="202">
        <f>'9 - Costo Bien Cons x Prog (1)'!E6+'9 - Costo Bien Cons x Prog (2)'!E6</f>
        <v>0</v>
      </c>
      <c r="F6" s="202">
        <f>'9 - Costo Bien Cons x Prog (1)'!F6+'9 - Costo Bien Cons x Prog (2)'!F6</f>
        <v>0</v>
      </c>
      <c r="G6" s="202">
        <f>'9 - Costo Bien Cons x Prog (1)'!G6+'9 - Costo Bien Cons x Prog (2)'!G6</f>
        <v>5672000</v>
      </c>
      <c r="H6" s="202">
        <f>'9 - Costo Bien Cons x Prog (1)'!H6+'9 - Costo Bien Cons x Prog (2)'!H6</f>
        <v>0</v>
      </c>
      <c r="I6" s="202">
        <f>'9 - Costo Bien Cons x Prog (1)'!I6+'9 - Costo Bien Cons x Prog (2)'!I6</f>
        <v>8738560</v>
      </c>
      <c r="J6" s="202">
        <f>'9 - Costo Bien Cons x Prog (1)'!J6+'9 - Costo Bien Cons x Prog (2)'!J6</f>
        <v>0</v>
      </c>
      <c r="K6" s="202">
        <f>'9 - Costo Bien Cons x Prog (1)'!K6+'9 - Costo Bien Cons x Prog (2)'!K6</f>
        <v>1600000</v>
      </c>
      <c r="L6" s="202">
        <f>'9 - Costo Bien Cons x Prog (1)'!L6+'9 - Costo Bien Cons x Prog (2)'!L6</f>
        <v>15376876.8</v>
      </c>
      <c r="M6" s="202">
        <f>'9 - Costo Bien Cons x Prog (1)'!M6+'9 - Costo Bien Cons x Prog (2)'!M6</f>
        <v>0</v>
      </c>
      <c r="N6" s="202">
        <f>'9 - Costo Bien Cons x Prog (1)'!N6+'9 - Costo Bien Cons x Prog (2)'!N6</f>
        <v>0</v>
      </c>
      <c r="O6" s="202">
        <f>'9 - Costo Bien Cons x Prog (1)'!O6+'9 - Costo Bien Cons x Prog (2)'!O6</f>
        <v>0</v>
      </c>
      <c r="P6" s="202">
        <f>'9 - Costo Bien Cons x Prog (1)'!P6+'9 - Costo Bien Cons x Prog (2)'!P6</f>
        <v>0</v>
      </c>
      <c r="Q6" s="265">
        <f t="shared" si="1"/>
        <v>34459436.8</v>
      </c>
    </row>
    <row r="7">
      <c r="B7" s="44" t="str">
        <f>'2 - Programas Municipales'!B4</f>
        <v>Programas de Limpieza</v>
      </c>
      <c r="C7" s="202">
        <f>'9 - Costo Bien Cons x Prog (1)'!C7+'9 - Costo Bien Cons x Prog (2)'!C7</f>
        <v>6217335.6</v>
      </c>
      <c r="D7" s="202">
        <f>'9 - Costo Bien Cons x Prog (1)'!D7+'9 - Costo Bien Cons x Prog (2)'!D7</f>
        <v>171990000</v>
      </c>
      <c r="E7" s="202">
        <f>'9 - Costo Bien Cons x Prog (1)'!E7+'9 - Costo Bien Cons x Prog (2)'!E7</f>
        <v>4200000</v>
      </c>
      <c r="F7" s="202">
        <f>'9 - Costo Bien Cons x Prog (1)'!F7+'9 - Costo Bien Cons x Prog (2)'!F7</f>
        <v>0</v>
      </c>
      <c r="G7" s="202">
        <f>'9 - Costo Bien Cons x Prog (1)'!G7+'9 - Costo Bien Cons x Prog (2)'!G7</f>
        <v>0</v>
      </c>
      <c r="H7" s="202">
        <f>'9 - Costo Bien Cons x Prog (1)'!H7+'9 - Costo Bien Cons x Prog (2)'!H7</f>
        <v>0</v>
      </c>
      <c r="I7" s="202">
        <f>'9 - Costo Bien Cons x Prog (1)'!I7+'9 - Costo Bien Cons x Prog (2)'!I7</f>
        <v>0</v>
      </c>
      <c r="J7" s="202">
        <f>'9 - Costo Bien Cons x Prog (1)'!J7+'9 - Costo Bien Cons x Prog (2)'!J7</f>
        <v>0</v>
      </c>
      <c r="K7" s="202">
        <f>'9 - Costo Bien Cons x Prog (1)'!K7+'9 - Costo Bien Cons x Prog (2)'!K7</f>
        <v>0</v>
      </c>
      <c r="L7" s="202">
        <f>'9 - Costo Bien Cons x Prog (1)'!L7+'9 - Costo Bien Cons x Prog (2)'!L7</f>
        <v>0</v>
      </c>
      <c r="M7" s="202">
        <f>'9 - Costo Bien Cons x Prog (1)'!M7+'9 - Costo Bien Cons x Prog (2)'!M7</f>
        <v>0</v>
      </c>
      <c r="N7" s="202">
        <f>'9 - Costo Bien Cons x Prog (1)'!N7+'9 - Costo Bien Cons x Prog (2)'!N7</f>
        <v>0</v>
      </c>
      <c r="O7" s="202">
        <f>'9 - Costo Bien Cons x Prog (1)'!O7+'9 - Costo Bien Cons x Prog (2)'!O7</f>
        <v>0</v>
      </c>
      <c r="P7" s="202">
        <f>'9 - Costo Bien Cons x Prog (1)'!P7+'9 - Costo Bien Cons x Prog (2)'!P7</f>
        <v>0</v>
      </c>
      <c r="Q7" s="265">
        <f t="shared" si="1"/>
        <v>182407335.6</v>
      </c>
    </row>
    <row r="8">
      <c r="B8" s="44" t="str">
        <f>'2 - Programas Municipales'!B5</f>
        <v>Progs. de Recol, Transf. y Disp. Final</v>
      </c>
      <c r="C8" s="202">
        <f>'9 - Costo Bien Cons x Prog (1)'!C8+'9 - Costo Bien Cons x Prog (2)'!C8</f>
        <v>0</v>
      </c>
      <c r="D8" s="202">
        <f>'9 - Costo Bien Cons x Prog (1)'!D8+'9 - Costo Bien Cons x Prog (2)'!D8</f>
        <v>0</v>
      </c>
      <c r="E8" s="202">
        <f>'9 - Costo Bien Cons x Prog (1)'!E8+'9 - Costo Bien Cons x Prog (2)'!E8</f>
        <v>0</v>
      </c>
      <c r="F8" s="202">
        <f>'9 - Costo Bien Cons x Prog (1)'!F8+'9 - Costo Bien Cons x Prog (2)'!F8</f>
        <v>0</v>
      </c>
      <c r="G8" s="202">
        <f>'9 - Costo Bien Cons x Prog (1)'!G8+'9 - Costo Bien Cons x Prog (2)'!G8</f>
        <v>0</v>
      </c>
      <c r="H8" s="202">
        <f>'9 - Costo Bien Cons x Prog (1)'!H8+'9 - Costo Bien Cons x Prog (2)'!H8</f>
        <v>0</v>
      </c>
      <c r="I8" s="202">
        <f>'9 - Costo Bien Cons x Prog (1)'!I8+'9 - Costo Bien Cons x Prog (2)'!I8</f>
        <v>0</v>
      </c>
      <c r="J8" s="202">
        <f>'9 - Costo Bien Cons x Prog (1)'!J8+'9 - Costo Bien Cons x Prog (2)'!J8</f>
        <v>0</v>
      </c>
      <c r="K8" s="202">
        <f>'9 - Costo Bien Cons x Prog (1)'!K8+'9 - Costo Bien Cons x Prog (2)'!K8</f>
        <v>0</v>
      </c>
      <c r="L8" s="202">
        <f>'9 - Costo Bien Cons x Prog (1)'!L8+'9 - Costo Bien Cons x Prog (2)'!L8</f>
        <v>269010000</v>
      </c>
      <c r="M8" s="202">
        <f>'9 - Costo Bien Cons x Prog (1)'!M8+'9 - Costo Bien Cons x Prog (2)'!M8</f>
        <v>0</v>
      </c>
      <c r="N8" s="202">
        <f>'9 - Costo Bien Cons x Prog (1)'!N8+'9 - Costo Bien Cons x Prog (2)'!N8</f>
        <v>59327100</v>
      </c>
      <c r="O8" s="202">
        <f>'9 - Costo Bien Cons x Prog (1)'!O8+'9 - Costo Bien Cons x Prog (2)'!O8</f>
        <v>0</v>
      </c>
      <c r="P8" s="202">
        <f>'9 - Costo Bien Cons x Prog (1)'!P8+'9 - Costo Bien Cons x Prog (2)'!P8</f>
        <v>0</v>
      </c>
      <c r="Q8" s="265">
        <f t="shared" si="1"/>
        <v>328337100</v>
      </c>
    </row>
    <row r="9">
      <c r="B9" s="44" t="str">
        <f>'2 - Programas Municipales'!B6</f>
        <v>Progs. de Organiz. Planif y Control</v>
      </c>
      <c r="C9" s="202">
        <f>'9 - Costo Bien Cons x Prog (1)'!C9+'9 - Costo Bien Cons x Prog (2)'!C9</f>
        <v>0</v>
      </c>
      <c r="D9" s="202">
        <f>'9 - Costo Bien Cons x Prog (1)'!D9+'9 - Costo Bien Cons x Prog (2)'!D9</f>
        <v>0</v>
      </c>
      <c r="E9" s="202">
        <f>'9 - Costo Bien Cons x Prog (1)'!E9+'9 - Costo Bien Cons x Prog (2)'!E9</f>
        <v>0</v>
      </c>
      <c r="F9" s="202">
        <f>'9 - Costo Bien Cons x Prog (1)'!F9+'9 - Costo Bien Cons x Prog (2)'!F9</f>
        <v>0</v>
      </c>
      <c r="G9" s="202">
        <f>'9 - Costo Bien Cons x Prog (1)'!G9+'9 - Costo Bien Cons x Prog (2)'!G9</f>
        <v>0</v>
      </c>
      <c r="H9" s="202">
        <f>'9 - Costo Bien Cons x Prog (1)'!H9+'9 - Costo Bien Cons x Prog (2)'!H9</f>
        <v>0</v>
      </c>
      <c r="I9" s="202">
        <f>'9 - Costo Bien Cons x Prog (1)'!I9+'9 - Costo Bien Cons x Prog (2)'!I9</f>
        <v>0</v>
      </c>
      <c r="J9" s="202">
        <f>'9 - Costo Bien Cons x Prog (1)'!J9+'9 - Costo Bien Cons x Prog (2)'!J9</f>
        <v>0</v>
      </c>
      <c r="K9" s="202">
        <f>'9 - Costo Bien Cons x Prog (1)'!K9+'9 - Costo Bien Cons x Prog (2)'!K9</f>
        <v>0</v>
      </c>
      <c r="L9" s="202">
        <f>'9 - Costo Bien Cons x Prog (1)'!L9+'9 - Costo Bien Cons x Prog (2)'!L9</f>
        <v>0</v>
      </c>
      <c r="M9" s="202">
        <f>'9 - Costo Bien Cons x Prog (1)'!M9+'9 - Costo Bien Cons x Prog (2)'!M9</f>
        <v>0</v>
      </c>
      <c r="N9" s="202">
        <f>'9 - Costo Bien Cons x Prog (1)'!N9+'9 - Costo Bien Cons x Prog (2)'!N9</f>
        <v>0</v>
      </c>
      <c r="O9" s="202">
        <f>'9 - Costo Bien Cons x Prog (1)'!O9+'9 - Costo Bien Cons x Prog (2)'!O9</f>
        <v>0</v>
      </c>
      <c r="P9" s="202">
        <f>'9 - Costo Bien Cons x Prog (1)'!P9+'9 - Costo Bien Cons x Prog (2)'!P9</f>
        <v>0</v>
      </c>
      <c r="Q9" s="265">
        <f t="shared" si="1"/>
        <v>0</v>
      </c>
    </row>
    <row r="10">
      <c r="B10" s="44" t="str">
        <f>'2 - Programas Municipales'!B7</f>
        <v>Progs. de Desarrollo e Incl. Social</v>
      </c>
      <c r="C10" s="202">
        <f>'9 - Costo Bien Cons x Prog (1)'!C10+'9 - Costo Bien Cons x Prog (2)'!C10</f>
        <v>0</v>
      </c>
      <c r="D10" s="202">
        <f>'9 - Costo Bien Cons x Prog (1)'!D10+'9 - Costo Bien Cons x Prog (2)'!D10</f>
        <v>0</v>
      </c>
      <c r="E10" s="202">
        <f>'9 - Costo Bien Cons x Prog (1)'!E10+'9 - Costo Bien Cons x Prog (2)'!E10</f>
        <v>0</v>
      </c>
      <c r="F10" s="202">
        <f>'9 - Costo Bien Cons x Prog (1)'!F10+'9 - Costo Bien Cons x Prog (2)'!F10</f>
        <v>0</v>
      </c>
      <c r="G10" s="202">
        <f>'9 - Costo Bien Cons x Prog (1)'!G10+'9 - Costo Bien Cons x Prog (2)'!G10</f>
        <v>0</v>
      </c>
      <c r="H10" s="202">
        <f>'9 - Costo Bien Cons x Prog (1)'!H10+'9 - Costo Bien Cons x Prog (2)'!H10</f>
        <v>0</v>
      </c>
      <c r="I10" s="202">
        <f>'9 - Costo Bien Cons x Prog (1)'!I10+'9 - Costo Bien Cons x Prog (2)'!I10</f>
        <v>0</v>
      </c>
      <c r="J10" s="202">
        <f>'9 - Costo Bien Cons x Prog (1)'!J10+'9 - Costo Bien Cons x Prog (2)'!J10</f>
        <v>0</v>
      </c>
      <c r="K10" s="202">
        <f>'9 - Costo Bien Cons x Prog (1)'!K10+'9 - Costo Bien Cons x Prog (2)'!K10</f>
        <v>0</v>
      </c>
      <c r="L10" s="202">
        <f>'9 - Costo Bien Cons x Prog (1)'!L10+'9 - Costo Bien Cons x Prog (2)'!L10</f>
        <v>0</v>
      </c>
      <c r="M10" s="202">
        <f>'9 - Costo Bien Cons x Prog (1)'!M10+'9 - Costo Bien Cons x Prog (2)'!M10</f>
        <v>0</v>
      </c>
      <c r="N10" s="202">
        <f>'9 - Costo Bien Cons x Prog (1)'!N10+'9 - Costo Bien Cons x Prog (2)'!N10</f>
        <v>0</v>
      </c>
      <c r="O10" s="202">
        <f>'9 - Costo Bien Cons x Prog (1)'!O10+'9 - Costo Bien Cons x Prog (2)'!O10</f>
        <v>0</v>
      </c>
      <c r="P10" s="202">
        <f>'9 - Costo Bien Cons x Prog (1)'!P10+'9 - Costo Bien Cons x Prog (2)'!P10</f>
        <v>0</v>
      </c>
      <c r="Q10" s="265">
        <f t="shared" si="1"/>
        <v>0</v>
      </c>
    </row>
    <row r="11">
      <c r="B11" s="44" t="str">
        <f>'2 - Programas Municipales'!B8</f>
        <v>Progs. de Mejor. del Sitio de D.F.</v>
      </c>
      <c r="C11" s="202">
        <f>'9 - Costo Bien Cons x Prog (1)'!C11+'9 - Costo Bien Cons x Prog (2)'!C11</f>
        <v>0</v>
      </c>
      <c r="D11" s="202">
        <f>'9 - Costo Bien Cons x Prog (1)'!D11+'9 - Costo Bien Cons x Prog (2)'!D11</f>
        <v>0</v>
      </c>
      <c r="E11" s="202">
        <f>'9 - Costo Bien Cons x Prog (1)'!E11+'9 - Costo Bien Cons x Prog (2)'!E11</f>
        <v>0</v>
      </c>
      <c r="F11" s="202">
        <f>'9 - Costo Bien Cons x Prog (1)'!F11+'9 - Costo Bien Cons x Prog (2)'!F11</f>
        <v>0</v>
      </c>
      <c r="G11" s="202">
        <f>'9 - Costo Bien Cons x Prog (1)'!G11+'9 - Costo Bien Cons x Prog (2)'!G11</f>
        <v>0</v>
      </c>
      <c r="H11" s="202">
        <f>'9 - Costo Bien Cons x Prog (1)'!H11+'9 - Costo Bien Cons x Prog (2)'!H11</f>
        <v>0</v>
      </c>
      <c r="I11" s="202">
        <f>'9 - Costo Bien Cons x Prog (1)'!I11+'9 - Costo Bien Cons x Prog (2)'!I11</f>
        <v>0</v>
      </c>
      <c r="J11" s="202">
        <f>'9 - Costo Bien Cons x Prog (1)'!J11+'9 - Costo Bien Cons x Prog (2)'!J11</f>
        <v>0</v>
      </c>
      <c r="K11" s="202">
        <f>'9 - Costo Bien Cons x Prog (1)'!K11+'9 - Costo Bien Cons x Prog (2)'!K11</f>
        <v>0</v>
      </c>
      <c r="L11" s="202">
        <f>'9 - Costo Bien Cons x Prog (1)'!L11+'9 - Costo Bien Cons x Prog (2)'!L11</f>
        <v>0</v>
      </c>
      <c r="M11" s="202">
        <f>'9 - Costo Bien Cons x Prog (1)'!M11+'9 - Costo Bien Cons x Prog (2)'!M11</f>
        <v>0</v>
      </c>
      <c r="N11" s="202">
        <f>'9 - Costo Bien Cons x Prog (1)'!N11+'9 - Costo Bien Cons x Prog (2)'!N11</f>
        <v>0</v>
      </c>
      <c r="O11" s="202">
        <f>'9 - Costo Bien Cons x Prog (1)'!O11+'9 - Costo Bien Cons x Prog (2)'!O11</f>
        <v>0</v>
      </c>
      <c r="P11" s="202">
        <f>'9 - Costo Bien Cons x Prog (1)'!P11+'9 - Costo Bien Cons x Prog (2)'!P11</f>
        <v>0</v>
      </c>
      <c r="Q11" s="265">
        <f t="shared" si="1"/>
        <v>0</v>
      </c>
    </row>
    <row r="12">
      <c r="B12" s="44" t="str">
        <f>'2 - Programas Municipales'!B9</f>
        <v>Progs. de Educ. Comunic. y Reutilización</v>
      </c>
      <c r="C12" s="202">
        <f>'9 - Costo Bien Cons x Prog (1)'!C12+'9 - Costo Bien Cons x Prog (2)'!C12</f>
        <v>0</v>
      </c>
      <c r="D12" s="202">
        <f>'9 - Costo Bien Cons x Prog (1)'!D12+'9 - Costo Bien Cons x Prog (2)'!D12</f>
        <v>0</v>
      </c>
      <c r="E12" s="202">
        <f>'9 - Costo Bien Cons x Prog (1)'!E12+'9 - Costo Bien Cons x Prog (2)'!E12</f>
        <v>0</v>
      </c>
      <c r="F12" s="202">
        <f>'9 - Costo Bien Cons x Prog (1)'!F12+'9 - Costo Bien Cons x Prog (2)'!F12</f>
        <v>0</v>
      </c>
      <c r="G12" s="202">
        <f>'9 - Costo Bien Cons x Prog (1)'!G12+'9 - Costo Bien Cons x Prog (2)'!G12</f>
        <v>0</v>
      </c>
      <c r="H12" s="202">
        <f>'9 - Costo Bien Cons x Prog (1)'!H12+'9 - Costo Bien Cons x Prog (2)'!H12</f>
        <v>0</v>
      </c>
      <c r="I12" s="202">
        <f>'9 - Costo Bien Cons x Prog (1)'!I12+'9 - Costo Bien Cons x Prog (2)'!I12</f>
        <v>0</v>
      </c>
      <c r="J12" s="202">
        <f>'9 - Costo Bien Cons x Prog (1)'!J12+'9 - Costo Bien Cons x Prog (2)'!J12</f>
        <v>0</v>
      </c>
      <c r="K12" s="202">
        <f>'9 - Costo Bien Cons x Prog (1)'!K12+'9 - Costo Bien Cons x Prog (2)'!K12</f>
        <v>0</v>
      </c>
      <c r="L12" s="202">
        <f>'9 - Costo Bien Cons x Prog (1)'!L12+'9 - Costo Bien Cons x Prog (2)'!L12</f>
        <v>0</v>
      </c>
      <c r="M12" s="202">
        <f>'9 - Costo Bien Cons x Prog (1)'!M12+'9 - Costo Bien Cons x Prog (2)'!M12</f>
        <v>0</v>
      </c>
      <c r="N12" s="202">
        <f>'9 - Costo Bien Cons x Prog (1)'!N12+'9 - Costo Bien Cons x Prog (2)'!N12</f>
        <v>0</v>
      </c>
      <c r="O12" s="202">
        <f>'9 - Costo Bien Cons x Prog (1)'!O12+'9 - Costo Bien Cons x Prog (2)'!O12</f>
        <v>0</v>
      </c>
      <c r="P12" s="202">
        <f>'9 - Costo Bien Cons x Prog (1)'!P12+'9 - Costo Bien Cons x Prog (2)'!P12</f>
        <v>0</v>
      </c>
      <c r="Q12" s="265">
        <f t="shared" si="1"/>
        <v>0</v>
      </c>
    </row>
    <row r="13">
      <c r="B13" s="44" t="str">
        <f>'2 - Programas Municipales'!B10</f>
        <v>Otros Programas</v>
      </c>
      <c r="C13" s="202">
        <f>'9 - Costo Bien Cons x Prog (1)'!C13+'9 - Costo Bien Cons x Prog (2)'!C13</f>
        <v>0</v>
      </c>
      <c r="D13" s="202">
        <f>'9 - Costo Bien Cons x Prog (1)'!D13+'9 - Costo Bien Cons x Prog (2)'!D13</f>
        <v>0</v>
      </c>
      <c r="E13" s="202">
        <f>'9 - Costo Bien Cons x Prog (1)'!E13+'9 - Costo Bien Cons x Prog (2)'!E13</f>
        <v>0</v>
      </c>
      <c r="F13" s="202">
        <f>'9 - Costo Bien Cons x Prog (1)'!F13+'9 - Costo Bien Cons x Prog (2)'!F13</f>
        <v>0</v>
      </c>
      <c r="G13" s="202">
        <f>'9 - Costo Bien Cons x Prog (1)'!G13+'9 - Costo Bien Cons x Prog (2)'!G13</f>
        <v>0</v>
      </c>
      <c r="H13" s="202">
        <f>'9 - Costo Bien Cons x Prog (1)'!H13+'9 - Costo Bien Cons x Prog (2)'!H13</f>
        <v>0</v>
      </c>
      <c r="I13" s="202">
        <f>'9 - Costo Bien Cons x Prog (1)'!I13+'9 - Costo Bien Cons x Prog (2)'!I13</f>
        <v>0</v>
      </c>
      <c r="J13" s="202">
        <f>'9 - Costo Bien Cons x Prog (1)'!J13+'9 - Costo Bien Cons x Prog (2)'!J13</f>
        <v>0</v>
      </c>
      <c r="K13" s="202">
        <f>'9 - Costo Bien Cons x Prog (1)'!K13+'9 - Costo Bien Cons x Prog (2)'!K13</f>
        <v>0</v>
      </c>
      <c r="L13" s="202">
        <f>'9 - Costo Bien Cons x Prog (1)'!L13+'9 - Costo Bien Cons x Prog (2)'!L13</f>
        <v>0</v>
      </c>
      <c r="M13" s="202">
        <f>'9 - Costo Bien Cons x Prog (1)'!M13+'9 - Costo Bien Cons x Prog (2)'!M13</f>
        <v>0</v>
      </c>
      <c r="N13" s="202">
        <f>'9 - Costo Bien Cons x Prog (1)'!N13+'9 - Costo Bien Cons x Prog (2)'!N13</f>
        <v>0</v>
      </c>
      <c r="O13" s="202">
        <f>'9 - Costo Bien Cons x Prog (1)'!O13+'9 - Costo Bien Cons x Prog (2)'!O13</f>
        <v>0</v>
      </c>
      <c r="P13" s="202">
        <f>'9 - Costo Bien Cons x Prog (1)'!P13+'9 - Costo Bien Cons x Prog (2)'!P13</f>
        <v>0</v>
      </c>
      <c r="Q13" s="265">
        <f t="shared" si="1"/>
        <v>0</v>
      </c>
    </row>
    <row r="14">
      <c r="B14" s="266" t="s">
        <v>161</v>
      </c>
      <c r="C14" s="265">
        <f t="shared" ref="C14:Q14" si="2">SUM(C5:C13)</f>
        <v>9289335.6</v>
      </c>
      <c r="D14" s="265">
        <f t="shared" si="2"/>
        <v>171990000</v>
      </c>
      <c r="E14" s="265">
        <f t="shared" si="2"/>
        <v>4200000</v>
      </c>
      <c r="F14" s="265">
        <f t="shared" si="2"/>
        <v>0</v>
      </c>
      <c r="G14" s="265">
        <f t="shared" si="2"/>
        <v>5672000</v>
      </c>
      <c r="H14" s="265">
        <f t="shared" si="2"/>
        <v>0</v>
      </c>
      <c r="I14" s="265">
        <f t="shared" si="2"/>
        <v>8738560</v>
      </c>
      <c r="J14" s="265">
        <f t="shared" si="2"/>
        <v>0</v>
      </c>
      <c r="K14" s="265">
        <f t="shared" si="2"/>
        <v>1600000</v>
      </c>
      <c r="L14" s="265">
        <f t="shared" si="2"/>
        <v>284386876.8</v>
      </c>
      <c r="M14" s="265">
        <f t="shared" si="2"/>
        <v>0</v>
      </c>
      <c r="N14" s="265">
        <f t="shared" si="2"/>
        <v>59327100</v>
      </c>
      <c r="O14" s="265">
        <f t="shared" si="2"/>
        <v>0</v>
      </c>
      <c r="P14" s="265">
        <f t="shared" si="2"/>
        <v>0</v>
      </c>
      <c r="Q14" s="267">
        <f t="shared" si="2"/>
        <v>545203872.4</v>
      </c>
    </row>
    <row r="16">
      <c r="D16" s="202"/>
    </row>
    <row r="17">
      <c r="Q17" s="20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Q2"/>
    <mergeCell ref="B3:B4"/>
    <mergeCell ref="C3:Q3"/>
  </mergeCells>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2A1C7"/>
    <pageSetUpPr/>
  </sheetPr>
  <sheetViews>
    <sheetView workbookViewId="0"/>
  </sheetViews>
  <sheetFormatPr customHeight="1" defaultColWidth="14.43" defaultRowHeight="15.0"/>
  <cols>
    <col customWidth="1" min="1" max="1" width="4.0"/>
    <col customWidth="1" min="2" max="2" width="15.29"/>
    <col customWidth="1" min="3" max="9" width="8.0"/>
    <col customWidth="1" min="10" max="10" width="8.71"/>
    <col customWidth="1" min="11" max="11" width="9.0"/>
    <col customWidth="1" min="12" max="12" width="8.0"/>
    <col customWidth="1" min="13" max="13" width="9.0"/>
    <col customWidth="1" min="14" max="14" width="9.29"/>
    <col customWidth="1" min="15" max="16" width="8.0"/>
    <col customWidth="1" min="17" max="17" width="8.86"/>
    <col customWidth="1" min="18" max="26" width="11.43"/>
  </cols>
  <sheetData>
    <row r="2">
      <c r="B2" s="209" t="s">
        <v>349</v>
      </c>
      <c r="C2" s="15"/>
      <c r="D2" s="15"/>
      <c r="E2" s="15"/>
      <c r="F2" s="15"/>
      <c r="G2" s="15"/>
      <c r="H2" s="15"/>
      <c r="I2" s="15"/>
      <c r="J2" s="15"/>
      <c r="K2" s="15"/>
      <c r="L2" s="15"/>
      <c r="M2" s="15"/>
      <c r="N2" s="15"/>
      <c r="O2" s="15"/>
      <c r="P2" s="15"/>
      <c r="Q2" s="16"/>
    </row>
    <row r="3">
      <c r="B3" s="261" t="s">
        <v>273</v>
      </c>
      <c r="C3" s="273" t="s">
        <v>274</v>
      </c>
      <c r="D3" s="15"/>
      <c r="E3" s="15"/>
      <c r="F3" s="15"/>
      <c r="G3" s="15"/>
      <c r="H3" s="15"/>
      <c r="I3" s="15"/>
      <c r="J3" s="15"/>
      <c r="K3" s="15"/>
      <c r="L3" s="15"/>
      <c r="M3" s="15"/>
      <c r="N3" s="15"/>
      <c r="O3" s="15"/>
      <c r="P3" s="15"/>
      <c r="Q3" s="16"/>
    </row>
    <row r="4">
      <c r="B4" s="192"/>
      <c r="C4" s="263" t="str">
        <f>'2 - Programas Municipales'!C2</f>
        <v>Disposición Inicial</v>
      </c>
      <c r="D4" s="263" t="str">
        <f>'2 - Programas Municipales'!C3</f>
        <v>Barrido y Limpieza</v>
      </c>
      <c r="E4" s="263" t="str">
        <f>'2 - Programas Municipales'!C4</f>
        <v>Limp. Microbasurales</v>
      </c>
      <c r="F4" s="263" t="str">
        <f>'2 - Programas Municipales'!C5</f>
        <v>Resid. de Poda y Áreas Verdes</v>
      </c>
      <c r="G4" s="263" t="str">
        <f>'2 - Programas Municipales'!C6</f>
        <v>Educación y Comunicación</v>
      </c>
      <c r="H4" s="263" t="str">
        <f>'2 - Programas Municipales'!C7</f>
        <v>Compostaje</v>
      </c>
      <c r="I4" s="263" t="str">
        <f>'2 - Programas Municipales'!C8</f>
        <v>Recuperación de Materiales</v>
      </c>
      <c r="J4" s="263" t="str">
        <f>'2 - Programas Municipales'!C9</f>
        <v>Administración</v>
      </c>
      <c r="K4" s="263" t="str">
        <f>'2 - Programas Municipales'!C10</f>
        <v>Planific. y Control</v>
      </c>
      <c r="L4" s="263" t="str">
        <f>'2 - Programas Municipales'!C11</f>
        <v>Recolección</v>
      </c>
      <c r="M4" s="263" t="str">
        <f>'2 - Programas Municipales'!C12</f>
        <v>Est. Transferencia</v>
      </c>
      <c r="N4" s="263" t="str">
        <f>'2 - Programas Municipales'!C13</f>
        <v>Dispos. Final</v>
      </c>
      <c r="O4" s="263" t="str">
        <f>'2 - Programas Municipales'!C14</f>
        <v>Cierre Basural</v>
      </c>
      <c r="P4" s="263" t="str">
        <f>'2 - Programas Municipales'!C15</f>
        <v>Transporte</v>
      </c>
      <c r="Q4" s="274" t="s">
        <v>161</v>
      </c>
    </row>
    <row r="5">
      <c r="B5" s="56" t="str">
        <f>'2 - Programas Municipales'!A2</f>
        <v>Terrenos, Edificios, Construcciones y Materiales</v>
      </c>
      <c r="C5" s="202">
        <f>IF('3 - Bienes Amortizables'!$E$5='2 - Programas Municipales'!$A2,(IF('3 - Bienes Amortizables'!$E$6='2 - Programas Municipales'!$C$2,'3 - Bienes Amortizables'!$H$8,0)),0)+IF('3 - Bienes Amortizables'!$E$11='2 - Programas Municipales'!$A2,(IF('3 - Bienes Amortizables'!$E$12='2 - Programas Municipales'!$C$2,'3 - Bienes Amortizables'!$H$14,0)),0)+IF('3 - Bienes Amortizables'!$E$17='2 - Programas Municipales'!$A2,(IF('3 - Bienes Amortizables'!$E$18='2 - Programas Municipales'!$C$2,'3 - Bienes Amortizables'!$H$20,0)),0)+IF('3 - Bienes Amortizables'!$E$23='2 - Programas Municipales'!$A2,(IF('3 - Bienes Amortizables'!$E$24='2 - Programas Municipales'!$C$2,'3 - Bienes Amortizables'!$H$26,0)),0)+IF('3 - Bienes Amortizables'!$E$29='2 - Programas Municipales'!$A2,(IF('3 - Bienes Amortizables'!$E$30='2 - Programas Municipales'!$C$2,'3 - Bienes Amortizables'!$H$32,0)),0)+IF('3 - Bienes Amortizables'!$E$35='2 - Programas Municipales'!$A2,(IF('3 - Bienes Amortizables'!$E$36='2 - Programas Municipales'!$C$2,'3 - Bienes Amortizables'!$H$38,0)),0)+IF('3 - Bienes Amortizables'!$E$41='2 - Programas Municipales'!$A2,(IF('3 - Bienes Amortizables'!$E$42='2 - Programas Municipales'!$C$2,'3 - Bienes Amortizables'!$H$44,0)),0)+IF('3 - Bienes Amortizables'!$E$47='2 - Programas Municipales'!$A2,(IF('3 - Bienes Amortizables'!$E$48='2 - Programas Municipales'!$C$2,'3 - Bienes Amortizables'!$H$50,0)),0)+IF('3 - Bienes Amortizables'!$E$53='2 - Programas Municipales'!$A2,(IF('3 - Bienes Amortizables'!$E$54='2 - Programas Municipales'!$C$2,'3 - Bienes Amortizables'!$H$56,0)),0)+IF('3 - Bienes Amortizables'!$E$59='2 - Programas Municipales'!$A2,(IF('3 - Bienes Amortizables'!$E$60='2 - Programas Municipales'!$C$2,'3 - Bienes Amortizables'!$H$62,0)),0)+IF('3 - Bienes Amortizables'!$E$65='2 - Programas Municipales'!$A2,(IF('3 - Bienes Amortizables'!$E$66='2 - Programas Municipales'!$C$2,'3 - Bienes Amortizables'!$H$68,0)),0)+IF('3 - Bienes Amortizables'!$E$71='2 - Programas Municipales'!$A2,(IF('3 - Bienes Amortizables'!$E$72='2 - Programas Municipales'!$C$2,'3 - Bienes Amortizables'!$H$74,0)),0)+IF('3 - Bienes Amortizables'!$E$77='2 - Programas Municipales'!$A2,(IF('3 - Bienes Amortizables'!$E$78='2 - Programas Municipales'!$C$2,'3 - Bienes Amortizables'!$H$80,0)),0)+IF('3 - Bienes Amortizables'!$E$83='2 - Programas Municipales'!$A2,(IF('3 - Bienes Amortizables'!$E$84='2 - Programas Municipales'!$C$2,'3 - Bienes Amortizables'!$H$86,0)),0)+IF('3 - Bienes Amortizables'!$E$89='2 - Programas Municipales'!$A2,(IF('3 - Bienes Amortizables'!$E$90='2 - Programas Municipales'!$C$2,'3 - Bienes Amortizables'!$H$92,0)),0)+IF('3 - Bienes Amortizables'!$E$95='2 - Programas Municipales'!$A2,(IF('3 - Bienes Amortizables'!$E$96='2 - Programas Municipales'!$C$2,'3 - Bienes Amortizables'!$H$98,0)),0)+IF('3 - Bienes Amortizables'!$E$101='2 - Programas Municipales'!$A2,(IF('3 - Bienes Amortizables'!$E$102='2 - Programas Municipales'!$C$2,'3 - Bienes Amortizables'!$H$104,0)),0)+IF('3 - Bienes Amortizables'!$E$107='2 - Programas Municipales'!$A2,(IF('3 - Bienes Amortizables'!$E$108='2 - Programas Municipales'!$C$2,'3 - Bienes Amortizables'!$H$110,0)),0)+IF('3 - Bienes Amortizables'!$E$113='2 - Programas Municipales'!$A2,(IF('3 - Bienes Amortizables'!$E$114='2 - Programas Municipales'!$C$2,'3 - Bienes Amortizables'!$H$116,0)),0)+IF('3 - Bienes Amortizables'!$E$119='2 - Programas Municipales'!$A2,(IF('3 - Bienes Amortizables'!$E$120='2 - Programas Municipales'!$C$2,'3 - Bienes Amortizables'!$H$122,0)),0)+IF('3 - Bienes Amortizables'!$E$125='2 - Programas Municipales'!$A2,(IF('3 - Bienes Amortizables'!$E$126='2 - Programas Municipales'!$C$2,'3 - Bienes Amortizables'!$H$128,0)),0)+IF('3 - Bienes Amortizables'!$E$131='2 - Programas Municipales'!$A2,(IF('3 - Bienes Amortizables'!$E$132='2 - Programas Municipales'!$C$2,'3 - Bienes Amortizables'!$H$134,0)),0)+IF('3 - Bienes Amortizables'!$E$137='2 - Programas Municipales'!$A2,(IF('3 - Bienes Amortizables'!$E$138='2 - Programas Municipales'!$C$2,'3 - Bienes Amortizables'!$H$140,0)),0)</f>
        <v>0</v>
      </c>
      <c r="D5" s="202">
        <f>IF('3 - Bienes Amortizables'!$E$5='2 - Programas Municipales'!$A2,(IF('3 - Bienes Amortizables'!$E$6='2 - Programas Municipales'!$C$3,'3 - Bienes Amortizables'!$H$8,0)),0)+IF('3 - Bienes Amortizables'!$E$11='2 - Programas Municipales'!$A2,(IF('3 - Bienes Amortizables'!$E$12='2 - Programas Municipales'!$C$3,'3 - Bienes Amortizables'!$H$14,0)),0)+IF('3 - Bienes Amortizables'!$E$17='2 - Programas Municipales'!$A2,(IF('3 - Bienes Amortizables'!$E$18='2 - Programas Municipales'!$C$3,'3 - Bienes Amortizables'!$H$20,0)),0)+IF('3 - Bienes Amortizables'!$E$23='2 - Programas Municipales'!$A2,(IF('3 - Bienes Amortizables'!$E$24='2 - Programas Municipales'!$C$3,'3 - Bienes Amortizables'!$H$26,0)),0)+IF('3 - Bienes Amortizables'!$E$29='2 - Programas Municipales'!$A2,(IF('3 - Bienes Amortizables'!$E$30='2 - Programas Municipales'!$C$3,'3 - Bienes Amortizables'!$H$32,0)),0)+IF('3 - Bienes Amortizables'!$E$35='2 - Programas Municipales'!$A2,(IF('3 - Bienes Amortizables'!$E$36='2 - Programas Municipales'!$C$3,'3 - Bienes Amortizables'!$H$38,0)),0)+IF('3 - Bienes Amortizables'!$E$41='2 - Programas Municipales'!$A2,(IF('3 - Bienes Amortizables'!$E$42='2 - Programas Municipales'!$C$3,'3 - Bienes Amortizables'!$H$44,0)),0)+IF('3 - Bienes Amortizables'!$E$47='2 - Programas Municipales'!$A2,(IF('3 - Bienes Amortizables'!$E$48='2 - Programas Municipales'!$C$3,'3 - Bienes Amortizables'!$H$50,0)),0)+IF('3 - Bienes Amortizables'!$E$53='2 - Programas Municipales'!$A2,(IF('3 - Bienes Amortizables'!$E$54='2 - Programas Municipales'!$C$3,'3 - Bienes Amortizables'!$H$56,0)),0)+IF('3 - Bienes Amortizables'!$E$59='2 - Programas Municipales'!$A2,(IF('3 - Bienes Amortizables'!$E$60='2 - Programas Municipales'!$C$3,'3 - Bienes Amortizables'!$H$62,0)),0)+IF('3 - Bienes Amortizables'!$E$65='2 - Programas Municipales'!$A2,(IF('3 - Bienes Amortizables'!$E$66='2 - Programas Municipales'!$C$3,'3 - Bienes Amortizables'!$H$68,0)),0)+IF('3 - Bienes Amortizables'!$E$71='2 - Programas Municipales'!$A2,(IF('3 - Bienes Amortizables'!$E$72='2 - Programas Municipales'!$C$3,'3 - Bienes Amortizables'!$H$74,0)),0)+IF('3 - Bienes Amortizables'!$E$77='2 - Programas Municipales'!$A2,(IF('3 - Bienes Amortizables'!$E$78='2 - Programas Municipales'!$C$3,'3 - Bienes Amortizables'!$H$80,0)),0)+IF('3 - Bienes Amortizables'!$E$83='2 - Programas Municipales'!$A2,(IF('3 - Bienes Amortizables'!$E$84='2 - Programas Municipales'!$C$3,'3 - Bienes Amortizables'!$H$86,0)),0)+IF('3 - Bienes Amortizables'!$E$89='2 - Programas Municipales'!$A2,(IF('3 - Bienes Amortizables'!$E$90='2 - Programas Municipales'!$C$3,'3 - Bienes Amortizables'!$H$92,0)),0)+IF('3 - Bienes Amortizables'!$E$95='2 - Programas Municipales'!$A2,(IF('3 - Bienes Amortizables'!$E$96='2 - Programas Municipales'!$C$3,'3 - Bienes Amortizables'!$H$98,0)),0)+IF('3 - Bienes Amortizables'!$E$101='2 - Programas Municipales'!$A2,(IF('3 - Bienes Amortizables'!$E$102='2 - Programas Municipales'!$C$3,'3 - Bienes Amortizables'!$H$104,0)),0)+IF('3 - Bienes Amortizables'!$E$107='2 - Programas Municipales'!$A2,(IF('3 - Bienes Amortizables'!$E$108='2 - Programas Municipales'!$C$3,'3 - Bienes Amortizables'!$H$110,0)),0)+IF('3 - Bienes Amortizables'!$E$113='2 - Programas Municipales'!$A2,(IF('3 - Bienes Amortizables'!$E$114='2 - Programas Municipales'!$C$3,'3 - Bienes Amortizables'!$H$116,0)),0)+IF('3 - Bienes Amortizables'!$E$119='2 - Programas Municipales'!$A2,(IF('3 - Bienes Amortizables'!$E$120='2 - Programas Municipales'!$C$3,'3 - Bienes Amortizables'!$H$122,0)),0)+IF('3 - Bienes Amortizables'!$E$125='2 - Programas Municipales'!$A2,(IF('3 - Bienes Amortizables'!$E$126='2 - Programas Municipales'!$C$3,'3 - Bienes Amortizables'!$H$128,0)),0)+IF('3 - Bienes Amortizables'!$E$131='2 - Programas Municipales'!$A2,(IF('3 - Bienes Amortizables'!$E$132='2 - Programas Municipales'!$C$3,'3 - Bienes Amortizables'!$H$134,0)),0)+IF('3 - Bienes Amortizables'!$E$137='2 - Programas Municipales'!$A2,(IF('3 - Bienes Amortizables'!$E$138='2 - Programas Municipales'!$C$3,'3 - Bienes Amortizables'!$H$140,0)),0)</f>
        <v>0</v>
      </c>
      <c r="E5" s="202">
        <f>IF('3 - Bienes Amortizables'!$E$5='2 - Programas Municipales'!$A2,(IF('3 - Bienes Amortizables'!$E$6='2 - Programas Municipales'!$C$4,'3 - Bienes Amortizables'!$H$8,0)),0)+IF('3 - Bienes Amortizables'!$E$11='2 - Programas Municipales'!$A2,(IF('3 - Bienes Amortizables'!$E$12='2 - Programas Municipales'!$C$4,'3 - Bienes Amortizables'!$H$14,0)),0)+IF('3 - Bienes Amortizables'!$E$17='2 - Programas Municipales'!$A2,(IF('3 - Bienes Amortizables'!$E$18='2 - Programas Municipales'!$C$4,'3 - Bienes Amortizables'!$H$20,0)),0)+IF('3 - Bienes Amortizables'!$E$23='2 - Programas Municipales'!$A2,(IF('3 - Bienes Amortizables'!$E$24='2 - Programas Municipales'!$C$4,'3 - Bienes Amortizables'!$H$26,0)),0)+IF('3 - Bienes Amortizables'!$E$29='2 - Programas Municipales'!$A2,(IF('3 - Bienes Amortizables'!$E$30='2 - Programas Municipales'!$C$4,'3 - Bienes Amortizables'!$H$32,0)),0)+IF('3 - Bienes Amortizables'!$E$35='2 - Programas Municipales'!$A2,(IF('3 - Bienes Amortizables'!$E$36='2 - Programas Municipales'!$C$4,'3 - Bienes Amortizables'!$H$38,0)),0)+IF('3 - Bienes Amortizables'!$E$41='2 - Programas Municipales'!$A2,(IF('3 - Bienes Amortizables'!$E$42='2 - Programas Municipales'!$C$4,'3 - Bienes Amortizables'!$H$44,0)),0)+IF('3 - Bienes Amortizables'!$E$47='2 - Programas Municipales'!$A2,(IF('3 - Bienes Amortizables'!$E$48='2 - Programas Municipales'!$C$4,'3 - Bienes Amortizables'!$H$50,0)),0)+IF('3 - Bienes Amortizables'!$E$53='2 - Programas Municipales'!$A2,(IF('3 - Bienes Amortizables'!$E$54='2 - Programas Municipales'!$C$4,'3 - Bienes Amortizables'!$H$56,0)),0)+IF('3 - Bienes Amortizables'!$E$59='2 - Programas Municipales'!$A2,(IF('3 - Bienes Amortizables'!$E$60='2 - Programas Municipales'!$C$4,'3 - Bienes Amortizables'!$H$62,0)),0)+IF('3 - Bienes Amortizables'!$E$65='2 - Programas Municipales'!$A2,(IF('3 - Bienes Amortizables'!$E$66='2 - Programas Municipales'!$C$4,'3 - Bienes Amortizables'!$H$68,0)),0)+IF('3 - Bienes Amortizables'!$E$71='2 - Programas Municipales'!$A2,(IF('3 - Bienes Amortizables'!$E$72='2 - Programas Municipales'!$C$4,'3 - Bienes Amortizables'!$H$74,0)),0)+IF('3 - Bienes Amortizables'!$E$77='2 - Programas Municipales'!$A2,(IF('3 - Bienes Amortizables'!$E$78='2 - Programas Municipales'!$C$4,'3 - Bienes Amortizables'!$H$80,0)),0)+IF('3 - Bienes Amortizables'!$E$83='2 - Programas Municipales'!$A2,(IF('3 - Bienes Amortizables'!$E$84='2 - Programas Municipales'!$C$4,'3 - Bienes Amortizables'!$H$86,0)),0)+IF('3 - Bienes Amortizables'!$E$89='2 - Programas Municipales'!$A2,(IF('3 - Bienes Amortizables'!$E$90='2 - Programas Municipales'!$C$4,'3 - Bienes Amortizables'!$H$92,0)),0)+IF('3 - Bienes Amortizables'!$E$95='2 - Programas Municipales'!$A2,(IF('3 - Bienes Amortizables'!$E$96='2 - Programas Municipales'!$C$4,'3 - Bienes Amortizables'!$H$98,0)),0)+IF('3 - Bienes Amortizables'!$E$101='2 - Programas Municipales'!$A2,(IF('3 - Bienes Amortizables'!$E$102='2 - Programas Municipales'!$C$4,'3 - Bienes Amortizables'!$H$104,0)),0)+IF('3 - Bienes Amortizables'!$E$107='2 - Programas Municipales'!$A2,(IF('3 - Bienes Amortizables'!$E$108='2 - Programas Municipales'!$C$4,'3 - Bienes Amortizables'!$H$110,0)),0)+IF('3 - Bienes Amortizables'!$E$113='2 - Programas Municipales'!$A2,(IF('3 - Bienes Amortizables'!$E$114='2 - Programas Municipales'!$C$4,'3 - Bienes Amortizables'!$H$116,0)),0)+IF('3 - Bienes Amortizables'!$E$119='2 - Programas Municipales'!$A2,(IF('3 - Bienes Amortizables'!$E$120='2 - Programas Municipales'!$C$4,'3 - Bienes Amortizables'!$H$122,0)),0)+IF('3 - Bienes Amortizables'!$E$125='2 - Programas Municipales'!$A2,(IF('3 - Bienes Amortizables'!$E$126='2 - Programas Municipales'!$C$4,'3 - Bienes Amortizables'!$H$128,0)),0)+IF('3 - Bienes Amortizables'!$E$131='2 - Programas Municipales'!$A2,(IF('3 - Bienes Amortizables'!$E$132='2 - Programas Municipales'!$C$4,'3 - Bienes Amortizables'!$H$134,0)),0)+IF('3 - Bienes Amortizables'!$E$137='2 - Programas Municipales'!$A2,(IF('3 - Bienes Amortizables'!$E$138='2 - Programas Municipales'!$C$4,'3 - Bienes Amortizables'!$H$140,0)),0)</f>
        <v>0</v>
      </c>
      <c r="F5" s="202">
        <f>IF('3 - Bienes Amortizables'!$E$5='2 - Programas Municipales'!$A2,(IF('3 - Bienes Amortizables'!$E$6='2 - Programas Municipales'!$C$5,'3 - Bienes Amortizables'!$H$8,0)),0)+IF('3 - Bienes Amortizables'!$E$11='2 - Programas Municipales'!$A2,(IF('3 - Bienes Amortizables'!$E$12='2 - Programas Municipales'!$C$5,'3 - Bienes Amortizables'!$H$14,0)),0)+IF('3 - Bienes Amortizables'!$E$17='2 - Programas Municipales'!$A2,(IF('3 - Bienes Amortizables'!$E$18='2 - Programas Municipales'!$C$5,'3 - Bienes Amortizables'!$H$20,0)),0)+IF('3 - Bienes Amortizables'!$E$23='2 - Programas Municipales'!$A2,(IF('3 - Bienes Amortizables'!$E$24='2 - Programas Municipales'!$C$5,'3 - Bienes Amortizables'!$H$26,0)),0)+IF('3 - Bienes Amortizables'!$E$29='2 - Programas Municipales'!$A2,(IF('3 - Bienes Amortizables'!$E$30='2 - Programas Municipales'!$C$5,'3 - Bienes Amortizables'!$H$32,0)),0)+IF('3 - Bienes Amortizables'!$E$35='2 - Programas Municipales'!$A2,(IF('3 - Bienes Amortizables'!$E$36='2 - Programas Municipales'!$C$5,'3 - Bienes Amortizables'!$H$38,0)),0)+IF('3 - Bienes Amortizables'!$E$41='2 - Programas Municipales'!$A2,(IF('3 - Bienes Amortizables'!$E$42='2 - Programas Municipales'!$C$5,'3 - Bienes Amortizables'!$H$44,0)),0)+IF('3 - Bienes Amortizables'!$E$47='2 - Programas Municipales'!$A2,(IF('3 - Bienes Amortizables'!$E$48='2 - Programas Municipales'!$C$5,'3 - Bienes Amortizables'!$H$50,0)),0)+IF('3 - Bienes Amortizables'!$E$53='2 - Programas Municipales'!$A2,(IF('3 - Bienes Amortizables'!$E$54='2 - Programas Municipales'!$C$5,'3 - Bienes Amortizables'!$H$56,0)),0)+IF('3 - Bienes Amortizables'!$E$59='2 - Programas Municipales'!$A2,(IF('3 - Bienes Amortizables'!$E$60='2 - Programas Municipales'!$C$5,'3 - Bienes Amortizables'!$H$62,0)),0)+IF('3 - Bienes Amortizables'!$E$65='2 - Programas Municipales'!$A2,(IF('3 - Bienes Amortizables'!$E$66='2 - Programas Municipales'!$C$5,'3 - Bienes Amortizables'!$H$68,0)),0)+IF('3 - Bienes Amortizables'!$E$71='2 - Programas Municipales'!$A2,(IF('3 - Bienes Amortizables'!$E$72='2 - Programas Municipales'!$C$5,'3 - Bienes Amortizables'!$H$74,0)),0)+IF('3 - Bienes Amortizables'!$E$77='2 - Programas Municipales'!$A2,(IF('3 - Bienes Amortizables'!$E$78='2 - Programas Municipales'!$C$5,'3 - Bienes Amortizables'!$H$80,0)),0)+IF('3 - Bienes Amortizables'!$E$83='2 - Programas Municipales'!$A2,(IF('3 - Bienes Amortizables'!$E$84='2 - Programas Municipales'!$C$5,'3 - Bienes Amortizables'!$H$86,0)),0)+IF('3 - Bienes Amortizables'!$E$89='2 - Programas Municipales'!$A2,(IF('3 - Bienes Amortizables'!$E$90='2 - Programas Municipales'!$C$5,'3 - Bienes Amortizables'!$H$92,0)),0)+IF('3 - Bienes Amortizables'!$E$95='2 - Programas Municipales'!$A2,(IF('3 - Bienes Amortizables'!$E$96='2 - Programas Municipales'!$C$5,'3 - Bienes Amortizables'!$H$98,0)),0)+IF('3 - Bienes Amortizables'!$E$101='2 - Programas Municipales'!$A2,(IF('3 - Bienes Amortizables'!$E$102='2 - Programas Municipales'!$C$5,'3 - Bienes Amortizables'!$H$104,0)),0)+IF('3 - Bienes Amortizables'!$E$107='2 - Programas Municipales'!$A2,(IF('3 - Bienes Amortizables'!$E$108='2 - Programas Municipales'!$C$5,'3 - Bienes Amortizables'!$H$110,0)),0)+IF('3 - Bienes Amortizables'!$E$113='2 - Programas Municipales'!$A2,(IF('3 - Bienes Amortizables'!$E$114='2 - Programas Municipales'!$C$5,'3 - Bienes Amortizables'!$H$116,0)),0)+IF('3 - Bienes Amortizables'!$E$119='2 - Programas Municipales'!$A2,(IF('3 - Bienes Amortizables'!$E$120='2 - Programas Municipales'!$C$5,'3 - Bienes Amortizables'!$H$122,0)),0)+IF('3 - Bienes Amortizables'!$E$125='2 - Programas Municipales'!$A2,(IF('3 - Bienes Amortizables'!$E$126='2 - Programas Municipales'!$C$5,'3 - Bienes Amortizables'!$H$128,0)),0)+IF('3 - Bienes Amortizables'!$E$131='2 - Programas Municipales'!$A2,(IF('3 - Bienes Amortizables'!$E$132='2 - Programas Municipales'!$C$5,'3 - Bienes Amortizables'!$H$134,0)),0)+IF('3 - Bienes Amortizables'!$E$137='2 - Programas Municipales'!$A2,(IF('3 - Bienes Amortizables'!$E$138='2 - Programas Municipales'!$C$5,'3 - Bienes Amortizables'!$H$140,0)),0)</f>
        <v>0</v>
      </c>
      <c r="G5" s="202">
        <f>IF('3 - Bienes Amortizables'!$E$5='2 - Programas Municipales'!$A2,(IF('3 - Bienes Amortizables'!$E$6='2 - Programas Municipales'!$C$6,'3 - Bienes Amortizables'!$H$8,0)),0)+IF('3 - Bienes Amortizables'!$E$11='2 - Programas Municipales'!$A2,(IF('3 - Bienes Amortizables'!$E$12='2 - Programas Municipales'!$C$6,'3 - Bienes Amortizables'!$H$14,0)),0)+IF('3 - Bienes Amortizables'!$E$17='2 - Programas Municipales'!$A2,(IF('3 - Bienes Amortizables'!$E$18='2 - Programas Municipales'!$C$6,'3 - Bienes Amortizables'!$H$20,0)),0)+IF('3 - Bienes Amortizables'!$E$23='2 - Programas Municipales'!$A2,(IF('3 - Bienes Amortizables'!$E$24='2 - Programas Municipales'!$C$6,'3 - Bienes Amortizables'!$H$26,0)),0)+IF('3 - Bienes Amortizables'!$E$29='2 - Programas Municipales'!$A2,(IF('3 - Bienes Amortizables'!$E$30='2 - Programas Municipales'!$C$6,'3 - Bienes Amortizables'!$H$32,0)),0)+IF('3 - Bienes Amortizables'!$E$35='2 - Programas Municipales'!$A2,(IF('3 - Bienes Amortizables'!$E$36='2 - Programas Municipales'!$C$6,'3 - Bienes Amortizables'!$H$38,0)),0)+IF('3 - Bienes Amortizables'!$E$41='2 - Programas Municipales'!$A2,(IF('3 - Bienes Amortizables'!$E$42='2 - Programas Municipales'!$C$6,'3 - Bienes Amortizables'!$H$44,0)),0)+IF('3 - Bienes Amortizables'!$E$47='2 - Programas Municipales'!$A2,(IF('3 - Bienes Amortizables'!$E$48='2 - Programas Municipales'!$C$6,'3 - Bienes Amortizables'!$H$50,0)),0)+IF('3 - Bienes Amortizables'!$E$53='2 - Programas Municipales'!$A2,(IF('3 - Bienes Amortizables'!$E$54='2 - Programas Municipales'!$C$6,'3 - Bienes Amortizables'!$H$56,0)),0)+IF('3 - Bienes Amortizables'!$E$59='2 - Programas Municipales'!$A2,(IF('3 - Bienes Amortizables'!$E$60='2 - Programas Municipales'!$C$6,'3 - Bienes Amortizables'!$H$62,0)),0)+IF('3 - Bienes Amortizables'!$E$65='2 - Programas Municipales'!$A2,(IF('3 - Bienes Amortizables'!$E$66='2 - Programas Municipales'!$C$6,'3 - Bienes Amortizables'!$H$68,0)),0)+IF('3 - Bienes Amortizables'!$E$71='2 - Programas Municipales'!$A2,(IF('3 - Bienes Amortizables'!$E$72='2 - Programas Municipales'!$C$6,'3 - Bienes Amortizables'!$H$74,0)),0)+IF('3 - Bienes Amortizables'!$E$77='2 - Programas Municipales'!$A2,(IF('3 - Bienes Amortizables'!$E$78='2 - Programas Municipales'!$C$6,'3 - Bienes Amortizables'!$H$80,0)),0)+IF('3 - Bienes Amortizables'!$E$83='2 - Programas Municipales'!$A2,(IF('3 - Bienes Amortizables'!$E$84='2 - Programas Municipales'!$C$6,'3 - Bienes Amortizables'!$H$86,0)),0)+IF('3 - Bienes Amortizables'!$E$89='2 - Programas Municipales'!$A2,(IF('3 - Bienes Amortizables'!$E$90='2 - Programas Municipales'!$C$6,'3 - Bienes Amortizables'!$H$92,0)),0)+IF('3 - Bienes Amortizables'!$E$95='2 - Programas Municipales'!$A2,(IF('3 - Bienes Amortizables'!$E$96='2 - Programas Municipales'!$C$6,'3 - Bienes Amortizables'!$H$98,0)),0)+IF('3 - Bienes Amortizables'!$E$101='2 - Programas Municipales'!$A2,(IF('3 - Bienes Amortizables'!$E$102='2 - Programas Municipales'!$C$6,'3 - Bienes Amortizables'!$H$104,0)),0)+IF('3 - Bienes Amortizables'!$E$107='2 - Programas Municipales'!$A2,(IF('3 - Bienes Amortizables'!$E$108='2 - Programas Municipales'!$C$6,'3 - Bienes Amortizables'!$H$110,0)),0)+IF('3 - Bienes Amortizables'!$E$113='2 - Programas Municipales'!$A2,(IF('3 - Bienes Amortizables'!$E$114='2 - Programas Municipales'!$C$6,'3 - Bienes Amortizables'!$H$116,0)),0)+IF('3 - Bienes Amortizables'!$E$119='2 - Programas Municipales'!$A2,(IF('3 - Bienes Amortizables'!$E$120='2 - Programas Municipales'!$C$6,'3 - Bienes Amortizables'!$H$122,0)),0)+IF('3 - Bienes Amortizables'!$E$125='2 - Programas Municipales'!$A2,(IF('3 - Bienes Amortizables'!$E$126='2 - Programas Municipales'!$C$6,'3 - Bienes Amortizables'!$H$128,0)),0)+IF('3 - Bienes Amortizables'!$E$131='2 - Programas Municipales'!$A2,(IF('3 - Bienes Amortizables'!$E$132='2 - Programas Municipales'!$C$6,'3 - Bienes Amortizables'!$H$134,0)),0)+IF('3 - Bienes Amortizables'!$E$137='2 - Programas Municipales'!$A2,(IF('3 - Bienes Amortizables'!$E$138='2 - Programas Municipales'!$C$6,'3 - Bienes Amortizables'!$H$140,0)),0)</f>
        <v>0</v>
      </c>
      <c r="H5" s="202">
        <f>IF('3 - Bienes Amortizables'!$E$5='2 - Programas Municipales'!$A2,(IF('3 - Bienes Amortizables'!$E$6='2 - Programas Municipales'!$C$7,'3 - Bienes Amortizables'!$H$8,0)),0)+IF('3 - Bienes Amortizables'!$E$11='2 - Programas Municipales'!$A2,(IF('3 - Bienes Amortizables'!$E$12='2 - Programas Municipales'!$C$7,'3 - Bienes Amortizables'!$H$14,0)),0)+IF('3 - Bienes Amortizables'!$E$17='2 - Programas Municipales'!$A2,(IF('3 - Bienes Amortizables'!$E$18='2 - Programas Municipales'!$C$7,'3 - Bienes Amortizables'!$H$20,0)),0)+IF('3 - Bienes Amortizables'!$E$23='2 - Programas Municipales'!$A2,(IF('3 - Bienes Amortizables'!$E$24='2 - Programas Municipales'!$C$7,'3 - Bienes Amortizables'!$H$26,0)),0)+IF('3 - Bienes Amortizables'!$E$29='2 - Programas Municipales'!$A2,(IF('3 - Bienes Amortizables'!$E$30='2 - Programas Municipales'!$C$7,'3 - Bienes Amortizables'!$H$32,0)),0)+IF('3 - Bienes Amortizables'!$E$35='2 - Programas Municipales'!$A2,(IF('3 - Bienes Amortizables'!$E$36='2 - Programas Municipales'!$C$7,'3 - Bienes Amortizables'!$H$38,0)),0)+IF('3 - Bienes Amortizables'!$E$41='2 - Programas Municipales'!$A2,(IF('3 - Bienes Amortizables'!$E$42='2 - Programas Municipales'!$C$7,'3 - Bienes Amortizables'!$H$44,0)),0)+IF('3 - Bienes Amortizables'!$E$47='2 - Programas Municipales'!$A2,(IF('3 - Bienes Amortizables'!$E$48='2 - Programas Municipales'!$C$7,'3 - Bienes Amortizables'!$H$50,0)),0)+IF('3 - Bienes Amortizables'!$E$53='2 - Programas Municipales'!$A2,(IF('3 - Bienes Amortizables'!$E$54='2 - Programas Municipales'!$C$7,'3 - Bienes Amortizables'!$H$56,0)),0)+IF('3 - Bienes Amortizables'!$E$59='2 - Programas Municipales'!$A2,(IF('3 - Bienes Amortizables'!$E$60='2 - Programas Municipales'!$C$7,'3 - Bienes Amortizables'!$H$62,0)),0)+IF('3 - Bienes Amortizables'!$E$65='2 - Programas Municipales'!$A2,(IF('3 - Bienes Amortizables'!$E$66='2 - Programas Municipales'!$C$7,'3 - Bienes Amortizables'!$H$68,0)),0)+IF('3 - Bienes Amortizables'!$E$71='2 - Programas Municipales'!$A2,(IF('3 - Bienes Amortizables'!$E$72='2 - Programas Municipales'!$C$7,'3 - Bienes Amortizables'!$H$74,0)),0)+IF('3 - Bienes Amortizables'!$E$77='2 - Programas Municipales'!$A2,(IF('3 - Bienes Amortizables'!$E$78='2 - Programas Municipales'!$C$7,'3 - Bienes Amortizables'!$H$80,0)),0)+IF('3 - Bienes Amortizables'!$E$83='2 - Programas Municipales'!$A2,(IF('3 - Bienes Amortizables'!$E$84='2 - Programas Municipales'!$C$7,'3 - Bienes Amortizables'!$H$86,0)),0)+IF('3 - Bienes Amortizables'!$E$89='2 - Programas Municipales'!$A2,(IF('3 - Bienes Amortizables'!$E$90='2 - Programas Municipales'!$C$7,'3 - Bienes Amortizables'!$H$92,0)),0)+IF('3 - Bienes Amortizables'!$E$95='2 - Programas Municipales'!$A2,(IF('3 - Bienes Amortizables'!$E$96='2 - Programas Municipales'!$C$7,'3 - Bienes Amortizables'!$H$98,0)),0)+IF('3 - Bienes Amortizables'!$E$101='2 - Programas Municipales'!$A2,(IF('3 - Bienes Amortizables'!$E$102='2 - Programas Municipales'!$C$7,'3 - Bienes Amortizables'!$H$104,0)),0)+IF('3 - Bienes Amortizables'!$E$107='2 - Programas Municipales'!$A2,(IF('3 - Bienes Amortizables'!$E$108='2 - Programas Municipales'!$C$7,'3 - Bienes Amortizables'!$H$110,0)),0)+IF('3 - Bienes Amortizables'!$E$113='2 - Programas Municipales'!$A2,(IF('3 - Bienes Amortizables'!$E$114='2 - Programas Municipales'!$C$7,'3 - Bienes Amortizables'!$H$116,0)),0)+IF('3 - Bienes Amortizables'!$E$119='2 - Programas Municipales'!$A2,(IF('3 - Bienes Amortizables'!$E$120='2 - Programas Municipales'!$C$7,'3 - Bienes Amortizables'!$H$122,0)),0)+IF('3 - Bienes Amortizables'!$E$125='2 - Programas Municipales'!$A2,(IF('3 - Bienes Amortizables'!$E$126='2 - Programas Municipales'!$C$7,'3 - Bienes Amortizables'!$H$128,0)),0)+IF('3 - Bienes Amortizables'!$E$131='2 - Programas Municipales'!$A2,(IF('3 - Bienes Amortizables'!$E$132='2 - Programas Municipales'!$C$7,'3 - Bienes Amortizables'!$H$134,0)),0)+IF('3 - Bienes Amortizables'!$E$137='2 - Programas Municipales'!$A2,(IF('3 - Bienes Amortizables'!$E$138='2 - Programas Municipales'!$C$7,'3 - Bienes Amortizables'!$H$140,0)),0)</f>
        <v>0</v>
      </c>
      <c r="I5" s="202">
        <f>IF('3 - Bienes Amortizables'!$E$5='2 - Programas Municipales'!$A2,(IF('3 - Bienes Amortizables'!$E$6='2 - Programas Municipales'!$C$8,'3 - Bienes Amortizables'!$H$8,0)),0)+IF('3 - Bienes Amortizables'!$E$11='2 - Programas Municipales'!$A2,(IF('3 - Bienes Amortizables'!$E$12='2 - Programas Municipales'!$C$8,'3 - Bienes Amortizables'!$H$14,0)),0)+IF('3 - Bienes Amortizables'!$E$17='2 - Programas Municipales'!$A2,(IF('3 - Bienes Amortizables'!$E$18='2 - Programas Municipales'!$C$8,'3 - Bienes Amortizables'!$H$20,0)),0)+IF('3 - Bienes Amortizables'!$E$23='2 - Programas Municipales'!$A2,(IF('3 - Bienes Amortizables'!$E$24='2 - Programas Municipales'!$C$8,'3 - Bienes Amortizables'!$H$26,0)),0)+IF('3 - Bienes Amortizables'!$E$29='2 - Programas Municipales'!$A2,(IF('3 - Bienes Amortizables'!$E$30='2 - Programas Municipales'!$C$8,'3 - Bienes Amortizables'!$H$32,0)),0)+IF('3 - Bienes Amortizables'!$E$35='2 - Programas Municipales'!$A2,(IF('3 - Bienes Amortizables'!$E$36='2 - Programas Municipales'!$C$8,'3 - Bienes Amortizables'!$H$38,0)),0)+IF('3 - Bienes Amortizables'!$E$41='2 - Programas Municipales'!$A2,(IF('3 - Bienes Amortizables'!$E$42='2 - Programas Municipales'!$C$8,'3 - Bienes Amortizables'!$H$44,0)),0)+IF('3 - Bienes Amortizables'!$E$47='2 - Programas Municipales'!$A2,(IF('3 - Bienes Amortizables'!$E$48='2 - Programas Municipales'!$C$8,'3 - Bienes Amortizables'!$H$50,0)),0)+IF('3 - Bienes Amortizables'!$E$53='2 - Programas Municipales'!$A2,(IF('3 - Bienes Amortizables'!$E$54='2 - Programas Municipales'!$C$8,'3 - Bienes Amortizables'!$H$56,0)),0)+IF('3 - Bienes Amortizables'!$E$59='2 - Programas Municipales'!$A2,(IF('3 - Bienes Amortizables'!$E$60='2 - Programas Municipales'!$C$8,'3 - Bienes Amortizables'!$H$62,0)),0)+IF('3 - Bienes Amortizables'!$E$65='2 - Programas Municipales'!$A2,(IF('3 - Bienes Amortizables'!$E$66='2 - Programas Municipales'!$C$8,'3 - Bienes Amortizables'!$H$68,0)),0)+IF('3 - Bienes Amortizables'!$E$71='2 - Programas Municipales'!$A2,(IF('3 - Bienes Amortizables'!$E$72='2 - Programas Municipales'!$C$8,'3 - Bienes Amortizables'!$H$74,0)),0)+IF('3 - Bienes Amortizables'!$E$77='2 - Programas Municipales'!$A2,(IF('3 - Bienes Amortizables'!$E$78='2 - Programas Municipales'!$C$8,'3 - Bienes Amortizables'!$H$80,0)),0)+IF('3 - Bienes Amortizables'!$E$83='2 - Programas Municipales'!$A2,(IF('3 - Bienes Amortizables'!$E$84='2 - Programas Municipales'!$C$8,'3 - Bienes Amortizables'!$H$86,0)),0)+IF('3 - Bienes Amortizables'!$E$89='2 - Programas Municipales'!$A2,(IF('3 - Bienes Amortizables'!$E$90='2 - Programas Municipales'!$C$8,'3 - Bienes Amortizables'!$H$92,0)),0)+IF('3 - Bienes Amortizables'!$E$95='2 - Programas Municipales'!$A2,(IF('3 - Bienes Amortizables'!$E$96='2 - Programas Municipales'!$C$8,'3 - Bienes Amortizables'!$H$98,0)),0)+IF('3 - Bienes Amortizables'!$E$101='2 - Programas Municipales'!$A2,(IF('3 - Bienes Amortizables'!$E$102='2 - Programas Municipales'!$C$8,'3 - Bienes Amortizables'!$H$104,0)),0)+IF('3 - Bienes Amortizables'!$E$107='2 - Programas Municipales'!$A2,(IF('3 - Bienes Amortizables'!$E$108='2 - Programas Municipales'!$C$8,'3 - Bienes Amortizables'!$H$110,0)),0)+IF('3 - Bienes Amortizables'!$E$113='2 - Programas Municipales'!$A2,(IF('3 - Bienes Amortizables'!$E$114='2 - Programas Municipales'!$C$8,'3 - Bienes Amortizables'!$H$116,0)),0)+IF('3 - Bienes Amortizables'!$E$119='2 - Programas Municipales'!$A2,(IF('3 - Bienes Amortizables'!$E$120='2 - Programas Municipales'!$C$8,'3 - Bienes Amortizables'!$H$122,0)),0)+IF('3 - Bienes Amortizables'!$E$125='2 - Programas Municipales'!$A2,(IF('3 - Bienes Amortizables'!$E$126='2 - Programas Municipales'!$C$8,'3 - Bienes Amortizables'!$H$128,0)),0)+IF('3 - Bienes Amortizables'!$E$131='2 - Programas Municipales'!$A2,(IF('3 - Bienes Amortizables'!$E$132='2 - Programas Municipales'!$C$8,'3 - Bienes Amortizables'!$H$134,0)),0)+IF('3 - Bienes Amortizables'!$E$137='2 - Programas Municipales'!$A2,(IF('3 - Bienes Amortizables'!$E$138='2 - Programas Municipales'!$C$8,'3 - Bienes Amortizables'!$H$140,0)),0)</f>
        <v>9835056.002</v>
      </c>
      <c r="J5" s="202">
        <f>IF('3 - Bienes Amortizables'!$E$5='2 - Programas Municipales'!$A2,(IF('3 - Bienes Amortizables'!$E$6='2 - Programas Municipales'!$C$9,'3 - Bienes Amortizables'!$H$8,0)),0)+IF('3 - Bienes Amortizables'!$E$11='2 - Programas Municipales'!$A2,(IF('3 - Bienes Amortizables'!$E$12='2 - Programas Municipales'!$C$9,'3 - Bienes Amortizables'!$H$14,0)),0)+IF('3 - Bienes Amortizables'!$E$17='2 - Programas Municipales'!$A2,(IF('3 - Bienes Amortizables'!$E$18='2 - Programas Municipales'!$C$9,'3 - Bienes Amortizables'!$H$20,0)),0)+IF('3 - Bienes Amortizables'!$E$23='2 - Programas Municipales'!$A2,(IF('3 - Bienes Amortizables'!$E$24='2 - Programas Municipales'!$C$9,'3 - Bienes Amortizables'!$H$26,0)),0)+IF('3 - Bienes Amortizables'!$E$29='2 - Programas Municipales'!$A2,(IF('3 - Bienes Amortizables'!$E$30='2 - Programas Municipales'!$C$9,'3 - Bienes Amortizables'!$H$32,0)),0)+IF('3 - Bienes Amortizables'!$E$35='2 - Programas Municipales'!$A2,(IF('3 - Bienes Amortizables'!$E$36='2 - Programas Municipales'!$C$9,'3 - Bienes Amortizables'!$H$38,0)),0)+IF('3 - Bienes Amortizables'!$E$41='2 - Programas Municipales'!$A2,(IF('3 - Bienes Amortizables'!$E$42='2 - Programas Municipales'!$C$9,'3 - Bienes Amortizables'!$H$44,0)),0)+IF('3 - Bienes Amortizables'!$E$47='2 - Programas Municipales'!$A2,(IF('3 - Bienes Amortizables'!$E$48='2 - Programas Municipales'!$C$9,'3 - Bienes Amortizables'!$H$50,0)),0)+IF('3 - Bienes Amortizables'!$E$53='2 - Programas Municipales'!$A2,(IF('3 - Bienes Amortizables'!$E$54='2 - Programas Municipales'!$C$9,'3 - Bienes Amortizables'!$H$56,0)),0)+IF('3 - Bienes Amortizables'!$E$59='2 - Programas Municipales'!$A2,(IF('3 - Bienes Amortizables'!$E$60='2 - Programas Municipales'!$C$9,'3 - Bienes Amortizables'!$H$62,0)),0)+IF('3 - Bienes Amortizables'!$E$65='2 - Programas Municipales'!$A2,(IF('3 - Bienes Amortizables'!$E$66='2 - Programas Municipales'!$C$9,'3 - Bienes Amortizables'!$H$68,0)),0)+IF('3 - Bienes Amortizables'!$E$71='2 - Programas Municipales'!$A2,(IF('3 - Bienes Amortizables'!$E$72='2 - Programas Municipales'!$C$9,'3 - Bienes Amortizables'!$H$74,0)),0)+IF('3 - Bienes Amortizables'!$E$77='2 - Programas Municipales'!$A2,(IF('3 - Bienes Amortizables'!$E$78='2 - Programas Municipales'!$C$9,'3 - Bienes Amortizables'!$H$80,0)),0)+IF('3 - Bienes Amortizables'!$E$83='2 - Programas Municipales'!$A2,(IF('3 - Bienes Amortizables'!$E$84='2 - Programas Municipales'!$C$9,'3 - Bienes Amortizables'!$H$86,0)),0)+IF('3 - Bienes Amortizables'!$E$89='2 - Programas Municipales'!$A2,(IF('3 - Bienes Amortizables'!$E$90='2 - Programas Municipales'!$C$9,'3 - Bienes Amortizables'!$H$92,0)),0)+IF('3 - Bienes Amortizables'!$E$95='2 - Programas Municipales'!$A2,(IF('3 - Bienes Amortizables'!$E$96='2 - Programas Municipales'!$C$9,'3 - Bienes Amortizables'!$H$98,0)),0)+IF('3 - Bienes Amortizables'!$E$101='2 - Programas Municipales'!$A2,(IF('3 - Bienes Amortizables'!$E$102='2 - Programas Municipales'!$C$9,'3 - Bienes Amortizables'!$H$104,0)),0)+IF('3 - Bienes Amortizables'!$E$107='2 - Programas Municipales'!$A2,(IF('3 - Bienes Amortizables'!$E$108='2 - Programas Municipales'!$C$9,'3 - Bienes Amortizables'!$H$110,0)),0)+IF('3 - Bienes Amortizables'!$E$113='2 - Programas Municipales'!$A2,(IF('3 - Bienes Amortizables'!$E$114='2 - Programas Municipales'!$C$9,'3 - Bienes Amortizables'!$H$116,0)),0)+IF('3 - Bienes Amortizables'!$E$119='2 - Programas Municipales'!$A2,(IF('3 - Bienes Amortizables'!$E$120='2 - Programas Municipales'!$C$9,'3 - Bienes Amortizables'!$H$122,0)),0)+IF('3 - Bienes Amortizables'!$E$125='2 - Programas Municipales'!$A2,(IF('3 - Bienes Amortizables'!$E$126='2 - Programas Municipales'!$C$9,'3 - Bienes Amortizables'!$H$128,0)),0)+IF('3 - Bienes Amortizables'!$E$131='2 - Programas Municipales'!$A2,(IF('3 - Bienes Amortizables'!$E$132='2 - Programas Municipales'!$C$9,'3 - Bienes Amortizables'!$H$134,0)),0)+IF('3 - Bienes Amortizables'!$E$137='2 - Programas Municipales'!$A2,(IF('3 - Bienes Amortizables'!$E$138='2 - Programas Municipales'!$C$9,'3 - Bienes Amortizables'!$H$140,0)),0)</f>
        <v>0</v>
      </c>
      <c r="K5" s="202">
        <f>IF('3 - Bienes Amortizables'!$E$5='2 - Programas Municipales'!$A2,(IF('3 - Bienes Amortizables'!$E$6='2 - Programas Municipales'!$C$10,'3 - Bienes Amortizables'!$H$8,0)),0)+IF('3 - Bienes Amortizables'!$E$11='2 - Programas Municipales'!$A2,(IF('3 - Bienes Amortizables'!$E$12='2 - Programas Municipales'!$C$10,'3 - Bienes Amortizables'!$H$14,0)),0)+IF('3 - Bienes Amortizables'!$E$17='2 - Programas Municipales'!$A2,(IF('3 - Bienes Amortizables'!$E$18='2 - Programas Municipales'!$C$10,'3 - Bienes Amortizables'!$H$20,0)),0)+IF('3 - Bienes Amortizables'!$E$23='2 - Programas Municipales'!$A2,(IF('3 - Bienes Amortizables'!$E$24='2 - Programas Municipales'!$C$10,'3 - Bienes Amortizables'!$H$26,0)),0)+IF('3 - Bienes Amortizables'!$E$29='2 - Programas Municipales'!$A2,(IF('3 - Bienes Amortizables'!$E$30='2 - Programas Municipales'!$C$10,'3 - Bienes Amortizables'!$H$32,0)),0)+IF('3 - Bienes Amortizables'!$E$35='2 - Programas Municipales'!$A2,(IF('3 - Bienes Amortizables'!$E$36='2 - Programas Municipales'!$C$10,'3 - Bienes Amortizables'!$H$38,0)),0)+IF('3 - Bienes Amortizables'!$E$41='2 - Programas Municipales'!$A2,(IF('3 - Bienes Amortizables'!$E$42='2 - Programas Municipales'!$C$10,'3 - Bienes Amortizables'!$H$44,0)),0)+IF('3 - Bienes Amortizables'!$E$47='2 - Programas Municipales'!$A2,(IF('3 - Bienes Amortizables'!$E$48='2 - Programas Municipales'!$C$10,'3 - Bienes Amortizables'!$H$50,0)),0)+IF('3 - Bienes Amortizables'!$E$53='2 - Programas Municipales'!$A2,(IF('3 - Bienes Amortizables'!$E$54='2 - Programas Municipales'!$C$10,'3 - Bienes Amortizables'!$H$56,0)),0)+IF('3 - Bienes Amortizables'!$E$59='2 - Programas Municipales'!$A2,(IF('3 - Bienes Amortizables'!$E$60='2 - Programas Municipales'!$C$10,'3 - Bienes Amortizables'!$H$62,0)),0)+IF('3 - Bienes Amortizables'!$E$65='2 - Programas Municipales'!$A2,(IF('3 - Bienes Amortizables'!$E$66='2 - Programas Municipales'!$C$10,'3 - Bienes Amortizables'!$H$68,0)),0)+IF('3 - Bienes Amortizables'!$E$71='2 - Programas Municipales'!$A2,(IF('3 - Bienes Amortizables'!$E$72='2 - Programas Municipales'!$C$10,'3 - Bienes Amortizables'!$H$74,0)),0)+IF('3 - Bienes Amortizables'!$E$77='2 - Programas Municipales'!$A2,(IF('3 - Bienes Amortizables'!$E$78='2 - Programas Municipales'!$C$10,'3 - Bienes Amortizables'!$H$80,0)),0)+IF('3 - Bienes Amortizables'!$E$83='2 - Programas Municipales'!$A2,(IF('3 - Bienes Amortizables'!$E$84='2 - Programas Municipales'!$C$10,'3 - Bienes Amortizables'!$H$86,0)),0)+IF('3 - Bienes Amortizables'!$E$89='2 - Programas Municipales'!$A2,(IF('3 - Bienes Amortizables'!$E$90='2 - Programas Municipales'!$C$10,'3 - Bienes Amortizables'!$H$92,0)),0)+IF('3 - Bienes Amortizables'!$E$95='2 - Programas Municipales'!$A2,(IF('3 - Bienes Amortizables'!$E$96='2 - Programas Municipales'!$C$10,'3 - Bienes Amortizables'!$H$98,0)),0)+IF('3 - Bienes Amortizables'!$E$101='2 - Programas Municipales'!$A2,(IF('3 - Bienes Amortizables'!$E$102='2 - Programas Municipales'!$C$10,'3 - Bienes Amortizables'!$H$104,0)),0)+IF('3 - Bienes Amortizables'!$E$107='2 - Programas Municipales'!$A2,(IF('3 - Bienes Amortizables'!$E$108='2 - Programas Municipales'!$C$10,'3 - Bienes Amortizables'!$H$110,0)),0)+IF('3 - Bienes Amortizables'!$E$113='2 - Programas Municipales'!$A2,(IF('3 - Bienes Amortizables'!$E$114='2 - Programas Municipales'!$C$10,'3 - Bienes Amortizables'!$H$116,0)),0)+IF('3 - Bienes Amortizables'!$E$119='2 - Programas Municipales'!$A2,(IF('3 - Bienes Amortizables'!$E$120='2 - Programas Municipales'!$C$10,'3 - Bienes Amortizables'!$H$122,0)),0)+IF('3 - Bienes Amortizables'!$E$125='2 - Programas Municipales'!$A2,(IF('3 - Bienes Amortizables'!$E$126='2 - Programas Municipales'!$C$10,'3 - Bienes Amortizables'!$H$128,0)),0)+IF('3 - Bienes Amortizables'!$E$131='2 - Programas Municipales'!$A2,(IF('3 - Bienes Amortizables'!$E$132='2 - Programas Municipales'!$C$10,'3 - Bienes Amortizables'!$H$134,0)),0)+IF('3 - Bienes Amortizables'!$E$137='2 - Programas Municipales'!$A2,(IF('3 - Bienes Amortizables'!$E$138='2 - Programas Municipales'!$C$10,'3 - Bienes Amortizables'!$H$140,0)),0)</f>
        <v>0</v>
      </c>
      <c r="L5" s="202">
        <f>IF('3 - Bienes Amortizables'!$E$5='2 - Programas Municipales'!$A2,(IF('3 - Bienes Amortizables'!$E$6='2 - Programas Municipales'!$C$11,'3 - Bienes Amortizables'!$H$8,0)),0)+IF('3 - Bienes Amortizables'!$E$11='2 - Programas Municipales'!$A2,(IF('3 - Bienes Amortizables'!$E$12='2 - Programas Municipales'!$C$11,'3 - Bienes Amortizables'!$H$14,0)),0)+IF('3 - Bienes Amortizables'!$E$17='2 - Programas Municipales'!$A2,(IF('3 - Bienes Amortizables'!$E$18='2 - Programas Municipales'!$C$11,'3 - Bienes Amortizables'!$H$20,0)),0)+IF('3 - Bienes Amortizables'!$E$23='2 - Programas Municipales'!$A2,(IF('3 - Bienes Amortizables'!$E$24='2 - Programas Municipales'!$C$11,'3 - Bienes Amortizables'!$H$26,0)),0)+IF('3 - Bienes Amortizables'!$E$29='2 - Programas Municipales'!$A2,(IF('3 - Bienes Amortizables'!$E$30='2 - Programas Municipales'!$C$11,'3 - Bienes Amortizables'!$H$32,0)),0)+IF('3 - Bienes Amortizables'!$E$35='2 - Programas Municipales'!$A2,(IF('3 - Bienes Amortizables'!$E$36='2 - Programas Municipales'!$C$11,'3 - Bienes Amortizables'!$H$38,0)),0)+IF('3 - Bienes Amortizables'!$E$41='2 - Programas Municipales'!$A2,(IF('3 - Bienes Amortizables'!$E$42='2 - Programas Municipales'!$C$11,'3 - Bienes Amortizables'!$H$44,0)),0)+IF('3 - Bienes Amortizables'!$E$47='2 - Programas Municipales'!$A2,(IF('3 - Bienes Amortizables'!$E$48='2 - Programas Municipales'!$C$11,'3 - Bienes Amortizables'!$H$50,0)),0)+IF('3 - Bienes Amortizables'!$E$53='2 - Programas Municipales'!$A2,(IF('3 - Bienes Amortizables'!$E$54='2 - Programas Municipales'!$C$11,'3 - Bienes Amortizables'!$H$56,0)),0)+IF('3 - Bienes Amortizables'!$E$59='2 - Programas Municipales'!$A2,(IF('3 - Bienes Amortizables'!$E$60='2 - Programas Municipales'!$C$11,'3 - Bienes Amortizables'!$H$62,0)),0)+IF('3 - Bienes Amortizables'!$E$65='2 - Programas Municipales'!$A2,(IF('3 - Bienes Amortizables'!$E$66='2 - Programas Municipales'!$C$11,'3 - Bienes Amortizables'!$H$68,0)),0)+IF('3 - Bienes Amortizables'!$E$71='2 - Programas Municipales'!$A2,(IF('3 - Bienes Amortizables'!$E$72='2 - Programas Municipales'!$C$11,'3 - Bienes Amortizables'!$H$74,0)),0)+IF('3 - Bienes Amortizables'!$E$77='2 - Programas Municipales'!$A2,(IF('3 - Bienes Amortizables'!$E$78='2 - Programas Municipales'!$C$11,'3 - Bienes Amortizables'!$H$80,0)),0)+IF('3 - Bienes Amortizables'!$E$83='2 - Programas Municipales'!$A2,(IF('3 - Bienes Amortizables'!$E$84='2 - Programas Municipales'!$C$11,'3 - Bienes Amortizables'!$H$86,0)),0)+IF('3 - Bienes Amortizables'!$E$89='2 - Programas Municipales'!$A2,(IF('3 - Bienes Amortizables'!$E$90='2 - Programas Municipales'!$C$11,'3 - Bienes Amortizables'!$H$92,0)),0)+IF('3 - Bienes Amortizables'!$E$95='2 - Programas Municipales'!$A2,(IF('3 - Bienes Amortizables'!$E$96='2 - Programas Municipales'!$C$11,'3 - Bienes Amortizables'!$H$98,0)),0)+IF('3 - Bienes Amortizables'!$E$101='2 - Programas Municipales'!$A2,(IF('3 - Bienes Amortizables'!$E$102='2 - Programas Municipales'!$C$11,'3 - Bienes Amortizables'!$H$104,0)),0)+IF('3 - Bienes Amortizables'!$E$107='2 - Programas Municipales'!$A2,(IF('3 - Bienes Amortizables'!$E$108='2 - Programas Municipales'!$C$11,'3 - Bienes Amortizables'!$H$110,0)),0)+IF('3 - Bienes Amortizables'!$E$113='2 - Programas Municipales'!$A2,(IF('3 - Bienes Amortizables'!$E$114='2 - Programas Municipales'!$C$11,'3 - Bienes Amortizables'!$H$116,0)),0)+IF('3 - Bienes Amortizables'!$E$119='2 - Programas Municipales'!$A2,(IF('3 - Bienes Amortizables'!$E$120='2 - Programas Municipales'!$C$11,'3 - Bienes Amortizables'!$H$122,0)),0)+IF('3 - Bienes Amortizables'!$E$125='2 - Programas Municipales'!$A2,(IF('3 - Bienes Amortizables'!$E$126='2 - Programas Municipales'!$C$11,'3 - Bienes Amortizables'!$H$128,0)),0)+IF('3 - Bienes Amortizables'!$E$131='2 - Programas Municipales'!$A2,(IF('3 - Bienes Amortizables'!$E$132='2 - Programas Municipales'!$C$11,'3 - Bienes Amortizables'!$H$134,0)),0)+IF('3 - Bienes Amortizables'!$E$137='2 - Programas Municipales'!$A2,(IF('3 - Bienes Amortizables'!$E$138='2 - Programas Municipales'!$C$11,'3 - Bienes Amortizables'!$H$140,0)),0)</f>
        <v>0</v>
      </c>
      <c r="M5" s="202">
        <f>IF('3 - Bienes Amortizables'!$E$5='2 - Programas Municipales'!$A2,(IF('3 - Bienes Amortizables'!$E$6='2 - Programas Municipales'!$C$12,'3 - Bienes Amortizables'!$H$8,0)),0)+IF('3 - Bienes Amortizables'!$E$11='2 - Programas Municipales'!$A2,(IF('3 - Bienes Amortizables'!$E$12='2 - Programas Municipales'!$C$12,'3 - Bienes Amortizables'!$H$14,0)),0)+IF('3 - Bienes Amortizables'!$E$17='2 - Programas Municipales'!$A2,(IF('3 - Bienes Amortizables'!$E$18='2 - Programas Municipales'!$C$12,'3 - Bienes Amortizables'!$H$20,0)),0)+IF('3 - Bienes Amortizables'!$E$23='2 - Programas Municipales'!$A2,(IF('3 - Bienes Amortizables'!$E$24='2 - Programas Municipales'!$C$12,'3 - Bienes Amortizables'!$H$26,0)),0)+IF('3 - Bienes Amortizables'!$E$29='2 - Programas Municipales'!$A2,(IF('3 - Bienes Amortizables'!$E$30='2 - Programas Municipales'!$C$12,'3 - Bienes Amortizables'!$H$32,0)),0)+IF('3 - Bienes Amortizables'!$E$35='2 - Programas Municipales'!$A2,(IF('3 - Bienes Amortizables'!$E$36='2 - Programas Municipales'!$C$12,'3 - Bienes Amortizables'!$H$38,0)),0)+IF('3 - Bienes Amortizables'!$E$41='2 - Programas Municipales'!$A2,(IF('3 - Bienes Amortizables'!$E$42='2 - Programas Municipales'!$C$12,'3 - Bienes Amortizables'!$H$44,0)),0)+IF('3 - Bienes Amortizables'!$E$47='2 - Programas Municipales'!$A2,(IF('3 - Bienes Amortizables'!$E$48='2 - Programas Municipales'!$C$12,'3 - Bienes Amortizables'!$H$50,0)),0)+IF('3 - Bienes Amortizables'!$E$53='2 - Programas Municipales'!$A2,(IF('3 - Bienes Amortizables'!$E$54='2 - Programas Municipales'!$C$12,'3 - Bienes Amortizables'!$H$56,0)),0)+IF('3 - Bienes Amortizables'!$E$59='2 - Programas Municipales'!$A2,(IF('3 - Bienes Amortizables'!$E$60='2 - Programas Municipales'!$C$12,'3 - Bienes Amortizables'!$H$62,0)),0)+IF('3 - Bienes Amortizables'!$E$65='2 - Programas Municipales'!$A2,(IF('3 - Bienes Amortizables'!$E$66='2 - Programas Municipales'!$C$12,'3 - Bienes Amortizables'!$H$68,0)),0)+IF('3 - Bienes Amortizables'!$E$71='2 - Programas Municipales'!$A2,(IF('3 - Bienes Amortizables'!$E$72='2 - Programas Municipales'!$C$12,'3 - Bienes Amortizables'!$H$74,0)),0)+IF('3 - Bienes Amortizables'!$E$77='2 - Programas Municipales'!$A2,(IF('3 - Bienes Amortizables'!$E$78='2 - Programas Municipales'!$C$12,'3 - Bienes Amortizables'!$H$80,0)),0)+IF('3 - Bienes Amortizables'!$E$83='2 - Programas Municipales'!$A2,(IF('3 - Bienes Amortizables'!$E$84='2 - Programas Municipales'!$C$12,'3 - Bienes Amortizables'!$H$86,0)),0)+IF('3 - Bienes Amortizables'!$E$89='2 - Programas Municipales'!$A2,(IF('3 - Bienes Amortizables'!$E$90='2 - Programas Municipales'!$C$12,'3 - Bienes Amortizables'!$H$92,0)),0)+IF('3 - Bienes Amortizables'!$E$95='2 - Programas Municipales'!$A2,(IF('3 - Bienes Amortizables'!$E$96='2 - Programas Municipales'!$C$12,'3 - Bienes Amortizables'!$H$98,0)),0)+IF('3 - Bienes Amortizables'!$E$101='2 - Programas Municipales'!$A2,(IF('3 - Bienes Amortizables'!$E$102='2 - Programas Municipales'!$C$12,'3 - Bienes Amortizables'!$H$104,0)),0)+IF('3 - Bienes Amortizables'!$E$107='2 - Programas Municipales'!$A2,(IF('3 - Bienes Amortizables'!$E$108='2 - Programas Municipales'!$C$12,'3 - Bienes Amortizables'!$H$110,0)),0)+IF('3 - Bienes Amortizables'!$E$113='2 - Programas Municipales'!$A2,(IF('3 - Bienes Amortizables'!$E$114='2 - Programas Municipales'!$C$12,'3 - Bienes Amortizables'!$H$116,0)),0)+IF('3 - Bienes Amortizables'!$E$119='2 - Programas Municipales'!$A2,(IF('3 - Bienes Amortizables'!$E$120='2 - Programas Municipales'!$C$12,'3 - Bienes Amortizables'!$H$122,0)),0)+IF('3 - Bienes Amortizables'!$E$125='2 - Programas Municipales'!$A2,(IF('3 - Bienes Amortizables'!$E$126='2 - Programas Municipales'!$C$12,'3 - Bienes Amortizables'!$H$128,0)),0)+IF('3 - Bienes Amortizables'!$E$131='2 - Programas Municipales'!$A2,(IF('3 - Bienes Amortizables'!$E$132='2 - Programas Municipales'!$C$12,'3 - Bienes Amortizables'!$H$134,0)),0)+IF('3 - Bienes Amortizables'!$E$137='2 - Programas Municipales'!$A2,(IF('3 - Bienes Amortizables'!$E$138='2 - Programas Municipales'!$C$12,'3 - Bienes Amortizables'!$H$140,0)),0)</f>
        <v>0</v>
      </c>
      <c r="N5" s="202">
        <f>IF('3 - Bienes Amortizables'!$E$5='2 - Programas Municipales'!$A2,(IF('3 - Bienes Amortizables'!$E$6='2 - Programas Municipales'!$C$13,'3 - Bienes Amortizables'!$H$8,0)),0)+IF('3 - Bienes Amortizables'!$E$11='2 - Programas Municipales'!$A2,(IF('3 - Bienes Amortizables'!$E$12='2 - Programas Municipales'!$C$13,'3 - Bienes Amortizables'!$H$14,0)),0)+IF('3 - Bienes Amortizables'!$E$17='2 - Programas Municipales'!$A2,(IF('3 - Bienes Amortizables'!$E$18='2 - Programas Municipales'!$C$13,'3 - Bienes Amortizables'!$H$20,0)),0)+IF('3 - Bienes Amortizables'!$E$23='2 - Programas Municipales'!$A2,(IF('3 - Bienes Amortizables'!$E$24='2 - Programas Municipales'!$C$13,'3 - Bienes Amortizables'!$H$26,0)),0)+IF('3 - Bienes Amortizables'!$E$29='2 - Programas Municipales'!$A2,(IF('3 - Bienes Amortizables'!$E$30='2 - Programas Municipales'!$C$13,'3 - Bienes Amortizables'!$H$32,0)),0)+IF('3 - Bienes Amortizables'!$E$35='2 - Programas Municipales'!$A2,(IF('3 - Bienes Amortizables'!$E$36='2 - Programas Municipales'!$C$13,'3 - Bienes Amortizables'!$H$38,0)),0)+IF('3 - Bienes Amortizables'!$E$41='2 - Programas Municipales'!$A2,(IF('3 - Bienes Amortizables'!$E$42='2 - Programas Municipales'!$C$13,'3 - Bienes Amortizables'!$H$44,0)),0)+IF('3 - Bienes Amortizables'!$E$47='2 - Programas Municipales'!$A2,(IF('3 - Bienes Amortizables'!$E$48='2 - Programas Municipales'!$C$13,'3 - Bienes Amortizables'!$H$50,0)),0)+IF('3 - Bienes Amortizables'!$E$53='2 - Programas Municipales'!$A2,(IF('3 - Bienes Amortizables'!$E$54='2 - Programas Municipales'!$C$13,'3 - Bienes Amortizables'!$H$56,0)),0)+IF('3 - Bienes Amortizables'!$E$59='2 - Programas Municipales'!$A2,(IF('3 - Bienes Amortizables'!$E$60='2 - Programas Municipales'!$C$13,'3 - Bienes Amortizables'!$H$62,0)),0)+IF('3 - Bienes Amortizables'!$E$65='2 - Programas Municipales'!$A2,(IF('3 - Bienes Amortizables'!$E$66='2 - Programas Municipales'!$C$13,'3 - Bienes Amortizables'!$H$68,0)),0)+IF('3 - Bienes Amortizables'!$E$71='2 - Programas Municipales'!$A2,(IF('3 - Bienes Amortizables'!$E$72='2 - Programas Municipales'!$C$13,'3 - Bienes Amortizables'!$H$74,0)),0)+IF('3 - Bienes Amortizables'!$E$77='2 - Programas Municipales'!$A2,(IF('3 - Bienes Amortizables'!$E$78='2 - Programas Municipales'!$C$13,'3 - Bienes Amortizables'!$H$80,0)),0)+IF('3 - Bienes Amortizables'!$E$83='2 - Programas Municipales'!$A2,(IF('3 - Bienes Amortizables'!$E$84='2 - Programas Municipales'!$C$13,'3 - Bienes Amortizables'!$H$86,0)),0)+IF('3 - Bienes Amortizables'!$E$89='2 - Programas Municipales'!$A2,(IF('3 - Bienes Amortizables'!$E$90='2 - Programas Municipales'!$C$13,'3 - Bienes Amortizables'!$H$92,0)),0)+IF('3 - Bienes Amortizables'!$E$95='2 - Programas Municipales'!$A2,(IF('3 - Bienes Amortizables'!$E$96='2 - Programas Municipales'!$C$13,'3 - Bienes Amortizables'!$H$98,0)),0)+IF('3 - Bienes Amortizables'!$E$101='2 - Programas Municipales'!$A2,(IF('3 - Bienes Amortizables'!$E$102='2 - Programas Municipales'!$C$13,'3 - Bienes Amortizables'!$H$104,0)),0)+IF('3 - Bienes Amortizables'!$E$107='2 - Programas Municipales'!$A2,(IF('3 - Bienes Amortizables'!$E$108='2 - Programas Municipales'!$C$13,'3 - Bienes Amortizables'!$H$110,0)),0)+IF('3 - Bienes Amortizables'!$E$113='2 - Programas Municipales'!$A2,(IF('3 - Bienes Amortizables'!$E$114='2 - Programas Municipales'!$C$13,'3 - Bienes Amortizables'!$H$116,0)),0)+IF('3 - Bienes Amortizables'!$E$119='2 - Programas Municipales'!$A2,(IF('3 - Bienes Amortizables'!$E$120='2 - Programas Municipales'!$C$13,'3 - Bienes Amortizables'!$H$122,0)),0)+IF('3 - Bienes Amortizables'!$E$125='2 - Programas Municipales'!$A2,(IF('3 - Bienes Amortizables'!$E$126='2 - Programas Municipales'!$C$13,'3 - Bienes Amortizables'!$H$128,0)),0)+IF('3 - Bienes Amortizables'!$E$131='2 - Programas Municipales'!$A2,(IF('3 - Bienes Amortizables'!$E$132='2 - Programas Municipales'!$C$13,'3 - Bienes Amortizables'!$H$134,0)),0)+IF('3 - Bienes Amortizables'!$E$137='2 - Programas Municipales'!$A2,(IF('3 - Bienes Amortizables'!$E$138='2 - Programas Municipales'!$C$13,'3 - Bienes Amortizables'!$H$140,0)),0)</f>
        <v>0</v>
      </c>
      <c r="O5" s="202">
        <f>IF('3 - Bienes Amortizables'!$E$5='2 - Programas Municipales'!$A2,(IF('3 - Bienes Amortizables'!$E$6='2 - Programas Municipales'!$C$14,'3 - Bienes Amortizables'!$H$8,0)),0)+IF('3 - Bienes Amortizables'!$E$11='2 - Programas Municipales'!$A2,(IF('3 - Bienes Amortizables'!$E$12='2 - Programas Municipales'!$C$14,'3 - Bienes Amortizables'!$H$14,0)),0)+IF('3 - Bienes Amortizables'!$E$17='2 - Programas Municipales'!$A2,(IF('3 - Bienes Amortizables'!$E$18='2 - Programas Municipales'!$C$14,'3 - Bienes Amortizables'!$H$20,0)),0)+IF('3 - Bienes Amortizables'!$E$23='2 - Programas Municipales'!$A2,(IF('3 - Bienes Amortizables'!$E$24='2 - Programas Municipales'!$C$14,'3 - Bienes Amortizables'!$H$26,0)),0)+IF('3 - Bienes Amortizables'!$E$29='2 - Programas Municipales'!$A2,(IF('3 - Bienes Amortizables'!$E$30='2 - Programas Municipales'!$C$14,'3 - Bienes Amortizables'!$H$32,0)),0)+IF('3 - Bienes Amortizables'!$E$35='2 - Programas Municipales'!$A2,(IF('3 - Bienes Amortizables'!$E$36='2 - Programas Municipales'!$C$14,'3 - Bienes Amortizables'!$H$38,0)),0)+IF('3 - Bienes Amortizables'!$E$41='2 - Programas Municipales'!$A2,(IF('3 - Bienes Amortizables'!$E$42='2 - Programas Municipales'!$C$14,'3 - Bienes Amortizables'!$H$44,0)),0)+IF('3 - Bienes Amortizables'!$E$47='2 - Programas Municipales'!$A2,(IF('3 - Bienes Amortizables'!$E$48='2 - Programas Municipales'!$C$14,'3 - Bienes Amortizables'!$H$50,0)),0)+IF('3 - Bienes Amortizables'!$E$53='2 - Programas Municipales'!$A2,(IF('3 - Bienes Amortizables'!$E$54='2 - Programas Municipales'!$C$14,'3 - Bienes Amortizables'!$H$56,0)),0)+IF('3 - Bienes Amortizables'!$E$59='2 - Programas Municipales'!$A2,(IF('3 - Bienes Amortizables'!$E$60='2 - Programas Municipales'!$C$14,'3 - Bienes Amortizables'!$H$62,0)),0)+IF('3 - Bienes Amortizables'!$E$65='2 - Programas Municipales'!$A2,(IF('3 - Bienes Amortizables'!$E$66='2 - Programas Municipales'!$C$14,'3 - Bienes Amortizables'!$H$68,0)),0)+IF('3 - Bienes Amortizables'!$E$71='2 - Programas Municipales'!$A2,(IF('3 - Bienes Amortizables'!$E$72='2 - Programas Municipales'!$C$14,'3 - Bienes Amortizables'!$H$74,0)),0)+IF('3 - Bienes Amortizables'!$E$77='2 - Programas Municipales'!$A2,(IF('3 - Bienes Amortizables'!$E$78='2 - Programas Municipales'!$C$14,'3 - Bienes Amortizables'!$H$80,0)),0)+IF('3 - Bienes Amortizables'!$E$83='2 - Programas Municipales'!$A2,(IF('3 - Bienes Amortizables'!$E$84='2 - Programas Municipales'!$C$14,'3 - Bienes Amortizables'!$H$86,0)),0)+IF('3 - Bienes Amortizables'!$E$89='2 - Programas Municipales'!$A2,(IF('3 - Bienes Amortizables'!$E$90='2 - Programas Municipales'!$C$14,'3 - Bienes Amortizables'!$H$92,0)),0)+IF('3 - Bienes Amortizables'!$E$95='2 - Programas Municipales'!$A2,(IF('3 - Bienes Amortizables'!$E$96='2 - Programas Municipales'!$C$14,'3 - Bienes Amortizables'!$H$98,0)),0)+IF('3 - Bienes Amortizables'!$E$101='2 - Programas Municipales'!$A2,(IF('3 - Bienes Amortizables'!$E$102='2 - Programas Municipales'!$C$14,'3 - Bienes Amortizables'!$H$104,0)),0)+IF('3 - Bienes Amortizables'!$E$107='2 - Programas Municipales'!$A2,(IF('3 - Bienes Amortizables'!$E$108='2 - Programas Municipales'!$C$14,'3 - Bienes Amortizables'!$H$110,0)),0)+IF('3 - Bienes Amortizables'!$E$113='2 - Programas Municipales'!$A2,(IF('3 - Bienes Amortizables'!$E$114='2 - Programas Municipales'!$C$14,'3 - Bienes Amortizables'!$H$116,0)),0)+IF('3 - Bienes Amortizables'!$E$119='2 - Programas Municipales'!$A2,(IF('3 - Bienes Amortizables'!$E$120='2 - Programas Municipales'!$C$14,'3 - Bienes Amortizables'!$H$122,0)),0)+IF('3 - Bienes Amortizables'!$E$125='2 - Programas Municipales'!$A2,(IF('3 - Bienes Amortizables'!$E$126='2 - Programas Municipales'!$C$14,'3 - Bienes Amortizables'!$H$128,0)),0)+IF('3 - Bienes Amortizables'!$E$131='2 - Programas Municipales'!$A2,(IF('3 - Bienes Amortizables'!$E$132='2 - Programas Municipales'!$C$14,'3 - Bienes Amortizables'!$H$134,0)),0)+IF('3 - Bienes Amortizables'!$E$137='2 - Programas Municipales'!$A2,(IF('3 - Bienes Amortizables'!$E$138='2 - Programas Municipales'!$C$14,'3 - Bienes Amortizables'!$H$140,0)),0)</f>
        <v>0</v>
      </c>
      <c r="P5" s="202">
        <f>IF('3 - Bienes Amortizables'!$E$5='2 - Programas Municipales'!$A2,(IF('3 - Bienes Amortizables'!$E$6='2 - Programas Municipales'!$C$15,'3 - Bienes Amortizables'!$H$8,0)),0)+IF('3 - Bienes Amortizables'!$E$11='2 - Programas Municipales'!$A2,(IF('3 - Bienes Amortizables'!$E$12='2 - Programas Municipales'!$C$15,'3 - Bienes Amortizables'!$H$14,0)),0)+IF('3 - Bienes Amortizables'!$E$17='2 - Programas Municipales'!$A2,(IF('3 - Bienes Amortizables'!$E$18='2 - Programas Municipales'!$C$15,'3 - Bienes Amortizables'!$H$20,0)),0)+IF('3 - Bienes Amortizables'!$E$23='2 - Programas Municipales'!$A2,(IF('3 - Bienes Amortizables'!$E$24='2 - Programas Municipales'!$C$15,'3 - Bienes Amortizables'!$H$26,0)),0)+IF('3 - Bienes Amortizables'!$E$29='2 - Programas Municipales'!$A2,(IF('3 - Bienes Amortizables'!$E$30='2 - Programas Municipales'!$C$15,'3 - Bienes Amortizables'!$H$32,0)),0)+IF('3 - Bienes Amortizables'!$E$35='2 - Programas Municipales'!$A2,(IF('3 - Bienes Amortizables'!$E$36='2 - Programas Municipales'!$C$15,'3 - Bienes Amortizables'!$H$38,0)),0)+IF('3 - Bienes Amortizables'!$E$41='2 - Programas Municipales'!$A2,(IF('3 - Bienes Amortizables'!$E$42='2 - Programas Municipales'!$C$15,'3 - Bienes Amortizables'!$H$44,0)),0)+IF('3 - Bienes Amortizables'!$E$47='2 - Programas Municipales'!$A2,(IF('3 - Bienes Amortizables'!$E$48='2 - Programas Municipales'!$C$15,'3 - Bienes Amortizables'!$H$50,0)),0)+IF('3 - Bienes Amortizables'!$E$53='2 - Programas Municipales'!$A2,(IF('3 - Bienes Amortizables'!$E$54='2 - Programas Municipales'!$C$15,'3 - Bienes Amortizables'!$H$56,0)),0)+IF('3 - Bienes Amortizables'!$E$59='2 - Programas Municipales'!$A2,(IF('3 - Bienes Amortizables'!$E$60='2 - Programas Municipales'!$C$15,'3 - Bienes Amortizables'!$H$62,0)),0)+IF('3 - Bienes Amortizables'!$E$65='2 - Programas Municipales'!$A2,(IF('3 - Bienes Amortizables'!$E$66='2 - Programas Municipales'!$C$15,'3 - Bienes Amortizables'!$H$68,0)),0)+IF('3 - Bienes Amortizables'!$E$71='2 - Programas Municipales'!$A2,(IF('3 - Bienes Amortizables'!$E$72='2 - Programas Municipales'!$C$15,'3 - Bienes Amortizables'!$H$74,0)),0)+IF('3 - Bienes Amortizables'!$E$77='2 - Programas Municipales'!$A2,(IF('3 - Bienes Amortizables'!$E$78='2 - Programas Municipales'!$C$15,'3 - Bienes Amortizables'!$H$80,0)),0)+IF('3 - Bienes Amortizables'!$E$83='2 - Programas Municipales'!$A2,(IF('3 - Bienes Amortizables'!$E$84='2 - Programas Municipales'!$C$15,'3 - Bienes Amortizables'!$H$86,0)),0)+IF('3 - Bienes Amortizables'!$E$89='2 - Programas Municipales'!$A2,(IF('3 - Bienes Amortizables'!$E$90='2 - Programas Municipales'!$C$15,'3 - Bienes Amortizables'!$H$92,0)),0)+IF('3 - Bienes Amortizables'!$E$95='2 - Programas Municipales'!$A2,(IF('3 - Bienes Amortizables'!$E$96='2 - Programas Municipales'!$C$15,'3 - Bienes Amortizables'!$H$98,0)),0)+IF('3 - Bienes Amortizables'!$E$101='2 - Programas Municipales'!$A2,(IF('3 - Bienes Amortizables'!$E$102='2 - Programas Municipales'!$C$15,'3 - Bienes Amortizables'!$H$104,0)),0)+IF('3 - Bienes Amortizables'!$E$107='2 - Programas Municipales'!$A2,(IF('3 - Bienes Amortizables'!$E$108='2 - Programas Municipales'!$C$15,'3 - Bienes Amortizables'!$H$110,0)),0)+IF('3 - Bienes Amortizables'!$E$113='2 - Programas Municipales'!$A2,(IF('3 - Bienes Amortizables'!$E$114='2 - Programas Municipales'!$C$15,'3 - Bienes Amortizables'!$H$116,0)),0)+IF('3 - Bienes Amortizables'!$E$119='2 - Programas Municipales'!$A2,(IF('3 - Bienes Amortizables'!$E$120='2 - Programas Municipales'!$C$14,'3 - Bienes Amortizables'!$H$122,0)),0)+IF('3 - Bienes Amortizables'!$E$125='2 - Programas Municipales'!$A2,(IF('3 - Bienes Amortizables'!$E$126='2 - Programas Municipales'!$C$14,'3 - Bienes Amortizables'!$H$128,0)),0)+IF('3 - Bienes Amortizables'!$E$131='2 - Programas Municipales'!$A2,(IF('3 - Bienes Amortizables'!$E$132='2 - Programas Municipales'!$C$14,'3 - Bienes Amortizables'!$H$134,0)),0)+IF('3 - Bienes Amortizables'!$E$137='2 - Programas Municipales'!$A2,(IF('3 - Bienes Amortizables'!$E$138='2 - Programas Municipales'!$C$14,'3 - Bienes Amortizables'!$H$140,0)),0)</f>
        <v>0</v>
      </c>
      <c r="Q5" s="265">
        <f t="shared" ref="Q5:Q13" si="1">SUM(C5:P5)</f>
        <v>9835056.002</v>
      </c>
    </row>
    <row r="6">
      <c r="B6" s="56" t="str">
        <f>'2 - Programas Municipales'!A3</f>
        <v>Bienes</v>
      </c>
      <c r="C6" s="202">
        <f>IF('3 - Bienes Amortizables'!$E$5='2 - Programas Municipales'!$A3,(IF('3 - Bienes Amortizables'!$E$6='2 - Programas Municipales'!$C$2,'3 - Bienes Amortizables'!$H$8,0)),0)+IF('3 - Bienes Amortizables'!$E$11='2 - Programas Municipales'!$A3,(IF('3 - Bienes Amortizables'!$E$12='2 - Programas Municipales'!$C$2,'3 - Bienes Amortizables'!$H$14,0)),0)+IF('3 - Bienes Amortizables'!$E$17='2 - Programas Municipales'!$A3,(IF('3 - Bienes Amortizables'!$E$18='2 - Programas Municipales'!$C$2,'3 - Bienes Amortizables'!$H$20,0)),0)+IF('3 - Bienes Amortizables'!$E$23='2 - Programas Municipales'!$A3,(IF('3 - Bienes Amortizables'!$E$24='2 - Programas Municipales'!$C$2,'3 - Bienes Amortizables'!$H$26,0)),0)+IF('3 - Bienes Amortizables'!$E$29='2 - Programas Municipales'!$A3,(IF('3 - Bienes Amortizables'!$E$30='2 - Programas Municipales'!$C$2,'3 - Bienes Amortizables'!$H$32,0)),0)+IF('3 - Bienes Amortizables'!$E$35='2 - Programas Municipales'!$A3,(IF('3 - Bienes Amortizables'!$E$36='2 - Programas Municipales'!$C$2,'3 - Bienes Amortizables'!$H$38,0)),0)+IF('3 - Bienes Amortizables'!$E$41='2 - Programas Municipales'!$A3,(IF('3 - Bienes Amortizables'!$E$42='2 - Programas Municipales'!$C$2,'3 - Bienes Amortizables'!$H$44,0)),0)+IF('3 - Bienes Amortizables'!$E$47='2 - Programas Municipales'!$A3,(IF('3 - Bienes Amortizables'!$E$48='2 - Programas Municipales'!$C$2,'3 - Bienes Amortizables'!$H$50,0)),0)+IF('3 - Bienes Amortizables'!$E$53='2 - Programas Municipales'!$A3,(IF('3 - Bienes Amortizables'!$E$54='2 - Programas Municipales'!$C$2,'3 - Bienes Amortizables'!$H$56,0)),0)+IF('3 - Bienes Amortizables'!$E$59='2 - Programas Municipales'!$A3,(IF('3 - Bienes Amortizables'!$E$60='2 - Programas Municipales'!$C$2,'3 - Bienes Amortizables'!$H$62,0)),0)+IF('3 - Bienes Amortizables'!$E$65='2 - Programas Municipales'!$A3,(IF('3 - Bienes Amortizables'!$E$66='2 - Programas Municipales'!$C$2,'3 - Bienes Amortizables'!$H$68,0)),0)+IF('3 - Bienes Amortizables'!$E$71='2 - Programas Municipales'!$A3,(IF('3 - Bienes Amortizables'!$E$72='2 - Programas Municipales'!$C$2,'3 - Bienes Amortizables'!$H$74,0)),0)+IF('3 - Bienes Amortizables'!$E$77='2 - Programas Municipales'!$A3,(IF('3 - Bienes Amortizables'!$E$78='2 - Programas Municipales'!$C$2,'3 - Bienes Amortizables'!$H$80,0)),0)+IF('3 - Bienes Amortizables'!$E$83='2 - Programas Municipales'!$A3,(IF('3 - Bienes Amortizables'!$E$84='2 - Programas Municipales'!$C$2,'3 - Bienes Amortizables'!$H$86,0)),0)+IF('3 - Bienes Amortizables'!$E$89='2 - Programas Municipales'!$A3,(IF('3 - Bienes Amortizables'!$E$90='2 - Programas Municipales'!$C$2,'3 - Bienes Amortizables'!$H$92,0)),0)+IF('3 - Bienes Amortizables'!$E$95='2 - Programas Municipales'!$A3,(IF('3 - Bienes Amortizables'!$E$96='2 - Programas Municipales'!$C$2,'3 - Bienes Amortizables'!$H$98,0)),0)+IF('3 - Bienes Amortizables'!$E$101='2 - Programas Municipales'!$A3,(IF('3 - Bienes Amortizables'!$E$102='2 - Programas Municipales'!$C$2,'3 - Bienes Amortizables'!$H$104,0)),0)+IF('3 - Bienes Amortizables'!$E$107='2 - Programas Municipales'!$A3,(IF('3 - Bienes Amortizables'!$E$108='2 - Programas Municipales'!$C$2,'3 - Bienes Amortizables'!$H$110,0)),0)+IF('3 - Bienes Amortizables'!$E$113='2 - Programas Municipales'!$A3,(IF('3 - Bienes Amortizables'!$E$114='2 - Programas Municipales'!$C$2,'3 - Bienes Amortizables'!$H$116,0)),0)+IF('3 - Bienes Amortizables'!$E$119='2 - Programas Municipales'!$A3,(IF('3 - Bienes Amortizables'!$E$120='2 - Programas Municipales'!$C$2,'3 - Bienes Amortizables'!$H$122,0)),0)+IF('3 - Bienes Amortizables'!$E$125='2 - Programas Municipales'!$A3,(IF('3 - Bienes Amortizables'!$E$126='2 - Programas Municipales'!$C$2,'3 - Bienes Amortizables'!$H$128,0)),0)+IF('3 - Bienes Amortizables'!$E$131='2 - Programas Municipales'!$A3,(IF('3 - Bienes Amortizables'!$E$132='2 - Programas Municipales'!$C$2,'3 - Bienes Amortizables'!$H$134,0)),0)+IF('3 - Bienes Amortizables'!$E$137='2 - Programas Municipales'!$A3,(IF('3 - Bienes Amortizables'!$E$138='2 - Programas Municipales'!$C$2,'3 - Bienes Amortizables'!$H$140,0)),0)</f>
        <v>19050000</v>
      </c>
      <c r="D6" s="202">
        <f>IF('3 - Bienes Amortizables'!$E$5='2 - Programas Municipales'!$A3,(IF('3 - Bienes Amortizables'!$E$6='2 - Programas Municipales'!$C$3,'3 - Bienes Amortizables'!$H$8,0)),0)+IF('3 - Bienes Amortizables'!$E$11='2 - Programas Municipales'!$A3,(IF('3 - Bienes Amortizables'!$E$12='2 - Programas Municipales'!$C$3,'3 - Bienes Amortizables'!$H$14,0)),0)+IF('3 - Bienes Amortizables'!$E$17='2 - Programas Municipales'!$A3,(IF('3 - Bienes Amortizables'!$E$18='2 - Programas Municipales'!$C$3,'3 - Bienes Amortizables'!$H$20,0)),0)+IF('3 - Bienes Amortizables'!$E$23='2 - Programas Municipales'!$A3,(IF('3 - Bienes Amortizables'!$E$24='2 - Programas Municipales'!$C$3,'3 - Bienes Amortizables'!$H$26,0)),0)+IF('3 - Bienes Amortizables'!$E$29='2 - Programas Municipales'!$A3,(IF('3 - Bienes Amortizables'!$E$30='2 - Programas Municipales'!$C$3,'3 - Bienes Amortizables'!$H$32,0)),0)+IF('3 - Bienes Amortizables'!$E$35='2 - Programas Municipales'!$A3,(IF('3 - Bienes Amortizables'!$E$36='2 - Programas Municipales'!$C$3,'3 - Bienes Amortizables'!$H$38,0)),0)+IF('3 - Bienes Amortizables'!$E$41='2 - Programas Municipales'!$A3,(IF('3 - Bienes Amortizables'!$E$42='2 - Programas Municipales'!$C$3,'3 - Bienes Amortizables'!$H$44,0)),0)+IF('3 - Bienes Amortizables'!$E$47='2 - Programas Municipales'!$A3,(IF('3 - Bienes Amortizables'!$E$48='2 - Programas Municipales'!$C$3,'3 - Bienes Amortizables'!$H$50,0)),0)+IF('3 - Bienes Amortizables'!$E$53='2 - Programas Municipales'!$A3,(IF('3 - Bienes Amortizables'!$E$54='2 - Programas Municipales'!$C$3,'3 - Bienes Amortizables'!$H$56,0)),0)+IF('3 - Bienes Amortizables'!$E$59='2 - Programas Municipales'!$A3,(IF('3 - Bienes Amortizables'!$E$60='2 - Programas Municipales'!$C$3,'3 - Bienes Amortizables'!$H$62,0)),0)+IF('3 - Bienes Amortizables'!$E$65='2 - Programas Municipales'!$A3,(IF('3 - Bienes Amortizables'!$E$66='2 - Programas Municipales'!$C$3,'3 - Bienes Amortizables'!$H$68,0)),0)+IF('3 - Bienes Amortizables'!$E$71='2 - Programas Municipales'!$A3,(IF('3 - Bienes Amortizables'!$E$72='2 - Programas Municipales'!$C$3,'3 - Bienes Amortizables'!$H$74,0)),0)+IF('3 - Bienes Amortizables'!$E$77='2 - Programas Municipales'!$A3,(IF('3 - Bienes Amortizables'!$E$78='2 - Programas Municipales'!$C$3,'3 - Bienes Amortizables'!$H$80,0)),0)+IF('3 - Bienes Amortizables'!$E$83='2 - Programas Municipales'!$A3,(IF('3 - Bienes Amortizables'!$E$84='2 - Programas Municipales'!$C$3,'3 - Bienes Amortizables'!$H$86,0)),0)+IF('3 - Bienes Amortizables'!$E$89='2 - Programas Municipales'!$A3,(IF('3 - Bienes Amortizables'!$E$90='2 - Programas Municipales'!$C$3,'3 - Bienes Amortizables'!$H$92,0)),0)+IF('3 - Bienes Amortizables'!$E$95='2 - Programas Municipales'!$A3,(IF('3 - Bienes Amortizables'!$E$96='2 - Programas Municipales'!$C$3,'3 - Bienes Amortizables'!$H$98,0)),0)+IF('3 - Bienes Amortizables'!$E$101='2 - Programas Municipales'!$A3,(IF('3 - Bienes Amortizables'!$E$102='2 - Programas Municipales'!$C$3,'3 - Bienes Amortizables'!$H$104,0)),0)+IF('3 - Bienes Amortizables'!$E$107='2 - Programas Municipales'!$A3,(IF('3 - Bienes Amortizables'!$E$108='2 - Programas Municipales'!$C$3,'3 - Bienes Amortizables'!$H$110,0)),0)+IF('3 - Bienes Amortizables'!$E$113='2 - Programas Municipales'!$A3,(IF('3 - Bienes Amortizables'!$E$114='2 - Programas Municipales'!$C$3,'3 - Bienes Amortizables'!$H$116,0)),0)+IF('3 - Bienes Amortizables'!$E$119='2 - Programas Municipales'!$A3,(IF('3 - Bienes Amortizables'!$E$120='2 - Programas Municipales'!$C$3,'3 - Bienes Amortizables'!$H$122,0)),0)+IF('3 - Bienes Amortizables'!$E$125='2 - Programas Municipales'!$A3,(IF('3 - Bienes Amortizables'!$E$126='2 - Programas Municipales'!$C$3,'3 - Bienes Amortizables'!$H$128,0)),0)+IF('3 - Bienes Amortizables'!$E$131='2 - Programas Municipales'!$A3,(IF('3 - Bienes Amortizables'!$E$132='2 - Programas Municipales'!$C$3,'3 - Bienes Amortizables'!$H$134,0)),0)+IF('3 - Bienes Amortizables'!$E$137='2 - Programas Municipales'!$A3,(IF('3 - Bienes Amortizables'!$E$138='2 - Programas Municipales'!$C$3,'3 - Bienes Amortizables'!$H$140,0)),0)</f>
        <v>0</v>
      </c>
      <c r="E6" s="202">
        <f>IF('3 - Bienes Amortizables'!$E$5='2 - Programas Municipales'!$A3,(IF('3 - Bienes Amortizables'!$E$6='2 - Programas Municipales'!$C$4,'3 - Bienes Amortizables'!$H$8,0)),0)+IF('3 - Bienes Amortizables'!$E$11='2 - Programas Municipales'!$A3,(IF('3 - Bienes Amortizables'!$E$12='2 - Programas Municipales'!$C$4,'3 - Bienes Amortizables'!$H$14,0)),0)+IF('3 - Bienes Amortizables'!$E$17='2 - Programas Municipales'!$A3,(IF('3 - Bienes Amortizables'!$E$18='2 - Programas Municipales'!$C$4,'3 - Bienes Amortizables'!$H$20,0)),0)+IF('3 - Bienes Amortizables'!$E$23='2 - Programas Municipales'!$A3,(IF('3 - Bienes Amortizables'!$E$24='2 - Programas Municipales'!$C$4,'3 - Bienes Amortizables'!$H$26,0)),0)+IF('3 - Bienes Amortizables'!$E$29='2 - Programas Municipales'!$A3,(IF('3 - Bienes Amortizables'!$E$30='2 - Programas Municipales'!$C$4,'3 - Bienes Amortizables'!$H$32,0)),0)+IF('3 - Bienes Amortizables'!$E$35='2 - Programas Municipales'!$A3,(IF('3 - Bienes Amortizables'!$E$36='2 - Programas Municipales'!$C$4,'3 - Bienes Amortizables'!$H$38,0)),0)+IF('3 - Bienes Amortizables'!$E$41='2 - Programas Municipales'!$A3,(IF('3 - Bienes Amortizables'!$E$42='2 - Programas Municipales'!$C$4,'3 - Bienes Amortizables'!$H$44,0)),0)+IF('3 - Bienes Amortizables'!$E$47='2 - Programas Municipales'!$A3,(IF('3 - Bienes Amortizables'!$E$48='2 - Programas Municipales'!$C$4,'3 - Bienes Amortizables'!$H$50,0)),0)+IF('3 - Bienes Amortizables'!$E$53='2 - Programas Municipales'!$A3,(IF('3 - Bienes Amortizables'!$E$54='2 - Programas Municipales'!$C$4,'3 - Bienes Amortizables'!$H$56,0)),0)+IF('3 - Bienes Amortizables'!$E$59='2 - Programas Municipales'!$A3,(IF('3 - Bienes Amortizables'!$E$60='2 - Programas Municipales'!$C$4,'3 - Bienes Amortizables'!$H$62,0)),0)+IF('3 - Bienes Amortizables'!$E$65='2 - Programas Municipales'!$A3,(IF('3 - Bienes Amortizables'!$E$66='2 - Programas Municipales'!$C$4,'3 - Bienes Amortizables'!$H$68,0)),0)+IF('3 - Bienes Amortizables'!$E$71='2 - Programas Municipales'!$A3,(IF('3 - Bienes Amortizables'!$E$72='2 - Programas Municipales'!$C$4,'3 - Bienes Amortizables'!$H$74,0)),0)+IF('3 - Bienes Amortizables'!$E$77='2 - Programas Municipales'!$A3,(IF('3 - Bienes Amortizables'!$E$78='2 - Programas Municipales'!$C$4,'3 - Bienes Amortizables'!$H$80,0)),0)+IF('3 - Bienes Amortizables'!$E$83='2 - Programas Municipales'!$A3,(IF('3 - Bienes Amortizables'!$E$84='2 - Programas Municipales'!$C$4,'3 - Bienes Amortizables'!$H$86,0)),0)+IF('3 - Bienes Amortizables'!$E$89='2 - Programas Municipales'!$A3,(IF('3 - Bienes Amortizables'!$E$90='2 - Programas Municipales'!$C$4,'3 - Bienes Amortizables'!$H$92,0)),0)+IF('3 - Bienes Amortizables'!$E$95='2 - Programas Municipales'!$A3,(IF('3 - Bienes Amortizables'!$E$96='2 - Programas Municipales'!$C$4,'3 - Bienes Amortizables'!$H$98,0)),0)+IF('3 - Bienes Amortizables'!$E$101='2 - Programas Municipales'!$A3,(IF('3 - Bienes Amortizables'!$E$102='2 - Programas Municipales'!$C$4,'3 - Bienes Amortizables'!$H$104,0)),0)+IF('3 - Bienes Amortizables'!$E$107='2 - Programas Municipales'!$A3,(IF('3 - Bienes Amortizables'!$E$108='2 - Programas Municipales'!$C$4,'3 - Bienes Amortizables'!$H$110,0)),0)+IF('3 - Bienes Amortizables'!$E$113='2 - Programas Municipales'!$A3,(IF('3 - Bienes Amortizables'!$E$114='2 - Programas Municipales'!$C$4,'3 - Bienes Amortizables'!$H$116,0)),0)+IF('3 - Bienes Amortizables'!$E$119='2 - Programas Municipales'!$A3,(IF('3 - Bienes Amortizables'!$E$120='2 - Programas Municipales'!$C$4,'3 - Bienes Amortizables'!$H$122,0)),0)+IF('3 - Bienes Amortizables'!$E$125='2 - Programas Municipales'!$A3,(IF('3 - Bienes Amortizables'!$E$126='2 - Programas Municipales'!$C$4,'3 - Bienes Amortizables'!$H$128,0)),0)+IF('3 - Bienes Amortizables'!$E$131='2 - Programas Municipales'!$A3,(IF('3 - Bienes Amortizables'!$E$132='2 - Programas Municipales'!$C$4,'3 - Bienes Amortizables'!$H$134,0)),0)+IF('3 - Bienes Amortizables'!$E$137='2 - Programas Municipales'!$A3,(IF('3 - Bienes Amortizables'!$E$138='2 - Programas Municipales'!$C$4,'3 - Bienes Amortizables'!$H$140,0)),0)</f>
        <v>0</v>
      </c>
      <c r="F6" s="202">
        <f>IF('3 - Bienes Amortizables'!$E$5='2 - Programas Municipales'!$A3,(IF('3 - Bienes Amortizables'!$E$6='2 - Programas Municipales'!$C$5,'3 - Bienes Amortizables'!$H$8,0)),0)+IF('3 - Bienes Amortizables'!$E$11='2 - Programas Municipales'!$A3,(IF('3 - Bienes Amortizables'!$E$12='2 - Programas Municipales'!$C$5,'3 - Bienes Amortizables'!$H$14,0)),0)+IF('3 - Bienes Amortizables'!$E$17='2 - Programas Municipales'!$A3,(IF('3 - Bienes Amortizables'!$E$18='2 - Programas Municipales'!$C$5,'3 - Bienes Amortizables'!$H$20,0)),0)+IF('3 - Bienes Amortizables'!$E$23='2 - Programas Municipales'!$A3,(IF('3 - Bienes Amortizables'!$E$24='2 - Programas Municipales'!$C$5,'3 - Bienes Amortizables'!$H$26,0)),0)+IF('3 - Bienes Amortizables'!$E$29='2 - Programas Municipales'!$A3,(IF('3 - Bienes Amortizables'!$E$30='2 - Programas Municipales'!$C$5,'3 - Bienes Amortizables'!$H$32,0)),0)+IF('3 - Bienes Amortizables'!$E$35='2 - Programas Municipales'!$A3,(IF('3 - Bienes Amortizables'!$E$36='2 - Programas Municipales'!$C$5,'3 - Bienes Amortizables'!$H$38,0)),0)+IF('3 - Bienes Amortizables'!$E$41='2 - Programas Municipales'!$A3,(IF('3 - Bienes Amortizables'!$E$42='2 - Programas Municipales'!$C$5,'3 - Bienes Amortizables'!$H$44,0)),0)+IF('3 - Bienes Amortizables'!$E$47='2 - Programas Municipales'!$A3,(IF('3 - Bienes Amortizables'!$E$48='2 - Programas Municipales'!$C$5,'3 - Bienes Amortizables'!$H$50,0)),0)+IF('3 - Bienes Amortizables'!$E$53='2 - Programas Municipales'!$A3,(IF('3 - Bienes Amortizables'!$E$54='2 - Programas Municipales'!$C$5,'3 - Bienes Amortizables'!$H$56,0)),0)+IF('3 - Bienes Amortizables'!$E$59='2 - Programas Municipales'!$A3,(IF('3 - Bienes Amortizables'!$E$60='2 - Programas Municipales'!$C$5,'3 - Bienes Amortizables'!$H$62,0)),0)+IF('3 - Bienes Amortizables'!$E$65='2 - Programas Municipales'!$A3,(IF('3 - Bienes Amortizables'!$E$66='2 - Programas Municipales'!$C$5,'3 - Bienes Amortizables'!$H$68,0)),0)+IF('3 - Bienes Amortizables'!$E$71='2 - Programas Municipales'!$A3,(IF('3 - Bienes Amortizables'!$E$72='2 - Programas Municipales'!$C$5,'3 - Bienes Amortizables'!$H$74,0)),0)+IF('3 - Bienes Amortizables'!$E$77='2 - Programas Municipales'!$A3,(IF('3 - Bienes Amortizables'!$E$78='2 - Programas Municipales'!$C$5,'3 - Bienes Amortizables'!$H$80,0)),0)+IF('3 - Bienes Amortizables'!$E$83='2 - Programas Municipales'!$A3,(IF('3 - Bienes Amortizables'!$E$84='2 - Programas Municipales'!$C$5,'3 - Bienes Amortizables'!$H$86,0)),0)+IF('3 - Bienes Amortizables'!$E$89='2 - Programas Municipales'!$A3,(IF('3 - Bienes Amortizables'!$E$90='2 - Programas Municipales'!$C$5,'3 - Bienes Amortizables'!$H$92,0)),0)+IF('3 - Bienes Amortizables'!$E$95='2 - Programas Municipales'!$A3,(IF('3 - Bienes Amortizables'!$E$96='2 - Programas Municipales'!$C$5,'3 - Bienes Amortizables'!$H$98,0)),0)+IF('3 - Bienes Amortizables'!$E$101='2 - Programas Municipales'!$A3,(IF('3 - Bienes Amortizables'!$E$102='2 - Programas Municipales'!$C$5,'3 - Bienes Amortizables'!$H$104,0)),0)+IF('3 - Bienes Amortizables'!$E$107='2 - Programas Municipales'!$A3,(IF('3 - Bienes Amortizables'!$E$108='2 - Programas Municipales'!$C$5,'3 - Bienes Amortizables'!$H$110,0)),0)+IF('3 - Bienes Amortizables'!$E$113='2 - Programas Municipales'!$A3,(IF('3 - Bienes Amortizables'!$E$114='2 - Programas Municipales'!$C$5,'3 - Bienes Amortizables'!$H$116,0)),0)+IF('3 - Bienes Amortizables'!$E$119='2 - Programas Municipales'!$A3,(IF('3 - Bienes Amortizables'!$E$120='2 - Programas Municipales'!$C$5,'3 - Bienes Amortizables'!$H$122,0)),0)+IF('3 - Bienes Amortizables'!$E$125='2 - Programas Municipales'!$A3,(IF('3 - Bienes Amortizables'!$E$126='2 - Programas Municipales'!$C$5,'3 - Bienes Amortizables'!$H$128,0)),0)+IF('3 - Bienes Amortizables'!$E$131='2 - Programas Municipales'!$A3,(IF('3 - Bienes Amortizables'!$E$132='2 - Programas Municipales'!$C$5,'3 - Bienes Amortizables'!$H$134,0)),0)+IF('3 - Bienes Amortizables'!$E$137='2 - Programas Municipales'!$A3,(IF('3 - Bienes Amortizables'!$E$138='2 - Programas Municipales'!$C$5,'3 - Bienes Amortizables'!$H$140,0)),0)</f>
        <v>0</v>
      </c>
      <c r="G6" s="202">
        <f>IF('3 - Bienes Amortizables'!$E$5='2 - Programas Municipales'!$A3,(IF('3 - Bienes Amortizables'!$E$6='2 - Programas Municipales'!$C$6,'3 - Bienes Amortizables'!$H$8,0)),0)+IF('3 - Bienes Amortizables'!$E$11='2 - Programas Municipales'!$A3,(IF('3 - Bienes Amortizables'!$E$12='2 - Programas Municipales'!$C$6,'3 - Bienes Amortizables'!$H$14,0)),0)+IF('3 - Bienes Amortizables'!$E$17='2 - Programas Municipales'!$A3,(IF('3 - Bienes Amortizables'!$E$18='2 - Programas Municipales'!$C$6,'3 - Bienes Amortizables'!$H$20,0)),0)+IF('3 - Bienes Amortizables'!$E$23='2 - Programas Municipales'!$A3,(IF('3 - Bienes Amortizables'!$E$24='2 - Programas Municipales'!$C$6,'3 - Bienes Amortizables'!$H$26,0)),0)+IF('3 - Bienes Amortizables'!$E$29='2 - Programas Municipales'!$A3,(IF('3 - Bienes Amortizables'!$E$30='2 - Programas Municipales'!$C$6,'3 - Bienes Amortizables'!$H$32,0)),0)+IF('3 - Bienes Amortizables'!$E$35='2 - Programas Municipales'!$A3,(IF('3 - Bienes Amortizables'!$E$36='2 - Programas Municipales'!$C$6,'3 - Bienes Amortizables'!$H$38,0)),0)+IF('3 - Bienes Amortizables'!$E$41='2 - Programas Municipales'!$A3,(IF('3 - Bienes Amortizables'!$E$42='2 - Programas Municipales'!$C$6,'3 - Bienes Amortizables'!$H$44,0)),0)+IF('3 - Bienes Amortizables'!$E$47='2 - Programas Municipales'!$A3,(IF('3 - Bienes Amortizables'!$E$48='2 - Programas Municipales'!$C$6,'3 - Bienes Amortizables'!$H$50,0)),0)+IF('3 - Bienes Amortizables'!$E$53='2 - Programas Municipales'!$A3,(IF('3 - Bienes Amortizables'!$E$54='2 - Programas Municipales'!$C$6,'3 - Bienes Amortizables'!$H$56,0)),0)+IF('3 - Bienes Amortizables'!$E$59='2 - Programas Municipales'!$A3,(IF('3 - Bienes Amortizables'!$E$60='2 - Programas Municipales'!$C$6,'3 - Bienes Amortizables'!$H$62,0)),0)+IF('3 - Bienes Amortizables'!$E$65='2 - Programas Municipales'!$A3,(IF('3 - Bienes Amortizables'!$E$66='2 - Programas Municipales'!$C$6,'3 - Bienes Amortizables'!$H$68,0)),0)+IF('3 - Bienes Amortizables'!$E$71='2 - Programas Municipales'!$A3,(IF('3 - Bienes Amortizables'!$E$72='2 - Programas Municipales'!$C$6,'3 - Bienes Amortizables'!$H$74,0)),0)+IF('3 - Bienes Amortizables'!$E$77='2 - Programas Municipales'!$A3,(IF('3 - Bienes Amortizables'!$E$78='2 - Programas Municipales'!$C$6,'3 - Bienes Amortizables'!$H$80,0)),0)+IF('3 - Bienes Amortizables'!$E$83='2 - Programas Municipales'!$A3,(IF('3 - Bienes Amortizables'!$E$84='2 - Programas Municipales'!$C$6,'3 - Bienes Amortizables'!$H$86,0)),0)+IF('3 - Bienes Amortizables'!$E$89='2 - Programas Municipales'!$A3,(IF('3 - Bienes Amortizables'!$E$90='2 - Programas Municipales'!$C$6,'3 - Bienes Amortizables'!$H$92,0)),0)+IF('3 - Bienes Amortizables'!$E$95='2 - Programas Municipales'!$A3,(IF('3 - Bienes Amortizables'!$E$96='2 - Programas Municipales'!$C$6,'3 - Bienes Amortizables'!$H$98,0)),0)+IF('3 - Bienes Amortizables'!$E$101='2 - Programas Municipales'!$A3,(IF('3 - Bienes Amortizables'!$E$102='2 - Programas Municipales'!$C$6,'3 - Bienes Amortizables'!$H$104,0)),0)+IF('3 - Bienes Amortizables'!$E$107='2 - Programas Municipales'!$A3,(IF('3 - Bienes Amortizables'!$E$108='2 - Programas Municipales'!$C$6,'3 - Bienes Amortizables'!$H$110,0)),0)+IF('3 - Bienes Amortizables'!$E$113='2 - Programas Municipales'!$A3,(IF('3 - Bienes Amortizables'!$E$114='2 - Programas Municipales'!$C$6,'3 - Bienes Amortizables'!$H$116,0)),0)+IF('3 - Bienes Amortizables'!$E$119='2 - Programas Municipales'!$A3,(IF('3 - Bienes Amortizables'!$E$120='2 - Programas Municipales'!$C$6,'3 - Bienes Amortizables'!$H$122,0)),0)+IF('3 - Bienes Amortizables'!$E$125='2 - Programas Municipales'!$A3,(IF('3 - Bienes Amortizables'!$E$126='2 - Programas Municipales'!$C$6,'3 - Bienes Amortizables'!$H$128,0)),0)+IF('3 - Bienes Amortizables'!$E$131='2 - Programas Municipales'!$A3,(IF('3 - Bienes Amortizables'!$E$132='2 - Programas Municipales'!$C$6,'3 - Bienes Amortizables'!$H$134,0)),0)+IF('3 - Bienes Amortizables'!$E$137='2 - Programas Municipales'!$A3,(IF('3 - Bienes Amortizables'!$E$138='2 - Programas Municipales'!$C$6,'3 - Bienes Amortizables'!$H$140,0)),0)</f>
        <v>0</v>
      </c>
      <c r="H6" s="202">
        <f>IF('3 - Bienes Amortizables'!$E$5='2 - Programas Municipales'!$A3,(IF('3 - Bienes Amortizables'!$E$6='2 - Programas Municipales'!$C$7,'3 - Bienes Amortizables'!$H$8,0)),0)+IF('3 - Bienes Amortizables'!$E$11='2 - Programas Municipales'!$A3,(IF('3 - Bienes Amortizables'!$E$12='2 - Programas Municipales'!$C$7,'3 - Bienes Amortizables'!$H$14,0)),0)+IF('3 - Bienes Amortizables'!$E$17='2 - Programas Municipales'!$A3,(IF('3 - Bienes Amortizables'!$E$18='2 - Programas Municipales'!$C$7,'3 - Bienes Amortizables'!$H$20,0)),0)+IF('3 - Bienes Amortizables'!$E$23='2 - Programas Municipales'!$A3,(IF('3 - Bienes Amortizables'!$E$24='2 - Programas Municipales'!$C$7,'3 - Bienes Amortizables'!$H$26,0)),0)+IF('3 - Bienes Amortizables'!$E$29='2 - Programas Municipales'!$A3,(IF('3 - Bienes Amortizables'!$E$30='2 - Programas Municipales'!$C$7,'3 - Bienes Amortizables'!$H$32,0)),0)+IF('3 - Bienes Amortizables'!$E$35='2 - Programas Municipales'!$A3,(IF('3 - Bienes Amortizables'!$E$36='2 - Programas Municipales'!$C$7,'3 - Bienes Amortizables'!$H$38,0)),0)+IF('3 - Bienes Amortizables'!$E$41='2 - Programas Municipales'!$A3,(IF('3 - Bienes Amortizables'!$E$42='2 - Programas Municipales'!$C$7,'3 - Bienes Amortizables'!$H$44,0)),0)+IF('3 - Bienes Amortizables'!$E$47='2 - Programas Municipales'!$A3,(IF('3 - Bienes Amortizables'!$E$48='2 - Programas Municipales'!$C$7,'3 - Bienes Amortizables'!$H$50,0)),0)+IF('3 - Bienes Amortizables'!$E$53='2 - Programas Municipales'!$A3,(IF('3 - Bienes Amortizables'!$E$54='2 - Programas Municipales'!$C$7,'3 - Bienes Amortizables'!$H$56,0)),0)+IF('3 - Bienes Amortizables'!$E$59='2 - Programas Municipales'!$A3,(IF('3 - Bienes Amortizables'!$E$60='2 - Programas Municipales'!$C$7,'3 - Bienes Amortizables'!$H$62,0)),0)+IF('3 - Bienes Amortizables'!$E$65='2 - Programas Municipales'!$A3,(IF('3 - Bienes Amortizables'!$E$66='2 - Programas Municipales'!$C$7,'3 - Bienes Amortizables'!$H$68,0)),0)+IF('3 - Bienes Amortizables'!$E$71='2 - Programas Municipales'!$A3,(IF('3 - Bienes Amortizables'!$E$72='2 - Programas Municipales'!$C$7,'3 - Bienes Amortizables'!$H$74,0)),0)+IF('3 - Bienes Amortizables'!$E$77='2 - Programas Municipales'!$A3,(IF('3 - Bienes Amortizables'!$E$78='2 - Programas Municipales'!$C$7,'3 - Bienes Amortizables'!$H$80,0)),0)+IF('3 - Bienes Amortizables'!$E$83='2 - Programas Municipales'!$A3,(IF('3 - Bienes Amortizables'!$E$84='2 - Programas Municipales'!$C$7,'3 - Bienes Amortizables'!$H$86,0)),0)+IF('3 - Bienes Amortizables'!$E$89='2 - Programas Municipales'!$A3,(IF('3 - Bienes Amortizables'!$E$90='2 - Programas Municipales'!$C$7,'3 - Bienes Amortizables'!$H$92,0)),0)+IF('3 - Bienes Amortizables'!$E$95='2 - Programas Municipales'!$A3,(IF('3 - Bienes Amortizables'!$E$96='2 - Programas Municipales'!$C$7,'3 - Bienes Amortizables'!$H$98,0)),0)+IF('3 - Bienes Amortizables'!$E$101='2 - Programas Municipales'!$A3,(IF('3 - Bienes Amortizables'!$E$102='2 - Programas Municipales'!$C$7,'3 - Bienes Amortizables'!$H$104,0)),0)+IF('3 - Bienes Amortizables'!$E$107='2 - Programas Municipales'!$A3,(IF('3 - Bienes Amortizables'!$E$108='2 - Programas Municipales'!$C$7,'3 - Bienes Amortizables'!$H$110,0)),0)+IF('3 - Bienes Amortizables'!$E$113='2 - Programas Municipales'!$A3,(IF('3 - Bienes Amortizables'!$E$114='2 - Programas Municipales'!$C$7,'3 - Bienes Amortizables'!$H$116,0)),0)+IF('3 - Bienes Amortizables'!$E$119='2 - Programas Municipales'!$A3,(IF('3 - Bienes Amortizables'!$E$120='2 - Programas Municipales'!$C$7,'3 - Bienes Amortizables'!$H$122,0)),0)+IF('3 - Bienes Amortizables'!$E$125='2 - Programas Municipales'!$A3,(IF('3 - Bienes Amortizables'!$E$126='2 - Programas Municipales'!$C$7,'3 - Bienes Amortizables'!$H$128,0)),0)+IF('3 - Bienes Amortizables'!$E$131='2 - Programas Municipales'!$A3,(IF('3 - Bienes Amortizables'!$E$132='2 - Programas Municipales'!$C$7,'3 - Bienes Amortizables'!$H$134,0)),0)+IF('3 - Bienes Amortizables'!$E$137='2 - Programas Municipales'!$A3,(IF('3 - Bienes Amortizables'!$E$138='2 - Programas Municipales'!$C$7,'3 - Bienes Amortizables'!$H$140,0)),0)</f>
        <v>0</v>
      </c>
      <c r="I6" s="202">
        <f>IF('3 - Bienes Amortizables'!$E$5='2 - Programas Municipales'!$A3,(IF('3 - Bienes Amortizables'!$E$6='2 - Programas Municipales'!$C$8,'3 - Bienes Amortizables'!$H$8,0)),0)+IF('3 - Bienes Amortizables'!$E$11='2 - Programas Municipales'!$A3,(IF('3 - Bienes Amortizables'!$E$12='2 - Programas Municipales'!$C$8,'3 - Bienes Amortizables'!$H$14,0)),0)+IF('3 - Bienes Amortizables'!$E$17='2 - Programas Municipales'!$A3,(IF('3 - Bienes Amortizables'!$E$18='2 - Programas Municipales'!$C$8,'3 - Bienes Amortizables'!$H$20,0)),0)+IF('3 - Bienes Amortizables'!$E$23='2 - Programas Municipales'!$A3,(IF('3 - Bienes Amortizables'!$E$24='2 - Programas Municipales'!$C$8,'3 - Bienes Amortizables'!$H$26,0)),0)+IF('3 - Bienes Amortizables'!$E$29='2 - Programas Municipales'!$A3,(IF('3 - Bienes Amortizables'!$E$30='2 - Programas Municipales'!$C$8,'3 - Bienes Amortizables'!$H$32,0)),0)+IF('3 - Bienes Amortizables'!$E$35='2 - Programas Municipales'!$A3,(IF('3 - Bienes Amortizables'!$E$36='2 - Programas Municipales'!$C$8,'3 - Bienes Amortizables'!$H$38,0)),0)+IF('3 - Bienes Amortizables'!$E$41='2 - Programas Municipales'!$A3,(IF('3 - Bienes Amortizables'!$E$42='2 - Programas Municipales'!$C$8,'3 - Bienes Amortizables'!$H$44,0)),0)+IF('3 - Bienes Amortizables'!$E$47='2 - Programas Municipales'!$A3,(IF('3 - Bienes Amortizables'!$E$48='2 - Programas Municipales'!$C$8,'3 - Bienes Amortizables'!$H$50,0)),0)+IF('3 - Bienes Amortizables'!$E$53='2 - Programas Municipales'!$A3,(IF('3 - Bienes Amortizables'!$E$54='2 - Programas Municipales'!$C$8,'3 - Bienes Amortizables'!$H$56,0)),0)+IF('3 - Bienes Amortizables'!$E$59='2 - Programas Municipales'!$A3,(IF('3 - Bienes Amortizables'!$E$60='2 - Programas Municipales'!$C$8,'3 - Bienes Amortizables'!$H$62,0)),0)+IF('3 - Bienes Amortizables'!$E$65='2 - Programas Municipales'!$A3,(IF('3 - Bienes Amortizables'!$E$66='2 - Programas Municipales'!$C$8,'3 - Bienes Amortizables'!$H$68,0)),0)+IF('3 - Bienes Amortizables'!$E$71='2 - Programas Municipales'!$A3,(IF('3 - Bienes Amortizables'!$E$72='2 - Programas Municipales'!$C$8,'3 - Bienes Amortizables'!$H$74,0)),0)+IF('3 - Bienes Amortizables'!$E$77='2 - Programas Municipales'!$A3,(IF('3 - Bienes Amortizables'!$E$78='2 - Programas Municipales'!$C$8,'3 - Bienes Amortizables'!$H$80,0)),0)+IF('3 - Bienes Amortizables'!$E$83='2 - Programas Municipales'!$A3,(IF('3 - Bienes Amortizables'!$E$84='2 - Programas Municipales'!$C$8,'3 - Bienes Amortizables'!$H$86,0)),0)+IF('3 - Bienes Amortizables'!$E$89='2 - Programas Municipales'!$A3,(IF('3 - Bienes Amortizables'!$E$90='2 - Programas Municipales'!$C$8,'3 - Bienes Amortizables'!$H$92,0)),0)+IF('3 - Bienes Amortizables'!$E$95='2 - Programas Municipales'!$A3,(IF('3 - Bienes Amortizables'!$E$96='2 - Programas Municipales'!$C$8,'3 - Bienes Amortizables'!$H$98,0)),0)+IF('3 - Bienes Amortizables'!$E$101='2 - Programas Municipales'!$A3,(IF('3 - Bienes Amortizables'!$E$102='2 - Programas Municipales'!$C$8,'3 - Bienes Amortizables'!$H$104,0)),0)+IF('3 - Bienes Amortizables'!$E$107='2 - Programas Municipales'!$A3,(IF('3 - Bienes Amortizables'!$E$108='2 - Programas Municipales'!$C$8,'3 - Bienes Amortizables'!$H$110,0)),0)+IF('3 - Bienes Amortizables'!$E$113='2 - Programas Municipales'!$A3,(IF('3 - Bienes Amortizables'!$E$114='2 - Programas Municipales'!$C$8,'3 - Bienes Amortizables'!$H$116,0)),0)+IF('3 - Bienes Amortizables'!$E$119='2 - Programas Municipales'!$A3,(IF('3 - Bienes Amortizables'!$E$120='2 - Programas Municipales'!$C$8,'3 - Bienes Amortizables'!$H$122,0)),0)+IF('3 - Bienes Amortizables'!$E$125='2 - Programas Municipales'!$A3,(IF('3 - Bienes Amortizables'!$E$126='2 - Programas Municipales'!$C$8,'3 - Bienes Amortizables'!$H$128,0)),0)+IF('3 - Bienes Amortizables'!$E$131='2 - Programas Municipales'!$A3,(IF('3 - Bienes Amortizables'!$E$132='2 - Programas Municipales'!$C$8,'3 - Bienes Amortizables'!$H$134,0)),0)+IF('3 - Bienes Amortizables'!$E$137='2 - Programas Municipales'!$A3,(IF('3 - Bienes Amortizables'!$E$138='2 - Programas Municipales'!$C$8,'3 - Bienes Amortizables'!$H$140,0)),0)</f>
        <v>1300000</v>
      </c>
      <c r="J6" s="202">
        <f>IF('3 - Bienes Amortizables'!$E$5='2 - Programas Municipales'!$A3,(IF('3 - Bienes Amortizables'!$E$6='2 - Programas Municipales'!$C$9,'3 - Bienes Amortizables'!$H$8,0)),0)+IF('3 - Bienes Amortizables'!$E$11='2 - Programas Municipales'!$A3,(IF('3 - Bienes Amortizables'!$E$12='2 - Programas Municipales'!$C$9,'3 - Bienes Amortizables'!$H$14,0)),0)+IF('3 - Bienes Amortizables'!$E$17='2 - Programas Municipales'!$A3,(IF('3 - Bienes Amortizables'!$E$18='2 - Programas Municipales'!$C$9,'3 - Bienes Amortizables'!$H$20,0)),0)+IF('3 - Bienes Amortizables'!$E$23='2 - Programas Municipales'!$A3,(IF('3 - Bienes Amortizables'!$E$24='2 - Programas Municipales'!$C$9,'3 - Bienes Amortizables'!$H$26,0)),0)+IF('3 - Bienes Amortizables'!$E$29='2 - Programas Municipales'!$A3,(IF('3 - Bienes Amortizables'!$E$30='2 - Programas Municipales'!$C$9,'3 - Bienes Amortizables'!$H$32,0)),0)+IF('3 - Bienes Amortizables'!$E$35='2 - Programas Municipales'!$A3,(IF('3 - Bienes Amortizables'!$E$36='2 - Programas Municipales'!$C$9,'3 - Bienes Amortizables'!$H$38,0)),0)+IF('3 - Bienes Amortizables'!$E$41='2 - Programas Municipales'!$A3,(IF('3 - Bienes Amortizables'!$E$42='2 - Programas Municipales'!$C$9,'3 - Bienes Amortizables'!$H$44,0)),0)+IF('3 - Bienes Amortizables'!$E$47='2 - Programas Municipales'!$A3,(IF('3 - Bienes Amortizables'!$E$48='2 - Programas Municipales'!$C$9,'3 - Bienes Amortizables'!$H$50,0)),0)+IF('3 - Bienes Amortizables'!$E$53='2 - Programas Municipales'!$A3,(IF('3 - Bienes Amortizables'!$E$54='2 - Programas Municipales'!$C$9,'3 - Bienes Amortizables'!$H$56,0)),0)+IF('3 - Bienes Amortizables'!$E$59='2 - Programas Municipales'!$A3,(IF('3 - Bienes Amortizables'!$E$60='2 - Programas Municipales'!$C$9,'3 - Bienes Amortizables'!$H$62,0)),0)+IF('3 - Bienes Amortizables'!$E$65='2 - Programas Municipales'!$A3,(IF('3 - Bienes Amortizables'!$E$66='2 - Programas Municipales'!$C$9,'3 - Bienes Amortizables'!$H$68,0)),0)+IF('3 - Bienes Amortizables'!$E$71='2 - Programas Municipales'!$A3,(IF('3 - Bienes Amortizables'!$E$72='2 - Programas Municipales'!$C$9,'3 - Bienes Amortizables'!$H$74,0)),0)+IF('3 - Bienes Amortizables'!$E$77='2 - Programas Municipales'!$A3,(IF('3 - Bienes Amortizables'!$E$78='2 - Programas Municipales'!$C$9,'3 - Bienes Amortizables'!$H$80,0)),0)+IF('3 - Bienes Amortizables'!$E$83='2 - Programas Municipales'!$A3,(IF('3 - Bienes Amortizables'!$E$84='2 - Programas Municipales'!$C$9,'3 - Bienes Amortizables'!$H$86,0)),0)+IF('3 - Bienes Amortizables'!$E$89='2 - Programas Municipales'!$A3,(IF('3 - Bienes Amortizables'!$E$90='2 - Programas Municipales'!$C$9,'3 - Bienes Amortizables'!$H$92,0)),0)+IF('3 - Bienes Amortizables'!$E$95='2 - Programas Municipales'!$A3,(IF('3 - Bienes Amortizables'!$E$96='2 - Programas Municipales'!$C$9,'3 - Bienes Amortizables'!$H$98,0)),0)+IF('3 - Bienes Amortizables'!$E$101='2 - Programas Municipales'!$A3,(IF('3 - Bienes Amortizables'!$E$102='2 - Programas Municipales'!$C$9,'3 - Bienes Amortizables'!$H$104,0)),0)+IF('3 - Bienes Amortizables'!$E$107='2 - Programas Municipales'!$A3,(IF('3 - Bienes Amortizables'!$E$108='2 - Programas Municipales'!$C$9,'3 - Bienes Amortizables'!$H$110,0)),0)+IF('3 - Bienes Amortizables'!$E$113='2 - Programas Municipales'!$A3,(IF('3 - Bienes Amortizables'!$E$114='2 - Programas Municipales'!$C$9,'3 - Bienes Amortizables'!$H$116,0)),0)+IF('3 - Bienes Amortizables'!$E$119='2 - Programas Municipales'!$A3,(IF('3 - Bienes Amortizables'!$E$120='2 - Programas Municipales'!$C$9,'3 - Bienes Amortizables'!$H$122,0)),0)+IF('3 - Bienes Amortizables'!$E$125='2 - Programas Municipales'!$A3,(IF('3 - Bienes Amortizables'!$E$126='2 - Programas Municipales'!$C$9,'3 - Bienes Amortizables'!$H$128,0)),0)+IF('3 - Bienes Amortizables'!$E$131='2 - Programas Municipales'!$A3,(IF('3 - Bienes Amortizables'!$E$132='2 - Programas Municipales'!$C$9,'3 - Bienes Amortizables'!$H$134,0)),0)+IF('3 - Bienes Amortizables'!$E$137='2 - Programas Municipales'!$A3,(IF('3 - Bienes Amortizables'!$E$138='2 - Programas Municipales'!$C$9,'3 - Bienes Amortizables'!$H$140,0)),0)</f>
        <v>0</v>
      </c>
      <c r="K6" s="202">
        <f>IF('3 - Bienes Amortizables'!$E$5='2 - Programas Municipales'!$A3,(IF('3 - Bienes Amortizables'!$E$6='2 - Programas Municipales'!$C$10,'3 - Bienes Amortizables'!$H$8,0)),0)+IF('3 - Bienes Amortizables'!$E$11='2 - Programas Municipales'!$A3,(IF('3 - Bienes Amortizables'!$E$12='2 - Programas Municipales'!$C$10,'3 - Bienes Amortizables'!$H$14,0)),0)+IF('3 - Bienes Amortizables'!$E$17='2 - Programas Municipales'!$A3,(IF('3 - Bienes Amortizables'!$E$18='2 - Programas Municipales'!$C$10,'3 - Bienes Amortizables'!$H$20,0)),0)+IF('3 - Bienes Amortizables'!$E$23='2 - Programas Municipales'!$A3,(IF('3 - Bienes Amortizables'!$E$24='2 - Programas Municipales'!$C$10,'3 - Bienes Amortizables'!$H$26,0)),0)+IF('3 - Bienes Amortizables'!$E$29='2 - Programas Municipales'!$A3,(IF('3 - Bienes Amortizables'!$E$30='2 - Programas Municipales'!$C$10,'3 - Bienes Amortizables'!$H$32,0)),0)+IF('3 - Bienes Amortizables'!$E$35='2 - Programas Municipales'!$A3,(IF('3 - Bienes Amortizables'!$E$36='2 - Programas Municipales'!$C$10,'3 - Bienes Amortizables'!$H$38,0)),0)+IF('3 - Bienes Amortizables'!$E$41='2 - Programas Municipales'!$A3,(IF('3 - Bienes Amortizables'!$E$42='2 - Programas Municipales'!$C$10,'3 - Bienes Amortizables'!$H$44,0)),0)+IF('3 - Bienes Amortizables'!$E$47='2 - Programas Municipales'!$A3,(IF('3 - Bienes Amortizables'!$E$48='2 - Programas Municipales'!$C$10,'3 - Bienes Amortizables'!$H$50,0)),0)+IF('3 - Bienes Amortizables'!$E$53='2 - Programas Municipales'!$A3,(IF('3 - Bienes Amortizables'!$E$54='2 - Programas Municipales'!$C$10,'3 - Bienes Amortizables'!$H$56,0)),0)+IF('3 - Bienes Amortizables'!$E$59='2 - Programas Municipales'!$A3,(IF('3 - Bienes Amortizables'!$E$60='2 - Programas Municipales'!$C$10,'3 - Bienes Amortizables'!$H$62,0)),0)+IF('3 - Bienes Amortizables'!$E$65='2 - Programas Municipales'!$A3,(IF('3 - Bienes Amortizables'!$E$66='2 - Programas Municipales'!$C$10,'3 - Bienes Amortizables'!$H$68,0)),0)+IF('3 - Bienes Amortizables'!$E$71='2 - Programas Municipales'!$A3,(IF('3 - Bienes Amortizables'!$E$72='2 - Programas Municipales'!$C$10,'3 - Bienes Amortizables'!$H$74,0)),0)+IF('3 - Bienes Amortizables'!$E$77='2 - Programas Municipales'!$A3,(IF('3 - Bienes Amortizables'!$E$78='2 - Programas Municipales'!$C$10,'3 - Bienes Amortizables'!$H$80,0)),0)+IF('3 - Bienes Amortizables'!$E$83='2 - Programas Municipales'!$A3,(IF('3 - Bienes Amortizables'!$E$84='2 - Programas Municipales'!$C$10,'3 - Bienes Amortizables'!$H$86,0)),0)+IF('3 - Bienes Amortizables'!$E$89='2 - Programas Municipales'!$A3,(IF('3 - Bienes Amortizables'!$E$90='2 - Programas Municipales'!$C$10,'3 - Bienes Amortizables'!$H$92,0)),0)+IF('3 - Bienes Amortizables'!$E$95='2 - Programas Municipales'!$A3,(IF('3 - Bienes Amortizables'!$E$96='2 - Programas Municipales'!$C$10,'3 - Bienes Amortizables'!$H$98,0)),0)+IF('3 - Bienes Amortizables'!$E$101='2 - Programas Municipales'!$A3,(IF('3 - Bienes Amortizables'!$E$102='2 - Programas Municipales'!$C$10,'3 - Bienes Amortizables'!$H$104,0)),0)+IF('3 - Bienes Amortizables'!$E$107='2 - Programas Municipales'!$A3,(IF('3 - Bienes Amortizables'!$E$108='2 - Programas Municipales'!$C$10,'3 - Bienes Amortizables'!$H$110,0)),0)+IF('3 - Bienes Amortizables'!$E$113='2 - Programas Municipales'!$A3,(IF('3 - Bienes Amortizables'!$E$114='2 - Programas Municipales'!$C$10,'3 - Bienes Amortizables'!$H$116,0)),0)+IF('3 - Bienes Amortizables'!$E$119='2 - Programas Municipales'!$A3,(IF('3 - Bienes Amortizables'!$E$120='2 - Programas Municipales'!$C$10,'3 - Bienes Amortizables'!$H$122,0)),0)+IF('3 - Bienes Amortizables'!$E$125='2 - Programas Municipales'!$A3,(IF('3 - Bienes Amortizables'!$E$126='2 - Programas Municipales'!$C$10,'3 - Bienes Amortizables'!$H$128,0)),0)+IF('3 - Bienes Amortizables'!$E$131='2 - Programas Municipales'!$A3,(IF('3 - Bienes Amortizables'!$E$132='2 - Programas Municipales'!$C$10,'3 - Bienes Amortizables'!$H$134,0)),0)+IF('3 - Bienes Amortizables'!$E$137='2 - Programas Municipales'!$A3,(IF('3 - Bienes Amortizables'!$E$138='2 - Programas Municipales'!$C$10,'3 - Bienes Amortizables'!$H$140,0)),0)</f>
        <v>0</v>
      </c>
      <c r="L6" s="202">
        <f>IF('3 - Bienes Amortizables'!$E$5='2 - Programas Municipales'!$A3,(IF('3 - Bienes Amortizables'!$E$6='2 - Programas Municipales'!$C$11,'3 - Bienes Amortizables'!$H$8,0)),0)+IF('3 - Bienes Amortizables'!$E$11='2 - Programas Municipales'!$A3,(IF('3 - Bienes Amortizables'!$E$12='2 - Programas Municipales'!$C$11,'3 - Bienes Amortizables'!$H$14,0)),0)+IF('3 - Bienes Amortizables'!$E$17='2 - Programas Municipales'!$A3,(IF('3 - Bienes Amortizables'!$E$18='2 - Programas Municipales'!$C$11,'3 - Bienes Amortizables'!$H$20,0)),0)+IF('3 - Bienes Amortizables'!$E$23='2 - Programas Municipales'!$A3,(IF('3 - Bienes Amortizables'!$E$24='2 - Programas Municipales'!$C$11,'3 - Bienes Amortizables'!$H$26,0)),0)+IF('3 - Bienes Amortizables'!$E$29='2 - Programas Municipales'!$A3,(IF('3 - Bienes Amortizables'!$E$30='2 - Programas Municipales'!$C$11,'3 - Bienes Amortizables'!$H$32,0)),0)+IF('3 - Bienes Amortizables'!$E$35='2 - Programas Municipales'!$A3,(IF('3 - Bienes Amortizables'!$E$36='2 - Programas Municipales'!$C$11,'3 - Bienes Amortizables'!$H$38,0)),0)+IF('3 - Bienes Amortizables'!$E$41='2 - Programas Municipales'!$A3,(IF('3 - Bienes Amortizables'!$E$42='2 - Programas Municipales'!$C$11,'3 - Bienes Amortizables'!$H$44,0)),0)+IF('3 - Bienes Amortizables'!$E$47='2 - Programas Municipales'!$A3,(IF('3 - Bienes Amortizables'!$E$48='2 - Programas Municipales'!$C$11,'3 - Bienes Amortizables'!$H$50,0)),0)+IF('3 - Bienes Amortizables'!$E$53='2 - Programas Municipales'!$A3,(IF('3 - Bienes Amortizables'!$E$54='2 - Programas Municipales'!$C$11,'3 - Bienes Amortizables'!$H$56,0)),0)+IF('3 - Bienes Amortizables'!$E$59='2 - Programas Municipales'!$A3,(IF('3 - Bienes Amortizables'!$E$60='2 - Programas Municipales'!$C$11,'3 - Bienes Amortizables'!$H$62,0)),0)+IF('3 - Bienes Amortizables'!$E$65='2 - Programas Municipales'!$A3,(IF('3 - Bienes Amortizables'!$E$66='2 - Programas Municipales'!$C$11,'3 - Bienes Amortizables'!$H$68,0)),0)+IF('3 - Bienes Amortizables'!$E$71='2 - Programas Municipales'!$A3,(IF('3 - Bienes Amortizables'!$E$72='2 - Programas Municipales'!$C$11,'3 - Bienes Amortizables'!$H$74,0)),0)+IF('3 - Bienes Amortizables'!$E$77='2 - Programas Municipales'!$A3,(IF('3 - Bienes Amortizables'!$E$78='2 - Programas Municipales'!$C$11,'3 - Bienes Amortizables'!$H$80,0)),0)+IF('3 - Bienes Amortizables'!$E$83='2 - Programas Municipales'!$A3,(IF('3 - Bienes Amortizables'!$E$84='2 - Programas Municipales'!$C$11,'3 - Bienes Amortizables'!$H$86,0)),0)+IF('3 - Bienes Amortizables'!$E$89='2 - Programas Municipales'!$A3,(IF('3 - Bienes Amortizables'!$E$90='2 - Programas Municipales'!$C$11,'3 - Bienes Amortizables'!$H$92,0)),0)+IF('3 - Bienes Amortizables'!$E$95='2 - Programas Municipales'!$A3,(IF('3 - Bienes Amortizables'!$E$96='2 - Programas Municipales'!$C$11,'3 - Bienes Amortizables'!$H$98,0)),0)+IF('3 - Bienes Amortizables'!$E$101='2 - Programas Municipales'!$A3,(IF('3 - Bienes Amortizables'!$E$102='2 - Programas Municipales'!$C$11,'3 - Bienes Amortizables'!$H$104,0)),0)+IF('3 - Bienes Amortizables'!$E$107='2 - Programas Municipales'!$A3,(IF('3 - Bienes Amortizables'!$E$108='2 - Programas Municipales'!$C$11,'3 - Bienes Amortizables'!$H$110,0)),0)+IF('3 - Bienes Amortizables'!$E$113='2 - Programas Municipales'!$A3,(IF('3 - Bienes Amortizables'!$E$114='2 - Programas Municipales'!$C$11,'3 - Bienes Amortizables'!$H$116,0)),0)+IF('3 - Bienes Amortizables'!$E$119='2 - Programas Municipales'!$A3,(IF('3 - Bienes Amortizables'!$E$120='2 - Programas Municipales'!$C$11,'3 - Bienes Amortizables'!$H$122,0)),0)+IF('3 - Bienes Amortizables'!$E$125='2 - Programas Municipales'!$A3,(IF('3 - Bienes Amortizables'!$E$126='2 - Programas Municipales'!$C$11,'3 - Bienes Amortizables'!$H$128,0)),0)+IF('3 - Bienes Amortizables'!$E$131='2 - Programas Municipales'!$A3,(IF('3 - Bienes Amortizables'!$E$132='2 - Programas Municipales'!$C$11,'3 - Bienes Amortizables'!$H$134,0)),0)+IF('3 - Bienes Amortizables'!$E$137='2 - Programas Municipales'!$A3,(IF('3 - Bienes Amortizables'!$E$138='2 - Programas Municipales'!$C$11,'3 - Bienes Amortizables'!$H$140,0)),0)</f>
        <v>0</v>
      </c>
      <c r="M6" s="202">
        <f>IF('3 - Bienes Amortizables'!$E$5='2 - Programas Municipales'!$A3,(IF('3 - Bienes Amortizables'!$E$6='2 - Programas Municipales'!$C$12,'3 - Bienes Amortizables'!$H$8,0)),0)+IF('3 - Bienes Amortizables'!$E$11='2 - Programas Municipales'!$A3,(IF('3 - Bienes Amortizables'!$E$12='2 - Programas Municipales'!$C$12,'3 - Bienes Amortizables'!$H$14,0)),0)+IF('3 - Bienes Amortizables'!$E$17='2 - Programas Municipales'!$A3,(IF('3 - Bienes Amortizables'!$E$18='2 - Programas Municipales'!$C$12,'3 - Bienes Amortizables'!$H$20,0)),0)+IF('3 - Bienes Amortizables'!$E$23='2 - Programas Municipales'!$A3,(IF('3 - Bienes Amortizables'!$E$24='2 - Programas Municipales'!$C$12,'3 - Bienes Amortizables'!$H$26,0)),0)+IF('3 - Bienes Amortizables'!$E$29='2 - Programas Municipales'!$A3,(IF('3 - Bienes Amortizables'!$E$30='2 - Programas Municipales'!$C$12,'3 - Bienes Amortizables'!$H$32,0)),0)+IF('3 - Bienes Amortizables'!$E$35='2 - Programas Municipales'!$A3,(IF('3 - Bienes Amortizables'!$E$36='2 - Programas Municipales'!$C$12,'3 - Bienes Amortizables'!$H$38,0)),0)+IF('3 - Bienes Amortizables'!$E$41='2 - Programas Municipales'!$A3,(IF('3 - Bienes Amortizables'!$E$42='2 - Programas Municipales'!$C$12,'3 - Bienes Amortizables'!$H$44,0)),0)+IF('3 - Bienes Amortizables'!$E$47='2 - Programas Municipales'!$A3,(IF('3 - Bienes Amortizables'!$E$48='2 - Programas Municipales'!$C$12,'3 - Bienes Amortizables'!$H$50,0)),0)+IF('3 - Bienes Amortizables'!$E$53='2 - Programas Municipales'!$A3,(IF('3 - Bienes Amortizables'!$E$54='2 - Programas Municipales'!$C$12,'3 - Bienes Amortizables'!$H$56,0)),0)+IF('3 - Bienes Amortizables'!$E$59='2 - Programas Municipales'!$A3,(IF('3 - Bienes Amortizables'!$E$60='2 - Programas Municipales'!$C$12,'3 - Bienes Amortizables'!$H$62,0)),0)+IF('3 - Bienes Amortizables'!$E$65='2 - Programas Municipales'!$A3,(IF('3 - Bienes Amortizables'!$E$66='2 - Programas Municipales'!$C$12,'3 - Bienes Amortizables'!$H$68,0)),0)+IF('3 - Bienes Amortizables'!$E$71='2 - Programas Municipales'!$A3,(IF('3 - Bienes Amortizables'!$E$72='2 - Programas Municipales'!$C$12,'3 - Bienes Amortizables'!$H$74,0)),0)+IF('3 - Bienes Amortizables'!$E$77='2 - Programas Municipales'!$A3,(IF('3 - Bienes Amortizables'!$E$78='2 - Programas Municipales'!$C$12,'3 - Bienes Amortizables'!$H$80,0)),0)+IF('3 - Bienes Amortizables'!$E$83='2 - Programas Municipales'!$A3,(IF('3 - Bienes Amortizables'!$E$84='2 - Programas Municipales'!$C$12,'3 - Bienes Amortizables'!$H$86,0)),0)+IF('3 - Bienes Amortizables'!$E$89='2 - Programas Municipales'!$A3,(IF('3 - Bienes Amortizables'!$E$90='2 - Programas Municipales'!$C$12,'3 - Bienes Amortizables'!$H$92,0)),0)+IF('3 - Bienes Amortizables'!$E$95='2 - Programas Municipales'!$A3,(IF('3 - Bienes Amortizables'!$E$96='2 - Programas Municipales'!$C$12,'3 - Bienes Amortizables'!$H$98,0)),0)+IF('3 - Bienes Amortizables'!$E$101='2 - Programas Municipales'!$A3,(IF('3 - Bienes Amortizables'!$E$102='2 - Programas Municipales'!$C$12,'3 - Bienes Amortizables'!$H$104,0)),0)+IF('3 - Bienes Amortizables'!$E$107='2 - Programas Municipales'!$A3,(IF('3 - Bienes Amortizables'!$E$108='2 - Programas Municipales'!$C$12,'3 - Bienes Amortizables'!$H$110,0)),0)+IF('3 - Bienes Amortizables'!$E$113='2 - Programas Municipales'!$A3,(IF('3 - Bienes Amortizables'!$E$114='2 - Programas Municipales'!$C$12,'3 - Bienes Amortizables'!$H$116,0)),0)+IF('3 - Bienes Amortizables'!$E$119='2 - Programas Municipales'!$A3,(IF('3 - Bienes Amortizables'!$E$120='2 - Programas Municipales'!$C$12,'3 - Bienes Amortizables'!$H$122,0)),0)+IF('3 - Bienes Amortizables'!$E$125='2 - Programas Municipales'!$A3,(IF('3 - Bienes Amortizables'!$E$126='2 - Programas Municipales'!$C$12,'3 - Bienes Amortizables'!$H$128,0)),0)+IF('3 - Bienes Amortizables'!$E$131='2 - Programas Municipales'!$A3,(IF('3 - Bienes Amortizables'!$E$132='2 - Programas Municipales'!$C$12,'3 - Bienes Amortizables'!$H$134,0)),0)+IF('3 - Bienes Amortizables'!$E$137='2 - Programas Municipales'!$A3,(IF('3 - Bienes Amortizables'!$E$138='2 - Programas Municipales'!$C$12,'3 - Bienes Amortizables'!$H$140,0)),0)</f>
        <v>0</v>
      </c>
      <c r="N6" s="202">
        <f>IF('3 - Bienes Amortizables'!$E$5='2 - Programas Municipales'!$A3,(IF('3 - Bienes Amortizables'!$E$6='2 - Programas Municipales'!$C$13,'3 - Bienes Amortizables'!$H$8,0)),0)+IF('3 - Bienes Amortizables'!$E$11='2 - Programas Municipales'!$A3,(IF('3 - Bienes Amortizables'!$E$12='2 - Programas Municipales'!$C$13,'3 - Bienes Amortizables'!$H$14,0)),0)+IF('3 - Bienes Amortizables'!$E$17='2 - Programas Municipales'!$A3,(IF('3 - Bienes Amortizables'!$E$18='2 - Programas Municipales'!$C$13,'3 - Bienes Amortizables'!$H$20,0)),0)+IF('3 - Bienes Amortizables'!$E$23='2 - Programas Municipales'!$A3,(IF('3 - Bienes Amortizables'!$E$24='2 - Programas Municipales'!$C$13,'3 - Bienes Amortizables'!$H$26,0)),0)+IF('3 - Bienes Amortizables'!$E$29='2 - Programas Municipales'!$A3,(IF('3 - Bienes Amortizables'!$E$30='2 - Programas Municipales'!$C$13,'3 - Bienes Amortizables'!$H$32,0)),0)+IF('3 - Bienes Amortizables'!$E$35='2 - Programas Municipales'!$A3,(IF('3 - Bienes Amortizables'!$E$36='2 - Programas Municipales'!$C$13,'3 - Bienes Amortizables'!$H$38,0)),0)+IF('3 - Bienes Amortizables'!$E$41='2 - Programas Municipales'!$A3,(IF('3 - Bienes Amortizables'!$E$42='2 - Programas Municipales'!$C$13,'3 - Bienes Amortizables'!$H$44,0)),0)+IF('3 - Bienes Amortizables'!$E$47='2 - Programas Municipales'!$A3,(IF('3 - Bienes Amortizables'!$E$48='2 - Programas Municipales'!$C$13,'3 - Bienes Amortizables'!$H$50,0)),0)+IF('3 - Bienes Amortizables'!$E$53='2 - Programas Municipales'!$A3,(IF('3 - Bienes Amortizables'!$E$54='2 - Programas Municipales'!$C$13,'3 - Bienes Amortizables'!$H$56,0)),0)+IF('3 - Bienes Amortizables'!$E$59='2 - Programas Municipales'!$A3,(IF('3 - Bienes Amortizables'!$E$60='2 - Programas Municipales'!$C$13,'3 - Bienes Amortizables'!$H$62,0)),0)+IF('3 - Bienes Amortizables'!$E$65='2 - Programas Municipales'!$A3,(IF('3 - Bienes Amortizables'!$E$66='2 - Programas Municipales'!$C$13,'3 - Bienes Amortizables'!$H$68,0)),0)+IF('3 - Bienes Amortizables'!$E$71='2 - Programas Municipales'!$A3,(IF('3 - Bienes Amortizables'!$E$72='2 - Programas Municipales'!$C$13,'3 - Bienes Amortizables'!$H$74,0)),0)+IF('3 - Bienes Amortizables'!$E$77='2 - Programas Municipales'!$A3,(IF('3 - Bienes Amortizables'!$E$78='2 - Programas Municipales'!$C$13,'3 - Bienes Amortizables'!$H$80,0)),0)+IF('3 - Bienes Amortizables'!$E$83='2 - Programas Municipales'!$A3,(IF('3 - Bienes Amortizables'!$E$84='2 - Programas Municipales'!$C$13,'3 - Bienes Amortizables'!$H$86,0)),0)+IF('3 - Bienes Amortizables'!$E$89='2 - Programas Municipales'!$A3,(IF('3 - Bienes Amortizables'!$E$90='2 - Programas Municipales'!$C$13,'3 - Bienes Amortizables'!$H$92,0)),0)+IF('3 - Bienes Amortizables'!$E$95='2 - Programas Municipales'!$A3,(IF('3 - Bienes Amortizables'!$E$96='2 - Programas Municipales'!$C$13,'3 - Bienes Amortizables'!$H$98,0)),0)+IF('3 - Bienes Amortizables'!$E$101='2 - Programas Municipales'!$A3,(IF('3 - Bienes Amortizables'!$E$102='2 - Programas Municipales'!$C$13,'3 - Bienes Amortizables'!$H$104,0)),0)+IF('3 - Bienes Amortizables'!$E$107='2 - Programas Municipales'!$A3,(IF('3 - Bienes Amortizables'!$E$108='2 - Programas Municipales'!$C$13,'3 - Bienes Amortizables'!$H$110,0)),0)+IF('3 - Bienes Amortizables'!$E$113='2 - Programas Municipales'!$A3,(IF('3 - Bienes Amortizables'!$E$114='2 - Programas Municipales'!$C$13,'3 - Bienes Amortizables'!$H$116,0)),0)+IF('3 - Bienes Amortizables'!$E$119='2 - Programas Municipales'!$A3,(IF('3 - Bienes Amortizables'!$E$120='2 - Programas Municipales'!$C$13,'3 - Bienes Amortizables'!$H$122,0)),0)+IF('3 - Bienes Amortizables'!$E$125='2 - Programas Municipales'!$A3,(IF('3 - Bienes Amortizables'!$E$126='2 - Programas Municipales'!$C$13,'3 - Bienes Amortizables'!$H$128,0)),0)+IF('3 - Bienes Amortizables'!$E$131='2 - Programas Municipales'!$A3,(IF('3 - Bienes Amortizables'!$E$132='2 - Programas Municipales'!$C$13,'3 - Bienes Amortizables'!$H$134,0)),0)+IF('3 - Bienes Amortizables'!$E$137='2 - Programas Municipales'!$A3,(IF('3 - Bienes Amortizables'!$E$138='2 - Programas Municipales'!$C$13,'3 - Bienes Amortizables'!$H$140,0)),0)</f>
        <v>0</v>
      </c>
      <c r="O6" s="202">
        <f>IF('3 - Bienes Amortizables'!$E$5='2 - Programas Municipales'!$A3,(IF('3 - Bienes Amortizables'!$E$6='2 - Programas Municipales'!$C$14,'3 - Bienes Amortizables'!$H$8,0)),0)+IF('3 - Bienes Amortizables'!$E$11='2 - Programas Municipales'!$A3,(IF('3 - Bienes Amortizables'!$E$12='2 - Programas Municipales'!$C$14,'3 - Bienes Amortizables'!$H$14,0)),0)+IF('3 - Bienes Amortizables'!$E$17='2 - Programas Municipales'!$A3,(IF('3 - Bienes Amortizables'!$E$18='2 - Programas Municipales'!$C$14,'3 - Bienes Amortizables'!$H$20,0)),0)+IF('3 - Bienes Amortizables'!$E$23='2 - Programas Municipales'!$A3,(IF('3 - Bienes Amortizables'!$E$24='2 - Programas Municipales'!$C$14,'3 - Bienes Amortizables'!$H$26,0)),0)+IF('3 - Bienes Amortizables'!$E$29='2 - Programas Municipales'!$A3,(IF('3 - Bienes Amortizables'!$E$30='2 - Programas Municipales'!$C$14,'3 - Bienes Amortizables'!$H$32,0)),0)+IF('3 - Bienes Amortizables'!$E$35='2 - Programas Municipales'!$A3,(IF('3 - Bienes Amortizables'!$E$36='2 - Programas Municipales'!$C$14,'3 - Bienes Amortizables'!$H$38,0)),0)+IF('3 - Bienes Amortizables'!$E$41='2 - Programas Municipales'!$A3,(IF('3 - Bienes Amortizables'!$E$42='2 - Programas Municipales'!$C$14,'3 - Bienes Amortizables'!$H$44,0)),0)+IF('3 - Bienes Amortizables'!$E$47='2 - Programas Municipales'!$A3,(IF('3 - Bienes Amortizables'!$E$48='2 - Programas Municipales'!$C$14,'3 - Bienes Amortizables'!$H$50,0)),0)+IF('3 - Bienes Amortizables'!$E$53='2 - Programas Municipales'!$A3,(IF('3 - Bienes Amortizables'!$E$54='2 - Programas Municipales'!$C$14,'3 - Bienes Amortizables'!$H$56,0)),0)+IF('3 - Bienes Amortizables'!$E$59='2 - Programas Municipales'!$A3,(IF('3 - Bienes Amortizables'!$E$60='2 - Programas Municipales'!$C$14,'3 - Bienes Amortizables'!$H$62,0)),0)+IF('3 - Bienes Amortizables'!$E$65='2 - Programas Municipales'!$A3,(IF('3 - Bienes Amortizables'!$E$66='2 - Programas Municipales'!$C$14,'3 - Bienes Amortizables'!$H$68,0)),0)+IF('3 - Bienes Amortizables'!$E$71='2 - Programas Municipales'!$A3,(IF('3 - Bienes Amortizables'!$E$72='2 - Programas Municipales'!$C$14,'3 - Bienes Amortizables'!$H$74,0)),0)+IF('3 - Bienes Amortizables'!$E$77='2 - Programas Municipales'!$A3,(IF('3 - Bienes Amortizables'!$E$78='2 - Programas Municipales'!$C$14,'3 - Bienes Amortizables'!$H$80,0)),0)+IF('3 - Bienes Amortizables'!$E$83='2 - Programas Municipales'!$A3,(IF('3 - Bienes Amortizables'!$E$84='2 - Programas Municipales'!$C$14,'3 - Bienes Amortizables'!$H$86,0)),0)+IF('3 - Bienes Amortizables'!$E$89='2 - Programas Municipales'!$A3,(IF('3 - Bienes Amortizables'!$E$90='2 - Programas Municipales'!$C$14,'3 - Bienes Amortizables'!$H$92,0)),0)+IF('3 - Bienes Amortizables'!$E$95='2 - Programas Municipales'!$A3,(IF('3 - Bienes Amortizables'!$E$96='2 - Programas Municipales'!$C$14,'3 - Bienes Amortizables'!$H$98,0)),0)+IF('3 - Bienes Amortizables'!$E$101='2 - Programas Municipales'!$A3,(IF('3 - Bienes Amortizables'!$E$102='2 - Programas Municipales'!$C$14,'3 - Bienes Amortizables'!$H$104,0)),0)+IF('3 - Bienes Amortizables'!$E$107='2 - Programas Municipales'!$A3,(IF('3 - Bienes Amortizables'!$E$108='2 - Programas Municipales'!$C$14,'3 - Bienes Amortizables'!$H$110,0)),0)+IF('3 - Bienes Amortizables'!$E$113='2 - Programas Municipales'!$A3,(IF('3 - Bienes Amortizables'!$E$114='2 - Programas Municipales'!$C$14,'3 - Bienes Amortizables'!$H$116,0)),0)+IF('3 - Bienes Amortizables'!$E$119='2 - Programas Municipales'!$A3,(IF('3 - Bienes Amortizables'!$E$120='2 - Programas Municipales'!$C$14,'3 - Bienes Amortizables'!$H$122,0)),0)+IF('3 - Bienes Amortizables'!$E$125='2 - Programas Municipales'!$A3,(IF('3 - Bienes Amortizables'!$E$126='2 - Programas Municipales'!$C$14,'3 - Bienes Amortizables'!$H$128,0)),0)+IF('3 - Bienes Amortizables'!$E$131='2 - Programas Municipales'!$A3,(IF('3 - Bienes Amortizables'!$E$132='2 - Programas Municipales'!$C$14,'3 - Bienes Amortizables'!$H$134,0)),0)+IF('3 - Bienes Amortizables'!$E$137='2 - Programas Municipales'!$A3,(IF('3 - Bienes Amortizables'!$E$138='2 - Programas Municipales'!$C$14,'3 - Bienes Amortizables'!$H$140,0)),0)</f>
        <v>0</v>
      </c>
      <c r="P6" s="202">
        <f>IF('3 - Bienes Amortizables'!$E$5='2 - Programas Municipales'!$A3,(IF('3 - Bienes Amortizables'!$E$6='2 - Programas Municipales'!$C$15,'3 - Bienes Amortizables'!$H$8,0)),0)+IF('3 - Bienes Amortizables'!$E$11='2 - Programas Municipales'!$A3,(IF('3 - Bienes Amortizables'!$E$12='2 - Programas Municipales'!$C$15,'3 - Bienes Amortizables'!$H$14,0)),0)+IF('3 - Bienes Amortizables'!$E$17='2 - Programas Municipales'!$A3,(IF('3 - Bienes Amortizables'!$E$18='2 - Programas Municipales'!$C$15,'3 - Bienes Amortizables'!$H$20,0)),0)+IF('3 - Bienes Amortizables'!$E$23='2 - Programas Municipales'!$A3,(IF('3 - Bienes Amortizables'!$E$24='2 - Programas Municipales'!$C$15,'3 - Bienes Amortizables'!$H$26,0)),0)+IF('3 - Bienes Amortizables'!$E$29='2 - Programas Municipales'!$A3,(IF('3 - Bienes Amortizables'!$E$30='2 - Programas Municipales'!$C$15,'3 - Bienes Amortizables'!$H$32,0)),0)+IF('3 - Bienes Amortizables'!$E$35='2 - Programas Municipales'!$A3,(IF('3 - Bienes Amortizables'!$E$36='2 - Programas Municipales'!$C$15,'3 - Bienes Amortizables'!$H$38,0)),0)+IF('3 - Bienes Amortizables'!$E$41='2 - Programas Municipales'!$A3,(IF('3 - Bienes Amortizables'!$E$42='2 - Programas Municipales'!$C$15,'3 - Bienes Amortizables'!$H$44,0)),0)+IF('3 - Bienes Amortizables'!$E$47='2 - Programas Municipales'!$A3,(IF('3 - Bienes Amortizables'!$E$48='2 - Programas Municipales'!$C$15,'3 - Bienes Amortizables'!$H$50,0)),0)+IF('3 - Bienes Amortizables'!$E$53='2 - Programas Municipales'!$A3,(IF('3 - Bienes Amortizables'!$E$54='2 - Programas Municipales'!$C$15,'3 - Bienes Amortizables'!$H$56,0)),0)+IF('3 - Bienes Amortizables'!$E$59='2 - Programas Municipales'!$A3,(IF('3 - Bienes Amortizables'!$E$60='2 - Programas Municipales'!$C$15,'3 - Bienes Amortizables'!$H$62,0)),0)+IF('3 - Bienes Amortizables'!$E$65='2 - Programas Municipales'!$A3,(IF('3 - Bienes Amortizables'!$E$66='2 - Programas Municipales'!$C$15,'3 - Bienes Amortizables'!$H$68,0)),0)+IF('3 - Bienes Amortizables'!$E$71='2 - Programas Municipales'!$A3,(IF('3 - Bienes Amortizables'!$E$72='2 - Programas Municipales'!$C$15,'3 - Bienes Amortizables'!$H$74,0)),0)+IF('3 - Bienes Amortizables'!$E$77='2 - Programas Municipales'!$A3,(IF('3 - Bienes Amortizables'!$E$78='2 - Programas Municipales'!$C$15,'3 - Bienes Amortizables'!$H$80,0)),0)+IF('3 - Bienes Amortizables'!$E$83='2 - Programas Municipales'!$A3,(IF('3 - Bienes Amortizables'!$E$84='2 - Programas Municipales'!$C$15,'3 - Bienes Amortizables'!$H$86,0)),0)+IF('3 - Bienes Amortizables'!$E$89='2 - Programas Municipales'!$A3,(IF('3 - Bienes Amortizables'!$E$90='2 - Programas Municipales'!$C$15,'3 - Bienes Amortizables'!$H$92,0)),0)+IF('3 - Bienes Amortizables'!$E$95='2 - Programas Municipales'!$A3,(IF('3 - Bienes Amortizables'!$E$96='2 - Programas Municipales'!$C$15,'3 - Bienes Amortizables'!$H$98,0)),0)+IF('3 - Bienes Amortizables'!$E$101='2 - Programas Municipales'!$A3,(IF('3 - Bienes Amortizables'!$E$102='2 - Programas Municipales'!$C$15,'3 - Bienes Amortizables'!$H$104,0)),0)+IF('3 - Bienes Amortizables'!$E$107='2 - Programas Municipales'!$A3,(IF('3 - Bienes Amortizables'!$E$108='2 - Programas Municipales'!$C$15,'3 - Bienes Amortizables'!$H$110,0)),0)+IF('3 - Bienes Amortizables'!$E$113='2 - Programas Municipales'!$A3,(IF('3 - Bienes Amortizables'!$E$114='2 - Programas Municipales'!$C$15,'3 - Bienes Amortizables'!$H$116,0)),0)+IF('3 - Bienes Amortizables'!$E$119='2 - Programas Municipales'!$A3,(IF('3 - Bienes Amortizables'!$E$120='2 - Programas Municipales'!$C$14,'3 - Bienes Amortizables'!$H$122,0)),0)+IF('3 - Bienes Amortizables'!$E$125='2 - Programas Municipales'!$A3,(IF('3 - Bienes Amortizables'!$E$126='2 - Programas Municipales'!$C$14,'3 - Bienes Amortizables'!$H$128,0)),0)+IF('3 - Bienes Amortizables'!$E$131='2 - Programas Municipales'!$A3,(IF('3 - Bienes Amortizables'!$E$132='2 - Programas Municipales'!$C$14,'3 - Bienes Amortizables'!$H$134,0)),0)+IF('3 - Bienes Amortizables'!$E$137='2 - Programas Municipales'!$A3,(IF('3 - Bienes Amortizables'!$E$138='2 - Programas Municipales'!$C$14,'3 - Bienes Amortizables'!$H$140,0)),0)</f>
        <v>0</v>
      </c>
      <c r="Q6" s="265">
        <f t="shared" si="1"/>
        <v>20350000</v>
      </c>
    </row>
    <row r="7">
      <c r="B7" s="56" t="str">
        <f>'2 - Programas Municipales'!A4</f>
        <v>Combustibles y Lubricantes</v>
      </c>
      <c r="C7" s="202">
        <f>IF('3 - Bienes Amortizables'!$E$5='2 - Programas Municipales'!$A4,(IF('3 - Bienes Amortizables'!$E$6='2 - Programas Municipales'!$C$2,'3 - Bienes Amortizables'!$H$8,0)),0)+IF('3 - Bienes Amortizables'!$E$11='2 - Programas Municipales'!$A4,(IF('3 - Bienes Amortizables'!$E$12='2 - Programas Municipales'!$C$2,'3 - Bienes Amortizables'!$H$14,0)),0)+IF('3 - Bienes Amortizables'!$E$17='2 - Programas Municipales'!$A4,(IF('3 - Bienes Amortizables'!$E$18='2 - Programas Municipales'!$C$2,'3 - Bienes Amortizables'!$H$20,0)),0)+IF('3 - Bienes Amortizables'!$E$23='2 - Programas Municipales'!$A4,(IF('3 - Bienes Amortizables'!$E$24='2 - Programas Municipales'!$C$2,'3 - Bienes Amortizables'!$H$26,0)),0)+IF('3 - Bienes Amortizables'!$E$29='2 - Programas Municipales'!$A4,(IF('3 - Bienes Amortizables'!$E$30='2 - Programas Municipales'!$C$2,'3 - Bienes Amortizables'!$H$32,0)),0)+IF('3 - Bienes Amortizables'!$E$35='2 - Programas Municipales'!$A4,(IF('3 - Bienes Amortizables'!$E$36='2 - Programas Municipales'!$C$2,'3 - Bienes Amortizables'!$H$38,0)),0)+IF('3 - Bienes Amortizables'!$E$41='2 - Programas Municipales'!$A4,(IF('3 - Bienes Amortizables'!$E$42='2 - Programas Municipales'!$C$2,'3 - Bienes Amortizables'!$H$44,0)),0)+IF('3 - Bienes Amortizables'!$E$47='2 - Programas Municipales'!$A4,(IF('3 - Bienes Amortizables'!$E$48='2 - Programas Municipales'!$C$2,'3 - Bienes Amortizables'!$H$50,0)),0)+IF('3 - Bienes Amortizables'!$E$53='2 - Programas Municipales'!$A4,(IF('3 - Bienes Amortizables'!$E$54='2 - Programas Municipales'!$C$2,'3 - Bienes Amortizables'!$H$56,0)),0)+IF('3 - Bienes Amortizables'!$E$59='2 - Programas Municipales'!$A4,(IF('3 - Bienes Amortizables'!$E$60='2 - Programas Municipales'!$C$2,'3 - Bienes Amortizables'!$H$62,0)),0)+IF('3 - Bienes Amortizables'!$E$65='2 - Programas Municipales'!$A4,(IF('3 - Bienes Amortizables'!$E$66='2 - Programas Municipales'!$C$2,'3 - Bienes Amortizables'!$H$68,0)),0)+IF('3 - Bienes Amortizables'!$E$71='2 - Programas Municipales'!$A4,(IF('3 - Bienes Amortizables'!$E$72='2 - Programas Municipales'!$C$2,'3 - Bienes Amortizables'!$H$74,0)),0)+IF('3 - Bienes Amortizables'!$E$77='2 - Programas Municipales'!$A4,(IF('3 - Bienes Amortizables'!$E$78='2 - Programas Municipales'!$C$2,'3 - Bienes Amortizables'!$H$80,0)),0)+IF('3 - Bienes Amortizables'!$E$83='2 - Programas Municipales'!$A4,(IF('3 - Bienes Amortizables'!$E$84='2 - Programas Municipales'!$C$2,'3 - Bienes Amortizables'!$H$86,0)),0)+IF('3 - Bienes Amortizables'!$E$89='2 - Programas Municipales'!$A4,(IF('3 - Bienes Amortizables'!$E$90='2 - Programas Municipales'!$C$2,'3 - Bienes Amortizables'!$H$92,0)),0)+IF('3 - Bienes Amortizables'!$E$95='2 - Programas Municipales'!$A4,(IF('3 - Bienes Amortizables'!$E$96='2 - Programas Municipales'!$C$2,'3 - Bienes Amortizables'!$H$98,0)),0)+IF('3 - Bienes Amortizables'!$E$101='2 - Programas Municipales'!$A4,(IF('3 - Bienes Amortizables'!$E$102='2 - Programas Municipales'!$C$2,'3 - Bienes Amortizables'!$H$104,0)),0)+IF('3 - Bienes Amortizables'!$E$107='2 - Programas Municipales'!$A4,(IF('3 - Bienes Amortizables'!$E$108='2 - Programas Municipales'!$C$2,'3 - Bienes Amortizables'!$H$110,0)),0)+IF('3 - Bienes Amortizables'!$E$113='2 - Programas Municipales'!$A4,(IF('3 - Bienes Amortizables'!$E$114='2 - Programas Municipales'!$C$2,'3 - Bienes Amortizables'!$H$116,0)),0)+IF('3 - Bienes Amortizables'!$E$119='2 - Programas Municipales'!$A4,(IF('3 - Bienes Amortizables'!$E$120='2 - Programas Municipales'!$C$2,'3 - Bienes Amortizables'!$H$122,0)),0)+IF('3 - Bienes Amortizables'!$E$125='2 - Programas Municipales'!$A4,(IF('3 - Bienes Amortizables'!$E$126='2 - Programas Municipales'!$C$2,'3 - Bienes Amortizables'!$H$128,0)),0)+IF('3 - Bienes Amortizables'!$E$131='2 - Programas Municipales'!$A4,(IF('3 - Bienes Amortizables'!$E$132='2 - Programas Municipales'!$C$2,'3 - Bienes Amortizables'!$H$134,0)),0)+IF('3 - Bienes Amortizables'!$E$137='2 - Programas Municipales'!$A4,(IF('3 - Bienes Amortizables'!$E$138='2 - Programas Municipales'!$C$2,'3 - Bienes Amortizables'!$H$140,0)),0)</f>
        <v>0</v>
      </c>
      <c r="D7" s="202">
        <f>IF('3 - Bienes Amortizables'!$E$5='2 - Programas Municipales'!$A4,(IF('3 - Bienes Amortizables'!$E$6='2 - Programas Municipales'!$C$3,'3 - Bienes Amortizables'!$H$8,0)),0)+IF('3 - Bienes Amortizables'!$E$11='2 - Programas Municipales'!$A4,(IF('3 - Bienes Amortizables'!$E$12='2 - Programas Municipales'!$C$3,'3 - Bienes Amortizables'!$H$14,0)),0)+IF('3 - Bienes Amortizables'!$E$17='2 - Programas Municipales'!$A4,(IF('3 - Bienes Amortizables'!$E$18='2 - Programas Municipales'!$C$3,'3 - Bienes Amortizables'!$H$20,0)),0)+IF('3 - Bienes Amortizables'!$E$23='2 - Programas Municipales'!$A4,(IF('3 - Bienes Amortizables'!$E$24='2 - Programas Municipales'!$C$3,'3 - Bienes Amortizables'!$H$26,0)),0)+IF('3 - Bienes Amortizables'!$E$29='2 - Programas Municipales'!$A4,(IF('3 - Bienes Amortizables'!$E$30='2 - Programas Municipales'!$C$3,'3 - Bienes Amortizables'!$H$32,0)),0)+IF('3 - Bienes Amortizables'!$E$35='2 - Programas Municipales'!$A4,(IF('3 - Bienes Amortizables'!$E$36='2 - Programas Municipales'!$C$3,'3 - Bienes Amortizables'!$H$38,0)),0)+IF('3 - Bienes Amortizables'!$E$41='2 - Programas Municipales'!$A4,(IF('3 - Bienes Amortizables'!$E$42='2 - Programas Municipales'!$C$3,'3 - Bienes Amortizables'!$H$44,0)),0)+IF('3 - Bienes Amortizables'!$E$47='2 - Programas Municipales'!$A4,(IF('3 - Bienes Amortizables'!$E$48='2 - Programas Municipales'!$C$3,'3 - Bienes Amortizables'!$H$50,0)),0)+IF('3 - Bienes Amortizables'!$E$53='2 - Programas Municipales'!$A4,(IF('3 - Bienes Amortizables'!$E$54='2 - Programas Municipales'!$C$3,'3 - Bienes Amortizables'!$H$56,0)),0)+IF('3 - Bienes Amortizables'!$E$59='2 - Programas Municipales'!$A4,(IF('3 - Bienes Amortizables'!$E$60='2 - Programas Municipales'!$C$3,'3 - Bienes Amortizables'!$H$62,0)),0)+IF('3 - Bienes Amortizables'!$E$65='2 - Programas Municipales'!$A4,(IF('3 - Bienes Amortizables'!$E$66='2 - Programas Municipales'!$C$3,'3 - Bienes Amortizables'!$H$68,0)),0)+IF('3 - Bienes Amortizables'!$E$71='2 - Programas Municipales'!$A4,(IF('3 - Bienes Amortizables'!$E$72='2 - Programas Municipales'!$C$3,'3 - Bienes Amortizables'!$H$74,0)),0)+IF('3 - Bienes Amortizables'!$E$77='2 - Programas Municipales'!$A4,(IF('3 - Bienes Amortizables'!$E$78='2 - Programas Municipales'!$C$3,'3 - Bienes Amortizables'!$H$80,0)),0)+IF('3 - Bienes Amortizables'!$E$83='2 - Programas Municipales'!$A4,(IF('3 - Bienes Amortizables'!$E$84='2 - Programas Municipales'!$C$3,'3 - Bienes Amortizables'!$H$86,0)),0)+IF('3 - Bienes Amortizables'!$E$89='2 - Programas Municipales'!$A4,(IF('3 - Bienes Amortizables'!$E$90='2 - Programas Municipales'!$C$3,'3 - Bienes Amortizables'!$H$92,0)),0)+IF('3 - Bienes Amortizables'!$E$95='2 - Programas Municipales'!$A4,(IF('3 - Bienes Amortizables'!$E$96='2 - Programas Municipales'!$C$3,'3 - Bienes Amortizables'!$H$98,0)),0)+IF('3 - Bienes Amortizables'!$E$101='2 - Programas Municipales'!$A4,(IF('3 - Bienes Amortizables'!$E$102='2 - Programas Municipales'!$C$3,'3 - Bienes Amortizables'!$H$104,0)),0)+IF('3 - Bienes Amortizables'!$E$107='2 - Programas Municipales'!$A4,(IF('3 - Bienes Amortizables'!$E$108='2 - Programas Municipales'!$C$3,'3 - Bienes Amortizables'!$H$110,0)),0)+IF('3 - Bienes Amortizables'!$E$113='2 - Programas Municipales'!$A4,(IF('3 - Bienes Amortizables'!$E$114='2 - Programas Municipales'!$C$3,'3 - Bienes Amortizables'!$H$116,0)),0)+IF('3 - Bienes Amortizables'!$E$119='2 - Programas Municipales'!$A4,(IF('3 - Bienes Amortizables'!$E$120='2 - Programas Municipales'!$C$3,'3 - Bienes Amortizables'!$H$122,0)),0)+IF('3 - Bienes Amortizables'!$E$125='2 - Programas Municipales'!$A4,(IF('3 - Bienes Amortizables'!$E$126='2 - Programas Municipales'!$C$3,'3 - Bienes Amortizables'!$H$128,0)),0)+IF('3 - Bienes Amortizables'!$E$131='2 - Programas Municipales'!$A4,(IF('3 - Bienes Amortizables'!$E$132='2 - Programas Municipales'!$C$3,'3 - Bienes Amortizables'!$H$134,0)),0)+IF('3 - Bienes Amortizables'!$E$137='2 - Programas Municipales'!$A4,(IF('3 - Bienes Amortizables'!$E$138='2 - Programas Municipales'!$C$3,'3 - Bienes Amortizables'!$H$140,0)),0)</f>
        <v>0</v>
      </c>
      <c r="E7" s="202">
        <f>IF('3 - Bienes Amortizables'!$E$5='2 - Programas Municipales'!$A4,(IF('3 - Bienes Amortizables'!$E$6='2 - Programas Municipales'!$C$4,'3 - Bienes Amortizables'!$H$8,0)),0)+IF('3 - Bienes Amortizables'!$E$11='2 - Programas Municipales'!$A4,(IF('3 - Bienes Amortizables'!$E$12='2 - Programas Municipales'!$C$4,'3 - Bienes Amortizables'!$H$14,0)),0)+IF('3 - Bienes Amortizables'!$E$17='2 - Programas Municipales'!$A4,(IF('3 - Bienes Amortizables'!$E$18='2 - Programas Municipales'!$C$4,'3 - Bienes Amortizables'!$H$20,0)),0)+IF('3 - Bienes Amortizables'!$E$23='2 - Programas Municipales'!$A4,(IF('3 - Bienes Amortizables'!$E$24='2 - Programas Municipales'!$C$4,'3 - Bienes Amortizables'!$H$26,0)),0)+IF('3 - Bienes Amortizables'!$E$29='2 - Programas Municipales'!$A4,(IF('3 - Bienes Amortizables'!$E$30='2 - Programas Municipales'!$C$4,'3 - Bienes Amortizables'!$H$32,0)),0)+IF('3 - Bienes Amortizables'!$E$35='2 - Programas Municipales'!$A4,(IF('3 - Bienes Amortizables'!$E$36='2 - Programas Municipales'!$C$4,'3 - Bienes Amortizables'!$H$38,0)),0)+IF('3 - Bienes Amortizables'!$E$41='2 - Programas Municipales'!$A4,(IF('3 - Bienes Amortizables'!$E$42='2 - Programas Municipales'!$C$4,'3 - Bienes Amortizables'!$H$44,0)),0)+IF('3 - Bienes Amortizables'!$E$47='2 - Programas Municipales'!$A4,(IF('3 - Bienes Amortizables'!$E$48='2 - Programas Municipales'!$C$4,'3 - Bienes Amortizables'!$H$50,0)),0)+IF('3 - Bienes Amortizables'!$E$53='2 - Programas Municipales'!$A4,(IF('3 - Bienes Amortizables'!$E$54='2 - Programas Municipales'!$C$4,'3 - Bienes Amortizables'!$H$56,0)),0)+IF('3 - Bienes Amortizables'!$E$59='2 - Programas Municipales'!$A4,(IF('3 - Bienes Amortizables'!$E$60='2 - Programas Municipales'!$C$4,'3 - Bienes Amortizables'!$H$62,0)),0)+IF('3 - Bienes Amortizables'!$E$65='2 - Programas Municipales'!$A4,(IF('3 - Bienes Amortizables'!$E$66='2 - Programas Municipales'!$C$4,'3 - Bienes Amortizables'!$H$68,0)),0)+IF('3 - Bienes Amortizables'!$E$71='2 - Programas Municipales'!$A4,(IF('3 - Bienes Amortizables'!$E$72='2 - Programas Municipales'!$C$4,'3 - Bienes Amortizables'!$H$74,0)),0)+IF('3 - Bienes Amortizables'!$E$77='2 - Programas Municipales'!$A4,(IF('3 - Bienes Amortizables'!$E$78='2 - Programas Municipales'!$C$4,'3 - Bienes Amortizables'!$H$80,0)),0)+IF('3 - Bienes Amortizables'!$E$83='2 - Programas Municipales'!$A4,(IF('3 - Bienes Amortizables'!$E$84='2 - Programas Municipales'!$C$4,'3 - Bienes Amortizables'!$H$86,0)),0)+IF('3 - Bienes Amortizables'!$E$89='2 - Programas Municipales'!$A4,(IF('3 - Bienes Amortizables'!$E$90='2 - Programas Municipales'!$C$4,'3 - Bienes Amortizables'!$H$92,0)),0)+IF('3 - Bienes Amortizables'!$E$95='2 - Programas Municipales'!$A4,(IF('3 - Bienes Amortizables'!$E$96='2 - Programas Municipales'!$C$4,'3 - Bienes Amortizables'!$H$98,0)),0)+IF('3 - Bienes Amortizables'!$E$101='2 - Programas Municipales'!$A4,(IF('3 - Bienes Amortizables'!$E$102='2 - Programas Municipales'!$C$4,'3 - Bienes Amortizables'!$H$104,0)),0)+IF('3 - Bienes Amortizables'!$E$107='2 - Programas Municipales'!$A4,(IF('3 - Bienes Amortizables'!$E$108='2 - Programas Municipales'!$C$4,'3 - Bienes Amortizables'!$H$110,0)),0)+IF('3 - Bienes Amortizables'!$E$113='2 - Programas Municipales'!$A4,(IF('3 - Bienes Amortizables'!$E$114='2 - Programas Municipales'!$C$4,'3 - Bienes Amortizables'!$H$116,0)),0)+IF('3 - Bienes Amortizables'!$E$119='2 - Programas Municipales'!$A4,(IF('3 - Bienes Amortizables'!$E$120='2 - Programas Municipales'!$C$4,'3 - Bienes Amortizables'!$H$122,0)),0)+IF('3 - Bienes Amortizables'!$E$125='2 - Programas Municipales'!$A4,(IF('3 - Bienes Amortizables'!$E$126='2 - Programas Municipales'!$C$4,'3 - Bienes Amortizables'!$H$128,0)),0)+IF('3 - Bienes Amortizables'!$E$131='2 - Programas Municipales'!$A4,(IF('3 - Bienes Amortizables'!$E$132='2 - Programas Municipales'!$C$4,'3 - Bienes Amortizables'!$H$134,0)),0)+IF('3 - Bienes Amortizables'!$E$137='2 - Programas Municipales'!$A4,(IF('3 - Bienes Amortizables'!$E$138='2 - Programas Municipales'!$C$4,'3 - Bienes Amortizables'!$H$140,0)),0)</f>
        <v>0</v>
      </c>
      <c r="F7" s="202">
        <f>IF('3 - Bienes Amortizables'!$E$5='2 - Programas Municipales'!$A4,(IF('3 - Bienes Amortizables'!$E$6='2 - Programas Municipales'!$C$5,'3 - Bienes Amortizables'!$H$8,0)),0)+IF('3 - Bienes Amortizables'!$E$11='2 - Programas Municipales'!$A4,(IF('3 - Bienes Amortizables'!$E$12='2 - Programas Municipales'!$C$5,'3 - Bienes Amortizables'!$H$14,0)),0)+IF('3 - Bienes Amortizables'!$E$17='2 - Programas Municipales'!$A4,(IF('3 - Bienes Amortizables'!$E$18='2 - Programas Municipales'!$C$5,'3 - Bienes Amortizables'!$H$20,0)),0)+IF('3 - Bienes Amortizables'!$E$23='2 - Programas Municipales'!$A4,(IF('3 - Bienes Amortizables'!$E$24='2 - Programas Municipales'!$C$5,'3 - Bienes Amortizables'!$H$26,0)),0)+IF('3 - Bienes Amortizables'!$E$29='2 - Programas Municipales'!$A4,(IF('3 - Bienes Amortizables'!$E$30='2 - Programas Municipales'!$C$5,'3 - Bienes Amortizables'!$H$32,0)),0)+IF('3 - Bienes Amortizables'!$E$35='2 - Programas Municipales'!$A4,(IF('3 - Bienes Amortizables'!$E$36='2 - Programas Municipales'!$C$5,'3 - Bienes Amortizables'!$H$38,0)),0)+IF('3 - Bienes Amortizables'!$E$41='2 - Programas Municipales'!$A4,(IF('3 - Bienes Amortizables'!$E$42='2 - Programas Municipales'!$C$5,'3 - Bienes Amortizables'!$H$44,0)),0)+IF('3 - Bienes Amortizables'!$E$47='2 - Programas Municipales'!$A4,(IF('3 - Bienes Amortizables'!$E$48='2 - Programas Municipales'!$C$5,'3 - Bienes Amortizables'!$H$50,0)),0)+IF('3 - Bienes Amortizables'!$E$53='2 - Programas Municipales'!$A4,(IF('3 - Bienes Amortizables'!$E$54='2 - Programas Municipales'!$C$5,'3 - Bienes Amortizables'!$H$56,0)),0)+IF('3 - Bienes Amortizables'!$E$59='2 - Programas Municipales'!$A4,(IF('3 - Bienes Amortizables'!$E$60='2 - Programas Municipales'!$C$5,'3 - Bienes Amortizables'!$H$62,0)),0)+IF('3 - Bienes Amortizables'!$E$65='2 - Programas Municipales'!$A4,(IF('3 - Bienes Amortizables'!$E$66='2 - Programas Municipales'!$C$5,'3 - Bienes Amortizables'!$H$68,0)),0)+IF('3 - Bienes Amortizables'!$E$71='2 - Programas Municipales'!$A4,(IF('3 - Bienes Amortizables'!$E$72='2 - Programas Municipales'!$C$5,'3 - Bienes Amortizables'!$H$74,0)),0)+IF('3 - Bienes Amortizables'!$E$77='2 - Programas Municipales'!$A4,(IF('3 - Bienes Amortizables'!$E$78='2 - Programas Municipales'!$C$5,'3 - Bienes Amortizables'!$H$80,0)),0)+IF('3 - Bienes Amortizables'!$E$83='2 - Programas Municipales'!$A4,(IF('3 - Bienes Amortizables'!$E$84='2 - Programas Municipales'!$C$5,'3 - Bienes Amortizables'!$H$86,0)),0)+IF('3 - Bienes Amortizables'!$E$89='2 - Programas Municipales'!$A4,(IF('3 - Bienes Amortizables'!$E$90='2 - Programas Municipales'!$C$5,'3 - Bienes Amortizables'!$H$92,0)),0)+IF('3 - Bienes Amortizables'!$E$95='2 - Programas Municipales'!$A4,(IF('3 - Bienes Amortizables'!$E$96='2 - Programas Municipales'!$C$5,'3 - Bienes Amortizables'!$H$98,0)),0)+IF('3 - Bienes Amortizables'!$E$101='2 - Programas Municipales'!$A4,(IF('3 - Bienes Amortizables'!$E$102='2 - Programas Municipales'!$C$5,'3 - Bienes Amortizables'!$H$104,0)),0)+IF('3 - Bienes Amortizables'!$E$107='2 - Programas Municipales'!$A4,(IF('3 - Bienes Amortizables'!$E$108='2 - Programas Municipales'!$C$5,'3 - Bienes Amortizables'!$H$110,0)),0)+IF('3 - Bienes Amortizables'!$E$113='2 - Programas Municipales'!$A4,(IF('3 - Bienes Amortizables'!$E$114='2 - Programas Municipales'!$C$5,'3 - Bienes Amortizables'!$H$116,0)),0)+IF('3 - Bienes Amortizables'!$E$119='2 - Programas Municipales'!$A4,(IF('3 - Bienes Amortizables'!$E$120='2 - Programas Municipales'!$C$5,'3 - Bienes Amortizables'!$H$122,0)),0)+IF('3 - Bienes Amortizables'!$E$125='2 - Programas Municipales'!$A4,(IF('3 - Bienes Amortizables'!$E$126='2 - Programas Municipales'!$C$5,'3 - Bienes Amortizables'!$H$128,0)),0)+IF('3 - Bienes Amortizables'!$E$131='2 - Programas Municipales'!$A4,(IF('3 - Bienes Amortizables'!$E$132='2 - Programas Municipales'!$C$5,'3 - Bienes Amortizables'!$H$134,0)),0)+IF('3 - Bienes Amortizables'!$E$137='2 - Programas Municipales'!$A4,(IF('3 - Bienes Amortizables'!$E$138='2 - Programas Municipales'!$C$5,'3 - Bienes Amortizables'!$H$140,0)),0)</f>
        <v>0</v>
      </c>
      <c r="G7" s="202">
        <f>IF('3 - Bienes Amortizables'!$E$5='2 - Programas Municipales'!$A4,(IF('3 - Bienes Amortizables'!$E$6='2 - Programas Municipales'!$C$6,'3 - Bienes Amortizables'!$H$8,0)),0)+IF('3 - Bienes Amortizables'!$E$11='2 - Programas Municipales'!$A4,(IF('3 - Bienes Amortizables'!$E$12='2 - Programas Municipales'!$C$6,'3 - Bienes Amortizables'!$H$14,0)),0)+IF('3 - Bienes Amortizables'!$E$17='2 - Programas Municipales'!$A4,(IF('3 - Bienes Amortizables'!$E$18='2 - Programas Municipales'!$C$6,'3 - Bienes Amortizables'!$H$20,0)),0)+IF('3 - Bienes Amortizables'!$E$23='2 - Programas Municipales'!$A4,(IF('3 - Bienes Amortizables'!$E$24='2 - Programas Municipales'!$C$6,'3 - Bienes Amortizables'!$H$26,0)),0)+IF('3 - Bienes Amortizables'!$E$29='2 - Programas Municipales'!$A4,(IF('3 - Bienes Amortizables'!$E$30='2 - Programas Municipales'!$C$6,'3 - Bienes Amortizables'!$H$32,0)),0)+IF('3 - Bienes Amortizables'!$E$35='2 - Programas Municipales'!$A4,(IF('3 - Bienes Amortizables'!$E$36='2 - Programas Municipales'!$C$6,'3 - Bienes Amortizables'!$H$38,0)),0)+IF('3 - Bienes Amortizables'!$E$41='2 - Programas Municipales'!$A4,(IF('3 - Bienes Amortizables'!$E$42='2 - Programas Municipales'!$C$6,'3 - Bienes Amortizables'!$H$44,0)),0)+IF('3 - Bienes Amortizables'!$E$47='2 - Programas Municipales'!$A4,(IF('3 - Bienes Amortizables'!$E$48='2 - Programas Municipales'!$C$6,'3 - Bienes Amortizables'!$H$50,0)),0)+IF('3 - Bienes Amortizables'!$E$53='2 - Programas Municipales'!$A4,(IF('3 - Bienes Amortizables'!$E$54='2 - Programas Municipales'!$C$6,'3 - Bienes Amortizables'!$H$56,0)),0)+IF('3 - Bienes Amortizables'!$E$59='2 - Programas Municipales'!$A4,(IF('3 - Bienes Amortizables'!$E$60='2 - Programas Municipales'!$C$6,'3 - Bienes Amortizables'!$H$62,0)),0)+IF('3 - Bienes Amortizables'!$E$65='2 - Programas Municipales'!$A4,(IF('3 - Bienes Amortizables'!$E$66='2 - Programas Municipales'!$C$6,'3 - Bienes Amortizables'!$H$68,0)),0)+IF('3 - Bienes Amortizables'!$E$71='2 - Programas Municipales'!$A4,(IF('3 - Bienes Amortizables'!$E$72='2 - Programas Municipales'!$C$6,'3 - Bienes Amortizables'!$H$74,0)),0)+IF('3 - Bienes Amortizables'!$E$77='2 - Programas Municipales'!$A4,(IF('3 - Bienes Amortizables'!$E$78='2 - Programas Municipales'!$C$6,'3 - Bienes Amortizables'!$H$80,0)),0)+IF('3 - Bienes Amortizables'!$E$83='2 - Programas Municipales'!$A4,(IF('3 - Bienes Amortizables'!$E$84='2 - Programas Municipales'!$C$6,'3 - Bienes Amortizables'!$H$86,0)),0)+IF('3 - Bienes Amortizables'!$E$89='2 - Programas Municipales'!$A4,(IF('3 - Bienes Amortizables'!$E$90='2 - Programas Municipales'!$C$6,'3 - Bienes Amortizables'!$H$92,0)),0)+IF('3 - Bienes Amortizables'!$E$95='2 - Programas Municipales'!$A4,(IF('3 - Bienes Amortizables'!$E$96='2 - Programas Municipales'!$C$6,'3 - Bienes Amortizables'!$H$98,0)),0)+IF('3 - Bienes Amortizables'!$E$101='2 - Programas Municipales'!$A4,(IF('3 - Bienes Amortizables'!$E$102='2 - Programas Municipales'!$C$6,'3 - Bienes Amortizables'!$H$104,0)),0)+IF('3 - Bienes Amortizables'!$E$107='2 - Programas Municipales'!$A4,(IF('3 - Bienes Amortizables'!$E$108='2 - Programas Municipales'!$C$6,'3 - Bienes Amortizables'!$H$110,0)),0)+IF('3 - Bienes Amortizables'!$E$113='2 - Programas Municipales'!$A4,(IF('3 - Bienes Amortizables'!$E$114='2 - Programas Municipales'!$C$6,'3 - Bienes Amortizables'!$H$116,0)),0)+IF('3 - Bienes Amortizables'!$E$119='2 - Programas Municipales'!$A4,(IF('3 - Bienes Amortizables'!$E$120='2 - Programas Municipales'!$C$6,'3 - Bienes Amortizables'!$H$122,0)),0)+IF('3 - Bienes Amortizables'!$E$125='2 - Programas Municipales'!$A4,(IF('3 - Bienes Amortizables'!$E$126='2 - Programas Municipales'!$C$6,'3 - Bienes Amortizables'!$H$128,0)),0)+IF('3 - Bienes Amortizables'!$E$131='2 - Programas Municipales'!$A4,(IF('3 - Bienes Amortizables'!$E$132='2 - Programas Municipales'!$C$6,'3 - Bienes Amortizables'!$H$134,0)),0)+IF('3 - Bienes Amortizables'!$E$137='2 - Programas Municipales'!$A4,(IF('3 - Bienes Amortizables'!$E$138='2 - Programas Municipales'!$C$6,'3 - Bienes Amortizables'!$H$140,0)),0)</f>
        <v>0</v>
      </c>
      <c r="H7" s="202">
        <f>IF('3 - Bienes Amortizables'!$E$5='2 - Programas Municipales'!$A4,(IF('3 - Bienes Amortizables'!$E$6='2 - Programas Municipales'!$C$7,'3 - Bienes Amortizables'!$H$8,0)),0)+IF('3 - Bienes Amortizables'!$E$11='2 - Programas Municipales'!$A4,(IF('3 - Bienes Amortizables'!$E$12='2 - Programas Municipales'!$C$7,'3 - Bienes Amortizables'!$H$14,0)),0)+IF('3 - Bienes Amortizables'!$E$17='2 - Programas Municipales'!$A4,(IF('3 - Bienes Amortizables'!$E$18='2 - Programas Municipales'!$C$7,'3 - Bienes Amortizables'!$H$20,0)),0)+IF('3 - Bienes Amortizables'!$E$23='2 - Programas Municipales'!$A4,(IF('3 - Bienes Amortizables'!$E$24='2 - Programas Municipales'!$C$7,'3 - Bienes Amortizables'!$H$26,0)),0)+IF('3 - Bienes Amortizables'!$E$29='2 - Programas Municipales'!$A4,(IF('3 - Bienes Amortizables'!$E$30='2 - Programas Municipales'!$C$7,'3 - Bienes Amortizables'!$H$32,0)),0)+IF('3 - Bienes Amortizables'!$E$35='2 - Programas Municipales'!$A4,(IF('3 - Bienes Amortizables'!$E$36='2 - Programas Municipales'!$C$7,'3 - Bienes Amortizables'!$H$38,0)),0)+IF('3 - Bienes Amortizables'!$E$41='2 - Programas Municipales'!$A4,(IF('3 - Bienes Amortizables'!$E$42='2 - Programas Municipales'!$C$7,'3 - Bienes Amortizables'!$H$44,0)),0)+IF('3 - Bienes Amortizables'!$E$47='2 - Programas Municipales'!$A4,(IF('3 - Bienes Amortizables'!$E$48='2 - Programas Municipales'!$C$7,'3 - Bienes Amortizables'!$H$50,0)),0)+IF('3 - Bienes Amortizables'!$E$53='2 - Programas Municipales'!$A4,(IF('3 - Bienes Amortizables'!$E$54='2 - Programas Municipales'!$C$7,'3 - Bienes Amortizables'!$H$56,0)),0)+IF('3 - Bienes Amortizables'!$E$59='2 - Programas Municipales'!$A4,(IF('3 - Bienes Amortizables'!$E$60='2 - Programas Municipales'!$C$7,'3 - Bienes Amortizables'!$H$62,0)),0)+IF('3 - Bienes Amortizables'!$E$65='2 - Programas Municipales'!$A4,(IF('3 - Bienes Amortizables'!$E$66='2 - Programas Municipales'!$C$7,'3 - Bienes Amortizables'!$H$68,0)),0)+IF('3 - Bienes Amortizables'!$E$71='2 - Programas Municipales'!$A4,(IF('3 - Bienes Amortizables'!$E$72='2 - Programas Municipales'!$C$7,'3 - Bienes Amortizables'!$H$74,0)),0)+IF('3 - Bienes Amortizables'!$E$77='2 - Programas Municipales'!$A4,(IF('3 - Bienes Amortizables'!$E$78='2 - Programas Municipales'!$C$7,'3 - Bienes Amortizables'!$H$80,0)),0)+IF('3 - Bienes Amortizables'!$E$83='2 - Programas Municipales'!$A4,(IF('3 - Bienes Amortizables'!$E$84='2 - Programas Municipales'!$C$7,'3 - Bienes Amortizables'!$H$86,0)),0)+IF('3 - Bienes Amortizables'!$E$89='2 - Programas Municipales'!$A4,(IF('3 - Bienes Amortizables'!$E$90='2 - Programas Municipales'!$C$7,'3 - Bienes Amortizables'!$H$92,0)),0)+IF('3 - Bienes Amortizables'!$E$95='2 - Programas Municipales'!$A4,(IF('3 - Bienes Amortizables'!$E$96='2 - Programas Municipales'!$C$7,'3 - Bienes Amortizables'!$H$98,0)),0)+IF('3 - Bienes Amortizables'!$E$101='2 - Programas Municipales'!$A4,(IF('3 - Bienes Amortizables'!$E$102='2 - Programas Municipales'!$C$7,'3 - Bienes Amortizables'!$H$104,0)),0)+IF('3 - Bienes Amortizables'!$E$107='2 - Programas Municipales'!$A4,(IF('3 - Bienes Amortizables'!$E$108='2 - Programas Municipales'!$C$7,'3 - Bienes Amortizables'!$H$110,0)),0)+IF('3 - Bienes Amortizables'!$E$113='2 - Programas Municipales'!$A4,(IF('3 - Bienes Amortizables'!$E$114='2 - Programas Municipales'!$C$7,'3 - Bienes Amortizables'!$H$116,0)),0)+IF('3 - Bienes Amortizables'!$E$119='2 - Programas Municipales'!$A4,(IF('3 - Bienes Amortizables'!$E$120='2 - Programas Municipales'!$C$7,'3 - Bienes Amortizables'!$H$122,0)),0)+IF('3 - Bienes Amortizables'!$E$125='2 - Programas Municipales'!$A4,(IF('3 - Bienes Amortizables'!$E$126='2 - Programas Municipales'!$C$7,'3 - Bienes Amortizables'!$H$128,0)),0)+IF('3 - Bienes Amortizables'!$E$131='2 - Programas Municipales'!$A4,(IF('3 - Bienes Amortizables'!$E$132='2 - Programas Municipales'!$C$7,'3 - Bienes Amortizables'!$H$134,0)),0)+IF('3 - Bienes Amortizables'!$E$137='2 - Programas Municipales'!$A4,(IF('3 - Bienes Amortizables'!$E$138='2 - Programas Municipales'!$C$7,'3 - Bienes Amortizables'!$H$140,0)),0)</f>
        <v>0</v>
      </c>
      <c r="I7" s="202">
        <f>IF('3 - Bienes Amortizables'!$E$5='2 - Programas Municipales'!$A4,(IF('3 - Bienes Amortizables'!$E$6='2 - Programas Municipales'!$C$8,'3 - Bienes Amortizables'!$H$8,0)),0)+IF('3 - Bienes Amortizables'!$E$11='2 - Programas Municipales'!$A4,(IF('3 - Bienes Amortizables'!$E$12='2 - Programas Municipales'!$C$8,'3 - Bienes Amortizables'!$H$14,0)),0)+IF('3 - Bienes Amortizables'!$E$17='2 - Programas Municipales'!$A4,(IF('3 - Bienes Amortizables'!$E$18='2 - Programas Municipales'!$C$8,'3 - Bienes Amortizables'!$H$20,0)),0)+IF('3 - Bienes Amortizables'!$E$23='2 - Programas Municipales'!$A4,(IF('3 - Bienes Amortizables'!$E$24='2 - Programas Municipales'!$C$8,'3 - Bienes Amortizables'!$H$26,0)),0)+IF('3 - Bienes Amortizables'!$E$29='2 - Programas Municipales'!$A4,(IF('3 - Bienes Amortizables'!$E$30='2 - Programas Municipales'!$C$8,'3 - Bienes Amortizables'!$H$32,0)),0)+IF('3 - Bienes Amortizables'!$E$35='2 - Programas Municipales'!$A4,(IF('3 - Bienes Amortizables'!$E$36='2 - Programas Municipales'!$C$8,'3 - Bienes Amortizables'!$H$38,0)),0)+IF('3 - Bienes Amortizables'!$E$41='2 - Programas Municipales'!$A4,(IF('3 - Bienes Amortizables'!$E$42='2 - Programas Municipales'!$C$8,'3 - Bienes Amortizables'!$H$44,0)),0)+IF('3 - Bienes Amortizables'!$E$47='2 - Programas Municipales'!$A4,(IF('3 - Bienes Amortizables'!$E$48='2 - Programas Municipales'!$C$8,'3 - Bienes Amortizables'!$H$50,0)),0)+IF('3 - Bienes Amortizables'!$E$53='2 - Programas Municipales'!$A4,(IF('3 - Bienes Amortizables'!$E$54='2 - Programas Municipales'!$C$8,'3 - Bienes Amortizables'!$H$56,0)),0)+IF('3 - Bienes Amortizables'!$E$59='2 - Programas Municipales'!$A4,(IF('3 - Bienes Amortizables'!$E$60='2 - Programas Municipales'!$C$8,'3 - Bienes Amortizables'!$H$62,0)),0)+IF('3 - Bienes Amortizables'!$E$65='2 - Programas Municipales'!$A4,(IF('3 - Bienes Amortizables'!$E$66='2 - Programas Municipales'!$C$8,'3 - Bienes Amortizables'!$H$68,0)),0)+IF('3 - Bienes Amortizables'!$E$71='2 - Programas Municipales'!$A4,(IF('3 - Bienes Amortizables'!$E$72='2 - Programas Municipales'!$C$8,'3 - Bienes Amortizables'!$H$74,0)),0)+IF('3 - Bienes Amortizables'!$E$77='2 - Programas Municipales'!$A4,(IF('3 - Bienes Amortizables'!$E$78='2 - Programas Municipales'!$C$8,'3 - Bienes Amortizables'!$H$80,0)),0)+IF('3 - Bienes Amortizables'!$E$83='2 - Programas Municipales'!$A4,(IF('3 - Bienes Amortizables'!$E$84='2 - Programas Municipales'!$C$8,'3 - Bienes Amortizables'!$H$86,0)),0)+IF('3 - Bienes Amortizables'!$E$89='2 - Programas Municipales'!$A4,(IF('3 - Bienes Amortizables'!$E$90='2 - Programas Municipales'!$C$8,'3 - Bienes Amortizables'!$H$92,0)),0)+IF('3 - Bienes Amortizables'!$E$95='2 - Programas Municipales'!$A4,(IF('3 - Bienes Amortizables'!$E$96='2 - Programas Municipales'!$C$8,'3 - Bienes Amortizables'!$H$98,0)),0)+IF('3 - Bienes Amortizables'!$E$101='2 - Programas Municipales'!$A4,(IF('3 - Bienes Amortizables'!$E$102='2 - Programas Municipales'!$C$8,'3 - Bienes Amortizables'!$H$104,0)),0)+IF('3 - Bienes Amortizables'!$E$107='2 - Programas Municipales'!$A4,(IF('3 - Bienes Amortizables'!$E$108='2 - Programas Municipales'!$C$8,'3 - Bienes Amortizables'!$H$110,0)),0)+IF('3 - Bienes Amortizables'!$E$113='2 - Programas Municipales'!$A4,(IF('3 - Bienes Amortizables'!$E$114='2 - Programas Municipales'!$C$8,'3 - Bienes Amortizables'!$H$116,0)),0)+IF('3 - Bienes Amortizables'!$E$119='2 - Programas Municipales'!$A4,(IF('3 - Bienes Amortizables'!$E$120='2 - Programas Municipales'!$C$8,'3 - Bienes Amortizables'!$H$122,0)),0)+IF('3 - Bienes Amortizables'!$E$125='2 - Programas Municipales'!$A4,(IF('3 - Bienes Amortizables'!$E$126='2 - Programas Municipales'!$C$8,'3 - Bienes Amortizables'!$H$128,0)),0)+IF('3 - Bienes Amortizables'!$E$131='2 - Programas Municipales'!$A4,(IF('3 - Bienes Amortizables'!$E$132='2 - Programas Municipales'!$C$8,'3 - Bienes Amortizables'!$H$134,0)),0)+IF('3 - Bienes Amortizables'!$E$137='2 - Programas Municipales'!$A4,(IF('3 - Bienes Amortizables'!$E$138='2 - Programas Municipales'!$C$8,'3 - Bienes Amortizables'!$H$140,0)),0)</f>
        <v>0</v>
      </c>
      <c r="J7" s="202">
        <f>IF('3 - Bienes Amortizables'!$E$5='2 - Programas Municipales'!$A4,(IF('3 - Bienes Amortizables'!$E$6='2 - Programas Municipales'!$C$9,'3 - Bienes Amortizables'!$H$8,0)),0)+IF('3 - Bienes Amortizables'!$E$11='2 - Programas Municipales'!$A4,(IF('3 - Bienes Amortizables'!$E$12='2 - Programas Municipales'!$C$9,'3 - Bienes Amortizables'!$H$14,0)),0)+IF('3 - Bienes Amortizables'!$E$17='2 - Programas Municipales'!$A4,(IF('3 - Bienes Amortizables'!$E$18='2 - Programas Municipales'!$C$9,'3 - Bienes Amortizables'!$H$20,0)),0)+IF('3 - Bienes Amortizables'!$E$23='2 - Programas Municipales'!$A4,(IF('3 - Bienes Amortizables'!$E$24='2 - Programas Municipales'!$C$9,'3 - Bienes Amortizables'!$H$26,0)),0)+IF('3 - Bienes Amortizables'!$E$29='2 - Programas Municipales'!$A4,(IF('3 - Bienes Amortizables'!$E$30='2 - Programas Municipales'!$C$9,'3 - Bienes Amortizables'!$H$32,0)),0)+IF('3 - Bienes Amortizables'!$E$35='2 - Programas Municipales'!$A4,(IF('3 - Bienes Amortizables'!$E$36='2 - Programas Municipales'!$C$9,'3 - Bienes Amortizables'!$H$38,0)),0)+IF('3 - Bienes Amortizables'!$E$41='2 - Programas Municipales'!$A4,(IF('3 - Bienes Amortizables'!$E$42='2 - Programas Municipales'!$C$9,'3 - Bienes Amortizables'!$H$44,0)),0)+IF('3 - Bienes Amortizables'!$E$47='2 - Programas Municipales'!$A4,(IF('3 - Bienes Amortizables'!$E$48='2 - Programas Municipales'!$C$9,'3 - Bienes Amortizables'!$H$50,0)),0)+IF('3 - Bienes Amortizables'!$E$53='2 - Programas Municipales'!$A4,(IF('3 - Bienes Amortizables'!$E$54='2 - Programas Municipales'!$C$9,'3 - Bienes Amortizables'!$H$56,0)),0)+IF('3 - Bienes Amortizables'!$E$59='2 - Programas Municipales'!$A4,(IF('3 - Bienes Amortizables'!$E$60='2 - Programas Municipales'!$C$9,'3 - Bienes Amortizables'!$H$62,0)),0)+IF('3 - Bienes Amortizables'!$E$65='2 - Programas Municipales'!$A4,(IF('3 - Bienes Amortizables'!$E$66='2 - Programas Municipales'!$C$9,'3 - Bienes Amortizables'!$H$68,0)),0)+IF('3 - Bienes Amortizables'!$E$71='2 - Programas Municipales'!$A4,(IF('3 - Bienes Amortizables'!$E$72='2 - Programas Municipales'!$C$9,'3 - Bienes Amortizables'!$H$74,0)),0)+IF('3 - Bienes Amortizables'!$E$77='2 - Programas Municipales'!$A4,(IF('3 - Bienes Amortizables'!$E$78='2 - Programas Municipales'!$C$9,'3 - Bienes Amortizables'!$H$80,0)),0)+IF('3 - Bienes Amortizables'!$E$83='2 - Programas Municipales'!$A4,(IF('3 - Bienes Amortizables'!$E$84='2 - Programas Municipales'!$C$9,'3 - Bienes Amortizables'!$H$86,0)),0)+IF('3 - Bienes Amortizables'!$E$89='2 - Programas Municipales'!$A4,(IF('3 - Bienes Amortizables'!$E$90='2 - Programas Municipales'!$C$9,'3 - Bienes Amortizables'!$H$92,0)),0)+IF('3 - Bienes Amortizables'!$E$95='2 - Programas Municipales'!$A4,(IF('3 - Bienes Amortizables'!$E$96='2 - Programas Municipales'!$C$9,'3 - Bienes Amortizables'!$H$98,0)),0)+IF('3 - Bienes Amortizables'!$E$101='2 - Programas Municipales'!$A4,(IF('3 - Bienes Amortizables'!$E$102='2 - Programas Municipales'!$C$9,'3 - Bienes Amortizables'!$H$104,0)),0)+IF('3 - Bienes Amortizables'!$E$107='2 - Programas Municipales'!$A4,(IF('3 - Bienes Amortizables'!$E$108='2 - Programas Municipales'!$C$9,'3 - Bienes Amortizables'!$H$110,0)),0)+IF('3 - Bienes Amortizables'!$E$113='2 - Programas Municipales'!$A4,(IF('3 - Bienes Amortizables'!$E$114='2 - Programas Municipales'!$C$9,'3 - Bienes Amortizables'!$H$116,0)),0)+IF('3 - Bienes Amortizables'!$E$119='2 - Programas Municipales'!$A4,(IF('3 - Bienes Amortizables'!$E$120='2 - Programas Municipales'!$C$9,'3 - Bienes Amortizables'!$H$122,0)),0)+IF('3 - Bienes Amortizables'!$E$125='2 - Programas Municipales'!$A4,(IF('3 - Bienes Amortizables'!$E$126='2 - Programas Municipales'!$C$9,'3 - Bienes Amortizables'!$H$128,0)),0)+IF('3 - Bienes Amortizables'!$E$131='2 - Programas Municipales'!$A4,(IF('3 - Bienes Amortizables'!$E$132='2 - Programas Municipales'!$C$9,'3 - Bienes Amortizables'!$H$134,0)),0)+IF('3 - Bienes Amortizables'!$E$137='2 - Programas Municipales'!$A4,(IF('3 - Bienes Amortizables'!$E$138='2 - Programas Municipales'!$C$9,'3 - Bienes Amortizables'!$H$140,0)),0)</f>
        <v>0</v>
      </c>
      <c r="K7" s="202">
        <f>IF('3 - Bienes Amortizables'!$E$5='2 - Programas Municipales'!$A4,(IF('3 - Bienes Amortizables'!$E$6='2 - Programas Municipales'!$C$10,'3 - Bienes Amortizables'!$H$8,0)),0)+IF('3 - Bienes Amortizables'!$E$11='2 - Programas Municipales'!$A4,(IF('3 - Bienes Amortizables'!$E$12='2 - Programas Municipales'!$C$10,'3 - Bienes Amortizables'!$H$14,0)),0)+IF('3 - Bienes Amortizables'!$E$17='2 - Programas Municipales'!$A4,(IF('3 - Bienes Amortizables'!$E$18='2 - Programas Municipales'!$C$10,'3 - Bienes Amortizables'!$H$20,0)),0)+IF('3 - Bienes Amortizables'!$E$23='2 - Programas Municipales'!$A4,(IF('3 - Bienes Amortizables'!$E$24='2 - Programas Municipales'!$C$10,'3 - Bienes Amortizables'!$H$26,0)),0)+IF('3 - Bienes Amortizables'!$E$29='2 - Programas Municipales'!$A4,(IF('3 - Bienes Amortizables'!$E$30='2 - Programas Municipales'!$C$10,'3 - Bienes Amortizables'!$H$32,0)),0)+IF('3 - Bienes Amortizables'!$E$35='2 - Programas Municipales'!$A4,(IF('3 - Bienes Amortizables'!$E$36='2 - Programas Municipales'!$C$10,'3 - Bienes Amortizables'!$H$38,0)),0)+IF('3 - Bienes Amortizables'!$E$41='2 - Programas Municipales'!$A4,(IF('3 - Bienes Amortizables'!$E$42='2 - Programas Municipales'!$C$10,'3 - Bienes Amortizables'!$H$44,0)),0)+IF('3 - Bienes Amortizables'!$E$47='2 - Programas Municipales'!$A4,(IF('3 - Bienes Amortizables'!$E$48='2 - Programas Municipales'!$C$10,'3 - Bienes Amortizables'!$H$50,0)),0)+IF('3 - Bienes Amortizables'!$E$53='2 - Programas Municipales'!$A4,(IF('3 - Bienes Amortizables'!$E$54='2 - Programas Municipales'!$C$10,'3 - Bienes Amortizables'!$H$56,0)),0)+IF('3 - Bienes Amortizables'!$E$59='2 - Programas Municipales'!$A4,(IF('3 - Bienes Amortizables'!$E$60='2 - Programas Municipales'!$C$10,'3 - Bienes Amortizables'!$H$62,0)),0)+IF('3 - Bienes Amortizables'!$E$65='2 - Programas Municipales'!$A4,(IF('3 - Bienes Amortizables'!$E$66='2 - Programas Municipales'!$C$10,'3 - Bienes Amortizables'!$H$68,0)),0)+IF('3 - Bienes Amortizables'!$E$71='2 - Programas Municipales'!$A4,(IF('3 - Bienes Amortizables'!$E$72='2 - Programas Municipales'!$C$10,'3 - Bienes Amortizables'!$H$74,0)),0)+IF('3 - Bienes Amortizables'!$E$77='2 - Programas Municipales'!$A4,(IF('3 - Bienes Amortizables'!$E$78='2 - Programas Municipales'!$C$10,'3 - Bienes Amortizables'!$H$80,0)),0)+IF('3 - Bienes Amortizables'!$E$83='2 - Programas Municipales'!$A4,(IF('3 - Bienes Amortizables'!$E$84='2 - Programas Municipales'!$C$10,'3 - Bienes Amortizables'!$H$86,0)),0)+IF('3 - Bienes Amortizables'!$E$89='2 - Programas Municipales'!$A4,(IF('3 - Bienes Amortizables'!$E$90='2 - Programas Municipales'!$C$10,'3 - Bienes Amortizables'!$H$92,0)),0)+IF('3 - Bienes Amortizables'!$E$95='2 - Programas Municipales'!$A4,(IF('3 - Bienes Amortizables'!$E$96='2 - Programas Municipales'!$C$10,'3 - Bienes Amortizables'!$H$98,0)),0)+IF('3 - Bienes Amortizables'!$E$101='2 - Programas Municipales'!$A4,(IF('3 - Bienes Amortizables'!$E$102='2 - Programas Municipales'!$C$10,'3 - Bienes Amortizables'!$H$104,0)),0)+IF('3 - Bienes Amortizables'!$E$107='2 - Programas Municipales'!$A4,(IF('3 - Bienes Amortizables'!$E$108='2 - Programas Municipales'!$C$10,'3 - Bienes Amortizables'!$H$110,0)),0)+IF('3 - Bienes Amortizables'!$E$113='2 - Programas Municipales'!$A4,(IF('3 - Bienes Amortizables'!$E$114='2 - Programas Municipales'!$C$10,'3 - Bienes Amortizables'!$H$116,0)),0)+IF('3 - Bienes Amortizables'!$E$119='2 - Programas Municipales'!$A4,(IF('3 - Bienes Amortizables'!$E$120='2 - Programas Municipales'!$C$10,'3 - Bienes Amortizables'!$H$122,0)),0)+IF('3 - Bienes Amortizables'!$E$125='2 - Programas Municipales'!$A4,(IF('3 - Bienes Amortizables'!$E$126='2 - Programas Municipales'!$C$10,'3 - Bienes Amortizables'!$H$128,0)),0)+IF('3 - Bienes Amortizables'!$E$131='2 - Programas Municipales'!$A4,(IF('3 - Bienes Amortizables'!$E$132='2 - Programas Municipales'!$C$10,'3 - Bienes Amortizables'!$H$134,0)),0)+IF('3 - Bienes Amortizables'!$E$137='2 - Programas Municipales'!$A4,(IF('3 - Bienes Amortizables'!$E$138='2 - Programas Municipales'!$C$10,'3 - Bienes Amortizables'!$H$140,0)),0)</f>
        <v>0</v>
      </c>
      <c r="L7" s="202">
        <f>IF('3 - Bienes Amortizables'!$E$5='2 - Programas Municipales'!$A4,(IF('3 - Bienes Amortizables'!$E$6='2 - Programas Municipales'!$C$11,'3 - Bienes Amortizables'!$H$8,0)),0)+IF('3 - Bienes Amortizables'!$E$11='2 - Programas Municipales'!$A4,(IF('3 - Bienes Amortizables'!$E$12='2 - Programas Municipales'!$C$11,'3 - Bienes Amortizables'!$H$14,0)),0)+IF('3 - Bienes Amortizables'!$E$17='2 - Programas Municipales'!$A4,(IF('3 - Bienes Amortizables'!$E$18='2 - Programas Municipales'!$C$11,'3 - Bienes Amortizables'!$H$20,0)),0)+IF('3 - Bienes Amortizables'!$E$23='2 - Programas Municipales'!$A4,(IF('3 - Bienes Amortizables'!$E$24='2 - Programas Municipales'!$C$11,'3 - Bienes Amortizables'!$H$26,0)),0)+IF('3 - Bienes Amortizables'!$E$29='2 - Programas Municipales'!$A4,(IF('3 - Bienes Amortizables'!$E$30='2 - Programas Municipales'!$C$11,'3 - Bienes Amortizables'!$H$32,0)),0)+IF('3 - Bienes Amortizables'!$E$35='2 - Programas Municipales'!$A4,(IF('3 - Bienes Amortizables'!$E$36='2 - Programas Municipales'!$C$11,'3 - Bienes Amortizables'!$H$38,0)),0)+IF('3 - Bienes Amortizables'!$E$41='2 - Programas Municipales'!$A4,(IF('3 - Bienes Amortizables'!$E$42='2 - Programas Municipales'!$C$11,'3 - Bienes Amortizables'!$H$44,0)),0)+IF('3 - Bienes Amortizables'!$E$47='2 - Programas Municipales'!$A4,(IF('3 - Bienes Amortizables'!$E$48='2 - Programas Municipales'!$C$11,'3 - Bienes Amortizables'!$H$50,0)),0)+IF('3 - Bienes Amortizables'!$E$53='2 - Programas Municipales'!$A4,(IF('3 - Bienes Amortizables'!$E$54='2 - Programas Municipales'!$C$11,'3 - Bienes Amortizables'!$H$56,0)),0)+IF('3 - Bienes Amortizables'!$E$59='2 - Programas Municipales'!$A4,(IF('3 - Bienes Amortizables'!$E$60='2 - Programas Municipales'!$C$11,'3 - Bienes Amortizables'!$H$62,0)),0)+IF('3 - Bienes Amortizables'!$E$65='2 - Programas Municipales'!$A4,(IF('3 - Bienes Amortizables'!$E$66='2 - Programas Municipales'!$C$11,'3 - Bienes Amortizables'!$H$68,0)),0)+IF('3 - Bienes Amortizables'!$E$71='2 - Programas Municipales'!$A4,(IF('3 - Bienes Amortizables'!$E$72='2 - Programas Municipales'!$C$11,'3 - Bienes Amortizables'!$H$74,0)),0)+IF('3 - Bienes Amortizables'!$E$77='2 - Programas Municipales'!$A4,(IF('3 - Bienes Amortizables'!$E$78='2 - Programas Municipales'!$C$11,'3 - Bienes Amortizables'!$H$80,0)),0)+IF('3 - Bienes Amortizables'!$E$83='2 - Programas Municipales'!$A4,(IF('3 - Bienes Amortizables'!$E$84='2 - Programas Municipales'!$C$11,'3 - Bienes Amortizables'!$H$86,0)),0)+IF('3 - Bienes Amortizables'!$E$89='2 - Programas Municipales'!$A4,(IF('3 - Bienes Amortizables'!$E$90='2 - Programas Municipales'!$C$11,'3 - Bienes Amortizables'!$H$92,0)),0)+IF('3 - Bienes Amortizables'!$E$95='2 - Programas Municipales'!$A4,(IF('3 - Bienes Amortizables'!$E$96='2 - Programas Municipales'!$C$11,'3 - Bienes Amortizables'!$H$98,0)),0)+IF('3 - Bienes Amortizables'!$E$101='2 - Programas Municipales'!$A4,(IF('3 - Bienes Amortizables'!$E$102='2 - Programas Municipales'!$C$11,'3 - Bienes Amortizables'!$H$104,0)),0)+IF('3 - Bienes Amortizables'!$E$107='2 - Programas Municipales'!$A4,(IF('3 - Bienes Amortizables'!$E$108='2 - Programas Municipales'!$C$11,'3 - Bienes Amortizables'!$H$110,0)),0)+IF('3 - Bienes Amortizables'!$E$113='2 - Programas Municipales'!$A4,(IF('3 - Bienes Amortizables'!$E$114='2 - Programas Municipales'!$C$11,'3 - Bienes Amortizables'!$H$116,0)),0)+IF('3 - Bienes Amortizables'!$E$119='2 - Programas Municipales'!$A4,(IF('3 - Bienes Amortizables'!$E$120='2 - Programas Municipales'!$C$11,'3 - Bienes Amortizables'!$H$122,0)),0)+IF('3 - Bienes Amortizables'!$E$125='2 - Programas Municipales'!$A4,(IF('3 - Bienes Amortizables'!$E$126='2 - Programas Municipales'!$C$11,'3 - Bienes Amortizables'!$H$128,0)),0)+IF('3 - Bienes Amortizables'!$E$131='2 - Programas Municipales'!$A4,(IF('3 - Bienes Amortizables'!$E$132='2 - Programas Municipales'!$C$11,'3 - Bienes Amortizables'!$H$134,0)),0)+IF('3 - Bienes Amortizables'!$E$137='2 - Programas Municipales'!$A4,(IF('3 - Bienes Amortizables'!$E$138='2 - Programas Municipales'!$C$11,'3 - Bienes Amortizables'!$H$140,0)),0)</f>
        <v>0</v>
      </c>
      <c r="M7" s="202">
        <f>IF('3 - Bienes Amortizables'!$E$5='2 - Programas Municipales'!$A4,(IF('3 - Bienes Amortizables'!$E$6='2 - Programas Municipales'!$C$12,'3 - Bienes Amortizables'!$H$8,0)),0)+IF('3 - Bienes Amortizables'!$E$11='2 - Programas Municipales'!$A4,(IF('3 - Bienes Amortizables'!$E$12='2 - Programas Municipales'!$C$12,'3 - Bienes Amortizables'!$H$14,0)),0)+IF('3 - Bienes Amortizables'!$E$17='2 - Programas Municipales'!$A4,(IF('3 - Bienes Amortizables'!$E$18='2 - Programas Municipales'!$C$12,'3 - Bienes Amortizables'!$H$20,0)),0)+IF('3 - Bienes Amortizables'!$E$23='2 - Programas Municipales'!$A4,(IF('3 - Bienes Amortizables'!$E$24='2 - Programas Municipales'!$C$12,'3 - Bienes Amortizables'!$H$26,0)),0)+IF('3 - Bienes Amortizables'!$E$29='2 - Programas Municipales'!$A4,(IF('3 - Bienes Amortizables'!$E$30='2 - Programas Municipales'!$C$12,'3 - Bienes Amortizables'!$H$32,0)),0)+IF('3 - Bienes Amortizables'!$E$35='2 - Programas Municipales'!$A4,(IF('3 - Bienes Amortizables'!$E$36='2 - Programas Municipales'!$C$12,'3 - Bienes Amortizables'!$H$38,0)),0)+IF('3 - Bienes Amortizables'!$E$41='2 - Programas Municipales'!$A4,(IF('3 - Bienes Amortizables'!$E$42='2 - Programas Municipales'!$C$12,'3 - Bienes Amortizables'!$H$44,0)),0)+IF('3 - Bienes Amortizables'!$E$47='2 - Programas Municipales'!$A4,(IF('3 - Bienes Amortizables'!$E$48='2 - Programas Municipales'!$C$12,'3 - Bienes Amortizables'!$H$50,0)),0)+IF('3 - Bienes Amortizables'!$E$53='2 - Programas Municipales'!$A4,(IF('3 - Bienes Amortizables'!$E$54='2 - Programas Municipales'!$C$12,'3 - Bienes Amortizables'!$H$56,0)),0)+IF('3 - Bienes Amortizables'!$E$59='2 - Programas Municipales'!$A4,(IF('3 - Bienes Amortizables'!$E$60='2 - Programas Municipales'!$C$12,'3 - Bienes Amortizables'!$H$62,0)),0)+IF('3 - Bienes Amortizables'!$E$65='2 - Programas Municipales'!$A4,(IF('3 - Bienes Amortizables'!$E$66='2 - Programas Municipales'!$C$12,'3 - Bienes Amortizables'!$H$68,0)),0)+IF('3 - Bienes Amortizables'!$E$71='2 - Programas Municipales'!$A4,(IF('3 - Bienes Amortizables'!$E$72='2 - Programas Municipales'!$C$12,'3 - Bienes Amortizables'!$H$74,0)),0)+IF('3 - Bienes Amortizables'!$E$77='2 - Programas Municipales'!$A4,(IF('3 - Bienes Amortizables'!$E$78='2 - Programas Municipales'!$C$12,'3 - Bienes Amortizables'!$H$80,0)),0)+IF('3 - Bienes Amortizables'!$E$83='2 - Programas Municipales'!$A4,(IF('3 - Bienes Amortizables'!$E$84='2 - Programas Municipales'!$C$12,'3 - Bienes Amortizables'!$H$86,0)),0)+IF('3 - Bienes Amortizables'!$E$89='2 - Programas Municipales'!$A4,(IF('3 - Bienes Amortizables'!$E$90='2 - Programas Municipales'!$C$12,'3 - Bienes Amortizables'!$H$92,0)),0)+IF('3 - Bienes Amortizables'!$E$95='2 - Programas Municipales'!$A4,(IF('3 - Bienes Amortizables'!$E$96='2 - Programas Municipales'!$C$12,'3 - Bienes Amortizables'!$H$98,0)),0)+IF('3 - Bienes Amortizables'!$E$101='2 - Programas Municipales'!$A4,(IF('3 - Bienes Amortizables'!$E$102='2 - Programas Municipales'!$C$12,'3 - Bienes Amortizables'!$H$104,0)),0)+IF('3 - Bienes Amortizables'!$E$107='2 - Programas Municipales'!$A4,(IF('3 - Bienes Amortizables'!$E$108='2 - Programas Municipales'!$C$12,'3 - Bienes Amortizables'!$H$110,0)),0)+IF('3 - Bienes Amortizables'!$E$113='2 - Programas Municipales'!$A4,(IF('3 - Bienes Amortizables'!$E$114='2 - Programas Municipales'!$C$12,'3 - Bienes Amortizables'!$H$116,0)),0)+IF('3 - Bienes Amortizables'!$E$119='2 - Programas Municipales'!$A4,(IF('3 - Bienes Amortizables'!$E$120='2 - Programas Municipales'!$C$12,'3 - Bienes Amortizables'!$H$122,0)),0)+IF('3 - Bienes Amortizables'!$E$125='2 - Programas Municipales'!$A4,(IF('3 - Bienes Amortizables'!$E$126='2 - Programas Municipales'!$C$12,'3 - Bienes Amortizables'!$H$128,0)),0)+IF('3 - Bienes Amortizables'!$E$131='2 - Programas Municipales'!$A4,(IF('3 - Bienes Amortizables'!$E$132='2 - Programas Municipales'!$C$12,'3 - Bienes Amortizables'!$H$134,0)),0)+IF('3 - Bienes Amortizables'!$E$137='2 - Programas Municipales'!$A4,(IF('3 - Bienes Amortizables'!$E$138='2 - Programas Municipales'!$C$12,'3 - Bienes Amortizables'!$H$140,0)),0)</f>
        <v>0</v>
      </c>
      <c r="N7" s="202">
        <f>IF('3 - Bienes Amortizables'!$E$5='2 - Programas Municipales'!$A4,(IF('3 - Bienes Amortizables'!$E$6='2 - Programas Municipales'!$C$13,'3 - Bienes Amortizables'!$H$8,0)),0)+IF('3 - Bienes Amortizables'!$E$11='2 - Programas Municipales'!$A4,(IF('3 - Bienes Amortizables'!$E$12='2 - Programas Municipales'!$C$13,'3 - Bienes Amortizables'!$H$14,0)),0)+IF('3 - Bienes Amortizables'!$E$17='2 - Programas Municipales'!$A4,(IF('3 - Bienes Amortizables'!$E$18='2 - Programas Municipales'!$C$13,'3 - Bienes Amortizables'!$H$20,0)),0)+IF('3 - Bienes Amortizables'!$E$23='2 - Programas Municipales'!$A4,(IF('3 - Bienes Amortizables'!$E$24='2 - Programas Municipales'!$C$13,'3 - Bienes Amortizables'!$H$26,0)),0)+IF('3 - Bienes Amortizables'!$E$29='2 - Programas Municipales'!$A4,(IF('3 - Bienes Amortizables'!$E$30='2 - Programas Municipales'!$C$13,'3 - Bienes Amortizables'!$H$32,0)),0)+IF('3 - Bienes Amortizables'!$E$35='2 - Programas Municipales'!$A4,(IF('3 - Bienes Amortizables'!$E$36='2 - Programas Municipales'!$C$13,'3 - Bienes Amortizables'!$H$38,0)),0)+IF('3 - Bienes Amortizables'!$E$41='2 - Programas Municipales'!$A4,(IF('3 - Bienes Amortizables'!$E$42='2 - Programas Municipales'!$C$13,'3 - Bienes Amortizables'!$H$44,0)),0)+IF('3 - Bienes Amortizables'!$E$47='2 - Programas Municipales'!$A4,(IF('3 - Bienes Amortizables'!$E$48='2 - Programas Municipales'!$C$13,'3 - Bienes Amortizables'!$H$50,0)),0)+IF('3 - Bienes Amortizables'!$E$53='2 - Programas Municipales'!$A4,(IF('3 - Bienes Amortizables'!$E$54='2 - Programas Municipales'!$C$13,'3 - Bienes Amortizables'!$H$56,0)),0)+IF('3 - Bienes Amortizables'!$E$59='2 - Programas Municipales'!$A4,(IF('3 - Bienes Amortizables'!$E$60='2 - Programas Municipales'!$C$13,'3 - Bienes Amortizables'!$H$62,0)),0)+IF('3 - Bienes Amortizables'!$E$65='2 - Programas Municipales'!$A4,(IF('3 - Bienes Amortizables'!$E$66='2 - Programas Municipales'!$C$13,'3 - Bienes Amortizables'!$H$68,0)),0)+IF('3 - Bienes Amortizables'!$E$71='2 - Programas Municipales'!$A4,(IF('3 - Bienes Amortizables'!$E$72='2 - Programas Municipales'!$C$13,'3 - Bienes Amortizables'!$H$74,0)),0)+IF('3 - Bienes Amortizables'!$E$77='2 - Programas Municipales'!$A4,(IF('3 - Bienes Amortizables'!$E$78='2 - Programas Municipales'!$C$13,'3 - Bienes Amortizables'!$H$80,0)),0)+IF('3 - Bienes Amortizables'!$E$83='2 - Programas Municipales'!$A4,(IF('3 - Bienes Amortizables'!$E$84='2 - Programas Municipales'!$C$13,'3 - Bienes Amortizables'!$H$86,0)),0)+IF('3 - Bienes Amortizables'!$E$89='2 - Programas Municipales'!$A4,(IF('3 - Bienes Amortizables'!$E$90='2 - Programas Municipales'!$C$13,'3 - Bienes Amortizables'!$H$92,0)),0)+IF('3 - Bienes Amortizables'!$E$95='2 - Programas Municipales'!$A4,(IF('3 - Bienes Amortizables'!$E$96='2 - Programas Municipales'!$C$13,'3 - Bienes Amortizables'!$H$98,0)),0)+IF('3 - Bienes Amortizables'!$E$101='2 - Programas Municipales'!$A4,(IF('3 - Bienes Amortizables'!$E$102='2 - Programas Municipales'!$C$13,'3 - Bienes Amortizables'!$H$104,0)),0)+IF('3 - Bienes Amortizables'!$E$107='2 - Programas Municipales'!$A4,(IF('3 - Bienes Amortizables'!$E$108='2 - Programas Municipales'!$C$13,'3 - Bienes Amortizables'!$H$110,0)),0)+IF('3 - Bienes Amortizables'!$E$113='2 - Programas Municipales'!$A4,(IF('3 - Bienes Amortizables'!$E$114='2 - Programas Municipales'!$C$13,'3 - Bienes Amortizables'!$H$116,0)),0)+IF('3 - Bienes Amortizables'!$E$119='2 - Programas Municipales'!$A4,(IF('3 - Bienes Amortizables'!$E$120='2 - Programas Municipales'!$C$13,'3 - Bienes Amortizables'!$H$122,0)),0)+IF('3 - Bienes Amortizables'!$E$125='2 - Programas Municipales'!$A4,(IF('3 - Bienes Amortizables'!$E$126='2 - Programas Municipales'!$C$13,'3 - Bienes Amortizables'!$H$128,0)),0)+IF('3 - Bienes Amortizables'!$E$131='2 - Programas Municipales'!$A4,(IF('3 - Bienes Amortizables'!$E$132='2 - Programas Municipales'!$C$13,'3 - Bienes Amortizables'!$H$134,0)),0)+IF('3 - Bienes Amortizables'!$E$137='2 - Programas Municipales'!$A4,(IF('3 - Bienes Amortizables'!$E$138='2 - Programas Municipales'!$C$13,'3 - Bienes Amortizables'!$H$140,0)),0)</f>
        <v>0</v>
      </c>
      <c r="O7" s="202">
        <f>IF('3 - Bienes Amortizables'!$E$5='2 - Programas Municipales'!$A4,(IF('3 - Bienes Amortizables'!$E$6='2 - Programas Municipales'!$C$14,'3 - Bienes Amortizables'!$H$8,0)),0)+IF('3 - Bienes Amortizables'!$E$11='2 - Programas Municipales'!$A4,(IF('3 - Bienes Amortizables'!$E$12='2 - Programas Municipales'!$C$14,'3 - Bienes Amortizables'!$H$14,0)),0)+IF('3 - Bienes Amortizables'!$E$17='2 - Programas Municipales'!$A4,(IF('3 - Bienes Amortizables'!$E$18='2 - Programas Municipales'!$C$14,'3 - Bienes Amortizables'!$H$20,0)),0)+IF('3 - Bienes Amortizables'!$E$23='2 - Programas Municipales'!$A4,(IF('3 - Bienes Amortizables'!$E$24='2 - Programas Municipales'!$C$14,'3 - Bienes Amortizables'!$H$26,0)),0)+IF('3 - Bienes Amortizables'!$E$29='2 - Programas Municipales'!$A4,(IF('3 - Bienes Amortizables'!$E$30='2 - Programas Municipales'!$C$14,'3 - Bienes Amortizables'!$H$32,0)),0)+IF('3 - Bienes Amortizables'!$E$35='2 - Programas Municipales'!$A4,(IF('3 - Bienes Amortizables'!$E$36='2 - Programas Municipales'!$C$14,'3 - Bienes Amortizables'!$H$38,0)),0)+IF('3 - Bienes Amortizables'!$E$41='2 - Programas Municipales'!$A4,(IF('3 - Bienes Amortizables'!$E$42='2 - Programas Municipales'!$C$14,'3 - Bienes Amortizables'!$H$44,0)),0)+IF('3 - Bienes Amortizables'!$E$47='2 - Programas Municipales'!$A4,(IF('3 - Bienes Amortizables'!$E$48='2 - Programas Municipales'!$C$14,'3 - Bienes Amortizables'!$H$50,0)),0)+IF('3 - Bienes Amortizables'!$E$53='2 - Programas Municipales'!$A4,(IF('3 - Bienes Amortizables'!$E$54='2 - Programas Municipales'!$C$14,'3 - Bienes Amortizables'!$H$56,0)),0)+IF('3 - Bienes Amortizables'!$E$59='2 - Programas Municipales'!$A4,(IF('3 - Bienes Amortizables'!$E$60='2 - Programas Municipales'!$C$14,'3 - Bienes Amortizables'!$H$62,0)),0)+IF('3 - Bienes Amortizables'!$E$65='2 - Programas Municipales'!$A4,(IF('3 - Bienes Amortizables'!$E$66='2 - Programas Municipales'!$C$14,'3 - Bienes Amortizables'!$H$68,0)),0)+IF('3 - Bienes Amortizables'!$E$71='2 - Programas Municipales'!$A4,(IF('3 - Bienes Amortizables'!$E$72='2 - Programas Municipales'!$C$14,'3 - Bienes Amortizables'!$H$74,0)),0)+IF('3 - Bienes Amortizables'!$E$77='2 - Programas Municipales'!$A4,(IF('3 - Bienes Amortizables'!$E$78='2 - Programas Municipales'!$C$14,'3 - Bienes Amortizables'!$H$80,0)),0)+IF('3 - Bienes Amortizables'!$E$83='2 - Programas Municipales'!$A4,(IF('3 - Bienes Amortizables'!$E$84='2 - Programas Municipales'!$C$14,'3 - Bienes Amortizables'!$H$86,0)),0)+IF('3 - Bienes Amortizables'!$E$89='2 - Programas Municipales'!$A4,(IF('3 - Bienes Amortizables'!$E$90='2 - Programas Municipales'!$C$14,'3 - Bienes Amortizables'!$H$92,0)),0)+IF('3 - Bienes Amortizables'!$E$95='2 - Programas Municipales'!$A4,(IF('3 - Bienes Amortizables'!$E$96='2 - Programas Municipales'!$C$14,'3 - Bienes Amortizables'!$H$98,0)),0)+IF('3 - Bienes Amortizables'!$E$101='2 - Programas Municipales'!$A4,(IF('3 - Bienes Amortizables'!$E$102='2 - Programas Municipales'!$C$14,'3 - Bienes Amortizables'!$H$104,0)),0)+IF('3 - Bienes Amortizables'!$E$107='2 - Programas Municipales'!$A4,(IF('3 - Bienes Amortizables'!$E$108='2 - Programas Municipales'!$C$14,'3 - Bienes Amortizables'!$H$110,0)),0)+IF('3 - Bienes Amortizables'!$E$113='2 - Programas Municipales'!$A4,(IF('3 - Bienes Amortizables'!$E$114='2 - Programas Municipales'!$C$14,'3 - Bienes Amortizables'!$H$116,0)),0)+IF('3 - Bienes Amortizables'!$E$119='2 - Programas Municipales'!$A4,(IF('3 - Bienes Amortizables'!$E$120='2 - Programas Municipales'!$C$14,'3 - Bienes Amortizables'!$H$122,0)),0)+IF('3 - Bienes Amortizables'!$E$125='2 - Programas Municipales'!$A4,(IF('3 - Bienes Amortizables'!$E$126='2 - Programas Municipales'!$C$14,'3 - Bienes Amortizables'!$H$128,0)),0)+IF('3 - Bienes Amortizables'!$E$131='2 - Programas Municipales'!$A4,(IF('3 - Bienes Amortizables'!$E$132='2 - Programas Municipales'!$C$14,'3 - Bienes Amortizables'!$H$134,0)),0)+IF('3 - Bienes Amortizables'!$E$137='2 - Programas Municipales'!$A4,(IF('3 - Bienes Amortizables'!$E$138='2 - Programas Municipales'!$C$14,'3 - Bienes Amortizables'!$H$140,0)),0)</f>
        <v>0</v>
      </c>
      <c r="P7" s="202">
        <f>IF('3 - Bienes Amortizables'!$E$5='2 - Programas Municipales'!$A4,(IF('3 - Bienes Amortizables'!$E$6='2 - Programas Municipales'!$C$15,'3 - Bienes Amortizables'!$H$8,0)),0)+IF('3 - Bienes Amortizables'!$E$11='2 - Programas Municipales'!$A4,(IF('3 - Bienes Amortizables'!$E$12='2 - Programas Municipales'!$C$15,'3 - Bienes Amortizables'!$H$14,0)),0)+IF('3 - Bienes Amortizables'!$E$17='2 - Programas Municipales'!$A4,(IF('3 - Bienes Amortizables'!$E$18='2 - Programas Municipales'!$C$15,'3 - Bienes Amortizables'!$H$20,0)),0)+IF('3 - Bienes Amortizables'!$E$23='2 - Programas Municipales'!$A4,(IF('3 - Bienes Amortizables'!$E$24='2 - Programas Municipales'!$C$15,'3 - Bienes Amortizables'!$H$26,0)),0)+IF('3 - Bienes Amortizables'!$E$29='2 - Programas Municipales'!$A4,(IF('3 - Bienes Amortizables'!$E$30='2 - Programas Municipales'!$C$15,'3 - Bienes Amortizables'!$H$32,0)),0)+IF('3 - Bienes Amortizables'!$E$35='2 - Programas Municipales'!$A4,(IF('3 - Bienes Amortizables'!$E$36='2 - Programas Municipales'!$C$15,'3 - Bienes Amortizables'!$H$38,0)),0)+IF('3 - Bienes Amortizables'!$E$41='2 - Programas Municipales'!$A4,(IF('3 - Bienes Amortizables'!$E$42='2 - Programas Municipales'!$C$15,'3 - Bienes Amortizables'!$H$44,0)),0)+IF('3 - Bienes Amortizables'!$E$47='2 - Programas Municipales'!$A4,(IF('3 - Bienes Amortizables'!$E$48='2 - Programas Municipales'!$C$15,'3 - Bienes Amortizables'!$H$50,0)),0)+IF('3 - Bienes Amortizables'!$E$53='2 - Programas Municipales'!$A4,(IF('3 - Bienes Amortizables'!$E$54='2 - Programas Municipales'!$C$15,'3 - Bienes Amortizables'!$H$56,0)),0)+IF('3 - Bienes Amortizables'!$E$59='2 - Programas Municipales'!$A4,(IF('3 - Bienes Amortizables'!$E$60='2 - Programas Municipales'!$C$15,'3 - Bienes Amortizables'!$H$62,0)),0)+IF('3 - Bienes Amortizables'!$E$65='2 - Programas Municipales'!$A4,(IF('3 - Bienes Amortizables'!$E$66='2 - Programas Municipales'!$C$15,'3 - Bienes Amortizables'!$H$68,0)),0)+IF('3 - Bienes Amortizables'!$E$71='2 - Programas Municipales'!$A4,(IF('3 - Bienes Amortizables'!$E$72='2 - Programas Municipales'!$C$15,'3 - Bienes Amortizables'!$H$74,0)),0)+IF('3 - Bienes Amortizables'!$E$77='2 - Programas Municipales'!$A4,(IF('3 - Bienes Amortizables'!$E$78='2 - Programas Municipales'!$C$15,'3 - Bienes Amortizables'!$H$80,0)),0)+IF('3 - Bienes Amortizables'!$E$83='2 - Programas Municipales'!$A4,(IF('3 - Bienes Amortizables'!$E$84='2 - Programas Municipales'!$C$15,'3 - Bienes Amortizables'!$H$86,0)),0)+IF('3 - Bienes Amortizables'!$E$89='2 - Programas Municipales'!$A4,(IF('3 - Bienes Amortizables'!$E$90='2 - Programas Municipales'!$C$15,'3 - Bienes Amortizables'!$H$92,0)),0)+IF('3 - Bienes Amortizables'!$E$95='2 - Programas Municipales'!$A4,(IF('3 - Bienes Amortizables'!$E$96='2 - Programas Municipales'!$C$15,'3 - Bienes Amortizables'!$H$98,0)),0)+IF('3 - Bienes Amortizables'!$E$101='2 - Programas Municipales'!$A4,(IF('3 - Bienes Amortizables'!$E$102='2 - Programas Municipales'!$C$15,'3 - Bienes Amortizables'!$H$104,0)),0)+IF('3 - Bienes Amortizables'!$E$107='2 - Programas Municipales'!$A4,(IF('3 - Bienes Amortizables'!$E$108='2 - Programas Municipales'!$C$15,'3 - Bienes Amortizables'!$H$110,0)),0)+IF('3 - Bienes Amortizables'!$E$113='2 - Programas Municipales'!$A4,(IF('3 - Bienes Amortizables'!$E$114='2 - Programas Municipales'!$C$15,'3 - Bienes Amortizables'!$H$116,0)),0)+IF('3 - Bienes Amortizables'!$E$119='2 - Programas Municipales'!$A4,(IF('3 - Bienes Amortizables'!$E$120='2 - Programas Municipales'!$C$14,'3 - Bienes Amortizables'!$H$122,0)),0)+IF('3 - Bienes Amortizables'!$E$125='2 - Programas Municipales'!$A4,(IF('3 - Bienes Amortizables'!$E$126='2 - Programas Municipales'!$C$14,'3 - Bienes Amortizables'!$H$128,0)),0)+IF('3 - Bienes Amortizables'!$E$131='2 - Programas Municipales'!$A4,(IF('3 - Bienes Amortizables'!$E$132='2 - Programas Municipales'!$C$14,'3 - Bienes Amortizables'!$H$134,0)),0)+IF('3 - Bienes Amortizables'!$E$137='2 - Programas Municipales'!$A4,(IF('3 - Bienes Amortizables'!$E$138='2 - Programas Municipales'!$C$14,'3 - Bienes Amortizables'!$H$140,0)),0)</f>
        <v>0</v>
      </c>
      <c r="Q7" s="265">
        <f t="shared" si="1"/>
        <v>0</v>
      </c>
    </row>
    <row r="8">
      <c r="B8" s="56" t="str">
        <f>'2 - Programas Municipales'!A5</f>
        <v>Maquinarias y Equipos</v>
      </c>
      <c r="C8" s="202">
        <f>IF('3 - Bienes Amortizables'!$E$5='2 - Programas Municipales'!$A5,(IF('3 - Bienes Amortizables'!$E$6='2 - Programas Municipales'!$C$2,'3 - Bienes Amortizables'!$H$8,0)),0)+IF('3 - Bienes Amortizables'!$E$11='2 - Programas Municipales'!$A5,(IF('3 - Bienes Amortizables'!$E$12='2 - Programas Municipales'!$C$2,'3 - Bienes Amortizables'!$H$14,0)),0)+IF('3 - Bienes Amortizables'!$E$17='2 - Programas Municipales'!$A5,(IF('3 - Bienes Amortizables'!$E$18='2 - Programas Municipales'!$C$2,'3 - Bienes Amortizables'!$H$20,0)),0)+IF('3 - Bienes Amortizables'!$E$23='2 - Programas Municipales'!$A5,(IF('3 - Bienes Amortizables'!$E$24='2 - Programas Municipales'!$C$2,'3 - Bienes Amortizables'!$H$26,0)),0)+IF('3 - Bienes Amortizables'!$E$29='2 - Programas Municipales'!$A5,(IF('3 - Bienes Amortizables'!$E$30='2 - Programas Municipales'!$C$2,'3 - Bienes Amortizables'!$H$32,0)),0)+IF('3 - Bienes Amortizables'!$E$35='2 - Programas Municipales'!$A5,(IF('3 - Bienes Amortizables'!$E$36='2 - Programas Municipales'!$C$2,'3 - Bienes Amortizables'!$H$38,0)),0)+IF('3 - Bienes Amortizables'!$E$41='2 - Programas Municipales'!$A5,(IF('3 - Bienes Amortizables'!$E$42='2 - Programas Municipales'!$C$2,'3 - Bienes Amortizables'!$H$44,0)),0)+IF('3 - Bienes Amortizables'!$E$47='2 - Programas Municipales'!$A5,(IF('3 - Bienes Amortizables'!$E$48='2 - Programas Municipales'!$C$2,'3 - Bienes Amortizables'!$H$50,0)),0)+IF('3 - Bienes Amortizables'!$E$53='2 - Programas Municipales'!$A5,(IF('3 - Bienes Amortizables'!$E$54='2 - Programas Municipales'!$C$2,'3 - Bienes Amortizables'!$H$56,0)),0)+IF('3 - Bienes Amortizables'!$E$59='2 - Programas Municipales'!$A5,(IF('3 - Bienes Amortizables'!$E$60='2 - Programas Municipales'!$C$2,'3 - Bienes Amortizables'!$H$62,0)),0)+IF('3 - Bienes Amortizables'!$E$65='2 - Programas Municipales'!$A5,(IF('3 - Bienes Amortizables'!$E$66='2 - Programas Municipales'!$C$2,'3 - Bienes Amortizables'!$H$68,0)),0)+IF('3 - Bienes Amortizables'!$E$71='2 - Programas Municipales'!$A5,(IF('3 - Bienes Amortizables'!$E$72='2 - Programas Municipales'!$C$2,'3 - Bienes Amortizables'!$H$74,0)),0)+IF('3 - Bienes Amortizables'!$E$77='2 - Programas Municipales'!$A5,(IF('3 - Bienes Amortizables'!$E$78='2 - Programas Municipales'!$C$2,'3 - Bienes Amortizables'!$H$80,0)),0)+IF('3 - Bienes Amortizables'!$E$83='2 - Programas Municipales'!$A5,(IF('3 - Bienes Amortizables'!$E$84='2 - Programas Municipales'!$C$2,'3 - Bienes Amortizables'!$H$86,0)),0)+IF('3 - Bienes Amortizables'!$E$89='2 - Programas Municipales'!$A5,(IF('3 - Bienes Amortizables'!$E$90='2 - Programas Municipales'!$C$2,'3 - Bienes Amortizables'!$H$92,0)),0)+IF('3 - Bienes Amortizables'!$E$95='2 - Programas Municipales'!$A5,(IF('3 - Bienes Amortizables'!$E$96='2 - Programas Municipales'!$C$2,'3 - Bienes Amortizables'!$H$98,0)),0)+IF('3 - Bienes Amortizables'!$E$101='2 - Programas Municipales'!$A5,(IF('3 - Bienes Amortizables'!$E$102='2 - Programas Municipales'!$C$2,'3 - Bienes Amortizables'!$H$104,0)),0)+IF('3 - Bienes Amortizables'!$E$107='2 - Programas Municipales'!$A5,(IF('3 - Bienes Amortizables'!$E$108='2 - Programas Municipales'!$C$2,'3 - Bienes Amortizables'!$H$110,0)),0)+IF('3 - Bienes Amortizables'!$E$113='2 - Programas Municipales'!$A5,(IF('3 - Bienes Amortizables'!$E$114='2 - Programas Municipales'!$C$2,'3 - Bienes Amortizables'!$H$116,0)),0)+IF('3 - Bienes Amortizables'!$E$119='2 - Programas Municipales'!$A5,(IF('3 - Bienes Amortizables'!$E$120='2 - Programas Municipales'!$C$2,'3 - Bienes Amortizables'!$H$122,0)),0)+IF('3 - Bienes Amortizables'!$E$125='2 - Programas Municipales'!$A5,(IF('3 - Bienes Amortizables'!$E$126='2 - Programas Municipales'!$C$2,'3 - Bienes Amortizables'!$H$128,0)),0)+IF('3 - Bienes Amortizables'!$E$131='2 - Programas Municipales'!$A5,(IF('3 - Bienes Amortizables'!$E$132='2 - Programas Municipales'!$C$2,'3 - Bienes Amortizables'!$H$134,0)),0)+IF('3 - Bienes Amortizables'!$E$137='2 - Programas Municipales'!$A5,(IF('3 - Bienes Amortizables'!$E$138='2 - Programas Municipales'!$C$2,'3 - Bienes Amortizables'!$H$140,0)),0)</f>
        <v>0</v>
      </c>
      <c r="D8" s="202">
        <f>IF('3 - Bienes Amortizables'!$E$5='2 - Programas Municipales'!$A5,(IF('3 - Bienes Amortizables'!$E$6='2 - Programas Municipales'!$C$3,'3 - Bienes Amortizables'!$H$8,0)),0)+IF('3 - Bienes Amortizables'!$E$11='2 - Programas Municipales'!$A5,(IF('3 - Bienes Amortizables'!$E$12='2 - Programas Municipales'!$C$3,'3 - Bienes Amortizables'!$H$14,0)),0)+IF('3 - Bienes Amortizables'!$E$17='2 - Programas Municipales'!$A5,(IF('3 - Bienes Amortizables'!$E$18='2 - Programas Municipales'!$C$3,'3 - Bienes Amortizables'!$H$20,0)),0)+IF('3 - Bienes Amortizables'!$E$23='2 - Programas Municipales'!$A5,(IF('3 - Bienes Amortizables'!$E$24='2 - Programas Municipales'!$C$3,'3 - Bienes Amortizables'!$H$26,0)),0)+IF('3 - Bienes Amortizables'!$E$29='2 - Programas Municipales'!$A5,(IF('3 - Bienes Amortizables'!$E$30='2 - Programas Municipales'!$C$3,'3 - Bienes Amortizables'!$H$32,0)),0)+IF('3 - Bienes Amortizables'!$E$35='2 - Programas Municipales'!$A5,(IF('3 - Bienes Amortizables'!$E$36='2 - Programas Municipales'!$C$3,'3 - Bienes Amortizables'!$H$38,0)),0)+IF('3 - Bienes Amortizables'!$E$41='2 - Programas Municipales'!$A5,(IF('3 - Bienes Amortizables'!$E$42='2 - Programas Municipales'!$C$3,'3 - Bienes Amortizables'!$H$44,0)),0)+IF('3 - Bienes Amortizables'!$E$47='2 - Programas Municipales'!$A5,(IF('3 - Bienes Amortizables'!$E$48='2 - Programas Municipales'!$C$3,'3 - Bienes Amortizables'!$H$50,0)),0)+IF('3 - Bienes Amortizables'!$E$53='2 - Programas Municipales'!$A5,(IF('3 - Bienes Amortizables'!$E$54='2 - Programas Municipales'!$C$3,'3 - Bienes Amortizables'!$H$56,0)),0)+IF('3 - Bienes Amortizables'!$E$59='2 - Programas Municipales'!$A5,(IF('3 - Bienes Amortizables'!$E$60='2 - Programas Municipales'!$C$3,'3 - Bienes Amortizables'!$H$62,0)),0)+IF('3 - Bienes Amortizables'!$E$65='2 - Programas Municipales'!$A5,(IF('3 - Bienes Amortizables'!$E$66='2 - Programas Municipales'!$C$3,'3 - Bienes Amortizables'!$H$68,0)),0)+IF('3 - Bienes Amortizables'!$E$71='2 - Programas Municipales'!$A5,(IF('3 - Bienes Amortizables'!$E$72='2 - Programas Municipales'!$C$3,'3 - Bienes Amortizables'!$H$74,0)),0)+IF('3 - Bienes Amortizables'!$E$77='2 - Programas Municipales'!$A5,(IF('3 - Bienes Amortizables'!$E$78='2 - Programas Municipales'!$C$3,'3 - Bienes Amortizables'!$H$80,0)),0)+IF('3 - Bienes Amortizables'!$E$83='2 - Programas Municipales'!$A5,(IF('3 - Bienes Amortizables'!$E$84='2 - Programas Municipales'!$C$3,'3 - Bienes Amortizables'!$H$86,0)),0)+IF('3 - Bienes Amortizables'!$E$89='2 - Programas Municipales'!$A5,(IF('3 - Bienes Amortizables'!$E$90='2 - Programas Municipales'!$C$3,'3 - Bienes Amortizables'!$H$92,0)),0)+IF('3 - Bienes Amortizables'!$E$95='2 - Programas Municipales'!$A5,(IF('3 - Bienes Amortizables'!$E$96='2 - Programas Municipales'!$C$3,'3 - Bienes Amortizables'!$H$98,0)),0)+IF('3 - Bienes Amortizables'!$E$101='2 - Programas Municipales'!$A5,(IF('3 - Bienes Amortizables'!$E$102='2 - Programas Municipales'!$C$3,'3 - Bienes Amortizables'!$H$104,0)),0)+IF('3 - Bienes Amortizables'!$E$107='2 - Programas Municipales'!$A5,(IF('3 - Bienes Amortizables'!$E$108='2 - Programas Municipales'!$C$3,'3 - Bienes Amortizables'!$H$110,0)),0)+IF('3 - Bienes Amortizables'!$E$113='2 - Programas Municipales'!$A5,(IF('3 - Bienes Amortizables'!$E$114='2 - Programas Municipales'!$C$3,'3 - Bienes Amortizables'!$H$116,0)),0)+IF('3 - Bienes Amortizables'!$E$119='2 - Programas Municipales'!$A5,(IF('3 - Bienes Amortizables'!$E$120='2 - Programas Municipales'!$C$3,'3 - Bienes Amortizables'!$H$122,0)),0)+IF('3 - Bienes Amortizables'!$E$125='2 - Programas Municipales'!$A5,(IF('3 - Bienes Amortizables'!$E$126='2 - Programas Municipales'!$C$3,'3 - Bienes Amortizables'!$H$128,0)),0)+IF('3 - Bienes Amortizables'!$E$131='2 - Programas Municipales'!$A5,(IF('3 - Bienes Amortizables'!$E$132='2 - Programas Municipales'!$C$3,'3 - Bienes Amortizables'!$H$134,0)),0)+IF('3 - Bienes Amortizables'!$E$137='2 - Programas Municipales'!$A5,(IF('3 - Bienes Amortizables'!$E$138='2 - Programas Municipales'!$C$3,'3 - Bienes Amortizables'!$H$140,0)),0)</f>
        <v>0</v>
      </c>
      <c r="E8" s="202">
        <f>IF('3 - Bienes Amortizables'!$E$5='2 - Programas Municipales'!$A5,(IF('3 - Bienes Amortizables'!$E$6='2 - Programas Municipales'!$C$4,'3 - Bienes Amortizables'!$H$8,0)),0)+IF('3 - Bienes Amortizables'!$E$11='2 - Programas Municipales'!$A5,(IF('3 - Bienes Amortizables'!$E$12='2 - Programas Municipales'!$C$4,'3 - Bienes Amortizables'!$H$14,0)),0)+IF('3 - Bienes Amortizables'!$E$17='2 - Programas Municipales'!$A5,(IF('3 - Bienes Amortizables'!$E$18='2 - Programas Municipales'!$C$4,'3 - Bienes Amortizables'!$H$20,0)),0)+IF('3 - Bienes Amortizables'!$E$23='2 - Programas Municipales'!$A5,(IF('3 - Bienes Amortizables'!$E$24='2 - Programas Municipales'!$C$4,'3 - Bienes Amortizables'!$H$26,0)),0)+IF('3 - Bienes Amortizables'!$E$29='2 - Programas Municipales'!$A5,(IF('3 - Bienes Amortizables'!$E$30='2 - Programas Municipales'!$C$4,'3 - Bienes Amortizables'!$H$32,0)),0)+IF('3 - Bienes Amortizables'!$E$35='2 - Programas Municipales'!$A5,(IF('3 - Bienes Amortizables'!$E$36='2 - Programas Municipales'!$C$4,'3 - Bienes Amortizables'!$H$38,0)),0)+IF('3 - Bienes Amortizables'!$E$41='2 - Programas Municipales'!$A5,(IF('3 - Bienes Amortizables'!$E$42='2 - Programas Municipales'!$C$4,'3 - Bienes Amortizables'!$H$44,0)),0)+IF('3 - Bienes Amortizables'!$E$47='2 - Programas Municipales'!$A5,(IF('3 - Bienes Amortizables'!$E$48='2 - Programas Municipales'!$C$4,'3 - Bienes Amortizables'!$H$50,0)),0)+IF('3 - Bienes Amortizables'!$E$53='2 - Programas Municipales'!$A5,(IF('3 - Bienes Amortizables'!$E$54='2 - Programas Municipales'!$C$4,'3 - Bienes Amortizables'!$H$56,0)),0)+IF('3 - Bienes Amortizables'!$E$59='2 - Programas Municipales'!$A5,(IF('3 - Bienes Amortizables'!$E$60='2 - Programas Municipales'!$C$4,'3 - Bienes Amortizables'!$H$62,0)),0)+IF('3 - Bienes Amortizables'!$E$65='2 - Programas Municipales'!$A5,(IF('3 - Bienes Amortizables'!$E$66='2 - Programas Municipales'!$C$4,'3 - Bienes Amortizables'!$H$68,0)),0)+IF('3 - Bienes Amortizables'!$E$71='2 - Programas Municipales'!$A5,(IF('3 - Bienes Amortizables'!$E$72='2 - Programas Municipales'!$C$4,'3 - Bienes Amortizables'!$H$74,0)),0)+IF('3 - Bienes Amortizables'!$E$77='2 - Programas Municipales'!$A5,(IF('3 - Bienes Amortizables'!$E$78='2 - Programas Municipales'!$C$4,'3 - Bienes Amortizables'!$H$80,0)),0)+IF('3 - Bienes Amortizables'!$E$83='2 - Programas Municipales'!$A5,(IF('3 - Bienes Amortizables'!$E$84='2 - Programas Municipales'!$C$4,'3 - Bienes Amortizables'!$H$86,0)),0)+IF('3 - Bienes Amortizables'!$E$89='2 - Programas Municipales'!$A5,(IF('3 - Bienes Amortizables'!$E$90='2 - Programas Municipales'!$C$4,'3 - Bienes Amortizables'!$H$92,0)),0)+IF('3 - Bienes Amortizables'!$E$95='2 - Programas Municipales'!$A5,(IF('3 - Bienes Amortizables'!$E$96='2 - Programas Municipales'!$C$4,'3 - Bienes Amortizables'!$H$98,0)),0)+IF('3 - Bienes Amortizables'!$E$101='2 - Programas Municipales'!$A5,(IF('3 - Bienes Amortizables'!$E$102='2 - Programas Municipales'!$C$4,'3 - Bienes Amortizables'!$H$104,0)),0)+IF('3 - Bienes Amortizables'!$E$107='2 - Programas Municipales'!$A5,(IF('3 - Bienes Amortizables'!$E$108='2 - Programas Municipales'!$C$4,'3 - Bienes Amortizables'!$H$110,0)),0)+IF('3 - Bienes Amortizables'!$E$113='2 - Programas Municipales'!$A5,(IF('3 - Bienes Amortizables'!$E$114='2 - Programas Municipales'!$C$4,'3 - Bienes Amortizables'!$H$116,0)),0)+IF('3 - Bienes Amortizables'!$E$119='2 - Programas Municipales'!$A5,(IF('3 - Bienes Amortizables'!$E$120='2 - Programas Municipales'!$C$4,'3 - Bienes Amortizables'!$H$122,0)),0)+IF('3 - Bienes Amortizables'!$E$125='2 - Programas Municipales'!$A5,(IF('3 - Bienes Amortizables'!$E$126='2 - Programas Municipales'!$C$4,'3 - Bienes Amortizables'!$H$128,0)),0)+IF('3 - Bienes Amortizables'!$E$131='2 - Programas Municipales'!$A5,(IF('3 - Bienes Amortizables'!$E$132='2 - Programas Municipales'!$C$4,'3 - Bienes Amortizables'!$H$134,0)),0)+IF('3 - Bienes Amortizables'!$E$137='2 - Programas Municipales'!$A5,(IF('3 - Bienes Amortizables'!$E$138='2 - Programas Municipales'!$C$4,'3 - Bienes Amortizables'!$H$140,0)),0)</f>
        <v>0</v>
      </c>
      <c r="F8" s="202">
        <f>IF('3 - Bienes Amortizables'!$E$5='2 - Programas Municipales'!$A5,(IF('3 - Bienes Amortizables'!$E$6='2 - Programas Municipales'!$C$5,'3 - Bienes Amortizables'!$H$8,0)),0)+IF('3 - Bienes Amortizables'!$E$11='2 - Programas Municipales'!$A5,(IF('3 - Bienes Amortizables'!$E$12='2 - Programas Municipales'!$C$5,'3 - Bienes Amortizables'!$H$14,0)),0)+IF('3 - Bienes Amortizables'!$E$17='2 - Programas Municipales'!$A5,(IF('3 - Bienes Amortizables'!$E$18='2 - Programas Municipales'!$C$5,'3 - Bienes Amortizables'!$H$20,0)),0)+IF('3 - Bienes Amortizables'!$E$23='2 - Programas Municipales'!$A5,(IF('3 - Bienes Amortizables'!$E$24='2 - Programas Municipales'!$C$5,'3 - Bienes Amortizables'!$H$26,0)),0)+IF('3 - Bienes Amortizables'!$E$29='2 - Programas Municipales'!$A5,(IF('3 - Bienes Amortizables'!$E$30='2 - Programas Municipales'!$C$5,'3 - Bienes Amortizables'!$H$32,0)),0)+IF('3 - Bienes Amortizables'!$E$35='2 - Programas Municipales'!$A5,(IF('3 - Bienes Amortizables'!$E$36='2 - Programas Municipales'!$C$5,'3 - Bienes Amortizables'!$H$38,0)),0)+IF('3 - Bienes Amortizables'!$E$41='2 - Programas Municipales'!$A5,(IF('3 - Bienes Amortizables'!$E$42='2 - Programas Municipales'!$C$5,'3 - Bienes Amortizables'!$H$44,0)),0)+IF('3 - Bienes Amortizables'!$E$47='2 - Programas Municipales'!$A5,(IF('3 - Bienes Amortizables'!$E$48='2 - Programas Municipales'!$C$5,'3 - Bienes Amortizables'!$H$50,0)),0)+IF('3 - Bienes Amortizables'!$E$53='2 - Programas Municipales'!$A5,(IF('3 - Bienes Amortizables'!$E$54='2 - Programas Municipales'!$C$5,'3 - Bienes Amortizables'!$H$56,0)),0)+IF('3 - Bienes Amortizables'!$E$59='2 - Programas Municipales'!$A5,(IF('3 - Bienes Amortizables'!$E$60='2 - Programas Municipales'!$C$5,'3 - Bienes Amortizables'!$H$62,0)),0)+IF('3 - Bienes Amortizables'!$E$65='2 - Programas Municipales'!$A5,(IF('3 - Bienes Amortizables'!$E$66='2 - Programas Municipales'!$C$5,'3 - Bienes Amortizables'!$H$68,0)),0)+IF('3 - Bienes Amortizables'!$E$71='2 - Programas Municipales'!$A5,(IF('3 - Bienes Amortizables'!$E$72='2 - Programas Municipales'!$C$5,'3 - Bienes Amortizables'!$H$74,0)),0)+IF('3 - Bienes Amortizables'!$E$77='2 - Programas Municipales'!$A5,(IF('3 - Bienes Amortizables'!$E$78='2 - Programas Municipales'!$C$5,'3 - Bienes Amortizables'!$H$80,0)),0)+IF('3 - Bienes Amortizables'!$E$83='2 - Programas Municipales'!$A5,(IF('3 - Bienes Amortizables'!$E$84='2 - Programas Municipales'!$C$5,'3 - Bienes Amortizables'!$H$86,0)),0)+IF('3 - Bienes Amortizables'!$E$89='2 - Programas Municipales'!$A5,(IF('3 - Bienes Amortizables'!$E$90='2 - Programas Municipales'!$C$5,'3 - Bienes Amortizables'!$H$92,0)),0)+IF('3 - Bienes Amortizables'!$E$95='2 - Programas Municipales'!$A5,(IF('3 - Bienes Amortizables'!$E$96='2 - Programas Municipales'!$C$5,'3 - Bienes Amortizables'!$H$98,0)),0)+IF('3 - Bienes Amortizables'!$E$101='2 - Programas Municipales'!$A5,(IF('3 - Bienes Amortizables'!$E$102='2 - Programas Municipales'!$C$5,'3 - Bienes Amortizables'!$H$104,0)),0)+IF('3 - Bienes Amortizables'!$E$107='2 - Programas Municipales'!$A5,(IF('3 - Bienes Amortizables'!$E$108='2 - Programas Municipales'!$C$5,'3 - Bienes Amortizables'!$H$110,0)),0)+IF('3 - Bienes Amortizables'!$E$113='2 - Programas Municipales'!$A5,(IF('3 - Bienes Amortizables'!$E$114='2 - Programas Municipales'!$C$5,'3 - Bienes Amortizables'!$H$116,0)),0)+IF('3 - Bienes Amortizables'!$E$119='2 - Programas Municipales'!$A5,(IF('3 - Bienes Amortizables'!$E$120='2 - Programas Municipales'!$C$5,'3 - Bienes Amortizables'!$H$122,0)),0)+IF('3 - Bienes Amortizables'!$E$125='2 - Programas Municipales'!$A5,(IF('3 - Bienes Amortizables'!$E$126='2 - Programas Municipales'!$C$5,'3 - Bienes Amortizables'!$H$128,0)),0)+IF('3 - Bienes Amortizables'!$E$131='2 - Programas Municipales'!$A5,(IF('3 - Bienes Amortizables'!$E$132='2 - Programas Municipales'!$C$5,'3 - Bienes Amortizables'!$H$134,0)),0)+IF('3 - Bienes Amortizables'!$E$137='2 - Programas Municipales'!$A5,(IF('3 - Bienes Amortizables'!$E$138='2 - Programas Municipales'!$C$5,'3 - Bienes Amortizables'!$H$140,0)),0)</f>
        <v>0</v>
      </c>
      <c r="G8" s="202">
        <f>IF('3 - Bienes Amortizables'!$E$5='2 - Programas Municipales'!$A5,(IF('3 - Bienes Amortizables'!$E$6='2 - Programas Municipales'!$C$6,'3 - Bienes Amortizables'!$H$8,0)),0)+IF('3 - Bienes Amortizables'!$E$11='2 - Programas Municipales'!$A5,(IF('3 - Bienes Amortizables'!$E$12='2 - Programas Municipales'!$C$6,'3 - Bienes Amortizables'!$H$14,0)),0)+IF('3 - Bienes Amortizables'!$E$17='2 - Programas Municipales'!$A5,(IF('3 - Bienes Amortizables'!$E$18='2 - Programas Municipales'!$C$6,'3 - Bienes Amortizables'!$H$20,0)),0)+IF('3 - Bienes Amortizables'!$E$23='2 - Programas Municipales'!$A5,(IF('3 - Bienes Amortizables'!$E$24='2 - Programas Municipales'!$C$6,'3 - Bienes Amortizables'!$H$26,0)),0)+IF('3 - Bienes Amortizables'!$E$29='2 - Programas Municipales'!$A5,(IF('3 - Bienes Amortizables'!$E$30='2 - Programas Municipales'!$C$6,'3 - Bienes Amortizables'!$H$32,0)),0)+IF('3 - Bienes Amortizables'!$E$35='2 - Programas Municipales'!$A5,(IF('3 - Bienes Amortizables'!$E$36='2 - Programas Municipales'!$C$6,'3 - Bienes Amortizables'!$H$38,0)),0)+IF('3 - Bienes Amortizables'!$E$41='2 - Programas Municipales'!$A5,(IF('3 - Bienes Amortizables'!$E$42='2 - Programas Municipales'!$C$6,'3 - Bienes Amortizables'!$H$44,0)),0)+IF('3 - Bienes Amortizables'!$E$47='2 - Programas Municipales'!$A5,(IF('3 - Bienes Amortizables'!$E$48='2 - Programas Municipales'!$C$6,'3 - Bienes Amortizables'!$H$50,0)),0)+IF('3 - Bienes Amortizables'!$E$53='2 - Programas Municipales'!$A5,(IF('3 - Bienes Amortizables'!$E$54='2 - Programas Municipales'!$C$6,'3 - Bienes Amortizables'!$H$56,0)),0)+IF('3 - Bienes Amortizables'!$E$59='2 - Programas Municipales'!$A5,(IF('3 - Bienes Amortizables'!$E$60='2 - Programas Municipales'!$C$6,'3 - Bienes Amortizables'!$H$62,0)),0)+IF('3 - Bienes Amortizables'!$E$65='2 - Programas Municipales'!$A5,(IF('3 - Bienes Amortizables'!$E$66='2 - Programas Municipales'!$C$6,'3 - Bienes Amortizables'!$H$68,0)),0)+IF('3 - Bienes Amortizables'!$E$71='2 - Programas Municipales'!$A5,(IF('3 - Bienes Amortizables'!$E$72='2 - Programas Municipales'!$C$6,'3 - Bienes Amortizables'!$H$74,0)),0)+IF('3 - Bienes Amortizables'!$E$77='2 - Programas Municipales'!$A5,(IF('3 - Bienes Amortizables'!$E$78='2 - Programas Municipales'!$C$6,'3 - Bienes Amortizables'!$H$80,0)),0)+IF('3 - Bienes Amortizables'!$E$83='2 - Programas Municipales'!$A5,(IF('3 - Bienes Amortizables'!$E$84='2 - Programas Municipales'!$C$6,'3 - Bienes Amortizables'!$H$86,0)),0)+IF('3 - Bienes Amortizables'!$E$89='2 - Programas Municipales'!$A5,(IF('3 - Bienes Amortizables'!$E$90='2 - Programas Municipales'!$C$6,'3 - Bienes Amortizables'!$H$92,0)),0)+IF('3 - Bienes Amortizables'!$E$95='2 - Programas Municipales'!$A5,(IF('3 - Bienes Amortizables'!$E$96='2 - Programas Municipales'!$C$6,'3 - Bienes Amortizables'!$H$98,0)),0)+IF('3 - Bienes Amortizables'!$E$101='2 - Programas Municipales'!$A5,(IF('3 - Bienes Amortizables'!$E$102='2 - Programas Municipales'!$C$6,'3 - Bienes Amortizables'!$H$104,0)),0)+IF('3 - Bienes Amortizables'!$E$107='2 - Programas Municipales'!$A5,(IF('3 - Bienes Amortizables'!$E$108='2 - Programas Municipales'!$C$6,'3 - Bienes Amortizables'!$H$110,0)),0)+IF('3 - Bienes Amortizables'!$E$113='2 - Programas Municipales'!$A5,(IF('3 - Bienes Amortizables'!$E$114='2 - Programas Municipales'!$C$6,'3 - Bienes Amortizables'!$H$116,0)),0)+IF('3 - Bienes Amortizables'!$E$119='2 - Programas Municipales'!$A5,(IF('3 - Bienes Amortizables'!$E$120='2 - Programas Municipales'!$C$6,'3 - Bienes Amortizables'!$H$122,0)),0)+IF('3 - Bienes Amortizables'!$E$125='2 - Programas Municipales'!$A5,(IF('3 - Bienes Amortizables'!$E$126='2 - Programas Municipales'!$C$6,'3 - Bienes Amortizables'!$H$128,0)),0)+IF('3 - Bienes Amortizables'!$E$131='2 - Programas Municipales'!$A5,(IF('3 - Bienes Amortizables'!$E$132='2 - Programas Municipales'!$C$6,'3 - Bienes Amortizables'!$H$134,0)),0)+IF('3 - Bienes Amortizables'!$E$137='2 - Programas Municipales'!$A5,(IF('3 - Bienes Amortizables'!$E$138='2 - Programas Municipales'!$C$6,'3 - Bienes Amortizables'!$H$140,0)),0)</f>
        <v>0</v>
      </c>
      <c r="H8" s="202">
        <f>IF('3 - Bienes Amortizables'!$E$5='2 - Programas Municipales'!$A5,(IF('3 - Bienes Amortizables'!$E$6='2 - Programas Municipales'!$C$7,'3 - Bienes Amortizables'!$H$8,0)),0)+IF('3 - Bienes Amortizables'!$E$11='2 - Programas Municipales'!$A5,(IF('3 - Bienes Amortizables'!$E$12='2 - Programas Municipales'!$C$7,'3 - Bienes Amortizables'!$H$14,0)),0)+IF('3 - Bienes Amortizables'!$E$17='2 - Programas Municipales'!$A5,(IF('3 - Bienes Amortizables'!$E$18='2 - Programas Municipales'!$C$7,'3 - Bienes Amortizables'!$H$20,0)),0)+IF('3 - Bienes Amortizables'!$E$23='2 - Programas Municipales'!$A5,(IF('3 - Bienes Amortizables'!$E$24='2 - Programas Municipales'!$C$7,'3 - Bienes Amortizables'!$H$26,0)),0)+IF('3 - Bienes Amortizables'!$E$29='2 - Programas Municipales'!$A5,(IF('3 - Bienes Amortizables'!$E$30='2 - Programas Municipales'!$C$7,'3 - Bienes Amortizables'!$H$32,0)),0)+IF('3 - Bienes Amortizables'!$E$35='2 - Programas Municipales'!$A5,(IF('3 - Bienes Amortizables'!$E$36='2 - Programas Municipales'!$C$7,'3 - Bienes Amortizables'!$H$38,0)),0)+IF('3 - Bienes Amortizables'!$E$41='2 - Programas Municipales'!$A5,(IF('3 - Bienes Amortizables'!$E$42='2 - Programas Municipales'!$C$7,'3 - Bienes Amortizables'!$H$44,0)),0)+IF('3 - Bienes Amortizables'!$E$47='2 - Programas Municipales'!$A5,(IF('3 - Bienes Amortizables'!$E$48='2 - Programas Municipales'!$C$7,'3 - Bienes Amortizables'!$H$50,0)),0)+IF('3 - Bienes Amortizables'!$E$53='2 - Programas Municipales'!$A5,(IF('3 - Bienes Amortizables'!$E$54='2 - Programas Municipales'!$C$7,'3 - Bienes Amortizables'!$H$56,0)),0)+IF('3 - Bienes Amortizables'!$E$59='2 - Programas Municipales'!$A5,(IF('3 - Bienes Amortizables'!$E$60='2 - Programas Municipales'!$C$7,'3 - Bienes Amortizables'!$H$62,0)),0)+IF('3 - Bienes Amortizables'!$E$65='2 - Programas Municipales'!$A5,(IF('3 - Bienes Amortizables'!$E$66='2 - Programas Municipales'!$C$7,'3 - Bienes Amortizables'!$H$68,0)),0)+IF('3 - Bienes Amortizables'!$E$71='2 - Programas Municipales'!$A5,(IF('3 - Bienes Amortizables'!$E$72='2 - Programas Municipales'!$C$7,'3 - Bienes Amortizables'!$H$74,0)),0)+IF('3 - Bienes Amortizables'!$E$77='2 - Programas Municipales'!$A5,(IF('3 - Bienes Amortizables'!$E$78='2 - Programas Municipales'!$C$7,'3 - Bienes Amortizables'!$H$80,0)),0)+IF('3 - Bienes Amortizables'!$E$83='2 - Programas Municipales'!$A5,(IF('3 - Bienes Amortizables'!$E$84='2 - Programas Municipales'!$C$7,'3 - Bienes Amortizables'!$H$86,0)),0)+IF('3 - Bienes Amortizables'!$E$89='2 - Programas Municipales'!$A5,(IF('3 - Bienes Amortizables'!$E$90='2 - Programas Municipales'!$C$7,'3 - Bienes Amortizables'!$H$92,0)),0)+IF('3 - Bienes Amortizables'!$E$95='2 - Programas Municipales'!$A5,(IF('3 - Bienes Amortizables'!$E$96='2 - Programas Municipales'!$C$7,'3 - Bienes Amortizables'!$H$98,0)),0)+IF('3 - Bienes Amortizables'!$E$101='2 - Programas Municipales'!$A5,(IF('3 - Bienes Amortizables'!$E$102='2 - Programas Municipales'!$C$7,'3 - Bienes Amortizables'!$H$104,0)),0)+IF('3 - Bienes Amortizables'!$E$107='2 - Programas Municipales'!$A5,(IF('3 - Bienes Amortizables'!$E$108='2 - Programas Municipales'!$C$7,'3 - Bienes Amortizables'!$H$110,0)),0)+IF('3 - Bienes Amortizables'!$E$113='2 - Programas Municipales'!$A5,(IF('3 - Bienes Amortizables'!$E$114='2 - Programas Municipales'!$C$7,'3 - Bienes Amortizables'!$H$116,0)),0)+IF('3 - Bienes Amortizables'!$E$119='2 - Programas Municipales'!$A5,(IF('3 - Bienes Amortizables'!$E$120='2 - Programas Municipales'!$C$7,'3 - Bienes Amortizables'!$H$122,0)),0)+IF('3 - Bienes Amortizables'!$E$125='2 - Programas Municipales'!$A5,(IF('3 - Bienes Amortizables'!$E$126='2 - Programas Municipales'!$C$7,'3 - Bienes Amortizables'!$H$128,0)),0)+IF('3 - Bienes Amortizables'!$E$131='2 - Programas Municipales'!$A5,(IF('3 - Bienes Amortizables'!$E$132='2 - Programas Municipales'!$C$7,'3 - Bienes Amortizables'!$H$134,0)),0)+IF('3 - Bienes Amortizables'!$E$137='2 - Programas Municipales'!$A5,(IF('3 - Bienes Amortizables'!$E$138='2 - Programas Municipales'!$C$7,'3 - Bienes Amortizables'!$H$140,0)),0)</f>
        <v>0</v>
      </c>
      <c r="I8" s="202">
        <f>IF('3 - Bienes Amortizables'!$E$5='2 - Programas Municipales'!$A5,(IF('3 - Bienes Amortizables'!$E$6='2 - Programas Municipales'!$C$8,'3 - Bienes Amortizables'!$H$8,0)),0)+IF('3 - Bienes Amortizables'!$E$11='2 - Programas Municipales'!$A5,(IF('3 - Bienes Amortizables'!$E$12='2 - Programas Municipales'!$C$8,'3 - Bienes Amortizables'!$H$14,0)),0)+IF('3 - Bienes Amortizables'!$E$17='2 - Programas Municipales'!$A5,(IF('3 - Bienes Amortizables'!$E$18='2 - Programas Municipales'!$C$8,'3 - Bienes Amortizables'!$H$20,0)),0)+IF('3 - Bienes Amortizables'!$E$23='2 - Programas Municipales'!$A5,(IF('3 - Bienes Amortizables'!$E$24='2 - Programas Municipales'!$C$8,'3 - Bienes Amortizables'!$H$26,0)),0)+IF('3 - Bienes Amortizables'!$E$29='2 - Programas Municipales'!$A5,(IF('3 - Bienes Amortizables'!$E$30='2 - Programas Municipales'!$C$8,'3 - Bienes Amortizables'!$H$32,0)),0)+IF('3 - Bienes Amortizables'!$E$35='2 - Programas Municipales'!$A5,(IF('3 - Bienes Amortizables'!$E$36='2 - Programas Municipales'!$C$8,'3 - Bienes Amortizables'!$H$38,0)),0)+IF('3 - Bienes Amortizables'!$E$41='2 - Programas Municipales'!$A5,(IF('3 - Bienes Amortizables'!$E$42='2 - Programas Municipales'!$C$8,'3 - Bienes Amortizables'!$H$44,0)),0)+IF('3 - Bienes Amortizables'!$E$47='2 - Programas Municipales'!$A5,(IF('3 - Bienes Amortizables'!$E$48='2 - Programas Municipales'!$C$8,'3 - Bienes Amortizables'!$H$50,0)),0)+IF('3 - Bienes Amortizables'!$E$53='2 - Programas Municipales'!$A5,(IF('3 - Bienes Amortizables'!$E$54='2 - Programas Municipales'!$C$8,'3 - Bienes Amortizables'!$H$56,0)),0)+IF('3 - Bienes Amortizables'!$E$59='2 - Programas Municipales'!$A5,(IF('3 - Bienes Amortizables'!$E$60='2 - Programas Municipales'!$C$8,'3 - Bienes Amortizables'!$H$62,0)),0)+IF('3 - Bienes Amortizables'!$E$65='2 - Programas Municipales'!$A5,(IF('3 - Bienes Amortizables'!$E$66='2 - Programas Municipales'!$C$8,'3 - Bienes Amortizables'!$H$68,0)),0)+IF('3 - Bienes Amortizables'!$E$71='2 - Programas Municipales'!$A5,(IF('3 - Bienes Amortizables'!$E$72='2 - Programas Municipales'!$C$8,'3 - Bienes Amortizables'!$H$74,0)),0)+IF('3 - Bienes Amortizables'!$E$77='2 - Programas Municipales'!$A5,(IF('3 - Bienes Amortizables'!$E$78='2 - Programas Municipales'!$C$8,'3 - Bienes Amortizables'!$H$80,0)),0)+IF('3 - Bienes Amortizables'!$E$83='2 - Programas Municipales'!$A5,(IF('3 - Bienes Amortizables'!$E$84='2 - Programas Municipales'!$C$8,'3 - Bienes Amortizables'!$H$86,0)),0)+IF('3 - Bienes Amortizables'!$E$89='2 - Programas Municipales'!$A5,(IF('3 - Bienes Amortizables'!$E$90='2 - Programas Municipales'!$C$8,'3 - Bienes Amortizables'!$H$92,0)),0)+IF('3 - Bienes Amortizables'!$E$95='2 - Programas Municipales'!$A5,(IF('3 - Bienes Amortizables'!$E$96='2 - Programas Municipales'!$C$8,'3 - Bienes Amortizables'!$H$98,0)),0)+IF('3 - Bienes Amortizables'!$E$101='2 - Programas Municipales'!$A5,(IF('3 - Bienes Amortizables'!$E$102='2 - Programas Municipales'!$C$8,'3 - Bienes Amortizables'!$H$104,0)),0)+IF('3 - Bienes Amortizables'!$E$107='2 - Programas Municipales'!$A5,(IF('3 - Bienes Amortizables'!$E$108='2 - Programas Municipales'!$C$8,'3 - Bienes Amortizables'!$H$110,0)),0)+IF('3 - Bienes Amortizables'!$E$113='2 - Programas Municipales'!$A5,(IF('3 - Bienes Amortizables'!$E$114='2 - Programas Municipales'!$C$8,'3 - Bienes Amortizables'!$H$116,0)),0)+IF('3 - Bienes Amortizables'!$E$119='2 - Programas Municipales'!$A5,(IF('3 - Bienes Amortizables'!$E$120='2 - Programas Municipales'!$C$8,'3 - Bienes Amortizables'!$H$122,0)),0)+IF('3 - Bienes Amortizables'!$E$125='2 - Programas Municipales'!$A5,(IF('3 - Bienes Amortizables'!$E$126='2 - Programas Municipales'!$C$8,'3 - Bienes Amortizables'!$H$128,0)),0)+IF('3 - Bienes Amortizables'!$E$131='2 - Programas Municipales'!$A5,(IF('3 - Bienes Amortizables'!$E$132='2 - Programas Municipales'!$C$8,'3 - Bienes Amortizables'!$H$134,0)),0)+IF('3 - Bienes Amortizables'!$E$137='2 - Programas Municipales'!$A5,(IF('3 - Bienes Amortizables'!$E$138='2 - Programas Municipales'!$C$8,'3 - Bienes Amortizables'!$H$140,0)),0)</f>
        <v>4330666.368</v>
      </c>
      <c r="J8" s="202">
        <f>IF('3 - Bienes Amortizables'!$E$5='2 - Programas Municipales'!$A5,(IF('3 - Bienes Amortizables'!$E$6='2 - Programas Municipales'!$C$9,'3 - Bienes Amortizables'!$H$8,0)),0)+IF('3 - Bienes Amortizables'!$E$11='2 - Programas Municipales'!$A5,(IF('3 - Bienes Amortizables'!$E$12='2 - Programas Municipales'!$C$9,'3 - Bienes Amortizables'!$H$14,0)),0)+IF('3 - Bienes Amortizables'!$E$17='2 - Programas Municipales'!$A5,(IF('3 - Bienes Amortizables'!$E$18='2 - Programas Municipales'!$C$9,'3 - Bienes Amortizables'!$H$20,0)),0)+IF('3 - Bienes Amortizables'!$E$23='2 - Programas Municipales'!$A5,(IF('3 - Bienes Amortizables'!$E$24='2 - Programas Municipales'!$C$9,'3 - Bienes Amortizables'!$H$26,0)),0)+IF('3 - Bienes Amortizables'!$E$29='2 - Programas Municipales'!$A5,(IF('3 - Bienes Amortizables'!$E$30='2 - Programas Municipales'!$C$9,'3 - Bienes Amortizables'!$H$32,0)),0)+IF('3 - Bienes Amortizables'!$E$35='2 - Programas Municipales'!$A5,(IF('3 - Bienes Amortizables'!$E$36='2 - Programas Municipales'!$C$9,'3 - Bienes Amortizables'!$H$38,0)),0)+IF('3 - Bienes Amortizables'!$E$41='2 - Programas Municipales'!$A5,(IF('3 - Bienes Amortizables'!$E$42='2 - Programas Municipales'!$C$9,'3 - Bienes Amortizables'!$H$44,0)),0)+IF('3 - Bienes Amortizables'!$E$47='2 - Programas Municipales'!$A5,(IF('3 - Bienes Amortizables'!$E$48='2 - Programas Municipales'!$C$9,'3 - Bienes Amortizables'!$H$50,0)),0)+IF('3 - Bienes Amortizables'!$E$53='2 - Programas Municipales'!$A5,(IF('3 - Bienes Amortizables'!$E$54='2 - Programas Municipales'!$C$9,'3 - Bienes Amortizables'!$H$56,0)),0)+IF('3 - Bienes Amortizables'!$E$59='2 - Programas Municipales'!$A5,(IF('3 - Bienes Amortizables'!$E$60='2 - Programas Municipales'!$C$9,'3 - Bienes Amortizables'!$H$62,0)),0)+IF('3 - Bienes Amortizables'!$E$65='2 - Programas Municipales'!$A5,(IF('3 - Bienes Amortizables'!$E$66='2 - Programas Municipales'!$C$9,'3 - Bienes Amortizables'!$H$68,0)),0)+IF('3 - Bienes Amortizables'!$E$71='2 - Programas Municipales'!$A5,(IF('3 - Bienes Amortizables'!$E$72='2 - Programas Municipales'!$C$9,'3 - Bienes Amortizables'!$H$74,0)),0)+IF('3 - Bienes Amortizables'!$E$77='2 - Programas Municipales'!$A5,(IF('3 - Bienes Amortizables'!$E$78='2 - Programas Municipales'!$C$9,'3 - Bienes Amortizables'!$H$80,0)),0)+IF('3 - Bienes Amortizables'!$E$83='2 - Programas Municipales'!$A5,(IF('3 - Bienes Amortizables'!$E$84='2 - Programas Municipales'!$C$9,'3 - Bienes Amortizables'!$H$86,0)),0)+IF('3 - Bienes Amortizables'!$E$89='2 - Programas Municipales'!$A5,(IF('3 - Bienes Amortizables'!$E$90='2 - Programas Municipales'!$C$9,'3 - Bienes Amortizables'!$H$92,0)),0)+IF('3 - Bienes Amortizables'!$E$95='2 - Programas Municipales'!$A5,(IF('3 - Bienes Amortizables'!$E$96='2 - Programas Municipales'!$C$9,'3 - Bienes Amortizables'!$H$98,0)),0)+IF('3 - Bienes Amortizables'!$E$101='2 - Programas Municipales'!$A5,(IF('3 - Bienes Amortizables'!$E$102='2 - Programas Municipales'!$C$9,'3 - Bienes Amortizables'!$H$104,0)),0)+IF('3 - Bienes Amortizables'!$E$107='2 - Programas Municipales'!$A5,(IF('3 - Bienes Amortizables'!$E$108='2 - Programas Municipales'!$C$9,'3 - Bienes Amortizables'!$H$110,0)),0)+IF('3 - Bienes Amortizables'!$E$113='2 - Programas Municipales'!$A5,(IF('3 - Bienes Amortizables'!$E$114='2 - Programas Municipales'!$C$9,'3 - Bienes Amortizables'!$H$116,0)),0)+IF('3 - Bienes Amortizables'!$E$119='2 - Programas Municipales'!$A5,(IF('3 - Bienes Amortizables'!$E$120='2 - Programas Municipales'!$C$9,'3 - Bienes Amortizables'!$H$122,0)),0)+IF('3 - Bienes Amortizables'!$E$125='2 - Programas Municipales'!$A5,(IF('3 - Bienes Amortizables'!$E$126='2 - Programas Municipales'!$C$9,'3 - Bienes Amortizables'!$H$128,0)),0)+IF('3 - Bienes Amortizables'!$E$131='2 - Programas Municipales'!$A5,(IF('3 - Bienes Amortizables'!$E$132='2 - Programas Municipales'!$C$9,'3 - Bienes Amortizables'!$H$134,0)),0)+IF('3 - Bienes Amortizables'!$E$137='2 - Programas Municipales'!$A5,(IF('3 - Bienes Amortizables'!$E$138='2 - Programas Municipales'!$C$9,'3 - Bienes Amortizables'!$H$140,0)),0)</f>
        <v>310937.1069</v>
      </c>
      <c r="K8" s="202">
        <f>IF('3 - Bienes Amortizables'!$E$5='2 - Programas Municipales'!$A5,(IF('3 - Bienes Amortizables'!$E$6='2 - Programas Municipales'!$C$10,'3 - Bienes Amortizables'!$H$8,0)),0)+IF('3 - Bienes Amortizables'!$E$11='2 - Programas Municipales'!$A5,(IF('3 - Bienes Amortizables'!$E$12='2 - Programas Municipales'!$C$10,'3 - Bienes Amortizables'!$H$14,0)),0)+IF('3 - Bienes Amortizables'!$E$17='2 - Programas Municipales'!$A5,(IF('3 - Bienes Amortizables'!$E$18='2 - Programas Municipales'!$C$10,'3 - Bienes Amortizables'!$H$20,0)),0)+IF('3 - Bienes Amortizables'!$E$23='2 - Programas Municipales'!$A5,(IF('3 - Bienes Amortizables'!$E$24='2 - Programas Municipales'!$C$10,'3 - Bienes Amortizables'!$H$26,0)),0)+IF('3 - Bienes Amortizables'!$E$29='2 - Programas Municipales'!$A5,(IF('3 - Bienes Amortizables'!$E$30='2 - Programas Municipales'!$C$10,'3 - Bienes Amortizables'!$H$32,0)),0)+IF('3 - Bienes Amortizables'!$E$35='2 - Programas Municipales'!$A5,(IF('3 - Bienes Amortizables'!$E$36='2 - Programas Municipales'!$C$10,'3 - Bienes Amortizables'!$H$38,0)),0)+IF('3 - Bienes Amortizables'!$E$41='2 - Programas Municipales'!$A5,(IF('3 - Bienes Amortizables'!$E$42='2 - Programas Municipales'!$C$10,'3 - Bienes Amortizables'!$H$44,0)),0)+IF('3 - Bienes Amortizables'!$E$47='2 - Programas Municipales'!$A5,(IF('3 - Bienes Amortizables'!$E$48='2 - Programas Municipales'!$C$10,'3 - Bienes Amortizables'!$H$50,0)),0)+IF('3 - Bienes Amortizables'!$E$53='2 - Programas Municipales'!$A5,(IF('3 - Bienes Amortizables'!$E$54='2 - Programas Municipales'!$C$10,'3 - Bienes Amortizables'!$H$56,0)),0)+IF('3 - Bienes Amortizables'!$E$59='2 - Programas Municipales'!$A5,(IF('3 - Bienes Amortizables'!$E$60='2 - Programas Municipales'!$C$10,'3 - Bienes Amortizables'!$H$62,0)),0)+IF('3 - Bienes Amortizables'!$E$65='2 - Programas Municipales'!$A5,(IF('3 - Bienes Amortizables'!$E$66='2 - Programas Municipales'!$C$10,'3 - Bienes Amortizables'!$H$68,0)),0)+IF('3 - Bienes Amortizables'!$E$71='2 - Programas Municipales'!$A5,(IF('3 - Bienes Amortizables'!$E$72='2 - Programas Municipales'!$C$10,'3 - Bienes Amortizables'!$H$74,0)),0)+IF('3 - Bienes Amortizables'!$E$77='2 - Programas Municipales'!$A5,(IF('3 - Bienes Amortizables'!$E$78='2 - Programas Municipales'!$C$10,'3 - Bienes Amortizables'!$H$80,0)),0)+IF('3 - Bienes Amortizables'!$E$83='2 - Programas Municipales'!$A5,(IF('3 - Bienes Amortizables'!$E$84='2 - Programas Municipales'!$C$10,'3 - Bienes Amortizables'!$H$86,0)),0)+IF('3 - Bienes Amortizables'!$E$89='2 - Programas Municipales'!$A5,(IF('3 - Bienes Amortizables'!$E$90='2 - Programas Municipales'!$C$10,'3 - Bienes Amortizables'!$H$92,0)),0)+IF('3 - Bienes Amortizables'!$E$95='2 - Programas Municipales'!$A5,(IF('3 - Bienes Amortizables'!$E$96='2 - Programas Municipales'!$C$10,'3 - Bienes Amortizables'!$H$98,0)),0)+IF('3 - Bienes Amortizables'!$E$101='2 - Programas Municipales'!$A5,(IF('3 - Bienes Amortizables'!$E$102='2 - Programas Municipales'!$C$10,'3 - Bienes Amortizables'!$H$104,0)),0)+IF('3 - Bienes Amortizables'!$E$107='2 - Programas Municipales'!$A5,(IF('3 - Bienes Amortizables'!$E$108='2 - Programas Municipales'!$C$10,'3 - Bienes Amortizables'!$H$110,0)),0)+IF('3 - Bienes Amortizables'!$E$113='2 - Programas Municipales'!$A5,(IF('3 - Bienes Amortizables'!$E$114='2 - Programas Municipales'!$C$10,'3 - Bienes Amortizables'!$H$116,0)),0)+IF('3 - Bienes Amortizables'!$E$119='2 - Programas Municipales'!$A5,(IF('3 - Bienes Amortizables'!$E$120='2 - Programas Municipales'!$C$10,'3 - Bienes Amortizables'!$H$122,0)),0)+IF('3 - Bienes Amortizables'!$E$125='2 - Programas Municipales'!$A5,(IF('3 - Bienes Amortizables'!$E$126='2 - Programas Municipales'!$C$10,'3 - Bienes Amortizables'!$H$128,0)),0)+IF('3 - Bienes Amortizables'!$E$131='2 - Programas Municipales'!$A5,(IF('3 - Bienes Amortizables'!$E$132='2 - Programas Municipales'!$C$10,'3 - Bienes Amortizables'!$H$134,0)),0)+IF('3 - Bienes Amortizables'!$E$137='2 - Programas Municipales'!$A5,(IF('3 - Bienes Amortizables'!$E$138='2 - Programas Municipales'!$C$10,'3 - Bienes Amortizables'!$H$140,0)),0)</f>
        <v>0</v>
      </c>
      <c r="L8" s="202">
        <f>IF('3 - Bienes Amortizables'!$E$5='2 - Programas Municipales'!$A5,(IF('3 - Bienes Amortizables'!$E$6='2 - Programas Municipales'!$C$11,'3 - Bienes Amortizables'!$H$8,0)),0)+IF('3 - Bienes Amortizables'!$E$11='2 - Programas Municipales'!$A5,(IF('3 - Bienes Amortizables'!$E$12='2 - Programas Municipales'!$C$11,'3 - Bienes Amortizables'!$H$14,0)),0)+IF('3 - Bienes Amortizables'!$E$17='2 - Programas Municipales'!$A5,(IF('3 - Bienes Amortizables'!$E$18='2 - Programas Municipales'!$C$11,'3 - Bienes Amortizables'!$H$20,0)),0)+IF('3 - Bienes Amortizables'!$E$23='2 - Programas Municipales'!$A5,(IF('3 - Bienes Amortizables'!$E$24='2 - Programas Municipales'!$C$11,'3 - Bienes Amortizables'!$H$26,0)),0)+IF('3 - Bienes Amortizables'!$E$29='2 - Programas Municipales'!$A5,(IF('3 - Bienes Amortizables'!$E$30='2 - Programas Municipales'!$C$11,'3 - Bienes Amortizables'!$H$32,0)),0)+IF('3 - Bienes Amortizables'!$E$35='2 - Programas Municipales'!$A5,(IF('3 - Bienes Amortizables'!$E$36='2 - Programas Municipales'!$C$11,'3 - Bienes Amortizables'!$H$38,0)),0)+IF('3 - Bienes Amortizables'!$E$41='2 - Programas Municipales'!$A5,(IF('3 - Bienes Amortizables'!$E$42='2 - Programas Municipales'!$C$11,'3 - Bienes Amortizables'!$H$44,0)),0)+IF('3 - Bienes Amortizables'!$E$47='2 - Programas Municipales'!$A5,(IF('3 - Bienes Amortizables'!$E$48='2 - Programas Municipales'!$C$11,'3 - Bienes Amortizables'!$H$50,0)),0)+IF('3 - Bienes Amortizables'!$E$53='2 - Programas Municipales'!$A5,(IF('3 - Bienes Amortizables'!$E$54='2 - Programas Municipales'!$C$11,'3 - Bienes Amortizables'!$H$56,0)),0)+IF('3 - Bienes Amortizables'!$E$59='2 - Programas Municipales'!$A5,(IF('3 - Bienes Amortizables'!$E$60='2 - Programas Municipales'!$C$11,'3 - Bienes Amortizables'!$H$62,0)),0)+IF('3 - Bienes Amortizables'!$E$65='2 - Programas Municipales'!$A5,(IF('3 - Bienes Amortizables'!$E$66='2 - Programas Municipales'!$C$11,'3 - Bienes Amortizables'!$H$68,0)),0)+IF('3 - Bienes Amortizables'!$E$71='2 - Programas Municipales'!$A5,(IF('3 - Bienes Amortizables'!$E$72='2 - Programas Municipales'!$C$11,'3 - Bienes Amortizables'!$H$74,0)),0)+IF('3 - Bienes Amortizables'!$E$77='2 - Programas Municipales'!$A5,(IF('3 - Bienes Amortizables'!$E$78='2 - Programas Municipales'!$C$11,'3 - Bienes Amortizables'!$H$80,0)),0)+IF('3 - Bienes Amortizables'!$E$83='2 - Programas Municipales'!$A5,(IF('3 - Bienes Amortizables'!$E$84='2 - Programas Municipales'!$C$11,'3 - Bienes Amortizables'!$H$86,0)),0)+IF('3 - Bienes Amortizables'!$E$89='2 - Programas Municipales'!$A5,(IF('3 - Bienes Amortizables'!$E$90='2 - Programas Municipales'!$C$11,'3 - Bienes Amortizables'!$H$92,0)),0)+IF('3 - Bienes Amortizables'!$E$95='2 - Programas Municipales'!$A5,(IF('3 - Bienes Amortizables'!$E$96='2 - Programas Municipales'!$C$11,'3 - Bienes Amortizables'!$H$98,0)),0)+IF('3 - Bienes Amortizables'!$E$101='2 - Programas Municipales'!$A5,(IF('3 - Bienes Amortizables'!$E$102='2 - Programas Municipales'!$C$11,'3 - Bienes Amortizables'!$H$104,0)),0)+IF('3 - Bienes Amortizables'!$E$107='2 - Programas Municipales'!$A5,(IF('3 - Bienes Amortizables'!$E$108='2 - Programas Municipales'!$C$11,'3 - Bienes Amortizables'!$H$110,0)),0)+IF('3 - Bienes Amortizables'!$E$113='2 - Programas Municipales'!$A5,(IF('3 - Bienes Amortizables'!$E$114='2 - Programas Municipales'!$C$11,'3 - Bienes Amortizables'!$H$116,0)),0)+IF('3 - Bienes Amortizables'!$E$119='2 - Programas Municipales'!$A5,(IF('3 - Bienes Amortizables'!$E$120='2 - Programas Municipales'!$C$11,'3 - Bienes Amortizables'!$H$122,0)),0)+IF('3 - Bienes Amortizables'!$E$125='2 - Programas Municipales'!$A5,(IF('3 - Bienes Amortizables'!$E$126='2 - Programas Municipales'!$C$11,'3 - Bienes Amortizables'!$H$128,0)),0)+IF('3 - Bienes Amortizables'!$E$131='2 - Programas Municipales'!$A5,(IF('3 - Bienes Amortizables'!$E$132='2 - Programas Municipales'!$C$11,'3 - Bienes Amortizables'!$H$134,0)),0)+IF('3 - Bienes Amortizables'!$E$137='2 - Programas Municipales'!$A5,(IF('3 - Bienes Amortizables'!$E$138='2 - Programas Municipales'!$C$11,'3 - Bienes Amortizables'!$H$140,0)),0)</f>
        <v>0</v>
      </c>
      <c r="M8" s="202">
        <f>IF('3 - Bienes Amortizables'!$E$5='2 - Programas Municipales'!$A5,(IF('3 - Bienes Amortizables'!$E$6='2 - Programas Municipales'!$C$12,'3 - Bienes Amortizables'!$H$8,0)),0)+IF('3 - Bienes Amortizables'!$E$11='2 - Programas Municipales'!$A5,(IF('3 - Bienes Amortizables'!$E$12='2 - Programas Municipales'!$C$12,'3 - Bienes Amortizables'!$H$14,0)),0)+IF('3 - Bienes Amortizables'!$E$17='2 - Programas Municipales'!$A5,(IF('3 - Bienes Amortizables'!$E$18='2 - Programas Municipales'!$C$12,'3 - Bienes Amortizables'!$H$20,0)),0)+IF('3 - Bienes Amortizables'!$E$23='2 - Programas Municipales'!$A5,(IF('3 - Bienes Amortizables'!$E$24='2 - Programas Municipales'!$C$12,'3 - Bienes Amortizables'!$H$26,0)),0)+IF('3 - Bienes Amortizables'!$E$29='2 - Programas Municipales'!$A5,(IF('3 - Bienes Amortizables'!$E$30='2 - Programas Municipales'!$C$12,'3 - Bienes Amortizables'!$H$32,0)),0)+IF('3 - Bienes Amortizables'!$E$35='2 - Programas Municipales'!$A5,(IF('3 - Bienes Amortizables'!$E$36='2 - Programas Municipales'!$C$12,'3 - Bienes Amortizables'!$H$38,0)),0)+IF('3 - Bienes Amortizables'!$E$41='2 - Programas Municipales'!$A5,(IF('3 - Bienes Amortizables'!$E$42='2 - Programas Municipales'!$C$12,'3 - Bienes Amortizables'!$H$44,0)),0)+IF('3 - Bienes Amortizables'!$E$47='2 - Programas Municipales'!$A5,(IF('3 - Bienes Amortizables'!$E$48='2 - Programas Municipales'!$C$12,'3 - Bienes Amortizables'!$H$50,0)),0)+IF('3 - Bienes Amortizables'!$E$53='2 - Programas Municipales'!$A5,(IF('3 - Bienes Amortizables'!$E$54='2 - Programas Municipales'!$C$12,'3 - Bienes Amortizables'!$H$56,0)),0)+IF('3 - Bienes Amortizables'!$E$59='2 - Programas Municipales'!$A5,(IF('3 - Bienes Amortizables'!$E$60='2 - Programas Municipales'!$C$12,'3 - Bienes Amortizables'!$H$62,0)),0)+IF('3 - Bienes Amortizables'!$E$65='2 - Programas Municipales'!$A5,(IF('3 - Bienes Amortizables'!$E$66='2 - Programas Municipales'!$C$12,'3 - Bienes Amortizables'!$H$68,0)),0)+IF('3 - Bienes Amortizables'!$E$71='2 - Programas Municipales'!$A5,(IF('3 - Bienes Amortizables'!$E$72='2 - Programas Municipales'!$C$12,'3 - Bienes Amortizables'!$H$74,0)),0)+IF('3 - Bienes Amortizables'!$E$77='2 - Programas Municipales'!$A5,(IF('3 - Bienes Amortizables'!$E$78='2 - Programas Municipales'!$C$12,'3 - Bienes Amortizables'!$H$80,0)),0)+IF('3 - Bienes Amortizables'!$E$83='2 - Programas Municipales'!$A5,(IF('3 - Bienes Amortizables'!$E$84='2 - Programas Municipales'!$C$12,'3 - Bienes Amortizables'!$H$86,0)),0)+IF('3 - Bienes Amortizables'!$E$89='2 - Programas Municipales'!$A5,(IF('3 - Bienes Amortizables'!$E$90='2 - Programas Municipales'!$C$12,'3 - Bienes Amortizables'!$H$92,0)),0)+IF('3 - Bienes Amortizables'!$E$95='2 - Programas Municipales'!$A5,(IF('3 - Bienes Amortizables'!$E$96='2 - Programas Municipales'!$C$12,'3 - Bienes Amortizables'!$H$98,0)),0)+IF('3 - Bienes Amortizables'!$E$101='2 - Programas Municipales'!$A5,(IF('3 - Bienes Amortizables'!$E$102='2 - Programas Municipales'!$C$12,'3 - Bienes Amortizables'!$H$104,0)),0)+IF('3 - Bienes Amortizables'!$E$107='2 - Programas Municipales'!$A5,(IF('3 - Bienes Amortizables'!$E$108='2 - Programas Municipales'!$C$12,'3 - Bienes Amortizables'!$H$110,0)),0)+IF('3 - Bienes Amortizables'!$E$113='2 - Programas Municipales'!$A5,(IF('3 - Bienes Amortizables'!$E$114='2 - Programas Municipales'!$C$12,'3 - Bienes Amortizables'!$H$116,0)),0)+IF('3 - Bienes Amortizables'!$E$119='2 - Programas Municipales'!$A5,(IF('3 - Bienes Amortizables'!$E$120='2 - Programas Municipales'!$C$12,'3 - Bienes Amortizables'!$H$122,0)),0)+IF('3 - Bienes Amortizables'!$E$125='2 - Programas Municipales'!$A5,(IF('3 - Bienes Amortizables'!$E$126='2 - Programas Municipales'!$C$12,'3 - Bienes Amortizables'!$H$128,0)),0)+IF('3 - Bienes Amortizables'!$E$131='2 - Programas Municipales'!$A5,(IF('3 - Bienes Amortizables'!$E$132='2 - Programas Municipales'!$C$12,'3 - Bienes Amortizables'!$H$134,0)),0)+IF('3 - Bienes Amortizables'!$E$137='2 - Programas Municipales'!$A5,(IF('3 - Bienes Amortizables'!$E$138='2 - Programas Municipales'!$C$12,'3 - Bienes Amortizables'!$H$140,0)),0)</f>
        <v>0</v>
      </c>
      <c r="N8" s="202">
        <f>IF('3 - Bienes Amortizables'!$E$5='2 - Programas Municipales'!$A5,(IF('3 - Bienes Amortizables'!$E$6='2 - Programas Municipales'!$C$13,'3 - Bienes Amortizables'!$H$8,0)),0)+IF('3 - Bienes Amortizables'!$E$11='2 - Programas Municipales'!$A5,(IF('3 - Bienes Amortizables'!$E$12='2 - Programas Municipales'!$C$13,'3 - Bienes Amortizables'!$H$14,0)),0)+IF('3 - Bienes Amortizables'!$E$17='2 - Programas Municipales'!$A5,(IF('3 - Bienes Amortizables'!$E$18='2 - Programas Municipales'!$C$13,'3 - Bienes Amortizables'!$H$20,0)),0)+IF('3 - Bienes Amortizables'!$E$23='2 - Programas Municipales'!$A5,(IF('3 - Bienes Amortizables'!$E$24='2 - Programas Municipales'!$C$13,'3 - Bienes Amortizables'!$H$26,0)),0)+IF('3 - Bienes Amortizables'!$E$29='2 - Programas Municipales'!$A5,(IF('3 - Bienes Amortizables'!$E$30='2 - Programas Municipales'!$C$13,'3 - Bienes Amortizables'!$H$32,0)),0)+IF('3 - Bienes Amortizables'!$E$35='2 - Programas Municipales'!$A5,(IF('3 - Bienes Amortizables'!$E$36='2 - Programas Municipales'!$C$13,'3 - Bienes Amortizables'!$H$38,0)),0)+IF('3 - Bienes Amortizables'!$E$41='2 - Programas Municipales'!$A5,(IF('3 - Bienes Amortizables'!$E$42='2 - Programas Municipales'!$C$13,'3 - Bienes Amortizables'!$H$44,0)),0)+IF('3 - Bienes Amortizables'!$E$47='2 - Programas Municipales'!$A5,(IF('3 - Bienes Amortizables'!$E$48='2 - Programas Municipales'!$C$13,'3 - Bienes Amortizables'!$H$50,0)),0)+IF('3 - Bienes Amortizables'!$E$53='2 - Programas Municipales'!$A5,(IF('3 - Bienes Amortizables'!$E$54='2 - Programas Municipales'!$C$13,'3 - Bienes Amortizables'!$H$56,0)),0)+IF('3 - Bienes Amortizables'!$E$59='2 - Programas Municipales'!$A5,(IF('3 - Bienes Amortizables'!$E$60='2 - Programas Municipales'!$C$13,'3 - Bienes Amortizables'!$H$62,0)),0)+IF('3 - Bienes Amortizables'!$E$65='2 - Programas Municipales'!$A5,(IF('3 - Bienes Amortizables'!$E$66='2 - Programas Municipales'!$C$13,'3 - Bienes Amortizables'!$H$68,0)),0)+IF('3 - Bienes Amortizables'!$E$71='2 - Programas Municipales'!$A5,(IF('3 - Bienes Amortizables'!$E$72='2 - Programas Municipales'!$C$13,'3 - Bienes Amortizables'!$H$74,0)),0)+IF('3 - Bienes Amortizables'!$E$77='2 - Programas Municipales'!$A5,(IF('3 - Bienes Amortizables'!$E$78='2 - Programas Municipales'!$C$13,'3 - Bienes Amortizables'!$H$80,0)),0)+IF('3 - Bienes Amortizables'!$E$83='2 - Programas Municipales'!$A5,(IF('3 - Bienes Amortizables'!$E$84='2 - Programas Municipales'!$C$13,'3 - Bienes Amortizables'!$H$86,0)),0)+IF('3 - Bienes Amortizables'!$E$89='2 - Programas Municipales'!$A5,(IF('3 - Bienes Amortizables'!$E$90='2 - Programas Municipales'!$C$13,'3 - Bienes Amortizables'!$H$92,0)),0)+IF('3 - Bienes Amortizables'!$E$95='2 - Programas Municipales'!$A5,(IF('3 - Bienes Amortizables'!$E$96='2 - Programas Municipales'!$C$13,'3 - Bienes Amortizables'!$H$98,0)),0)+IF('3 - Bienes Amortizables'!$E$101='2 - Programas Municipales'!$A5,(IF('3 - Bienes Amortizables'!$E$102='2 - Programas Municipales'!$C$13,'3 - Bienes Amortizables'!$H$104,0)),0)+IF('3 - Bienes Amortizables'!$E$107='2 - Programas Municipales'!$A5,(IF('3 - Bienes Amortizables'!$E$108='2 - Programas Municipales'!$C$13,'3 - Bienes Amortizables'!$H$110,0)),0)+IF('3 - Bienes Amortizables'!$E$113='2 - Programas Municipales'!$A5,(IF('3 - Bienes Amortizables'!$E$114='2 - Programas Municipales'!$C$13,'3 - Bienes Amortizables'!$H$116,0)),0)+IF('3 - Bienes Amortizables'!$E$119='2 - Programas Municipales'!$A5,(IF('3 - Bienes Amortizables'!$E$120='2 - Programas Municipales'!$C$13,'3 - Bienes Amortizables'!$H$122,0)),0)+IF('3 - Bienes Amortizables'!$E$125='2 - Programas Municipales'!$A5,(IF('3 - Bienes Amortizables'!$E$126='2 - Programas Municipales'!$C$13,'3 - Bienes Amortizables'!$H$128,0)),0)+IF('3 - Bienes Amortizables'!$E$131='2 - Programas Municipales'!$A5,(IF('3 - Bienes Amortizables'!$E$132='2 - Programas Municipales'!$C$13,'3 - Bienes Amortizables'!$H$134,0)),0)+IF('3 - Bienes Amortizables'!$E$137='2 - Programas Municipales'!$A5,(IF('3 - Bienes Amortizables'!$E$138='2 - Programas Municipales'!$C$13,'3 - Bienes Amortizables'!$H$140,0)),0)</f>
        <v>0</v>
      </c>
      <c r="O8" s="202">
        <f>IF('3 - Bienes Amortizables'!$E$5='2 - Programas Municipales'!$A5,(IF('3 - Bienes Amortizables'!$E$6='2 - Programas Municipales'!$C$14,'3 - Bienes Amortizables'!$H$8,0)),0)+IF('3 - Bienes Amortizables'!$E$11='2 - Programas Municipales'!$A5,(IF('3 - Bienes Amortizables'!$E$12='2 - Programas Municipales'!$C$14,'3 - Bienes Amortizables'!$H$14,0)),0)+IF('3 - Bienes Amortizables'!$E$17='2 - Programas Municipales'!$A5,(IF('3 - Bienes Amortizables'!$E$18='2 - Programas Municipales'!$C$14,'3 - Bienes Amortizables'!$H$20,0)),0)+IF('3 - Bienes Amortizables'!$E$23='2 - Programas Municipales'!$A5,(IF('3 - Bienes Amortizables'!$E$24='2 - Programas Municipales'!$C$14,'3 - Bienes Amortizables'!$H$26,0)),0)+IF('3 - Bienes Amortizables'!$E$29='2 - Programas Municipales'!$A5,(IF('3 - Bienes Amortizables'!$E$30='2 - Programas Municipales'!$C$14,'3 - Bienes Amortizables'!$H$32,0)),0)+IF('3 - Bienes Amortizables'!$E$35='2 - Programas Municipales'!$A5,(IF('3 - Bienes Amortizables'!$E$36='2 - Programas Municipales'!$C$14,'3 - Bienes Amortizables'!$H$38,0)),0)+IF('3 - Bienes Amortizables'!$E$41='2 - Programas Municipales'!$A5,(IF('3 - Bienes Amortizables'!$E$42='2 - Programas Municipales'!$C$14,'3 - Bienes Amortizables'!$H$44,0)),0)+IF('3 - Bienes Amortizables'!$E$47='2 - Programas Municipales'!$A5,(IF('3 - Bienes Amortizables'!$E$48='2 - Programas Municipales'!$C$14,'3 - Bienes Amortizables'!$H$50,0)),0)+IF('3 - Bienes Amortizables'!$E$53='2 - Programas Municipales'!$A5,(IF('3 - Bienes Amortizables'!$E$54='2 - Programas Municipales'!$C$14,'3 - Bienes Amortizables'!$H$56,0)),0)+IF('3 - Bienes Amortizables'!$E$59='2 - Programas Municipales'!$A5,(IF('3 - Bienes Amortizables'!$E$60='2 - Programas Municipales'!$C$14,'3 - Bienes Amortizables'!$H$62,0)),0)+IF('3 - Bienes Amortizables'!$E$65='2 - Programas Municipales'!$A5,(IF('3 - Bienes Amortizables'!$E$66='2 - Programas Municipales'!$C$14,'3 - Bienes Amortizables'!$H$68,0)),0)+IF('3 - Bienes Amortizables'!$E$71='2 - Programas Municipales'!$A5,(IF('3 - Bienes Amortizables'!$E$72='2 - Programas Municipales'!$C$14,'3 - Bienes Amortizables'!$H$74,0)),0)+IF('3 - Bienes Amortizables'!$E$77='2 - Programas Municipales'!$A5,(IF('3 - Bienes Amortizables'!$E$78='2 - Programas Municipales'!$C$14,'3 - Bienes Amortizables'!$H$80,0)),0)+IF('3 - Bienes Amortizables'!$E$83='2 - Programas Municipales'!$A5,(IF('3 - Bienes Amortizables'!$E$84='2 - Programas Municipales'!$C$14,'3 - Bienes Amortizables'!$H$86,0)),0)+IF('3 - Bienes Amortizables'!$E$89='2 - Programas Municipales'!$A5,(IF('3 - Bienes Amortizables'!$E$90='2 - Programas Municipales'!$C$14,'3 - Bienes Amortizables'!$H$92,0)),0)+IF('3 - Bienes Amortizables'!$E$95='2 - Programas Municipales'!$A5,(IF('3 - Bienes Amortizables'!$E$96='2 - Programas Municipales'!$C$14,'3 - Bienes Amortizables'!$H$98,0)),0)+IF('3 - Bienes Amortizables'!$E$101='2 - Programas Municipales'!$A5,(IF('3 - Bienes Amortizables'!$E$102='2 - Programas Municipales'!$C$14,'3 - Bienes Amortizables'!$H$104,0)),0)+IF('3 - Bienes Amortizables'!$E$107='2 - Programas Municipales'!$A5,(IF('3 - Bienes Amortizables'!$E$108='2 - Programas Municipales'!$C$14,'3 - Bienes Amortizables'!$H$110,0)),0)+IF('3 - Bienes Amortizables'!$E$113='2 - Programas Municipales'!$A5,(IF('3 - Bienes Amortizables'!$E$114='2 - Programas Municipales'!$C$14,'3 - Bienes Amortizables'!$H$116,0)),0)+IF('3 - Bienes Amortizables'!$E$119='2 - Programas Municipales'!$A5,(IF('3 - Bienes Amortizables'!$E$120='2 - Programas Municipales'!$C$14,'3 - Bienes Amortizables'!$H$122,0)),0)+IF('3 - Bienes Amortizables'!$E$125='2 - Programas Municipales'!$A5,(IF('3 - Bienes Amortizables'!$E$126='2 - Programas Municipales'!$C$14,'3 - Bienes Amortizables'!$H$128,0)),0)+IF('3 - Bienes Amortizables'!$E$131='2 - Programas Municipales'!$A5,(IF('3 - Bienes Amortizables'!$E$132='2 - Programas Municipales'!$C$14,'3 - Bienes Amortizables'!$H$134,0)),0)+IF('3 - Bienes Amortizables'!$E$137='2 - Programas Municipales'!$A5,(IF('3 - Bienes Amortizables'!$E$138='2 - Programas Municipales'!$C$14,'3 - Bienes Amortizables'!$H$140,0)),0)</f>
        <v>0</v>
      </c>
      <c r="P8" s="202">
        <f>IF('3 - Bienes Amortizables'!$E$5='2 - Programas Municipales'!$A5,(IF('3 - Bienes Amortizables'!$E$6='2 - Programas Municipales'!$C$15,'3 - Bienes Amortizables'!$H$8,0)),0)+IF('3 - Bienes Amortizables'!$E$11='2 - Programas Municipales'!$A5,(IF('3 - Bienes Amortizables'!$E$12='2 - Programas Municipales'!$C$15,'3 - Bienes Amortizables'!$H$14,0)),0)+IF('3 - Bienes Amortizables'!$E$17='2 - Programas Municipales'!$A5,(IF('3 - Bienes Amortizables'!$E$18='2 - Programas Municipales'!$C$15,'3 - Bienes Amortizables'!$H$20,0)),0)+IF('3 - Bienes Amortizables'!$E$23='2 - Programas Municipales'!$A5,(IF('3 - Bienes Amortizables'!$E$24='2 - Programas Municipales'!$C$15,'3 - Bienes Amortizables'!$H$26,0)),0)+IF('3 - Bienes Amortizables'!$E$29='2 - Programas Municipales'!$A5,(IF('3 - Bienes Amortizables'!$E$30='2 - Programas Municipales'!$C$15,'3 - Bienes Amortizables'!$H$32,0)),0)+IF('3 - Bienes Amortizables'!$E$35='2 - Programas Municipales'!$A5,(IF('3 - Bienes Amortizables'!$E$36='2 - Programas Municipales'!$C$15,'3 - Bienes Amortizables'!$H$38,0)),0)+IF('3 - Bienes Amortizables'!$E$41='2 - Programas Municipales'!$A5,(IF('3 - Bienes Amortizables'!$E$42='2 - Programas Municipales'!$C$15,'3 - Bienes Amortizables'!$H$44,0)),0)+IF('3 - Bienes Amortizables'!$E$47='2 - Programas Municipales'!$A5,(IF('3 - Bienes Amortizables'!$E$48='2 - Programas Municipales'!$C$15,'3 - Bienes Amortizables'!$H$50,0)),0)+IF('3 - Bienes Amortizables'!$E$53='2 - Programas Municipales'!$A5,(IF('3 - Bienes Amortizables'!$E$54='2 - Programas Municipales'!$C$15,'3 - Bienes Amortizables'!$H$56,0)),0)+IF('3 - Bienes Amortizables'!$E$59='2 - Programas Municipales'!$A5,(IF('3 - Bienes Amortizables'!$E$60='2 - Programas Municipales'!$C$15,'3 - Bienes Amortizables'!$H$62,0)),0)+IF('3 - Bienes Amortizables'!$E$65='2 - Programas Municipales'!$A5,(IF('3 - Bienes Amortizables'!$E$66='2 - Programas Municipales'!$C$15,'3 - Bienes Amortizables'!$H$68,0)),0)+IF('3 - Bienes Amortizables'!$E$71='2 - Programas Municipales'!$A5,(IF('3 - Bienes Amortizables'!$E$72='2 - Programas Municipales'!$C$15,'3 - Bienes Amortizables'!$H$74,0)),0)+IF('3 - Bienes Amortizables'!$E$77='2 - Programas Municipales'!$A5,(IF('3 - Bienes Amortizables'!$E$78='2 - Programas Municipales'!$C$15,'3 - Bienes Amortizables'!$H$80,0)),0)+IF('3 - Bienes Amortizables'!$E$83='2 - Programas Municipales'!$A5,(IF('3 - Bienes Amortizables'!$E$84='2 - Programas Municipales'!$C$15,'3 - Bienes Amortizables'!$H$86,0)),0)+IF('3 - Bienes Amortizables'!$E$89='2 - Programas Municipales'!$A5,(IF('3 - Bienes Amortizables'!$E$90='2 - Programas Municipales'!$C$15,'3 - Bienes Amortizables'!$H$92,0)),0)+IF('3 - Bienes Amortizables'!$E$95='2 - Programas Municipales'!$A5,(IF('3 - Bienes Amortizables'!$E$96='2 - Programas Municipales'!$C$15,'3 - Bienes Amortizables'!$H$98,0)),0)+IF('3 - Bienes Amortizables'!$E$101='2 - Programas Municipales'!$A5,(IF('3 - Bienes Amortizables'!$E$102='2 - Programas Municipales'!$C$15,'3 - Bienes Amortizables'!$H$104,0)),0)+IF('3 - Bienes Amortizables'!$E$107='2 - Programas Municipales'!$A5,(IF('3 - Bienes Amortizables'!$E$108='2 - Programas Municipales'!$C$15,'3 - Bienes Amortizables'!$H$110,0)),0)+IF('3 - Bienes Amortizables'!$E$113='2 - Programas Municipales'!$A5,(IF('3 - Bienes Amortizables'!$E$114='2 - Programas Municipales'!$C$15,'3 - Bienes Amortizables'!$H$116,0)),0)+IF('3 - Bienes Amortizables'!$E$119='2 - Programas Municipales'!$A5,(IF('3 - Bienes Amortizables'!$E$120='2 - Programas Municipales'!$C$14,'3 - Bienes Amortizables'!$H$122,0)),0)+IF('3 - Bienes Amortizables'!$E$125='2 - Programas Municipales'!$A5,(IF('3 - Bienes Amortizables'!$E$126='2 - Programas Municipales'!$C$14,'3 - Bienes Amortizables'!$H$128,0)),0)+IF('3 - Bienes Amortizables'!$E$131='2 - Programas Municipales'!$A5,(IF('3 - Bienes Amortizables'!$E$132='2 - Programas Municipales'!$C$14,'3 - Bienes Amortizables'!$H$134,0)),0)+IF('3 - Bienes Amortizables'!$E$137='2 - Programas Municipales'!$A5,(IF('3 - Bienes Amortizables'!$E$138='2 - Programas Municipales'!$C$14,'3 - Bienes Amortizables'!$H$140,0)),0)</f>
        <v>0</v>
      </c>
      <c r="Q8" s="265">
        <f t="shared" si="1"/>
        <v>4641603.475</v>
      </c>
    </row>
    <row r="9">
      <c r="B9" s="56" t="str">
        <f>'2 - Programas Municipales'!A6</f>
        <v>Vehículos</v>
      </c>
      <c r="C9" s="202">
        <f>IF('3 - Bienes Amortizables'!$E$5='2 - Programas Municipales'!$A6,(IF('3 - Bienes Amortizables'!$E$6='2 - Programas Municipales'!$C$2,'3 - Bienes Amortizables'!$H$8,0)),0)+IF('3 - Bienes Amortizables'!$E$11='2 - Programas Municipales'!$A6,(IF('3 - Bienes Amortizables'!$E$12='2 - Programas Municipales'!$C$2,'3 - Bienes Amortizables'!$H$14,0)),0)+IF('3 - Bienes Amortizables'!$E$17='2 - Programas Municipales'!$A6,(IF('3 - Bienes Amortizables'!$E$18='2 - Programas Municipales'!$C$2,'3 - Bienes Amortizables'!$H$20,0)),0)+IF('3 - Bienes Amortizables'!$E$23='2 - Programas Municipales'!$A6,(IF('3 - Bienes Amortizables'!$E$24='2 - Programas Municipales'!$C$2,'3 - Bienes Amortizables'!$H$26,0)),0)+IF('3 - Bienes Amortizables'!$E$29='2 - Programas Municipales'!$A6,(IF('3 - Bienes Amortizables'!$E$30='2 - Programas Municipales'!$C$2,'3 - Bienes Amortizables'!$H$32,0)),0)+IF('3 - Bienes Amortizables'!$E$35='2 - Programas Municipales'!$A6,(IF('3 - Bienes Amortizables'!$E$36='2 - Programas Municipales'!$C$2,'3 - Bienes Amortizables'!$H$38,0)),0)+IF('3 - Bienes Amortizables'!$E$41='2 - Programas Municipales'!$A6,(IF('3 - Bienes Amortizables'!$E$42='2 - Programas Municipales'!$C$2,'3 - Bienes Amortizables'!$H$44,0)),0)+IF('3 - Bienes Amortizables'!$E$47='2 - Programas Municipales'!$A6,(IF('3 - Bienes Amortizables'!$E$48='2 - Programas Municipales'!$C$2,'3 - Bienes Amortizables'!$H$50,0)),0)+IF('3 - Bienes Amortizables'!$E$53='2 - Programas Municipales'!$A6,(IF('3 - Bienes Amortizables'!$E$54='2 - Programas Municipales'!$C$2,'3 - Bienes Amortizables'!$H$56,0)),0)+IF('3 - Bienes Amortizables'!$E$59='2 - Programas Municipales'!$A6,(IF('3 - Bienes Amortizables'!$E$60='2 - Programas Municipales'!$C$2,'3 - Bienes Amortizables'!$H$62,0)),0)+IF('3 - Bienes Amortizables'!$E$65='2 - Programas Municipales'!$A6,(IF('3 - Bienes Amortizables'!$E$66='2 - Programas Municipales'!$C$2,'3 - Bienes Amortizables'!$H$68,0)),0)+IF('3 - Bienes Amortizables'!$E$71='2 - Programas Municipales'!$A6,(IF('3 - Bienes Amortizables'!$E$72='2 - Programas Municipales'!$C$2,'3 - Bienes Amortizables'!$H$74,0)),0)+IF('3 - Bienes Amortizables'!$E$77='2 - Programas Municipales'!$A6,(IF('3 - Bienes Amortizables'!$E$78='2 - Programas Municipales'!$C$2,'3 - Bienes Amortizables'!$H$80,0)),0)+IF('3 - Bienes Amortizables'!$E$83='2 - Programas Municipales'!$A6,(IF('3 - Bienes Amortizables'!$E$84='2 - Programas Municipales'!$C$2,'3 - Bienes Amortizables'!$H$86,0)),0)+IF('3 - Bienes Amortizables'!$E$89='2 - Programas Municipales'!$A6,(IF('3 - Bienes Amortizables'!$E$90='2 - Programas Municipales'!$C$2,'3 - Bienes Amortizables'!$H$92,0)),0)+IF('3 - Bienes Amortizables'!$E$95='2 - Programas Municipales'!$A6,(IF('3 - Bienes Amortizables'!$E$96='2 - Programas Municipales'!$C$2,'3 - Bienes Amortizables'!$H$98,0)),0)+IF('3 - Bienes Amortizables'!$E$101='2 - Programas Municipales'!$A6,(IF('3 - Bienes Amortizables'!$E$102='2 - Programas Municipales'!$C$2,'3 - Bienes Amortizables'!$H$104,0)),0)+IF('3 - Bienes Amortizables'!$E$107='2 - Programas Municipales'!$A6,(IF('3 - Bienes Amortizables'!$E$108='2 - Programas Municipales'!$C$2,'3 - Bienes Amortizables'!$H$110,0)),0)+IF('3 - Bienes Amortizables'!$E$113='2 - Programas Municipales'!$A6,(IF('3 - Bienes Amortizables'!$E$114='2 - Programas Municipales'!$C$2,'3 - Bienes Amortizables'!$H$116,0)),0)+IF('3 - Bienes Amortizables'!$E$119='2 - Programas Municipales'!$A6,(IF('3 - Bienes Amortizables'!$E$120='2 - Programas Municipales'!$C$2,'3 - Bienes Amortizables'!$H$122,0)),0)+IF('3 - Bienes Amortizables'!$E$125='2 - Programas Municipales'!$A6,(IF('3 - Bienes Amortizables'!$E$126='2 - Programas Municipales'!$C$2,'3 - Bienes Amortizables'!$H$128,0)),0)+IF('3 - Bienes Amortizables'!$E$131='2 - Programas Municipales'!$A6,(IF('3 - Bienes Amortizables'!$E$132='2 - Programas Municipales'!$C$2,'3 - Bienes Amortizables'!$H$134,0)),0)+IF('3 - Bienes Amortizables'!$E$137='2 - Programas Municipales'!$A6,(IF('3 - Bienes Amortizables'!$E$138='2 - Programas Municipales'!$C$2,'3 - Bienes Amortizables'!$H$140,0)),0)</f>
        <v>0</v>
      </c>
      <c r="D9" s="202">
        <f>IF('3 - Bienes Amortizables'!$E$5='2 - Programas Municipales'!$A6,(IF('3 - Bienes Amortizables'!$E$6='2 - Programas Municipales'!$C$3,'3 - Bienes Amortizables'!$H$8,0)),0)+IF('3 - Bienes Amortizables'!$E$11='2 - Programas Municipales'!$A6,(IF('3 - Bienes Amortizables'!$E$12='2 - Programas Municipales'!$C$3,'3 - Bienes Amortizables'!$H$14,0)),0)+IF('3 - Bienes Amortizables'!$E$17='2 - Programas Municipales'!$A6,(IF('3 - Bienes Amortizables'!$E$18='2 - Programas Municipales'!$C$3,'3 - Bienes Amortizables'!$H$20,0)),0)+IF('3 - Bienes Amortizables'!$E$23='2 - Programas Municipales'!$A6,(IF('3 - Bienes Amortizables'!$E$24='2 - Programas Municipales'!$C$3,'3 - Bienes Amortizables'!$H$26,0)),0)+IF('3 - Bienes Amortizables'!$E$29='2 - Programas Municipales'!$A6,(IF('3 - Bienes Amortizables'!$E$30='2 - Programas Municipales'!$C$3,'3 - Bienes Amortizables'!$H$32,0)),0)+IF('3 - Bienes Amortizables'!$E$35='2 - Programas Municipales'!$A6,(IF('3 - Bienes Amortizables'!$E$36='2 - Programas Municipales'!$C$3,'3 - Bienes Amortizables'!$H$38,0)),0)+IF('3 - Bienes Amortizables'!$E$41='2 - Programas Municipales'!$A6,(IF('3 - Bienes Amortizables'!$E$42='2 - Programas Municipales'!$C$3,'3 - Bienes Amortizables'!$H$44,0)),0)+IF('3 - Bienes Amortizables'!$E$47='2 - Programas Municipales'!$A6,(IF('3 - Bienes Amortizables'!$E$48='2 - Programas Municipales'!$C$3,'3 - Bienes Amortizables'!$H$50,0)),0)+IF('3 - Bienes Amortizables'!$E$53='2 - Programas Municipales'!$A6,(IF('3 - Bienes Amortizables'!$E$54='2 - Programas Municipales'!$C$3,'3 - Bienes Amortizables'!$H$56,0)),0)+IF('3 - Bienes Amortizables'!$E$59='2 - Programas Municipales'!$A6,(IF('3 - Bienes Amortizables'!$E$60='2 - Programas Municipales'!$C$3,'3 - Bienes Amortizables'!$H$62,0)),0)+IF('3 - Bienes Amortizables'!$E$65='2 - Programas Municipales'!$A6,(IF('3 - Bienes Amortizables'!$E$66='2 - Programas Municipales'!$C$3,'3 - Bienes Amortizables'!$H$68,0)),0)+IF('3 - Bienes Amortizables'!$E$71='2 - Programas Municipales'!$A6,(IF('3 - Bienes Amortizables'!$E$72='2 - Programas Municipales'!$C$3,'3 - Bienes Amortizables'!$H$74,0)),0)+IF('3 - Bienes Amortizables'!$E$77='2 - Programas Municipales'!$A6,(IF('3 - Bienes Amortizables'!$E$78='2 - Programas Municipales'!$C$3,'3 - Bienes Amortizables'!$H$80,0)),0)+IF('3 - Bienes Amortizables'!$E$83='2 - Programas Municipales'!$A6,(IF('3 - Bienes Amortizables'!$E$84='2 - Programas Municipales'!$C$3,'3 - Bienes Amortizables'!$H$86,0)),0)+IF('3 - Bienes Amortizables'!$E$89='2 - Programas Municipales'!$A6,(IF('3 - Bienes Amortizables'!$E$90='2 - Programas Municipales'!$C$3,'3 - Bienes Amortizables'!$H$92,0)),0)+IF('3 - Bienes Amortizables'!$E$95='2 - Programas Municipales'!$A6,(IF('3 - Bienes Amortizables'!$E$96='2 - Programas Municipales'!$C$3,'3 - Bienes Amortizables'!$H$98,0)),0)+IF('3 - Bienes Amortizables'!$E$101='2 - Programas Municipales'!$A6,(IF('3 - Bienes Amortizables'!$E$102='2 - Programas Municipales'!$C$3,'3 - Bienes Amortizables'!$H$104,0)),0)+IF('3 - Bienes Amortizables'!$E$107='2 - Programas Municipales'!$A6,(IF('3 - Bienes Amortizables'!$E$108='2 - Programas Municipales'!$C$3,'3 - Bienes Amortizables'!$H$110,0)),0)+IF('3 - Bienes Amortizables'!$E$113='2 - Programas Municipales'!$A6,(IF('3 - Bienes Amortizables'!$E$114='2 - Programas Municipales'!$C$3,'3 - Bienes Amortizables'!$H$116,0)),0)+IF('3 - Bienes Amortizables'!$E$119='2 - Programas Municipales'!$A6,(IF('3 - Bienes Amortizables'!$E$120='2 - Programas Municipales'!$C$3,'3 - Bienes Amortizables'!$H$122,0)),0)+IF('3 - Bienes Amortizables'!$E$125='2 - Programas Municipales'!$A6,(IF('3 - Bienes Amortizables'!$E$126='2 - Programas Municipales'!$C$3,'3 - Bienes Amortizables'!$H$128,0)),0)+IF('3 - Bienes Amortizables'!$E$131='2 - Programas Municipales'!$A6,(IF('3 - Bienes Amortizables'!$E$132='2 - Programas Municipales'!$C$3,'3 - Bienes Amortizables'!$H$134,0)),0)+IF('3 - Bienes Amortizables'!$E$137='2 - Programas Municipales'!$A6,(IF('3 - Bienes Amortizables'!$E$138='2 - Programas Municipales'!$C$3,'3 - Bienes Amortizables'!$H$140,0)),0)</f>
        <v>0</v>
      </c>
      <c r="E9" s="202">
        <f>IF('3 - Bienes Amortizables'!$E$5='2 - Programas Municipales'!$A6,(IF('3 - Bienes Amortizables'!$E$6='2 - Programas Municipales'!$C$4,'3 - Bienes Amortizables'!$H$8,0)),0)+IF('3 - Bienes Amortizables'!$E$11='2 - Programas Municipales'!$A6,(IF('3 - Bienes Amortizables'!$E$12='2 - Programas Municipales'!$C$4,'3 - Bienes Amortizables'!$H$14,0)),0)+IF('3 - Bienes Amortizables'!$E$17='2 - Programas Municipales'!$A6,(IF('3 - Bienes Amortizables'!$E$18='2 - Programas Municipales'!$C$4,'3 - Bienes Amortizables'!$H$20,0)),0)+IF('3 - Bienes Amortizables'!$E$23='2 - Programas Municipales'!$A6,(IF('3 - Bienes Amortizables'!$E$24='2 - Programas Municipales'!$C$4,'3 - Bienes Amortizables'!$H$26,0)),0)+IF('3 - Bienes Amortizables'!$E$29='2 - Programas Municipales'!$A6,(IF('3 - Bienes Amortizables'!$E$30='2 - Programas Municipales'!$C$4,'3 - Bienes Amortizables'!$H$32,0)),0)+IF('3 - Bienes Amortizables'!$E$35='2 - Programas Municipales'!$A6,(IF('3 - Bienes Amortizables'!$E$36='2 - Programas Municipales'!$C$4,'3 - Bienes Amortizables'!$H$38,0)),0)+IF('3 - Bienes Amortizables'!$E$41='2 - Programas Municipales'!$A6,(IF('3 - Bienes Amortizables'!$E$42='2 - Programas Municipales'!$C$4,'3 - Bienes Amortizables'!$H$44,0)),0)+IF('3 - Bienes Amortizables'!$E$47='2 - Programas Municipales'!$A6,(IF('3 - Bienes Amortizables'!$E$48='2 - Programas Municipales'!$C$4,'3 - Bienes Amortizables'!$H$50,0)),0)+IF('3 - Bienes Amortizables'!$E$53='2 - Programas Municipales'!$A6,(IF('3 - Bienes Amortizables'!$E$54='2 - Programas Municipales'!$C$4,'3 - Bienes Amortizables'!$H$56,0)),0)+IF('3 - Bienes Amortizables'!$E$59='2 - Programas Municipales'!$A6,(IF('3 - Bienes Amortizables'!$E$60='2 - Programas Municipales'!$C$4,'3 - Bienes Amortizables'!$H$62,0)),0)+IF('3 - Bienes Amortizables'!$E$65='2 - Programas Municipales'!$A6,(IF('3 - Bienes Amortizables'!$E$66='2 - Programas Municipales'!$C$4,'3 - Bienes Amortizables'!$H$68,0)),0)+IF('3 - Bienes Amortizables'!$E$71='2 - Programas Municipales'!$A6,(IF('3 - Bienes Amortizables'!$E$72='2 - Programas Municipales'!$C$4,'3 - Bienes Amortizables'!$H$74,0)),0)+IF('3 - Bienes Amortizables'!$E$77='2 - Programas Municipales'!$A6,(IF('3 - Bienes Amortizables'!$E$78='2 - Programas Municipales'!$C$4,'3 - Bienes Amortizables'!$H$80,0)),0)+IF('3 - Bienes Amortizables'!$E$83='2 - Programas Municipales'!$A6,(IF('3 - Bienes Amortizables'!$E$84='2 - Programas Municipales'!$C$4,'3 - Bienes Amortizables'!$H$86,0)),0)+IF('3 - Bienes Amortizables'!$E$89='2 - Programas Municipales'!$A6,(IF('3 - Bienes Amortizables'!$E$90='2 - Programas Municipales'!$C$4,'3 - Bienes Amortizables'!$H$92,0)),0)+IF('3 - Bienes Amortizables'!$E$95='2 - Programas Municipales'!$A6,(IF('3 - Bienes Amortizables'!$E$96='2 - Programas Municipales'!$C$4,'3 - Bienes Amortizables'!$H$98,0)),0)+IF('3 - Bienes Amortizables'!$E$101='2 - Programas Municipales'!$A6,(IF('3 - Bienes Amortizables'!$E$102='2 - Programas Municipales'!$C$4,'3 - Bienes Amortizables'!$H$104,0)),0)+IF('3 - Bienes Amortizables'!$E$107='2 - Programas Municipales'!$A6,(IF('3 - Bienes Amortizables'!$E$108='2 - Programas Municipales'!$C$4,'3 - Bienes Amortizables'!$H$110,0)),0)+IF('3 - Bienes Amortizables'!$E$113='2 - Programas Municipales'!$A6,(IF('3 - Bienes Amortizables'!$E$114='2 - Programas Municipales'!$C$4,'3 - Bienes Amortizables'!$H$116,0)),0)+IF('3 - Bienes Amortizables'!$E$119='2 - Programas Municipales'!$A6,(IF('3 - Bienes Amortizables'!$E$120='2 - Programas Municipales'!$C$4,'3 - Bienes Amortizables'!$H$122,0)),0)+IF('3 - Bienes Amortizables'!$E$125='2 - Programas Municipales'!$A6,(IF('3 - Bienes Amortizables'!$E$126='2 - Programas Municipales'!$C$4,'3 - Bienes Amortizables'!$H$128,0)),0)+IF('3 - Bienes Amortizables'!$E$131='2 - Programas Municipales'!$A6,(IF('3 - Bienes Amortizables'!$E$132='2 - Programas Municipales'!$C$4,'3 - Bienes Amortizables'!$H$134,0)),0)+IF('3 - Bienes Amortizables'!$E$137='2 - Programas Municipales'!$A6,(IF('3 - Bienes Amortizables'!$E$138='2 - Programas Municipales'!$C$4,'3 - Bienes Amortizables'!$H$140,0)),0)</f>
        <v>0</v>
      </c>
      <c r="F9" s="202">
        <f>IF('3 - Bienes Amortizables'!$E$5='2 - Programas Municipales'!$A6,(IF('3 - Bienes Amortizables'!$E$6='2 - Programas Municipales'!$C$5,'3 - Bienes Amortizables'!$H$8,0)),0)+IF('3 - Bienes Amortizables'!$E$11='2 - Programas Municipales'!$A6,(IF('3 - Bienes Amortizables'!$E$12='2 - Programas Municipales'!$C$5,'3 - Bienes Amortizables'!$H$14,0)),0)+IF('3 - Bienes Amortizables'!$E$17='2 - Programas Municipales'!$A6,(IF('3 - Bienes Amortizables'!$E$18='2 - Programas Municipales'!$C$5,'3 - Bienes Amortizables'!$H$20,0)),0)+IF('3 - Bienes Amortizables'!$E$23='2 - Programas Municipales'!$A6,(IF('3 - Bienes Amortizables'!$E$24='2 - Programas Municipales'!$C$5,'3 - Bienes Amortizables'!$H$26,0)),0)+IF('3 - Bienes Amortizables'!$E$29='2 - Programas Municipales'!$A6,(IF('3 - Bienes Amortizables'!$E$30='2 - Programas Municipales'!$C$5,'3 - Bienes Amortizables'!$H$32,0)),0)+IF('3 - Bienes Amortizables'!$E$35='2 - Programas Municipales'!$A6,(IF('3 - Bienes Amortizables'!$E$36='2 - Programas Municipales'!$C$5,'3 - Bienes Amortizables'!$H$38,0)),0)+IF('3 - Bienes Amortizables'!$E$41='2 - Programas Municipales'!$A6,(IF('3 - Bienes Amortizables'!$E$42='2 - Programas Municipales'!$C$5,'3 - Bienes Amortizables'!$H$44,0)),0)+IF('3 - Bienes Amortizables'!$E$47='2 - Programas Municipales'!$A6,(IF('3 - Bienes Amortizables'!$E$48='2 - Programas Municipales'!$C$5,'3 - Bienes Amortizables'!$H$50,0)),0)+IF('3 - Bienes Amortizables'!$E$53='2 - Programas Municipales'!$A6,(IF('3 - Bienes Amortizables'!$E$54='2 - Programas Municipales'!$C$5,'3 - Bienes Amortizables'!$H$56,0)),0)+IF('3 - Bienes Amortizables'!$E$59='2 - Programas Municipales'!$A6,(IF('3 - Bienes Amortizables'!$E$60='2 - Programas Municipales'!$C$5,'3 - Bienes Amortizables'!$H$62,0)),0)+IF('3 - Bienes Amortizables'!$E$65='2 - Programas Municipales'!$A6,(IF('3 - Bienes Amortizables'!$E$66='2 - Programas Municipales'!$C$5,'3 - Bienes Amortizables'!$H$68,0)),0)+IF('3 - Bienes Amortizables'!$E$71='2 - Programas Municipales'!$A6,(IF('3 - Bienes Amortizables'!$E$72='2 - Programas Municipales'!$C$5,'3 - Bienes Amortizables'!$H$74,0)),0)+IF('3 - Bienes Amortizables'!$E$77='2 - Programas Municipales'!$A6,(IF('3 - Bienes Amortizables'!$E$78='2 - Programas Municipales'!$C$5,'3 - Bienes Amortizables'!$H$80,0)),0)+IF('3 - Bienes Amortizables'!$E$83='2 - Programas Municipales'!$A6,(IF('3 - Bienes Amortizables'!$E$84='2 - Programas Municipales'!$C$5,'3 - Bienes Amortizables'!$H$86,0)),0)+IF('3 - Bienes Amortizables'!$E$89='2 - Programas Municipales'!$A6,(IF('3 - Bienes Amortizables'!$E$90='2 - Programas Municipales'!$C$5,'3 - Bienes Amortizables'!$H$92,0)),0)+IF('3 - Bienes Amortizables'!$E$95='2 - Programas Municipales'!$A6,(IF('3 - Bienes Amortizables'!$E$96='2 - Programas Municipales'!$C$5,'3 - Bienes Amortizables'!$H$98,0)),0)+IF('3 - Bienes Amortizables'!$E$101='2 - Programas Municipales'!$A6,(IF('3 - Bienes Amortizables'!$E$102='2 - Programas Municipales'!$C$5,'3 - Bienes Amortizables'!$H$104,0)),0)+IF('3 - Bienes Amortizables'!$E$107='2 - Programas Municipales'!$A6,(IF('3 - Bienes Amortizables'!$E$108='2 - Programas Municipales'!$C$5,'3 - Bienes Amortizables'!$H$110,0)),0)+IF('3 - Bienes Amortizables'!$E$113='2 - Programas Municipales'!$A6,(IF('3 - Bienes Amortizables'!$E$114='2 - Programas Municipales'!$C$5,'3 - Bienes Amortizables'!$H$116,0)),0)+IF('3 - Bienes Amortizables'!$E$119='2 - Programas Municipales'!$A6,(IF('3 - Bienes Amortizables'!$E$120='2 - Programas Municipales'!$C$5,'3 - Bienes Amortizables'!$H$122,0)),0)+IF('3 - Bienes Amortizables'!$E$125='2 - Programas Municipales'!$A6,(IF('3 - Bienes Amortizables'!$E$126='2 - Programas Municipales'!$C$5,'3 - Bienes Amortizables'!$H$128,0)),0)+IF('3 - Bienes Amortizables'!$E$131='2 - Programas Municipales'!$A6,(IF('3 - Bienes Amortizables'!$E$132='2 - Programas Municipales'!$C$5,'3 - Bienes Amortizables'!$H$134,0)),0)+IF('3 - Bienes Amortizables'!$E$137='2 - Programas Municipales'!$A6,(IF('3 - Bienes Amortizables'!$E$138='2 - Programas Municipales'!$C$5,'3 - Bienes Amortizables'!$H$140,0)),0)</f>
        <v>0</v>
      </c>
      <c r="G9" s="202">
        <f>IF('3 - Bienes Amortizables'!$E$5='2 - Programas Municipales'!$A6,(IF('3 - Bienes Amortizables'!$E$6='2 - Programas Municipales'!$C$6,'3 - Bienes Amortizables'!$H$8,0)),0)+IF('3 - Bienes Amortizables'!$E$11='2 - Programas Municipales'!$A6,(IF('3 - Bienes Amortizables'!$E$12='2 - Programas Municipales'!$C$6,'3 - Bienes Amortizables'!$H$14,0)),0)+IF('3 - Bienes Amortizables'!$E$17='2 - Programas Municipales'!$A6,(IF('3 - Bienes Amortizables'!$E$18='2 - Programas Municipales'!$C$6,'3 - Bienes Amortizables'!$H$20,0)),0)+IF('3 - Bienes Amortizables'!$E$23='2 - Programas Municipales'!$A6,(IF('3 - Bienes Amortizables'!$E$24='2 - Programas Municipales'!$C$6,'3 - Bienes Amortizables'!$H$26,0)),0)+IF('3 - Bienes Amortizables'!$E$29='2 - Programas Municipales'!$A6,(IF('3 - Bienes Amortizables'!$E$30='2 - Programas Municipales'!$C$6,'3 - Bienes Amortizables'!$H$32,0)),0)+IF('3 - Bienes Amortizables'!$E$35='2 - Programas Municipales'!$A6,(IF('3 - Bienes Amortizables'!$E$36='2 - Programas Municipales'!$C$6,'3 - Bienes Amortizables'!$H$38,0)),0)+IF('3 - Bienes Amortizables'!$E$41='2 - Programas Municipales'!$A6,(IF('3 - Bienes Amortizables'!$E$42='2 - Programas Municipales'!$C$6,'3 - Bienes Amortizables'!$H$44,0)),0)+IF('3 - Bienes Amortizables'!$E$47='2 - Programas Municipales'!$A6,(IF('3 - Bienes Amortizables'!$E$48='2 - Programas Municipales'!$C$6,'3 - Bienes Amortizables'!$H$50,0)),0)+IF('3 - Bienes Amortizables'!$E$53='2 - Programas Municipales'!$A6,(IF('3 - Bienes Amortizables'!$E$54='2 - Programas Municipales'!$C$6,'3 - Bienes Amortizables'!$H$56,0)),0)+IF('3 - Bienes Amortizables'!$E$59='2 - Programas Municipales'!$A6,(IF('3 - Bienes Amortizables'!$E$60='2 - Programas Municipales'!$C$6,'3 - Bienes Amortizables'!$H$62,0)),0)+IF('3 - Bienes Amortizables'!$E$65='2 - Programas Municipales'!$A6,(IF('3 - Bienes Amortizables'!$E$66='2 - Programas Municipales'!$C$6,'3 - Bienes Amortizables'!$H$68,0)),0)+IF('3 - Bienes Amortizables'!$E$71='2 - Programas Municipales'!$A6,(IF('3 - Bienes Amortizables'!$E$72='2 - Programas Municipales'!$C$6,'3 - Bienes Amortizables'!$H$74,0)),0)+IF('3 - Bienes Amortizables'!$E$77='2 - Programas Municipales'!$A6,(IF('3 - Bienes Amortizables'!$E$78='2 - Programas Municipales'!$C$6,'3 - Bienes Amortizables'!$H$80,0)),0)+IF('3 - Bienes Amortizables'!$E$83='2 - Programas Municipales'!$A6,(IF('3 - Bienes Amortizables'!$E$84='2 - Programas Municipales'!$C$6,'3 - Bienes Amortizables'!$H$86,0)),0)+IF('3 - Bienes Amortizables'!$E$89='2 - Programas Municipales'!$A6,(IF('3 - Bienes Amortizables'!$E$90='2 - Programas Municipales'!$C$6,'3 - Bienes Amortizables'!$H$92,0)),0)+IF('3 - Bienes Amortizables'!$E$95='2 - Programas Municipales'!$A6,(IF('3 - Bienes Amortizables'!$E$96='2 - Programas Municipales'!$C$6,'3 - Bienes Amortizables'!$H$98,0)),0)+IF('3 - Bienes Amortizables'!$E$101='2 - Programas Municipales'!$A6,(IF('3 - Bienes Amortizables'!$E$102='2 - Programas Municipales'!$C$6,'3 - Bienes Amortizables'!$H$104,0)),0)+IF('3 - Bienes Amortizables'!$E$107='2 - Programas Municipales'!$A6,(IF('3 - Bienes Amortizables'!$E$108='2 - Programas Municipales'!$C$6,'3 - Bienes Amortizables'!$H$110,0)),0)+IF('3 - Bienes Amortizables'!$E$113='2 - Programas Municipales'!$A6,(IF('3 - Bienes Amortizables'!$E$114='2 - Programas Municipales'!$C$6,'3 - Bienes Amortizables'!$H$116,0)),0)+IF('3 - Bienes Amortizables'!$E$119='2 - Programas Municipales'!$A6,(IF('3 - Bienes Amortizables'!$E$120='2 - Programas Municipales'!$C$6,'3 - Bienes Amortizables'!$H$122,0)),0)+IF('3 - Bienes Amortizables'!$E$125='2 - Programas Municipales'!$A6,(IF('3 - Bienes Amortizables'!$E$126='2 - Programas Municipales'!$C$6,'3 - Bienes Amortizables'!$H$128,0)),0)+IF('3 - Bienes Amortizables'!$E$131='2 - Programas Municipales'!$A6,(IF('3 - Bienes Amortizables'!$E$132='2 - Programas Municipales'!$C$6,'3 - Bienes Amortizables'!$H$134,0)),0)+IF('3 - Bienes Amortizables'!$E$137='2 - Programas Municipales'!$A6,(IF('3 - Bienes Amortizables'!$E$138='2 - Programas Municipales'!$C$6,'3 - Bienes Amortizables'!$H$140,0)),0)</f>
        <v>0</v>
      </c>
      <c r="H9" s="202">
        <f>IF('3 - Bienes Amortizables'!$E$5='2 - Programas Municipales'!$A6,(IF('3 - Bienes Amortizables'!$E$6='2 - Programas Municipales'!$C$7,'3 - Bienes Amortizables'!$H$8,0)),0)+IF('3 - Bienes Amortizables'!$E$11='2 - Programas Municipales'!$A6,(IF('3 - Bienes Amortizables'!$E$12='2 - Programas Municipales'!$C$7,'3 - Bienes Amortizables'!$H$14,0)),0)+IF('3 - Bienes Amortizables'!$E$17='2 - Programas Municipales'!$A6,(IF('3 - Bienes Amortizables'!$E$18='2 - Programas Municipales'!$C$7,'3 - Bienes Amortizables'!$H$20,0)),0)+IF('3 - Bienes Amortizables'!$E$23='2 - Programas Municipales'!$A6,(IF('3 - Bienes Amortizables'!$E$24='2 - Programas Municipales'!$C$7,'3 - Bienes Amortizables'!$H$26,0)),0)+IF('3 - Bienes Amortizables'!$E$29='2 - Programas Municipales'!$A6,(IF('3 - Bienes Amortizables'!$E$30='2 - Programas Municipales'!$C$7,'3 - Bienes Amortizables'!$H$32,0)),0)+IF('3 - Bienes Amortizables'!$E$35='2 - Programas Municipales'!$A6,(IF('3 - Bienes Amortizables'!$E$36='2 - Programas Municipales'!$C$7,'3 - Bienes Amortizables'!$H$38,0)),0)+IF('3 - Bienes Amortizables'!$E$41='2 - Programas Municipales'!$A6,(IF('3 - Bienes Amortizables'!$E$42='2 - Programas Municipales'!$C$7,'3 - Bienes Amortizables'!$H$44,0)),0)+IF('3 - Bienes Amortizables'!$E$47='2 - Programas Municipales'!$A6,(IF('3 - Bienes Amortizables'!$E$48='2 - Programas Municipales'!$C$7,'3 - Bienes Amortizables'!$H$50,0)),0)+IF('3 - Bienes Amortizables'!$E$53='2 - Programas Municipales'!$A6,(IF('3 - Bienes Amortizables'!$E$54='2 - Programas Municipales'!$C$7,'3 - Bienes Amortizables'!$H$56,0)),0)+IF('3 - Bienes Amortizables'!$E$59='2 - Programas Municipales'!$A6,(IF('3 - Bienes Amortizables'!$E$60='2 - Programas Municipales'!$C$7,'3 - Bienes Amortizables'!$H$62,0)),0)+IF('3 - Bienes Amortizables'!$E$65='2 - Programas Municipales'!$A6,(IF('3 - Bienes Amortizables'!$E$66='2 - Programas Municipales'!$C$7,'3 - Bienes Amortizables'!$H$68,0)),0)+IF('3 - Bienes Amortizables'!$E$71='2 - Programas Municipales'!$A6,(IF('3 - Bienes Amortizables'!$E$72='2 - Programas Municipales'!$C$7,'3 - Bienes Amortizables'!$H$74,0)),0)+IF('3 - Bienes Amortizables'!$E$77='2 - Programas Municipales'!$A6,(IF('3 - Bienes Amortizables'!$E$78='2 - Programas Municipales'!$C$7,'3 - Bienes Amortizables'!$H$80,0)),0)+IF('3 - Bienes Amortizables'!$E$83='2 - Programas Municipales'!$A6,(IF('3 - Bienes Amortizables'!$E$84='2 - Programas Municipales'!$C$7,'3 - Bienes Amortizables'!$H$86,0)),0)+IF('3 - Bienes Amortizables'!$E$89='2 - Programas Municipales'!$A6,(IF('3 - Bienes Amortizables'!$E$90='2 - Programas Municipales'!$C$7,'3 - Bienes Amortizables'!$H$92,0)),0)+IF('3 - Bienes Amortizables'!$E$95='2 - Programas Municipales'!$A6,(IF('3 - Bienes Amortizables'!$E$96='2 - Programas Municipales'!$C$7,'3 - Bienes Amortizables'!$H$98,0)),0)+IF('3 - Bienes Amortizables'!$E$101='2 - Programas Municipales'!$A6,(IF('3 - Bienes Amortizables'!$E$102='2 - Programas Municipales'!$C$7,'3 - Bienes Amortizables'!$H$104,0)),0)+IF('3 - Bienes Amortizables'!$E$107='2 - Programas Municipales'!$A6,(IF('3 - Bienes Amortizables'!$E$108='2 - Programas Municipales'!$C$7,'3 - Bienes Amortizables'!$H$110,0)),0)+IF('3 - Bienes Amortizables'!$E$113='2 - Programas Municipales'!$A6,(IF('3 - Bienes Amortizables'!$E$114='2 - Programas Municipales'!$C$7,'3 - Bienes Amortizables'!$H$116,0)),0)+IF('3 - Bienes Amortizables'!$E$119='2 - Programas Municipales'!$A6,(IF('3 - Bienes Amortizables'!$E$120='2 - Programas Municipales'!$C$7,'3 - Bienes Amortizables'!$H$122,0)),0)+IF('3 - Bienes Amortizables'!$E$125='2 - Programas Municipales'!$A6,(IF('3 - Bienes Amortizables'!$E$126='2 - Programas Municipales'!$C$7,'3 - Bienes Amortizables'!$H$128,0)),0)+IF('3 - Bienes Amortizables'!$E$131='2 - Programas Municipales'!$A6,(IF('3 - Bienes Amortizables'!$E$132='2 - Programas Municipales'!$C$7,'3 - Bienes Amortizables'!$H$134,0)),0)+IF('3 - Bienes Amortizables'!$E$137='2 - Programas Municipales'!$A6,(IF('3 - Bienes Amortizables'!$E$138='2 - Programas Municipales'!$C$7,'3 - Bienes Amortizables'!$H$140,0)),0)</f>
        <v>0</v>
      </c>
      <c r="I9" s="202">
        <f>IF('3 - Bienes Amortizables'!$E$5='2 - Programas Municipales'!$A6,(IF('3 - Bienes Amortizables'!$E$6='2 - Programas Municipales'!$C$8,'3 - Bienes Amortizables'!$H$8,0)),0)+IF('3 - Bienes Amortizables'!$E$11='2 - Programas Municipales'!$A6,(IF('3 - Bienes Amortizables'!$E$12='2 - Programas Municipales'!$C$8,'3 - Bienes Amortizables'!$H$14,0)),0)+IF('3 - Bienes Amortizables'!$E$17='2 - Programas Municipales'!$A6,(IF('3 - Bienes Amortizables'!$E$18='2 - Programas Municipales'!$C$8,'3 - Bienes Amortizables'!$H$20,0)),0)+IF('3 - Bienes Amortizables'!$E$23='2 - Programas Municipales'!$A6,(IF('3 - Bienes Amortizables'!$E$24='2 - Programas Municipales'!$C$8,'3 - Bienes Amortizables'!$H$26,0)),0)+IF('3 - Bienes Amortizables'!$E$29='2 - Programas Municipales'!$A6,(IF('3 - Bienes Amortizables'!$E$30='2 - Programas Municipales'!$C$8,'3 - Bienes Amortizables'!$H$32,0)),0)+IF('3 - Bienes Amortizables'!$E$35='2 - Programas Municipales'!$A6,(IF('3 - Bienes Amortizables'!$E$36='2 - Programas Municipales'!$C$8,'3 - Bienes Amortizables'!$H$38,0)),0)+IF('3 - Bienes Amortizables'!$E$41='2 - Programas Municipales'!$A6,(IF('3 - Bienes Amortizables'!$E$42='2 - Programas Municipales'!$C$8,'3 - Bienes Amortizables'!$H$44,0)),0)+IF('3 - Bienes Amortizables'!$E$47='2 - Programas Municipales'!$A6,(IF('3 - Bienes Amortizables'!$E$48='2 - Programas Municipales'!$C$8,'3 - Bienes Amortizables'!$H$50,0)),0)+IF('3 - Bienes Amortizables'!$E$53='2 - Programas Municipales'!$A6,(IF('3 - Bienes Amortizables'!$E$54='2 - Programas Municipales'!$C$8,'3 - Bienes Amortizables'!$H$56,0)),0)+IF('3 - Bienes Amortizables'!$E$59='2 - Programas Municipales'!$A6,(IF('3 - Bienes Amortizables'!$E$60='2 - Programas Municipales'!$C$8,'3 - Bienes Amortizables'!$H$62,0)),0)+IF('3 - Bienes Amortizables'!$E$65='2 - Programas Municipales'!$A6,(IF('3 - Bienes Amortizables'!$E$66='2 - Programas Municipales'!$C$8,'3 - Bienes Amortizables'!$H$68,0)),0)+IF('3 - Bienes Amortizables'!$E$71='2 - Programas Municipales'!$A6,(IF('3 - Bienes Amortizables'!$E$72='2 - Programas Municipales'!$C$8,'3 - Bienes Amortizables'!$H$74,0)),0)+IF('3 - Bienes Amortizables'!$E$77='2 - Programas Municipales'!$A6,(IF('3 - Bienes Amortizables'!$E$78='2 - Programas Municipales'!$C$8,'3 - Bienes Amortizables'!$H$80,0)),0)+IF('3 - Bienes Amortizables'!$E$83='2 - Programas Municipales'!$A6,(IF('3 - Bienes Amortizables'!$E$84='2 - Programas Municipales'!$C$8,'3 - Bienes Amortizables'!$H$86,0)),0)+IF('3 - Bienes Amortizables'!$E$89='2 - Programas Municipales'!$A6,(IF('3 - Bienes Amortizables'!$E$90='2 - Programas Municipales'!$C$8,'3 - Bienes Amortizables'!$H$92,0)),0)+IF('3 - Bienes Amortizables'!$E$95='2 - Programas Municipales'!$A6,(IF('3 - Bienes Amortizables'!$E$96='2 - Programas Municipales'!$C$8,'3 - Bienes Amortizables'!$H$98,0)),0)+IF('3 - Bienes Amortizables'!$E$101='2 - Programas Municipales'!$A6,(IF('3 - Bienes Amortizables'!$E$102='2 - Programas Municipales'!$C$8,'3 - Bienes Amortizables'!$H$104,0)),0)+IF('3 - Bienes Amortizables'!$E$107='2 - Programas Municipales'!$A6,(IF('3 - Bienes Amortizables'!$E$108='2 - Programas Municipales'!$C$8,'3 - Bienes Amortizables'!$H$110,0)),0)+IF('3 - Bienes Amortizables'!$E$113='2 - Programas Municipales'!$A6,(IF('3 - Bienes Amortizables'!$E$114='2 - Programas Municipales'!$C$8,'3 - Bienes Amortizables'!$H$116,0)),0)+IF('3 - Bienes Amortizables'!$E$119='2 - Programas Municipales'!$A6,(IF('3 - Bienes Amortizables'!$E$120='2 - Programas Municipales'!$C$8,'3 - Bienes Amortizables'!$H$122,0)),0)+IF('3 - Bienes Amortizables'!$E$125='2 - Programas Municipales'!$A6,(IF('3 - Bienes Amortizables'!$E$126='2 - Programas Municipales'!$C$8,'3 - Bienes Amortizables'!$H$128,0)),0)+IF('3 - Bienes Amortizables'!$E$131='2 - Programas Municipales'!$A6,(IF('3 - Bienes Amortizables'!$E$132='2 - Programas Municipales'!$C$8,'3 - Bienes Amortizables'!$H$134,0)),0)+IF('3 - Bienes Amortizables'!$E$137='2 - Programas Municipales'!$A6,(IF('3 - Bienes Amortizables'!$E$138='2 - Programas Municipales'!$C$8,'3 - Bienes Amortizables'!$H$140,0)),0)</f>
        <v>0</v>
      </c>
      <c r="J9" s="202">
        <f>IF('3 - Bienes Amortizables'!$E$5='2 - Programas Municipales'!$A6,(IF('3 - Bienes Amortizables'!$E$6='2 - Programas Municipales'!$C$9,'3 - Bienes Amortizables'!$H$8,0)),0)+IF('3 - Bienes Amortizables'!$E$11='2 - Programas Municipales'!$A6,(IF('3 - Bienes Amortizables'!$E$12='2 - Programas Municipales'!$C$9,'3 - Bienes Amortizables'!$H$14,0)),0)+IF('3 - Bienes Amortizables'!$E$17='2 - Programas Municipales'!$A6,(IF('3 - Bienes Amortizables'!$E$18='2 - Programas Municipales'!$C$9,'3 - Bienes Amortizables'!$H$20,0)),0)+IF('3 - Bienes Amortizables'!$E$23='2 - Programas Municipales'!$A6,(IF('3 - Bienes Amortizables'!$E$24='2 - Programas Municipales'!$C$9,'3 - Bienes Amortizables'!$H$26,0)),0)+IF('3 - Bienes Amortizables'!$E$29='2 - Programas Municipales'!$A6,(IF('3 - Bienes Amortizables'!$E$30='2 - Programas Municipales'!$C$9,'3 - Bienes Amortizables'!$H$32,0)),0)+IF('3 - Bienes Amortizables'!$E$35='2 - Programas Municipales'!$A6,(IF('3 - Bienes Amortizables'!$E$36='2 - Programas Municipales'!$C$9,'3 - Bienes Amortizables'!$H$38,0)),0)+IF('3 - Bienes Amortizables'!$E$41='2 - Programas Municipales'!$A6,(IF('3 - Bienes Amortizables'!$E$42='2 - Programas Municipales'!$C$9,'3 - Bienes Amortizables'!$H$44,0)),0)+IF('3 - Bienes Amortizables'!$E$47='2 - Programas Municipales'!$A6,(IF('3 - Bienes Amortizables'!$E$48='2 - Programas Municipales'!$C$9,'3 - Bienes Amortizables'!$H$50,0)),0)+IF('3 - Bienes Amortizables'!$E$53='2 - Programas Municipales'!$A6,(IF('3 - Bienes Amortizables'!$E$54='2 - Programas Municipales'!$C$9,'3 - Bienes Amortizables'!$H$56,0)),0)+IF('3 - Bienes Amortizables'!$E$59='2 - Programas Municipales'!$A6,(IF('3 - Bienes Amortizables'!$E$60='2 - Programas Municipales'!$C$9,'3 - Bienes Amortizables'!$H$62,0)),0)+IF('3 - Bienes Amortizables'!$E$65='2 - Programas Municipales'!$A6,(IF('3 - Bienes Amortizables'!$E$66='2 - Programas Municipales'!$C$9,'3 - Bienes Amortizables'!$H$68,0)),0)+IF('3 - Bienes Amortizables'!$E$71='2 - Programas Municipales'!$A6,(IF('3 - Bienes Amortizables'!$E$72='2 - Programas Municipales'!$C$9,'3 - Bienes Amortizables'!$H$74,0)),0)+IF('3 - Bienes Amortizables'!$E$77='2 - Programas Municipales'!$A6,(IF('3 - Bienes Amortizables'!$E$78='2 - Programas Municipales'!$C$9,'3 - Bienes Amortizables'!$H$80,0)),0)+IF('3 - Bienes Amortizables'!$E$83='2 - Programas Municipales'!$A6,(IF('3 - Bienes Amortizables'!$E$84='2 - Programas Municipales'!$C$9,'3 - Bienes Amortizables'!$H$86,0)),0)+IF('3 - Bienes Amortizables'!$E$89='2 - Programas Municipales'!$A6,(IF('3 - Bienes Amortizables'!$E$90='2 - Programas Municipales'!$C$9,'3 - Bienes Amortizables'!$H$92,0)),0)+IF('3 - Bienes Amortizables'!$E$95='2 - Programas Municipales'!$A6,(IF('3 - Bienes Amortizables'!$E$96='2 - Programas Municipales'!$C$9,'3 - Bienes Amortizables'!$H$98,0)),0)+IF('3 - Bienes Amortizables'!$E$101='2 - Programas Municipales'!$A6,(IF('3 - Bienes Amortizables'!$E$102='2 - Programas Municipales'!$C$9,'3 - Bienes Amortizables'!$H$104,0)),0)+IF('3 - Bienes Amortizables'!$E$107='2 - Programas Municipales'!$A6,(IF('3 - Bienes Amortizables'!$E$108='2 - Programas Municipales'!$C$9,'3 - Bienes Amortizables'!$H$110,0)),0)+IF('3 - Bienes Amortizables'!$E$113='2 - Programas Municipales'!$A6,(IF('3 - Bienes Amortizables'!$E$114='2 - Programas Municipales'!$C$9,'3 - Bienes Amortizables'!$H$116,0)),0)+IF('3 - Bienes Amortizables'!$E$119='2 - Programas Municipales'!$A6,(IF('3 - Bienes Amortizables'!$E$120='2 - Programas Municipales'!$C$9,'3 - Bienes Amortizables'!$H$122,0)),0)+IF('3 - Bienes Amortizables'!$E$125='2 - Programas Municipales'!$A6,(IF('3 - Bienes Amortizables'!$E$126='2 - Programas Municipales'!$C$9,'3 - Bienes Amortizables'!$H$128,0)),0)+IF('3 - Bienes Amortizables'!$E$131='2 - Programas Municipales'!$A6,(IF('3 - Bienes Amortizables'!$E$132='2 - Programas Municipales'!$C$9,'3 - Bienes Amortizables'!$H$134,0)),0)+IF('3 - Bienes Amortizables'!$E$137='2 - Programas Municipales'!$A6,(IF('3 - Bienes Amortizables'!$E$138='2 - Programas Municipales'!$C$9,'3 - Bienes Amortizables'!$H$140,0)),0)</f>
        <v>0</v>
      </c>
      <c r="K9" s="202">
        <f>IF('3 - Bienes Amortizables'!$E$5='2 - Programas Municipales'!$A6,(IF('3 - Bienes Amortizables'!$E$6='2 - Programas Municipales'!$C$10,'3 - Bienes Amortizables'!$H$8,0)),0)+IF('3 - Bienes Amortizables'!$E$11='2 - Programas Municipales'!$A6,(IF('3 - Bienes Amortizables'!$E$12='2 - Programas Municipales'!$C$10,'3 - Bienes Amortizables'!$H$14,0)),0)+IF('3 - Bienes Amortizables'!$E$17='2 - Programas Municipales'!$A6,(IF('3 - Bienes Amortizables'!$E$18='2 - Programas Municipales'!$C$10,'3 - Bienes Amortizables'!$H$20,0)),0)+IF('3 - Bienes Amortizables'!$E$23='2 - Programas Municipales'!$A6,(IF('3 - Bienes Amortizables'!$E$24='2 - Programas Municipales'!$C$10,'3 - Bienes Amortizables'!$H$26,0)),0)+IF('3 - Bienes Amortizables'!$E$29='2 - Programas Municipales'!$A6,(IF('3 - Bienes Amortizables'!$E$30='2 - Programas Municipales'!$C$10,'3 - Bienes Amortizables'!$H$32,0)),0)+IF('3 - Bienes Amortizables'!$E$35='2 - Programas Municipales'!$A6,(IF('3 - Bienes Amortizables'!$E$36='2 - Programas Municipales'!$C$10,'3 - Bienes Amortizables'!$H$38,0)),0)+IF('3 - Bienes Amortizables'!$E$41='2 - Programas Municipales'!$A6,(IF('3 - Bienes Amortizables'!$E$42='2 - Programas Municipales'!$C$10,'3 - Bienes Amortizables'!$H$44,0)),0)+IF('3 - Bienes Amortizables'!$E$47='2 - Programas Municipales'!$A6,(IF('3 - Bienes Amortizables'!$E$48='2 - Programas Municipales'!$C$10,'3 - Bienes Amortizables'!$H$50,0)),0)+IF('3 - Bienes Amortizables'!$E$53='2 - Programas Municipales'!$A6,(IF('3 - Bienes Amortizables'!$E$54='2 - Programas Municipales'!$C$10,'3 - Bienes Amortizables'!$H$56,0)),0)+IF('3 - Bienes Amortizables'!$E$59='2 - Programas Municipales'!$A6,(IF('3 - Bienes Amortizables'!$E$60='2 - Programas Municipales'!$C$10,'3 - Bienes Amortizables'!$H$62,0)),0)+IF('3 - Bienes Amortizables'!$E$65='2 - Programas Municipales'!$A6,(IF('3 - Bienes Amortizables'!$E$66='2 - Programas Municipales'!$C$10,'3 - Bienes Amortizables'!$H$68,0)),0)+IF('3 - Bienes Amortizables'!$E$71='2 - Programas Municipales'!$A6,(IF('3 - Bienes Amortizables'!$E$72='2 - Programas Municipales'!$C$10,'3 - Bienes Amortizables'!$H$74,0)),0)+IF('3 - Bienes Amortizables'!$E$77='2 - Programas Municipales'!$A6,(IF('3 - Bienes Amortizables'!$E$78='2 - Programas Municipales'!$C$10,'3 - Bienes Amortizables'!$H$80,0)),0)+IF('3 - Bienes Amortizables'!$E$83='2 - Programas Municipales'!$A6,(IF('3 - Bienes Amortizables'!$E$84='2 - Programas Municipales'!$C$10,'3 - Bienes Amortizables'!$H$86,0)),0)+IF('3 - Bienes Amortizables'!$E$89='2 - Programas Municipales'!$A6,(IF('3 - Bienes Amortizables'!$E$90='2 - Programas Municipales'!$C$10,'3 - Bienes Amortizables'!$H$92,0)),0)+IF('3 - Bienes Amortizables'!$E$95='2 - Programas Municipales'!$A6,(IF('3 - Bienes Amortizables'!$E$96='2 - Programas Municipales'!$C$10,'3 - Bienes Amortizables'!$H$98,0)),0)+IF('3 - Bienes Amortizables'!$E$101='2 - Programas Municipales'!$A6,(IF('3 - Bienes Amortizables'!$E$102='2 - Programas Municipales'!$C$10,'3 - Bienes Amortizables'!$H$104,0)),0)+IF('3 - Bienes Amortizables'!$E$107='2 - Programas Municipales'!$A6,(IF('3 - Bienes Amortizables'!$E$108='2 - Programas Municipales'!$C$10,'3 - Bienes Amortizables'!$H$110,0)),0)+IF('3 - Bienes Amortizables'!$E$113='2 - Programas Municipales'!$A6,(IF('3 - Bienes Amortizables'!$E$114='2 - Programas Municipales'!$C$10,'3 - Bienes Amortizables'!$H$116,0)),0)+IF('3 - Bienes Amortizables'!$E$119='2 - Programas Municipales'!$A6,(IF('3 - Bienes Amortizables'!$E$120='2 - Programas Municipales'!$C$10,'3 - Bienes Amortizables'!$H$122,0)),0)+IF('3 - Bienes Amortizables'!$E$125='2 - Programas Municipales'!$A6,(IF('3 - Bienes Amortizables'!$E$126='2 - Programas Municipales'!$C$10,'3 - Bienes Amortizables'!$H$128,0)),0)+IF('3 - Bienes Amortizables'!$E$131='2 - Programas Municipales'!$A6,(IF('3 - Bienes Amortizables'!$E$132='2 - Programas Municipales'!$C$10,'3 - Bienes Amortizables'!$H$134,0)),0)+IF('3 - Bienes Amortizables'!$E$137='2 - Programas Municipales'!$A6,(IF('3 - Bienes Amortizables'!$E$138='2 - Programas Municipales'!$C$10,'3 - Bienes Amortizables'!$H$140,0)),0)</f>
        <v>0</v>
      </c>
      <c r="L9" s="202">
        <f>IF('3 - Bienes Amortizables'!$E$5='2 - Programas Municipales'!$A6,(IF('3 - Bienes Amortizables'!$E$6='2 - Programas Municipales'!$C$11,'3 - Bienes Amortizables'!$H$8,0)),0)+IF('3 - Bienes Amortizables'!$E$11='2 - Programas Municipales'!$A6,(IF('3 - Bienes Amortizables'!$E$12='2 - Programas Municipales'!$C$11,'3 - Bienes Amortizables'!$H$14,0)),0)+IF('3 - Bienes Amortizables'!$E$17='2 - Programas Municipales'!$A6,(IF('3 - Bienes Amortizables'!$E$18='2 - Programas Municipales'!$C$11,'3 - Bienes Amortizables'!$H$20,0)),0)+IF('3 - Bienes Amortizables'!$E$23='2 - Programas Municipales'!$A6,(IF('3 - Bienes Amortizables'!$E$24='2 - Programas Municipales'!$C$11,'3 - Bienes Amortizables'!$H$26,0)),0)+IF('3 - Bienes Amortizables'!$E$29='2 - Programas Municipales'!$A6,(IF('3 - Bienes Amortizables'!$E$30='2 - Programas Municipales'!$C$11,'3 - Bienes Amortizables'!$H$32,0)),0)+IF('3 - Bienes Amortizables'!$E$35='2 - Programas Municipales'!$A6,(IF('3 - Bienes Amortizables'!$E$36='2 - Programas Municipales'!$C$11,'3 - Bienes Amortizables'!$H$38,0)),0)+IF('3 - Bienes Amortizables'!$E$41='2 - Programas Municipales'!$A6,(IF('3 - Bienes Amortizables'!$E$42='2 - Programas Municipales'!$C$11,'3 - Bienes Amortizables'!$H$44,0)),0)+IF('3 - Bienes Amortizables'!$E$47='2 - Programas Municipales'!$A6,(IF('3 - Bienes Amortizables'!$E$48='2 - Programas Municipales'!$C$11,'3 - Bienes Amortizables'!$H$50,0)),0)+IF('3 - Bienes Amortizables'!$E$53='2 - Programas Municipales'!$A6,(IF('3 - Bienes Amortizables'!$E$54='2 - Programas Municipales'!$C$11,'3 - Bienes Amortizables'!$H$56,0)),0)+IF('3 - Bienes Amortizables'!$E$59='2 - Programas Municipales'!$A6,(IF('3 - Bienes Amortizables'!$E$60='2 - Programas Municipales'!$C$11,'3 - Bienes Amortizables'!$H$62,0)),0)+IF('3 - Bienes Amortizables'!$E$65='2 - Programas Municipales'!$A6,(IF('3 - Bienes Amortizables'!$E$66='2 - Programas Municipales'!$C$11,'3 - Bienes Amortizables'!$H$68,0)),0)+IF('3 - Bienes Amortizables'!$E$71='2 - Programas Municipales'!$A6,(IF('3 - Bienes Amortizables'!$E$72='2 - Programas Municipales'!$C$11,'3 - Bienes Amortizables'!$H$74,0)),0)+IF('3 - Bienes Amortizables'!$E$77='2 - Programas Municipales'!$A6,(IF('3 - Bienes Amortizables'!$E$78='2 - Programas Municipales'!$C$11,'3 - Bienes Amortizables'!$H$80,0)),0)+IF('3 - Bienes Amortizables'!$E$83='2 - Programas Municipales'!$A6,(IF('3 - Bienes Amortizables'!$E$84='2 - Programas Municipales'!$C$11,'3 - Bienes Amortizables'!$H$86,0)),0)+IF('3 - Bienes Amortizables'!$E$89='2 - Programas Municipales'!$A6,(IF('3 - Bienes Amortizables'!$E$90='2 - Programas Municipales'!$C$11,'3 - Bienes Amortizables'!$H$92,0)),0)+IF('3 - Bienes Amortizables'!$E$95='2 - Programas Municipales'!$A6,(IF('3 - Bienes Amortizables'!$E$96='2 - Programas Municipales'!$C$11,'3 - Bienes Amortizables'!$H$98,0)),0)+IF('3 - Bienes Amortizables'!$E$101='2 - Programas Municipales'!$A6,(IF('3 - Bienes Amortizables'!$E$102='2 - Programas Municipales'!$C$11,'3 - Bienes Amortizables'!$H$104,0)),0)+IF('3 - Bienes Amortizables'!$E$107='2 - Programas Municipales'!$A6,(IF('3 - Bienes Amortizables'!$E$108='2 - Programas Municipales'!$C$11,'3 - Bienes Amortizables'!$H$110,0)),0)+IF('3 - Bienes Amortizables'!$E$113='2 - Programas Municipales'!$A6,(IF('3 - Bienes Amortizables'!$E$114='2 - Programas Municipales'!$C$11,'3 - Bienes Amortizables'!$H$116,0)),0)+IF('3 - Bienes Amortizables'!$E$119='2 - Programas Municipales'!$A6,(IF('3 - Bienes Amortizables'!$E$120='2 - Programas Municipales'!$C$11,'3 - Bienes Amortizables'!$H$122,0)),0)+IF('3 - Bienes Amortizables'!$E$125='2 - Programas Municipales'!$A6,(IF('3 - Bienes Amortizables'!$E$126='2 - Programas Municipales'!$C$11,'3 - Bienes Amortizables'!$H$128,0)),0)+IF('3 - Bienes Amortizables'!$E$131='2 - Programas Municipales'!$A6,(IF('3 - Bienes Amortizables'!$E$132='2 - Programas Municipales'!$C$11,'3 - Bienes Amortizables'!$H$134,0)),0)+IF('3 - Bienes Amortizables'!$E$137='2 - Programas Municipales'!$A6,(IF('3 - Bienes Amortizables'!$E$138='2 - Programas Municipales'!$C$11,'3 - Bienes Amortizables'!$H$140,0)),0)</f>
        <v>12375000</v>
      </c>
      <c r="M9" s="202">
        <f>IF('3 - Bienes Amortizables'!$E$5='2 - Programas Municipales'!$A6,(IF('3 - Bienes Amortizables'!$E$6='2 - Programas Municipales'!$C$12,'3 - Bienes Amortizables'!$H$8,0)),0)+IF('3 - Bienes Amortizables'!$E$11='2 - Programas Municipales'!$A6,(IF('3 - Bienes Amortizables'!$E$12='2 - Programas Municipales'!$C$12,'3 - Bienes Amortizables'!$H$14,0)),0)+IF('3 - Bienes Amortizables'!$E$17='2 - Programas Municipales'!$A6,(IF('3 - Bienes Amortizables'!$E$18='2 - Programas Municipales'!$C$12,'3 - Bienes Amortizables'!$H$20,0)),0)+IF('3 - Bienes Amortizables'!$E$23='2 - Programas Municipales'!$A6,(IF('3 - Bienes Amortizables'!$E$24='2 - Programas Municipales'!$C$12,'3 - Bienes Amortizables'!$H$26,0)),0)+IF('3 - Bienes Amortizables'!$E$29='2 - Programas Municipales'!$A6,(IF('3 - Bienes Amortizables'!$E$30='2 - Programas Municipales'!$C$12,'3 - Bienes Amortizables'!$H$32,0)),0)+IF('3 - Bienes Amortizables'!$E$35='2 - Programas Municipales'!$A6,(IF('3 - Bienes Amortizables'!$E$36='2 - Programas Municipales'!$C$12,'3 - Bienes Amortizables'!$H$38,0)),0)+IF('3 - Bienes Amortizables'!$E$41='2 - Programas Municipales'!$A6,(IF('3 - Bienes Amortizables'!$E$42='2 - Programas Municipales'!$C$12,'3 - Bienes Amortizables'!$H$44,0)),0)+IF('3 - Bienes Amortizables'!$E$47='2 - Programas Municipales'!$A6,(IF('3 - Bienes Amortizables'!$E$48='2 - Programas Municipales'!$C$12,'3 - Bienes Amortizables'!$H$50,0)),0)+IF('3 - Bienes Amortizables'!$E$53='2 - Programas Municipales'!$A6,(IF('3 - Bienes Amortizables'!$E$54='2 - Programas Municipales'!$C$12,'3 - Bienes Amortizables'!$H$56,0)),0)+IF('3 - Bienes Amortizables'!$E$59='2 - Programas Municipales'!$A6,(IF('3 - Bienes Amortizables'!$E$60='2 - Programas Municipales'!$C$12,'3 - Bienes Amortizables'!$H$62,0)),0)+IF('3 - Bienes Amortizables'!$E$65='2 - Programas Municipales'!$A6,(IF('3 - Bienes Amortizables'!$E$66='2 - Programas Municipales'!$C$12,'3 - Bienes Amortizables'!$H$68,0)),0)+IF('3 - Bienes Amortizables'!$E$71='2 - Programas Municipales'!$A6,(IF('3 - Bienes Amortizables'!$E$72='2 - Programas Municipales'!$C$12,'3 - Bienes Amortizables'!$H$74,0)),0)+IF('3 - Bienes Amortizables'!$E$77='2 - Programas Municipales'!$A6,(IF('3 - Bienes Amortizables'!$E$78='2 - Programas Municipales'!$C$12,'3 - Bienes Amortizables'!$H$80,0)),0)+IF('3 - Bienes Amortizables'!$E$83='2 - Programas Municipales'!$A6,(IF('3 - Bienes Amortizables'!$E$84='2 - Programas Municipales'!$C$12,'3 - Bienes Amortizables'!$H$86,0)),0)+IF('3 - Bienes Amortizables'!$E$89='2 - Programas Municipales'!$A6,(IF('3 - Bienes Amortizables'!$E$90='2 - Programas Municipales'!$C$12,'3 - Bienes Amortizables'!$H$92,0)),0)+IF('3 - Bienes Amortizables'!$E$95='2 - Programas Municipales'!$A6,(IF('3 - Bienes Amortizables'!$E$96='2 - Programas Municipales'!$C$12,'3 - Bienes Amortizables'!$H$98,0)),0)+IF('3 - Bienes Amortizables'!$E$101='2 - Programas Municipales'!$A6,(IF('3 - Bienes Amortizables'!$E$102='2 - Programas Municipales'!$C$12,'3 - Bienes Amortizables'!$H$104,0)),0)+IF('3 - Bienes Amortizables'!$E$107='2 - Programas Municipales'!$A6,(IF('3 - Bienes Amortizables'!$E$108='2 - Programas Municipales'!$C$12,'3 - Bienes Amortizables'!$H$110,0)),0)+IF('3 - Bienes Amortizables'!$E$113='2 - Programas Municipales'!$A6,(IF('3 - Bienes Amortizables'!$E$114='2 - Programas Municipales'!$C$12,'3 - Bienes Amortizables'!$H$116,0)),0)+IF('3 - Bienes Amortizables'!$E$119='2 - Programas Municipales'!$A6,(IF('3 - Bienes Amortizables'!$E$120='2 - Programas Municipales'!$C$12,'3 - Bienes Amortizables'!$H$122,0)),0)+IF('3 - Bienes Amortizables'!$E$125='2 - Programas Municipales'!$A6,(IF('3 - Bienes Amortizables'!$E$126='2 - Programas Municipales'!$C$12,'3 - Bienes Amortizables'!$H$128,0)),0)+IF('3 - Bienes Amortizables'!$E$131='2 - Programas Municipales'!$A6,(IF('3 - Bienes Amortizables'!$E$132='2 - Programas Municipales'!$C$12,'3 - Bienes Amortizables'!$H$134,0)),0)+IF('3 - Bienes Amortizables'!$E$137='2 - Programas Municipales'!$A6,(IF('3 - Bienes Amortizables'!$E$138='2 - Programas Municipales'!$C$12,'3 - Bienes Amortizables'!$H$140,0)),0)</f>
        <v>0</v>
      </c>
      <c r="N9" s="202">
        <f>IF('3 - Bienes Amortizables'!$E$5='2 - Programas Municipales'!$A6,(IF('3 - Bienes Amortizables'!$E$6='2 - Programas Municipales'!$C$13,'3 - Bienes Amortizables'!$H$8,0)),0)+IF('3 - Bienes Amortizables'!$E$11='2 - Programas Municipales'!$A6,(IF('3 - Bienes Amortizables'!$E$12='2 - Programas Municipales'!$C$13,'3 - Bienes Amortizables'!$H$14,0)),0)+IF('3 - Bienes Amortizables'!$E$17='2 - Programas Municipales'!$A6,(IF('3 - Bienes Amortizables'!$E$18='2 - Programas Municipales'!$C$13,'3 - Bienes Amortizables'!$H$20,0)),0)+IF('3 - Bienes Amortizables'!$E$23='2 - Programas Municipales'!$A6,(IF('3 - Bienes Amortizables'!$E$24='2 - Programas Municipales'!$C$13,'3 - Bienes Amortizables'!$H$26,0)),0)+IF('3 - Bienes Amortizables'!$E$29='2 - Programas Municipales'!$A6,(IF('3 - Bienes Amortizables'!$E$30='2 - Programas Municipales'!$C$13,'3 - Bienes Amortizables'!$H$32,0)),0)+IF('3 - Bienes Amortizables'!$E$35='2 - Programas Municipales'!$A6,(IF('3 - Bienes Amortizables'!$E$36='2 - Programas Municipales'!$C$13,'3 - Bienes Amortizables'!$H$38,0)),0)+IF('3 - Bienes Amortizables'!$E$41='2 - Programas Municipales'!$A6,(IF('3 - Bienes Amortizables'!$E$42='2 - Programas Municipales'!$C$13,'3 - Bienes Amortizables'!$H$44,0)),0)+IF('3 - Bienes Amortizables'!$E$47='2 - Programas Municipales'!$A6,(IF('3 - Bienes Amortizables'!$E$48='2 - Programas Municipales'!$C$13,'3 - Bienes Amortizables'!$H$50,0)),0)+IF('3 - Bienes Amortizables'!$E$53='2 - Programas Municipales'!$A6,(IF('3 - Bienes Amortizables'!$E$54='2 - Programas Municipales'!$C$13,'3 - Bienes Amortizables'!$H$56,0)),0)+IF('3 - Bienes Amortizables'!$E$59='2 - Programas Municipales'!$A6,(IF('3 - Bienes Amortizables'!$E$60='2 - Programas Municipales'!$C$13,'3 - Bienes Amortizables'!$H$62,0)),0)+IF('3 - Bienes Amortizables'!$E$65='2 - Programas Municipales'!$A6,(IF('3 - Bienes Amortizables'!$E$66='2 - Programas Municipales'!$C$13,'3 - Bienes Amortizables'!$H$68,0)),0)+IF('3 - Bienes Amortizables'!$E$71='2 - Programas Municipales'!$A6,(IF('3 - Bienes Amortizables'!$E$72='2 - Programas Municipales'!$C$13,'3 - Bienes Amortizables'!$H$74,0)),0)+IF('3 - Bienes Amortizables'!$E$77='2 - Programas Municipales'!$A6,(IF('3 - Bienes Amortizables'!$E$78='2 - Programas Municipales'!$C$13,'3 - Bienes Amortizables'!$H$80,0)),0)+IF('3 - Bienes Amortizables'!$E$83='2 - Programas Municipales'!$A6,(IF('3 - Bienes Amortizables'!$E$84='2 - Programas Municipales'!$C$13,'3 - Bienes Amortizables'!$H$86,0)),0)+IF('3 - Bienes Amortizables'!$E$89='2 - Programas Municipales'!$A6,(IF('3 - Bienes Amortizables'!$E$90='2 - Programas Municipales'!$C$13,'3 - Bienes Amortizables'!$H$92,0)),0)+IF('3 - Bienes Amortizables'!$E$95='2 - Programas Municipales'!$A6,(IF('3 - Bienes Amortizables'!$E$96='2 - Programas Municipales'!$C$13,'3 - Bienes Amortizables'!$H$98,0)),0)+IF('3 - Bienes Amortizables'!$E$101='2 - Programas Municipales'!$A6,(IF('3 - Bienes Amortizables'!$E$102='2 - Programas Municipales'!$C$13,'3 - Bienes Amortizables'!$H$104,0)),0)+IF('3 - Bienes Amortizables'!$E$107='2 - Programas Municipales'!$A6,(IF('3 - Bienes Amortizables'!$E$108='2 - Programas Municipales'!$C$13,'3 - Bienes Amortizables'!$H$110,0)),0)+IF('3 - Bienes Amortizables'!$E$113='2 - Programas Municipales'!$A6,(IF('3 - Bienes Amortizables'!$E$114='2 - Programas Municipales'!$C$13,'3 - Bienes Amortizables'!$H$116,0)),0)+IF('3 - Bienes Amortizables'!$E$119='2 - Programas Municipales'!$A6,(IF('3 - Bienes Amortizables'!$E$120='2 - Programas Municipales'!$C$13,'3 - Bienes Amortizables'!$H$122,0)),0)+IF('3 - Bienes Amortizables'!$E$125='2 - Programas Municipales'!$A6,(IF('3 - Bienes Amortizables'!$E$126='2 - Programas Municipales'!$C$13,'3 - Bienes Amortizables'!$H$128,0)),0)+IF('3 - Bienes Amortizables'!$E$131='2 - Programas Municipales'!$A6,(IF('3 - Bienes Amortizables'!$E$132='2 - Programas Municipales'!$C$13,'3 - Bienes Amortizables'!$H$134,0)),0)+IF('3 - Bienes Amortizables'!$E$137='2 - Programas Municipales'!$A6,(IF('3 - Bienes Amortizables'!$E$138='2 - Programas Municipales'!$C$13,'3 - Bienes Amortizables'!$H$140,0)),0)</f>
        <v>0</v>
      </c>
      <c r="O9" s="202">
        <f>IF('3 - Bienes Amortizables'!$E$5='2 - Programas Municipales'!$A6,(IF('3 - Bienes Amortizables'!$E$6='2 - Programas Municipales'!$C$14,'3 - Bienes Amortizables'!$H$8,0)),0)+IF('3 - Bienes Amortizables'!$E$11='2 - Programas Municipales'!$A6,(IF('3 - Bienes Amortizables'!$E$12='2 - Programas Municipales'!$C$14,'3 - Bienes Amortizables'!$H$14,0)),0)+IF('3 - Bienes Amortizables'!$E$17='2 - Programas Municipales'!$A6,(IF('3 - Bienes Amortizables'!$E$18='2 - Programas Municipales'!$C$14,'3 - Bienes Amortizables'!$H$20,0)),0)+IF('3 - Bienes Amortizables'!$E$23='2 - Programas Municipales'!$A6,(IF('3 - Bienes Amortizables'!$E$24='2 - Programas Municipales'!$C$14,'3 - Bienes Amortizables'!$H$26,0)),0)+IF('3 - Bienes Amortizables'!$E$29='2 - Programas Municipales'!$A6,(IF('3 - Bienes Amortizables'!$E$30='2 - Programas Municipales'!$C$14,'3 - Bienes Amortizables'!$H$32,0)),0)+IF('3 - Bienes Amortizables'!$E$35='2 - Programas Municipales'!$A6,(IF('3 - Bienes Amortizables'!$E$36='2 - Programas Municipales'!$C$14,'3 - Bienes Amortizables'!$H$38,0)),0)+IF('3 - Bienes Amortizables'!$E$41='2 - Programas Municipales'!$A6,(IF('3 - Bienes Amortizables'!$E$42='2 - Programas Municipales'!$C$14,'3 - Bienes Amortizables'!$H$44,0)),0)+IF('3 - Bienes Amortizables'!$E$47='2 - Programas Municipales'!$A6,(IF('3 - Bienes Amortizables'!$E$48='2 - Programas Municipales'!$C$14,'3 - Bienes Amortizables'!$H$50,0)),0)+IF('3 - Bienes Amortizables'!$E$53='2 - Programas Municipales'!$A6,(IF('3 - Bienes Amortizables'!$E$54='2 - Programas Municipales'!$C$14,'3 - Bienes Amortizables'!$H$56,0)),0)+IF('3 - Bienes Amortizables'!$E$59='2 - Programas Municipales'!$A6,(IF('3 - Bienes Amortizables'!$E$60='2 - Programas Municipales'!$C$14,'3 - Bienes Amortizables'!$H$62,0)),0)+IF('3 - Bienes Amortizables'!$E$65='2 - Programas Municipales'!$A6,(IF('3 - Bienes Amortizables'!$E$66='2 - Programas Municipales'!$C$14,'3 - Bienes Amortizables'!$H$68,0)),0)+IF('3 - Bienes Amortizables'!$E$71='2 - Programas Municipales'!$A6,(IF('3 - Bienes Amortizables'!$E$72='2 - Programas Municipales'!$C$14,'3 - Bienes Amortizables'!$H$74,0)),0)+IF('3 - Bienes Amortizables'!$E$77='2 - Programas Municipales'!$A6,(IF('3 - Bienes Amortizables'!$E$78='2 - Programas Municipales'!$C$14,'3 - Bienes Amortizables'!$H$80,0)),0)+IF('3 - Bienes Amortizables'!$E$83='2 - Programas Municipales'!$A6,(IF('3 - Bienes Amortizables'!$E$84='2 - Programas Municipales'!$C$14,'3 - Bienes Amortizables'!$H$86,0)),0)+IF('3 - Bienes Amortizables'!$E$89='2 - Programas Municipales'!$A6,(IF('3 - Bienes Amortizables'!$E$90='2 - Programas Municipales'!$C$14,'3 - Bienes Amortizables'!$H$92,0)),0)+IF('3 - Bienes Amortizables'!$E$95='2 - Programas Municipales'!$A6,(IF('3 - Bienes Amortizables'!$E$96='2 - Programas Municipales'!$C$14,'3 - Bienes Amortizables'!$H$98,0)),0)+IF('3 - Bienes Amortizables'!$E$101='2 - Programas Municipales'!$A6,(IF('3 - Bienes Amortizables'!$E$102='2 - Programas Municipales'!$C$14,'3 - Bienes Amortizables'!$H$104,0)),0)+IF('3 - Bienes Amortizables'!$E$107='2 - Programas Municipales'!$A6,(IF('3 - Bienes Amortizables'!$E$108='2 - Programas Municipales'!$C$14,'3 - Bienes Amortizables'!$H$110,0)),0)+IF('3 - Bienes Amortizables'!$E$113='2 - Programas Municipales'!$A6,(IF('3 - Bienes Amortizables'!$E$114='2 - Programas Municipales'!$C$14,'3 - Bienes Amortizables'!$H$116,0)),0)+IF('3 - Bienes Amortizables'!$E$119='2 - Programas Municipales'!$A6,(IF('3 - Bienes Amortizables'!$E$120='2 - Programas Municipales'!$C$14,'3 - Bienes Amortizables'!$H$122,0)),0)+IF('3 - Bienes Amortizables'!$E$125='2 - Programas Municipales'!$A6,(IF('3 - Bienes Amortizables'!$E$126='2 - Programas Municipales'!$C$14,'3 - Bienes Amortizables'!$H$128,0)),0)+IF('3 - Bienes Amortizables'!$E$131='2 - Programas Municipales'!$A6,(IF('3 - Bienes Amortizables'!$E$132='2 - Programas Municipales'!$C$14,'3 - Bienes Amortizables'!$H$134,0)),0)+IF('3 - Bienes Amortizables'!$E$137='2 - Programas Municipales'!$A6,(IF('3 - Bienes Amortizables'!$E$138='2 - Programas Municipales'!$C$14,'3 - Bienes Amortizables'!$H$140,0)),0)</f>
        <v>0</v>
      </c>
      <c r="P9" s="202">
        <f>IF('3 - Bienes Amortizables'!$E$5='2 - Programas Municipales'!$A6,(IF('3 - Bienes Amortizables'!$E$6='2 - Programas Municipales'!$C$15,'3 - Bienes Amortizables'!$H$8,0)),0)+IF('3 - Bienes Amortizables'!$E$11='2 - Programas Municipales'!$A6,(IF('3 - Bienes Amortizables'!$E$12='2 - Programas Municipales'!$C$15,'3 - Bienes Amortizables'!$H$14,0)),0)+IF('3 - Bienes Amortizables'!$E$17='2 - Programas Municipales'!$A6,(IF('3 - Bienes Amortizables'!$E$18='2 - Programas Municipales'!$C$15,'3 - Bienes Amortizables'!$H$20,0)),0)+IF('3 - Bienes Amortizables'!$E$23='2 - Programas Municipales'!$A6,(IF('3 - Bienes Amortizables'!$E$24='2 - Programas Municipales'!$C$15,'3 - Bienes Amortizables'!$H$26,0)),0)+IF('3 - Bienes Amortizables'!$E$29='2 - Programas Municipales'!$A6,(IF('3 - Bienes Amortizables'!$E$30='2 - Programas Municipales'!$C$15,'3 - Bienes Amortizables'!$H$32,0)),0)+IF('3 - Bienes Amortizables'!$E$35='2 - Programas Municipales'!$A6,(IF('3 - Bienes Amortizables'!$E$36='2 - Programas Municipales'!$C$15,'3 - Bienes Amortizables'!$H$38,0)),0)+IF('3 - Bienes Amortizables'!$E$41='2 - Programas Municipales'!$A6,(IF('3 - Bienes Amortizables'!$E$42='2 - Programas Municipales'!$C$15,'3 - Bienes Amortizables'!$H$44,0)),0)+IF('3 - Bienes Amortizables'!$E$47='2 - Programas Municipales'!$A6,(IF('3 - Bienes Amortizables'!$E$48='2 - Programas Municipales'!$C$15,'3 - Bienes Amortizables'!$H$50,0)),0)+IF('3 - Bienes Amortizables'!$E$53='2 - Programas Municipales'!$A6,(IF('3 - Bienes Amortizables'!$E$54='2 - Programas Municipales'!$C$15,'3 - Bienes Amortizables'!$H$56,0)),0)+IF('3 - Bienes Amortizables'!$E$59='2 - Programas Municipales'!$A6,(IF('3 - Bienes Amortizables'!$E$60='2 - Programas Municipales'!$C$15,'3 - Bienes Amortizables'!$H$62,0)),0)+IF('3 - Bienes Amortizables'!$E$65='2 - Programas Municipales'!$A6,(IF('3 - Bienes Amortizables'!$E$66='2 - Programas Municipales'!$C$15,'3 - Bienes Amortizables'!$H$68,0)),0)+IF('3 - Bienes Amortizables'!$E$71='2 - Programas Municipales'!$A6,(IF('3 - Bienes Amortizables'!$E$72='2 - Programas Municipales'!$C$15,'3 - Bienes Amortizables'!$H$74,0)),0)+IF('3 - Bienes Amortizables'!$E$77='2 - Programas Municipales'!$A6,(IF('3 - Bienes Amortizables'!$E$78='2 - Programas Municipales'!$C$15,'3 - Bienes Amortizables'!$H$80,0)),0)+IF('3 - Bienes Amortizables'!$E$83='2 - Programas Municipales'!$A6,(IF('3 - Bienes Amortizables'!$E$84='2 - Programas Municipales'!$C$15,'3 - Bienes Amortizables'!$H$86,0)),0)+IF('3 - Bienes Amortizables'!$E$89='2 - Programas Municipales'!$A6,(IF('3 - Bienes Amortizables'!$E$90='2 - Programas Municipales'!$C$15,'3 - Bienes Amortizables'!$H$92,0)),0)+IF('3 - Bienes Amortizables'!$E$95='2 - Programas Municipales'!$A6,(IF('3 - Bienes Amortizables'!$E$96='2 - Programas Municipales'!$C$15,'3 - Bienes Amortizables'!$H$98,0)),0)+IF('3 - Bienes Amortizables'!$E$101='2 - Programas Municipales'!$A6,(IF('3 - Bienes Amortizables'!$E$102='2 - Programas Municipales'!$C$15,'3 - Bienes Amortizables'!$H$104,0)),0)+IF('3 - Bienes Amortizables'!$E$107='2 - Programas Municipales'!$A6,(IF('3 - Bienes Amortizables'!$E$108='2 - Programas Municipales'!$C$15,'3 - Bienes Amortizables'!$H$110,0)),0)+IF('3 - Bienes Amortizables'!$E$113='2 - Programas Municipales'!$A6,(IF('3 - Bienes Amortizables'!$E$114='2 - Programas Municipales'!$C$15,'3 - Bienes Amortizables'!$H$116,0)),0)+IF('3 - Bienes Amortizables'!$E$119='2 - Programas Municipales'!$A6,(IF('3 - Bienes Amortizables'!$E$120='2 - Programas Municipales'!$C$14,'3 - Bienes Amortizables'!$H$122,0)),0)+IF('3 - Bienes Amortizables'!$E$125='2 - Programas Municipales'!$A6,(IF('3 - Bienes Amortizables'!$E$126='2 - Programas Municipales'!$C$14,'3 - Bienes Amortizables'!$H$128,0)),0)+IF('3 - Bienes Amortizables'!$E$131='2 - Programas Municipales'!$A6,(IF('3 - Bienes Amortizables'!$E$132='2 - Programas Municipales'!$C$14,'3 - Bienes Amortizables'!$H$134,0)),0)+IF('3 - Bienes Amortizables'!$E$137='2 - Programas Municipales'!$A6,(IF('3 - Bienes Amortizables'!$E$138='2 - Programas Municipales'!$C$14,'3 - Bienes Amortizables'!$H$140,0)),0)</f>
        <v>0</v>
      </c>
      <c r="Q9" s="265">
        <f t="shared" si="1"/>
        <v>12375000</v>
      </c>
    </row>
    <row r="10">
      <c r="B10" s="56" t="str">
        <f>'2 - Programas Municipales'!A7</f>
        <v>Personal</v>
      </c>
      <c r="C10" s="202">
        <f>IF('3 - Bienes Amortizables'!$E$5='2 - Programas Municipales'!$A7,(IF('3 - Bienes Amortizables'!$E$6='2 - Programas Municipales'!$C$2,'3 - Bienes Amortizables'!$H$8,0)),0)+IF('3 - Bienes Amortizables'!$E$11='2 - Programas Municipales'!$A7,(IF('3 - Bienes Amortizables'!$E$12='2 - Programas Municipales'!$C$2,'3 - Bienes Amortizables'!$H$14,0)),0)+IF('3 - Bienes Amortizables'!$E$17='2 - Programas Municipales'!$A7,(IF('3 - Bienes Amortizables'!$E$18='2 - Programas Municipales'!$C$2,'3 - Bienes Amortizables'!$H$20,0)),0)+IF('3 - Bienes Amortizables'!$E$23='2 - Programas Municipales'!$A7,(IF('3 - Bienes Amortizables'!$E$24='2 - Programas Municipales'!$C$2,'3 - Bienes Amortizables'!$H$26,0)),0)+IF('3 - Bienes Amortizables'!$E$29='2 - Programas Municipales'!$A7,(IF('3 - Bienes Amortizables'!$E$30='2 - Programas Municipales'!$C$2,'3 - Bienes Amortizables'!$H$32,0)),0)+IF('3 - Bienes Amortizables'!$E$35='2 - Programas Municipales'!$A7,(IF('3 - Bienes Amortizables'!$E$36='2 - Programas Municipales'!$C$2,'3 - Bienes Amortizables'!$H$38,0)),0)+IF('3 - Bienes Amortizables'!$E$41='2 - Programas Municipales'!$A7,(IF('3 - Bienes Amortizables'!$E$42='2 - Programas Municipales'!$C$2,'3 - Bienes Amortizables'!$H$44,0)),0)+IF('3 - Bienes Amortizables'!$E$47='2 - Programas Municipales'!$A7,(IF('3 - Bienes Amortizables'!$E$48='2 - Programas Municipales'!$C$2,'3 - Bienes Amortizables'!$H$50,0)),0)+IF('3 - Bienes Amortizables'!$E$53='2 - Programas Municipales'!$A7,(IF('3 - Bienes Amortizables'!$E$54='2 - Programas Municipales'!$C$2,'3 - Bienes Amortizables'!$H$56,0)),0)+IF('3 - Bienes Amortizables'!$E$59='2 - Programas Municipales'!$A7,(IF('3 - Bienes Amortizables'!$E$60='2 - Programas Municipales'!$C$2,'3 - Bienes Amortizables'!$H$62,0)),0)+IF('3 - Bienes Amortizables'!$E$65='2 - Programas Municipales'!$A7,(IF('3 - Bienes Amortizables'!$E$66='2 - Programas Municipales'!$C$2,'3 - Bienes Amortizables'!$H$68,0)),0)+IF('3 - Bienes Amortizables'!$E$71='2 - Programas Municipales'!$A7,(IF('3 - Bienes Amortizables'!$E$72='2 - Programas Municipales'!$C$2,'3 - Bienes Amortizables'!$H$74,0)),0)+IF('3 - Bienes Amortizables'!$E$77='2 - Programas Municipales'!$A7,(IF('3 - Bienes Amortizables'!$E$78='2 - Programas Municipales'!$C$2,'3 - Bienes Amortizables'!$H$80,0)),0)+IF('3 - Bienes Amortizables'!$E$83='2 - Programas Municipales'!$A7,(IF('3 - Bienes Amortizables'!$E$84='2 - Programas Municipales'!$C$2,'3 - Bienes Amortizables'!$H$86,0)),0)+IF('3 - Bienes Amortizables'!$E$89='2 - Programas Municipales'!$A7,(IF('3 - Bienes Amortizables'!$E$90='2 - Programas Municipales'!$C$2,'3 - Bienes Amortizables'!$H$92,0)),0)+IF('3 - Bienes Amortizables'!$E$95='2 - Programas Municipales'!$A7,(IF('3 - Bienes Amortizables'!$E$96='2 - Programas Municipales'!$C$2,'3 - Bienes Amortizables'!$H$98,0)),0)+IF('3 - Bienes Amortizables'!$E$101='2 - Programas Municipales'!$A7,(IF('3 - Bienes Amortizables'!$E$102='2 - Programas Municipales'!$C$2,'3 - Bienes Amortizables'!$H$104,0)),0)+IF('3 - Bienes Amortizables'!$E$107='2 - Programas Municipales'!$A7,(IF('3 - Bienes Amortizables'!$E$108='2 - Programas Municipales'!$C$2,'3 - Bienes Amortizables'!$H$110,0)),0)+IF('3 - Bienes Amortizables'!$E$113='2 - Programas Municipales'!$A7,(IF('3 - Bienes Amortizables'!$E$114='2 - Programas Municipales'!$C$2,'3 - Bienes Amortizables'!$H$116,0)),0)+IF('3 - Bienes Amortizables'!$E$119='2 - Programas Municipales'!$A7,(IF('3 - Bienes Amortizables'!$E$120='2 - Programas Municipales'!$C$2,'3 - Bienes Amortizables'!$H$122,0)),0)+IF('3 - Bienes Amortizables'!$E$125='2 - Programas Municipales'!$A7,(IF('3 - Bienes Amortizables'!$E$126='2 - Programas Municipales'!$C$2,'3 - Bienes Amortizables'!$H$128,0)),0)+IF('3 - Bienes Amortizables'!$E$131='2 - Programas Municipales'!$A7,(IF('3 - Bienes Amortizables'!$E$132='2 - Programas Municipales'!$C$2,'3 - Bienes Amortizables'!$H$134,0)),0)+IF('3 - Bienes Amortizables'!$E$137='2 - Programas Municipales'!$A7,(IF('3 - Bienes Amortizables'!$E$138='2 - Programas Municipales'!$C$2,'3 - Bienes Amortizables'!$H$140,0)),0)</f>
        <v>0</v>
      </c>
      <c r="D10" s="202">
        <f>IF('3 - Bienes Amortizables'!$E$5='2 - Programas Municipales'!$A7,(IF('3 - Bienes Amortizables'!$E$6='2 - Programas Municipales'!$C$3,'3 - Bienes Amortizables'!$H$8,0)),0)+IF('3 - Bienes Amortizables'!$E$11='2 - Programas Municipales'!$A7,(IF('3 - Bienes Amortizables'!$E$12='2 - Programas Municipales'!$C$3,'3 - Bienes Amortizables'!$H$14,0)),0)+IF('3 - Bienes Amortizables'!$E$17='2 - Programas Municipales'!$A7,(IF('3 - Bienes Amortizables'!$E$18='2 - Programas Municipales'!$C$3,'3 - Bienes Amortizables'!$H$20,0)),0)+IF('3 - Bienes Amortizables'!$E$23='2 - Programas Municipales'!$A7,(IF('3 - Bienes Amortizables'!$E$24='2 - Programas Municipales'!$C$3,'3 - Bienes Amortizables'!$H$26,0)),0)+IF('3 - Bienes Amortizables'!$E$29='2 - Programas Municipales'!$A7,(IF('3 - Bienes Amortizables'!$E$30='2 - Programas Municipales'!$C$3,'3 - Bienes Amortizables'!$H$32,0)),0)+IF('3 - Bienes Amortizables'!$E$35='2 - Programas Municipales'!$A7,(IF('3 - Bienes Amortizables'!$E$36='2 - Programas Municipales'!$C$3,'3 - Bienes Amortizables'!$H$38,0)),0)+IF('3 - Bienes Amortizables'!$E$41='2 - Programas Municipales'!$A7,(IF('3 - Bienes Amortizables'!$E$42='2 - Programas Municipales'!$C$3,'3 - Bienes Amortizables'!$H$44,0)),0)+IF('3 - Bienes Amortizables'!$E$47='2 - Programas Municipales'!$A7,(IF('3 - Bienes Amortizables'!$E$48='2 - Programas Municipales'!$C$3,'3 - Bienes Amortizables'!$H$50,0)),0)+IF('3 - Bienes Amortizables'!$E$53='2 - Programas Municipales'!$A7,(IF('3 - Bienes Amortizables'!$E$54='2 - Programas Municipales'!$C$3,'3 - Bienes Amortizables'!$H$56,0)),0)+IF('3 - Bienes Amortizables'!$E$59='2 - Programas Municipales'!$A7,(IF('3 - Bienes Amortizables'!$E$60='2 - Programas Municipales'!$C$3,'3 - Bienes Amortizables'!$H$62,0)),0)+IF('3 - Bienes Amortizables'!$E$65='2 - Programas Municipales'!$A7,(IF('3 - Bienes Amortizables'!$E$66='2 - Programas Municipales'!$C$3,'3 - Bienes Amortizables'!$H$68,0)),0)+IF('3 - Bienes Amortizables'!$E$71='2 - Programas Municipales'!$A7,(IF('3 - Bienes Amortizables'!$E$72='2 - Programas Municipales'!$C$3,'3 - Bienes Amortizables'!$H$74,0)),0)+IF('3 - Bienes Amortizables'!$E$77='2 - Programas Municipales'!$A7,(IF('3 - Bienes Amortizables'!$E$78='2 - Programas Municipales'!$C$3,'3 - Bienes Amortizables'!$H$80,0)),0)+IF('3 - Bienes Amortizables'!$E$83='2 - Programas Municipales'!$A7,(IF('3 - Bienes Amortizables'!$E$84='2 - Programas Municipales'!$C$3,'3 - Bienes Amortizables'!$H$86,0)),0)+IF('3 - Bienes Amortizables'!$E$89='2 - Programas Municipales'!$A7,(IF('3 - Bienes Amortizables'!$E$90='2 - Programas Municipales'!$C$3,'3 - Bienes Amortizables'!$H$92,0)),0)+IF('3 - Bienes Amortizables'!$E$95='2 - Programas Municipales'!$A7,(IF('3 - Bienes Amortizables'!$E$96='2 - Programas Municipales'!$C$3,'3 - Bienes Amortizables'!$H$98,0)),0)+IF('3 - Bienes Amortizables'!$E$101='2 - Programas Municipales'!$A7,(IF('3 - Bienes Amortizables'!$E$102='2 - Programas Municipales'!$C$3,'3 - Bienes Amortizables'!$H$104,0)),0)+IF('3 - Bienes Amortizables'!$E$107='2 - Programas Municipales'!$A7,(IF('3 - Bienes Amortizables'!$E$108='2 - Programas Municipales'!$C$3,'3 - Bienes Amortizables'!$H$110,0)),0)+IF('3 - Bienes Amortizables'!$E$113='2 - Programas Municipales'!$A7,(IF('3 - Bienes Amortizables'!$E$114='2 - Programas Municipales'!$C$3,'3 - Bienes Amortizables'!$H$116,0)),0)+IF('3 - Bienes Amortizables'!$E$119='2 - Programas Municipales'!$A7,(IF('3 - Bienes Amortizables'!$E$120='2 - Programas Municipales'!$C$3,'3 - Bienes Amortizables'!$H$122,0)),0)+IF('3 - Bienes Amortizables'!$E$125='2 - Programas Municipales'!$A7,(IF('3 - Bienes Amortizables'!$E$126='2 - Programas Municipales'!$C$3,'3 - Bienes Amortizables'!$H$128,0)),0)+IF('3 - Bienes Amortizables'!$E$131='2 - Programas Municipales'!$A7,(IF('3 - Bienes Amortizables'!$E$132='2 - Programas Municipales'!$C$3,'3 - Bienes Amortizables'!$H$134,0)),0)+IF('3 - Bienes Amortizables'!$E$137='2 - Programas Municipales'!$A7,(IF('3 - Bienes Amortizables'!$E$138='2 - Programas Municipales'!$C$3,'3 - Bienes Amortizables'!$H$140,0)),0)</f>
        <v>0</v>
      </c>
      <c r="E10" s="202">
        <f>IF('3 - Bienes Amortizables'!$E$5='2 - Programas Municipales'!$A7,(IF('3 - Bienes Amortizables'!$E$6='2 - Programas Municipales'!$C$4,'3 - Bienes Amortizables'!$H$8,0)),0)+IF('3 - Bienes Amortizables'!$E$11='2 - Programas Municipales'!$A7,(IF('3 - Bienes Amortizables'!$E$12='2 - Programas Municipales'!$C$4,'3 - Bienes Amortizables'!$H$14,0)),0)+IF('3 - Bienes Amortizables'!$E$17='2 - Programas Municipales'!$A7,(IF('3 - Bienes Amortizables'!$E$18='2 - Programas Municipales'!$C$4,'3 - Bienes Amortizables'!$H$20,0)),0)+IF('3 - Bienes Amortizables'!$E$23='2 - Programas Municipales'!$A7,(IF('3 - Bienes Amortizables'!$E$24='2 - Programas Municipales'!$C$4,'3 - Bienes Amortizables'!$H$26,0)),0)+IF('3 - Bienes Amortizables'!$E$29='2 - Programas Municipales'!$A7,(IF('3 - Bienes Amortizables'!$E$30='2 - Programas Municipales'!$C$4,'3 - Bienes Amortizables'!$H$32,0)),0)+IF('3 - Bienes Amortizables'!$E$35='2 - Programas Municipales'!$A7,(IF('3 - Bienes Amortizables'!$E$36='2 - Programas Municipales'!$C$4,'3 - Bienes Amortizables'!$H$38,0)),0)+IF('3 - Bienes Amortizables'!$E$41='2 - Programas Municipales'!$A7,(IF('3 - Bienes Amortizables'!$E$42='2 - Programas Municipales'!$C$4,'3 - Bienes Amortizables'!$H$44,0)),0)+IF('3 - Bienes Amortizables'!$E$47='2 - Programas Municipales'!$A7,(IF('3 - Bienes Amortizables'!$E$48='2 - Programas Municipales'!$C$4,'3 - Bienes Amortizables'!$H$50,0)),0)+IF('3 - Bienes Amortizables'!$E$53='2 - Programas Municipales'!$A7,(IF('3 - Bienes Amortizables'!$E$54='2 - Programas Municipales'!$C$4,'3 - Bienes Amortizables'!$H$56,0)),0)+IF('3 - Bienes Amortizables'!$E$59='2 - Programas Municipales'!$A7,(IF('3 - Bienes Amortizables'!$E$60='2 - Programas Municipales'!$C$4,'3 - Bienes Amortizables'!$H$62,0)),0)+IF('3 - Bienes Amortizables'!$E$65='2 - Programas Municipales'!$A7,(IF('3 - Bienes Amortizables'!$E$66='2 - Programas Municipales'!$C$4,'3 - Bienes Amortizables'!$H$68,0)),0)+IF('3 - Bienes Amortizables'!$E$71='2 - Programas Municipales'!$A7,(IF('3 - Bienes Amortizables'!$E$72='2 - Programas Municipales'!$C$4,'3 - Bienes Amortizables'!$H$74,0)),0)+IF('3 - Bienes Amortizables'!$E$77='2 - Programas Municipales'!$A7,(IF('3 - Bienes Amortizables'!$E$78='2 - Programas Municipales'!$C$4,'3 - Bienes Amortizables'!$H$80,0)),0)+IF('3 - Bienes Amortizables'!$E$83='2 - Programas Municipales'!$A7,(IF('3 - Bienes Amortizables'!$E$84='2 - Programas Municipales'!$C$4,'3 - Bienes Amortizables'!$H$86,0)),0)+IF('3 - Bienes Amortizables'!$E$89='2 - Programas Municipales'!$A7,(IF('3 - Bienes Amortizables'!$E$90='2 - Programas Municipales'!$C$4,'3 - Bienes Amortizables'!$H$92,0)),0)+IF('3 - Bienes Amortizables'!$E$95='2 - Programas Municipales'!$A7,(IF('3 - Bienes Amortizables'!$E$96='2 - Programas Municipales'!$C$4,'3 - Bienes Amortizables'!$H$98,0)),0)+IF('3 - Bienes Amortizables'!$E$101='2 - Programas Municipales'!$A7,(IF('3 - Bienes Amortizables'!$E$102='2 - Programas Municipales'!$C$4,'3 - Bienes Amortizables'!$H$104,0)),0)+IF('3 - Bienes Amortizables'!$E$107='2 - Programas Municipales'!$A7,(IF('3 - Bienes Amortizables'!$E$108='2 - Programas Municipales'!$C$4,'3 - Bienes Amortizables'!$H$110,0)),0)+IF('3 - Bienes Amortizables'!$E$113='2 - Programas Municipales'!$A7,(IF('3 - Bienes Amortizables'!$E$114='2 - Programas Municipales'!$C$4,'3 - Bienes Amortizables'!$H$116,0)),0)+IF('3 - Bienes Amortizables'!$E$119='2 - Programas Municipales'!$A7,(IF('3 - Bienes Amortizables'!$E$120='2 - Programas Municipales'!$C$4,'3 - Bienes Amortizables'!$H$122,0)),0)+IF('3 - Bienes Amortizables'!$E$125='2 - Programas Municipales'!$A7,(IF('3 - Bienes Amortizables'!$E$126='2 - Programas Municipales'!$C$4,'3 - Bienes Amortizables'!$H$128,0)),0)+IF('3 - Bienes Amortizables'!$E$131='2 - Programas Municipales'!$A7,(IF('3 - Bienes Amortizables'!$E$132='2 - Programas Municipales'!$C$4,'3 - Bienes Amortizables'!$H$134,0)),0)+IF('3 - Bienes Amortizables'!$E$137='2 - Programas Municipales'!$A7,(IF('3 - Bienes Amortizables'!$E$138='2 - Programas Municipales'!$C$4,'3 - Bienes Amortizables'!$H$140,0)),0)</f>
        <v>0</v>
      </c>
      <c r="F10" s="202">
        <f>IF('3 - Bienes Amortizables'!$E$5='2 - Programas Municipales'!$A7,(IF('3 - Bienes Amortizables'!$E$6='2 - Programas Municipales'!$C$5,'3 - Bienes Amortizables'!$H$8,0)),0)+IF('3 - Bienes Amortizables'!$E$11='2 - Programas Municipales'!$A7,(IF('3 - Bienes Amortizables'!$E$12='2 - Programas Municipales'!$C$5,'3 - Bienes Amortizables'!$H$14,0)),0)+IF('3 - Bienes Amortizables'!$E$17='2 - Programas Municipales'!$A7,(IF('3 - Bienes Amortizables'!$E$18='2 - Programas Municipales'!$C$5,'3 - Bienes Amortizables'!$H$20,0)),0)+IF('3 - Bienes Amortizables'!$E$23='2 - Programas Municipales'!$A7,(IF('3 - Bienes Amortizables'!$E$24='2 - Programas Municipales'!$C$5,'3 - Bienes Amortizables'!$H$26,0)),0)+IF('3 - Bienes Amortizables'!$E$29='2 - Programas Municipales'!$A7,(IF('3 - Bienes Amortizables'!$E$30='2 - Programas Municipales'!$C$5,'3 - Bienes Amortizables'!$H$32,0)),0)+IF('3 - Bienes Amortizables'!$E$35='2 - Programas Municipales'!$A7,(IF('3 - Bienes Amortizables'!$E$36='2 - Programas Municipales'!$C$5,'3 - Bienes Amortizables'!$H$38,0)),0)+IF('3 - Bienes Amortizables'!$E$41='2 - Programas Municipales'!$A7,(IF('3 - Bienes Amortizables'!$E$42='2 - Programas Municipales'!$C$5,'3 - Bienes Amortizables'!$H$44,0)),0)+IF('3 - Bienes Amortizables'!$E$47='2 - Programas Municipales'!$A7,(IF('3 - Bienes Amortizables'!$E$48='2 - Programas Municipales'!$C$5,'3 - Bienes Amortizables'!$H$50,0)),0)+IF('3 - Bienes Amortizables'!$E$53='2 - Programas Municipales'!$A7,(IF('3 - Bienes Amortizables'!$E$54='2 - Programas Municipales'!$C$5,'3 - Bienes Amortizables'!$H$56,0)),0)+IF('3 - Bienes Amortizables'!$E$59='2 - Programas Municipales'!$A7,(IF('3 - Bienes Amortizables'!$E$60='2 - Programas Municipales'!$C$5,'3 - Bienes Amortizables'!$H$62,0)),0)+IF('3 - Bienes Amortizables'!$E$65='2 - Programas Municipales'!$A7,(IF('3 - Bienes Amortizables'!$E$66='2 - Programas Municipales'!$C$5,'3 - Bienes Amortizables'!$H$68,0)),0)+IF('3 - Bienes Amortizables'!$E$71='2 - Programas Municipales'!$A7,(IF('3 - Bienes Amortizables'!$E$72='2 - Programas Municipales'!$C$5,'3 - Bienes Amortizables'!$H$74,0)),0)+IF('3 - Bienes Amortizables'!$E$77='2 - Programas Municipales'!$A7,(IF('3 - Bienes Amortizables'!$E$78='2 - Programas Municipales'!$C$5,'3 - Bienes Amortizables'!$H$80,0)),0)+IF('3 - Bienes Amortizables'!$E$83='2 - Programas Municipales'!$A7,(IF('3 - Bienes Amortizables'!$E$84='2 - Programas Municipales'!$C$5,'3 - Bienes Amortizables'!$H$86,0)),0)+IF('3 - Bienes Amortizables'!$E$89='2 - Programas Municipales'!$A7,(IF('3 - Bienes Amortizables'!$E$90='2 - Programas Municipales'!$C$5,'3 - Bienes Amortizables'!$H$92,0)),0)+IF('3 - Bienes Amortizables'!$E$95='2 - Programas Municipales'!$A7,(IF('3 - Bienes Amortizables'!$E$96='2 - Programas Municipales'!$C$5,'3 - Bienes Amortizables'!$H$98,0)),0)+IF('3 - Bienes Amortizables'!$E$101='2 - Programas Municipales'!$A7,(IF('3 - Bienes Amortizables'!$E$102='2 - Programas Municipales'!$C$5,'3 - Bienes Amortizables'!$H$104,0)),0)+IF('3 - Bienes Amortizables'!$E$107='2 - Programas Municipales'!$A7,(IF('3 - Bienes Amortizables'!$E$108='2 - Programas Municipales'!$C$5,'3 - Bienes Amortizables'!$H$110,0)),0)+IF('3 - Bienes Amortizables'!$E$113='2 - Programas Municipales'!$A7,(IF('3 - Bienes Amortizables'!$E$114='2 - Programas Municipales'!$C$5,'3 - Bienes Amortizables'!$H$116,0)),0)+IF('3 - Bienes Amortizables'!$E$119='2 - Programas Municipales'!$A7,(IF('3 - Bienes Amortizables'!$E$120='2 - Programas Municipales'!$C$5,'3 - Bienes Amortizables'!$H$122,0)),0)+IF('3 - Bienes Amortizables'!$E$125='2 - Programas Municipales'!$A7,(IF('3 - Bienes Amortizables'!$E$126='2 - Programas Municipales'!$C$5,'3 - Bienes Amortizables'!$H$128,0)),0)+IF('3 - Bienes Amortizables'!$E$131='2 - Programas Municipales'!$A7,(IF('3 - Bienes Amortizables'!$E$132='2 - Programas Municipales'!$C$5,'3 - Bienes Amortizables'!$H$134,0)),0)+IF('3 - Bienes Amortizables'!$E$137='2 - Programas Municipales'!$A7,(IF('3 - Bienes Amortizables'!$E$138='2 - Programas Municipales'!$C$5,'3 - Bienes Amortizables'!$H$140,0)),0)</f>
        <v>0</v>
      </c>
      <c r="G10" s="202">
        <f>IF('3 - Bienes Amortizables'!$E$5='2 - Programas Municipales'!$A7,(IF('3 - Bienes Amortizables'!$E$6='2 - Programas Municipales'!$C$6,'3 - Bienes Amortizables'!$H$8,0)),0)+IF('3 - Bienes Amortizables'!$E$11='2 - Programas Municipales'!$A7,(IF('3 - Bienes Amortizables'!$E$12='2 - Programas Municipales'!$C$6,'3 - Bienes Amortizables'!$H$14,0)),0)+IF('3 - Bienes Amortizables'!$E$17='2 - Programas Municipales'!$A7,(IF('3 - Bienes Amortizables'!$E$18='2 - Programas Municipales'!$C$6,'3 - Bienes Amortizables'!$H$20,0)),0)+IF('3 - Bienes Amortizables'!$E$23='2 - Programas Municipales'!$A7,(IF('3 - Bienes Amortizables'!$E$24='2 - Programas Municipales'!$C$6,'3 - Bienes Amortizables'!$H$26,0)),0)+IF('3 - Bienes Amortizables'!$E$29='2 - Programas Municipales'!$A7,(IF('3 - Bienes Amortizables'!$E$30='2 - Programas Municipales'!$C$6,'3 - Bienes Amortizables'!$H$32,0)),0)+IF('3 - Bienes Amortizables'!$E$35='2 - Programas Municipales'!$A7,(IF('3 - Bienes Amortizables'!$E$36='2 - Programas Municipales'!$C$6,'3 - Bienes Amortizables'!$H$38,0)),0)+IF('3 - Bienes Amortizables'!$E$41='2 - Programas Municipales'!$A7,(IF('3 - Bienes Amortizables'!$E$42='2 - Programas Municipales'!$C$6,'3 - Bienes Amortizables'!$H$44,0)),0)+IF('3 - Bienes Amortizables'!$E$47='2 - Programas Municipales'!$A7,(IF('3 - Bienes Amortizables'!$E$48='2 - Programas Municipales'!$C$6,'3 - Bienes Amortizables'!$H$50,0)),0)+IF('3 - Bienes Amortizables'!$E$53='2 - Programas Municipales'!$A7,(IF('3 - Bienes Amortizables'!$E$54='2 - Programas Municipales'!$C$6,'3 - Bienes Amortizables'!$H$56,0)),0)+IF('3 - Bienes Amortizables'!$E$59='2 - Programas Municipales'!$A7,(IF('3 - Bienes Amortizables'!$E$60='2 - Programas Municipales'!$C$6,'3 - Bienes Amortizables'!$H$62,0)),0)+IF('3 - Bienes Amortizables'!$E$65='2 - Programas Municipales'!$A7,(IF('3 - Bienes Amortizables'!$E$66='2 - Programas Municipales'!$C$6,'3 - Bienes Amortizables'!$H$68,0)),0)+IF('3 - Bienes Amortizables'!$E$71='2 - Programas Municipales'!$A7,(IF('3 - Bienes Amortizables'!$E$72='2 - Programas Municipales'!$C$6,'3 - Bienes Amortizables'!$H$74,0)),0)+IF('3 - Bienes Amortizables'!$E$77='2 - Programas Municipales'!$A7,(IF('3 - Bienes Amortizables'!$E$78='2 - Programas Municipales'!$C$6,'3 - Bienes Amortizables'!$H$80,0)),0)+IF('3 - Bienes Amortizables'!$E$83='2 - Programas Municipales'!$A7,(IF('3 - Bienes Amortizables'!$E$84='2 - Programas Municipales'!$C$6,'3 - Bienes Amortizables'!$H$86,0)),0)+IF('3 - Bienes Amortizables'!$E$89='2 - Programas Municipales'!$A7,(IF('3 - Bienes Amortizables'!$E$90='2 - Programas Municipales'!$C$6,'3 - Bienes Amortizables'!$H$92,0)),0)+IF('3 - Bienes Amortizables'!$E$95='2 - Programas Municipales'!$A7,(IF('3 - Bienes Amortizables'!$E$96='2 - Programas Municipales'!$C$6,'3 - Bienes Amortizables'!$H$98,0)),0)+IF('3 - Bienes Amortizables'!$E$101='2 - Programas Municipales'!$A7,(IF('3 - Bienes Amortizables'!$E$102='2 - Programas Municipales'!$C$6,'3 - Bienes Amortizables'!$H$104,0)),0)+IF('3 - Bienes Amortizables'!$E$107='2 - Programas Municipales'!$A7,(IF('3 - Bienes Amortizables'!$E$108='2 - Programas Municipales'!$C$6,'3 - Bienes Amortizables'!$H$110,0)),0)+IF('3 - Bienes Amortizables'!$E$113='2 - Programas Municipales'!$A7,(IF('3 - Bienes Amortizables'!$E$114='2 - Programas Municipales'!$C$6,'3 - Bienes Amortizables'!$H$116,0)),0)+IF('3 - Bienes Amortizables'!$E$119='2 - Programas Municipales'!$A7,(IF('3 - Bienes Amortizables'!$E$120='2 - Programas Municipales'!$C$6,'3 - Bienes Amortizables'!$H$122,0)),0)+IF('3 - Bienes Amortizables'!$E$125='2 - Programas Municipales'!$A7,(IF('3 - Bienes Amortizables'!$E$126='2 - Programas Municipales'!$C$6,'3 - Bienes Amortizables'!$H$128,0)),0)+IF('3 - Bienes Amortizables'!$E$131='2 - Programas Municipales'!$A7,(IF('3 - Bienes Amortizables'!$E$132='2 - Programas Municipales'!$C$6,'3 - Bienes Amortizables'!$H$134,0)),0)+IF('3 - Bienes Amortizables'!$E$137='2 - Programas Municipales'!$A7,(IF('3 - Bienes Amortizables'!$E$138='2 - Programas Municipales'!$C$6,'3 - Bienes Amortizables'!$H$140,0)),0)</f>
        <v>0</v>
      </c>
      <c r="H10" s="202">
        <f>IF('3 - Bienes Amortizables'!$E$5='2 - Programas Municipales'!$A7,(IF('3 - Bienes Amortizables'!$E$6='2 - Programas Municipales'!$C$7,'3 - Bienes Amortizables'!$H$8,0)),0)+IF('3 - Bienes Amortizables'!$E$11='2 - Programas Municipales'!$A7,(IF('3 - Bienes Amortizables'!$E$12='2 - Programas Municipales'!$C$7,'3 - Bienes Amortizables'!$H$14,0)),0)+IF('3 - Bienes Amortizables'!$E$17='2 - Programas Municipales'!$A7,(IF('3 - Bienes Amortizables'!$E$18='2 - Programas Municipales'!$C$7,'3 - Bienes Amortizables'!$H$20,0)),0)+IF('3 - Bienes Amortizables'!$E$23='2 - Programas Municipales'!$A7,(IF('3 - Bienes Amortizables'!$E$24='2 - Programas Municipales'!$C$7,'3 - Bienes Amortizables'!$H$26,0)),0)+IF('3 - Bienes Amortizables'!$E$29='2 - Programas Municipales'!$A7,(IF('3 - Bienes Amortizables'!$E$30='2 - Programas Municipales'!$C$7,'3 - Bienes Amortizables'!$H$32,0)),0)+IF('3 - Bienes Amortizables'!$E$35='2 - Programas Municipales'!$A7,(IF('3 - Bienes Amortizables'!$E$36='2 - Programas Municipales'!$C$7,'3 - Bienes Amortizables'!$H$38,0)),0)+IF('3 - Bienes Amortizables'!$E$41='2 - Programas Municipales'!$A7,(IF('3 - Bienes Amortizables'!$E$42='2 - Programas Municipales'!$C$7,'3 - Bienes Amortizables'!$H$44,0)),0)+IF('3 - Bienes Amortizables'!$E$47='2 - Programas Municipales'!$A7,(IF('3 - Bienes Amortizables'!$E$48='2 - Programas Municipales'!$C$7,'3 - Bienes Amortizables'!$H$50,0)),0)+IF('3 - Bienes Amortizables'!$E$53='2 - Programas Municipales'!$A7,(IF('3 - Bienes Amortizables'!$E$54='2 - Programas Municipales'!$C$7,'3 - Bienes Amortizables'!$H$56,0)),0)+IF('3 - Bienes Amortizables'!$E$59='2 - Programas Municipales'!$A7,(IF('3 - Bienes Amortizables'!$E$60='2 - Programas Municipales'!$C$7,'3 - Bienes Amortizables'!$H$62,0)),0)+IF('3 - Bienes Amortizables'!$E$65='2 - Programas Municipales'!$A7,(IF('3 - Bienes Amortizables'!$E$66='2 - Programas Municipales'!$C$7,'3 - Bienes Amortizables'!$H$68,0)),0)+IF('3 - Bienes Amortizables'!$E$71='2 - Programas Municipales'!$A7,(IF('3 - Bienes Amortizables'!$E$72='2 - Programas Municipales'!$C$7,'3 - Bienes Amortizables'!$H$74,0)),0)+IF('3 - Bienes Amortizables'!$E$77='2 - Programas Municipales'!$A7,(IF('3 - Bienes Amortizables'!$E$78='2 - Programas Municipales'!$C$7,'3 - Bienes Amortizables'!$H$80,0)),0)+IF('3 - Bienes Amortizables'!$E$83='2 - Programas Municipales'!$A7,(IF('3 - Bienes Amortizables'!$E$84='2 - Programas Municipales'!$C$7,'3 - Bienes Amortizables'!$H$86,0)),0)+IF('3 - Bienes Amortizables'!$E$89='2 - Programas Municipales'!$A7,(IF('3 - Bienes Amortizables'!$E$90='2 - Programas Municipales'!$C$7,'3 - Bienes Amortizables'!$H$92,0)),0)+IF('3 - Bienes Amortizables'!$E$95='2 - Programas Municipales'!$A7,(IF('3 - Bienes Amortizables'!$E$96='2 - Programas Municipales'!$C$7,'3 - Bienes Amortizables'!$H$98,0)),0)+IF('3 - Bienes Amortizables'!$E$101='2 - Programas Municipales'!$A7,(IF('3 - Bienes Amortizables'!$E$102='2 - Programas Municipales'!$C$7,'3 - Bienes Amortizables'!$H$104,0)),0)+IF('3 - Bienes Amortizables'!$E$107='2 - Programas Municipales'!$A7,(IF('3 - Bienes Amortizables'!$E$108='2 - Programas Municipales'!$C$7,'3 - Bienes Amortizables'!$H$110,0)),0)+IF('3 - Bienes Amortizables'!$E$113='2 - Programas Municipales'!$A7,(IF('3 - Bienes Amortizables'!$E$114='2 - Programas Municipales'!$C$7,'3 - Bienes Amortizables'!$H$116,0)),0)+IF('3 - Bienes Amortizables'!$E$119='2 - Programas Municipales'!$A7,(IF('3 - Bienes Amortizables'!$E$120='2 - Programas Municipales'!$C$7,'3 - Bienes Amortizables'!$H$122,0)),0)+IF('3 - Bienes Amortizables'!$E$125='2 - Programas Municipales'!$A7,(IF('3 - Bienes Amortizables'!$E$126='2 - Programas Municipales'!$C$7,'3 - Bienes Amortizables'!$H$128,0)),0)+IF('3 - Bienes Amortizables'!$E$131='2 - Programas Municipales'!$A7,(IF('3 - Bienes Amortizables'!$E$132='2 - Programas Municipales'!$C$7,'3 - Bienes Amortizables'!$H$134,0)),0)+IF('3 - Bienes Amortizables'!$E$137='2 - Programas Municipales'!$A7,(IF('3 - Bienes Amortizables'!$E$138='2 - Programas Municipales'!$C$7,'3 - Bienes Amortizables'!$H$140,0)),0)</f>
        <v>0</v>
      </c>
      <c r="I10" s="202">
        <f>IF('3 - Bienes Amortizables'!$E$5='2 - Programas Municipales'!$A7,(IF('3 - Bienes Amortizables'!$E$6='2 - Programas Municipales'!$C$8,'3 - Bienes Amortizables'!$H$8,0)),0)+IF('3 - Bienes Amortizables'!$E$11='2 - Programas Municipales'!$A7,(IF('3 - Bienes Amortizables'!$E$12='2 - Programas Municipales'!$C$8,'3 - Bienes Amortizables'!$H$14,0)),0)+IF('3 - Bienes Amortizables'!$E$17='2 - Programas Municipales'!$A7,(IF('3 - Bienes Amortizables'!$E$18='2 - Programas Municipales'!$C$8,'3 - Bienes Amortizables'!$H$20,0)),0)+IF('3 - Bienes Amortizables'!$E$23='2 - Programas Municipales'!$A7,(IF('3 - Bienes Amortizables'!$E$24='2 - Programas Municipales'!$C$8,'3 - Bienes Amortizables'!$H$26,0)),0)+IF('3 - Bienes Amortizables'!$E$29='2 - Programas Municipales'!$A7,(IF('3 - Bienes Amortizables'!$E$30='2 - Programas Municipales'!$C$8,'3 - Bienes Amortizables'!$H$32,0)),0)+IF('3 - Bienes Amortizables'!$E$35='2 - Programas Municipales'!$A7,(IF('3 - Bienes Amortizables'!$E$36='2 - Programas Municipales'!$C$8,'3 - Bienes Amortizables'!$H$38,0)),0)+IF('3 - Bienes Amortizables'!$E$41='2 - Programas Municipales'!$A7,(IF('3 - Bienes Amortizables'!$E$42='2 - Programas Municipales'!$C$8,'3 - Bienes Amortizables'!$H$44,0)),0)+IF('3 - Bienes Amortizables'!$E$47='2 - Programas Municipales'!$A7,(IF('3 - Bienes Amortizables'!$E$48='2 - Programas Municipales'!$C$8,'3 - Bienes Amortizables'!$H$50,0)),0)+IF('3 - Bienes Amortizables'!$E$53='2 - Programas Municipales'!$A7,(IF('3 - Bienes Amortizables'!$E$54='2 - Programas Municipales'!$C$8,'3 - Bienes Amortizables'!$H$56,0)),0)+IF('3 - Bienes Amortizables'!$E$59='2 - Programas Municipales'!$A7,(IF('3 - Bienes Amortizables'!$E$60='2 - Programas Municipales'!$C$8,'3 - Bienes Amortizables'!$H$62,0)),0)+IF('3 - Bienes Amortizables'!$E$65='2 - Programas Municipales'!$A7,(IF('3 - Bienes Amortizables'!$E$66='2 - Programas Municipales'!$C$8,'3 - Bienes Amortizables'!$H$68,0)),0)+IF('3 - Bienes Amortizables'!$E$71='2 - Programas Municipales'!$A7,(IF('3 - Bienes Amortizables'!$E$72='2 - Programas Municipales'!$C$8,'3 - Bienes Amortizables'!$H$74,0)),0)+IF('3 - Bienes Amortizables'!$E$77='2 - Programas Municipales'!$A7,(IF('3 - Bienes Amortizables'!$E$78='2 - Programas Municipales'!$C$8,'3 - Bienes Amortizables'!$H$80,0)),0)+IF('3 - Bienes Amortizables'!$E$83='2 - Programas Municipales'!$A7,(IF('3 - Bienes Amortizables'!$E$84='2 - Programas Municipales'!$C$8,'3 - Bienes Amortizables'!$H$86,0)),0)+IF('3 - Bienes Amortizables'!$E$89='2 - Programas Municipales'!$A7,(IF('3 - Bienes Amortizables'!$E$90='2 - Programas Municipales'!$C$8,'3 - Bienes Amortizables'!$H$92,0)),0)+IF('3 - Bienes Amortizables'!$E$95='2 - Programas Municipales'!$A7,(IF('3 - Bienes Amortizables'!$E$96='2 - Programas Municipales'!$C$8,'3 - Bienes Amortizables'!$H$98,0)),0)+IF('3 - Bienes Amortizables'!$E$101='2 - Programas Municipales'!$A7,(IF('3 - Bienes Amortizables'!$E$102='2 - Programas Municipales'!$C$8,'3 - Bienes Amortizables'!$H$104,0)),0)+IF('3 - Bienes Amortizables'!$E$107='2 - Programas Municipales'!$A7,(IF('3 - Bienes Amortizables'!$E$108='2 - Programas Municipales'!$C$8,'3 - Bienes Amortizables'!$H$110,0)),0)+IF('3 - Bienes Amortizables'!$E$113='2 - Programas Municipales'!$A7,(IF('3 - Bienes Amortizables'!$E$114='2 - Programas Municipales'!$C$8,'3 - Bienes Amortizables'!$H$116,0)),0)+IF('3 - Bienes Amortizables'!$E$119='2 - Programas Municipales'!$A7,(IF('3 - Bienes Amortizables'!$E$120='2 - Programas Municipales'!$C$8,'3 - Bienes Amortizables'!$H$122,0)),0)+IF('3 - Bienes Amortizables'!$E$125='2 - Programas Municipales'!$A7,(IF('3 - Bienes Amortizables'!$E$126='2 - Programas Municipales'!$C$8,'3 - Bienes Amortizables'!$H$128,0)),0)+IF('3 - Bienes Amortizables'!$E$131='2 - Programas Municipales'!$A7,(IF('3 - Bienes Amortizables'!$E$132='2 - Programas Municipales'!$C$8,'3 - Bienes Amortizables'!$H$134,0)),0)+IF('3 - Bienes Amortizables'!$E$137='2 - Programas Municipales'!$A7,(IF('3 - Bienes Amortizables'!$E$138='2 - Programas Municipales'!$C$8,'3 - Bienes Amortizables'!$H$140,0)),0)</f>
        <v>0</v>
      </c>
      <c r="J10" s="202">
        <f>IF('3 - Bienes Amortizables'!$E$5='2 - Programas Municipales'!$A7,(IF('3 - Bienes Amortizables'!$E$6='2 - Programas Municipales'!$C$9,'3 - Bienes Amortizables'!$H$8,0)),0)+IF('3 - Bienes Amortizables'!$E$11='2 - Programas Municipales'!$A7,(IF('3 - Bienes Amortizables'!$E$12='2 - Programas Municipales'!$C$9,'3 - Bienes Amortizables'!$H$14,0)),0)+IF('3 - Bienes Amortizables'!$E$17='2 - Programas Municipales'!$A7,(IF('3 - Bienes Amortizables'!$E$18='2 - Programas Municipales'!$C$9,'3 - Bienes Amortizables'!$H$20,0)),0)+IF('3 - Bienes Amortizables'!$E$23='2 - Programas Municipales'!$A7,(IF('3 - Bienes Amortizables'!$E$24='2 - Programas Municipales'!$C$9,'3 - Bienes Amortizables'!$H$26,0)),0)+IF('3 - Bienes Amortizables'!$E$29='2 - Programas Municipales'!$A7,(IF('3 - Bienes Amortizables'!$E$30='2 - Programas Municipales'!$C$9,'3 - Bienes Amortizables'!$H$32,0)),0)+IF('3 - Bienes Amortizables'!$E$35='2 - Programas Municipales'!$A7,(IF('3 - Bienes Amortizables'!$E$36='2 - Programas Municipales'!$C$9,'3 - Bienes Amortizables'!$H$38,0)),0)+IF('3 - Bienes Amortizables'!$E$41='2 - Programas Municipales'!$A7,(IF('3 - Bienes Amortizables'!$E$42='2 - Programas Municipales'!$C$9,'3 - Bienes Amortizables'!$H$44,0)),0)+IF('3 - Bienes Amortizables'!$E$47='2 - Programas Municipales'!$A7,(IF('3 - Bienes Amortizables'!$E$48='2 - Programas Municipales'!$C$9,'3 - Bienes Amortizables'!$H$50,0)),0)+IF('3 - Bienes Amortizables'!$E$53='2 - Programas Municipales'!$A7,(IF('3 - Bienes Amortizables'!$E$54='2 - Programas Municipales'!$C$9,'3 - Bienes Amortizables'!$H$56,0)),0)+IF('3 - Bienes Amortizables'!$E$59='2 - Programas Municipales'!$A7,(IF('3 - Bienes Amortizables'!$E$60='2 - Programas Municipales'!$C$9,'3 - Bienes Amortizables'!$H$62,0)),0)+IF('3 - Bienes Amortizables'!$E$65='2 - Programas Municipales'!$A7,(IF('3 - Bienes Amortizables'!$E$66='2 - Programas Municipales'!$C$9,'3 - Bienes Amortizables'!$H$68,0)),0)+IF('3 - Bienes Amortizables'!$E$71='2 - Programas Municipales'!$A7,(IF('3 - Bienes Amortizables'!$E$72='2 - Programas Municipales'!$C$9,'3 - Bienes Amortizables'!$H$74,0)),0)+IF('3 - Bienes Amortizables'!$E$77='2 - Programas Municipales'!$A7,(IF('3 - Bienes Amortizables'!$E$78='2 - Programas Municipales'!$C$9,'3 - Bienes Amortizables'!$H$80,0)),0)+IF('3 - Bienes Amortizables'!$E$83='2 - Programas Municipales'!$A7,(IF('3 - Bienes Amortizables'!$E$84='2 - Programas Municipales'!$C$9,'3 - Bienes Amortizables'!$H$86,0)),0)+IF('3 - Bienes Amortizables'!$E$89='2 - Programas Municipales'!$A7,(IF('3 - Bienes Amortizables'!$E$90='2 - Programas Municipales'!$C$9,'3 - Bienes Amortizables'!$H$92,0)),0)+IF('3 - Bienes Amortizables'!$E$95='2 - Programas Municipales'!$A7,(IF('3 - Bienes Amortizables'!$E$96='2 - Programas Municipales'!$C$9,'3 - Bienes Amortizables'!$H$98,0)),0)+IF('3 - Bienes Amortizables'!$E$101='2 - Programas Municipales'!$A7,(IF('3 - Bienes Amortizables'!$E$102='2 - Programas Municipales'!$C$9,'3 - Bienes Amortizables'!$H$104,0)),0)+IF('3 - Bienes Amortizables'!$E$107='2 - Programas Municipales'!$A7,(IF('3 - Bienes Amortizables'!$E$108='2 - Programas Municipales'!$C$9,'3 - Bienes Amortizables'!$H$110,0)),0)+IF('3 - Bienes Amortizables'!$E$113='2 - Programas Municipales'!$A7,(IF('3 - Bienes Amortizables'!$E$114='2 - Programas Municipales'!$C$9,'3 - Bienes Amortizables'!$H$116,0)),0)+IF('3 - Bienes Amortizables'!$E$119='2 - Programas Municipales'!$A7,(IF('3 - Bienes Amortizables'!$E$120='2 - Programas Municipales'!$C$9,'3 - Bienes Amortizables'!$H$122,0)),0)+IF('3 - Bienes Amortizables'!$E$125='2 - Programas Municipales'!$A7,(IF('3 - Bienes Amortizables'!$E$126='2 - Programas Municipales'!$C$9,'3 - Bienes Amortizables'!$H$128,0)),0)+IF('3 - Bienes Amortizables'!$E$131='2 - Programas Municipales'!$A7,(IF('3 - Bienes Amortizables'!$E$132='2 - Programas Municipales'!$C$9,'3 - Bienes Amortizables'!$H$134,0)),0)+IF('3 - Bienes Amortizables'!$E$137='2 - Programas Municipales'!$A7,(IF('3 - Bienes Amortizables'!$E$138='2 - Programas Municipales'!$C$9,'3 - Bienes Amortizables'!$H$140,0)),0)</f>
        <v>0</v>
      </c>
      <c r="K10" s="202">
        <f>IF('3 - Bienes Amortizables'!$E$5='2 - Programas Municipales'!$A7,(IF('3 - Bienes Amortizables'!$E$6='2 - Programas Municipales'!$C$10,'3 - Bienes Amortizables'!$H$8,0)),0)+IF('3 - Bienes Amortizables'!$E$11='2 - Programas Municipales'!$A7,(IF('3 - Bienes Amortizables'!$E$12='2 - Programas Municipales'!$C$10,'3 - Bienes Amortizables'!$H$14,0)),0)+IF('3 - Bienes Amortizables'!$E$17='2 - Programas Municipales'!$A7,(IF('3 - Bienes Amortizables'!$E$18='2 - Programas Municipales'!$C$10,'3 - Bienes Amortizables'!$H$20,0)),0)+IF('3 - Bienes Amortizables'!$E$23='2 - Programas Municipales'!$A7,(IF('3 - Bienes Amortizables'!$E$24='2 - Programas Municipales'!$C$10,'3 - Bienes Amortizables'!$H$26,0)),0)+IF('3 - Bienes Amortizables'!$E$29='2 - Programas Municipales'!$A7,(IF('3 - Bienes Amortizables'!$E$30='2 - Programas Municipales'!$C$10,'3 - Bienes Amortizables'!$H$32,0)),0)+IF('3 - Bienes Amortizables'!$E$35='2 - Programas Municipales'!$A7,(IF('3 - Bienes Amortizables'!$E$36='2 - Programas Municipales'!$C$10,'3 - Bienes Amortizables'!$H$38,0)),0)+IF('3 - Bienes Amortizables'!$E$41='2 - Programas Municipales'!$A7,(IF('3 - Bienes Amortizables'!$E$42='2 - Programas Municipales'!$C$10,'3 - Bienes Amortizables'!$H$44,0)),0)+IF('3 - Bienes Amortizables'!$E$47='2 - Programas Municipales'!$A7,(IF('3 - Bienes Amortizables'!$E$48='2 - Programas Municipales'!$C$10,'3 - Bienes Amortizables'!$H$50,0)),0)+IF('3 - Bienes Amortizables'!$E$53='2 - Programas Municipales'!$A7,(IF('3 - Bienes Amortizables'!$E$54='2 - Programas Municipales'!$C$10,'3 - Bienes Amortizables'!$H$56,0)),0)+IF('3 - Bienes Amortizables'!$E$59='2 - Programas Municipales'!$A7,(IF('3 - Bienes Amortizables'!$E$60='2 - Programas Municipales'!$C$10,'3 - Bienes Amortizables'!$H$62,0)),0)+IF('3 - Bienes Amortizables'!$E$65='2 - Programas Municipales'!$A7,(IF('3 - Bienes Amortizables'!$E$66='2 - Programas Municipales'!$C$10,'3 - Bienes Amortizables'!$H$68,0)),0)+IF('3 - Bienes Amortizables'!$E$71='2 - Programas Municipales'!$A7,(IF('3 - Bienes Amortizables'!$E$72='2 - Programas Municipales'!$C$10,'3 - Bienes Amortizables'!$H$74,0)),0)+IF('3 - Bienes Amortizables'!$E$77='2 - Programas Municipales'!$A7,(IF('3 - Bienes Amortizables'!$E$78='2 - Programas Municipales'!$C$10,'3 - Bienes Amortizables'!$H$80,0)),0)+IF('3 - Bienes Amortizables'!$E$83='2 - Programas Municipales'!$A7,(IF('3 - Bienes Amortizables'!$E$84='2 - Programas Municipales'!$C$10,'3 - Bienes Amortizables'!$H$86,0)),0)+IF('3 - Bienes Amortizables'!$E$89='2 - Programas Municipales'!$A7,(IF('3 - Bienes Amortizables'!$E$90='2 - Programas Municipales'!$C$10,'3 - Bienes Amortizables'!$H$92,0)),0)+IF('3 - Bienes Amortizables'!$E$95='2 - Programas Municipales'!$A7,(IF('3 - Bienes Amortizables'!$E$96='2 - Programas Municipales'!$C$10,'3 - Bienes Amortizables'!$H$98,0)),0)+IF('3 - Bienes Amortizables'!$E$101='2 - Programas Municipales'!$A7,(IF('3 - Bienes Amortizables'!$E$102='2 - Programas Municipales'!$C$10,'3 - Bienes Amortizables'!$H$104,0)),0)+IF('3 - Bienes Amortizables'!$E$107='2 - Programas Municipales'!$A7,(IF('3 - Bienes Amortizables'!$E$108='2 - Programas Municipales'!$C$10,'3 - Bienes Amortizables'!$H$110,0)),0)+IF('3 - Bienes Amortizables'!$E$113='2 - Programas Municipales'!$A7,(IF('3 - Bienes Amortizables'!$E$114='2 - Programas Municipales'!$C$10,'3 - Bienes Amortizables'!$H$116,0)),0)+IF('3 - Bienes Amortizables'!$E$119='2 - Programas Municipales'!$A7,(IF('3 - Bienes Amortizables'!$E$120='2 - Programas Municipales'!$C$10,'3 - Bienes Amortizables'!$H$122,0)),0)+IF('3 - Bienes Amortizables'!$E$125='2 - Programas Municipales'!$A7,(IF('3 - Bienes Amortizables'!$E$126='2 - Programas Municipales'!$C$10,'3 - Bienes Amortizables'!$H$128,0)),0)+IF('3 - Bienes Amortizables'!$E$131='2 - Programas Municipales'!$A7,(IF('3 - Bienes Amortizables'!$E$132='2 - Programas Municipales'!$C$10,'3 - Bienes Amortizables'!$H$134,0)),0)+IF('3 - Bienes Amortizables'!$E$137='2 - Programas Municipales'!$A7,(IF('3 - Bienes Amortizables'!$E$138='2 - Programas Municipales'!$C$10,'3 - Bienes Amortizables'!$H$140,0)),0)</f>
        <v>0</v>
      </c>
      <c r="L10" s="202">
        <f>IF('3 - Bienes Amortizables'!$E$5='2 - Programas Municipales'!$A7,(IF('3 - Bienes Amortizables'!$E$6='2 - Programas Municipales'!$C$11,'3 - Bienes Amortizables'!$H$8,0)),0)+IF('3 - Bienes Amortizables'!$E$11='2 - Programas Municipales'!$A7,(IF('3 - Bienes Amortizables'!$E$12='2 - Programas Municipales'!$C$11,'3 - Bienes Amortizables'!$H$14,0)),0)+IF('3 - Bienes Amortizables'!$E$17='2 - Programas Municipales'!$A7,(IF('3 - Bienes Amortizables'!$E$18='2 - Programas Municipales'!$C$11,'3 - Bienes Amortizables'!$H$20,0)),0)+IF('3 - Bienes Amortizables'!$E$23='2 - Programas Municipales'!$A7,(IF('3 - Bienes Amortizables'!$E$24='2 - Programas Municipales'!$C$11,'3 - Bienes Amortizables'!$H$26,0)),0)+IF('3 - Bienes Amortizables'!$E$29='2 - Programas Municipales'!$A7,(IF('3 - Bienes Amortizables'!$E$30='2 - Programas Municipales'!$C$11,'3 - Bienes Amortizables'!$H$32,0)),0)+IF('3 - Bienes Amortizables'!$E$35='2 - Programas Municipales'!$A7,(IF('3 - Bienes Amortizables'!$E$36='2 - Programas Municipales'!$C$11,'3 - Bienes Amortizables'!$H$38,0)),0)+IF('3 - Bienes Amortizables'!$E$41='2 - Programas Municipales'!$A7,(IF('3 - Bienes Amortizables'!$E$42='2 - Programas Municipales'!$C$11,'3 - Bienes Amortizables'!$H$44,0)),0)+IF('3 - Bienes Amortizables'!$E$47='2 - Programas Municipales'!$A7,(IF('3 - Bienes Amortizables'!$E$48='2 - Programas Municipales'!$C$11,'3 - Bienes Amortizables'!$H$50,0)),0)+IF('3 - Bienes Amortizables'!$E$53='2 - Programas Municipales'!$A7,(IF('3 - Bienes Amortizables'!$E$54='2 - Programas Municipales'!$C$11,'3 - Bienes Amortizables'!$H$56,0)),0)+IF('3 - Bienes Amortizables'!$E$59='2 - Programas Municipales'!$A7,(IF('3 - Bienes Amortizables'!$E$60='2 - Programas Municipales'!$C$11,'3 - Bienes Amortizables'!$H$62,0)),0)+IF('3 - Bienes Amortizables'!$E$65='2 - Programas Municipales'!$A7,(IF('3 - Bienes Amortizables'!$E$66='2 - Programas Municipales'!$C$11,'3 - Bienes Amortizables'!$H$68,0)),0)+IF('3 - Bienes Amortizables'!$E$71='2 - Programas Municipales'!$A7,(IF('3 - Bienes Amortizables'!$E$72='2 - Programas Municipales'!$C$11,'3 - Bienes Amortizables'!$H$74,0)),0)+IF('3 - Bienes Amortizables'!$E$77='2 - Programas Municipales'!$A7,(IF('3 - Bienes Amortizables'!$E$78='2 - Programas Municipales'!$C$11,'3 - Bienes Amortizables'!$H$80,0)),0)+IF('3 - Bienes Amortizables'!$E$83='2 - Programas Municipales'!$A7,(IF('3 - Bienes Amortizables'!$E$84='2 - Programas Municipales'!$C$11,'3 - Bienes Amortizables'!$H$86,0)),0)+IF('3 - Bienes Amortizables'!$E$89='2 - Programas Municipales'!$A7,(IF('3 - Bienes Amortizables'!$E$90='2 - Programas Municipales'!$C$11,'3 - Bienes Amortizables'!$H$92,0)),0)+IF('3 - Bienes Amortizables'!$E$95='2 - Programas Municipales'!$A7,(IF('3 - Bienes Amortizables'!$E$96='2 - Programas Municipales'!$C$11,'3 - Bienes Amortizables'!$H$98,0)),0)+IF('3 - Bienes Amortizables'!$E$101='2 - Programas Municipales'!$A7,(IF('3 - Bienes Amortizables'!$E$102='2 - Programas Municipales'!$C$11,'3 - Bienes Amortizables'!$H$104,0)),0)+IF('3 - Bienes Amortizables'!$E$107='2 - Programas Municipales'!$A7,(IF('3 - Bienes Amortizables'!$E$108='2 - Programas Municipales'!$C$11,'3 - Bienes Amortizables'!$H$110,0)),0)+IF('3 - Bienes Amortizables'!$E$113='2 - Programas Municipales'!$A7,(IF('3 - Bienes Amortizables'!$E$114='2 - Programas Municipales'!$C$11,'3 - Bienes Amortizables'!$H$116,0)),0)+IF('3 - Bienes Amortizables'!$E$119='2 - Programas Municipales'!$A7,(IF('3 - Bienes Amortizables'!$E$120='2 - Programas Municipales'!$C$11,'3 - Bienes Amortizables'!$H$122,0)),0)+IF('3 - Bienes Amortizables'!$E$125='2 - Programas Municipales'!$A7,(IF('3 - Bienes Amortizables'!$E$126='2 - Programas Municipales'!$C$11,'3 - Bienes Amortizables'!$H$128,0)),0)+IF('3 - Bienes Amortizables'!$E$131='2 - Programas Municipales'!$A7,(IF('3 - Bienes Amortizables'!$E$132='2 - Programas Municipales'!$C$11,'3 - Bienes Amortizables'!$H$134,0)),0)+IF('3 - Bienes Amortizables'!$E$137='2 - Programas Municipales'!$A7,(IF('3 - Bienes Amortizables'!$E$138='2 - Programas Municipales'!$C$11,'3 - Bienes Amortizables'!$H$140,0)),0)</f>
        <v>0</v>
      </c>
      <c r="M10" s="202">
        <f>IF('3 - Bienes Amortizables'!$E$5='2 - Programas Municipales'!$A7,(IF('3 - Bienes Amortizables'!$E$6='2 - Programas Municipales'!$C$12,'3 - Bienes Amortizables'!$H$8,0)),0)+IF('3 - Bienes Amortizables'!$E$11='2 - Programas Municipales'!$A7,(IF('3 - Bienes Amortizables'!$E$12='2 - Programas Municipales'!$C$12,'3 - Bienes Amortizables'!$H$14,0)),0)+IF('3 - Bienes Amortizables'!$E$17='2 - Programas Municipales'!$A7,(IF('3 - Bienes Amortizables'!$E$18='2 - Programas Municipales'!$C$12,'3 - Bienes Amortizables'!$H$20,0)),0)+IF('3 - Bienes Amortizables'!$E$23='2 - Programas Municipales'!$A7,(IF('3 - Bienes Amortizables'!$E$24='2 - Programas Municipales'!$C$12,'3 - Bienes Amortizables'!$H$26,0)),0)+IF('3 - Bienes Amortizables'!$E$29='2 - Programas Municipales'!$A7,(IF('3 - Bienes Amortizables'!$E$30='2 - Programas Municipales'!$C$12,'3 - Bienes Amortizables'!$H$32,0)),0)+IF('3 - Bienes Amortizables'!$E$35='2 - Programas Municipales'!$A7,(IF('3 - Bienes Amortizables'!$E$36='2 - Programas Municipales'!$C$12,'3 - Bienes Amortizables'!$H$38,0)),0)+IF('3 - Bienes Amortizables'!$E$41='2 - Programas Municipales'!$A7,(IF('3 - Bienes Amortizables'!$E$42='2 - Programas Municipales'!$C$12,'3 - Bienes Amortizables'!$H$44,0)),0)+IF('3 - Bienes Amortizables'!$E$47='2 - Programas Municipales'!$A7,(IF('3 - Bienes Amortizables'!$E$48='2 - Programas Municipales'!$C$12,'3 - Bienes Amortizables'!$H$50,0)),0)+IF('3 - Bienes Amortizables'!$E$53='2 - Programas Municipales'!$A7,(IF('3 - Bienes Amortizables'!$E$54='2 - Programas Municipales'!$C$12,'3 - Bienes Amortizables'!$H$56,0)),0)+IF('3 - Bienes Amortizables'!$E$59='2 - Programas Municipales'!$A7,(IF('3 - Bienes Amortizables'!$E$60='2 - Programas Municipales'!$C$12,'3 - Bienes Amortizables'!$H$62,0)),0)+IF('3 - Bienes Amortizables'!$E$65='2 - Programas Municipales'!$A7,(IF('3 - Bienes Amortizables'!$E$66='2 - Programas Municipales'!$C$12,'3 - Bienes Amortizables'!$H$68,0)),0)+IF('3 - Bienes Amortizables'!$E$71='2 - Programas Municipales'!$A7,(IF('3 - Bienes Amortizables'!$E$72='2 - Programas Municipales'!$C$12,'3 - Bienes Amortizables'!$H$74,0)),0)+IF('3 - Bienes Amortizables'!$E$77='2 - Programas Municipales'!$A7,(IF('3 - Bienes Amortizables'!$E$78='2 - Programas Municipales'!$C$12,'3 - Bienes Amortizables'!$H$80,0)),0)+IF('3 - Bienes Amortizables'!$E$83='2 - Programas Municipales'!$A7,(IF('3 - Bienes Amortizables'!$E$84='2 - Programas Municipales'!$C$12,'3 - Bienes Amortizables'!$H$86,0)),0)+IF('3 - Bienes Amortizables'!$E$89='2 - Programas Municipales'!$A7,(IF('3 - Bienes Amortizables'!$E$90='2 - Programas Municipales'!$C$12,'3 - Bienes Amortizables'!$H$92,0)),0)+IF('3 - Bienes Amortizables'!$E$95='2 - Programas Municipales'!$A7,(IF('3 - Bienes Amortizables'!$E$96='2 - Programas Municipales'!$C$12,'3 - Bienes Amortizables'!$H$98,0)),0)+IF('3 - Bienes Amortizables'!$E$101='2 - Programas Municipales'!$A7,(IF('3 - Bienes Amortizables'!$E$102='2 - Programas Municipales'!$C$12,'3 - Bienes Amortizables'!$H$104,0)),0)+IF('3 - Bienes Amortizables'!$E$107='2 - Programas Municipales'!$A7,(IF('3 - Bienes Amortizables'!$E$108='2 - Programas Municipales'!$C$12,'3 - Bienes Amortizables'!$H$110,0)),0)+IF('3 - Bienes Amortizables'!$E$113='2 - Programas Municipales'!$A7,(IF('3 - Bienes Amortizables'!$E$114='2 - Programas Municipales'!$C$12,'3 - Bienes Amortizables'!$H$116,0)),0)+IF('3 - Bienes Amortizables'!$E$119='2 - Programas Municipales'!$A7,(IF('3 - Bienes Amortizables'!$E$120='2 - Programas Municipales'!$C$12,'3 - Bienes Amortizables'!$H$122,0)),0)+IF('3 - Bienes Amortizables'!$E$125='2 - Programas Municipales'!$A7,(IF('3 - Bienes Amortizables'!$E$126='2 - Programas Municipales'!$C$12,'3 - Bienes Amortizables'!$H$128,0)),0)+IF('3 - Bienes Amortizables'!$E$131='2 - Programas Municipales'!$A7,(IF('3 - Bienes Amortizables'!$E$132='2 - Programas Municipales'!$C$12,'3 - Bienes Amortizables'!$H$134,0)),0)+IF('3 - Bienes Amortizables'!$E$137='2 - Programas Municipales'!$A7,(IF('3 - Bienes Amortizables'!$E$138='2 - Programas Municipales'!$C$12,'3 - Bienes Amortizables'!$H$140,0)),0)</f>
        <v>0</v>
      </c>
      <c r="N10" s="202">
        <f>IF('3 - Bienes Amortizables'!$E$5='2 - Programas Municipales'!$A7,(IF('3 - Bienes Amortizables'!$E$6='2 - Programas Municipales'!$C$13,'3 - Bienes Amortizables'!$H$8,0)),0)+IF('3 - Bienes Amortizables'!$E$11='2 - Programas Municipales'!$A7,(IF('3 - Bienes Amortizables'!$E$12='2 - Programas Municipales'!$C$13,'3 - Bienes Amortizables'!$H$14,0)),0)+IF('3 - Bienes Amortizables'!$E$17='2 - Programas Municipales'!$A7,(IF('3 - Bienes Amortizables'!$E$18='2 - Programas Municipales'!$C$13,'3 - Bienes Amortizables'!$H$20,0)),0)+IF('3 - Bienes Amortizables'!$E$23='2 - Programas Municipales'!$A7,(IF('3 - Bienes Amortizables'!$E$24='2 - Programas Municipales'!$C$13,'3 - Bienes Amortizables'!$H$26,0)),0)+IF('3 - Bienes Amortizables'!$E$29='2 - Programas Municipales'!$A7,(IF('3 - Bienes Amortizables'!$E$30='2 - Programas Municipales'!$C$13,'3 - Bienes Amortizables'!$H$32,0)),0)+IF('3 - Bienes Amortizables'!$E$35='2 - Programas Municipales'!$A7,(IF('3 - Bienes Amortizables'!$E$36='2 - Programas Municipales'!$C$13,'3 - Bienes Amortizables'!$H$38,0)),0)+IF('3 - Bienes Amortizables'!$E$41='2 - Programas Municipales'!$A7,(IF('3 - Bienes Amortizables'!$E$42='2 - Programas Municipales'!$C$13,'3 - Bienes Amortizables'!$H$44,0)),0)+IF('3 - Bienes Amortizables'!$E$47='2 - Programas Municipales'!$A7,(IF('3 - Bienes Amortizables'!$E$48='2 - Programas Municipales'!$C$13,'3 - Bienes Amortizables'!$H$50,0)),0)+IF('3 - Bienes Amortizables'!$E$53='2 - Programas Municipales'!$A7,(IF('3 - Bienes Amortizables'!$E$54='2 - Programas Municipales'!$C$13,'3 - Bienes Amortizables'!$H$56,0)),0)+IF('3 - Bienes Amortizables'!$E$59='2 - Programas Municipales'!$A7,(IF('3 - Bienes Amortizables'!$E$60='2 - Programas Municipales'!$C$13,'3 - Bienes Amortizables'!$H$62,0)),0)+IF('3 - Bienes Amortizables'!$E$65='2 - Programas Municipales'!$A7,(IF('3 - Bienes Amortizables'!$E$66='2 - Programas Municipales'!$C$13,'3 - Bienes Amortizables'!$H$68,0)),0)+IF('3 - Bienes Amortizables'!$E$71='2 - Programas Municipales'!$A7,(IF('3 - Bienes Amortizables'!$E$72='2 - Programas Municipales'!$C$13,'3 - Bienes Amortizables'!$H$74,0)),0)+IF('3 - Bienes Amortizables'!$E$77='2 - Programas Municipales'!$A7,(IF('3 - Bienes Amortizables'!$E$78='2 - Programas Municipales'!$C$13,'3 - Bienes Amortizables'!$H$80,0)),0)+IF('3 - Bienes Amortizables'!$E$83='2 - Programas Municipales'!$A7,(IF('3 - Bienes Amortizables'!$E$84='2 - Programas Municipales'!$C$13,'3 - Bienes Amortizables'!$H$86,0)),0)+IF('3 - Bienes Amortizables'!$E$89='2 - Programas Municipales'!$A7,(IF('3 - Bienes Amortizables'!$E$90='2 - Programas Municipales'!$C$13,'3 - Bienes Amortizables'!$H$92,0)),0)+IF('3 - Bienes Amortizables'!$E$95='2 - Programas Municipales'!$A7,(IF('3 - Bienes Amortizables'!$E$96='2 - Programas Municipales'!$C$13,'3 - Bienes Amortizables'!$H$98,0)),0)+IF('3 - Bienes Amortizables'!$E$101='2 - Programas Municipales'!$A7,(IF('3 - Bienes Amortizables'!$E$102='2 - Programas Municipales'!$C$13,'3 - Bienes Amortizables'!$H$104,0)),0)+IF('3 - Bienes Amortizables'!$E$107='2 - Programas Municipales'!$A7,(IF('3 - Bienes Amortizables'!$E$108='2 - Programas Municipales'!$C$13,'3 - Bienes Amortizables'!$H$110,0)),0)+IF('3 - Bienes Amortizables'!$E$113='2 - Programas Municipales'!$A7,(IF('3 - Bienes Amortizables'!$E$114='2 - Programas Municipales'!$C$13,'3 - Bienes Amortizables'!$H$116,0)),0)+IF('3 - Bienes Amortizables'!$E$119='2 - Programas Municipales'!$A7,(IF('3 - Bienes Amortizables'!$E$120='2 - Programas Municipales'!$C$13,'3 - Bienes Amortizables'!$H$122,0)),0)+IF('3 - Bienes Amortizables'!$E$125='2 - Programas Municipales'!$A7,(IF('3 - Bienes Amortizables'!$E$126='2 - Programas Municipales'!$C$13,'3 - Bienes Amortizables'!$H$128,0)),0)+IF('3 - Bienes Amortizables'!$E$131='2 - Programas Municipales'!$A7,(IF('3 - Bienes Amortizables'!$E$132='2 - Programas Municipales'!$C$13,'3 - Bienes Amortizables'!$H$134,0)),0)+IF('3 - Bienes Amortizables'!$E$137='2 - Programas Municipales'!$A7,(IF('3 - Bienes Amortizables'!$E$138='2 - Programas Municipales'!$C$13,'3 - Bienes Amortizables'!$H$140,0)),0)</f>
        <v>0</v>
      </c>
      <c r="O10" s="202">
        <f>IF('3 - Bienes Amortizables'!$E$5='2 - Programas Municipales'!$A7,(IF('3 - Bienes Amortizables'!$E$6='2 - Programas Municipales'!$C$14,'3 - Bienes Amortizables'!$H$8,0)),0)+IF('3 - Bienes Amortizables'!$E$11='2 - Programas Municipales'!$A7,(IF('3 - Bienes Amortizables'!$E$12='2 - Programas Municipales'!$C$14,'3 - Bienes Amortizables'!$H$14,0)),0)+IF('3 - Bienes Amortizables'!$E$17='2 - Programas Municipales'!$A7,(IF('3 - Bienes Amortizables'!$E$18='2 - Programas Municipales'!$C$14,'3 - Bienes Amortizables'!$H$20,0)),0)+IF('3 - Bienes Amortizables'!$E$23='2 - Programas Municipales'!$A7,(IF('3 - Bienes Amortizables'!$E$24='2 - Programas Municipales'!$C$14,'3 - Bienes Amortizables'!$H$26,0)),0)+IF('3 - Bienes Amortizables'!$E$29='2 - Programas Municipales'!$A7,(IF('3 - Bienes Amortizables'!$E$30='2 - Programas Municipales'!$C$14,'3 - Bienes Amortizables'!$H$32,0)),0)+IF('3 - Bienes Amortizables'!$E$35='2 - Programas Municipales'!$A7,(IF('3 - Bienes Amortizables'!$E$36='2 - Programas Municipales'!$C$14,'3 - Bienes Amortizables'!$H$38,0)),0)+IF('3 - Bienes Amortizables'!$E$41='2 - Programas Municipales'!$A7,(IF('3 - Bienes Amortizables'!$E$42='2 - Programas Municipales'!$C$14,'3 - Bienes Amortizables'!$H$44,0)),0)+IF('3 - Bienes Amortizables'!$E$47='2 - Programas Municipales'!$A7,(IF('3 - Bienes Amortizables'!$E$48='2 - Programas Municipales'!$C$14,'3 - Bienes Amortizables'!$H$50,0)),0)+IF('3 - Bienes Amortizables'!$E$53='2 - Programas Municipales'!$A7,(IF('3 - Bienes Amortizables'!$E$54='2 - Programas Municipales'!$C$14,'3 - Bienes Amortizables'!$H$56,0)),0)+IF('3 - Bienes Amortizables'!$E$59='2 - Programas Municipales'!$A7,(IF('3 - Bienes Amortizables'!$E$60='2 - Programas Municipales'!$C$14,'3 - Bienes Amortizables'!$H$62,0)),0)+IF('3 - Bienes Amortizables'!$E$65='2 - Programas Municipales'!$A7,(IF('3 - Bienes Amortizables'!$E$66='2 - Programas Municipales'!$C$14,'3 - Bienes Amortizables'!$H$68,0)),0)+IF('3 - Bienes Amortizables'!$E$71='2 - Programas Municipales'!$A7,(IF('3 - Bienes Amortizables'!$E$72='2 - Programas Municipales'!$C$14,'3 - Bienes Amortizables'!$H$74,0)),0)+IF('3 - Bienes Amortizables'!$E$77='2 - Programas Municipales'!$A7,(IF('3 - Bienes Amortizables'!$E$78='2 - Programas Municipales'!$C$14,'3 - Bienes Amortizables'!$H$80,0)),0)+IF('3 - Bienes Amortizables'!$E$83='2 - Programas Municipales'!$A7,(IF('3 - Bienes Amortizables'!$E$84='2 - Programas Municipales'!$C$14,'3 - Bienes Amortizables'!$H$86,0)),0)+IF('3 - Bienes Amortizables'!$E$89='2 - Programas Municipales'!$A7,(IF('3 - Bienes Amortizables'!$E$90='2 - Programas Municipales'!$C$14,'3 - Bienes Amortizables'!$H$92,0)),0)+IF('3 - Bienes Amortizables'!$E$95='2 - Programas Municipales'!$A7,(IF('3 - Bienes Amortizables'!$E$96='2 - Programas Municipales'!$C$14,'3 - Bienes Amortizables'!$H$98,0)),0)+IF('3 - Bienes Amortizables'!$E$101='2 - Programas Municipales'!$A7,(IF('3 - Bienes Amortizables'!$E$102='2 - Programas Municipales'!$C$14,'3 - Bienes Amortizables'!$H$104,0)),0)+IF('3 - Bienes Amortizables'!$E$107='2 - Programas Municipales'!$A7,(IF('3 - Bienes Amortizables'!$E$108='2 - Programas Municipales'!$C$14,'3 - Bienes Amortizables'!$H$110,0)),0)+IF('3 - Bienes Amortizables'!$E$113='2 - Programas Municipales'!$A7,(IF('3 - Bienes Amortizables'!$E$114='2 - Programas Municipales'!$C$14,'3 - Bienes Amortizables'!$H$116,0)),0)+IF('3 - Bienes Amortizables'!$E$119='2 - Programas Municipales'!$A7,(IF('3 - Bienes Amortizables'!$E$120='2 - Programas Municipales'!$C$14,'3 - Bienes Amortizables'!$H$122,0)),0)+IF('3 - Bienes Amortizables'!$E$125='2 - Programas Municipales'!$A7,(IF('3 - Bienes Amortizables'!$E$126='2 - Programas Municipales'!$C$14,'3 - Bienes Amortizables'!$H$128,0)),0)+IF('3 - Bienes Amortizables'!$E$131='2 - Programas Municipales'!$A7,(IF('3 - Bienes Amortizables'!$E$132='2 - Programas Municipales'!$C$14,'3 - Bienes Amortizables'!$H$134,0)),0)+IF('3 - Bienes Amortizables'!$E$137='2 - Programas Municipales'!$A7,(IF('3 - Bienes Amortizables'!$E$138='2 - Programas Municipales'!$C$14,'3 - Bienes Amortizables'!$H$140,0)),0)</f>
        <v>0</v>
      </c>
      <c r="P10" s="202">
        <f>IF('3 - Bienes Amortizables'!$E$5='2 - Programas Municipales'!$A7,(IF('3 - Bienes Amortizables'!$E$6='2 - Programas Municipales'!$C$15,'3 - Bienes Amortizables'!$H$8,0)),0)+IF('3 - Bienes Amortizables'!$E$11='2 - Programas Municipales'!$A7,(IF('3 - Bienes Amortizables'!$E$12='2 - Programas Municipales'!$C$15,'3 - Bienes Amortizables'!$H$14,0)),0)+IF('3 - Bienes Amortizables'!$E$17='2 - Programas Municipales'!$A7,(IF('3 - Bienes Amortizables'!$E$18='2 - Programas Municipales'!$C$15,'3 - Bienes Amortizables'!$H$20,0)),0)+IF('3 - Bienes Amortizables'!$E$23='2 - Programas Municipales'!$A7,(IF('3 - Bienes Amortizables'!$E$24='2 - Programas Municipales'!$C$15,'3 - Bienes Amortizables'!$H$26,0)),0)+IF('3 - Bienes Amortizables'!$E$29='2 - Programas Municipales'!$A7,(IF('3 - Bienes Amortizables'!$E$30='2 - Programas Municipales'!$C$15,'3 - Bienes Amortizables'!$H$32,0)),0)+IF('3 - Bienes Amortizables'!$E$35='2 - Programas Municipales'!$A7,(IF('3 - Bienes Amortizables'!$E$36='2 - Programas Municipales'!$C$15,'3 - Bienes Amortizables'!$H$38,0)),0)+IF('3 - Bienes Amortizables'!$E$41='2 - Programas Municipales'!$A7,(IF('3 - Bienes Amortizables'!$E$42='2 - Programas Municipales'!$C$15,'3 - Bienes Amortizables'!$H$44,0)),0)+IF('3 - Bienes Amortizables'!$E$47='2 - Programas Municipales'!$A7,(IF('3 - Bienes Amortizables'!$E$48='2 - Programas Municipales'!$C$15,'3 - Bienes Amortizables'!$H$50,0)),0)+IF('3 - Bienes Amortizables'!$E$53='2 - Programas Municipales'!$A7,(IF('3 - Bienes Amortizables'!$E$54='2 - Programas Municipales'!$C$15,'3 - Bienes Amortizables'!$H$56,0)),0)+IF('3 - Bienes Amortizables'!$E$59='2 - Programas Municipales'!$A7,(IF('3 - Bienes Amortizables'!$E$60='2 - Programas Municipales'!$C$15,'3 - Bienes Amortizables'!$H$62,0)),0)+IF('3 - Bienes Amortizables'!$E$65='2 - Programas Municipales'!$A7,(IF('3 - Bienes Amortizables'!$E$66='2 - Programas Municipales'!$C$15,'3 - Bienes Amortizables'!$H$68,0)),0)+IF('3 - Bienes Amortizables'!$E$71='2 - Programas Municipales'!$A7,(IF('3 - Bienes Amortizables'!$E$72='2 - Programas Municipales'!$C$15,'3 - Bienes Amortizables'!$H$74,0)),0)+IF('3 - Bienes Amortizables'!$E$77='2 - Programas Municipales'!$A7,(IF('3 - Bienes Amortizables'!$E$78='2 - Programas Municipales'!$C$15,'3 - Bienes Amortizables'!$H$80,0)),0)+IF('3 - Bienes Amortizables'!$E$83='2 - Programas Municipales'!$A7,(IF('3 - Bienes Amortizables'!$E$84='2 - Programas Municipales'!$C$15,'3 - Bienes Amortizables'!$H$86,0)),0)+IF('3 - Bienes Amortizables'!$E$89='2 - Programas Municipales'!$A7,(IF('3 - Bienes Amortizables'!$E$90='2 - Programas Municipales'!$C$15,'3 - Bienes Amortizables'!$H$92,0)),0)+IF('3 - Bienes Amortizables'!$E$95='2 - Programas Municipales'!$A7,(IF('3 - Bienes Amortizables'!$E$96='2 - Programas Municipales'!$C$15,'3 - Bienes Amortizables'!$H$98,0)),0)+IF('3 - Bienes Amortizables'!$E$101='2 - Programas Municipales'!$A7,(IF('3 - Bienes Amortizables'!$E$102='2 - Programas Municipales'!$C$15,'3 - Bienes Amortizables'!$H$104,0)),0)+IF('3 - Bienes Amortizables'!$E$107='2 - Programas Municipales'!$A7,(IF('3 - Bienes Amortizables'!$E$108='2 - Programas Municipales'!$C$15,'3 - Bienes Amortizables'!$H$110,0)),0)+IF('3 - Bienes Amortizables'!$E$113='2 - Programas Municipales'!$A7,(IF('3 - Bienes Amortizables'!$E$114='2 - Programas Municipales'!$C$15,'3 - Bienes Amortizables'!$H$116,0)),0)+IF('3 - Bienes Amortizables'!$E$119='2 - Programas Municipales'!$A7,(IF('3 - Bienes Amortizables'!$E$120='2 - Programas Municipales'!$C$14,'3 - Bienes Amortizables'!$H$122,0)),0)+IF('3 - Bienes Amortizables'!$E$125='2 - Programas Municipales'!$A7,(IF('3 - Bienes Amortizables'!$E$126='2 - Programas Municipales'!$C$14,'3 - Bienes Amortizables'!$H$128,0)),0)+IF('3 - Bienes Amortizables'!$E$131='2 - Programas Municipales'!$A7,(IF('3 - Bienes Amortizables'!$E$132='2 - Programas Municipales'!$C$14,'3 - Bienes Amortizables'!$H$134,0)),0)+IF('3 - Bienes Amortizables'!$E$137='2 - Programas Municipales'!$A7,(IF('3 - Bienes Amortizables'!$E$138='2 - Programas Municipales'!$C$14,'3 - Bienes Amortizables'!$H$140,0)),0)</f>
        <v>0</v>
      </c>
      <c r="Q10" s="265">
        <f t="shared" si="1"/>
        <v>0</v>
      </c>
    </row>
    <row r="11">
      <c r="B11" s="56" t="str">
        <f>'2 - Programas Municipales'!A8</f>
        <v>Ropa y Elem. Trab.</v>
      </c>
      <c r="C11" s="202">
        <f>IF('3 - Bienes Amortizables'!$E$5='2 - Programas Municipales'!$A8,(IF('3 - Bienes Amortizables'!$E$6='2 - Programas Municipales'!$C$2,'3 - Bienes Amortizables'!$H$8,0)),0)+IF('3 - Bienes Amortizables'!$E$11='2 - Programas Municipales'!$A8,(IF('3 - Bienes Amortizables'!$E$12='2 - Programas Municipales'!$C$2,'3 - Bienes Amortizables'!$H$14,0)),0)+IF('3 - Bienes Amortizables'!$E$17='2 - Programas Municipales'!$A8,(IF('3 - Bienes Amortizables'!$E$18='2 - Programas Municipales'!$C$2,'3 - Bienes Amortizables'!$H$20,0)),0)+IF('3 - Bienes Amortizables'!$E$23='2 - Programas Municipales'!$A8,(IF('3 - Bienes Amortizables'!$E$24='2 - Programas Municipales'!$C$2,'3 - Bienes Amortizables'!$H$26,0)),0)+IF('3 - Bienes Amortizables'!$E$29='2 - Programas Municipales'!$A8,(IF('3 - Bienes Amortizables'!$E$30='2 - Programas Municipales'!$C$2,'3 - Bienes Amortizables'!$H$32,0)),0)+IF('3 - Bienes Amortizables'!$E$35='2 - Programas Municipales'!$A8,(IF('3 - Bienes Amortizables'!$E$36='2 - Programas Municipales'!$C$2,'3 - Bienes Amortizables'!$H$38,0)),0)+IF('3 - Bienes Amortizables'!$E$41='2 - Programas Municipales'!$A8,(IF('3 - Bienes Amortizables'!$E$42='2 - Programas Municipales'!$C$2,'3 - Bienes Amortizables'!$H$44,0)),0)+IF('3 - Bienes Amortizables'!$E$47='2 - Programas Municipales'!$A8,(IF('3 - Bienes Amortizables'!$E$48='2 - Programas Municipales'!$C$2,'3 - Bienes Amortizables'!$H$50,0)),0)+IF('3 - Bienes Amortizables'!$E$53='2 - Programas Municipales'!$A8,(IF('3 - Bienes Amortizables'!$E$54='2 - Programas Municipales'!$C$2,'3 - Bienes Amortizables'!$H$56,0)),0)+IF('3 - Bienes Amortizables'!$E$59='2 - Programas Municipales'!$A8,(IF('3 - Bienes Amortizables'!$E$60='2 - Programas Municipales'!$C$2,'3 - Bienes Amortizables'!$H$62,0)),0)+IF('3 - Bienes Amortizables'!$E$65='2 - Programas Municipales'!$A8,(IF('3 - Bienes Amortizables'!$E$66='2 - Programas Municipales'!$C$2,'3 - Bienes Amortizables'!$H$68,0)),0)+IF('3 - Bienes Amortizables'!$E$71='2 - Programas Municipales'!$A8,(IF('3 - Bienes Amortizables'!$E$72='2 - Programas Municipales'!$C$2,'3 - Bienes Amortizables'!$H$74,0)),0)+IF('3 - Bienes Amortizables'!$E$77='2 - Programas Municipales'!$A8,(IF('3 - Bienes Amortizables'!$E$78='2 - Programas Municipales'!$C$2,'3 - Bienes Amortizables'!$H$80,0)),0)+IF('3 - Bienes Amortizables'!$E$83='2 - Programas Municipales'!$A8,(IF('3 - Bienes Amortizables'!$E$84='2 - Programas Municipales'!$C$2,'3 - Bienes Amortizables'!$H$86,0)),0)+IF('3 - Bienes Amortizables'!$E$89='2 - Programas Municipales'!$A8,(IF('3 - Bienes Amortizables'!$E$90='2 - Programas Municipales'!$C$2,'3 - Bienes Amortizables'!$H$92,0)),0)+IF('3 - Bienes Amortizables'!$E$95='2 - Programas Municipales'!$A8,(IF('3 - Bienes Amortizables'!$E$96='2 - Programas Municipales'!$C$2,'3 - Bienes Amortizables'!$H$98,0)),0)+IF('3 - Bienes Amortizables'!$E$101='2 - Programas Municipales'!$A8,(IF('3 - Bienes Amortizables'!$E$102='2 - Programas Municipales'!$C$2,'3 - Bienes Amortizables'!$H$104,0)),0)+IF('3 - Bienes Amortizables'!$E$107='2 - Programas Municipales'!$A8,(IF('3 - Bienes Amortizables'!$E$108='2 - Programas Municipales'!$C$2,'3 - Bienes Amortizables'!$H$110,0)),0)+IF('3 - Bienes Amortizables'!$E$113='2 - Programas Municipales'!$A8,(IF('3 - Bienes Amortizables'!$E$114='2 - Programas Municipales'!$C$2,'3 - Bienes Amortizables'!$H$116,0)),0)+IF('3 - Bienes Amortizables'!$E$119='2 - Programas Municipales'!$A8,(IF('3 - Bienes Amortizables'!$E$120='2 - Programas Municipales'!$C$2,'3 - Bienes Amortizables'!$H$122,0)),0)+IF('3 - Bienes Amortizables'!$E$125='2 - Programas Municipales'!$A8,(IF('3 - Bienes Amortizables'!$E$126='2 - Programas Municipales'!$C$2,'3 - Bienes Amortizables'!$H$128,0)),0)+IF('3 - Bienes Amortizables'!$E$131='2 - Programas Municipales'!$A8,(IF('3 - Bienes Amortizables'!$E$132='2 - Programas Municipales'!$C$2,'3 - Bienes Amortizables'!$H$134,0)),0)+IF('3 - Bienes Amortizables'!$E$137='2 - Programas Municipales'!$A8,(IF('3 - Bienes Amortizables'!$E$138='2 - Programas Municipales'!$C$2,'3 - Bienes Amortizables'!$H$140,0)),0)</f>
        <v>0</v>
      </c>
      <c r="D11" s="202">
        <f>IF('3 - Bienes Amortizables'!$E$5='2 - Programas Municipales'!$A8,(IF('3 - Bienes Amortizables'!$E$6='2 - Programas Municipales'!$C$3,'3 - Bienes Amortizables'!$H$8,0)),0)+IF('3 - Bienes Amortizables'!$E$11='2 - Programas Municipales'!$A8,(IF('3 - Bienes Amortizables'!$E$12='2 - Programas Municipales'!$C$3,'3 - Bienes Amortizables'!$H$14,0)),0)+IF('3 - Bienes Amortizables'!$E$17='2 - Programas Municipales'!$A8,(IF('3 - Bienes Amortizables'!$E$18='2 - Programas Municipales'!$C$3,'3 - Bienes Amortizables'!$H$20,0)),0)+IF('3 - Bienes Amortizables'!$E$23='2 - Programas Municipales'!$A8,(IF('3 - Bienes Amortizables'!$E$24='2 - Programas Municipales'!$C$3,'3 - Bienes Amortizables'!$H$26,0)),0)+IF('3 - Bienes Amortizables'!$E$29='2 - Programas Municipales'!$A8,(IF('3 - Bienes Amortizables'!$E$30='2 - Programas Municipales'!$C$3,'3 - Bienes Amortizables'!$H$32,0)),0)+IF('3 - Bienes Amortizables'!$E$35='2 - Programas Municipales'!$A8,(IF('3 - Bienes Amortizables'!$E$36='2 - Programas Municipales'!$C$3,'3 - Bienes Amortizables'!$H$38,0)),0)+IF('3 - Bienes Amortizables'!$E$41='2 - Programas Municipales'!$A8,(IF('3 - Bienes Amortizables'!$E$42='2 - Programas Municipales'!$C$3,'3 - Bienes Amortizables'!$H$44,0)),0)+IF('3 - Bienes Amortizables'!$E$47='2 - Programas Municipales'!$A8,(IF('3 - Bienes Amortizables'!$E$48='2 - Programas Municipales'!$C$3,'3 - Bienes Amortizables'!$H$50,0)),0)+IF('3 - Bienes Amortizables'!$E$53='2 - Programas Municipales'!$A8,(IF('3 - Bienes Amortizables'!$E$54='2 - Programas Municipales'!$C$3,'3 - Bienes Amortizables'!$H$56,0)),0)+IF('3 - Bienes Amortizables'!$E$59='2 - Programas Municipales'!$A8,(IF('3 - Bienes Amortizables'!$E$60='2 - Programas Municipales'!$C$3,'3 - Bienes Amortizables'!$H$62,0)),0)+IF('3 - Bienes Amortizables'!$E$65='2 - Programas Municipales'!$A8,(IF('3 - Bienes Amortizables'!$E$66='2 - Programas Municipales'!$C$3,'3 - Bienes Amortizables'!$H$68,0)),0)+IF('3 - Bienes Amortizables'!$E$71='2 - Programas Municipales'!$A8,(IF('3 - Bienes Amortizables'!$E$72='2 - Programas Municipales'!$C$3,'3 - Bienes Amortizables'!$H$74,0)),0)+IF('3 - Bienes Amortizables'!$E$77='2 - Programas Municipales'!$A8,(IF('3 - Bienes Amortizables'!$E$78='2 - Programas Municipales'!$C$3,'3 - Bienes Amortizables'!$H$80,0)),0)+IF('3 - Bienes Amortizables'!$E$83='2 - Programas Municipales'!$A8,(IF('3 - Bienes Amortizables'!$E$84='2 - Programas Municipales'!$C$3,'3 - Bienes Amortizables'!$H$86,0)),0)+IF('3 - Bienes Amortizables'!$E$89='2 - Programas Municipales'!$A8,(IF('3 - Bienes Amortizables'!$E$90='2 - Programas Municipales'!$C$3,'3 - Bienes Amortizables'!$H$92,0)),0)+IF('3 - Bienes Amortizables'!$E$95='2 - Programas Municipales'!$A8,(IF('3 - Bienes Amortizables'!$E$96='2 - Programas Municipales'!$C$3,'3 - Bienes Amortizables'!$H$98,0)),0)+IF('3 - Bienes Amortizables'!$E$101='2 - Programas Municipales'!$A8,(IF('3 - Bienes Amortizables'!$E$102='2 - Programas Municipales'!$C$3,'3 - Bienes Amortizables'!$H$104,0)),0)+IF('3 - Bienes Amortizables'!$E$107='2 - Programas Municipales'!$A8,(IF('3 - Bienes Amortizables'!$E$108='2 - Programas Municipales'!$C$3,'3 - Bienes Amortizables'!$H$110,0)),0)+IF('3 - Bienes Amortizables'!$E$113='2 - Programas Municipales'!$A8,(IF('3 - Bienes Amortizables'!$E$114='2 - Programas Municipales'!$C$3,'3 - Bienes Amortizables'!$H$116,0)),0)+IF('3 - Bienes Amortizables'!$E$119='2 - Programas Municipales'!$A8,(IF('3 - Bienes Amortizables'!$E$120='2 - Programas Municipales'!$C$3,'3 - Bienes Amortizables'!$H$122,0)),0)+IF('3 - Bienes Amortizables'!$E$125='2 - Programas Municipales'!$A8,(IF('3 - Bienes Amortizables'!$E$126='2 - Programas Municipales'!$C$3,'3 - Bienes Amortizables'!$H$128,0)),0)+IF('3 - Bienes Amortizables'!$E$131='2 - Programas Municipales'!$A8,(IF('3 - Bienes Amortizables'!$E$132='2 - Programas Municipales'!$C$3,'3 - Bienes Amortizables'!$H$134,0)),0)+IF('3 - Bienes Amortizables'!$E$137='2 - Programas Municipales'!$A8,(IF('3 - Bienes Amortizables'!$E$138='2 - Programas Municipales'!$C$3,'3 - Bienes Amortizables'!$H$140,0)),0)</f>
        <v>0</v>
      </c>
      <c r="E11" s="202">
        <f>IF('3 - Bienes Amortizables'!$E$5='2 - Programas Municipales'!$A8,(IF('3 - Bienes Amortizables'!$E$6='2 - Programas Municipales'!$C$4,'3 - Bienes Amortizables'!$H$8,0)),0)+IF('3 - Bienes Amortizables'!$E$11='2 - Programas Municipales'!$A8,(IF('3 - Bienes Amortizables'!$E$12='2 - Programas Municipales'!$C$4,'3 - Bienes Amortizables'!$H$14,0)),0)+IF('3 - Bienes Amortizables'!$E$17='2 - Programas Municipales'!$A8,(IF('3 - Bienes Amortizables'!$E$18='2 - Programas Municipales'!$C$4,'3 - Bienes Amortizables'!$H$20,0)),0)+IF('3 - Bienes Amortizables'!$E$23='2 - Programas Municipales'!$A8,(IF('3 - Bienes Amortizables'!$E$24='2 - Programas Municipales'!$C$4,'3 - Bienes Amortizables'!$H$26,0)),0)+IF('3 - Bienes Amortizables'!$E$29='2 - Programas Municipales'!$A8,(IF('3 - Bienes Amortizables'!$E$30='2 - Programas Municipales'!$C$4,'3 - Bienes Amortizables'!$H$32,0)),0)+IF('3 - Bienes Amortizables'!$E$35='2 - Programas Municipales'!$A8,(IF('3 - Bienes Amortizables'!$E$36='2 - Programas Municipales'!$C$4,'3 - Bienes Amortizables'!$H$38,0)),0)+IF('3 - Bienes Amortizables'!$E$41='2 - Programas Municipales'!$A8,(IF('3 - Bienes Amortizables'!$E$42='2 - Programas Municipales'!$C$4,'3 - Bienes Amortizables'!$H$44,0)),0)+IF('3 - Bienes Amortizables'!$E$47='2 - Programas Municipales'!$A8,(IF('3 - Bienes Amortizables'!$E$48='2 - Programas Municipales'!$C$4,'3 - Bienes Amortizables'!$H$50,0)),0)+IF('3 - Bienes Amortizables'!$E$53='2 - Programas Municipales'!$A8,(IF('3 - Bienes Amortizables'!$E$54='2 - Programas Municipales'!$C$4,'3 - Bienes Amortizables'!$H$56,0)),0)+IF('3 - Bienes Amortizables'!$E$59='2 - Programas Municipales'!$A8,(IF('3 - Bienes Amortizables'!$E$60='2 - Programas Municipales'!$C$4,'3 - Bienes Amortizables'!$H$62,0)),0)+IF('3 - Bienes Amortizables'!$E$65='2 - Programas Municipales'!$A8,(IF('3 - Bienes Amortizables'!$E$66='2 - Programas Municipales'!$C$4,'3 - Bienes Amortizables'!$H$68,0)),0)+IF('3 - Bienes Amortizables'!$E$71='2 - Programas Municipales'!$A8,(IF('3 - Bienes Amortizables'!$E$72='2 - Programas Municipales'!$C$4,'3 - Bienes Amortizables'!$H$74,0)),0)+IF('3 - Bienes Amortizables'!$E$77='2 - Programas Municipales'!$A8,(IF('3 - Bienes Amortizables'!$E$78='2 - Programas Municipales'!$C$4,'3 - Bienes Amortizables'!$H$80,0)),0)+IF('3 - Bienes Amortizables'!$E$83='2 - Programas Municipales'!$A8,(IF('3 - Bienes Amortizables'!$E$84='2 - Programas Municipales'!$C$4,'3 - Bienes Amortizables'!$H$86,0)),0)+IF('3 - Bienes Amortizables'!$E$89='2 - Programas Municipales'!$A8,(IF('3 - Bienes Amortizables'!$E$90='2 - Programas Municipales'!$C$4,'3 - Bienes Amortizables'!$H$92,0)),0)+IF('3 - Bienes Amortizables'!$E$95='2 - Programas Municipales'!$A8,(IF('3 - Bienes Amortizables'!$E$96='2 - Programas Municipales'!$C$4,'3 - Bienes Amortizables'!$H$98,0)),0)+IF('3 - Bienes Amortizables'!$E$101='2 - Programas Municipales'!$A8,(IF('3 - Bienes Amortizables'!$E$102='2 - Programas Municipales'!$C$4,'3 - Bienes Amortizables'!$H$104,0)),0)+IF('3 - Bienes Amortizables'!$E$107='2 - Programas Municipales'!$A8,(IF('3 - Bienes Amortizables'!$E$108='2 - Programas Municipales'!$C$4,'3 - Bienes Amortizables'!$H$110,0)),0)+IF('3 - Bienes Amortizables'!$E$113='2 - Programas Municipales'!$A8,(IF('3 - Bienes Amortizables'!$E$114='2 - Programas Municipales'!$C$4,'3 - Bienes Amortizables'!$H$116,0)),0)+IF('3 - Bienes Amortizables'!$E$119='2 - Programas Municipales'!$A8,(IF('3 - Bienes Amortizables'!$E$120='2 - Programas Municipales'!$C$4,'3 - Bienes Amortizables'!$H$122,0)),0)+IF('3 - Bienes Amortizables'!$E$125='2 - Programas Municipales'!$A8,(IF('3 - Bienes Amortizables'!$E$126='2 - Programas Municipales'!$C$4,'3 - Bienes Amortizables'!$H$128,0)),0)+IF('3 - Bienes Amortizables'!$E$131='2 - Programas Municipales'!$A8,(IF('3 - Bienes Amortizables'!$E$132='2 - Programas Municipales'!$C$4,'3 - Bienes Amortizables'!$H$134,0)),0)+IF('3 - Bienes Amortizables'!$E$137='2 - Programas Municipales'!$A8,(IF('3 - Bienes Amortizables'!$E$138='2 - Programas Municipales'!$C$4,'3 - Bienes Amortizables'!$H$140,0)),0)</f>
        <v>0</v>
      </c>
      <c r="F11" s="202">
        <f>IF('3 - Bienes Amortizables'!$E$5='2 - Programas Municipales'!$A8,(IF('3 - Bienes Amortizables'!$E$6='2 - Programas Municipales'!$C$5,'3 - Bienes Amortizables'!$H$8,0)),0)+IF('3 - Bienes Amortizables'!$E$11='2 - Programas Municipales'!$A8,(IF('3 - Bienes Amortizables'!$E$12='2 - Programas Municipales'!$C$5,'3 - Bienes Amortizables'!$H$14,0)),0)+IF('3 - Bienes Amortizables'!$E$17='2 - Programas Municipales'!$A8,(IF('3 - Bienes Amortizables'!$E$18='2 - Programas Municipales'!$C$5,'3 - Bienes Amortizables'!$H$20,0)),0)+IF('3 - Bienes Amortizables'!$E$23='2 - Programas Municipales'!$A8,(IF('3 - Bienes Amortizables'!$E$24='2 - Programas Municipales'!$C$5,'3 - Bienes Amortizables'!$H$26,0)),0)+IF('3 - Bienes Amortizables'!$E$29='2 - Programas Municipales'!$A8,(IF('3 - Bienes Amortizables'!$E$30='2 - Programas Municipales'!$C$5,'3 - Bienes Amortizables'!$H$32,0)),0)+IF('3 - Bienes Amortizables'!$E$35='2 - Programas Municipales'!$A8,(IF('3 - Bienes Amortizables'!$E$36='2 - Programas Municipales'!$C$5,'3 - Bienes Amortizables'!$H$38,0)),0)+IF('3 - Bienes Amortizables'!$E$41='2 - Programas Municipales'!$A8,(IF('3 - Bienes Amortizables'!$E$42='2 - Programas Municipales'!$C$5,'3 - Bienes Amortizables'!$H$44,0)),0)+IF('3 - Bienes Amortizables'!$E$47='2 - Programas Municipales'!$A8,(IF('3 - Bienes Amortizables'!$E$48='2 - Programas Municipales'!$C$5,'3 - Bienes Amortizables'!$H$50,0)),0)+IF('3 - Bienes Amortizables'!$E$53='2 - Programas Municipales'!$A8,(IF('3 - Bienes Amortizables'!$E$54='2 - Programas Municipales'!$C$5,'3 - Bienes Amortizables'!$H$56,0)),0)+IF('3 - Bienes Amortizables'!$E$59='2 - Programas Municipales'!$A8,(IF('3 - Bienes Amortizables'!$E$60='2 - Programas Municipales'!$C$5,'3 - Bienes Amortizables'!$H$62,0)),0)+IF('3 - Bienes Amortizables'!$E$65='2 - Programas Municipales'!$A8,(IF('3 - Bienes Amortizables'!$E$66='2 - Programas Municipales'!$C$5,'3 - Bienes Amortizables'!$H$68,0)),0)+IF('3 - Bienes Amortizables'!$E$71='2 - Programas Municipales'!$A8,(IF('3 - Bienes Amortizables'!$E$72='2 - Programas Municipales'!$C$5,'3 - Bienes Amortizables'!$H$74,0)),0)+IF('3 - Bienes Amortizables'!$E$77='2 - Programas Municipales'!$A8,(IF('3 - Bienes Amortizables'!$E$78='2 - Programas Municipales'!$C$5,'3 - Bienes Amortizables'!$H$80,0)),0)+IF('3 - Bienes Amortizables'!$E$83='2 - Programas Municipales'!$A8,(IF('3 - Bienes Amortizables'!$E$84='2 - Programas Municipales'!$C$5,'3 - Bienes Amortizables'!$H$86,0)),0)+IF('3 - Bienes Amortizables'!$E$89='2 - Programas Municipales'!$A8,(IF('3 - Bienes Amortizables'!$E$90='2 - Programas Municipales'!$C$5,'3 - Bienes Amortizables'!$H$92,0)),0)+IF('3 - Bienes Amortizables'!$E$95='2 - Programas Municipales'!$A8,(IF('3 - Bienes Amortizables'!$E$96='2 - Programas Municipales'!$C$5,'3 - Bienes Amortizables'!$H$98,0)),0)+IF('3 - Bienes Amortizables'!$E$101='2 - Programas Municipales'!$A8,(IF('3 - Bienes Amortizables'!$E$102='2 - Programas Municipales'!$C$5,'3 - Bienes Amortizables'!$H$104,0)),0)+IF('3 - Bienes Amortizables'!$E$107='2 - Programas Municipales'!$A8,(IF('3 - Bienes Amortizables'!$E$108='2 - Programas Municipales'!$C$5,'3 - Bienes Amortizables'!$H$110,0)),0)+IF('3 - Bienes Amortizables'!$E$113='2 - Programas Municipales'!$A8,(IF('3 - Bienes Amortizables'!$E$114='2 - Programas Municipales'!$C$5,'3 - Bienes Amortizables'!$H$116,0)),0)+IF('3 - Bienes Amortizables'!$E$119='2 - Programas Municipales'!$A8,(IF('3 - Bienes Amortizables'!$E$120='2 - Programas Municipales'!$C$5,'3 - Bienes Amortizables'!$H$122,0)),0)+IF('3 - Bienes Amortizables'!$E$125='2 - Programas Municipales'!$A8,(IF('3 - Bienes Amortizables'!$E$126='2 - Programas Municipales'!$C$5,'3 - Bienes Amortizables'!$H$128,0)),0)+IF('3 - Bienes Amortizables'!$E$131='2 - Programas Municipales'!$A8,(IF('3 - Bienes Amortizables'!$E$132='2 - Programas Municipales'!$C$5,'3 - Bienes Amortizables'!$H$134,0)),0)+IF('3 - Bienes Amortizables'!$E$137='2 - Programas Municipales'!$A8,(IF('3 - Bienes Amortizables'!$E$138='2 - Programas Municipales'!$C$5,'3 - Bienes Amortizables'!$H$140,0)),0)</f>
        <v>0</v>
      </c>
      <c r="G11" s="202">
        <f>IF('3 - Bienes Amortizables'!$E$5='2 - Programas Municipales'!$A8,(IF('3 - Bienes Amortizables'!$E$6='2 - Programas Municipales'!$C$6,'3 - Bienes Amortizables'!$H$8,0)),0)+IF('3 - Bienes Amortizables'!$E$11='2 - Programas Municipales'!$A8,(IF('3 - Bienes Amortizables'!$E$12='2 - Programas Municipales'!$C$6,'3 - Bienes Amortizables'!$H$14,0)),0)+IF('3 - Bienes Amortizables'!$E$17='2 - Programas Municipales'!$A8,(IF('3 - Bienes Amortizables'!$E$18='2 - Programas Municipales'!$C$6,'3 - Bienes Amortizables'!$H$20,0)),0)+IF('3 - Bienes Amortizables'!$E$23='2 - Programas Municipales'!$A8,(IF('3 - Bienes Amortizables'!$E$24='2 - Programas Municipales'!$C$6,'3 - Bienes Amortizables'!$H$26,0)),0)+IF('3 - Bienes Amortizables'!$E$29='2 - Programas Municipales'!$A8,(IF('3 - Bienes Amortizables'!$E$30='2 - Programas Municipales'!$C$6,'3 - Bienes Amortizables'!$H$32,0)),0)+IF('3 - Bienes Amortizables'!$E$35='2 - Programas Municipales'!$A8,(IF('3 - Bienes Amortizables'!$E$36='2 - Programas Municipales'!$C$6,'3 - Bienes Amortizables'!$H$38,0)),0)+IF('3 - Bienes Amortizables'!$E$41='2 - Programas Municipales'!$A8,(IF('3 - Bienes Amortizables'!$E$42='2 - Programas Municipales'!$C$6,'3 - Bienes Amortizables'!$H$44,0)),0)+IF('3 - Bienes Amortizables'!$E$47='2 - Programas Municipales'!$A8,(IF('3 - Bienes Amortizables'!$E$48='2 - Programas Municipales'!$C$6,'3 - Bienes Amortizables'!$H$50,0)),0)+IF('3 - Bienes Amortizables'!$E$53='2 - Programas Municipales'!$A8,(IF('3 - Bienes Amortizables'!$E$54='2 - Programas Municipales'!$C$6,'3 - Bienes Amortizables'!$H$56,0)),0)+IF('3 - Bienes Amortizables'!$E$59='2 - Programas Municipales'!$A8,(IF('3 - Bienes Amortizables'!$E$60='2 - Programas Municipales'!$C$6,'3 - Bienes Amortizables'!$H$62,0)),0)+IF('3 - Bienes Amortizables'!$E$65='2 - Programas Municipales'!$A8,(IF('3 - Bienes Amortizables'!$E$66='2 - Programas Municipales'!$C$6,'3 - Bienes Amortizables'!$H$68,0)),0)+IF('3 - Bienes Amortizables'!$E$71='2 - Programas Municipales'!$A8,(IF('3 - Bienes Amortizables'!$E$72='2 - Programas Municipales'!$C$6,'3 - Bienes Amortizables'!$H$74,0)),0)+IF('3 - Bienes Amortizables'!$E$77='2 - Programas Municipales'!$A8,(IF('3 - Bienes Amortizables'!$E$78='2 - Programas Municipales'!$C$6,'3 - Bienes Amortizables'!$H$80,0)),0)+IF('3 - Bienes Amortizables'!$E$83='2 - Programas Municipales'!$A8,(IF('3 - Bienes Amortizables'!$E$84='2 - Programas Municipales'!$C$6,'3 - Bienes Amortizables'!$H$86,0)),0)+IF('3 - Bienes Amortizables'!$E$89='2 - Programas Municipales'!$A8,(IF('3 - Bienes Amortizables'!$E$90='2 - Programas Municipales'!$C$6,'3 - Bienes Amortizables'!$H$92,0)),0)+IF('3 - Bienes Amortizables'!$E$95='2 - Programas Municipales'!$A8,(IF('3 - Bienes Amortizables'!$E$96='2 - Programas Municipales'!$C$6,'3 - Bienes Amortizables'!$H$98,0)),0)+IF('3 - Bienes Amortizables'!$E$101='2 - Programas Municipales'!$A8,(IF('3 - Bienes Amortizables'!$E$102='2 - Programas Municipales'!$C$6,'3 - Bienes Amortizables'!$H$104,0)),0)+IF('3 - Bienes Amortizables'!$E$107='2 - Programas Municipales'!$A8,(IF('3 - Bienes Amortizables'!$E$108='2 - Programas Municipales'!$C$6,'3 - Bienes Amortizables'!$H$110,0)),0)+IF('3 - Bienes Amortizables'!$E$113='2 - Programas Municipales'!$A8,(IF('3 - Bienes Amortizables'!$E$114='2 - Programas Municipales'!$C$6,'3 - Bienes Amortizables'!$H$116,0)),0)+IF('3 - Bienes Amortizables'!$E$119='2 - Programas Municipales'!$A8,(IF('3 - Bienes Amortizables'!$E$120='2 - Programas Municipales'!$C$6,'3 - Bienes Amortizables'!$H$122,0)),0)+IF('3 - Bienes Amortizables'!$E$125='2 - Programas Municipales'!$A8,(IF('3 - Bienes Amortizables'!$E$126='2 - Programas Municipales'!$C$6,'3 - Bienes Amortizables'!$H$128,0)),0)+IF('3 - Bienes Amortizables'!$E$131='2 - Programas Municipales'!$A8,(IF('3 - Bienes Amortizables'!$E$132='2 - Programas Municipales'!$C$6,'3 - Bienes Amortizables'!$H$134,0)),0)+IF('3 - Bienes Amortizables'!$E$137='2 - Programas Municipales'!$A8,(IF('3 - Bienes Amortizables'!$E$138='2 - Programas Municipales'!$C$6,'3 - Bienes Amortizables'!$H$140,0)),0)</f>
        <v>0</v>
      </c>
      <c r="H11" s="202">
        <f>IF('3 - Bienes Amortizables'!$E$5='2 - Programas Municipales'!$A8,(IF('3 - Bienes Amortizables'!$E$6='2 - Programas Municipales'!$C$7,'3 - Bienes Amortizables'!$H$8,0)),0)+IF('3 - Bienes Amortizables'!$E$11='2 - Programas Municipales'!$A8,(IF('3 - Bienes Amortizables'!$E$12='2 - Programas Municipales'!$C$7,'3 - Bienes Amortizables'!$H$14,0)),0)+IF('3 - Bienes Amortizables'!$E$17='2 - Programas Municipales'!$A8,(IF('3 - Bienes Amortizables'!$E$18='2 - Programas Municipales'!$C$7,'3 - Bienes Amortizables'!$H$20,0)),0)+IF('3 - Bienes Amortizables'!$E$23='2 - Programas Municipales'!$A8,(IF('3 - Bienes Amortizables'!$E$24='2 - Programas Municipales'!$C$7,'3 - Bienes Amortizables'!$H$26,0)),0)+IF('3 - Bienes Amortizables'!$E$29='2 - Programas Municipales'!$A8,(IF('3 - Bienes Amortizables'!$E$30='2 - Programas Municipales'!$C$7,'3 - Bienes Amortizables'!$H$32,0)),0)+IF('3 - Bienes Amortizables'!$E$35='2 - Programas Municipales'!$A8,(IF('3 - Bienes Amortizables'!$E$36='2 - Programas Municipales'!$C$7,'3 - Bienes Amortizables'!$H$38,0)),0)+IF('3 - Bienes Amortizables'!$E$41='2 - Programas Municipales'!$A8,(IF('3 - Bienes Amortizables'!$E$42='2 - Programas Municipales'!$C$7,'3 - Bienes Amortizables'!$H$44,0)),0)+IF('3 - Bienes Amortizables'!$E$47='2 - Programas Municipales'!$A8,(IF('3 - Bienes Amortizables'!$E$48='2 - Programas Municipales'!$C$7,'3 - Bienes Amortizables'!$H$50,0)),0)+IF('3 - Bienes Amortizables'!$E$53='2 - Programas Municipales'!$A8,(IF('3 - Bienes Amortizables'!$E$54='2 - Programas Municipales'!$C$7,'3 - Bienes Amortizables'!$H$56,0)),0)+IF('3 - Bienes Amortizables'!$E$59='2 - Programas Municipales'!$A8,(IF('3 - Bienes Amortizables'!$E$60='2 - Programas Municipales'!$C$7,'3 - Bienes Amortizables'!$H$62,0)),0)+IF('3 - Bienes Amortizables'!$E$65='2 - Programas Municipales'!$A8,(IF('3 - Bienes Amortizables'!$E$66='2 - Programas Municipales'!$C$7,'3 - Bienes Amortizables'!$H$68,0)),0)+IF('3 - Bienes Amortizables'!$E$71='2 - Programas Municipales'!$A8,(IF('3 - Bienes Amortizables'!$E$72='2 - Programas Municipales'!$C$7,'3 - Bienes Amortizables'!$H$74,0)),0)+IF('3 - Bienes Amortizables'!$E$77='2 - Programas Municipales'!$A8,(IF('3 - Bienes Amortizables'!$E$78='2 - Programas Municipales'!$C$7,'3 - Bienes Amortizables'!$H$80,0)),0)+IF('3 - Bienes Amortizables'!$E$83='2 - Programas Municipales'!$A8,(IF('3 - Bienes Amortizables'!$E$84='2 - Programas Municipales'!$C$7,'3 - Bienes Amortizables'!$H$86,0)),0)+IF('3 - Bienes Amortizables'!$E$89='2 - Programas Municipales'!$A8,(IF('3 - Bienes Amortizables'!$E$90='2 - Programas Municipales'!$C$7,'3 - Bienes Amortizables'!$H$92,0)),0)+IF('3 - Bienes Amortizables'!$E$95='2 - Programas Municipales'!$A8,(IF('3 - Bienes Amortizables'!$E$96='2 - Programas Municipales'!$C$7,'3 - Bienes Amortizables'!$H$98,0)),0)+IF('3 - Bienes Amortizables'!$E$101='2 - Programas Municipales'!$A8,(IF('3 - Bienes Amortizables'!$E$102='2 - Programas Municipales'!$C$7,'3 - Bienes Amortizables'!$H$104,0)),0)+IF('3 - Bienes Amortizables'!$E$107='2 - Programas Municipales'!$A8,(IF('3 - Bienes Amortizables'!$E$108='2 - Programas Municipales'!$C$7,'3 - Bienes Amortizables'!$H$110,0)),0)+IF('3 - Bienes Amortizables'!$E$113='2 - Programas Municipales'!$A8,(IF('3 - Bienes Amortizables'!$E$114='2 - Programas Municipales'!$C$7,'3 - Bienes Amortizables'!$H$116,0)),0)+IF('3 - Bienes Amortizables'!$E$119='2 - Programas Municipales'!$A8,(IF('3 - Bienes Amortizables'!$E$120='2 - Programas Municipales'!$C$7,'3 - Bienes Amortizables'!$H$122,0)),0)+IF('3 - Bienes Amortizables'!$E$125='2 - Programas Municipales'!$A8,(IF('3 - Bienes Amortizables'!$E$126='2 - Programas Municipales'!$C$7,'3 - Bienes Amortizables'!$H$128,0)),0)+IF('3 - Bienes Amortizables'!$E$131='2 - Programas Municipales'!$A8,(IF('3 - Bienes Amortizables'!$E$132='2 - Programas Municipales'!$C$7,'3 - Bienes Amortizables'!$H$134,0)),0)+IF('3 - Bienes Amortizables'!$E$137='2 - Programas Municipales'!$A8,(IF('3 - Bienes Amortizables'!$E$138='2 - Programas Municipales'!$C$7,'3 - Bienes Amortizables'!$H$140,0)),0)</f>
        <v>0</v>
      </c>
      <c r="I11" s="202">
        <f>IF('3 - Bienes Amortizables'!$E$5='2 - Programas Municipales'!$A8,(IF('3 - Bienes Amortizables'!$E$6='2 - Programas Municipales'!$C$8,'3 - Bienes Amortizables'!$H$8,0)),0)+IF('3 - Bienes Amortizables'!$E$11='2 - Programas Municipales'!$A8,(IF('3 - Bienes Amortizables'!$E$12='2 - Programas Municipales'!$C$8,'3 - Bienes Amortizables'!$H$14,0)),0)+IF('3 - Bienes Amortizables'!$E$17='2 - Programas Municipales'!$A8,(IF('3 - Bienes Amortizables'!$E$18='2 - Programas Municipales'!$C$8,'3 - Bienes Amortizables'!$H$20,0)),0)+IF('3 - Bienes Amortizables'!$E$23='2 - Programas Municipales'!$A8,(IF('3 - Bienes Amortizables'!$E$24='2 - Programas Municipales'!$C$8,'3 - Bienes Amortizables'!$H$26,0)),0)+IF('3 - Bienes Amortizables'!$E$29='2 - Programas Municipales'!$A8,(IF('3 - Bienes Amortizables'!$E$30='2 - Programas Municipales'!$C$8,'3 - Bienes Amortizables'!$H$32,0)),0)+IF('3 - Bienes Amortizables'!$E$35='2 - Programas Municipales'!$A8,(IF('3 - Bienes Amortizables'!$E$36='2 - Programas Municipales'!$C$8,'3 - Bienes Amortizables'!$H$38,0)),0)+IF('3 - Bienes Amortizables'!$E$41='2 - Programas Municipales'!$A8,(IF('3 - Bienes Amortizables'!$E$42='2 - Programas Municipales'!$C$8,'3 - Bienes Amortizables'!$H$44,0)),0)+IF('3 - Bienes Amortizables'!$E$47='2 - Programas Municipales'!$A8,(IF('3 - Bienes Amortizables'!$E$48='2 - Programas Municipales'!$C$8,'3 - Bienes Amortizables'!$H$50,0)),0)+IF('3 - Bienes Amortizables'!$E$53='2 - Programas Municipales'!$A8,(IF('3 - Bienes Amortizables'!$E$54='2 - Programas Municipales'!$C$8,'3 - Bienes Amortizables'!$H$56,0)),0)+IF('3 - Bienes Amortizables'!$E$59='2 - Programas Municipales'!$A8,(IF('3 - Bienes Amortizables'!$E$60='2 - Programas Municipales'!$C$8,'3 - Bienes Amortizables'!$H$62,0)),0)+IF('3 - Bienes Amortizables'!$E$65='2 - Programas Municipales'!$A8,(IF('3 - Bienes Amortizables'!$E$66='2 - Programas Municipales'!$C$8,'3 - Bienes Amortizables'!$H$68,0)),0)+IF('3 - Bienes Amortizables'!$E$71='2 - Programas Municipales'!$A8,(IF('3 - Bienes Amortizables'!$E$72='2 - Programas Municipales'!$C$8,'3 - Bienes Amortizables'!$H$74,0)),0)+IF('3 - Bienes Amortizables'!$E$77='2 - Programas Municipales'!$A8,(IF('3 - Bienes Amortizables'!$E$78='2 - Programas Municipales'!$C$8,'3 - Bienes Amortizables'!$H$80,0)),0)+IF('3 - Bienes Amortizables'!$E$83='2 - Programas Municipales'!$A8,(IF('3 - Bienes Amortizables'!$E$84='2 - Programas Municipales'!$C$8,'3 - Bienes Amortizables'!$H$86,0)),0)+IF('3 - Bienes Amortizables'!$E$89='2 - Programas Municipales'!$A8,(IF('3 - Bienes Amortizables'!$E$90='2 - Programas Municipales'!$C$8,'3 - Bienes Amortizables'!$H$92,0)),0)+IF('3 - Bienes Amortizables'!$E$95='2 - Programas Municipales'!$A8,(IF('3 - Bienes Amortizables'!$E$96='2 - Programas Municipales'!$C$8,'3 - Bienes Amortizables'!$H$98,0)),0)+IF('3 - Bienes Amortizables'!$E$101='2 - Programas Municipales'!$A8,(IF('3 - Bienes Amortizables'!$E$102='2 - Programas Municipales'!$C$8,'3 - Bienes Amortizables'!$H$104,0)),0)+IF('3 - Bienes Amortizables'!$E$107='2 - Programas Municipales'!$A8,(IF('3 - Bienes Amortizables'!$E$108='2 - Programas Municipales'!$C$8,'3 - Bienes Amortizables'!$H$110,0)),0)+IF('3 - Bienes Amortizables'!$E$113='2 - Programas Municipales'!$A8,(IF('3 - Bienes Amortizables'!$E$114='2 - Programas Municipales'!$C$8,'3 - Bienes Amortizables'!$H$116,0)),0)+IF('3 - Bienes Amortizables'!$E$119='2 - Programas Municipales'!$A8,(IF('3 - Bienes Amortizables'!$E$120='2 - Programas Municipales'!$C$8,'3 - Bienes Amortizables'!$H$122,0)),0)+IF('3 - Bienes Amortizables'!$E$125='2 - Programas Municipales'!$A8,(IF('3 - Bienes Amortizables'!$E$126='2 - Programas Municipales'!$C$8,'3 - Bienes Amortizables'!$H$128,0)),0)+IF('3 - Bienes Amortizables'!$E$131='2 - Programas Municipales'!$A8,(IF('3 - Bienes Amortizables'!$E$132='2 - Programas Municipales'!$C$8,'3 - Bienes Amortizables'!$H$134,0)),0)+IF('3 - Bienes Amortizables'!$E$137='2 - Programas Municipales'!$A8,(IF('3 - Bienes Amortizables'!$E$138='2 - Programas Municipales'!$C$8,'3 - Bienes Amortizables'!$H$140,0)),0)</f>
        <v>0</v>
      </c>
      <c r="J11" s="202">
        <f>IF('3 - Bienes Amortizables'!$E$5='2 - Programas Municipales'!$A8,(IF('3 - Bienes Amortizables'!$E$6='2 - Programas Municipales'!$C$9,'3 - Bienes Amortizables'!$H$8,0)),0)+IF('3 - Bienes Amortizables'!$E$11='2 - Programas Municipales'!$A8,(IF('3 - Bienes Amortizables'!$E$12='2 - Programas Municipales'!$C$9,'3 - Bienes Amortizables'!$H$14,0)),0)+IF('3 - Bienes Amortizables'!$E$17='2 - Programas Municipales'!$A8,(IF('3 - Bienes Amortizables'!$E$18='2 - Programas Municipales'!$C$9,'3 - Bienes Amortizables'!$H$20,0)),0)+IF('3 - Bienes Amortizables'!$E$23='2 - Programas Municipales'!$A8,(IF('3 - Bienes Amortizables'!$E$24='2 - Programas Municipales'!$C$9,'3 - Bienes Amortizables'!$H$26,0)),0)+IF('3 - Bienes Amortizables'!$E$29='2 - Programas Municipales'!$A8,(IF('3 - Bienes Amortizables'!$E$30='2 - Programas Municipales'!$C$9,'3 - Bienes Amortizables'!$H$32,0)),0)+IF('3 - Bienes Amortizables'!$E$35='2 - Programas Municipales'!$A8,(IF('3 - Bienes Amortizables'!$E$36='2 - Programas Municipales'!$C$9,'3 - Bienes Amortizables'!$H$38,0)),0)+IF('3 - Bienes Amortizables'!$E$41='2 - Programas Municipales'!$A8,(IF('3 - Bienes Amortizables'!$E$42='2 - Programas Municipales'!$C$9,'3 - Bienes Amortizables'!$H$44,0)),0)+IF('3 - Bienes Amortizables'!$E$47='2 - Programas Municipales'!$A8,(IF('3 - Bienes Amortizables'!$E$48='2 - Programas Municipales'!$C$9,'3 - Bienes Amortizables'!$H$50,0)),0)+IF('3 - Bienes Amortizables'!$E$53='2 - Programas Municipales'!$A8,(IF('3 - Bienes Amortizables'!$E$54='2 - Programas Municipales'!$C$9,'3 - Bienes Amortizables'!$H$56,0)),0)+IF('3 - Bienes Amortizables'!$E$59='2 - Programas Municipales'!$A8,(IF('3 - Bienes Amortizables'!$E$60='2 - Programas Municipales'!$C$9,'3 - Bienes Amortizables'!$H$62,0)),0)+IF('3 - Bienes Amortizables'!$E$65='2 - Programas Municipales'!$A8,(IF('3 - Bienes Amortizables'!$E$66='2 - Programas Municipales'!$C$9,'3 - Bienes Amortizables'!$H$68,0)),0)+IF('3 - Bienes Amortizables'!$E$71='2 - Programas Municipales'!$A8,(IF('3 - Bienes Amortizables'!$E$72='2 - Programas Municipales'!$C$9,'3 - Bienes Amortizables'!$H$74,0)),0)+IF('3 - Bienes Amortizables'!$E$77='2 - Programas Municipales'!$A8,(IF('3 - Bienes Amortizables'!$E$78='2 - Programas Municipales'!$C$9,'3 - Bienes Amortizables'!$H$80,0)),0)+IF('3 - Bienes Amortizables'!$E$83='2 - Programas Municipales'!$A8,(IF('3 - Bienes Amortizables'!$E$84='2 - Programas Municipales'!$C$9,'3 - Bienes Amortizables'!$H$86,0)),0)+IF('3 - Bienes Amortizables'!$E$89='2 - Programas Municipales'!$A8,(IF('3 - Bienes Amortizables'!$E$90='2 - Programas Municipales'!$C$9,'3 - Bienes Amortizables'!$H$92,0)),0)+IF('3 - Bienes Amortizables'!$E$95='2 - Programas Municipales'!$A8,(IF('3 - Bienes Amortizables'!$E$96='2 - Programas Municipales'!$C$9,'3 - Bienes Amortizables'!$H$98,0)),0)+IF('3 - Bienes Amortizables'!$E$101='2 - Programas Municipales'!$A8,(IF('3 - Bienes Amortizables'!$E$102='2 - Programas Municipales'!$C$9,'3 - Bienes Amortizables'!$H$104,0)),0)+IF('3 - Bienes Amortizables'!$E$107='2 - Programas Municipales'!$A8,(IF('3 - Bienes Amortizables'!$E$108='2 - Programas Municipales'!$C$9,'3 - Bienes Amortizables'!$H$110,0)),0)+IF('3 - Bienes Amortizables'!$E$113='2 - Programas Municipales'!$A8,(IF('3 - Bienes Amortizables'!$E$114='2 - Programas Municipales'!$C$9,'3 - Bienes Amortizables'!$H$116,0)),0)+IF('3 - Bienes Amortizables'!$E$119='2 - Programas Municipales'!$A8,(IF('3 - Bienes Amortizables'!$E$120='2 - Programas Municipales'!$C$9,'3 - Bienes Amortizables'!$H$122,0)),0)+IF('3 - Bienes Amortizables'!$E$125='2 - Programas Municipales'!$A8,(IF('3 - Bienes Amortizables'!$E$126='2 - Programas Municipales'!$C$9,'3 - Bienes Amortizables'!$H$128,0)),0)+IF('3 - Bienes Amortizables'!$E$131='2 - Programas Municipales'!$A8,(IF('3 - Bienes Amortizables'!$E$132='2 - Programas Municipales'!$C$9,'3 - Bienes Amortizables'!$H$134,0)),0)+IF('3 - Bienes Amortizables'!$E$137='2 - Programas Municipales'!$A8,(IF('3 - Bienes Amortizables'!$E$138='2 - Programas Municipales'!$C$9,'3 - Bienes Amortizables'!$H$140,0)),0)</f>
        <v>0</v>
      </c>
      <c r="K11" s="202">
        <f>IF('3 - Bienes Amortizables'!$E$5='2 - Programas Municipales'!$A8,(IF('3 - Bienes Amortizables'!$E$6='2 - Programas Municipales'!$C$10,'3 - Bienes Amortizables'!$H$8,0)),0)+IF('3 - Bienes Amortizables'!$E$11='2 - Programas Municipales'!$A8,(IF('3 - Bienes Amortizables'!$E$12='2 - Programas Municipales'!$C$10,'3 - Bienes Amortizables'!$H$14,0)),0)+IF('3 - Bienes Amortizables'!$E$17='2 - Programas Municipales'!$A8,(IF('3 - Bienes Amortizables'!$E$18='2 - Programas Municipales'!$C$10,'3 - Bienes Amortizables'!$H$20,0)),0)+IF('3 - Bienes Amortizables'!$E$23='2 - Programas Municipales'!$A8,(IF('3 - Bienes Amortizables'!$E$24='2 - Programas Municipales'!$C$10,'3 - Bienes Amortizables'!$H$26,0)),0)+IF('3 - Bienes Amortizables'!$E$29='2 - Programas Municipales'!$A8,(IF('3 - Bienes Amortizables'!$E$30='2 - Programas Municipales'!$C$10,'3 - Bienes Amortizables'!$H$32,0)),0)+IF('3 - Bienes Amortizables'!$E$35='2 - Programas Municipales'!$A8,(IF('3 - Bienes Amortizables'!$E$36='2 - Programas Municipales'!$C$10,'3 - Bienes Amortizables'!$H$38,0)),0)+IF('3 - Bienes Amortizables'!$E$41='2 - Programas Municipales'!$A8,(IF('3 - Bienes Amortizables'!$E$42='2 - Programas Municipales'!$C$10,'3 - Bienes Amortizables'!$H$44,0)),0)+IF('3 - Bienes Amortizables'!$E$47='2 - Programas Municipales'!$A8,(IF('3 - Bienes Amortizables'!$E$48='2 - Programas Municipales'!$C$10,'3 - Bienes Amortizables'!$H$50,0)),0)+IF('3 - Bienes Amortizables'!$E$53='2 - Programas Municipales'!$A8,(IF('3 - Bienes Amortizables'!$E$54='2 - Programas Municipales'!$C$10,'3 - Bienes Amortizables'!$H$56,0)),0)+IF('3 - Bienes Amortizables'!$E$59='2 - Programas Municipales'!$A8,(IF('3 - Bienes Amortizables'!$E$60='2 - Programas Municipales'!$C$10,'3 - Bienes Amortizables'!$H$62,0)),0)+IF('3 - Bienes Amortizables'!$E$65='2 - Programas Municipales'!$A8,(IF('3 - Bienes Amortizables'!$E$66='2 - Programas Municipales'!$C$10,'3 - Bienes Amortizables'!$H$68,0)),0)+IF('3 - Bienes Amortizables'!$E$71='2 - Programas Municipales'!$A8,(IF('3 - Bienes Amortizables'!$E$72='2 - Programas Municipales'!$C$10,'3 - Bienes Amortizables'!$H$74,0)),0)+IF('3 - Bienes Amortizables'!$E$77='2 - Programas Municipales'!$A8,(IF('3 - Bienes Amortizables'!$E$78='2 - Programas Municipales'!$C$10,'3 - Bienes Amortizables'!$H$80,0)),0)+IF('3 - Bienes Amortizables'!$E$83='2 - Programas Municipales'!$A8,(IF('3 - Bienes Amortizables'!$E$84='2 - Programas Municipales'!$C$10,'3 - Bienes Amortizables'!$H$86,0)),0)+IF('3 - Bienes Amortizables'!$E$89='2 - Programas Municipales'!$A8,(IF('3 - Bienes Amortizables'!$E$90='2 - Programas Municipales'!$C$10,'3 - Bienes Amortizables'!$H$92,0)),0)+IF('3 - Bienes Amortizables'!$E$95='2 - Programas Municipales'!$A8,(IF('3 - Bienes Amortizables'!$E$96='2 - Programas Municipales'!$C$10,'3 - Bienes Amortizables'!$H$98,0)),0)+IF('3 - Bienes Amortizables'!$E$101='2 - Programas Municipales'!$A8,(IF('3 - Bienes Amortizables'!$E$102='2 - Programas Municipales'!$C$10,'3 - Bienes Amortizables'!$H$104,0)),0)+IF('3 - Bienes Amortizables'!$E$107='2 - Programas Municipales'!$A8,(IF('3 - Bienes Amortizables'!$E$108='2 - Programas Municipales'!$C$10,'3 - Bienes Amortizables'!$H$110,0)),0)+IF('3 - Bienes Amortizables'!$E$113='2 - Programas Municipales'!$A8,(IF('3 - Bienes Amortizables'!$E$114='2 - Programas Municipales'!$C$10,'3 - Bienes Amortizables'!$H$116,0)),0)+IF('3 - Bienes Amortizables'!$E$119='2 - Programas Municipales'!$A8,(IF('3 - Bienes Amortizables'!$E$120='2 - Programas Municipales'!$C$10,'3 - Bienes Amortizables'!$H$122,0)),0)+IF('3 - Bienes Amortizables'!$E$125='2 - Programas Municipales'!$A8,(IF('3 - Bienes Amortizables'!$E$126='2 - Programas Municipales'!$C$10,'3 - Bienes Amortizables'!$H$128,0)),0)+IF('3 - Bienes Amortizables'!$E$131='2 - Programas Municipales'!$A8,(IF('3 - Bienes Amortizables'!$E$132='2 - Programas Municipales'!$C$10,'3 - Bienes Amortizables'!$H$134,0)),0)+IF('3 - Bienes Amortizables'!$E$137='2 - Programas Municipales'!$A8,(IF('3 - Bienes Amortizables'!$E$138='2 - Programas Municipales'!$C$10,'3 - Bienes Amortizables'!$H$140,0)),0)</f>
        <v>0</v>
      </c>
      <c r="L11" s="202">
        <f>IF('3 - Bienes Amortizables'!$E$5='2 - Programas Municipales'!$A8,(IF('3 - Bienes Amortizables'!$E$6='2 - Programas Municipales'!$C$11,'3 - Bienes Amortizables'!$H$8,0)),0)+IF('3 - Bienes Amortizables'!$E$11='2 - Programas Municipales'!$A8,(IF('3 - Bienes Amortizables'!$E$12='2 - Programas Municipales'!$C$11,'3 - Bienes Amortizables'!$H$14,0)),0)+IF('3 - Bienes Amortizables'!$E$17='2 - Programas Municipales'!$A8,(IF('3 - Bienes Amortizables'!$E$18='2 - Programas Municipales'!$C$11,'3 - Bienes Amortizables'!$H$20,0)),0)+IF('3 - Bienes Amortizables'!$E$23='2 - Programas Municipales'!$A8,(IF('3 - Bienes Amortizables'!$E$24='2 - Programas Municipales'!$C$11,'3 - Bienes Amortizables'!$H$26,0)),0)+IF('3 - Bienes Amortizables'!$E$29='2 - Programas Municipales'!$A8,(IF('3 - Bienes Amortizables'!$E$30='2 - Programas Municipales'!$C$11,'3 - Bienes Amortizables'!$H$32,0)),0)+IF('3 - Bienes Amortizables'!$E$35='2 - Programas Municipales'!$A8,(IF('3 - Bienes Amortizables'!$E$36='2 - Programas Municipales'!$C$11,'3 - Bienes Amortizables'!$H$38,0)),0)+IF('3 - Bienes Amortizables'!$E$41='2 - Programas Municipales'!$A8,(IF('3 - Bienes Amortizables'!$E$42='2 - Programas Municipales'!$C$11,'3 - Bienes Amortizables'!$H$44,0)),0)+IF('3 - Bienes Amortizables'!$E$47='2 - Programas Municipales'!$A8,(IF('3 - Bienes Amortizables'!$E$48='2 - Programas Municipales'!$C$11,'3 - Bienes Amortizables'!$H$50,0)),0)+IF('3 - Bienes Amortizables'!$E$53='2 - Programas Municipales'!$A8,(IF('3 - Bienes Amortizables'!$E$54='2 - Programas Municipales'!$C$11,'3 - Bienes Amortizables'!$H$56,0)),0)+IF('3 - Bienes Amortizables'!$E$59='2 - Programas Municipales'!$A8,(IF('3 - Bienes Amortizables'!$E$60='2 - Programas Municipales'!$C$11,'3 - Bienes Amortizables'!$H$62,0)),0)+IF('3 - Bienes Amortizables'!$E$65='2 - Programas Municipales'!$A8,(IF('3 - Bienes Amortizables'!$E$66='2 - Programas Municipales'!$C$11,'3 - Bienes Amortizables'!$H$68,0)),0)+IF('3 - Bienes Amortizables'!$E$71='2 - Programas Municipales'!$A8,(IF('3 - Bienes Amortizables'!$E$72='2 - Programas Municipales'!$C$11,'3 - Bienes Amortizables'!$H$74,0)),0)+IF('3 - Bienes Amortizables'!$E$77='2 - Programas Municipales'!$A8,(IF('3 - Bienes Amortizables'!$E$78='2 - Programas Municipales'!$C$11,'3 - Bienes Amortizables'!$H$80,0)),0)+IF('3 - Bienes Amortizables'!$E$83='2 - Programas Municipales'!$A8,(IF('3 - Bienes Amortizables'!$E$84='2 - Programas Municipales'!$C$11,'3 - Bienes Amortizables'!$H$86,0)),0)+IF('3 - Bienes Amortizables'!$E$89='2 - Programas Municipales'!$A8,(IF('3 - Bienes Amortizables'!$E$90='2 - Programas Municipales'!$C$11,'3 - Bienes Amortizables'!$H$92,0)),0)+IF('3 - Bienes Amortizables'!$E$95='2 - Programas Municipales'!$A8,(IF('3 - Bienes Amortizables'!$E$96='2 - Programas Municipales'!$C$11,'3 - Bienes Amortizables'!$H$98,0)),0)+IF('3 - Bienes Amortizables'!$E$101='2 - Programas Municipales'!$A8,(IF('3 - Bienes Amortizables'!$E$102='2 - Programas Municipales'!$C$11,'3 - Bienes Amortizables'!$H$104,0)),0)+IF('3 - Bienes Amortizables'!$E$107='2 - Programas Municipales'!$A8,(IF('3 - Bienes Amortizables'!$E$108='2 - Programas Municipales'!$C$11,'3 - Bienes Amortizables'!$H$110,0)),0)+IF('3 - Bienes Amortizables'!$E$113='2 - Programas Municipales'!$A8,(IF('3 - Bienes Amortizables'!$E$114='2 - Programas Municipales'!$C$11,'3 - Bienes Amortizables'!$H$116,0)),0)+IF('3 - Bienes Amortizables'!$E$119='2 - Programas Municipales'!$A8,(IF('3 - Bienes Amortizables'!$E$120='2 - Programas Municipales'!$C$11,'3 - Bienes Amortizables'!$H$122,0)),0)+IF('3 - Bienes Amortizables'!$E$125='2 - Programas Municipales'!$A8,(IF('3 - Bienes Amortizables'!$E$126='2 - Programas Municipales'!$C$11,'3 - Bienes Amortizables'!$H$128,0)),0)+IF('3 - Bienes Amortizables'!$E$131='2 - Programas Municipales'!$A8,(IF('3 - Bienes Amortizables'!$E$132='2 - Programas Municipales'!$C$11,'3 - Bienes Amortizables'!$H$134,0)),0)+IF('3 - Bienes Amortizables'!$E$137='2 - Programas Municipales'!$A8,(IF('3 - Bienes Amortizables'!$E$138='2 - Programas Municipales'!$C$11,'3 - Bienes Amortizables'!$H$140,0)),0)</f>
        <v>0</v>
      </c>
      <c r="M11" s="202">
        <f>IF('3 - Bienes Amortizables'!$E$5='2 - Programas Municipales'!$A8,(IF('3 - Bienes Amortizables'!$E$6='2 - Programas Municipales'!$C$12,'3 - Bienes Amortizables'!$H$8,0)),0)+IF('3 - Bienes Amortizables'!$E$11='2 - Programas Municipales'!$A8,(IF('3 - Bienes Amortizables'!$E$12='2 - Programas Municipales'!$C$12,'3 - Bienes Amortizables'!$H$14,0)),0)+IF('3 - Bienes Amortizables'!$E$17='2 - Programas Municipales'!$A8,(IF('3 - Bienes Amortizables'!$E$18='2 - Programas Municipales'!$C$12,'3 - Bienes Amortizables'!$H$20,0)),0)+IF('3 - Bienes Amortizables'!$E$23='2 - Programas Municipales'!$A8,(IF('3 - Bienes Amortizables'!$E$24='2 - Programas Municipales'!$C$12,'3 - Bienes Amortizables'!$H$26,0)),0)+IF('3 - Bienes Amortizables'!$E$29='2 - Programas Municipales'!$A8,(IF('3 - Bienes Amortizables'!$E$30='2 - Programas Municipales'!$C$12,'3 - Bienes Amortizables'!$H$32,0)),0)+IF('3 - Bienes Amortizables'!$E$35='2 - Programas Municipales'!$A8,(IF('3 - Bienes Amortizables'!$E$36='2 - Programas Municipales'!$C$12,'3 - Bienes Amortizables'!$H$38,0)),0)+IF('3 - Bienes Amortizables'!$E$41='2 - Programas Municipales'!$A8,(IF('3 - Bienes Amortizables'!$E$42='2 - Programas Municipales'!$C$12,'3 - Bienes Amortizables'!$H$44,0)),0)+IF('3 - Bienes Amortizables'!$E$47='2 - Programas Municipales'!$A8,(IF('3 - Bienes Amortizables'!$E$48='2 - Programas Municipales'!$C$12,'3 - Bienes Amortizables'!$H$50,0)),0)+IF('3 - Bienes Amortizables'!$E$53='2 - Programas Municipales'!$A8,(IF('3 - Bienes Amortizables'!$E$54='2 - Programas Municipales'!$C$12,'3 - Bienes Amortizables'!$H$56,0)),0)+IF('3 - Bienes Amortizables'!$E$59='2 - Programas Municipales'!$A8,(IF('3 - Bienes Amortizables'!$E$60='2 - Programas Municipales'!$C$12,'3 - Bienes Amortizables'!$H$62,0)),0)+IF('3 - Bienes Amortizables'!$E$65='2 - Programas Municipales'!$A8,(IF('3 - Bienes Amortizables'!$E$66='2 - Programas Municipales'!$C$12,'3 - Bienes Amortizables'!$H$68,0)),0)+IF('3 - Bienes Amortizables'!$E$71='2 - Programas Municipales'!$A8,(IF('3 - Bienes Amortizables'!$E$72='2 - Programas Municipales'!$C$12,'3 - Bienes Amortizables'!$H$74,0)),0)+IF('3 - Bienes Amortizables'!$E$77='2 - Programas Municipales'!$A8,(IF('3 - Bienes Amortizables'!$E$78='2 - Programas Municipales'!$C$12,'3 - Bienes Amortizables'!$H$80,0)),0)+IF('3 - Bienes Amortizables'!$E$83='2 - Programas Municipales'!$A8,(IF('3 - Bienes Amortizables'!$E$84='2 - Programas Municipales'!$C$12,'3 - Bienes Amortizables'!$H$86,0)),0)+IF('3 - Bienes Amortizables'!$E$89='2 - Programas Municipales'!$A8,(IF('3 - Bienes Amortizables'!$E$90='2 - Programas Municipales'!$C$12,'3 - Bienes Amortizables'!$H$92,0)),0)+IF('3 - Bienes Amortizables'!$E$95='2 - Programas Municipales'!$A8,(IF('3 - Bienes Amortizables'!$E$96='2 - Programas Municipales'!$C$12,'3 - Bienes Amortizables'!$H$98,0)),0)+IF('3 - Bienes Amortizables'!$E$101='2 - Programas Municipales'!$A8,(IF('3 - Bienes Amortizables'!$E$102='2 - Programas Municipales'!$C$12,'3 - Bienes Amortizables'!$H$104,0)),0)+IF('3 - Bienes Amortizables'!$E$107='2 - Programas Municipales'!$A8,(IF('3 - Bienes Amortizables'!$E$108='2 - Programas Municipales'!$C$12,'3 - Bienes Amortizables'!$H$110,0)),0)+IF('3 - Bienes Amortizables'!$E$113='2 - Programas Municipales'!$A8,(IF('3 - Bienes Amortizables'!$E$114='2 - Programas Municipales'!$C$12,'3 - Bienes Amortizables'!$H$116,0)),0)+IF('3 - Bienes Amortizables'!$E$119='2 - Programas Municipales'!$A8,(IF('3 - Bienes Amortizables'!$E$120='2 - Programas Municipales'!$C$12,'3 - Bienes Amortizables'!$H$122,0)),0)+IF('3 - Bienes Amortizables'!$E$125='2 - Programas Municipales'!$A8,(IF('3 - Bienes Amortizables'!$E$126='2 - Programas Municipales'!$C$12,'3 - Bienes Amortizables'!$H$128,0)),0)+IF('3 - Bienes Amortizables'!$E$131='2 - Programas Municipales'!$A8,(IF('3 - Bienes Amortizables'!$E$132='2 - Programas Municipales'!$C$12,'3 - Bienes Amortizables'!$H$134,0)),0)+IF('3 - Bienes Amortizables'!$E$137='2 - Programas Municipales'!$A8,(IF('3 - Bienes Amortizables'!$E$138='2 - Programas Municipales'!$C$12,'3 - Bienes Amortizables'!$H$140,0)),0)</f>
        <v>0</v>
      </c>
      <c r="N11" s="202">
        <f>IF('3 - Bienes Amortizables'!$E$5='2 - Programas Municipales'!$A8,(IF('3 - Bienes Amortizables'!$E$6='2 - Programas Municipales'!$C$13,'3 - Bienes Amortizables'!$H$8,0)),0)+IF('3 - Bienes Amortizables'!$E$11='2 - Programas Municipales'!$A8,(IF('3 - Bienes Amortizables'!$E$12='2 - Programas Municipales'!$C$13,'3 - Bienes Amortizables'!$H$14,0)),0)+IF('3 - Bienes Amortizables'!$E$17='2 - Programas Municipales'!$A8,(IF('3 - Bienes Amortizables'!$E$18='2 - Programas Municipales'!$C$13,'3 - Bienes Amortizables'!$H$20,0)),0)+IF('3 - Bienes Amortizables'!$E$23='2 - Programas Municipales'!$A8,(IF('3 - Bienes Amortizables'!$E$24='2 - Programas Municipales'!$C$13,'3 - Bienes Amortizables'!$H$26,0)),0)+IF('3 - Bienes Amortizables'!$E$29='2 - Programas Municipales'!$A8,(IF('3 - Bienes Amortizables'!$E$30='2 - Programas Municipales'!$C$13,'3 - Bienes Amortizables'!$H$32,0)),0)+IF('3 - Bienes Amortizables'!$E$35='2 - Programas Municipales'!$A8,(IF('3 - Bienes Amortizables'!$E$36='2 - Programas Municipales'!$C$13,'3 - Bienes Amortizables'!$H$38,0)),0)+IF('3 - Bienes Amortizables'!$E$41='2 - Programas Municipales'!$A8,(IF('3 - Bienes Amortizables'!$E$42='2 - Programas Municipales'!$C$13,'3 - Bienes Amortizables'!$H$44,0)),0)+IF('3 - Bienes Amortizables'!$E$47='2 - Programas Municipales'!$A8,(IF('3 - Bienes Amortizables'!$E$48='2 - Programas Municipales'!$C$13,'3 - Bienes Amortizables'!$H$50,0)),0)+IF('3 - Bienes Amortizables'!$E$53='2 - Programas Municipales'!$A8,(IF('3 - Bienes Amortizables'!$E$54='2 - Programas Municipales'!$C$13,'3 - Bienes Amortizables'!$H$56,0)),0)+IF('3 - Bienes Amortizables'!$E$59='2 - Programas Municipales'!$A8,(IF('3 - Bienes Amortizables'!$E$60='2 - Programas Municipales'!$C$13,'3 - Bienes Amortizables'!$H$62,0)),0)+IF('3 - Bienes Amortizables'!$E$65='2 - Programas Municipales'!$A8,(IF('3 - Bienes Amortizables'!$E$66='2 - Programas Municipales'!$C$13,'3 - Bienes Amortizables'!$H$68,0)),0)+IF('3 - Bienes Amortizables'!$E$71='2 - Programas Municipales'!$A8,(IF('3 - Bienes Amortizables'!$E$72='2 - Programas Municipales'!$C$13,'3 - Bienes Amortizables'!$H$74,0)),0)+IF('3 - Bienes Amortizables'!$E$77='2 - Programas Municipales'!$A8,(IF('3 - Bienes Amortizables'!$E$78='2 - Programas Municipales'!$C$13,'3 - Bienes Amortizables'!$H$80,0)),0)+IF('3 - Bienes Amortizables'!$E$83='2 - Programas Municipales'!$A8,(IF('3 - Bienes Amortizables'!$E$84='2 - Programas Municipales'!$C$13,'3 - Bienes Amortizables'!$H$86,0)),0)+IF('3 - Bienes Amortizables'!$E$89='2 - Programas Municipales'!$A8,(IF('3 - Bienes Amortizables'!$E$90='2 - Programas Municipales'!$C$13,'3 - Bienes Amortizables'!$H$92,0)),0)+IF('3 - Bienes Amortizables'!$E$95='2 - Programas Municipales'!$A8,(IF('3 - Bienes Amortizables'!$E$96='2 - Programas Municipales'!$C$13,'3 - Bienes Amortizables'!$H$98,0)),0)+IF('3 - Bienes Amortizables'!$E$101='2 - Programas Municipales'!$A8,(IF('3 - Bienes Amortizables'!$E$102='2 - Programas Municipales'!$C$13,'3 - Bienes Amortizables'!$H$104,0)),0)+IF('3 - Bienes Amortizables'!$E$107='2 - Programas Municipales'!$A8,(IF('3 - Bienes Amortizables'!$E$108='2 - Programas Municipales'!$C$13,'3 - Bienes Amortizables'!$H$110,0)),0)+IF('3 - Bienes Amortizables'!$E$113='2 - Programas Municipales'!$A8,(IF('3 - Bienes Amortizables'!$E$114='2 - Programas Municipales'!$C$13,'3 - Bienes Amortizables'!$H$116,0)),0)+IF('3 - Bienes Amortizables'!$E$119='2 - Programas Municipales'!$A8,(IF('3 - Bienes Amortizables'!$E$120='2 - Programas Municipales'!$C$13,'3 - Bienes Amortizables'!$H$122,0)),0)+IF('3 - Bienes Amortizables'!$E$125='2 - Programas Municipales'!$A8,(IF('3 - Bienes Amortizables'!$E$126='2 - Programas Municipales'!$C$13,'3 - Bienes Amortizables'!$H$128,0)),0)+IF('3 - Bienes Amortizables'!$E$131='2 - Programas Municipales'!$A8,(IF('3 - Bienes Amortizables'!$E$132='2 - Programas Municipales'!$C$13,'3 - Bienes Amortizables'!$H$134,0)),0)+IF('3 - Bienes Amortizables'!$E$137='2 - Programas Municipales'!$A8,(IF('3 - Bienes Amortizables'!$E$138='2 - Programas Municipales'!$C$13,'3 - Bienes Amortizables'!$H$140,0)),0)</f>
        <v>0</v>
      </c>
      <c r="O11" s="202">
        <f>IF('3 - Bienes Amortizables'!$E$5='2 - Programas Municipales'!$A8,(IF('3 - Bienes Amortizables'!$E$6='2 - Programas Municipales'!$C$14,'3 - Bienes Amortizables'!$H$8,0)),0)+IF('3 - Bienes Amortizables'!$E$11='2 - Programas Municipales'!$A8,(IF('3 - Bienes Amortizables'!$E$12='2 - Programas Municipales'!$C$14,'3 - Bienes Amortizables'!$H$14,0)),0)+IF('3 - Bienes Amortizables'!$E$17='2 - Programas Municipales'!$A8,(IF('3 - Bienes Amortizables'!$E$18='2 - Programas Municipales'!$C$14,'3 - Bienes Amortizables'!$H$20,0)),0)+IF('3 - Bienes Amortizables'!$E$23='2 - Programas Municipales'!$A8,(IF('3 - Bienes Amortizables'!$E$24='2 - Programas Municipales'!$C$14,'3 - Bienes Amortizables'!$H$26,0)),0)+IF('3 - Bienes Amortizables'!$E$29='2 - Programas Municipales'!$A8,(IF('3 - Bienes Amortizables'!$E$30='2 - Programas Municipales'!$C$14,'3 - Bienes Amortizables'!$H$32,0)),0)+IF('3 - Bienes Amortizables'!$E$35='2 - Programas Municipales'!$A8,(IF('3 - Bienes Amortizables'!$E$36='2 - Programas Municipales'!$C$14,'3 - Bienes Amortizables'!$H$38,0)),0)+IF('3 - Bienes Amortizables'!$E$41='2 - Programas Municipales'!$A8,(IF('3 - Bienes Amortizables'!$E$42='2 - Programas Municipales'!$C$14,'3 - Bienes Amortizables'!$H$44,0)),0)+IF('3 - Bienes Amortizables'!$E$47='2 - Programas Municipales'!$A8,(IF('3 - Bienes Amortizables'!$E$48='2 - Programas Municipales'!$C$14,'3 - Bienes Amortizables'!$H$50,0)),0)+IF('3 - Bienes Amortizables'!$E$53='2 - Programas Municipales'!$A8,(IF('3 - Bienes Amortizables'!$E$54='2 - Programas Municipales'!$C$14,'3 - Bienes Amortizables'!$H$56,0)),0)+IF('3 - Bienes Amortizables'!$E$59='2 - Programas Municipales'!$A8,(IF('3 - Bienes Amortizables'!$E$60='2 - Programas Municipales'!$C$14,'3 - Bienes Amortizables'!$H$62,0)),0)+IF('3 - Bienes Amortizables'!$E$65='2 - Programas Municipales'!$A8,(IF('3 - Bienes Amortizables'!$E$66='2 - Programas Municipales'!$C$14,'3 - Bienes Amortizables'!$H$68,0)),0)+IF('3 - Bienes Amortizables'!$E$71='2 - Programas Municipales'!$A8,(IF('3 - Bienes Amortizables'!$E$72='2 - Programas Municipales'!$C$14,'3 - Bienes Amortizables'!$H$74,0)),0)+IF('3 - Bienes Amortizables'!$E$77='2 - Programas Municipales'!$A8,(IF('3 - Bienes Amortizables'!$E$78='2 - Programas Municipales'!$C$14,'3 - Bienes Amortizables'!$H$80,0)),0)+IF('3 - Bienes Amortizables'!$E$83='2 - Programas Municipales'!$A8,(IF('3 - Bienes Amortizables'!$E$84='2 - Programas Municipales'!$C$14,'3 - Bienes Amortizables'!$H$86,0)),0)+IF('3 - Bienes Amortizables'!$E$89='2 - Programas Municipales'!$A8,(IF('3 - Bienes Amortizables'!$E$90='2 - Programas Municipales'!$C$14,'3 - Bienes Amortizables'!$H$92,0)),0)+IF('3 - Bienes Amortizables'!$E$95='2 - Programas Municipales'!$A8,(IF('3 - Bienes Amortizables'!$E$96='2 - Programas Municipales'!$C$14,'3 - Bienes Amortizables'!$H$98,0)),0)+IF('3 - Bienes Amortizables'!$E$101='2 - Programas Municipales'!$A8,(IF('3 - Bienes Amortizables'!$E$102='2 - Programas Municipales'!$C$14,'3 - Bienes Amortizables'!$H$104,0)),0)+IF('3 - Bienes Amortizables'!$E$107='2 - Programas Municipales'!$A8,(IF('3 - Bienes Amortizables'!$E$108='2 - Programas Municipales'!$C$14,'3 - Bienes Amortizables'!$H$110,0)),0)+IF('3 - Bienes Amortizables'!$E$113='2 - Programas Municipales'!$A8,(IF('3 - Bienes Amortizables'!$E$114='2 - Programas Municipales'!$C$14,'3 - Bienes Amortizables'!$H$116,0)),0)+IF('3 - Bienes Amortizables'!$E$119='2 - Programas Municipales'!$A8,(IF('3 - Bienes Amortizables'!$E$120='2 - Programas Municipales'!$C$14,'3 - Bienes Amortizables'!$H$122,0)),0)+IF('3 - Bienes Amortizables'!$E$125='2 - Programas Municipales'!$A8,(IF('3 - Bienes Amortizables'!$E$126='2 - Programas Municipales'!$C$14,'3 - Bienes Amortizables'!$H$128,0)),0)+IF('3 - Bienes Amortizables'!$E$131='2 - Programas Municipales'!$A8,(IF('3 - Bienes Amortizables'!$E$132='2 - Programas Municipales'!$C$14,'3 - Bienes Amortizables'!$H$134,0)),0)+IF('3 - Bienes Amortizables'!$E$137='2 - Programas Municipales'!$A8,(IF('3 - Bienes Amortizables'!$E$138='2 - Programas Municipales'!$C$14,'3 - Bienes Amortizables'!$H$140,0)),0)</f>
        <v>0</v>
      </c>
      <c r="P11" s="202">
        <f>IF('3 - Bienes Amortizables'!$E$5='2 - Programas Municipales'!$A8,(IF('3 - Bienes Amortizables'!$E$6='2 - Programas Municipales'!$C$15,'3 - Bienes Amortizables'!$H$8,0)),0)+IF('3 - Bienes Amortizables'!$E$11='2 - Programas Municipales'!$A8,(IF('3 - Bienes Amortizables'!$E$12='2 - Programas Municipales'!$C$15,'3 - Bienes Amortizables'!$H$14,0)),0)+IF('3 - Bienes Amortizables'!$E$17='2 - Programas Municipales'!$A8,(IF('3 - Bienes Amortizables'!$E$18='2 - Programas Municipales'!$C$15,'3 - Bienes Amortizables'!$H$20,0)),0)+IF('3 - Bienes Amortizables'!$E$23='2 - Programas Municipales'!$A8,(IF('3 - Bienes Amortizables'!$E$24='2 - Programas Municipales'!$C$15,'3 - Bienes Amortizables'!$H$26,0)),0)+IF('3 - Bienes Amortizables'!$E$29='2 - Programas Municipales'!$A8,(IF('3 - Bienes Amortizables'!$E$30='2 - Programas Municipales'!$C$15,'3 - Bienes Amortizables'!$H$32,0)),0)+IF('3 - Bienes Amortizables'!$E$35='2 - Programas Municipales'!$A8,(IF('3 - Bienes Amortizables'!$E$36='2 - Programas Municipales'!$C$15,'3 - Bienes Amortizables'!$H$38,0)),0)+IF('3 - Bienes Amortizables'!$E$41='2 - Programas Municipales'!$A8,(IF('3 - Bienes Amortizables'!$E$42='2 - Programas Municipales'!$C$15,'3 - Bienes Amortizables'!$H$44,0)),0)+IF('3 - Bienes Amortizables'!$E$47='2 - Programas Municipales'!$A8,(IF('3 - Bienes Amortizables'!$E$48='2 - Programas Municipales'!$C$15,'3 - Bienes Amortizables'!$H$50,0)),0)+IF('3 - Bienes Amortizables'!$E$53='2 - Programas Municipales'!$A8,(IF('3 - Bienes Amortizables'!$E$54='2 - Programas Municipales'!$C$15,'3 - Bienes Amortizables'!$H$56,0)),0)+IF('3 - Bienes Amortizables'!$E$59='2 - Programas Municipales'!$A8,(IF('3 - Bienes Amortizables'!$E$60='2 - Programas Municipales'!$C$15,'3 - Bienes Amortizables'!$H$62,0)),0)+IF('3 - Bienes Amortizables'!$E$65='2 - Programas Municipales'!$A8,(IF('3 - Bienes Amortizables'!$E$66='2 - Programas Municipales'!$C$15,'3 - Bienes Amortizables'!$H$68,0)),0)+IF('3 - Bienes Amortizables'!$E$71='2 - Programas Municipales'!$A8,(IF('3 - Bienes Amortizables'!$E$72='2 - Programas Municipales'!$C$15,'3 - Bienes Amortizables'!$H$74,0)),0)+IF('3 - Bienes Amortizables'!$E$77='2 - Programas Municipales'!$A8,(IF('3 - Bienes Amortizables'!$E$78='2 - Programas Municipales'!$C$15,'3 - Bienes Amortizables'!$H$80,0)),0)+IF('3 - Bienes Amortizables'!$E$83='2 - Programas Municipales'!$A8,(IF('3 - Bienes Amortizables'!$E$84='2 - Programas Municipales'!$C$15,'3 - Bienes Amortizables'!$H$86,0)),0)+IF('3 - Bienes Amortizables'!$E$89='2 - Programas Municipales'!$A8,(IF('3 - Bienes Amortizables'!$E$90='2 - Programas Municipales'!$C$15,'3 - Bienes Amortizables'!$H$92,0)),0)+IF('3 - Bienes Amortizables'!$E$95='2 - Programas Municipales'!$A8,(IF('3 - Bienes Amortizables'!$E$96='2 - Programas Municipales'!$C$15,'3 - Bienes Amortizables'!$H$98,0)),0)+IF('3 - Bienes Amortizables'!$E$101='2 - Programas Municipales'!$A8,(IF('3 - Bienes Amortizables'!$E$102='2 - Programas Municipales'!$C$15,'3 - Bienes Amortizables'!$H$104,0)),0)+IF('3 - Bienes Amortizables'!$E$107='2 - Programas Municipales'!$A8,(IF('3 - Bienes Amortizables'!$E$108='2 - Programas Municipales'!$C$15,'3 - Bienes Amortizables'!$H$110,0)),0)+IF('3 - Bienes Amortizables'!$E$113='2 - Programas Municipales'!$A8,(IF('3 - Bienes Amortizables'!$E$114='2 - Programas Municipales'!$C$15,'3 - Bienes Amortizables'!$H$116,0)),0)+IF('3 - Bienes Amortizables'!$E$119='2 - Programas Municipales'!$A8,(IF('3 - Bienes Amortizables'!$E$120='2 - Programas Municipales'!$C$14,'3 - Bienes Amortizables'!$H$122,0)),0)+IF('3 - Bienes Amortizables'!$E$125='2 - Programas Municipales'!$A8,(IF('3 - Bienes Amortizables'!$E$126='2 - Programas Municipales'!$C$14,'3 - Bienes Amortizables'!$H$128,0)),0)+IF('3 - Bienes Amortizables'!$E$131='2 - Programas Municipales'!$A8,(IF('3 - Bienes Amortizables'!$E$132='2 - Programas Municipales'!$C$14,'3 - Bienes Amortizables'!$H$134,0)),0)+IF('3 - Bienes Amortizables'!$E$137='2 - Programas Municipales'!$A8,(IF('3 - Bienes Amortizables'!$E$138='2 - Programas Municipales'!$C$14,'3 - Bienes Amortizables'!$H$140,0)),0)</f>
        <v>0</v>
      </c>
      <c r="Q11" s="265">
        <f t="shared" si="1"/>
        <v>0</v>
      </c>
    </row>
    <row r="12">
      <c r="B12" s="56" t="str">
        <f>'2 - Programas Municipales'!A9</f>
        <v>Servicios</v>
      </c>
      <c r="C12" s="202">
        <f>IF('3 - Bienes Amortizables'!$E$5='2 - Programas Municipales'!$A9,(IF('3 - Bienes Amortizables'!$E$6='2 - Programas Municipales'!$C$2,'3 - Bienes Amortizables'!$H$8,0)),0)+IF('3 - Bienes Amortizables'!$E$11='2 - Programas Municipales'!$A9,(IF('3 - Bienes Amortizables'!$E$12='2 - Programas Municipales'!$C$2,'3 - Bienes Amortizables'!$H$14,0)),0)+IF('3 - Bienes Amortizables'!$E$17='2 - Programas Municipales'!$A9,(IF('3 - Bienes Amortizables'!$E$18='2 - Programas Municipales'!$C$2,'3 - Bienes Amortizables'!$H$20,0)),0)+IF('3 - Bienes Amortizables'!$E$23='2 - Programas Municipales'!$A9,(IF('3 - Bienes Amortizables'!$E$24='2 - Programas Municipales'!$C$2,'3 - Bienes Amortizables'!$H$26,0)),0)+IF('3 - Bienes Amortizables'!$E$29='2 - Programas Municipales'!$A9,(IF('3 - Bienes Amortizables'!$E$30='2 - Programas Municipales'!$C$2,'3 - Bienes Amortizables'!$H$32,0)),0)+IF('3 - Bienes Amortizables'!$E$35='2 - Programas Municipales'!$A9,(IF('3 - Bienes Amortizables'!$E$36='2 - Programas Municipales'!$C$2,'3 - Bienes Amortizables'!$H$38,0)),0)+IF('3 - Bienes Amortizables'!$E$41='2 - Programas Municipales'!$A9,(IF('3 - Bienes Amortizables'!$E$42='2 - Programas Municipales'!$C$2,'3 - Bienes Amortizables'!$H$44,0)),0)+IF('3 - Bienes Amortizables'!$E$47='2 - Programas Municipales'!$A9,(IF('3 - Bienes Amortizables'!$E$48='2 - Programas Municipales'!$C$2,'3 - Bienes Amortizables'!$H$50,0)),0)+IF('3 - Bienes Amortizables'!$E$53='2 - Programas Municipales'!$A9,(IF('3 - Bienes Amortizables'!$E$54='2 - Programas Municipales'!$C$2,'3 - Bienes Amortizables'!$H$56,0)),0)+IF('3 - Bienes Amortizables'!$E$59='2 - Programas Municipales'!$A9,(IF('3 - Bienes Amortizables'!$E$60='2 - Programas Municipales'!$C$2,'3 - Bienes Amortizables'!$H$62,0)),0)+IF('3 - Bienes Amortizables'!$E$65='2 - Programas Municipales'!$A9,(IF('3 - Bienes Amortizables'!$E$66='2 - Programas Municipales'!$C$2,'3 - Bienes Amortizables'!$H$68,0)),0)+IF('3 - Bienes Amortizables'!$E$71='2 - Programas Municipales'!$A9,(IF('3 - Bienes Amortizables'!$E$72='2 - Programas Municipales'!$C$2,'3 - Bienes Amortizables'!$H$74,0)),0)+IF('3 - Bienes Amortizables'!$E$77='2 - Programas Municipales'!$A9,(IF('3 - Bienes Amortizables'!$E$78='2 - Programas Municipales'!$C$2,'3 - Bienes Amortizables'!$H$80,0)),0)+IF('3 - Bienes Amortizables'!$E$83='2 - Programas Municipales'!$A9,(IF('3 - Bienes Amortizables'!$E$84='2 - Programas Municipales'!$C$2,'3 - Bienes Amortizables'!$H$86,0)),0)+IF('3 - Bienes Amortizables'!$E$89='2 - Programas Municipales'!$A9,(IF('3 - Bienes Amortizables'!$E$90='2 - Programas Municipales'!$C$2,'3 - Bienes Amortizables'!$H$92,0)),0)+IF('3 - Bienes Amortizables'!$E$95='2 - Programas Municipales'!$A9,(IF('3 - Bienes Amortizables'!$E$96='2 - Programas Municipales'!$C$2,'3 - Bienes Amortizables'!$H$98,0)),0)+IF('3 - Bienes Amortizables'!$E$101='2 - Programas Municipales'!$A9,(IF('3 - Bienes Amortizables'!$E$102='2 - Programas Municipales'!$C$2,'3 - Bienes Amortizables'!$H$104,0)),0)+IF('3 - Bienes Amortizables'!$E$107='2 - Programas Municipales'!$A9,(IF('3 - Bienes Amortizables'!$E$108='2 - Programas Municipales'!$C$2,'3 - Bienes Amortizables'!$H$110,0)),0)+IF('3 - Bienes Amortizables'!$E$113='2 - Programas Municipales'!$A9,(IF('3 - Bienes Amortizables'!$E$114='2 - Programas Municipales'!$C$2,'3 - Bienes Amortizables'!$H$116,0)),0)+IF('3 - Bienes Amortizables'!$E$119='2 - Programas Municipales'!$A9,(IF('3 - Bienes Amortizables'!$E$120='2 - Programas Municipales'!$C$2,'3 - Bienes Amortizables'!$H$122,0)),0)+IF('3 - Bienes Amortizables'!$E$125='2 - Programas Municipales'!$A9,(IF('3 - Bienes Amortizables'!$E$126='2 - Programas Municipales'!$C$2,'3 - Bienes Amortizables'!$H$128,0)),0)+IF('3 - Bienes Amortizables'!$E$131='2 - Programas Municipales'!$A9,(IF('3 - Bienes Amortizables'!$E$132='2 - Programas Municipales'!$C$2,'3 - Bienes Amortizables'!$H$134,0)),0)+IF('3 - Bienes Amortizables'!$E$137='2 - Programas Municipales'!$A9,(IF('3 - Bienes Amortizables'!$E$138='2 - Programas Municipales'!$C$2,'3 - Bienes Amortizables'!$H$140,0)),0)</f>
        <v>0</v>
      </c>
      <c r="D12" s="202">
        <f>IF('3 - Bienes Amortizables'!$E$5='2 - Programas Municipales'!$A9,(IF('3 - Bienes Amortizables'!$E$6='2 - Programas Municipales'!$C$3,'3 - Bienes Amortizables'!$H$8,0)),0)+IF('3 - Bienes Amortizables'!$E$11='2 - Programas Municipales'!$A9,(IF('3 - Bienes Amortizables'!$E$12='2 - Programas Municipales'!$C$3,'3 - Bienes Amortizables'!$H$14,0)),0)+IF('3 - Bienes Amortizables'!$E$17='2 - Programas Municipales'!$A9,(IF('3 - Bienes Amortizables'!$E$18='2 - Programas Municipales'!$C$3,'3 - Bienes Amortizables'!$H$20,0)),0)+IF('3 - Bienes Amortizables'!$E$23='2 - Programas Municipales'!$A9,(IF('3 - Bienes Amortizables'!$E$24='2 - Programas Municipales'!$C$3,'3 - Bienes Amortizables'!$H$26,0)),0)+IF('3 - Bienes Amortizables'!$E$29='2 - Programas Municipales'!$A9,(IF('3 - Bienes Amortizables'!$E$30='2 - Programas Municipales'!$C$3,'3 - Bienes Amortizables'!$H$32,0)),0)+IF('3 - Bienes Amortizables'!$E$35='2 - Programas Municipales'!$A9,(IF('3 - Bienes Amortizables'!$E$36='2 - Programas Municipales'!$C$3,'3 - Bienes Amortizables'!$H$38,0)),0)+IF('3 - Bienes Amortizables'!$E$41='2 - Programas Municipales'!$A9,(IF('3 - Bienes Amortizables'!$E$42='2 - Programas Municipales'!$C$3,'3 - Bienes Amortizables'!$H$44,0)),0)+IF('3 - Bienes Amortizables'!$E$47='2 - Programas Municipales'!$A9,(IF('3 - Bienes Amortizables'!$E$48='2 - Programas Municipales'!$C$3,'3 - Bienes Amortizables'!$H$50,0)),0)+IF('3 - Bienes Amortizables'!$E$53='2 - Programas Municipales'!$A9,(IF('3 - Bienes Amortizables'!$E$54='2 - Programas Municipales'!$C$3,'3 - Bienes Amortizables'!$H$56,0)),0)+IF('3 - Bienes Amortizables'!$E$59='2 - Programas Municipales'!$A9,(IF('3 - Bienes Amortizables'!$E$60='2 - Programas Municipales'!$C$3,'3 - Bienes Amortizables'!$H$62,0)),0)+IF('3 - Bienes Amortizables'!$E$65='2 - Programas Municipales'!$A9,(IF('3 - Bienes Amortizables'!$E$66='2 - Programas Municipales'!$C$3,'3 - Bienes Amortizables'!$H$68,0)),0)+IF('3 - Bienes Amortizables'!$E$71='2 - Programas Municipales'!$A9,(IF('3 - Bienes Amortizables'!$E$72='2 - Programas Municipales'!$C$3,'3 - Bienes Amortizables'!$H$74,0)),0)+IF('3 - Bienes Amortizables'!$E$77='2 - Programas Municipales'!$A9,(IF('3 - Bienes Amortizables'!$E$78='2 - Programas Municipales'!$C$3,'3 - Bienes Amortizables'!$H$80,0)),0)+IF('3 - Bienes Amortizables'!$E$83='2 - Programas Municipales'!$A9,(IF('3 - Bienes Amortizables'!$E$84='2 - Programas Municipales'!$C$3,'3 - Bienes Amortizables'!$H$86,0)),0)+IF('3 - Bienes Amortizables'!$E$89='2 - Programas Municipales'!$A9,(IF('3 - Bienes Amortizables'!$E$90='2 - Programas Municipales'!$C$3,'3 - Bienes Amortizables'!$H$92,0)),0)+IF('3 - Bienes Amortizables'!$E$95='2 - Programas Municipales'!$A9,(IF('3 - Bienes Amortizables'!$E$96='2 - Programas Municipales'!$C$3,'3 - Bienes Amortizables'!$H$98,0)),0)+IF('3 - Bienes Amortizables'!$E$101='2 - Programas Municipales'!$A9,(IF('3 - Bienes Amortizables'!$E$102='2 - Programas Municipales'!$C$3,'3 - Bienes Amortizables'!$H$104,0)),0)+IF('3 - Bienes Amortizables'!$E$107='2 - Programas Municipales'!$A9,(IF('3 - Bienes Amortizables'!$E$108='2 - Programas Municipales'!$C$3,'3 - Bienes Amortizables'!$H$110,0)),0)+IF('3 - Bienes Amortizables'!$E$113='2 - Programas Municipales'!$A9,(IF('3 - Bienes Amortizables'!$E$114='2 - Programas Municipales'!$C$3,'3 - Bienes Amortizables'!$H$116,0)),0)+IF('3 - Bienes Amortizables'!$E$119='2 - Programas Municipales'!$A9,(IF('3 - Bienes Amortizables'!$E$120='2 - Programas Municipales'!$C$3,'3 - Bienes Amortizables'!$H$122,0)),0)+IF('3 - Bienes Amortizables'!$E$125='2 - Programas Municipales'!$A9,(IF('3 - Bienes Amortizables'!$E$126='2 - Programas Municipales'!$C$3,'3 - Bienes Amortizables'!$H$128,0)),0)+IF('3 - Bienes Amortizables'!$E$131='2 - Programas Municipales'!$A9,(IF('3 - Bienes Amortizables'!$E$132='2 - Programas Municipales'!$C$3,'3 - Bienes Amortizables'!$H$134,0)),0)+IF('3 - Bienes Amortizables'!$E$137='2 - Programas Municipales'!$A9,(IF('3 - Bienes Amortizables'!$E$138='2 - Programas Municipales'!$C$3,'3 - Bienes Amortizables'!$H$140,0)),0)</f>
        <v>0</v>
      </c>
      <c r="E12" s="202">
        <f>IF('3 - Bienes Amortizables'!$E$5='2 - Programas Municipales'!$A9,(IF('3 - Bienes Amortizables'!$E$6='2 - Programas Municipales'!$C$4,'3 - Bienes Amortizables'!$H$8,0)),0)+IF('3 - Bienes Amortizables'!$E$11='2 - Programas Municipales'!$A9,(IF('3 - Bienes Amortizables'!$E$12='2 - Programas Municipales'!$C$4,'3 - Bienes Amortizables'!$H$14,0)),0)+IF('3 - Bienes Amortizables'!$E$17='2 - Programas Municipales'!$A9,(IF('3 - Bienes Amortizables'!$E$18='2 - Programas Municipales'!$C$4,'3 - Bienes Amortizables'!$H$20,0)),0)+IF('3 - Bienes Amortizables'!$E$23='2 - Programas Municipales'!$A9,(IF('3 - Bienes Amortizables'!$E$24='2 - Programas Municipales'!$C$4,'3 - Bienes Amortizables'!$H$26,0)),0)+IF('3 - Bienes Amortizables'!$E$29='2 - Programas Municipales'!$A9,(IF('3 - Bienes Amortizables'!$E$30='2 - Programas Municipales'!$C$4,'3 - Bienes Amortizables'!$H$32,0)),0)+IF('3 - Bienes Amortizables'!$E$35='2 - Programas Municipales'!$A9,(IF('3 - Bienes Amortizables'!$E$36='2 - Programas Municipales'!$C$4,'3 - Bienes Amortizables'!$H$38,0)),0)+IF('3 - Bienes Amortizables'!$E$41='2 - Programas Municipales'!$A9,(IF('3 - Bienes Amortizables'!$E$42='2 - Programas Municipales'!$C$4,'3 - Bienes Amortizables'!$H$44,0)),0)+IF('3 - Bienes Amortizables'!$E$47='2 - Programas Municipales'!$A9,(IF('3 - Bienes Amortizables'!$E$48='2 - Programas Municipales'!$C$4,'3 - Bienes Amortizables'!$H$50,0)),0)+IF('3 - Bienes Amortizables'!$E$53='2 - Programas Municipales'!$A9,(IF('3 - Bienes Amortizables'!$E$54='2 - Programas Municipales'!$C$4,'3 - Bienes Amortizables'!$H$56,0)),0)+IF('3 - Bienes Amortizables'!$E$59='2 - Programas Municipales'!$A9,(IF('3 - Bienes Amortizables'!$E$60='2 - Programas Municipales'!$C$4,'3 - Bienes Amortizables'!$H$62,0)),0)+IF('3 - Bienes Amortizables'!$E$65='2 - Programas Municipales'!$A9,(IF('3 - Bienes Amortizables'!$E$66='2 - Programas Municipales'!$C$4,'3 - Bienes Amortizables'!$H$68,0)),0)+IF('3 - Bienes Amortizables'!$E$71='2 - Programas Municipales'!$A9,(IF('3 - Bienes Amortizables'!$E$72='2 - Programas Municipales'!$C$4,'3 - Bienes Amortizables'!$H$74,0)),0)+IF('3 - Bienes Amortizables'!$E$77='2 - Programas Municipales'!$A9,(IF('3 - Bienes Amortizables'!$E$78='2 - Programas Municipales'!$C$4,'3 - Bienes Amortizables'!$H$80,0)),0)+IF('3 - Bienes Amortizables'!$E$83='2 - Programas Municipales'!$A9,(IF('3 - Bienes Amortizables'!$E$84='2 - Programas Municipales'!$C$4,'3 - Bienes Amortizables'!$H$86,0)),0)+IF('3 - Bienes Amortizables'!$E$89='2 - Programas Municipales'!$A9,(IF('3 - Bienes Amortizables'!$E$90='2 - Programas Municipales'!$C$4,'3 - Bienes Amortizables'!$H$92,0)),0)+IF('3 - Bienes Amortizables'!$E$95='2 - Programas Municipales'!$A9,(IF('3 - Bienes Amortizables'!$E$96='2 - Programas Municipales'!$C$4,'3 - Bienes Amortizables'!$H$98,0)),0)+IF('3 - Bienes Amortizables'!$E$101='2 - Programas Municipales'!$A9,(IF('3 - Bienes Amortizables'!$E$102='2 - Programas Municipales'!$C$4,'3 - Bienes Amortizables'!$H$104,0)),0)+IF('3 - Bienes Amortizables'!$E$107='2 - Programas Municipales'!$A9,(IF('3 - Bienes Amortizables'!$E$108='2 - Programas Municipales'!$C$4,'3 - Bienes Amortizables'!$H$110,0)),0)+IF('3 - Bienes Amortizables'!$E$113='2 - Programas Municipales'!$A9,(IF('3 - Bienes Amortizables'!$E$114='2 - Programas Municipales'!$C$4,'3 - Bienes Amortizables'!$H$116,0)),0)+IF('3 - Bienes Amortizables'!$E$119='2 - Programas Municipales'!$A9,(IF('3 - Bienes Amortizables'!$E$120='2 - Programas Municipales'!$C$4,'3 - Bienes Amortizables'!$H$122,0)),0)+IF('3 - Bienes Amortizables'!$E$125='2 - Programas Municipales'!$A9,(IF('3 - Bienes Amortizables'!$E$126='2 - Programas Municipales'!$C$4,'3 - Bienes Amortizables'!$H$128,0)),0)+IF('3 - Bienes Amortizables'!$E$131='2 - Programas Municipales'!$A9,(IF('3 - Bienes Amortizables'!$E$132='2 - Programas Municipales'!$C$4,'3 - Bienes Amortizables'!$H$134,0)),0)+IF('3 - Bienes Amortizables'!$E$137='2 - Programas Municipales'!$A9,(IF('3 - Bienes Amortizables'!$E$138='2 - Programas Municipales'!$C$4,'3 - Bienes Amortizables'!$H$140,0)),0)</f>
        <v>0</v>
      </c>
      <c r="F12" s="202">
        <f>IF('3 - Bienes Amortizables'!$E$5='2 - Programas Municipales'!$A9,(IF('3 - Bienes Amortizables'!$E$6='2 - Programas Municipales'!$C$5,'3 - Bienes Amortizables'!$H$8,0)),0)+IF('3 - Bienes Amortizables'!$E$11='2 - Programas Municipales'!$A9,(IF('3 - Bienes Amortizables'!$E$12='2 - Programas Municipales'!$C$5,'3 - Bienes Amortizables'!$H$14,0)),0)+IF('3 - Bienes Amortizables'!$E$17='2 - Programas Municipales'!$A9,(IF('3 - Bienes Amortizables'!$E$18='2 - Programas Municipales'!$C$5,'3 - Bienes Amortizables'!$H$20,0)),0)+IF('3 - Bienes Amortizables'!$E$23='2 - Programas Municipales'!$A9,(IF('3 - Bienes Amortizables'!$E$24='2 - Programas Municipales'!$C$5,'3 - Bienes Amortizables'!$H$26,0)),0)+IF('3 - Bienes Amortizables'!$E$29='2 - Programas Municipales'!$A9,(IF('3 - Bienes Amortizables'!$E$30='2 - Programas Municipales'!$C$5,'3 - Bienes Amortizables'!$H$32,0)),0)+IF('3 - Bienes Amortizables'!$E$35='2 - Programas Municipales'!$A9,(IF('3 - Bienes Amortizables'!$E$36='2 - Programas Municipales'!$C$5,'3 - Bienes Amortizables'!$H$38,0)),0)+IF('3 - Bienes Amortizables'!$E$41='2 - Programas Municipales'!$A9,(IF('3 - Bienes Amortizables'!$E$42='2 - Programas Municipales'!$C$5,'3 - Bienes Amortizables'!$H$44,0)),0)+IF('3 - Bienes Amortizables'!$E$47='2 - Programas Municipales'!$A9,(IF('3 - Bienes Amortizables'!$E$48='2 - Programas Municipales'!$C$5,'3 - Bienes Amortizables'!$H$50,0)),0)+IF('3 - Bienes Amortizables'!$E$53='2 - Programas Municipales'!$A9,(IF('3 - Bienes Amortizables'!$E$54='2 - Programas Municipales'!$C$5,'3 - Bienes Amortizables'!$H$56,0)),0)+IF('3 - Bienes Amortizables'!$E$59='2 - Programas Municipales'!$A9,(IF('3 - Bienes Amortizables'!$E$60='2 - Programas Municipales'!$C$5,'3 - Bienes Amortizables'!$H$62,0)),0)+IF('3 - Bienes Amortizables'!$E$65='2 - Programas Municipales'!$A9,(IF('3 - Bienes Amortizables'!$E$66='2 - Programas Municipales'!$C$5,'3 - Bienes Amortizables'!$H$68,0)),0)+IF('3 - Bienes Amortizables'!$E$71='2 - Programas Municipales'!$A9,(IF('3 - Bienes Amortizables'!$E$72='2 - Programas Municipales'!$C$5,'3 - Bienes Amortizables'!$H$74,0)),0)+IF('3 - Bienes Amortizables'!$E$77='2 - Programas Municipales'!$A9,(IF('3 - Bienes Amortizables'!$E$78='2 - Programas Municipales'!$C$5,'3 - Bienes Amortizables'!$H$80,0)),0)+IF('3 - Bienes Amortizables'!$E$83='2 - Programas Municipales'!$A9,(IF('3 - Bienes Amortizables'!$E$84='2 - Programas Municipales'!$C$5,'3 - Bienes Amortizables'!$H$86,0)),0)+IF('3 - Bienes Amortizables'!$E$89='2 - Programas Municipales'!$A9,(IF('3 - Bienes Amortizables'!$E$90='2 - Programas Municipales'!$C$5,'3 - Bienes Amortizables'!$H$92,0)),0)+IF('3 - Bienes Amortizables'!$E$95='2 - Programas Municipales'!$A9,(IF('3 - Bienes Amortizables'!$E$96='2 - Programas Municipales'!$C$5,'3 - Bienes Amortizables'!$H$98,0)),0)+IF('3 - Bienes Amortizables'!$E$101='2 - Programas Municipales'!$A9,(IF('3 - Bienes Amortizables'!$E$102='2 - Programas Municipales'!$C$5,'3 - Bienes Amortizables'!$H$104,0)),0)+IF('3 - Bienes Amortizables'!$E$107='2 - Programas Municipales'!$A9,(IF('3 - Bienes Amortizables'!$E$108='2 - Programas Municipales'!$C$5,'3 - Bienes Amortizables'!$H$110,0)),0)+IF('3 - Bienes Amortizables'!$E$113='2 - Programas Municipales'!$A9,(IF('3 - Bienes Amortizables'!$E$114='2 - Programas Municipales'!$C$5,'3 - Bienes Amortizables'!$H$116,0)),0)+IF('3 - Bienes Amortizables'!$E$119='2 - Programas Municipales'!$A9,(IF('3 - Bienes Amortizables'!$E$120='2 - Programas Municipales'!$C$5,'3 - Bienes Amortizables'!$H$122,0)),0)+IF('3 - Bienes Amortizables'!$E$125='2 - Programas Municipales'!$A9,(IF('3 - Bienes Amortizables'!$E$126='2 - Programas Municipales'!$C$5,'3 - Bienes Amortizables'!$H$128,0)),0)+IF('3 - Bienes Amortizables'!$E$131='2 - Programas Municipales'!$A9,(IF('3 - Bienes Amortizables'!$E$132='2 - Programas Municipales'!$C$5,'3 - Bienes Amortizables'!$H$134,0)),0)+IF('3 - Bienes Amortizables'!$E$137='2 - Programas Municipales'!$A9,(IF('3 - Bienes Amortizables'!$E$138='2 - Programas Municipales'!$C$5,'3 - Bienes Amortizables'!$H$140,0)),0)</f>
        <v>0</v>
      </c>
      <c r="G12" s="202">
        <f>IF('3 - Bienes Amortizables'!$E$5='2 - Programas Municipales'!$A9,(IF('3 - Bienes Amortizables'!$E$6='2 - Programas Municipales'!$C$6,'3 - Bienes Amortizables'!$H$8,0)),0)+IF('3 - Bienes Amortizables'!$E$11='2 - Programas Municipales'!$A9,(IF('3 - Bienes Amortizables'!$E$12='2 - Programas Municipales'!$C$6,'3 - Bienes Amortizables'!$H$14,0)),0)+IF('3 - Bienes Amortizables'!$E$17='2 - Programas Municipales'!$A9,(IF('3 - Bienes Amortizables'!$E$18='2 - Programas Municipales'!$C$6,'3 - Bienes Amortizables'!$H$20,0)),0)+IF('3 - Bienes Amortizables'!$E$23='2 - Programas Municipales'!$A9,(IF('3 - Bienes Amortizables'!$E$24='2 - Programas Municipales'!$C$6,'3 - Bienes Amortizables'!$H$26,0)),0)+IF('3 - Bienes Amortizables'!$E$29='2 - Programas Municipales'!$A9,(IF('3 - Bienes Amortizables'!$E$30='2 - Programas Municipales'!$C$6,'3 - Bienes Amortizables'!$H$32,0)),0)+IF('3 - Bienes Amortizables'!$E$35='2 - Programas Municipales'!$A9,(IF('3 - Bienes Amortizables'!$E$36='2 - Programas Municipales'!$C$6,'3 - Bienes Amortizables'!$H$38,0)),0)+IF('3 - Bienes Amortizables'!$E$41='2 - Programas Municipales'!$A9,(IF('3 - Bienes Amortizables'!$E$42='2 - Programas Municipales'!$C$6,'3 - Bienes Amortizables'!$H$44,0)),0)+IF('3 - Bienes Amortizables'!$E$47='2 - Programas Municipales'!$A9,(IF('3 - Bienes Amortizables'!$E$48='2 - Programas Municipales'!$C$6,'3 - Bienes Amortizables'!$H$50,0)),0)+IF('3 - Bienes Amortizables'!$E$53='2 - Programas Municipales'!$A9,(IF('3 - Bienes Amortizables'!$E$54='2 - Programas Municipales'!$C$6,'3 - Bienes Amortizables'!$H$56,0)),0)+IF('3 - Bienes Amortizables'!$E$59='2 - Programas Municipales'!$A9,(IF('3 - Bienes Amortizables'!$E$60='2 - Programas Municipales'!$C$6,'3 - Bienes Amortizables'!$H$62,0)),0)+IF('3 - Bienes Amortizables'!$E$65='2 - Programas Municipales'!$A9,(IF('3 - Bienes Amortizables'!$E$66='2 - Programas Municipales'!$C$6,'3 - Bienes Amortizables'!$H$68,0)),0)+IF('3 - Bienes Amortizables'!$E$71='2 - Programas Municipales'!$A9,(IF('3 - Bienes Amortizables'!$E$72='2 - Programas Municipales'!$C$6,'3 - Bienes Amortizables'!$H$74,0)),0)+IF('3 - Bienes Amortizables'!$E$77='2 - Programas Municipales'!$A9,(IF('3 - Bienes Amortizables'!$E$78='2 - Programas Municipales'!$C$6,'3 - Bienes Amortizables'!$H$80,0)),0)+IF('3 - Bienes Amortizables'!$E$83='2 - Programas Municipales'!$A9,(IF('3 - Bienes Amortizables'!$E$84='2 - Programas Municipales'!$C$6,'3 - Bienes Amortizables'!$H$86,0)),0)+IF('3 - Bienes Amortizables'!$E$89='2 - Programas Municipales'!$A9,(IF('3 - Bienes Amortizables'!$E$90='2 - Programas Municipales'!$C$6,'3 - Bienes Amortizables'!$H$92,0)),0)+IF('3 - Bienes Amortizables'!$E$95='2 - Programas Municipales'!$A9,(IF('3 - Bienes Amortizables'!$E$96='2 - Programas Municipales'!$C$6,'3 - Bienes Amortizables'!$H$98,0)),0)+IF('3 - Bienes Amortizables'!$E$101='2 - Programas Municipales'!$A9,(IF('3 - Bienes Amortizables'!$E$102='2 - Programas Municipales'!$C$6,'3 - Bienes Amortizables'!$H$104,0)),0)+IF('3 - Bienes Amortizables'!$E$107='2 - Programas Municipales'!$A9,(IF('3 - Bienes Amortizables'!$E$108='2 - Programas Municipales'!$C$6,'3 - Bienes Amortizables'!$H$110,0)),0)+IF('3 - Bienes Amortizables'!$E$113='2 - Programas Municipales'!$A9,(IF('3 - Bienes Amortizables'!$E$114='2 - Programas Municipales'!$C$6,'3 - Bienes Amortizables'!$H$116,0)),0)+IF('3 - Bienes Amortizables'!$E$119='2 - Programas Municipales'!$A9,(IF('3 - Bienes Amortizables'!$E$120='2 - Programas Municipales'!$C$6,'3 - Bienes Amortizables'!$H$122,0)),0)+IF('3 - Bienes Amortizables'!$E$125='2 - Programas Municipales'!$A9,(IF('3 - Bienes Amortizables'!$E$126='2 - Programas Municipales'!$C$6,'3 - Bienes Amortizables'!$H$128,0)),0)+IF('3 - Bienes Amortizables'!$E$131='2 - Programas Municipales'!$A9,(IF('3 - Bienes Amortizables'!$E$132='2 - Programas Municipales'!$C$6,'3 - Bienes Amortizables'!$H$134,0)),0)+IF('3 - Bienes Amortizables'!$E$137='2 - Programas Municipales'!$A9,(IF('3 - Bienes Amortizables'!$E$138='2 - Programas Municipales'!$C$6,'3 - Bienes Amortizables'!$H$140,0)),0)</f>
        <v>0</v>
      </c>
      <c r="H12" s="202">
        <f>IF('3 - Bienes Amortizables'!$E$5='2 - Programas Municipales'!$A9,(IF('3 - Bienes Amortizables'!$E$6='2 - Programas Municipales'!$C$7,'3 - Bienes Amortizables'!$H$8,0)),0)+IF('3 - Bienes Amortizables'!$E$11='2 - Programas Municipales'!$A9,(IF('3 - Bienes Amortizables'!$E$12='2 - Programas Municipales'!$C$7,'3 - Bienes Amortizables'!$H$14,0)),0)+IF('3 - Bienes Amortizables'!$E$17='2 - Programas Municipales'!$A9,(IF('3 - Bienes Amortizables'!$E$18='2 - Programas Municipales'!$C$7,'3 - Bienes Amortizables'!$H$20,0)),0)+IF('3 - Bienes Amortizables'!$E$23='2 - Programas Municipales'!$A9,(IF('3 - Bienes Amortizables'!$E$24='2 - Programas Municipales'!$C$7,'3 - Bienes Amortizables'!$H$26,0)),0)+IF('3 - Bienes Amortizables'!$E$29='2 - Programas Municipales'!$A9,(IF('3 - Bienes Amortizables'!$E$30='2 - Programas Municipales'!$C$7,'3 - Bienes Amortizables'!$H$32,0)),0)+IF('3 - Bienes Amortizables'!$E$35='2 - Programas Municipales'!$A9,(IF('3 - Bienes Amortizables'!$E$36='2 - Programas Municipales'!$C$7,'3 - Bienes Amortizables'!$H$38,0)),0)+IF('3 - Bienes Amortizables'!$E$41='2 - Programas Municipales'!$A9,(IF('3 - Bienes Amortizables'!$E$42='2 - Programas Municipales'!$C$7,'3 - Bienes Amortizables'!$H$44,0)),0)+IF('3 - Bienes Amortizables'!$E$47='2 - Programas Municipales'!$A9,(IF('3 - Bienes Amortizables'!$E$48='2 - Programas Municipales'!$C$7,'3 - Bienes Amortizables'!$H$50,0)),0)+IF('3 - Bienes Amortizables'!$E$53='2 - Programas Municipales'!$A9,(IF('3 - Bienes Amortizables'!$E$54='2 - Programas Municipales'!$C$7,'3 - Bienes Amortizables'!$H$56,0)),0)+IF('3 - Bienes Amortizables'!$E$59='2 - Programas Municipales'!$A9,(IF('3 - Bienes Amortizables'!$E$60='2 - Programas Municipales'!$C$7,'3 - Bienes Amortizables'!$H$62,0)),0)+IF('3 - Bienes Amortizables'!$E$65='2 - Programas Municipales'!$A9,(IF('3 - Bienes Amortizables'!$E$66='2 - Programas Municipales'!$C$7,'3 - Bienes Amortizables'!$H$68,0)),0)+IF('3 - Bienes Amortizables'!$E$71='2 - Programas Municipales'!$A9,(IF('3 - Bienes Amortizables'!$E$72='2 - Programas Municipales'!$C$7,'3 - Bienes Amortizables'!$H$74,0)),0)+IF('3 - Bienes Amortizables'!$E$77='2 - Programas Municipales'!$A9,(IF('3 - Bienes Amortizables'!$E$78='2 - Programas Municipales'!$C$7,'3 - Bienes Amortizables'!$H$80,0)),0)+IF('3 - Bienes Amortizables'!$E$83='2 - Programas Municipales'!$A9,(IF('3 - Bienes Amortizables'!$E$84='2 - Programas Municipales'!$C$7,'3 - Bienes Amortizables'!$H$86,0)),0)+IF('3 - Bienes Amortizables'!$E$89='2 - Programas Municipales'!$A9,(IF('3 - Bienes Amortizables'!$E$90='2 - Programas Municipales'!$C$7,'3 - Bienes Amortizables'!$H$92,0)),0)+IF('3 - Bienes Amortizables'!$E$95='2 - Programas Municipales'!$A9,(IF('3 - Bienes Amortizables'!$E$96='2 - Programas Municipales'!$C$7,'3 - Bienes Amortizables'!$H$98,0)),0)+IF('3 - Bienes Amortizables'!$E$101='2 - Programas Municipales'!$A9,(IF('3 - Bienes Amortizables'!$E$102='2 - Programas Municipales'!$C$7,'3 - Bienes Amortizables'!$H$104,0)),0)+IF('3 - Bienes Amortizables'!$E$107='2 - Programas Municipales'!$A9,(IF('3 - Bienes Amortizables'!$E$108='2 - Programas Municipales'!$C$7,'3 - Bienes Amortizables'!$H$110,0)),0)+IF('3 - Bienes Amortizables'!$E$113='2 - Programas Municipales'!$A9,(IF('3 - Bienes Amortizables'!$E$114='2 - Programas Municipales'!$C$7,'3 - Bienes Amortizables'!$H$116,0)),0)+IF('3 - Bienes Amortizables'!$E$119='2 - Programas Municipales'!$A9,(IF('3 - Bienes Amortizables'!$E$120='2 - Programas Municipales'!$C$7,'3 - Bienes Amortizables'!$H$122,0)),0)+IF('3 - Bienes Amortizables'!$E$125='2 - Programas Municipales'!$A9,(IF('3 - Bienes Amortizables'!$E$126='2 - Programas Municipales'!$C$7,'3 - Bienes Amortizables'!$H$128,0)),0)+IF('3 - Bienes Amortizables'!$E$131='2 - Programas Municipales'!$A9,(IF('3 - Bienes Amortizables'!$E$132='2 - Programas Municipales'!$C$7,'3 - Bienes Amortizables'!$H$134,0)),0)+IF('3 - Bienes Amortizables'!$E$137='2 - Programas Municipales'!$A9,(IF('3 - Bienes Amortizables'!$E$138='2 - Programas Municipales'!$C$7,'3 - Bienes Amortizables'!$H$140,0)),0)</f>
        <v>0</v>
      </c>
      <c r="I12" s="202">
        <f>IF('3 - Bienes Amortizables'!$E$5='2 - Programas Municipales'!$A9,(IF('3 - Bienes Amortizables'!$E$6='2 - Programas Municipales'!$C$8,'3 - Bienes Amortizables'!$H$8,0)),0)+IF('3 - Bienes Amortizables'!$E$11='2 - Programas Municipales'!$A9,(IF('3 - Bienes Amortizables'!$E$12='2 - Programas Municipales'!$C$8,'3 - Bienes Amortizables'!$H$14,0)),0)+IF('3 - Bienes Amortizables'!$E$17='2 - Programas Municipales'!$A9,(IF('3 - Bienes Amortizables'!$E$18='2 - Programas Municipales'!$C$8,'3 - Bienes Amortizables'!$H$20,0)),0)+IF('3 - Bienes Amortizables'!$E$23='2 - Programas Municipales'!$A9,(IF('3 - Bienes Amortizables'!$E$24='2 - Programas Municipales'!$C$8,'3 - Bienes Amortizables'!$H$26,0)),0)+IF('3 - Bienes Amortizables'!$E$29='2 - Programas Municipales'!$A9,(IF('3 - Bienes Amortizables'!$E$30='2 - Programas Municipales'!$C$8,'3 - Bienes Amortizables'!$H$32,0)),0)+IF('3 - Bienes Amortizables'!$E$35='2 - Programas Municipales'!$A9,(IF('3 - Bienes Amortizables'!$E$36='2 - Programas Municipales'!$C$8,'3 - Bienes Amortizables'!$H$38,0)),0)+IF('3 - Bienes Amortizables'!$E$41='2 - Programas Municipales'!$A9,(IF('3 - Bienes Amortizables'!$E$42='2 - Programas Municipales'!$C$8,'3 - Bienes Amortizables'!$H$44,0)),0)+IF('3 - Bienes Amortizables'!$E$47='2 - Programas Municipales'!$A9,(IF('3 - Bienes Amortizables'!$E$48='2 - Programas Municipales'!$C$8,'3 - Bienes Amortizables'!$H$50,0)),0)+IF('3 - Bienes Amortizables'!$E$53='2 - Programas Municipales'!$A9,(IF('3 - Bienes Amortizables'!$E$54='2 - Programas Municipales'!$C$8,'3 - Bienes Amortizables'!$H$56,0)),0)+IF('3 - Bienes Amortizables'!$E$59='2 - Programas Municipales'!$A9,(IF('3 - Bienes Amortizables'!$E$60='2 - Programas Municipales'!$C$8,'3 - Bienes Amortizables'!$H$62,0)),0)+IF('3 - Bienes Amortizables'!$E$65='2 - Programas Municipales'!$A9,(IF('3 - Bienes Amortizables'!$E$66='2 - Programas Municipales'!$C$8,'3 - Bienes Amortizables'!$H$68,0)),0)+IF('3 - Bienes Amortizables'!$E$71='2 - Programas Municipales'!$A9,(IF('3 - Bienes Amortizables'!$E$72='2 - Programas Municipales'!$C$8,'3 - Bienes Amortizables'!$H$74,0)),0)+IF('3 - Bienes Amortizables'!$E$77='2 - Programas Municipales'!$A9,(IF('3 - Bienes Amortizables'!$E$78='2 - Programas Municipales'!$C$8,'3 - Bienes Amortizables'!$H$80,0)),0)+IF('3 - Bienes Amortizables'!$E$83='2 - Programas Municipales'!$A9,(IF('3 - Bienes Amortizables'!$E$84='2 - Programas Municipales'!$C$8,'3 - Bienes Amortizables'!$H$86,0)),0)+IF('3 - Bienes Amortizables'!$E$89='2 - Programas Municipales'!$A9,(IF('3 - Bienes Amortizables'!$E$90='2 - Programas Municipales'!$C$8,'3 - Bienes Amortizables'!$H$92,0)),0)+IF('3 - Bienes Amortizables'!$E$95='2 - Programas Municipales'!$A9,(IF('3 - Bienes Amortizables'!$E$96='2 - Programas Municipales'!$C$8,'3 - Bienes Amortizables'!$H$98,0)),0)+IF('3 - Bienes Amortizables'!$E$101='2 - Programas Municipales'!$A9,(IF('3 - Bienes Amortizables'!$E$102='2 - Programas Municipales'!$C$8,'3 - Bienes Amortizables'!$H$104,0)),0)+IF('3 - Bienes Amortizables'!$E$107='2 - Programas Municipales'!$A9,(IF('3 - Bienes Amortizables'!$E$108='2 - Programas Municipales'!$C$8,'3 - Bienes Amortizables'!$H$110,0)),0)+IF('3 - Bienes Amortizables'!$E$113='2 - Programas Municipales'!$A9,(IF('3 - Bienes Amortizables'!$E$114='2 - Programas Municipales'!$C$8,'3 - Bienes Amortizables'!$H$116,0)),0)+IF('3 - Bienes Amortizables'!$E$119='2 - Programas Municipales'!$A9,(IF('3 - Bienes Amortizables'!$E$120='2 - Programas Municipales'!$C$8,'3 - Bienes Amortizables'!$H$122,0)),0)+IF('3 - Bienes Amortizables'!$E$125='2 - Programas Municipales'!$A9,(IF('3 - Bienes Amortizables'!$E$126='2 - Programas Municipales'!$C$8,'3 - Bienes Amortizables'!$H$128,0)),0)+IF('3 - Bienes Amortizables'!$E$131='2 - Programas Municipales'!$A9,(IF('3 - Bienes Amortizables'!$E$132='2 - Programas Municipales'!$C$8,'3 - Bienes Amortizables'!$H$134,0)),0)+IF('3 - Bienes Amortizables'!$E$137='2 - Programas Municipales'!$A9,(IF('3 - Bienes Amortizables'!$E$138='2 - Programas Municipales'!$C$8,'3 - Bienes Amortizables'!$H$140,0)),0)</f>
        <v>0</v>
      </c>
      <c r="J12" s="202">
        <f>IF('3 - Bienes Amortizables'!$E$5='2 - Programas Municipales'!$A9,(IF('3 - Bienes Amortizables'!$E$6='2 - Programas Municipales'!$C$9,'3 - Bienes Amortizables'!$H$8,0)),0)+IF('3 - Bienes Amortizables'!$E$11='2 - Programas Municipales'!$A9,(IF('3 - Bienes Amortizables'!$E$12='2 - Programas Municipales'!$C$9,'3 - Bienes Amortizables'!$H$14,0)),0)+IF('3 - Bienes Amortizables'!$E$17='2 - Programas Municipales'!$A9,(IF('3 - Bienes Amortizables'!$E$18='2 - Programas Municipales'!$C$9,'3 - Bienes Amortizables'!$H$20,0)),0)+IF('3 - Bienes Amortizables'!$E$23='2 - Programas Municipales'!$A9,(IF('3 - Bienes Amortizables'!$E$24='2 - Programas Municipales'!$C$9,'3 - Bienes Amortizables'!$H$26,0)),0)+IF('3 - Bienes Amortizables'!$E$29='2 - Programas Municipales'!$A9,(IF('3 - Bienes Amortizables'!$E$30='2 - Programas Municipales'!$C$9,'3 - Bienes Amortizables'!$H$32,0)),0)+IF('3 - Bienes Amortizables'!$E$35='2 - Programas Municipales'!$A9,(IF('3 - Bienes Amortizables'!$E$36='2 - Programas Municipales'!$C$9,'3 - Bienes Amortizables'!$H$38,0)),0)+IF('3 - Bienes Amortizables'!$E$41='2 - Programas Municipales'!$A9,(IF('3 - Bienes Amortizables'!$E$42='2 - Programas Municipales'!$C$9,'3 - Bienes Amortizables'!$H$44,0)),0)+IF('3 - Bienes Amortizables'!$E$47='2 - Programas Municipales'!$A9,(IF('3 - Bienes Amortizables'!$E$48='2 - Programas Municipales'!$C$9,'3 - Bienes Amortizables'!$H$50,0)),0)+IF('3 - Bienes Amortizables'!$E$53='2 - Programas Municipales'!$A9,(IF('3 - Bienes Amortizables'!$E$54='2 - Programas Municipales'!$C$9,'3 - Bienes Amortizables'!$H$56,0)),0)+IF('3 - Bienes Amortizables'!$E$59='2 - Programas Municipales'!$A9,(IF('3 - Bienes Amortizables'!$E$60='2 - Programas Municipales'!$C$9,'3 - Bienes Amortizables'!$H$62,0)),0)+IF('3 - Bienes Amortizables'!$E$65='2 - Programas Municipales'!$A9,(IF('3 - Bienes Amortizables'!$E$66='2 - Programas Municipales'!$C$9,'3 - Bienes Amortizables'!$H$68,0)),0)+IF('3 - Bienes Amortizables'!$E$71='2 - Programas Municipales'!$A9,(IF('3 - Bienes Amortizables'!$E$72='2 - Programas Municipales'!$C$9,'3 - Bienes Amortizables'!$H$74,0)),0)+IF('3 - Bienes Amortizables'!$E$77='2 - Programas Municipales'!$A9,(IF('3 - Bienes Amortizables'!$E$78='2 - Programas Municipales'!$C$9,'3 - Bienes Amortizables'!$H$80,0)),0)+IF('3 - Bienes Amortizables'!$E$83='2 - Programas Municipales'!$A9,(IF('3 - Bienes Amortizables'!$E$84='2 - Programas Municipales'!$C$9,'3 - Bienes Amortizables'!$H$86,0)),0)+IF('3 - Bienes Amortizables'!$E$89='2 - Programas Municipales'!$A9,(IF('3 - Bienes Amortizables'!$E$90='2 - Programas Municipales'!$C$9,'3 - Bienes Amortizables'!$H$92,0)),0)+IF('3 - Bienes Amortizables'!$E$95='2 - Programas Municipales'!$A9,(IF('3 - Bienes Amortizables'!$E$96='2 - Programas Municipales'!$C$9,'3 - Bienes Amortizables'!$H$98,0)),0)+IF('3 - Bienes Amortizables'!$E$101='2 - Programas Municipales'!$A9,(IF('3 - Bienes Amortizables'!$E$102='2 - Programas Municipales'!$C$9,'3 - Bienes Amortizables'!$H$104,0)),0)+IF('3 - Bienes Amortizables'!$E$107='2 - Programas Municipales'!$A9,(IF('3 - Bienes Amortizables'!$E$108='2 - Programas Municipales'!$C$9,'3 - Bienes Amortizables'!$H$110,0)),0)+IF('3 - Bienes Amortizables'!$E$113='2 - Programas Municipales'!$A9,(IF('3 - Bienes Amortizables'!$E$114='2 - Programas Municipales'!$C$9,'3 - Bienes Amortizables'!$H$116,0)),0)+IF('3 - Bienes Amortizables'!$E$119='2 - Programas Municipales'!$A9,(IF('3 - Bienes Amortizables'!$E$120='2 - Programas Municipales'!$C$9,'3 - Bienes Amortizables'!$H$122,0)),0)+IF('3 - Bienes Amortizables'!$E$125='2 - Programas Municipales'!$A9,(IF('3 - Bienes Amortizables'!$E$126='2 - Programas Municipales'!$C$9,'3 - Bienes Amortizables'!$H$128,0)),0)+IF('3 - Bienes Amortizables'!$E$131='2 - Programas Municipales'!$A9,(IF('3 - Bienes Amortizables'!$E$132='2 - Programas Municipales'!$C$9,'3 - Bienes Amortizables'!$H$134,0)),0)+IF('3 - Bienes Amortizables'!$E$137='2 - Programas Municipales'!$A9,(IF('3 - Bienes Amortizables'!$E$138='2 - Programas Municipales'!$C$9,'3 - Bienes Amortizables'!$H$140,0)),0)</f>
        <v>0</v>
      </c>
      <c r="K12" s="202">
        <f>IF('3 - Bienes Amortizables'!$E$5='2 - Programas Municipales'!$A9,(IF('3 - Bienes Amortizables'!$E$6='2 - Programas Municipales'!$C$10,'3 - Bienes Amortizables'!$H$8,0)),0)+IF('3 - Bienes Amortizables'!$E$11='2 - Programas Municipales'!$A9,(IF('3 - Bienes Amortizables'!$E$12='2 - Programas Municipales'!$C$10,'3 - Bienes Amortizables'!$H$14,0)),0)+IF('3 - Bienes Amortizables'!$E$17='2 - Programas Municipales'!$A9,(IF('3 - Bienes Amortizables'!$E$18='2 - Programas Municipales'!$C$10,'3 - Bienes Amortizables'!$H$20,0)),0)+IF('3 - Bienes Amortizables'!$E$23='2 - Programas Municipales'!$A9,(IF('3 - Bienes Amortizables'!$E$24='2 - Programas Municipales'!$C$10,'3 - Bienes Amortizables'!$H$26,0)),0)+IF('3 - Bienes Amortizables'!$E$29='2 - Programas Municipales'!$A9,(IF('3 - Bienes Amortizables'!$E$30='2 - Programas Municipales'!$C$10,'3 - Bienes Amortizables'!$H$32,0)),0)+IF('3 - Bienes Amortizables'!$E$35='2 - Programas Municipales'!$A9,(IF('3 - Bienes Amortizables'!$E$36='2 - Programas Municipales'!$C$10,'3 - Bienes Amortizables'!$H$38,0)),0)+IF('3 - Bienes Amortizables'!$E$41='2 - Programas Municipales'!$A9,(IF('3 - Bienes Amortizables'!$E$42='2 - Programas Municipales'!$C$10,'3 - Bienes Amortizables'!$H$44,0)),0)+IF('3 - Bienes Amortizables'!$E$47='2 - Programas Municipales'!$A9,(IF('3 - Bienes Amortizables'!$E$48='2 - Programas Municipales'!$C$10,'3 - Bienes Amortizables'!$H$50,0)),0)+IF('3 - Bienes Amortizables'!$E$53='2 - Programas Municipales'!$A9,(IF('3 - Bienes Amortizables'!$E$54='2 - Programas Municipales'!$C$10,'3 - Bienes Amortizables'!$H$56,0)),0)+IF('3 - Bienes Amortizables'!$E$59='2 - Programas Municipales'!$A9,(IF('3 - Bienes Amortizables'!$E$60='2 - Programas Municipales'!$C$10,'3 - Bienes Amortizables'!$H$62,0)),0)+IF('3 - Bienes Amortizables'!$E$65='2 - Programas Municipales'!$A9,(IF('3 - Bienes Amortizables'!$E$66='2 - Programas Municipales'!$C$10,'3 - Bienes Amortizables'!$H$68,0)),0)+IF('3 - Bienes Amortizables'!$E$71='2 - Programas Municipales'!$A9,(IF('3 - Bienes Amortizables'!$E$72='2 - Programas Municipales'!$C$10,'3 - Bienes Amortizables'!$H$74,0)),0)+IF('3 - Bienes Amortizables'!$E$77='2 - Programas Municipales'!$A9,(IF('3 - Bienes Amortizables'!$E$78='2 - Programas Municipales'!$C$10,'3 - Bienes Amortizables'!$H$80,0)),0)+IF('3 - Bienes Amortizables'!$E$83='2 - Programas Municipales'!$A9,(IF('3 - Bienes Amortizables'!$E$84='2 - Programas Municipales'!$C$10,'3 - Bienes Amortizables'!$H$86,0)),0)+IF('3 - Bienes Amortizables'!$E$89='2 - Programas Municipales'!$A9,(IF('3 - Bienes Amortizables'!$E$90='2 - Programas Municipales'!$C$10,'3 - Bienes Amortizables'!$H$92,0)),0)+IF('3 - Bienes Amortizables'!$E$95='2 - Programas Municipales'!$A9,(IF('3 - Bienes Amortizables'!$E$96='2 - Programas Municipales'!$C$10,'3 - Bienes Amortizables'!$H$98,0)),0)+IF('3 - Bienes Amortizables'!$E$101='2 - Programas Municipales'!$A9,(IF('3 - Bienes Amortizables'!$E$102='2 - Programas Municipales'!$C$10,'3 - Bienes Amortizables'!$H$104,0)),0)+IF('3 - Bienes Amortizables'!$E$107='2 - Programas Municipales'!$A9,(IF('3 - Bienes Amortizables'!$E$108='2 - Programas Municipales'!$C$10,'3 - Bienes Amortizables'!$H$110,0)),0)+IF('3 - Bienes Amortizables'!$E$113='2 - Programas Municipales'!$A9,(IF('3 - Bienes Amortizables'!$E$114='2 - Programas Municipales'!$C$10,'3 - Bienes Amortizables'!$H$116,0)),0)+IF('3 - Bienes Amortizables'!$E$119='2 - Programas Municipales'!$A9,(IF('3 - Bienes Amortizables'!$E$120='2 - Programas Municipales'!$C$10,'3 - Bienes Amortizables'!$H$122,0)),0)+IF('3 - Bienes Amortizables'!$E$125='2 - Programas Municipales'!$A9,(IF('3 - Bienes Amortizables'!$E$126='2 - Programas Municipales'!$C$10,'3 - Bienes Amortizables'!$H$128,0)),0)+IF('3 - Bienes Amortizables'!$E$131='2 - Programas Municipales'!$A9,(IF('3 - Bienes Amortizables'!$E$132='2 - Programas Municipales'!$C$10,'3 - Bienes Amortizables'!$H$134,0)),0)+IF('3 - Bienes Amortizables'!$E$137='2 - Programas Municipales'!$A9,(IF('3 - Bienes Amortizables'!$E$138='2 - Programas Municipales'!$C$10,'3 - Bienes Amortizables'!$H$140,0)),0)</f>
        <v>0</v>
      </c>
      <c r="L12" s="202">
        <f>IF('3 - Bienes Amortizables'!$E$5='2 - Programas Municipales'!$A9,(IF('3 - Bienes Amortizables'!$E$6='2 - Programas Municipales'!$C$11,'3 - Bienes Amortizables'!$H$8,0)),0)+IF('3 - Bienes Amortizables'!$E$11='2 - Programas Municipales'!$A9,(IF('3 - Bienes Amortizables'!$E$12='2 - Programas Municipales'!$C$11,'3 - Bienes Amortizables'!$H$14,0)),0)+IF('3 - Bienes Amortizables'!$E$17='2 - Programas Municipales'!$A9,(IF('3 - Bienes Amortizables'!$E$18='2 - Programas Municipales'!$C$11,'3 - Bienes Amortizables'!$H$20,0)),0)+IF('3 - Bienes Amortizables'!$E$23='2 - Programas Municipales'!$A9,(IF('3 - Bienes Amortizables'!$E$24='2 - Programas Municipales'!$C$11,'3 - Bienes Amortizables'!$H$26,0)),0)+IF('3 - Bienes Amortizables'!$E$29='2 - Programas Municipales'!$A9,(IF('3 - Bienes Amortizables'!$E$30='2 - Programas Municipales'!$C$11,'3 - Bienes Amortizables'!$H$32,0)),0)+IF('3 - Bienes Amortizables'!$E$35='2 - Programas Municipales'!$A9,(IF('3 - Bienes Amortizables'!$E$36='2 - Programas Municipales'!$C$11,'3 - Bienes Amortizables'!$H$38,0)),0)+IF('3 - Bienes Amortizables'!$E$41='2 - Programas Municipales'!$A9,(IF('3 - Bienes Amortizables'!$E$42='2 - Programas Municipales'!$C$11,'3 - Bienes Amortizables'!$H$44,0)),0)+IF('3 - Bienes Amortizables'!$E$47='2 - Programas Municipales'!$A9,(IF('3 - Bienes Amortizables'!$E$48='2 - Programas Municipales'!$C$11,'3 - Bienes Amortizables'!$H$50,0)),0)+IF('3 - Bienes Amortizables'!$E$53='2 - Programas Municipales'!$A9,(IF('3 - Bienes Amortizables'!$E$54='2 - Programas Municipales'!$C$11,'3 - Bienes Amortizables'!$H$56,0)),0)+IF('3 - Bienes Amortizables'!$E$59='2 - Programas Municipales'!$A9,(IF('3 - Bienes Amortizables'!$E$60='2 - Programas Municipales'!$C$11,'3 - Bienes Amortizables'!$H$62,0)),0)+IF('3 - Bienes Amortizables'!$E$65='2 - Programas Municipales'!$A9,(IF('3 - Bienes Amortizables'!$E$66='2 - Programas Municipales'!$C$11,'3 - Bienes Amortizables'!$H$68,0)),0)+IF('3 - Bienes Amortizables'!$E$71='2 - Programas Municipales'!$A9,(IF('3 - Bienes Amortizables'!$E$72='2 - Programas Municipales'!$C$11,'3 - Bienes Amortizables'!$H$74,0)),0)+IF('3 - Bienes Amortizables'!$E$77='2 - Programas Municipales'!$A9,(IF('3 - Bienes Amortizables'!$E$78='2 - Programas Municipales'!$C$11,'3 - Bienes Amortizables'!$H$80,0)),0)+IF('3 - Bienes Amortizables'!$E$83='2 - Programas Municipales'!$A9,(IF('3 - Bienes Amortizables'!$E$84='2 - Programas Municipales'!$C$11,'3 - Bienes Amortizables'!$H$86,0)),0)+IF('3 - Bienes Amortizables'!$E$89='2 - Programas Municipales'!$A9,(IF('3 - Bienes Amortizables'!$E$90='2 - Programas Municipales'!$C$11,'3 - Bienes Amortizables'!$H$92,0)),0)+IF('3 - Bienes Amortizables'!$E$95='2 - Programas Municipales'!$A9,(IF('3 - Bienes Amortizables'!$E$96='2 - Programas Municipales'!$C$11,'3 - Bienes Amortizables'!$H$98,0)),0)+IF('3 - Bienes Amortizables'!$E$101='2 - Programas Municipales'!$A9,(IF('3 - Bienes Amortizables'!$E$102='2 - Programas Municipales'!$C$11,'3 - Bienes Amortizables'!$H$104,0)),0)+IF('3 - Bienes Amortizables'!$E$107='2 - Programas Municipales'!$A9,(IF('3 - Bienes Amortizables'!$E$108='2 - Programas Municipales'!$C$11,'3 - Bienes Amortizables'!$H$110,0)),0)+IF('3 - Bienes Amortizables'!$E$113='2 - Programas Municipales'!$A9,(IF('3 - Bienes Amortizables'!$E$114='2 - Programas Municipales'!$C$11,'3 - Bienes Amortizables'!$H$116,0)),0)+IF('3 - Bienes Amortizables'!$E$119='2 - Programas Municipales'!$A9,(IF('3 - Bienes Amortizables'!$E$120='2 - Programas Municipales'!$C$11,'3 - Bienes Amortizables'!$H$122,0)),0)+IF('3 - Bienes Amortizables'!$E$125='2 - Programas Municipales'!$A9,(IF('3 - Bienes Amortizables'!$E$126='2 - Programas Municipales'!$C$11,'3 - Bienes Amortizables'!$H$128,0)),0)+IF('3 - Bienes Amortizables'!$E$131='2 - Programas Municipales'!$A9,(IF('3 - Bienes Amortizables'!$E$132='2 - Programas Municipales'!$C$11,'3 - Bienes Amortizables'!$H$134,0)),0)+IF('3 - Bienes Amortizables'!$E$137='2 - Programas Municipales'!$A9,(IF('3 - Bienes Amortizables'!$E$138='2 - Programas Municipales'!$C$11,'3 - Bienes Amortizables'!$H$140,0)),0)</f>
        <v>0</v>
      </c>
      <c r="M12" s="202">
        <f>IF('3 - Bienes Amortizables'!$E$5='2 - Programas Municipales'!$A9,(IF('3 - Bienes Amortizables'!$E$6='2 - Programas Municipales'!$C$12,'3 - Bienes Amortizables'!$H$8,0)),0)+IF('3 - Bienes Amortizables'!$E$11='2 - Programas Municipales'!$A9,(IF('3 - Bienes Amortizables'!$E$12='2 - Programas Municipales'!$C$12,'3 - Bienes Amortizables'!$H$14,0)),0)+IF('3 - Bienes Amortizables'!$E$17='2 - Programas Municipales'!$A9,(IF('3 - Bienes Amortizables'!$E$18='2 - Programas Municipales'!$C$12,'3 - Bienes Amortizables'!$H$20,0)),0)+IF('3 - Bienes Amortizables'!$E$23='2 - Programas Municipales'!$A9,(IF('3 - Bienes Amortizables'!$E$24='2 - Programas Municipales'!$C$12,'3 - Bienes Amortizables'!$H$26,0)),0)+IF('3 - Bienes Amortizables'!$E$29='2 - Programas Municipales'!$A9,(IF('3 - Bienes Amortizables'!$E$30='2 - Programas Municipales'!$C$12,'3 - Bienes Amortizables'!$H$32,0)),0)+IF('3 - Bienes Amortizables'!$E$35='2 - Programas Municipales'!$A9,(IF('3 - Bienes Amortizables'!$E$36='2 - Programas Municipales'!$C$12,'3 - Bienes Amortizables'!$H$38,0)),0)+IF('3 - Bienes Amortizables'!$E$41='2 - Programas Municipales'!$A9,(IF('3 - Bienes Amortizables'!$E$42='2 - Programas Municipales'!$C$12,'3 - Bienes Amortizables'!$H$44,0)),0)+IF('3 - Bienes Amortizables'!$E$47='2 - Programas Municipales'!$A9,(IF('3 - Bienes Amortizables'!$E$48='2 - Programas Municipales'!$C$12,'3 - Bienes Amortizables'!$H$50,0)),0)+IF('3 - Bienes Amortizables'!$E$53='2 - Programas Municipales'!$A9,(IF('3 - Bienes Amortizables'!$E$54='2 - Programas Municipales'!$C$12,'3 - Bienes Amortizables'!$H$56,0)),0)+IF('3 - Bienes Amortizables'!$E$59='2 - Programas Municipales'!$A9,(IF('3 - Bienes Amortizables'!$E$60='2 - Programas Municipales'!$C$12,'3 - Bienes Amortizables'!$H$62,0)),0)+IF('3 - Bienes Amortizables'!$E$65='2 - Programas Municipales'!$A9,(IF('3 - Bienes Amortizables'!$E$66='2 - Programas Municipales'!$C$12,'3 - Bienes Amortizables'!$H$68,0)),0)+IF('3 - Bienes Amortizables'!$E$71='2 - Programas Municipales'!$A9,(IF('3 - Bienes Amortizables'!$E$72='2 - Programas Municipales'!$C$12,'3 - Bienes Amortizables'!$H$74,0)),0)+IF('3 - Bienes Amortizables'!$E$77='2 - Programas Municipales'!$A9,(IF('3 - Bienes Amortizables'!$E$78='2 - Programas Municipales'!$C$12,'3 - Bienes Amortizables'!$H$80,0)),0)+IF('3 - Bienes Amortizables'!$E$83='2 - Programas Municipales'!$A9,(IF('3 - Bienes Amortizables'!$E$84='2 - Programas Municipales'!$C$12,'3 - Bienes Amortizables'!$H$86,0)),0)+IF('3 - Bienes Amortizables'!$E$89='2 - Programas Municipales'!$A9,(IF('3 - Bienes Amortizables'!$E$90='2 - Programas Municipales'!$C$12,'3 - Bienes Amortizables'!$H$92,0)),0)+IF('3 - Bienes Amortizables'!$E$95='2 - Programas Municipales'!$A9,(IF('3 - Bienes Amortizables'!$E$96='2 - Programas Municipales'!$C$12,'3 - Bienes Amortizables'!$H$98,0)),0)+IF('3 - Bienes Amortizables'!$E$101='2 - Programas Municipales'!$A9,(IF('3 - Bienes Amortizables'!$E$102='2 - Programas Municipales'!$C$12,'3 - Bienes Amortizables'!$H$104,0)),0)+IF('3 - Bienes Amortizables'!$E$107='2 - Programas Municipales'!$A9,(IF('3 - Bienes Amortizables'!$E$108='2 - Programas Municipales'!$C$12,'3 - Bienes Amortizables'!$H$110,0)),0)+IF('3 - Bienes Amortizables'!$E$113='2 - Programas Municipales'!$A9,(IF('3 - Bienes Amortizables'!$E$114='2 - Programas Municipales'!$C$12,'3 - Bienes Amortizables'!$H$116,0)),0)+IF('3 - Bienes Amortizables'!$E$119='2 - Programas Municipales'!$A9,(IF('3 - Bienes Amortizables'!$E$120='2 - Programas Municipales'!$C$12,'3 - Bienes Amortizables'!$H$122,0)),0)+IF('3 - Bienes Amortizables'!$E$125='2 - Programas Municipales'!$A9,(IF('3 - Bienes Amortizables'!$E$126='2 - Programas Municipales'!$C$12,'3 - Bienes Amortizables'!$H$128,0)),0)+IF('3 - Bienes Amortizables'!$E$131='2 - Programas Municipales'!$A9,(IF('3 - Bienes Amortizables'!$E$132='2 - Programas Municipales'!$C$12,'3 - Bienes Amortizables'!$H$134,0)),0)+IF('3 - Bienes Amortizables'!$E$137='2 - Programas Municipales'!$A9,(IF('3 - Bienes Amortizables'!$E$138='2 - Programas Municipales'!$C$12,'3 - Bienes Amortizables'!$H$140,0)),0)</f>
        <v>0</v>
      </c>
      <c r="N12" s="202">
        <f>IF('3 - Bienes Amortizables'!$E$5='2 - Programas Municipales'!$A9,(IF('3 - Bienes Amortizables'!$E$6='2 - Programas Municipales'!$C$13,'3 - Bienes Amortizables'!$H$8,0)),0)+IF('3 - Bienes Amortizables'!$E$11='2 - Programas Municipales'!$A9,(IF('3 - Bienes Amortizables'!$E$12='2 - Programas Municipales'!$C$13,'3 - Bienes Amortizables'!$H$14,0)),0)+IF('3 - Bienes Amortizables'!$E$17='2 - Programas Municipales'!$A9,(IF('3 - Bienes Amortizables'!$E$18='2 - Programas Municipales'!$C$13,'3 - Bienes Amortizables'!$H$20,0)),0)+IF('3 - Bienes Amortizables'!$E$23='2 - Programas Municipales'!$A9,(IF('3 - Bienes Amortizables'!$E$24='2 - Programas Municipales'!$C$13,'3 - Bienes Amortizables'!$H$26,0)),0)+IF('3 - Bienes Amortizables'!$E$29='2 - Programas Municipales'!$A9,(IF('3 - Bienes Amortizables'!$E$30='2 - Programas Municipales'!$C$13,'3 - Bienes Amortizables'!$H$32,0)),0)+IF('3 - Bienes Amortizables'!$E$35='2 - Programas Municipales'!$A9,(IF('3 - Bienes Amortizables'!$E$36='2 - Programas Municipales'!$C$13,'3 - Bienes Amortizables'!$H$38,0)),0)+IF('3 - Bienes Amortizables'!$E$41='2 - Programas Municipales'!$A9,(IF('3 - Bienes Amortizables'!$E$42='2 - Programas Municipales'!$C$13,'3 - Bienes Amortizables'!$H$44,0)),0)+IF('3 - Bienes Amortizables'!$E$47='2 - Programas Municipales'!$A9,(IF('3 - Bienes Amortizables'!$E$48='2 - Programas Municipales'!$C$13,'3 - Bienes Amortizables'!$H$50,0)),0)+IF('3 - Bienes Amortizables'!$E$53='2 - Programas Municipales'!$A9,(IF('3 - Bienes Amortizables'!$E$54='2 - Programas Municipales'!$C$13,'3 - Bienes Amortizables'!$H$56,0)),0)+IF('3 - Bienes Amortizables'!$E$59='2 - Programas Municipales'!$A9,(IF('3 - Bienes Amortizables'!$E$60='2 - Programas Municipales'!$C$13,'3 - Bienes Amortizables'!$H$62,0)),0)+IF('3 - Bienes Amortizables'!$E$65='2 - Programas Municipales'!$A9,(IF('3 - Bienes Amortizables'!$E$66='2 - Programas Municipales'!$C$13,'3 - Bienes Amortizables'!$H$68,0)),0)+IF('3 - Bienes Amortizables'!$E$71='2 - Programas Municipales'!$A9,(IF('3 - Bienes Amortizables'!$E$72='2 - Programas Municipales'!$C$13,'3 - Bienes Amortizables'!$H$74,0)),0)+IF('3 - Bienes Amortizables'!$E$77='2 - Programas Municipales'!$A9,(IF('3 - Bienes Amortizables'!$E$78='2 - Programas Municipales'!$C$13,'3 - Bienes Amortizables'!$H$80,0)),0)+IF('3 - Bienes Amortizables'!$E$83='2 - Programas Municipales'!$A9,(IF('3 - Bienes Amortizables'!$E$84='2 - Programas Municipales'!$C$13,'3 - Bienes Amortizables'!$H$86,0)),0)+IF('3 - Bienes Amortizables'!$E$89='2 - Programas Municipales'!$A9,(IF('3 - Bienes Amortizables'!$E$90='2 - Programas Municipales'!$C$13,'3 - Bienes Amortizables'!$H$92,0)),0)+IF('3 - Bienes Amortizables'!$E$95='2 - Programas Municipales'!$A9,(IF('3 - Bienes Amortizables'!$E$96='2 - Programas Municipales'!$C$13,'3 - Bienes Amortizables'!$H$98,0)),0)+IF('3 - Bienes Amortizables'!$E$101='2 - Programas Municipales'!$A9,(IF('3 - Bienes Amortizables'!$E$102='2 - Programas Municipales'!$C$13,'3 - Bienes Amortizables'!$H$104,0)),0)+IF('3 - Bienes Amortizables'!$E$107='2 - Programas Municipales'!$A9,(IF('3 - Bienes Amortizables'!$E$108='2 - Programas Municipales'!$C$13,'3 - Bienes Amortizables'!$H$110,0)),0)+IF('3 - Bienes Amortizables'!$E$113='2 - Programas Municipales'!$A9,(IF('3 - Bienes Amortizables'!$E$114='2 - Programas Municipales'!$C$13,'3 - Bienes Amortizables'!$H$116,0)),0)+IF('3 - Bienes Amortizables'!$E$119='2 - Programas Municipales'!$A9,(IF('3 - Bienes Amortizables'!$E$120='2 - Programas Municipales'!$C$13,'3 - Bienes Amortizables'!$H$122,0)),0)+IF('3 - Bienes Amortizables'!$E$125='2 - Programas Municipales'!$A9,(IF('3 - Bienes Amortizables'!$E$126='2 - Programas Municipales'!$C$13,'3 - Bienes Amortizables'!$H$128,0)),0)+IF('3 - Bienes Amortizables'!$E$131='2 - Programas Municipales'!$A9,(IF('3 - Bienes Amortizables'!$E$132='2 - Programas Municipales'!$C$13,'3 - Bienes Amortizables'!$H$134,0)),0)+IF('3 - Bienes Amortizables'!$E$137='2 - Programas Municipales'!$A9,(IF('3 - Bienes Amortizables'!$E$138='2 - Programas Municipales'!$C$13,'3 - Bienes Amortizables'!$H$140,0)),0)</f>
        <v>0</v>
      </c>
      <c r="O12" s="202">
        <f>IF('3 - Bienes Amortizables'!$E$5='2 - Programas Municipales'!$A9,(IF('3 - Bienes Amortizables'!$E$6='2 - Programas Municipales'!$C$14,'3 - Bienes Amortizables'!$H$8,0)),0)+IF('3 - Bienes Amortizables'!$E$11='2 - Programas Municipales'!$A9,(IF('3 - Bienes Amortizables'!$E$12='2 - Programas Municipales'!$C$14,'3 - Bienes Amortizables'!$H$14,0)),0)+IF('3 - Bienes Amortizables'!$E$17='2 - Programas Municipales'!$A9,(IF('3 - Bienes Amortizables'!$E$18='2 - Programas Municipales'!$C$14,'3 - Bienes Amortizables'!$H$20,0)),0)+IF('3 - Bienes Amortizables'!$E$23='2 - Programas Municipales'!$A9,(IF('3 - Bienes Amortizables'!$E$24='2 - Programas Municipales'!$C$14,'3 - Bienes Amortizables'!$H$26,0)),0)+IF('3 - Bienes Amortizables'!$E$29='2 - Programas Municipales'!$A9,(IF('3 - Bienes Amortizables'!$E$30='2 - Programas Municipales'!$C$14,'3 - Bienes Amortizables'!$H$32,0)),0)+IF('3 - Bienes Amortizables'!$E$35='2 - Programas Municipales'!$A9,(IF('3 - Bienes Amortizables'!$E$36='2 - Programas Municipales'!$C$14,'3 - Bienes Amortizables'!$H$38,0)),0)+IF('3 - Bienes Amortizables'!$E$41='2 - Programas Municipales'!$A9,(IF('3 - Bienes Amortizables'!$E$42='2 - Programas Municipales'!$C$14,'3 - Bienes Amortizables'!$H$44,0)),0)+IF('3 - Bienes Amortizables'!$E$47='2 - Programas Municipales'!$A9,(IF('3 - Bienes Amortizables'!$E$48='2 - Programas Municipales'!$C$14,'3 - Bienes Amortizables'!$H$50,0)),0)+IF('3 - Bienes Amortizables'!$E$53='2 - Programas Municipales'!$A9,(IF('3 - Bienes Amortizables'!$E$54='2 - Programas Municipales'!$C$14,'3 - Bienes Amortizables'!$H$56,0)),0)+IF('3 - Bienes Amortizables'!$E$59='2 - Programas Municipales'!$A9,(IF('3 - Bienes Amortizables'!$E$60='2 - Programas Municipales'!$C$14,'3 - Bienes Amortizables'!$H$62,0)),0)+IF('3 - Bienes Amortizables'!$E$65='2 - Programas Municipales'!$A9,(IF('3 - Bienes Amortizables'!$E$66='2 - Programas Municipales'!$C$14,'3 - Bienes Amortizables'!$H$68,0)),0)+IF('3 - Bienes Amortizables'!$E$71='2 - Programas Municipales'!$A9,(IF('3 - Bienes Amortizables'!$E$72='2 - Programas Municipales'!$C$14,'3 - Bienes Amortizables'!$H$74,0)),0)+IF('3 - Bienes Amortizables'!$E$77='2 - Programas Municipales'!$A9,(IF('3 - Bienes Amortizables'!$E$78='2 - Programas Municipales'!$C$14,'3 - Bienes Amortizables'!$H$80,0)),0)+IF('3 - Bienes Amortizables'!$E$83='2 - Programas Municipales'!$A9,(IF('3 - Bienes Amortizables'!$E$84='2 - Programas Municipales'!$C$14,'3 - Bienes Amortizables'!$H$86,0)),0)+IF('3 - Bienes Amortizables'!$E$89='2 - Programas Municipales'!$A9,(IF('3 - Bienes Amortizables'!$E$90='2 - Programas Municipales'!$C$14,'3 - Bienes Amortizables'!$H$92,0)),0)+IF('3 - Bienes Amortizables'!$E$95='2 - Programas Municipales'!$A9,(IF('3 - Bienes Amortizables'!$E$96='2 - Programas Municipales'!$C$14,'3 - Bienes Amortizables'!$H$98,0)),0)+IF('3 - Bienes Amortizables'!$E$101='2 - Programas Municipales'!$A9,(IF('3 - Bienes Amortizables'!$E$102='2 - Programas Municipales'!$C$14,'3 - Bienes Amortizables'!$H$104,0)),0)+IF('3 - Bienes Amortizables'!$E$107='2 - Programas Municipales'!$A9,(IF('3 - Bienes Amortizables'!$E$108='2 - Programas Municipales'!$C$14,'3 - Bienes Amortizables'!$H$110,0)),0)+IF('3 - Bienes Amortizables'!$E$113='2 - Programas Municipales'!$A9,(IF('3 - Bienes Amortizables'!$E$114='2 - Programas Municipales'!$C$14,'3 - Bienes Amortizables'!$H$116,0)),0)+IF('3 - Bienes Amortizables'!$E$119='2 - Programas Municipales'!$A9,(IF('3 - Bienes Amortizables'!$E$120='2 - Programas Municipales'!$C$14,'3 - Bienes Amortizables'!$H$122,0)),0)+IF('3 - Bienes Amortizables'!$E$125='2 - Programas Municipales'!$A9,(IF('3 - Bienes Amortizables'!$E$126='2 - Programas Municipales'!$C$14,'3 - Bienes Amortizables'!$H$128,0)),0)+IF('3 - Bienes Amortizables'!$E$131='2 - Programas Municipales'!$A9,(IF('3 - Bienes Amortizables'!$E$132='2 - Programas Municipales'!$C$14,'3 - Bienes Amortizables'!$H$134,0)),0)+IF('3 - Bienes Amortizables'!$E$137='2 - Programas Municipales'!$A9,(IF('3 - Bienes Amortizables'!$E$138='2 - Programas Municipales'!$C$14,'3 - Bienes Amortizables'!$H$140,0)),0)</f>
        <v>0</v>
      </c>
      <c r="P12" s="202">
        <f>IF('3 - Bienes Amortizables'!$E$5='2 - Programas Municipales'!$A9,(IF('3 - Bienes Amortizables'!$E$6='2 - Programas Municipales'!$C$15,'3 - Bienes Amortizables'!$H$8,0)),0)+IF('3 - Bienes Amortizables'!$E$11='2 - Programas Municipales'!$A9,(IF('3 - Bienes Amortizables'!$E$12='2 - Programas Municipales'!$C$15,'3 - Bienes Amortizables'!$H$14,0)),0)+IF('3 - Bienes Amortizables'!$E$17='2 - Programas Municipales'!$A9,(IF('3 - Bienes Amortizables'!$E$18='2 - Programas Municipales'!$C$15,'3 - Bienes Amortizables'!$H$20,0)),0)+IF('3 - Bienes Amortizables'!$E$23='2 - Programas Municipales'!$A9,(IF('3 - Bienes Amortizables'!$E$24='2 - Programas Municipales'!$C$15,'3 - Bienes Amortizables'!$H$26,0)),0)+IF('3 - Bienes Amortizables'!$E$29='2 - Programas Municipales'!$A9,(IF('3 - Bienes Amortizables'!$E$30='2 - Programas Municipales'!$C$15,'3 - Bienes Amortizables'!$H$32,0)),0)+IF('3 - Bienes Amortizables'!$E$35='2 - Programas Municipales'!$A9,(IF('3 - Bienes Amortizables'!$E$36='2 - Programas Municipales'!$C$15,'3 - Bienes Amortizables'!$H$38,0)),0)+IF('3 - Bienes Amortizables'!$E$41='2 - Programas Municipales'!$A9,(IF('3 - Bienes Amortizables'!$E$42='2 - Programas Municipales'!$C$15,'3 - Bienes Amortizables'!$H$44,0)),0)+IF('3 - Bienes Amortizables'!$E$47='2 - Programas Municipales'!$A9,(IF('3 - Bienes Amortizables'!$E$48='2 - Programas Municipales'!$C$15,'3 - Bienes Amortizables'!$H$50,0)),0)+IF('3 - Bienes Amortizables'!$E$53='2 - Programas Municipales'!$A9,(IF('3 - Bienes Amortizables'!$E$54='2 - Programas Municipales'!$C$15,'3 - Bienes Amortizables'!$H$56,0)),0)+IF('3 - Bienes Amortizables'!$E$59='2 - Programas Municipales'!$A9,(IF('3 - Bienes Amortizables'!$E$60='2 - Programas Municipales'!$C$15,'3 - Bienes Amortizables'!$H$62,0)),0)+IF('3 - Bienes Amortizables'!$E$65='2 - Programas Municipales'!$A9,(IF('3 - Bienes Amortizables'!$E$66='2 - Programas Municipales'!$C$15,'3 - Bienes Amortizables'!$H$68,0)),0)+IF('3 - Bienes Amortizables'!$E$71='2 - Programas Municipales'!$A9,(IF('3 - Bienes Amortizables'!$E$72='2 - Programas Municipales'!$C$15,'3 - Bienes Amortizables'!$H$74,0)),0)+IF('3 - Bienes Amortizables'!$E$77='2 - Programas Municipales'!$A9,(IF('3 - Bienes Amortizables'!$E$78='2 - Programas Municipales'!$C$15,'3 - Bienes Amortizables'!$H$80,0)),0)+IF('3 - Bienes Amortizables'!$E$83='2 - Programas Municipales'!$A9,(IF('3 - Bienes Amortizables'!$E$84='2 - Programas Municipales'!$C$15,'3 - Bienes Amortizables'!$H$86,0)),0)+IF('3 - Bienes Amortizables'!$E$89='2 - Programas Municipales'!$A9,(IF('3 - Bienes Amortizables'!$E$90='2 - Programas Municipales'!$C$15,'3 - Bienes Amortizables'!$H$92,0)),0)+IF('3 - Bienes Amortizables'!$E$95='2 - Programas Municipales'!$A9,(IF('3 - Bienes Amortizables'!$E$96='2 - Programas Municipales'!$C$15,'3 - Bienes Amortizables'!$H$98,0)),0)+IF('3 - Bienes Amortizables'!$E$101='2 - Programas Municipales'!$A9,(IF('3 - Bienes Amortizables'!$E$102='2 - Programas Municipales'!$C$15,'3 - Bienes Amortizables'!$H$104,0)),0)+IF('3 - Bienes Amortizables'!$E$107='2 - Programas Municipales'!$A9,(IF('3 - Bienes Amortizables'!$E$108='2 - Programas Municipales'!$C$15,'3 - Bienes Amortizables'!$H$110,0)),0)+IF('3 - Bienes Amortizables'!$E$113='2 - Programas Municipales'!$A9,(IF('3 - Bienes Amortizables'!$E$114='2 - Programas Municipales'!$C$15,'3 - Bienes Amortizables'!$H$116,0)),0)+IF('3 - Bienes Amortizables'!$E$119='2 - Programas Municipales'!$A9,(IF('3 - Bienes Amortizables'!$E$120='2 - Programas Municipales'!$C$14,'3 - Bienes Amortizables'!$H$122,0)),0)+IF('3 - Bienes Amortizables'!$E$125='2 - Programas Municipales'!$A9,(IF('3 - Bienes Amortizables'!$E$126='2 - Programas Municipales'!$C$14,'3 - Bienes Amortizables'!$H$128,0)),0)+IF('3 - Bienes Amortizables'!$E$131='2 - Programas Municipales'!$A9,(IF('3 - Bienes Amortizables'!$E$132='2 - Programas Municipales'!$C$14,'3 - Bienes Amortizables'!$H$134,0)),0)+IF('3 - Bienes Amortizables'!$E$137='2 - Programas Municipales'!$A9,(IF('3 - Bienes Amortizables'!$E$138='2 - Programas Municipales'!$C$14,'3 - Bienes Amortizables'!$H$140,0)),0)</f>
        <v>0</v>
      </c>
      <c r="Q12" s="265">
        <f t="shared" si="1"/>
        <v>0</v>
      </c>
    </row>
    <row r="13">
      <c r="B13" s="56" t="str">
        <f>'2 - Programas Municipales'!A10</f>
        <v>Elementos de Comunicación y Otros</v>
      </c>
      <c r="C13" s="202">
        <f>IF('3 - Bienes Amortizables'!$E$5='2 - Programas Municipales'!$A10,(IF('3 - Bienes Amortizables'!$E$6='2 - Programas Municipales'!$C$2,'3 - Bienes Amortizables'!$H$8,0)),0)+IF('3 - Bienes Amortizables'!$E$11='2 - Programas Municipales'!$A10,(IF('3 - Bienes Amortizables'!$E$12='2 - Programas Municipales'!$C$2,'3 - Bienes Amortizables'!$H$14,0)),0)+IF('3 - Bienes Amortizables'!$E$17='2 - Programas Municipales'!$A10,(IF('3 - Bienes Amortizables'!$E$18='2 - Programas Municipales'!$C$2,'3 - Bienes Amortizables'!$H$20,0)),0)+IF('3 - Bienes Amortizables'!$E$23='2 - Programas Municipales'!$A10,(IF('3 - Bienes Amortizables'!$E$24='2 - Programas Municipales'!$C$2,'3 - Bienes Amortizables'!$H$26,0)),0)+IF('3 - Bienes Amortizables'!$E$29='2 - Programas Municipales'!$A10,(IF('3 - Bienes Amortizables'!$E$30='2 - Programas Municipales'!$C$2,'3 - Bienes Amortizables'!$H$32,0)),0)+IF('3 - Bienes Amortizables'!$E$35='2 - Programas Municipales'!$A10,(IF('3 - Bienes Amortizables'!$E$36='2 - Programas Municipales'!$C$2,'3 - Bienes Amortizables'!$H$38,0)),0)+IF('3 - Bienes Amortizables'!$E$41='2 - Programas Municipales'!$A10,(IF('3 - Bienes Amortizables'!$E$42='2 - Programas Municipales'!$C$2,'3 - Bienes Amortizables'!$H$44,0)),0)+IF('3 - Bienes Amortizables'!$E$47='2 - Programas Municipales'!$A10,(IF('3 - Bienes Amortizables'!$E$48='2 - Programas Municipales'!$C$2,'3 - Bienes Amortizables'!$H$50,0)),0)+IF('3 - Bienes Amortizables'!$E$53='2 - Programas Municipales'!$A10,(IF('3 - Bienes Amortizables'!$E$54='2 - Programas Municipales'!$C$2,'3 - Bienes Amortizables'!$H$56,0)),0)+IF('3 - Bienes Amortizables'!$E$59='2 - Programas Municipales'!$A10,(IF('3 - Bienes Amortizables'!$E$60='2 - Programas Municipales'!$C$2,'3 - Bienes Amortizables'!$H$62,0)),0)+IF('3 - Bienes Amortizables'!$E$65='2 - Programas Municipales'!$A10,(IF('3 - Bienes Amortizables'!$E$66='2 - Programas Municipales'!$C$2,'3 - Bienes Amortizables'!$H$68,0)),0)+IF('3 - Bienes Amortizables'!$E$71='2 - Programas Municipales'!$A10,(IF('3 - Bienes Amortizables'!$E$72='2 - Programas Municipales'!$C$2,'3 - Bienes Amortizables'!$H$74,0)),0)+IF('3 - Bienes Amortizables'!$E$77='2 - Programas Municipales'!$A10,(IF('3 - Bienes Amortizables'!$E$78='2 - Programas Municipales'!$C$2,'3 - Bienes Amortizables'!$H$80,0)),0)+IF('3 - Bienes Amortizables'!$E$83='2 - Programas Municipales'!$A10,(IF('3 - Bienes Amortizables'!$E$84='2 - Programas Municipales'!$C$2,'3 - Bienes Amortizables'!$H$86,0)),0)+IF('3 - Bienes Amortizables'!$E$89='2 - Programas Municipales'!$A10,(IF('3 - Bienes Amortizables'!$E$90='2 - Programas Municipales'!$C$2,'3 - Bienes Amortizables'!$H$92,0)),0)+IF('3 - Bienes Amortizables'!$E$95='2 - Programas Municipales'!$A10,(IF('3 - Bienes Amortizables'!$E$96='2 - Programas Municipales'!$C$2,'3 - Bienes Amortizables'!$H$98,0)),0)+IF('3 - Bienes Amortizables'!$E$101='2 - Programas Municipales'!$A10,(IF('3 - Bienes Amortizables'!$E$102='2 - Programas Municipales'!$C$2,'3 - Bienes Amortizables'!$H$104,0)),0)+IF('3 - Bienes Amortizables'!$E$107='2 - Programas Municipales'!$A10,(IF('3 - Bienes Amortizables'!$E$108='2 - Programas Municipales'!$C$2,'3 - Bienes Amortizables'!$H$110,0)),0)+IF('3 - Bienes Amortizables'!$E$113='2 - Programas Municipales'!$A10,(IF('3 - Bienes Amortizables'!$E$114='2 - Programas Municipales'!$C$2,'3 - Bienes Amortizables'!$H$116,0)),0)+IF('3 - Bienes Amortizables'!$E$119='2 - Programas Municipales'!$A10,(IF('3 - Bienes Amortizables'!$E$120='2 - Programas Municipales'!$C$2,'3 - Bienes Amortizables'!$H$122,0)),0)+IF('3 - Bienes Amortizables'!$E$125='2 - Programas Municipales'!$A10,(IF('3 - Bienes Amortizables'!$E$126='2 - Programas Municipales'!$C$2,'3 - Bienes Amortizables'!$H$128,0)),0)+IF('3 - Bienes Amortizables'!$E$131='2 - Programas Municipales'!$A10,(IF('3 - Bienes Amortizables'!$E$132='2 - Programas Municipales'!$C$2,'3 - Bienes Amortizables'!$H$134,0)),0)+IF('3 - Bienes Amortizables'!$E$137='2 - Programas Municipales'!$A10,(IF('3 - Bienes Amortizables'!$E$138='2 - Programas Municipales'!$C$2,'3 - Bienes Amortizables'!$H$140,0)),0)</f>
        <v>0</v>
      </c>
      <c r="D13" s="202">
        <f>IF('3 - Bienes Amortizables'!$E$5='2 - Programas Municipales'!$A10,(IF('3 - Bienes Amortizables'!$E$6='2 - Programas Municipales'!$C$3,'3 - Bienes Amortizables'!$H$8,0)),0)+IF('3 - Bienes Amortizables'!$E$11='2 - Programas Municipales'!$A10,(IF('3 - Bienes Amortizables'!$E$12='2 - Programas Municipales'!$C$3,'3 - Bienes Amortizables'!$H$14,0)),0)+IF('3 - Bienes Amortizables'!$E$17='2 - Programas Municipales'!$A10,(IF('3 - Bienes Amortizables'!$E$18='2 - Programas Municipales'!$C$3,'3 - Bienes Amortizables'!$H$20,0)),0)+IF('3 - Bienes Amortizables'!$E$23='2 - Programas Municipales'!$A10,(IF('3 - Bienes Amortizables'!$E$24='2 - Programas Municipales'!$C$3,'3 - Bienes Amortizables'!$H$26,0)),0)+IF('3 - Bienes Amortizables'!$E$29='2 - Programas Municipales'!$A10,(IF('3 - Bienes Amortizables'!$E$30='2 - Programas Municipales'!$C$3,'3 - Bienes Amortizables'!$H$32,0)),0)+IF('3 - Bienes Amortizables'!$E$35='2 - Programas Municipales'!$A10,(IF('3 - Bienes Amortizables'!$E$36='2 - Programas Municipales'!$C$3,'3 - Bienes Amortizables'!$H$38,0)),0)+IF('3 - Bienes Amortizables'!$E$41='2 - Programas Municipales'!$A10,(IF('3 - Bienes Amortizables'!$E$42='2 - Programas Municipales'!$C$3,'3 - Bienes Amortizables'!$H$44,0)),0)+IF('3 - Bienes Amortizables'!$E$47='2 - Programas Municipales'!$A10,(IF('3 - Bienes Amortizables'!$E$48='2 - Programas Municipales'!$C$3,'3 - Bienes Amortizables'!$H$50,0)),0)+IF('3 - Bienes Amortizables'!$E$53='2 - Programas Municipales'!$A10,(IF('3 - Bienes Amortizables'!$E$54='2 - Programas Municipales'!$C$3,'3 - Bienes Amortizables'!$H$56,0)),0)+IF('3 - Bienes Amortizables'!$E$59='2 - Programas Municipales'!$A10,(IF('3 - Bienes Amortizables'!$E$60='2 - Programas Municipales'!$C$3,'3 - Bienes Amortizables'!$H$62,0)),0)+IF('3 - Bienes Amortizables'!$E$65='2 - Programas Municipales'!$A10,(IF('3 - Bienes Amortizables'!$E$66='2 - Programas Municipales'!$C$3,'3 - Bienes Amortizables'!$H$68,0)),0)+IF('3 - Bienes Amortizables'!$E$71='2 - Programas Municipales'!$A10,(IF('3 - Bienes Amortizables'!$E$72='2 - Programas Municipales'!$C$3,'3 - Bienes Amortizables'!$H$74,0)),0)+IF('3 - Bienes Amortizables'!$E$77='2 - Programas Municipales'!$A10,(IF('3 - Bienes Amortizables'!$E$78='2 - Programas Municipales'!$C$3,'3 - Bienes Amortizables'!$H$80,0)),0)+IF('3 - Bienes Amortizables'!$E$83='2 - Programas Municipales'!$A10,(IF('3 - Bienes Amortizables'!$E$84='2 - Programas Municipales'!$C$3,'3 - Bienes Amortizables'!$H$86,0)),0)+IF('3 - Bienes Amortizables'!$E$89='2 - Programas Municipales'!$A10,(IF('3 - Bienes Amortizables'!$E$90='2 - Programas Municipales'!$C$3,'3 - Bienes Amortizables'!$H$92,0)),0)+IF('3 - Bienes Amortizables'!$E$95='2 - Programas Municipales'!$A10,(IF('3 - Bienes Amortizables'!$E$96='2 - Programas Municipales'!$C$3,'3 - Bienes Amortizables'!$H$98,0)),0)+IF('3 - Bienes Amortizables'!$E$101='2 - Programas Municipales'!$A10,(IF('3 - Bienes Amortizables'!$E$102='2 - Programas Municipales'!$C$3,'3 - Bienes Amortizables'!$H$104,0)),0)+IF('3 - Bienes Amortizables'!$E$107='2 - Programas Municipales'!$A10,(IF('3 - Bienes Amortizables'!$E$108='2 - Programas Municipales'!$C$3,'3 - Bienes Amortizables'!$H$110,0)),0)+IF('3 - Bienes Amortizables'!$E$113='2 - Programas Municipales'!$A10,(IF('3 - Bienes Amortizables'!$E$114='2 - Programas Municipales'!$C$3,'3 - Bienes Amortizables'!$H$116,0)),0)+IF('3 - Bienes Amortizables'!$E$119='2 - Programas Municipales'!$A10,(IF('3 - Bienes Amortizables'!$E$120='2 - Programas Municipales'!$C$3,'3 - Bienes Amortizables'!$H$122,0)),0)+IF('3 - Bienes Amortizables'!$E$125='2 - Programas Municipales'!$A10,(IF('3 - Bienes Amortizables'!$E$126='2 - Programas Municipales'!$C$3,'3 - Bienes Amortizables'!$H$128,0)),0)+IF('3 - Bienes Amortizables'!$E$131='2 - Programas Municipales'!$A10,(IF('3 - Bienes Amortizables'!$E$132='2 - Programas Municipales'!$C$3,'3 - Bienes Amortizables'!$H$134,0)),0)+IF('3 - Bienes Amortizables'!$E$137='2 - Programas Municipales'!$A10,(IF('3 - Bienes Amortizables'!$E$138='2 - Programas Municipales'!$C$3,'3 - Bienes Amortizables'!$H$140,0)),0)</f>
        <v>0</v>
      </c>
      <c r="E13" s="202">
        <f>IF('3 - Bienes Amortizables'!$E$5='2 - Programas Municipales'!$A10,(IF('3 - Bienes Amortizables'!$E$6='2 - Programas Municipales'!$C$4,'3 - Bienes Amortizables'!$H$8,0)),0)+IF('3 - Bienes Amortizables'!$E$11='2 - Programas Municipales'!$A10,(IF('3 - Bienes Amortizables'!$E$12='2 - Programas Municipales'!$C$4,'3 - Bienes Amortizables'!$H$14,0)),0)+IF('3 - Bienes Amortizables'!$E$17='2 - Programas Municipales'!$A10,(IF('3 - Bienes Amortizables'!$E$18='2 - Programas Municipales'!$C$4,'3 - Bienes Amortizables'!$H$20,0)),0)+IF('3 - Bienes Amortizables'!$E$23='2 - Programas Municipales'!$A10,(IF('3 - Bienes Amortizables'!$E$24='2 - Programas Municipales'!$C$4,'3 - Bienes Amortizables'!$H$26,0)),0)+IF('3 - Bienes Amortizables'!$E$29='2 - Programas Municipales'!$A10,(IF('3 - Bienes Amortizables'!$E$30='2 - Programas Municipales'!$C$4,'3 - Bienes Amortizables'!$H$32,0)),0)+IF('3 - Bienes Amortizables'!$E$35='2 - Programas Municipales'!$A10,(IF('3 - Bienes Amortizables'!$E$36='2 - Programas Municipales'!$C$4,'3 - Bienes Amortizables'!$H$38,0)),0)+IF('3 - Bienes Amortizables'!$E$41='2 - Programas Municipales'!$A10,(IF('3 - Bienes Amortizables'!$E$42='2 - Programas Municipales'!$C$4,'3 - Bienes Amortizables'!$H$44,0)),0)+IF('3 - Bienes Amortizables'!$E$47='2 - Programas Municipales'!$A10,(IF('3 - Bienes Amortizables'!$E$48='2 - Programas Municipales'!$C$4,'3 - Bienes Amortizables'!$H$50,0)),0)+IF('3 - Bienes Amortizables'!$E$53='2 - Programas Municipales'!$A10,(IF('3 - Bienes Amortizables'!$E$54='2 - Programas Municipales'!$C$4,'3 - Bienes Amortizables'!$H$56,0)),0)+IF('3 - Bienes Amortizables'!$E$59='2 - Programas Municipales'!$A10,(IF('3 - Bienes Amortizables'!$E$60='2 - Programas Municipales'!$C$4,'3 - Bienes Amortizables'!$H$62,0)),0)+IF('3 - Bienes Amortizables'!$E$65='2 - Programas Municipales'!$A10,(IF('3 - Bienes Amortizables'!$E$66='2 - Programas Municipales'!$C$4,'3 - Bienes Amortizables'!$H$68,0)),0)+IF('3 - Bienes Amortizables'!$E$71='2 - Programas Municipales'!$A10,(IF('3 - Bienes Amortizables'!$E$72='2 - Programas Municipales'!$C$4,'3 - Bienes Amortizables'!$H$74,0)),0)+IF('3 - Bienes Amortizables'!$E$77='2 - Programas Municipales'!$A10,(IF('3 - Bienes Amortizables'!$E$78='2 - Programas Municipales'!$C$4,'3 - Bienes Amortizables'!$H$80,0)),0)+IF('3 - Bienes Amortizables'!$E$83='2 - Programas Municipales'!$A10,(IF('3 - Bienes Amortizables'!$E$84='2 - Programas Municipales'!$C$4,'3 - Bienes Amortizables'!$H$86,0)),0)+IF('3 - Bienes Amortizables'!$E$89='2 - Programas Municipales'!$A10,(IF('3 - Bienes Amortizables'!$E$90='2 - Programas Municipales'!$C$4,'3 - Bienes Amortizables'!$H$92,0)),0)+IF('3 - Bienes Amortizables'!$E$95='2 - Programas Municipales'!$A10,(IF('3 - Bienes Amortizables'!$E$96='2 - Programas Municipales'!$C$4,'3 - Bienes Amortizables'!$H$98,0)),0)+IF('3 - Bienes Amortizables'!$E$101='2 - Programas Municipales'!$A10,(IF('3 - Bienes Amortizables'!$E$102='2 - Programas Municipales'!$C$4,'3 - Bienes Amortizables'!$H$104,0)),0)+IF('3 - Bienes Amortizables'!$E$107='2 - Programas Municipales'!$A10,(IF('3 - Bienes Amortizables'!$E$108='2 - Programas Municipales'!$C$4,'3 - Bienes Amortizables'!$H$110,0)),0)+IF('3 - Bienes Amortizables'!$E$113='2 - Programas Municipales'!$A10,(IF('3 - Bienes Amortizables'!$E$114='2 - Programas Municipales'!$C$4,'3 - Bienes Amortizables'!$H$116,0)),0)+IF('3 - Bienes Amortizables'!$E$119='2 - Programas Municipales'!$A10,(IF('3 - Bienes Amortizables'!$E$120='2 - Programas Municipales'!$C$4,'3 - Bienes Amortizables'!$H$122,0)),0)+IF('3 - Bienes Amortizables'!$E$125='2 - Programas Municipales'!$A10,(IF('3 - Bienes Amortizables'!$E$126='2 - Programas Municipales'!$C$4,'3 - Bienes Amortizables'!$H$128,0)),0)+IF('3 - Bienes Amortizables'!$E$131='2 - Programas Municipales'!$A10,(IF('3 - Bienes Amortizables'!$E$132='2 - Programas Municipales'!$C$4,'3 - Bienes Amortizables'!$H$134,0)),0)+IF('3 - Bienes Amortizables'!$E$137='2 - Programas Municipales'!$A10,(IF('3 - Bienes Amortizables'!$E$138='2 - Programas Municipales'!$C$4,'3 - Bienes Amortizables'!$H$140,0)),0)</f>
        <v>0</v>
      </c>
      <c r="F13" s="202">
        <f>IF('3 - Bienes Amortizables'!$E$5='2 - Programas Municipales'!$A10,(IF('3 - Bienes Amortizables'!$E$6='2 - Programas Municipales'!$C$5,'3 - Bienes Amortizables'!$H$8,0)),0)+IF('3 - Bienes Amortizables'!$E$11='2 - Programas Municipales'!$A10,(IF('3 - Bienes Amortizables'!$E$12='2 - Programas Municipales'!$C$5,'3 - Bienes Amortizables'!$H$14,0)),0)+IF('3 - Bienes Amortizables'!$E$17='2 - Programas Municipales'!$A10,(IF('3 - Bienes Amortizables'!$E$18='2 - Programas Municipales'!$C$5,'3 - Bienes Amortizables'!$H$20,0)),0)+IF('3 - Bienes Amortizables'!$E$23='2 - Programas Municipales'!$A10,(IF('3 - Bienes Amortizables'!$E$24='2 - Programas Municipales'!$C$5,'3 - Bienes Amortizables'!$H$26,0)),0)+IF('3 - Bienes Amortizables'!$E$29='2 - Programas Municipales'!$A10,(IF('3 - Bienes Amortizables'!$E$30='2 - Programas Municipales'!$C$5,'3 - Bienes Amortizables'!$H$32,0)),0)+IF('3 - Bienes Amortizables'!$E$35='2 - Programas Municipales'!$A10,(IF('3 - Bienes Amortizables'!$E$36='2 - Programas Municipales'!$C$5,'3 - Bienes Amortizables'!$H$38,0)),0)+IF('3 - Bienes Amortizables'!$E$41='2 - Programas Municipales'!$A10,(IF('3 - Bienes Amortizables'!$E$42='2 - Programas Municipales'!$C$5,'3 - Bienes Amortizables'!$H$44,0)),0)+IF('3 - Bienes Amortizables'!$E$47='2 - Programas Municipales'!$A10,(IF('3 - Bienes Amortizables'!$E$48='2 - Programas Municipales'!$C$5,'3 - Bienes Amortizables'!$H$50,0)),0)+IF('3 - Bienes Amortizables'!$E$53='2 - Programas Municipales'!$A10,(IF('3 - Bienes Amortizables'!$E$54='2 - Programas Municipales'!$C$5,'3 - Bienes Amortizables'!$H$56,0)),0)+IF('3 - Bienes Amortizables'!$E$59='2 - Programas Municipales'!$A10,(IF('3 - Bienes Amortizables'!$E$60='2 - Programas Municipales'!$C$5,'3 - Bienes Amortizables'!$H$62,0)),0)+IF('3 - Bienes Amortizables'!$E$65='2 - Programas Municipales'!$A10,(IF('3 - Bienes Amortizables'!$E$66='2 - Programas Municipales'!$C$5,'3 - Bienes Amortizables'!$H$68,0)),0)+IF('3 - Bienes Amortizables'!$E$71='2 - Programas Municipales'!$A10,(IF('3 - Bienes Amortizables'!$E$72='2 - Programas Municipales'!$C$5,'3 - Bienes Amortizables'!$H$74,0)),0)+IF('3 - Bienes Amortizables'!$E$77='2 - Programas Municipales'!$A10,(IF('3 - Bienes Amortizables'!$E$78='2 - Programas Municipales'!$C$5,'3 - Bienes Amortizables'!$H$80,0)),0)+IF('3 - Bienes Amortizables'!$E$83='2 - Programas Municipales'!$A10,(IF('3 - Bienes Amortizables'!$E$84='2 - Programas Municipales'!$C$5,'3 - Bienes Amortizables'!$H$86,0)),0)+IF('3 - Bienes Amortizables'!$E$89='2 - Programas Municipales'!$A10,(IF('3 - Bienes Amortizables'!$E$90='2 - Programas Municipales'!$C$5,'3 - Bienes Amortizables'!$H$92,0)),0)+IF('3 - Bienes Amortizables'!$E$95='2 - Programas Municipales'!$A10,(IF('3 - Bienes Amortizables'!$E$96='2 - Programas Municipales'!$C$5,'3 - Bienes Amortizables'!$H$98,0)),0)+IF('3 - Bienes Amortizables'!$E$101='2 - Programas Municipales'!$A10,(IF('3 - Bienes Amortizables'!$E$102='2 - Programas Municipales'!$C$5,'3 - Bienes Amortizables'!$H$104,0)),0)+IF('3 - Bienes Amortizables'!$E$107='2 - Programas Municipales'!$A10,(IF('3 - Bienes Amortizables'!$E$108='2 - Programas Municipales'!$C$5,'3 - Bienes Amortizables'!$H$110,0)),0)+IF('3 - Bienes Amortizables'!$E$113='2 - Programas Municipales'!$A10,(IF('3 - Bienes Amortizables'!$E$114='2 - Programas Municipales'!$C$5,'3 - Bienes Amortizables'!$H$116,0)),0)+IF('3 - Bienes Amortizables'!$E$119='2 - Programas Municipales'!$A10,(IF('3 - Bienes Amortizables'!$E$120='2 - Programas Municipales'!$C$5,'3 - Bienes Amortizables'!$H$122,0)),0)+IF('3 - Bienes Amortizables'!$E$125='2 - Programas Municipales'!$A10,(IF('3 - Bienes Amortizables'!$E$126='2 - Programas Municipales'!$C$5,'3 - Bienes Amortizables'!$H$128,0)),0)+IF('3 - Bienes Amortizables'!$E$131='2 - Programas Municipales'!$A10,(IF('3 - Bienes Amortizables'!$E$132='2 - Programas Municipales'!$C$5,'3 - Bienes Amortizables'!$H$134,0)),0)+IF('3 - Bienes Amortizables'!$E$137='2 - Programas Municipales'!$A10,(IF('3 - Bienes Amortizables'!$E$138='2 - Programas Municipales'!$C$5,'3 - Bienes Amortizables'!$H$140,0)),0)</f>
        <v>0</v>
      </c>
      <c r="G13" s="202">
        <f>IF('3 - Bienes Amortizables'!$E$5='2 - Programas Municipales'!$A10,(IF('3 - Bienes Amortizables'!$E$6='2 - Programas Municipales'!$C$6,'3 - Bienes Amortizables'!$H$8,0)),0)+IF('3 - Bienes Amortizables'!$E$11='2 - Programas Municipales'!$A10,(IF('3 - Bienes Amortizables'!$E$12='2 - Programas Municipales'!$C$6,'3 - Bienes Amortizables'!$H$14,0)),0)+IF('3 - Bienes Amortizables'!$E$17='2 - Programas Municipales'!$A10,(IF('3 - Bienes Amortizables'!$E$18='2 - Programas Municipales'!$C$6,'3 - Bienes Amortizables'!$H$20,0)),0)+IF('3 - Bienes Amortizables'!$E$23='2 - Programas Municipales'!$A10,(IF('3 - Bienes Amortizables'!$E$24='2 - Programas Municipales'!$C$6,'3 - Bienes Amortizables'!$H$26,0)),0)+IF('3 - Bienes Amortizables'!$E$29='2 - Programas Municipales'!$A10,(IF('3 - Bienes Amortizables'!$E$30='2 - Programas Municipales'!$C$6,'3 - Bienes Amortizables'!$H$32,0)),0)+IF('3 - Bienes Amortizables'!$E$35='2 - Programas Municipales'!$A10,(IF('3 - Bienes Amortizables'!$E$36='2 - Programas Municipales'!$C$6,'3 - Bienes Amortizables'!$H$38,0)),0)+IF('3 - Bienes Amortizables'!$E$41='2 - Programas Municipales'!$A10,(IF('3 - Bienes Amortizables'!$E$42='2 - Programas Municipales'!$C$6,'3 - Bienes Amortizables'!$H$44,0)),0)+IF('3 - Bienes Amortizables'!$E$47='2 - Programas Municipales'!$A10,(IF('3 - Bienes Amortizables'!$E$48='2 - Programas Municipales'!$C$6,'3 - Bienes Amortizables'!$H$50,0)),0)+IF('3 - Bienes Amortizables'!$E$53='2 - Programas Municipales'!$A10,(IF('3 - Bienes Amortizables'!$E$54='2 - Programas Municipales'!$C$6,'3 - Bienes Amortizables'!$H$56,0)),0)+IF('3 - Bienes Amortizables'!$E$59='2 - Programas Municipales'!$A10,(IF('3 - Bienes Amortizables'!$E$60='2 - Programas Municipales'!$C$6,'3 - Bienes Amortizables'!$H$62,0)),0)+IF('3 - Bienes Amortizables'!$E$65='2 - Programas Municipales'!$A10,(IF('3 - Bienes Amortizables'!$E$66='2 - Programas Municipales'!$C$6,'3 - Bienes Amortizables'!$H$68,0)),0)+IF('3 - Bienes Amortizables'!$E$71='2 - Programas Municipales'!$A10,(IF('3 - Bienes Amortizables'!$E$72='2 - Programas Municipales'!$C$6,'3 - Bienes Amortizables'!$H$74,0)),0)+IF('3 - Bienes Amortizables'!$E$77='2 - Programas Municipales'!$A10,(IF('3 - Bienes Amortizables'!$E$78='2 - Programas Municipales'!$C$6,'3 - Bienes Amortizables'!$H$80,0)),0)+IF('3 - Bienes Amortizables'!$E$83='2 - Programas Municipales'!$A10,(IF('3 - Bienes Amortizables'!$E$84='2 - Programas Municipales'!$C$6,'3 - Bienes Amortizables'!$H$86,0)),0)+IF('3 - Bienes Amortizables'!$E$89='2 - Programas Municipales'!$A10,(IF('3 - Bienes Amortizables'!$E$90='2 - Programas Municipales'!$C$6,'3 - Bienes Amortizables'!$H$92,0)),0)+IF('3 - Bienes Amortizables'!$E$95='2 - Programas Municipales'!$A10,(IF('3 - Bienes Amortizables'!$E$96='2 - Programas Municipales'!$C$6,'3 - Bienes Amortizables'!$H$98,0)),0)+IF('3 - Bienes Amortizables'!$E$101='2 - Programas Municipales'!$A10,(IF('3 - Bienes Amortizables'!$E$102='2 - Programas Municipales'!$C$6,'3 - Bienes Amortizables'!$H$104,0)),0)+IF('3 - Bienes Amortizables'!$E$107='2 - Programas Municipales'!$A10,(IF('3 - Bienes Amortizables'!$E$108='2 - Programas Municipales'!$C$6,'3 - Bienes Amortizables'!$H$110,0)),0)+IF('3 - Bienes Amortizables'!$E$113='2 - Programas Municipales'!$A10,(IF('3 - Bienes Amortizables'!$E$114='2 - Programas Municipales'!$C$6,'3 - Bienes Amortizables'!$H$116,0)),0)+IF('3 - Bienes Amortizables'!$E$119='2 - Programas Municipales'!$A10,(IF('3 - Bienes Amortizables'!$E$120='2 - Programas Municipales'!$C$6,'3 - Bienes Amortizables'!$H$122,0)),0)+IF('3 - Bienes Amortizables'!$E$125='2 - Programas Municipales'!$A10,(IF('3 - Bienes Amortizables'!$E$126='2 - Programas Municipales'!$C$6,'3 - Bienes Amortizables'!$H$128,0)),0)+IF('3 - Bienes Amortizables'!$E$131='2 - Programas Municipales'!$A10,(IF('3 - Bienes Amortizables'!$E$132='2 - Programas Municipales'!$C$6,'3 - Bienes Amortizables'!$H$134,0)),0)+IF('3 - Bienes Amortizables'!$E$137='2 - Programas Municipales'!$A10,(IF('3 - Bienes Amortizables'!$E$138='2 - Programas Municipales'!$C$6,'3 - Bienes Amortizables'!$H$140,0)),0)</f>
        <v>0</v>
      </c>
      <c r="H13" s="202">
        <f>IF('3 - Bienes Amortizables'!$E$5='2 - Programas Municipales'!$A10,(IF('3 - Bienes Amortizables'!$E$6='2 - Programas Municipales'!$C$7,'3 - Bienes Amortizables'!$H$8,0)),0)+IF('3 - Bienes Amortizables'!$E$11='2 - Programas Municipales'!$A10,(IF('3 - Bienes Amortizables'!$E$12='2 - Programas Municipales'!$C$7,'3 - Bienes Amortizables'!$H$14,0)),0)+IF('3 - Bienes Amortizables'!$E$17='2 - Programas Municipales'!$A10,(IF('3 - Bienes Amortizables'!$E$18='2 - Programas Municipales'!$C$7,'3 - Bienes Amortizables'!$H$20,0)),0)+IF('3 - Bienes Amortizables'!$E$23='2 - Programas Municipales'!$A10,(IF('3 - Bienes Amortizables'!$E$24='2 - Programas Municipales'!$C$7,'3 - Bienes Amortizables'!$H$26,0)),0)+IF('3 - Bienes Amortizables'!$E$29='2 - Programas Municipales'!$A10,(IF('3 - Bienes Amortizables'!$E$30='2 - Programas Municipales'!$C$7,'3 - Bienes Amortizables'!$H$32,0)),0)+IF('3 - Bienes Amortizables'!$E$35='2 - Programas Municipales'!$A10,(IF('3 - Bienes Amortizables'!$E$36='2 - Programas Municipales'!$C$7,'3 - Bienes Amortizables'!$H$38,0)),0)+IF('3 - Bienes Amortizables'!$E$41='2 - Programas Municipales'!$A10,(IF('3 - Bienes Amortizables'!$E$42='2 - Programas Municipales'!$C$7,'3 - Bienes Amortizables'!$H$44,0)),0)+IF('3 - Bienes Amortizables'!$E$47='2 - Programas Municipales'!$A10,(IF('3 - Bienes Amortizables'!$E$48='2 - Programas Municipales'!$C$7,'3 - Bienes Amortizables'!$H$50,0)),0)+IF('3 - Bienes Amortizables'!$E$53='2 - Programas Municipales'!$A10,(IF('3 - Bienes Amortizables'!$E$54='2 - Programas Municipales'!$C$7,'3 - Bienes Amortizables'!$H$56,0)),0)+IF('3 - Bienes Amortizables'!$E$59='2 - Programas Municipales'!$A10,(IF('3 - Bienes Amortizables'!$E$60='2 - Programas Municipales'!$C$7,'3 - Bienes Amortizables'!$H$62,0)),0)+IF('3 - Bienes Amortizables'!$E$65='2 - Programas Municipales'!$A10,(IF('3 - Bienes Amortizables'!$E$66='2 - Programas Municipales'!$C$7,'3 - Bienes Amortizables'!$H$68,0)),0)+IF('3 - Bienes Amortizables'!$E$71='2 - Programas Municipales'!$A10,(IF('3 - Bienes Amortizables'!$E$72='2 - Programas Municipales'!$C$7,'3 - Bienes Amortizables'!$H$74,0)),0)+IF('3 - Bienes Amortizables'!$E$77='2 - Programas Municipales'!$A10,(IF('3 - Bienes Amortizables'!$E$78='2 - Programas Municipales'!$C$7,'3 - Bienes Amortizables'!$H$80,0)),0)+IF('3 - Bienes Amortizables'!$E$83='2 - Programas Municipales'!$A10,(IF('3 - Bienes Amortizables'!$E$84='2 - Programas Municipales'!$C$7,'3 - Bienes Amortizables'!$H$86,0)),0)+IF('3 - Bienes Amortizables'!$E$89='2 - Programas Municipales'!$A10,(IF('3 - Bienes Amortizables'!$E$90='2 - Programas Municipales'!$C$7,'3 - Bienes Amortizables'!$H$92,0)),0)+IF('3 - Bienes Amortizables'!$E$95='2 - Programas Municipales'!$A10,(IF('3 - Bienes Amortizables'!$E$96='2 - Programas Municipales'!$C$7,'3 - Bienes Amortizables'!$H$98,0)),0)+IF('3 - Bienes Amortizables'!$E$101='2 - Programas Municipales'!$A10,(IF('3 - Bienes Amortizables'!$E$102='2 - Programas Municipales'!$C$7,'3 - Bienes Amortizables'!$H$104,0)),0)+IF('3 - Bienes Amortizables'!$E$107='2 - Programas Municipales'!$A10,(IF('3 - Bienes Amortizables'!$E$108='2 - Programas Municipales'!$C$7,'3 - Bienes Amortizables'!$H$110,0)),0)+IF('3 - Bienes Amortizables'!$E$113='2 - Programas Municipales'!$A10,(IF('3 - Bienes Amortizables'!$E$114='2 - Programas Municipales'!$C$7,'3 - Bienes Amortizables'!$H$116,0)),0)+IF('3 - Bienes Amortizables'!$E$119='2 - Programas Municipales'!$A10,(IF('3 - Bienes Amortizables'!$E$120='2 - Programas Municipales'!$C$7,'3 - Bienes Amortizables'!$H$122,0)),0)+IF('3 - Bienes Amortizables'!$E$125='2 - Programas Municipales'!$A10,(IF('3 - Bienes Amortizables'!$E$126='2 - Programas Municipales'!$C$7,'3 - Bienes Amortizables'!$H$128,0)),0)+IF('3 - Bienes Amortizables'!$E$131='2 - Programas Municipales'!$A10,(IF('3 - Bienes Amortizables'!$E$132='2 - Programas Municipales'!$C$7,'3 - Bienes Amortizables'!$H$134,0)),0)+IF('3 - Bienes Amortizables'!$E$137='2 - Programas Municipales'!$A10,(IF('3 - Bienes Amortizables'!$E$138='2 - Programas Municipales'!$C$7,'3 - Bienes Amortizables'!$H$140,0)),0)</f>
        <v>0</v>
      </c>
      <c r="I13" s="202">
        <f>IF('3 - Bienes Amortizables'!$E$5='2 - Programas Municipales'!$A10,(IF('3 - Bienes Amortizables'!$E$6='2 - Programas Municipales'!$C$8,'3 - Bienes Amortizables'!$H$8,0)),0)+IF('3 - Bienes Amortizables'!$E$11='2 - Programas Municipales'!$A10,(IF('3 - Bienes Amortizables'!$E$12='2 - Programas Municipales'!$C$8,'3 - Bienes Amortizables'!$H$14,0)),0)+IF('3 - Bienes Amortizables'!$E$17='2 - Programas Municipales'!$A10,(IF('3 - Bienes Amortizables'!$E$18='2 - Programas Municipales'!$C$8,'3 - Bienes Amortizables'!$H$20,0)),0)+IF('3 - Bienes Amortizables'!$E$23='2 - Programas Municipales'!$A10,(IF('3 - Bienes Amortizables'!$E$24='2 - Programas Municipales'!$C$8,'3 - Bienes Amortizables'!$H$26,0)),0)+IF('3 - Bienes Amortizables'!$E$29='2 - Programas Municipales'!$A10,(IF('3 - Bienes Amortizables'!$E$30='2 - Programas Municipales'!$C$8,'3 - Bienes Amortizables'!$H$32,0)),0)+IF('3 - Bienes Amortizables'!$E$35='2 - Programas Municipales'!$A10,(IF('3 - Bienes Amortizables'!$E$36='2 - Programas Municipales'!$C$8,'3 - Bienes Amortizables'!$H$38,0)),0)+IF('3 - Bienes Amortizables'!$E$41='2 - Programas Municipales'!$A10,(IF('3 - Bienes Amortizables'!$E$42='2 - Programas Municipales'!$C$8,'3 - Bienes Amortizables'!$H$44,0)),0)+IF('3 - Bienes Amortizables'!$E$47='2 - Programas Municipales'!$A10,(IF('3 - Bienes Amortizables'!$E$48='2 - Programas Municipales'!$C$8,'3 - Bienes Amortizables'!$H$50,0)),0)+IF('3 - Bienes Amortizables'!$E$53='2 - Programas Municipales'!$A10,(IF('3 - Bienes Amortizables'!$E$54='2 - Programas Municipales'!$C$8,'3 - Bienes Amortizables'!$H$56,0)),0)+IF('3 - Bienes Amortizables'!$E$59='2 - Programas Municipales'!$A10,(IF('3 - Bienes Amortizables'!$E$60='2 - Programas Municipales'!$C$8,'3 - Bienes Amortizables'!$H$62,0)),0)+IF('3 - Bienes Amortizables'!$E$65='2 - Programas Municipales'!$A10,(IF('3 - Bienes Amortizables'!$E$66='2 - Programas Municipales'!$C$8,'3 - Bienes Amortizables'!$H$68,0)),0)+IF('3 - Bienes Amortizables'!$E$71='2 - Programas Municipales'!$A10,(IF('3 - Bienes Amortizables'!$E$72='2 - Programas Municipales'!$C$8,'3 - Bienes Amortizables'!$H$74,0)),0)+IF('3 - Bienes Amortizables'!$E$77='2 - Programas Municipales'!$A10,(IF('3 - Bienes Amortizables'!$E$78='2 - Programas Municipales'!$C$8,'3 - Bienes Amortizables'!$H$80,0)),0)+IF('3 - Bienes Amortizables'!$E$83='2 - Programas Municipales'!$A10,(IF('3 - Bienes Amortizables'!$E$84='2 - Programas Municipales'!$C$8,'3 - Bienes Amortizables'!$H$86,0)),0)+IF('3 - Bienes Amortizables'!$E$89='2 - Programas Municipales'!$A10,(IF('3 - Bienes Amortizables'!$E$90='2 - Programas Municipales'!$C$8,'3 - Bienes Amortizables'!$H$92,0)),0)+IF('3 - Bienes Amortizables'!$E$95='2 - Programas Municipales'!$A10,(IF('3 - Bienes Amortizables'!$E$96='2 - Programas Municipales'!$C$8,'3 - Bienes Amortizables'!$H$98,0)),0)+IF('3 - Bienes Amortizables'!$E$101='2 - Programas Municipales'!$A10,(IF('3 - Bienes Amortizables'!$E$102='2 - Programas Municipales'!$C$8,'3 - Bienes Amortizables'!$H$104,0)),0)+IF('3 - Bienes Amortizables'!$E$107='2 - Programas Municipales'!$A10,(IF('3 - Bienes Amortizables'!$E$108='2 - Programas Municipales'!$C$8,'3 - Bienes Amortizables'!$H$110,0)),0)+IF('3 - Bienes Amortizables'!$E$113='2 - Programas Municipales'!$A10,(IF('3 - Bienes Amortizables'!$E$114='2 - Programas Municipales'!$C$8,'3 - Bienes Amortizables'!$H$116,0)),0)+IF('3 - Bienes Amortizables'!$E$119='2 - Programas Municipales'!$A10,(IF('3 - Bienes Amortizables'!$E$120='2 - Programas Municipales'!$C$8,'3 - Bienes Amortizables'!$H$122,0)),0)+IF('3 - Bienes Amortizables'!$E$125='2 - Programas Municipales'!$A10,(IF('3 - Bienes Amortizables'!$E$126='2 - Programas Municipales'!$C$8,'3 - Bienes Amortizables'!$H$128,0)),0)+IF('3 - Bienes Amortizables'!$E$131='2 - Programas Municipales'!$A10,(IF('3 - Bienes Amortizables'!$E$132='2 - Programas Municipales'!$C$8,'3 - Bienes Amortizables'!$H$134,0)),0)+IF('3 - Bienes Amortizables'!$E$137='2 - Programas Municipales'!$A10,(IF('3 - Bienes Amortizables'!$E$138='2 - Programas Municipales'!$C$8,'3 - Bienes Amortizables'!$H$140,0)),0)</f>
        <v>0</v>
      </c>
      <c r="J13" s="202">
        <f>IF('3 - Bienes Amortizables'!$E$5='2 - Programas Municipales'!$A10,(IF('3 - Bienes Amortizables'!$E$6='2 - Programas Municipales'!$C$9,'3 - Bienes Amortizables'!$H$8,0)),0)+IF('3 - Bienes Amortizables'!$E$11='2 - Programas Municipales'!$A10,(IF('3 - Bienes Amortizables'!$E$12='2 - Programas Municipales'!$C$9,'3 - Bienes Amortizables'!$H$14,0)),0)+IF('3 - Bienes Amortizables'!$E$17='2 - Programas Municipales'!$A10,(IF('3 - Bienes Amortizables'!$E$18='2 - Programas Municipales'!$C$9,'3 - Bienes Amortizables'!$H$20,0)),0)+IF('3 - Bienes Amortizables'!$E$23='2 - Programas Municipales'!$A10,(IF('3 - Bienes Amortizables'!$E$24='2 - Programas Municipales'!$C$9,'3 - Bienes Amortizables'!$H$26,0)),0)+IF('3 - Bienes Amortizables'!$E$29='2 - Programas Municipales'!$A10,(IF('3 - Bienes Amortizables'!$E$30='2 - Programas Municipales'!$C$9,'3 - Bienes Amortizables'!$H$32,0)),0)+IF('3 - Bienes Amortizables'!$E$35='2 - Programas Municipales'!$A10,(IF('3 - Bienes Amortizables'!$E$36='2 - Programas Municipales'!$C$9,'3 - Bienes Amortizables'!$H$38,0)),0)+IF('3 - Bienes Amortizables'!$E$41='2 - Programas Municipales'!$A10,(IF('3 - Bienes Amortizables'!$E$42='2 - Programas Municipales'!$C$9,'3 - Bienes Amortizables'!$H$44,0)),0)+IF('3 - Bienes Amortizables'!$E$47='2 - Programas Municipales'!$A10,(IF('3 - Bienes Amortizables'!$E$48='2 - Programas Municipales'!$C$9,'3 - Bienes Amortizables'!$H$50,0)),0)+IF('3 - Bienes Amortizables'!$E$53='2 - Programas Municipales'!$A10,(IF('3 - Bienes Amortizables'!$E$54='2 - Programas Municipales'!$C$9,'3 - Bienes Amortizables'!$H$56,0)),0)+IF('3 - Bienes Amortizables'!$E$59='2 - Programas Municipales'!$A10,(IF('3 - Bienes Amortizables'!$E$60='2 - Programas Municipales'!$C$9,'3 - Bienes Amortizables'!$H$62,0)),0)+IF('3 - Bienes Amortizables'!$E$65='2 - Programas Municipales'!$A10,(IF('3 - Bienes Amortizables'!$E$66='2 - Programas Municipales'!$C$9,'3 - Bienes Amortizables'!$H$68,0)),0)+IF('3 - Bienes Amortizables'!$E$71='2 - Programas Municipales'!$A10,(IF('3 - Bienes Amortizables'!$E$72='2 - Programas Municipales'!$C$9,'3 - Bienes Amortizables'!$H$74,0)),0)+IF('3 - Bienes Amortizables'!$E$77='2 - Programas Municipales'!$A10,(IF('3 - Bienes Amortizables'!$E$78='2 - Programas Municipales'!$C$9,'3 - Bienes Amortizables'!$H$80,0)),0)+IF('3 - Bienes Amortizables'!$E$83='2 - Programas Municipales'!$A10,(IF('3 - Bienes Amortizables'!$E$84='2 - Programas Municipales'!$C$9,'3 - Bienes Amortizables'!$H$86,0)),0)+IF('3 - Bienes Amortizables'!$E$89='2 - Programas Municipales'!$A10,(IF('3 - Bienes Amortizables'!$E$90='2 - Programas Municipales'!$C$9,'3 - Bienes Amortizables'!$H$92,0)),0)+IF('3 - Bienes Amortizables'!$E$95='2 - Programas Municipales'!$A10,(IF('3 - Bienes Amortizables'!$E$96='2 - Programas Municipales'!$C$9,'3 - Bienes Amortizables'!$H$98,0)),0)+IF('3 - Bienes Amortizables'!$E$101='2 - Programas Municipales'!$A10,(IF('3 - Bienes Amortizables'!$E$102='2 - Programas Municipales'!$C$9,'3 - Bienes Amortizables'!$H$104,0)),0)+IF('3 - Bienes Amortizables'!$E$107='2 - Programas Municipales'!$A10,(IF('3 - Bienes Amortizables'!$E$108='2 - Programas Municipales'!$C$9,'3 - Bienes Amortizables'!$H$110,0)),0)+IF('3 - Bienes Amortizables'!$E$113='2 - Programas Municipales'!$A10,(IF('3 - Bienes Amortizables'!$E$114='2 - Programas Municipales'!$C$9,'3 - Bienes Amortizables'!$H$116,0)),0)+IF('3 - Bienes Amortizables'!$E$119='2 - Programas Municipales'!$A10,(IF('3 - Bienes Amortizables'!$E$120='2 - Programas Municipales'!$C$9,'3 - Bienes Amortizables'!$H$122,0)),0)+IF('3 - Bienes Amortizables'!$E$125='2 - Programas Municipales'!$A10,(IF('3 - Bienes Amortizables'!$E$126='2 - Programas Municipales'!$C$9,'3 - Bienes Amortizables'!$H$128,0)),0)+IF('3 - Bienes Amortizables'!$E$131='2 - Programas Municipales'!$A10,(IF('3 - Bienes Amortizables'!$E$132='2 - Programas Municipales'!$C$9,'3 - Bienes Amortizables'!$H$134,0)),0)+IF('3 - Bienes Amortizables'!$E$137='2 - Programas Municipales'!$A10,(IF('3 - Bienes Amortizables'!$E$138='2 - Programas Municipales'!$C$9,'3 - Bienes Amortizables'!$H$140,0)),0)</f>
        <v>0</v>
      </c>
      <c r="K13" s="202">
        <f>IF('3 - Bienes Amortizables'!$E$5='2 - Programas Municipales'!$A10,(IF('3 - Bienes Amortizables'!$E$6='2 - Programas Municipales'!$C$10,'3 - Bienes Amortizables'!$H$8,0)),0)+IF('3 - Bienes Amortizables'!$E$11='2 - Programas Municipales'!$A10,(IF('3 - Bienes Amortizables'!$E$12='2 - Programas Municipales'!$C$10,'3 - Bienes Amortizables'!$H$14,0)),0)+IF('3 - Bienes Amortizables'!$E$17='2 - Programas Municipales'!$A10,(IF('3 - Bienes Amortizables'!$E$18='2 - Programas Municipales'!$C$10,'3 - Bienes Amortizables'!$H$20,0)),0)+IF('3 - Bienes Amortizables'!$E$23='2 - Programas Municipales'!$A10,(IF('3 - Bienes Amortizables'!$E$24='2 - Programas Municipales'!$C$10,'3 - Bienes Amortizables'!$H$26,0)),0)+IF('3 - Bienes Amortizables'!$E$29='2 - Programas Municipales'!$A10,(IF('3 - Bienes Amortizables'!$E$30='2 - Programas Municipales'!$C$10,'3 - Bienes Amortizables'!$H$32,0)),0)+IF('3 - Bienes Amortizables'!$E$35='2 - Programas Municipales'!$A10,(IF('3 - Bienes Amortizables'!$E$36='2 - Programas Municipales'!$C$10,'3 - Bienes Amortizables'!$H$38,0)),0)+IF('3 - Bienes Amortizables'!$E$41='2 - Programas Municipales'!$A10,(IF('3 - Bienes Amortizables'!$E$42='2 - Programas Municipales'!$C$10,'3 - Bienes Amortizables'!$H$44,0)),0)+IF('3 - Bienes Amortizables'!$E$47='2 - Programas Municipales'!$A10,(IF('3 - Bienes Amortizables'!$E$48='2 - Programas Municipales'!$C$10,'3 - Bienes Amortizables'!$H$50,0)),0)+IF('3 - Bienes Amortizables'!$E$53='2 - Programas Municipales'!$A10,(IF('3 - Bienes Amortizables'!$E$54='2 - Programas Municipales'!$C$10,'3 - Bienes Amortizables'!$H$56,0)),0)+IF('3 - Bienes Amortizables'!$E$59='2 - Programas Municipales'!$A10,(IF('3 - Bienes Amortizables'!$E$60='2 - Programas Municipales'!$C$10,'3 - Bienes Amortizables'!$H$62,0)),0)+IF('3 - Bienes Amortizables'!$E$65='2 - Programas Municipales'!$A10,(IF('3 - Bienes Amortizables'!$E$66='2 - Programas Municipales'!$C$10,'3 - Bienes Amortizables'!$H$68,0)),0)+IF('3 - Bienes Amortizables'!$E$71='2 - Programas Municipales'!$A10,(IF('3 - Bienes Amortizables'!$E$72='2 - Programas Municipales'!$C$10,'3 - Bienes Amortizables'!$H$74,0)),0)+IF('3 - Bienes Amortizables'!$E$77='2 - Programas Municipales'!$A10,(IF('3 - Bienes Amortizables'!$E$78='2 - Programas Municipales'!$C$10,'3 - Bienes Amortizables'!$H$80,0)),0)+IF('3 - Bienes Amortizables'!$E$83='2 - Programas Municipales'!$A10,(IF('3 - Bienes Amortizables'!$E$84='2 - Programas Municipales'!$C$10,'3 - Bienes Amortizables'!$H$86,0)),0)+IF('3 - Bienes Amortizables'!$E$89='2 - Programas Municipales'!$A10,(IF('3 - Bienes Amortizables'!$E$90='2 - Programas Municipales'!$C$10,'3 - Bienes Amortizables'!$H$92,0)),0)+IF('3 - Bienes Amortizables'!$E$95='2 - Programas Municipales'!$A10,(IF('3 - Bienes Amortizables'!$E$96='2 - Programas Municipales'!$C$10,'3 - Bienes Amortizables'!$H$98,0)),0)+IF('3 - Bienes Amortizables'!$E$101='2 - Programas Municipales'!$A10,(IF('3 - Bienes Amortizables'!$E$102='2 - Programas Municipales'!$C$10,'3 - Bienes Amortizables'!$H$104,0)),0)+IF('3 - Bienes Amortizables'!$E$107='2 - Programas Municipales'!$A10,(IF('3 - Bienes Amortizables'!$E$108='2 - Programas Municipales'!$C$10,'3 - Bienes Amortizables'!$H$110,0)),0)+IF('3 - Bienes Amortizables'!$E$113='2 - Programas Municipales'!$A10,(IF('3 - Bienes Amortizables'!$E$114='2 - Programas Municipales'!$C$10,'3 - Bienes Amortizables'!$H$116,0)),0)+IF('3 - Bienes Amortizables'!$E$119='2 - Programas Municipales'!$A10,(IF('3 - Bienes Amortizables'!$E$120='2 - Programas Municipales'!$C$10,'3 - Bienes Amortizables'!$H$122,0)),0)+IF('3 - Bienes Amortizables'!$E$125='2 - Programas Municipales'!$A10,(IF('3 - Bienes Amortizables'!$E$126='2 - Programas Municipales'!$C$10,'3 - Bienes Amortizables'!$H$128,0)),0)+IF('3 - Bienes Amortizables'!$E$131='2 - Programas Municipales'!$A10,(IF('3 - Bienes Amortizables'!$E$132='2 - Programas Municipales'!$C$10,'3 - Bienes Amortizables'!$H$134,0)),0)+IF('3 - Bienes Amortizables'!$E$137='2 - Programas Municipales'!$A10,(IF('3 - Bienes Amortizables'!$E$138='2 - Programas Municipales'!$C$10,'3 - Bienes Amortizables'!$H$140,0)),0)</f>
        <v>0</v>
      </c>
      <c r="L13" s="202">
        <f>IF('3 - Bienes Amortizables'!$E$5='2 - Programas Municipales'!$A10,(IF('3 - Bienes Amortizables'!$E$6='2 - Programas Municipales'!$C$11,'3 - Bienes Amortizables'!$H$8,0)),0)+IF('3 - Bienes Amortizables'!$E$11='2 - Programas Municipales'!$A10,(IF('3 - Bienes Amortizables'!$E$12='2 - Programas Municipales'!$C$11,'3 - Bienes Amortizables'!$H$14,0)),0)+IF('3 - Bienes Amortizables'!$E$17='2 - Programas Municipales'!$A10,(IF('3 - Bienes Amortizables'!$E$18='2 - Programas Municipales'!$C$11,'3 - Bienes Amortizables'!$H$20,0)),0)+IF('3 - Bienes Amortizables'!$E$23='2 - Programas Municipales'!$A10,(IF('3 - Bienes Amortizables'!$E$24='2 - Programas Municipales'!$C$11,'3 - Bienes Amortizables'!$H$26,0)),0)+IF('3 - Bienes Amortizables'!$E$29='2 - Programas Municipales'!$A10,(IF('3 - Bienes Amortizables'!$E$30='2 - Programas Municipales'!$C$11,'3 - Bienes Amortizables'!$H$32,0)),0)+IF('3 - Bienes Amortizables'!$E$35='2 - Programas Municipales'!$A10,(IF('3 - Bienes Amortizables'!$E$36='2 - Programas Municipales'!$C$11,'3 - Bienes Amortizables'!$H$38,0)),0)+IF('3 - Bienes Amortizables'!$E$41='2 - Programas Municipales'!$A10,(IF('3 - Bienes Amortizables'!$E$42='2 - Programas Municipales'!$C$11,'3 - Bienes Amortizables'!$H$44,0)),0)+IF('3 - Bienes Amortizables'!$E$47='2 - Programas Municipales'!$A10,(IF('3 - Bienes Amortizables'!$E$48='2 - Programas Municipales'!$C$11,'3 - Bienes Amortizables'!$H$50,0)),0)+IF('3 - Bienes Amortizables'!$E$53='2 - Programas Municipales'!$A10,(IF('3 - Bienes Amortizables'!$E$54='2 - Programas Municipales'!$C$11,'3 - Bienes Amortizables'!$H$56,0)),0)+IF('3 - Bienes Amortizables'!$E$59='2 - Programas Municipales'!$A10,(IF('3 - Bienes Amortizables'!$E$60='2 - Programas Municipales'!$C$11,'3 - Bienes Amortizables'!$H$62,0)),0)+IF('3 - Bienes Amortizables'!$E$65='2 - Programas Municipales'!$A10,(IF('3 - Bienes Amortizables'!$E$66='2 - Programas Municipales'!$C$11,'3 - Bienes Amortizables'!$H$68,0)),0)+IF('3 - Bienes Amortizables'!$E$71='2 - Programas Municipales'!$A10,(IF('3 - Bienes Amortizables'!$E$72='2 - Programas Municipales'!$C$11,'3 - Bienes Amortizables'!$H$74,0)),0)+IF('3 - Bienes Amortizables'!$E$77='2 - Programas Municipales'!$A10,(IF('3 - Bienes Amortizables'!$E$78='2 - Programas Municipales'!$C$11,'3 - Bienes Amortizables'!$H$80,0)),0)+IF('3 - Bienes Amortizables'!$E$83='2 - Programas Municipales'!$A10,(IF('3 - Bienes Amortizables'!$E$84='2 - Programas Municipales'!$C$11,'3 - Bienes Amortizables'!$H$86,0)),0)+IF('3 - Bienes Amortizables'!$E$89='2 - Programas Municipales'!$A10,(IF('3 - Bienes Amortizables'!$E$90='2 - Programas Municipales'!$C$11,'3 - Bienes Amortizables'!$H$92,0)),0)+IF('3 - Bienes Amortizables'!$E$95='2 - Programas Municipales'!$A10,(IF('3 - Bienes Amortizables'!$E$96='2 - Programas Municipales'!$C$11,'3 - Bienes Amortizables'!$H$98,0)),0)+IF('3 - Bienes Amortizables'!$E$101='2 - Programas Municipales'!$A10,(IF('3 - Bienes Amortizables'!$E$102='2 - Programas Municipales'!$C$11,'3 - Bienes Amortizables'!$H$104,0)),0)+IF('3 - Bienes Amortizables'!$E$107='2 - Programas Municipales'!$A10,(IF('3 - Bienes Amortizables'!$E$108='2 - Programas Municipales'!$C$11,'3 - Bienes Amortizables'!$H$110,0)),0)+IF('3 - Bienes Amortizables'!$E$113='2 - Programas Municipales'!$A10,(IF('3 - Bienes Amortizables'!$E$114='2 - Programas Municipales'!$C$11,'3 - Bienes Amortizables'!$H$116,0)),0)+IF('3 - Bienes Amortizables'!$E$119='2 - Programas Municipales'!$A10,(IF('3 - Bienes Amortizables'!$E$120='2 - Programas Municipales'!$C$11,'3 - Bienes Amortizables'!$H$122,0)),0)+IF('3 - Bienes Amortizables'!$E$125='2 - Programas Municipales'!$A10,(IF('3 - Bienes Amortizables'!$E$126='2 - Programas Municipales'!$C$11,'3 - Bienes Amortizables'!$H$128,0)),0)+IF('3 - Bienes Amortizables'!$E$131='2 - Programas Municipales'!$A10,(IF('3 - Bienes Amortizables'!$E$132='2 - Programas Municipales'!$C$11,'3 - Bienes Amortizables'!$H$134,0)),0)+IF('3 - Bienes Amortizables'!$E$137='2 - Programas Municipales'!$A10,(IF('3 - Bienes Amortizables'!$E$138='2 - Programas Municipales'!$C$11,'3 - Bienes Amortizables'!$H$140,0)),0)</f>
        <v>0</v>
      </c>
      <c r="M13" s="202">
        <f>IF('3 - Bienes Amortizables'!$E$5='2 - Programas Municipales'!$A10,(IF('3 - Bienes Amortizables'!$E$6='2 - Programas Municipales'!$C$12,'3 - Bienes Amortizables'!$H$8,0)),0)+IF('3 - Bienes Amortizables'!$E$11='2 - Programas Municipales'!$A10,(IF('3 - Bienes Amortizables'!$E$12='2 - Programas Municipales'!$C$12,'3 - Bienes Amortizables'!$H$14,0)),0)+IF('3 - Bienes Amortizables'!$E$17='2 - Programas Municipales'!$A10,(IF('3 - Bienes Amortizables'!$E$18='2 - Programas Municipales'!$C$12,'3 - Bienes Amortizables'!$H$20,0)),0)+IF('3 - Bienes Amortizables'!$E$23='2 - Programas Municipales'!$A10,(IF('3 - Bienes Amortizables'!$E$24='2 - Programas Municipales'!$C$12,'3 - Bienes Amortizables'!$H$26,0)),0)+IF('3 - Bienes Amortizables'!$E$29='2 - Programas Municipales'!$A10,(IF('3 - Bienes Amortizables'!$E$30='2 - Programas Municipales'!$C$12,'3 - Bienes Amortizables'!$H$32,0)),0)+IF('3 - Bienes Amortizables'!$E$35='2 - Programas Municipales'!$A10,(IF('3 - Bienes Amortizables'!$E$36='2 - Programas Municipales'!$C$12,'3 - Bienes Amortizables'!$H$38,0)),0)+IF('3 - Bienes Amortizables'!$E$41='2 - Programas Municipales'!$A10,(IF('3 - Bienes Amortizables'!$E$42='2 - Programas Municipales'!$C$12,'3 - Bienes Amortizables'!$H$44,0)),0)+IF('3 - Bienes Amortizables'!$E$47='2 - Programas Municipales'!$A10,(IF('3 - Bienes Amortizables'!$E$48='2 - Programas Municipales'!$C$12,'3 - Bienes Amortizables'!$H$50,0)),0)+IF('3 - Bienes Amortizables'!$E$53='2 - Programas Municipales'!$A10,(IF('3 - Bienes Amortizables'!$E$54='2 - Programas Municipales'!$C$12,'3 - Bienes Amortizables'!$H$56,0)),0)+IF('3 - Bienes Amortizables'!$E$59='2 - Programas Municipales'!$A10,(IF('3 - Bienes Amortizables'!$E$60='2 - Programas Municipales'!$C$12,'3 - Bienes Amortizables'!$H$62,0)),0)+IF('3 - Bienes Amortizables'!$E$65='2 - Programas Municipales'!$A10,(IF('3 - Bienes Amortizables'!$E$66='2 - Programas Municipales'!$C$12,'3 - Bienes Amortizables'!$H$68,0)),0)+IF('3 - Bienes Amortizables'!$E$71='2 - Programas Municipales'!$A10,(IF('3 - Bienes Amortizables'!$E$72='2 - Programas Municipales'!$C$12,'3 - Bienes Amortizables'!$H$74,0)),0)+IF('3 - Bienes Amortizables'!$E$77='2 - Programas Municipales'!$A10,(IF('3 - Bienes Amortizables'!$E$78='2 - Programas Municipales'!$C$12,'3 - Bienes Amortizables'!$H$80,0)),0)+IF('3 - Bienes Amortizables'!$E$83='2 - Programas Municipales'!$A10,(IF('3 - Bienes Amortizables'!$E$84='2 - Programas Municipales'!$C$12,'3 - Bienes Amortizables'!$H$86,0)),0)+IF('3 - Bienes Amortizables'!$E$89='2 - Programas Municipales'!$A10,(IF('3 - Bienes Amortizables'!$E$90='2 - Programas Municipales'!$C$12,'3 - Bienes Amortizables'!$H$92,0)),0)+IF('3 - Bienes Amortizables'!$E$95='2 - Programas Municipales'!$A10,(IF('3 - Bienes Amortizables'!$E$96='2 - Programas Municipales'!$C$12,'3 - Bienes Amortizables'!$H$98,0)),0)+IF('3 - Bienes Amortizables'!$E$101='2 - Programas Municipales'!$A10,(IF('3 - Bienes Amortizables'!$E$102='2 - Programas Municipales'!$C$12,'3 - Bienes Amortizables'!$H$104,0)),0)+IF('3 - Bienes Amortizables'!$E$107='2 - Programas Municipales'!$A10,(IF('3 - Bienes Amortizables'!$E$108='2 - Programas Municipales'!$C$12,'3 - Bienes Amortizables'!$H$110,0)),0)+IF('3 - Bienes Amortizables'!$E$113='2 - Programas Municipales'!$A10,(IF('3 - Bienes Amortizables'!$E$114='2 - Programas Municipales'!$C$12,'3 - Bienes Amortizables'!$H$116,0)),0)+IF('3 - Bienes Amortizables'!$E$119='2 - Programas Municipales'!$A10,(IF('3 - Bienes Amortizables'!$E$120='2 - Programas Municipales'!$C$12,'3 - Bienes Amortizables'!$H$122,0)),0)+IF('3 - Bienes Amortizables'!$E$125='2 - Programas Municipales'!$A10,(IF('3 - Bienes Amortizables'!$E$126='2 - Programas Municipales'!$C$12,'3 - Bienes Amortizables'!$H$128,0)),0)+IF('3 - Bienes Amortizables'!$E$131='2 - Programas Municipales'!$A10,(IF('3 - Bienes Amortizables'!$E$132='2 - Programas Municipales'!$C$12,'3 - Bienes Amortizables'!$H$134,0)),0)+IF('3 - Bienes Amortizables'!$E$137='2 - Programas Municipales'!$A10,(IF('3 - Bienes Amortizables'!$E$138='2 - Programas Municipales'!$C$12,'3 - Bienes Amortizables'!$H$140,0)),0)</f>
        <v>0</v>
      </c>
      <c r="N13" s="202">
        <f>IF('3 - Bienes Amortizables'!$E$5='2 - Programas Municipales'!$A10,(IF('3 - Bienes Amortizables'!$E$6='2 - Programas Municipales'!$C$13,'3 - Bienes Amortizables'!$H$8,0)),0)+IF('3 - Bienes Amortizables'!$E$11='2 - Programas Municipales'!$A10,(IF('3 - Bienes Amortizables'!$E$12='2 - Programas Municipales'!$C$13,'3 - Bienes Amortizables'!$H$14,0)),0)+IF('3 - Bienes Amortizables'!$E$17='2 - Programas Municipales'!$A10,(IF('3 - Bienes Amortizables'!$E$18='2 - Programas Municipales'!$C$13,'3 - Bienes Amortizables'!$H$20,0)),0)+IF('3 - Bienes Amortizables'!$E$23='2 - Programas Municipales'!$A10,(IF('3 - Bienes Amortizables'!$E$24='2 - Programas Municipales'!$C$13,'3 - Bienes Amortizables'!$H$26,0)),0)+IF('3 - Bienes Amortizables'!$E$29='2 - Programas Municipales'!$A10,(IF('3 - Bienes Amortizables'!$E$30='2 - Programas Municipales'!$C$13,'3 - Bienes Amortizables'!$H$32,0)),0)+IF('3 - Bienes Amortizables'!$E$35='2 - Programas Municipales'!$A10,(IF('3 - Bienes Amortizables'!$E$36='2 - Programas Municipales'!$C$13,'3 - Bienes Amortizables'!$H$38,0)),0)+IF('3 - Bienes Amortizables'!$E$41='2 - Programas Municipales'!$A10,(IF('3 - Bienes Amortizables'!$E$42='2 - Programas Municipales'!$C$13,'3 - Bienes Amortizables'!$H$44,0)),0)+IF('3 - Bienes Amortizables'!$E$47='2 - Programas Municipales'!$A10,(IF('3 - Bienes Amortizables'!$E$48='2 - Programas Municipales'!$C$13,'3 - Bienes Amortizables'!$H$50,0)),0)+IF('3 - Bienes Amortizables'!$E$53='2 - Programas Municipales'!$A10,(IF('3 - Bienes Amortizables'!$E$54='2 - Programas Municipales'!$C$13,'3 - Bienes Amortizables'!$H$56,0)),0)+IF('3 - Bienes Amortizables'!$E$59='2 - Programas Municipales'!$A10,(IF('3 - Bienes Amortizables'!$E$60='2 - Programas Municipales'!$C$13,'3 - Bienes Amortizables'!$H$62,0)),0)+IF('3 - Bienes Amortizables'!$E$65='2 - Programas Municipales'!$A10,(IF('3 - Bienes Amortizables'!$E$66='2 - Programas Municipales'!$C$13,'3 - Bienes Amortizables'!$H$68,0)),0)+IF('3 - Bienes Amortizables'!$E$71='2 - Programas Municipales'!$A10,(IF('3 - Bienes Amortizables'!$E$72='2 - Programas Municipales'!$C$13,'3 - Bienes Amortizables'!$H$74,0)),0)+IF('3 - Bienes Amortizables'!$E$77='2 - Programas Municipales'!$A10,(IF('3 - Bienes Amortizables'!$E$78='2 - Programas Municipales'!$C$13,'3 - Bienes Amortizables'!$H$80,0)),0)+IF('3 - Bienes Amortizables'!$E$83='2 - Programas Municipales'!$A10,(IF('3 - Bienes Amortizables'!$E$84='2 - Programas Municipales'!$C$13,'3 - Bienes Amortizables'!$H$86,0)),0)+IF('3 - Bienes Amortizables'!$E$89='2 - Programas Municipales'!$A10,(IF('3 - Bienes Amortizables'!$E$90='2 - Programas Municipales'!$C$13,'3 - Bienes Amortizables'!$H$92,0)),0)+IF('3 - Bienes Amortizables'!$E$95='2 - Programas Municipales'!$A10,(IF('3 - Bienes Amortizables'!$E$96='2 - Programas Municipales'!$C$13,'3 - Bienes Amortizables'!$H$98,0)),0)+IF('3 - Bienes Amortizables'!$E$101='2 - Programas Municipales'!$A10,(IF('3 - Bienes Amortizables'!$E$102='2 - Programas Municipales'!$C$13,'3 - Bienes Amortizables'!$H$104,0)),0)+IF('3 - Bienes Amortizables'!$E$107='2 - Programas Municipales'!$A10,(IF('3 - Bienes Amortizables'!$E$108='2 - Programas Municipales'!$C$13,'3 - Bienes Amortizables'!$H$110,0)),0)+IF('3 - Bienes Amortizables'!$E$113='2 - Programas Municipales'!$A10,(IF('3 - Bienes Amortizables'!$E$114='2 - Programas Municipales'!$C$13,'3 - Bienes Amortizables'!$H$116,0)),0)+IF('3 - Bienes Amortizables'!$E$119='2 - Programas Municipales'!$A10,(IF('3 - Bienes Amortizables'!$E$120='2 - Programas Municipales'!$C$13,'3 - Bienes Amortizables'!$H$122,0)),0)+IF('3 - Bienes Amortizables'!$E$125='2 - Programas Municipales'!$A10,(IF('3 - Bienes Amortizables'!$E$126='2 - Programas Municipales'!$C$13,'3 - Bienes Amortizables'!$H$128,0)),0)+IF('3 - Bienes Amortizables'!$E$131='2 - Programas Municipales'!$A10,(IF('3 - Bienes Amortizables'!$E$132='2 - Programas Municipales'!$C$13,'3 - Bienes Amortizables'!$H$134,0)),0)+IF('3 - Bienes Amortizables'!$E$137='2 - Programas Municipales'!$A10,(IF('3 - Bienes Amortizables'!$E$138='2 - Programas Municipales'!$C$13,'3 - Bienes Amortizables'!$H$140,0)),0)</f>
        <v>0</v>
      </c>
      <c r="O13" s="202">
        <f>IF('3 - Bienes Amortizables'!$E$5='2 - Programas Municipales'!$A10,(IF('3 - Bienes Amortizables'!$E$6='2 - Programas Municipales'!$C$14,'3 - Bienes Amortizables'!$H$8,0)),0)+IF('3 - Bienes Amortizables'!$E$11='2 - Programas Municipales'!$A10,(IF('3 - Bienes Amortizables'!$E$12='2 - Programas Municipales'!$C$14,'3 - Bienes Amortizables'!$H$14,0)),0)+IF('3 - Bienes Amortizables'!$E$17='2 - Programas Municipales'!$A10,(IF('3 - Bienes Amortizables'!$E$18='2 - Programas Municipales'!$C$14,'3 - Bienes Amortizables'!$H$20,0)),0)+IF('3 - Bienes Amortizables'!$E$23='2 - Programas Municipales'!$A10,(IF('3 - Bienes Amortizables'!$E$24='2 - Programas Municipales'!$C$14,'3 - Bienes Amortizables'!$H$26,0)),0)+IF('3 - Bienes Amortizables'!$E$29='2 - Programas Municipales'!$A10,(IF('3 - Bienes Amortizables'!$E$30='2 - Programas Municipales'!$C$14,'3 - Bienes Amortizables'!$H$32,0)),0)+IF('3 - Bienes Amortizables'!$E$35='2 - Programas Municipales'!$A10,(IF('3 - Bienes Amortizables'!$E$36='2 - Programas Municipales'!$C$14,'3 - Bienes Amortizables'!$H$38,0)),0)+IF('3 - Bienes Amortizables'!$E$41='2 - Programas Municipales'!$A10,(IF('3 - Bienes Amortizables'!$E$42='2 - Programas Municipales'!$C$14,'3 - Bienes Amortizables'!$H$44,0)),0)+IF('3 - Bienes Amortizables'!$E$47='2 - Programas Municipales'!$A10,(IF('3 - Bienes Amortizables'!$E$48='2 - Programas Municipales'!$C$14,'3 - Bienes Amortizables'!$H$50,0)),0)+IF('3 - Bienes Amortizables'!$E$53='2 - Programas Municipales'!$A10,(IF('3 - Bienes Amortizables'!$E$54='2 - Programas Municipales'!$C$14,'3 - Bienes Amortizables'!$H$56,0)),0)+IF('3 - Bienes Amortizables'!$E$59='2 - Programas Municipales'!$A10,(IF('3 - Bienes Amortizables'!$E$60='2 - Programas Municipales'!$C$14,'3 - Bienes Amortizables'!$H$62,0)),0)+IF('3 - Bienes Amortizables'!$E$65='2 - Programas Municipales'!$A10,(IF('3 - Bienes Amortizables'!$E$66='2 - Programas Municipales'!$C$14,'3 - Bienes Amortizables'!$H$68,0)),0)+IF('3 - Bienes Amortizables'!$E$71='2 - Programas Municipales'!$A10,(IF('3 - Bienes Amortizables'!$E$72='2 - Programas Municipales'!$C$14,'3 - Bienes Amortizables'!$H$74,0)),0)+IF('3 - Bienes Amortizables'!$E$77='2 - Programas Municipales'!$A10,(IF('3 - Bienes Amortizables'!$E$78='2 - Programas Municipales'!$C$14,'3 - Bienes Amortizables'!$H$80,0)),0)+IF('3 - Bienes Amortizables'!$E$83='2 - Programas Municipales'!$A10,(IF('3 - Bienes Amortizables'!$E$84='2 - Programas Municipales'!$C$14,'3 - Bienes Amortizables'!$H$86,0)),0)+IF('3 - Bienes Amortizables'!$E$89='2 - Programas Municipales'!$A10,(IF('3 - Bienes Amortizables'!$E$90='2 - Programas Municipales'!$C$14,'3 - Bienes Amortizables'!$H$92,0)),0)+IF('3 - Bienes Amortizables'!$E$95='2 - Programas Municipales'!$A10,(IF('3 - Bienes Amortizables'!$E$96='2 - Programas Municipales'!$C$14,'3 - Bienes Amortizables'!$H$98,0)),0)+IF('3 - Bienes Amortizables'!$E$101='2 - Programas Municipales'!$A10,(IF('3 - Bienes Amortizables'!$E$102='2 - Programas Municipales'!$C$14,'3 - Bienes Amortizables'!$H$104,0)),0)+IF('3 - Bienes Amortizables'!$E$107='2 - Programas Municipales'!$A10,(IF('3 - Bienes Amortizables'!$E$108='2 - Programas Municipales'!$C$14,'3 - Bienes Amortizables'!$H$110,0)),0)+IF('3 - Bienes Amortizables'!$E$113='2 - Programas Municipales'!$A10,(IF('3 - Bienes Amortizables'!$E$114='2 - Programas Municipales'!$C$14,'3 - Bienes Amortizables'!$H$116,0)),0)+IF('3 - Bienes Amortizables'!$E$119='2 - Programas Municipales'!$A10,(IF('3 - Bienes Amortizables'!$E$120='2 - Programas Municipales'!$C$14,'3 - Bienes Amortizables'!$H$122,0)),0)+IF('3 - Bienes Amortizables'!$E$125='2 - Programas Municipales'!$A10,(IF('3 - Bienes Amortizables'!$E$126='2 - Programas Municipales'!$C$14,'3 - Bienes Amortizables'!$H$128,0)),0)+IF('3 - Bienes Amortizables'!$E$131='2 - Programas Municipales'!$A10,(IF('3 - Bienes Amortizables'!$E$132='2 - Programas Municipales'!$C$14,'3 - Bienes Amortizables'!$H$134,0)),0)+IF('3 - Bienes Amortizables'!$E$137='2 - Programas Municipales'!$A10,(IF('3 - Bienes Amortizables'!$E$138='2 - Programas Municipales'!$C$14,'3 - Bienes Amortizables'!$H$140,0)),0)</f>
        <v>0</v>
      </c>
      <c r="P13" s="202">
        <f>IF('3 - Bienes Amortizables'!$E$5='2 - Programas Municipales'!$A10,(IF('3 - Bienes Amortizables'!$E$6='2 - Programas Municipales'!$C$15,'3 - Bienes Amortizables'!$H$8,0)),0)+IF('3 - Bienes Amortizables'!$E$11='2 - Programas Municipales'!$A10,(IF('3 - Bienes Amortizables'!$E$12='2 - Programas Municipales'!$C$15,'3 - Bienes Amortizables'!$H$14,0)),0)+IF('3 - Bienes Amortizables'!$E$17='2 - Programas Municipales'!$A10,(IF('3 - Bienes Amortizables'!$E$18='2 - Programas Municipales'!$C$15,'3 - Bienes Amortizables'!$H$20,0)),0)+IF('3 - Bienes Amortizables'!$E$23='2 - Programas Municipales'!$A10,(IF('3 - Bienes Amortizables'!$E$24='2 - Programas Municipales'!$C$15,'3 - Bienes Amortizables'!$H$26,0)),0)+IF('3 - Bienes Amortizables'!$E$29='2 - Programas Municipales'!$A10,(IF('3 - Bienes Amortizables'!$E$30='2 - Programas Municipales'!$C$15,'3 - Bienes Amortizables'!$H$32,0)),0)+IF('3 - Bienes Amortizables'!$E$35='2 - Programas Municipales'!$A10,(IF('3 - Bienes Amortizables'!$E$36='2 - Programas Municipales'!$C$15,'3 - Bienes Amortizables'!$H$38,0)),0)+IF('3 - Bienes Amortizables'!$E$41='2 - Programas Municipales'!$A10,(IF('3 - Bienes Amortizables'!$E$42='2 - Programas Municipales'!$C$15,'3 - Bienes Amortizables'!$H$44,0)),0)+IF('3 - Bienes Amortizables'!$E$47='2 - Programas Municipales'!$A10,(IF('3 - Bienes Amortizables'!$E$48='2 - Programas Municipales'!$C$15,'3 - Bienes Amortizables'!$H$50,0)),0)+IF('3 - Bienes Amortizables'!$E$53='2 - Programas Municipales'!$A10,(IF('3 - Bienes Amortizables'!$E$54='2 - Programas Municipales'!$C$15,'3 - Bienes Amortizables'!$H$56,0)),0)+IF('3 - Bienes Amortizables'!$E$59='2 - Programas Municipales'!$A10,(IF('3 - Bienes Amortizables'!$E$60='2 - Programas Municipales'!$C$15,'3 - Bienes Amortizables'!$H$62,0)),0)+IF('3 - Bienes Amortizables'!$E$65='2 - Programas Municipales'!$A10,(IF('3 - Bienes Amortizables'!$E$66='2 - Programas Municipales'!$C$15,'3 - Bienes Amortizables'!$H$68,0)),0)+IF('3 - Bienes Amortizables'!$E$71='2 - Programas Municipales'!$A10,(IF('3 - Bienes Amortizables'!$E$72='2 - Programas Municipales'!$C$15,'3 - Bienes Amortizables'!$H$74,0)),0)+IF('3 - Bienes Amortizables'!$E$77='2 - Programas Municipales'!$A10,(IF('3 - Bienes Amortizables'!$E$78='2 - Programas Municipales'!$C$15,'3 - Bienes Amortizables'!$H$80,0)),0)+IF('3 - Bienes Amortizables'!$E$83='2 - Programas Municipales'!$A10,(IF('3 - Bienes Amortizables'!$E$84='2 - Programas Municipales'!$C$15,'3 - Bienes Amortizables'!$H$86,0)),0)+IF('3 - Bienes Amortizables'!$E$89='2 - Programas Municipales'!$A10,(IF('3 - Bienes Amortizables'!$E$90='2 - Programas Municipales'!$C$15,'3 - Bienes Amortizables'!$H$92,0)),0)+IF('3 - Bienes Amortizables'!$E$95='2 - Programas Municipales'!$A10,(IF('3 - Bienes Amortizables'!$E$96='2 - Programas Municipales'!$C$15,'3 - Bienes Amortizables'!$H$98,0)),0)+IF('3 - Bienes Amortizables'!$E$101='2 - Programas Municipales'!$A10,(IF('3 - Bienes Amortizables'!$E$102='2 - Programas Municipales'!$C$15,'3 - Bienes Amortizables'!$H$104,0)),0)+IF('3 - Bienes Amortizables'!$E$107='2 - Programas Municipales'!$A10,(IF('3 - Bienes Amortizables'!$E$108='2 - Programas Municipales'!$C$15,'3 - Bienes Amortizables'!$H$110,0)),0)+IF('3 - Bienes Amortizables'!$E$113='2 - Programas Municipales'!$A10,(IF('3 - Bienes Amortizables'!$E$114='2 - Programas Municipales'!$C$15,'3 - Bienes Amortizables'!$H$116,0)),0)+IF('3 - Bienes Amortizables'!$E$119='2 - Programas Municipales'!$A10,(IF('3 - Bienes Amortizables'!$E$120='2 - Programas Municipales'!$C$14,'3 - Bienes Amortizables'!$H$122,0)),0)+IF('3 - Bienes Amortizables'!$E$125='2 - Programas Municipales'!$A10,(IF('3 - Bienes Amortizables'!$E$126='2 - Programas Municipales'!$C$14,'3 - Bienes Amortizables'!$H$128,0)),0)+IF('3 - Bienes Amortizables'!$E$131='2 - Programas Municipales'!$A10,(IF('3 - Bienes Amortizables'!$E$132='2 - Programas Municipales'!$C$14,'3 - Bienes Amortizables'!$H$134,0)),0)+IF('3 - Bienes Amortizables'!$E$137='2 - Programas Municipales'!$A10,(IF('3 - Bienes Amortizables'!$E$138='2 - Programas Municipales'!$C$14,'3 - Bienes Amortizables'!$H$140,0)),0)</f>
        <v>0</v>
      </c>
      <c r="Q13" s="265">
        <f t="shared" si="1"/>
        <v>0</v>
      </c>
    </row>
    <row r="14">
      <c r="B14" s="266" t="s">
        <v>161</v>
      </c>
      <c r="C14" s="265">
        <f t="shared" ref="C14:Q14" si="2">SUM(C5:C13)</f>
        <v>19050000</v>
      </c>
      <c r="D14" s="265">
        <f t="shared" si="2"/>
        <v>0</v>
      </c>
      <c r="E14" s="265">
        <f t="shared" si="2"/>
        <v>0</v>
      </c>
      <c r="F14" s="265">
        <f t="shared" si="2"/>
        <v>0</v>
      </c>
      <c r="G14" s="265">
        <f t="shared" si="2"/>
        <v>0</v>
      </c>
      <c r="H14" s="265">
        <f t="shared" si="2"/>
        <v>0</v>
      </c>
      <c r="I14" s="265">
        <f t="shared" si="2"/>
        <v>15465722.37</v>
      </c>
      <c r="J14" s="265">
        <f t="shared" si="2"/>
        <v>310937.1069</v>
      </c>
      <c r="K14" s="265">
        <f t="shared" si="2"/>
        <v>0</v>
      </c>
      <c r="L14" s="265">
        <f t="shared" si="2"/>
        <v>12375000</v>
      </c>
      <c r="M14" s="265">
        <f t="shared" si="2"/>
        <v>0</v>
      </c>
      <c r="N14" s="265">
        <f t="shared" si="2"/>
        <v>0</v>
      </c>
      <c r="O14" s="265">
        <f t="shared" si="2"/>
        <v>0</v>
      </c>
      <c r="P14" s="265">
        <f t="shared" si="2"/>
        <v>0</v>
      </c>
      <c r="Q14" s="267">
        <f t="shared" si="2"/>
        <v>47201659.48</v>
      </c>
    </row>
    <row r="15">
      <c r="C15" s="202"/>
      <c r="D15" s="202"/>
      <c r="E15" s="202"/>
      <c r="F15" s="202"/>
      <c r="G15" s="202"/>
      <c r="H15" s="202"/>
      <c r="I15" s="202"/>
      <c r="J15" s="202"/>
      <c r="K15" s="202"/>
      <c r="L15" s="202"/>
      <c r="M15" s="202"/>
      <c r="N15" s="202"/>
      <c r="O15" s="202"/>
      <c r="P15" s="202"/>
    </row>
    <row r="16">
      <c r="C16" s="202"/>
      <c r="D16" s="202"/>
      <c r="E16" s="202"/>
      <c r="F16" s="202"/>
      <c r="G16" s="202"/>
      <c r="H16" s="202"/>
      <c r="I16" s="202"/>
      <c r="J16" s="202"/>
      <c r="K16" s="202"/>
      <c r="L16" s="202"/>
      <c r="M16" s="202"/>
      <c r="N16" s="202"/>
      <c r="O16" s="202"/>
      <c r="P16" s="20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Q2"/>
    <mergeCell ref="B3:B4"/>
    <mergeCell ref="C3:Q3"/>
  </mergeCells>
  <printOptions/>
  <pageMargins bottom="0.75" footer="0.0" header="0.0" left="0.7" right="0.7" top="0.75"/>
  <pageSetup paperSize="9"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2A1C7"/>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4.0"/>
    <col customWidth="1" min="2" max="2" width="15.29"/>
    <col customWidth="1" min="3" max="3" width="9.0"/>
    <col customWidth="1" min="4" max="5" width="8.0"/>
    <col customWidth="1" min="6" max="6" width="8.86"/>
    <col customWidth="1" min="7" max="9" width="8.0"/>
    <col customWidth="1" min="10" max="10" width="8.71"/>
    <col customWidth="1" min="11" max="11" width="9.0"/>
    <col customWidth="1" min="12" max="12" width="8.0"/>
    <col customWidth="1" min="13" max="13" width="9.0"/>
    <col customWidth="1" min="14" max="14" width="9.29"/>
    <col customWidth="1" min="15" max="16" width="8.0"/>
    <col customWidth="1" min="17" max="17" width="8.86"/>
    <col customWidth="1" min="18" max="26" width="11.43"/>
  </cols>
  <sheetData>
    <row r="2">
      <c r="B2" s="209" t="s">
        <v>349</v>
      </c>
      <c r="C2" s="15"/>
      <c r="D2" s="15"/>
      <c r="E2" s="15"/>
      <c r="F2" s="15"/>
      <c r="G2" s="15"/>
      <c r="H2" s="15"/>
      <c r="I2" s="15"/>
      <c r="J2" s="15"/>
      <c r="K2" s="15"/>
      <c r="L2" s="15"/>
      <c r="M2" s="15"/>
      <c r="N2" s="15"/>
      <c r="O2" s="15"/>
      <c r="P2" s="15"/>
      <c r="Q2" s="16"/>
    </row>
    <row r="3">
      <c r="B3" s="261" t="s">
        <v>273</v>
      </c>
      <c r="C3" s="273" t="s">
        <v>274</v>
      </c>
      <c r="D3" s="15"/>
      <c r="E3" s="15"/>
      <c r="F3" s="15"/>
      <c r="G3" s="15"/>
      <c r="H3" s="15"/>
      <c r="I3" s="15"/>
      <c r="J3" s="15"/>
      <c r="K3" s="15"/>
      <c r="L3" s="15"/>
      <c r="M3" s="15"/>
      <c r="N3" s="15"/>
      <c r="O3" s="15"/>
      <c r="P3" s="15"/>
      <c r="Q3" s="16"/>
    </row>
    <row r="4">
      <c r="B4" s="192"/>
      <c r="C4" s="263" t="str">
        <f>'2 - Programas Municipales'!C2</f>
        <v>Disposición Inicial</v>
      </c>
      <c r="D4" s="263" t="str">
        <f>'2 - Programas Municipales'!C3</f>
        <v>Barrido y Limpieza</v>
      </c>
      <c r="E4" s="263" t="str">
        <f>'2 - Programas Municipales'!C4</f>
        <v>Limp. Microbasurales</v>
      </c>
      <c r="F4" s="263" t="str">
        <f>'2 - Programas Municipales'!C5</f>
        <v>Resid. de Poda y Áreas Verdes</v>
      </c>
      <c r="G4" s="263" t="str">
        <f>'2 - Programas Municipales'!C6</f>
        <v>Educación y Comunicación</v>
      </c>
      <c r="H4" s="263" t="str">
        <f>'2 - Programas Municipales'!C7</f>
        <v>Compostaje</v>
      </c>
      <c r="I4" s="263" t="str">
        <f>'2 - Programas Municipales'!C8</f>
        <v>Recuperación de Materiales</v>
      </c>
      <c r="J4" s="263" t="str">
        <f>'2 - Programas Municipales'!C9</f>
        <v>Administración</v>
      </c>
      <c r="K4" s="263" t="str">
        <f>'2 - Programas Municipales'!C10</f>
        <v>Planific. y Control</v>
      </c>
      <c r="L4" s="263" t="str">
        <f>'2 - Programas Municipales'!C11</f>
        <v>Recolección</v>
      </c>
      <c r="M4" s="263" t="str">
        <f>'2 - Programas Municipales'!C12</f>
        <v>Est. Transferencia</v>
      </c>
      <c r="N4" s="263" t="str">
        <f>'2 - Programas Municipales'!C13</f>
        <v>Dispos. Final</v>
      </c>
      <c r="O4" s="263" t="str">
        <f>'2 - Programas Municipales'!C14</f>
        <v>Cierre Basural</v>
      </c>
      <c r="P4" s="263" t="str">
        <f>'2 - Programas Municipales'!C15</f>
        <v>Transporte</v>
      </c>
      <c r="Q4" s="274" t="s">
        <v>161</v>
      </c>
    </row>
    <row r="5">
      <c r="B5" s="56" t="str">
        <f>'2 - Programas Municipales'!A2</f>
        <v>Terrenos, Edificios, Construcciones y Materiales</v>
      </c>
      <c r="C5" s="202">
        <f>IF('3 - Bienes Amortizables'!$E$143='2 - Programas Municipales'!$A2,(IF('3 - Bienes Amortizables'!$E$144='2 - Programas Municipales'!$C$2,'3 - Bienes Amortizables'!$H$146,0)),0)+IF('3 - Bienes Amortizables'!$E$149='2 - Programas Municipales'!$A2,(IF('3 - Bienes Amortizables'!$E$150='2 - Programas Municipales'!$C$2,'3 - Bienes Amortizables'!$H$152,0)),0)+IF('3 - Bienes Amortizables'!$E$155='2 - Programas Municipales'!$A2,(IF('3 - Bienes Amortizables'!$E$156='2 - Programas Municipales'!$C$2,'3 - Bienes Amortizables'!$H$158,0)),0)+IF('3 - Bienes Amortizables'!$E$161='2 - Programas Municipales'!$A2,(IF('3 - Bienes Amortizables'!$E$162='2 - Programas Municipales'!$C$2,'3 - Bienes Amortizables'!$H$164,0)),0)+IF('3 - Bienes Amortizables'!$E$167='2 - Programas Municipales'!$A2,(IF('3 - Bienes Amortizables'!$E$168='2 - Programas Municipales'!$C$2,'3 - Bienes Amortizables'!$H$170,0)),0)+IF('3 - Bienes Amortizables'!$E$173='2 - Programas Municipales'!$A2,(IF('3 - Bienes Amortizables'!$E$174='2 - Programas Municipales'!$C$2,'3 - Bienes Amortizables'!$H$176,0)),0)+IF('3 - Bienes Amortizables'!$E$179='2 - Programas Municipales'!$A2,(IF('3 - Bienes Amortizables'!$E$180='2 - Programas Municipales'!$C$2,'3 - Bienes Amortizables'!$H$182,0)),0)+IF('3 - Bienes Amortizables'!$E$185='2 - Programas Municipales'!$A2,(IF('3 - Bienes Amortizables'!$E$186='2 - Programas Municipales'!$C$2,'3 - Bienes Amortizables'!$H$188,0)),0)+IF('3 - Bienes Amortizables'!$E$191='2 - Programas Municipales'!$A2,(IF('3 - Bienes Amortizables'!$E$192='2 - Programas Municipales'!$C$2,'3 - Bienes Amortizables'!$H$194,0)),0)+IF('3 - Bienes Amortizables'!$E$197='2 - Programas Municipales'!$A2,(IF('3 - Bienes Amortizables'!$E$198='2 - Programas Municipales'!$C$2,'3 - Bienes Amortizables'!$H$200,0)),0)+IF('3 - Bienes Amortizables'!$E$203='2 - Programas Municipales'!$A2,(IF('3 - Bienes Amortizables'!$E$204='2 - Programas Municipales'!$C$2,'3 - Bienes Amortizables'!$H$206,0)),0)+IF('3 - Bienes Amortizables'!$E$209='2 - Programas Municipales'!$A2,(IF('3 - Bienes Amortizables'!$E$210='2 - Programas Municipales'!$C$2,'3 - Bienes Amortizables'!$H$212,0)),0)+IF('3 - Bienes Amortizables'!$E$215='2 - Programas Municipales'!$A2,(IF('3 - Bienes Amortizables'!$E$216='2 - Programas Municipales'!$C$2,'3 - Bienes Amortizables'!$H$218,0)),0)+IF('3 - Bienes Amortizables'!$E$221='2 - Programas Municipales'!$A2,(IF('3 - Bienes Amortizables'!$E$222='2 - Programas Municipales'!$C$2,'3 - Bienes Amortizables'!$H$224,0)),0)+IF('3 - Bienes Amortizables'!$E$227='2 - Programas Municipales'!$A2,(IF('3 - Bienes Amortizables'!$E$228='2 - Programas Municipales'!$C$2,'3 - Bienes Amortizables'!$H$230,0)),0)+IF('3 - Bienes Amortizables'!$E$233='2 - Programas Municipales'!$A2,(IF('3 - Bienes Amortizables'!$E$234='2 - Programas Municipales'!$C$2,'3 - Bienes Amortizables'!$H$236,0)),0)+IF('3 - Bienes Amortizables'!$E$239='2 - Programas Municipales'!$A2,(IF('3 - Bienes Amortizables'!$E$240='2 - Programas Municipales'!$C$2,'3 - Bienes Amortizables'!$H$242,0)),0)+IF('3 - Bienes Amortizables'!$E$245='2 - Programas Municipales'!$A2,(IF('3 - Bienes Amortizables'!$E$246='2 - Programas Municipales'!$C$2,'3 - Bienes Amortizables'!$H$248,0)),0)+IF('3 - Bienes Amortizables'!$E$251='2 - Programas Municipales'!$A2,(IF('3 - Bienes Amortizables'!$E$252='2 - Programas Municipales'!$C$2,'3 - Bienes Amortizables'!$H$254,0)),0)+IF('3 - Bienes Amortizables'!$E$257='2 - Programas Municipales'!$A2,(IF('3 - Bienes Amortizables'!$E$258='2 - Programas Municipales'!$C$2,'3 - Bienes Amortizables'!$H$260,0)),0)+IF('3 - Bienes Amortizables'!$E$263='2 - Programas Municipales'!$A2,(IF('3 - Bienes Amortizables'!$E$264='2 - Programas Municipales'!$C$2,'3 - Bienes Amortizables'!$H$266,0)),0)+IF('3 - Bienes Amortizables'!$E$269='2 - Programas Municipales'!$A2,(IF('3 - Bienes Amortizables'!$E$270='2 - Programas Municipales'!$C$2,'3 - Bienes Amortizables'!$H$272,0)),0)+IF('3 - Bienes Amortizables'!$E$275='2 - Programas Municipales'!$A2,(IF('3 - Bienes Amortizables'!$E$276='2 - Programas Municipales'!$C$2,'3 - Bienes Amortizables'!$H$278,0)),0)</f>
        <v>0</v>
      </c>
      <c r="D5" s="202">
        <f>IF('3 - Bienes Amortizables'!$E$143='2 - Programas Municipales'!$A2,(IF('3 - Bienes Amortizables'!$E$144='2 - Programas Municipales'!$C$3,'3 - Bienes Amortizables'!$H$146,0)),0)+IF('3 - Bienes Amortizables'!$E$149='2 - Programas Municipales'!$A2,(IF('3 - Bienes Amortizables'!$E$150='2 - Programas Municipales'!$C$3,'3 - Bienes Amortizables'!$H$152,0)),0)+IF('3 - Bienes Amortizables'!$E$155='2 - Programas Municipales'!$A2,(IF('3 - Bienes Amortizables'!$E$156='2 - Programas Municipales'!$C$3,'3 - Bienes Amortizables'!$H$158,0)),0)+IF('3 - Bienes Amortizables'!$E$161='2 - Programas Municipales'!$A2,(IF('3 - Bienes Amortizables'!$E$162='2 - Programas Municipales'!$C$3,'3 - Bienes Amortizables'!$H$164,0)),0)+IF('3 - Bienes Amortizables'!$E$167='2 - Programas Municipales'!$A2,(IF('3 - Bienes Amortizables'!$E$168='2 - Programas Municipales'!$C$3,'3 - Bienes Amortizables'!$H$170,0)),0)+IF('3 - Bienes Amortizables'!$E$173='2 - Programas Municipales'!$A2,(IF('3 - Bienes Amortizables'!$E$174='2 - Programas Municipales'!$C$3,'3 - Bienes Amortizables'!$H$176,0)),0)+IF('3 - Bienes Amortizables'!$E$179='2 - Programas Municipales'!$A2,(IF('3 - Bienes Amortizables'!$E$180='2 - Programas Municipales'!$C$3,'3 - Bienes Amortizables'!$H$182,0)),0)+IF('3 - Bienes Amortizables'!$E$185='2 - Programas Municipales'!$A2,(IF('3 - Bienes Amortizables'!$E$186='2 - Programas Municipales'!$C$3,'3 - Bienes Amortizables'!$H$188,0)),0)+IF('3 - Bienes Amortizables'!$E$191='2 - Programas Municipales'!$A2,(IF('3 - Bienes Amortizables'!$E$192='2 - Programas Municipales'!$C$3,'3 - Bienes Amortizables'!$H$194,0)),0)+IF('3 - Bienes Amortizables'!$E$197='2 - Programas Municipales'!$A2,(IF('3 - Bienes Amortizables'!$E$198='2 - Programas Municipales'!$C$3,'3 - Bienes Amortizables'!$H$200,0)),0)+IF('3 - Bienes Amortizables'!$E$203='2 - Programas Municipales'!$A2,(IF('3 - Bienes Amortizables'!$E$204='2 - Programas Municipales'!$C$3,'3 - Bienes Amortizables'!$H$206,0)),0)+IF('3 - Bienes Amortizables'!$E$209='2 - Programas Municipales'!$A2,(IF('3 - Bienes Amortizables'!$E$210='2 - Programas Municipales'!$C$3,'3 - Bienes Amortizables'!$H$212,0)),0)+IF('3 - Bienes Amortizables'!$E$215='2 - Programas Municipales'!$A2,(IF('3 - Bienes Amortizables'!$E$216='2 - Programas Municipales'!$C$3,'3 - Bienes Amortizables'!$H$218,0)),0)+IF('3 - Bienes Amortizables'!$E$221='2 - Programas Municipales'!$A2,(IF('3 - Bienes Amortizables'!$E$222='2 - Programas Municipales'!$C$3,'3 - Bienes Amortizables'!$H$224,0)),0)+IF('3 - Bienes Amortizables'!$E$227='2 - Programas Municipales'!$A2,(IF('3 - Bienes Amortizables'!$E$228='2 - Programas Municipales'!$C$3,'3 - Bienes Amortizables'!$H$230,0)),0)+IF('3 - Bienes Amortizables'!$E$233='2 - Programas Municipales'!$A2,(IF('3 - Bienes Amortizables'!$E$234='2 - Programas Municipales'!$C$3,'3 - Bienes Amortizables'!$H$236,0)),0)+IF('3 - Bienes Amortizables'!$E$239='2 - Programas Municipales'!$A2,(IF('3 - Bienes Amortizables'!$E$240='2 - Programas Municipales'!$C$3,'3 - Bienes Amortizables'!$H$242,0)),0)+IF('3 - Bienes Amortizables'!$E$245='2 - Programas Municipales'!$A2,(IF('3 - Bienes Amortizables'!$E$246='2 - Programas Municipales'!$C$3,'3 - Bienes Amortizables'!$H$248,0)),0)+IF('3 - Bienes Amortizables'!$E$251='2 - Programas Municipales'!$A2,(IF('3 - Bienes Amortizables'!$E$252='2 - Programas Municipales'!$C$3,'3 - Bienes Amortizables'!$H$254,0)),0)+IF('3 - Bienes Amortizables'!$E$257='2 - Programas Municipales'!$A2,(IF('3 - Bienes Amortizables'!$E$258='2 - Programas Municipales'!$C$3,'3 - Bienes Amortizables'!$H$260,0)),0)+IF('3 - Bienes Amortizables'!$E$263='2 - Programas Municipales'!$A2,(IF('3 - Bienes Amortizables'!$E$264='2 - Programas Municipales'!$C$3,'3 - Bienes Amortizables'!$H$266,0)),0)+IF('3 - Bienes Amortizables'!$E$269='2 - Programas Municipales'!$A2,(IF('3 - Bienes Amortizables'!$E$270='2 - Programas Municipales'!$C$3,'3 - Bienes Amortizables'!$H$272,0)),0)+IF('3 - Bienes Amortizables'!$E$275='2 - Programas Municipales'!$A2,(IF('3 - Bienes Amortizables'!$E$276='2 - Programas Municipales'!$C$3,'3 - Bienes Amortizables'!$H$278,0)),0)</f>
        <v>0</v>
      </c>
      <c r="E5" s="202">
        <f>IF('3 - Bienes Amortizables'!$E$143='2 - Programas Municipales'!$A2,(IF('3 - Bienes Amortizables'!$E$144='2 - Programas Municipales'!$C$4,'3 - Bienes Amortizables'!$H$146,0)),0)+IF('3 - Bienes Amortizables'!$E$149='2 - Programas Municipales'!$A2,(IF('3 - Bienes Amortizables'!$E$150='2 - Programas Municipales'!$C$4,'3 - Bienes Amortizables'!$H$152,0)),0)+IF('3 - Bienes Amortizables'!$E$155='2 - Programas Municipales'!$A2,(IF('3 - Bienes Amortizables'!$E$156='2 - Programas Municipales'!$C$4,'3 - Bienes Amortizables'!$H$158,0)),0)+IF('3 - Bienes Amortizables'!$E$161='2 - Programas Municipales'!$A2,(IF('3 - Bienes Amortizables'!$E$162='2 - Programas Municipales'!$C$4,'3 - Bienes Amortizables'!$H$164,0)),0)+IF('3 - Bienes Amortizables'!$E$167='2 - Programas Municipales'!$A2,(IF('3 - Bienes Amortizables'!$E$168='2 - Programas Municipales'!$C$4,'3 - Bienes Amortizables'!$H$170,0)),0)+IF('3 - Bienes Amortizables'!$E$173='2 - Programas Municipales'!$A2,(IF('3 - Bienes Amortizables'!$E$174='2 - Programas Municipales'!$C$4,'3 - Bienes Amortizables'!$H$176,0)),0)+IF('3 - Bienes Amortizables'!$E$179='2 - Programas Municipales'!$A2,(IF('3 - Bienes Amortizables'!$E$180='2 - Programas Municipales'!$C$4,'3 - Bienes Amortizables'!$H$182,0)),0)+IF('3 - Bienes Amortizables'!$E$185='2 - Programas Municipales'!$A2,(IF('3 - Bienes Amortizables'!$E$186='2 - Programas Municipales'!$C$4,'3 - Bienes Amortizables'!$H$188,0)),0)+IF('3 - Bienes Amortizables'!$E$191='2 - Programas Municipales'!$A2,(IF('3 - Bienes Amortizables'!$E$192='2 - Programas Municipales'!$C$4,'3 - Bienes Amortizables'!$H$194,0)),0)+IF('3 - Bienes Amortizables'!$E$197='2 - Programas Municipales'!$A2,(IF('3 - Bienes Amortizables'!$E$198='2 - Programas Municipales'!$C$4,'3 - Bienes Amortizables'!$H$200,0)),0)+IF('3 - Bienes Amortizables'!$E$203='2 - Programas Municipales'!$A2,(IF('3 - Bienes Amortizables'!$E$204='2 - Programas Municipales'!$C$4,'3 - Bienes Amortizables'!$H$206,0)),0)+IF('3 - Bienes Amortizables'!$E$209='2 - Programas Municipales'!$A2,(IF('3 - Bienes Amortizables'!$E$210='2 - Programas Municipales'!$C$4,'3 - Bienes Amortizables'!$H$212,0)),0)+IF('3 - Bienes Amortizables'!$E$215='2 - Programas Municipales'!$A2,(IF('3 - Bienes Amortizables'!$E$216='2 - Programas Municipales'!$C$4,'3 - Bienes Amortizables'!$H$218,0)),0)+IF('3 - Bienes Amortizables'!$E$221='2 - Programas Municipales'!$A2,(IF('3 - Bienes Amortizables'!$E$222='2 - Programas Municipales'!$C$4,'3 - Bienes Amortizables'!$H$224,0)),0)+IF('3 - Bienes Amortizables'!$E$227='2 - Programas Municipales'!$A2,(IF('3 - Bienes Amortizables'!$E$228='2 - Programas Municipales'!$C$4,'3 - Bienes Amortizables'!$H$230,0)),0)+IF('3 - Bienes Amortizables'!$E$233='2 - Programas Municipales'!$A2,(IF('3 - Bienes Amortizables'!$E$234='2 - Programas Municipales'!$C$4,'3 - Bienes Amortizables'!$H$236,0)),0)+IF('3 - Bienes Amortizables'!$E$239='2 - Programas Municipales'!$A2,(IF('3 - Bienes Amortizables'!$E$240='2 - Programas Municipales'!$C$4,'3 - Bienes Amortizables'!$H$242,0)),0)+IF('3 - Bienes Amortizables'!$E$245='2 - Programas Municipales'!$A2,(IF('3 - Bienes Amortizables'!$E$246='2 - Programas Municipales'!$C$4,'3 - Bienes Amortizables'!$H$248,0)),0)+IF('3 - Bienes Amortizables'!$E$251='2 - Programas Municipales'!$A2,(IF('3 - Bienes Amortizables'!$E$252='2 - Programas Municipales'!$C$4,'3 - Bienes Amortizables'!$H$254,0)),0)+IF('3 - Bienes Amortizables'!$E$257='2 - Programas Municipales'!$A2,(IF('3 - Bienes Amortizables'!$E$258='2 - Programas Municipales'!$C$4,'3 - Bienes Amortizables'!$H$260,0)),0)+IF('3 - Bienes Amortizables'!$E$263='2 - Programas Municipales'!$A2,(IF('3 - Bienes Amortizables'!$E$264='2 - Programas Municipales'!$C$4,'3 - Bienes Amortizables'!$H$266,0)),0)+IF('3 - Bienes Amortizables'!$E$269='2 - Programas Municipales'!$A2,(IF('3 - Bienes Amortizables'!$E$270='2 - Programas Municipales'!$C$4,'3 - Bienes Amortizables'!$H$272,0)),0)+IF('3 - Bienes Amortizables'!$E$275='2 - Programas Municipales'!$A2,(IF('3 - Bienes Amortizables'!$E$276='2 - Programas Municipales'!$C$4,'3 - Bienes Amortizables'!$H$278,0)),0)</f>
        <v>0</v>
      </c>
      <c r="F5" s="202">
        <f>IF('3 - Bienes Amortizables'!$E$143='2 - Programas Municipales'!$A2,(IF('3 - Bienes Amortizables'!$E$144='2 - Programas Municipales'!$C$5,'3 - Bienes Amortizables'!$H$146,0)),0)+IF('3 - Bienes Amortizables'!$E$149='2 - Programas Municipales'!$A2,(IF('3 - Bienes Amortizables'!$E$150='2 - Programas Municipales'!$C$5,'3 - Bienes Amortizables'!$H$152,0)),0)+IF('3 - Bienes Amortizables'!$E$155='2 - Programas Municipales'!$A2,(IF('3 - Bienes Amortizables'!$E$156='2 - Programas Municipales'!$C$5,'3 - Bienes Amortizables'!$H$158,0)),0)+IF('3 - Bienes Amortizables'!$E$161='2 - Programas Municipales'!$A2,(IF('3 - Bienes Amortizables'!$E$162='2 - Programas Municipales'!$C$5,'3 - Bienes Amortizables'!$H$164,0)),0)+IF('3 - Bienes Amortizables'!$E$167='2 - Programas Municipales'!$A2,(IF('3 - Bienes Amortizables'!$E$168='2 - Programas Municipales'!$C$5,'3 - Bienes Amortizables'!$H$170,0)),0)+IF('3 - Bienes Amortizables'!$E$173='2 - Programas Municipales'!$A2,(IF('3 - Bienes Amortizables'!$E$174='2 - Programas Municipales'!$C$5,'3 - Bienes Amortizables'!$H$176,0)),0)+IF('3 - Bienes Amortizables'!$E$179='2 - Programas Municipales'!$A2,(IF('3 - Bienes Amortizables'!$E$180='2 - Programas Municipales'!$C$5,'3 - Bienes Amortizables'!$H$182,0)),0)+IF('3 - Bienes Amortizables'!$E$185='2 - Programas Municipales'!$A2,(IF('3 - Bienes Amortizables'!$E$186='2 - Programas Municipales'!$C$5,'3 - Bienes Amortizables'!$H$188,0)),0)+IF('3 - Bienes Amortizables'!$E$191='2 - Programas Municipales'!$A2,(IF('3 - Bienes Amortizables'!$E$192='2 - Programas Municipales'!$C$5,'3 - Bienes Amortizables'!$H$194,0)),0)+IF('3 - Bienes Amortizables'!$E$197='2 - Programas Municipales'!$A2,(IF('3 - Bienes Amortizables'!$E$198='2 - Programas Municipales'!$C$5,'3 - Bienes Amortizables'!$H$200,0)),0)+IF('3 - Bienes Amortizables'!$E$203='2 - Programas Municipales'!$A2,(IF('3 - Bienes Amortizables'!$E$204='2 - Programas Municipales'!$C$5,'3 - Bienes Amortizables'!$H$206,0)),0)+IF('3 - Bienes Amortizables'!$E$209='2 - Programas Municipales'!$A2,(IF('3 - Bienes Amortizables'!$E$210='2 - Programas Municipales'!$C$5,'3 - Bienes Amortizables'!$H$212,0)),0)+IF('3 - Bienes Amortizables'!$E$215='2 - Programas Municipales'!$A2,(IF('3 - Bienes Amortizables'!$E$216='2 - Programas Municipales'!$C$5,'3 - Bienes Amortizables'!$H$218,0)),0)+IF('3 - Bienes Amortizables'!$E$221='2 - Programas Municipales'!$A2,(IF('3 - Bienes Amortizables'!$E$222='2 - Programas Municipales'!$C$5,'3 - Bienes Amortizables'!$H$224,0)),0)+IF('3 - Bienes Amortizables'!$E$227='2 - Programas Municipales'!$A2,(IF('3 - Bienes Amortizables'!$E$228='2 - Programas Municipales'!$C$5,'3 - Bienes Amortizables'!$H$230,0)),0)+IF('3 - Bienes Amortizables'!$E$233='2 - Programas Municipales'!$A2,(IF('3 - Bienes Amortizables'!$E$234='2 - Programas Municipales'!$C$5,'3 - Bienes Amortizables'!$H$236,0)),0)+IF('3 - Bienes Amortizables'!$E$239='2 - Programas Municipales'!$A2,(IF('3 - Bienes Amortizables'!$E$240='2 - Programas Municipales'!$C$5,'3 - Bienes Amortizables'!$H$242,0)),0)+IF('3 - Bienes Amortizables'!$E$245='2 - Programas Municipales'!$A2,(IF('3 - Bienes Amortizables'!$E$246='2 - Programas Municipales'!$C$5,'3 - Bienes Amortizables'!$H$248,0)),0)+IF('3 - Bienes Amortizables'!$E$251='2 - Programas Municipales'!$A2,(IF('3 - Bienes Amortizables'!$E$252='2 - Programas Municipales'!$C$5,'3 - Bienes Amortizables'!$H$254,0)),0)+IF('3 - Bienes Amortizables'!$E$257='2 - Programas Municipales'!$A2,(IF('3 - Bienes Amortizables'!$E$258='2 - Programas Municipales'!$C$5,'3 - Bienes Amortizables'!$H$260,0)),0)+IF('3 - Bienes Amortizables'!$E$263='2 - Programas Municipales'!$A2,(IF('3 - Bienes Amortizables'!$E$264='2 - Programas Municipales'!$C$5,'3 - Bienes Amortizables'!$H$266,0)),0)+IF('3 - Bienes Amortizables'!$E$269='2 - Programas Municipales'!$A2,(IF('3 - Bienes Amortizables'!$E$270='2 - Programas Municipales'!$C$5,'3 - Bienes Amortizables'!$H$272,0)),0)+IF('3 - Bienes Amortizables'!$E$275='2 - Programas Municipales'!$A2,(IF('3 - Bienes Amortizables'!$E$276='2 - Programas Municipales'!$C$5,'3 - Bienes Amortizables'!$H$278,0)),0)</f>
        <v>0</v>
      </c>
      <c r="G5" s="202">
        <f>IF('3 - Bienes Amortizables'!$E$143='2 - Programas Municipales'!$A2,(IF('3 - Bienes Amortizables'!$E$144='2 - Programas Municipales'!$C$6,'3 - Bienes Amortizables'!$H$146,0)),0)+IF('3 - Bienes Amortizables'!$E$149='2 - Programas Municipales'!$A2,(IF('3 - Bienes Amortizables'!$E$150='2 - Programas Municipales'!$C$6,'3 - Bienes Amortizables'!$H$152,0)),0)+IF('3 - Bienes Amortizables'!$E$155='2 - Programas Municipales'!$A2,(IF('3 - Bienes Amortizables'!$E$156='2 - Programas Municipales'!$C$6,'3 - Bienes Amortizables'!$H$158,0)),0)+IF('3 - Bienes Amortizables'!$E$161='2 - Programas Municipales'!$A2,(IF('3 - Bienes Amortizables'!$E$162='2 - Programas Municipales'!$C$6,'3 - Bienes Amortizables'!$H$164,0)),0)+IF('3 - Bienes Amortizables'!$E$167='2 - Programas Municipales'!$A2,(IF('3 - Bienes Amortizables'!$E$168='2 - Programas Municipales'!$C$6,'3 - Bienes Amortizables'!$H$170,0)),0)+IF('3 - Bienes Amortizables'!$E$173='2 - Programas Municipales'!$A2,(IF('3 - Bienes Amortizables'!$E$174='2 - Programas Municipales'!$C$6,'3 - Bienes Amortizables'!$H$176,0)),0)+IF('3 - Bienes Amortizables'!$E$179='2 - Programas Municipales'!$A2,(IF('3 - Bienes Amortizables'!$E$180='2 - Programas Municipales'!$C$6,'3 - Bienes Amortizables'!$H$182,0)),0)+IF('3 - Bienes Amortizables'!$E$185='2 - Programas Municipales'!$A2,(IF('3 - Bienes Amortizables'!$E$186='2 - Programas Municipales'!$C$6,'3 - Bienes Amortizables'!$H$188,0)),0)+IF('3 - Bienes Amortizables'!$E$191='2 - Programas Municipales'!$A2,(IF('3 - Bienes Amortizables'!$E$192='2 - Programas Municipales'!$C$6,'3 - Bienes Amortizables'!$H$194,0)),0)+IF('3 - Bienes Amortizables'!$E$197='2 - Programas Municipales'!$A2,(IF('3 - Bienes Amortizables'!$E$198='2 - Programas Municipales'!$C$6,'3 - Bienes Amortizables'!$H$200,0)),0)+IF('3 - Bienes Amortizables'!$E$203='2 - Programas Municipales'!$A2,(IF('3 - Bienes Amortizables'!$E$204='2 - Programas Municipales'!$C$6,'3 - Bienes Amortizables'!$H$206,0)),0)+IF('3 - Bienes Amortizables'!$E$209='2 - Programas Municipales'!$A2,(IF('3 - Bienes Amortizables'!$E$210='2 - Programas Municipales'!$C$6,'3 - Bienes Amortizables'!$H$212,0)),0)+IF('3 - Bienes Amortizables'!$E$215='2 - Programas Municipales'!$A2,(IF('3 - Bienes Amortizables'!$E$216='2 - Programas Municipales'!$C$6,'3 - Bienes Amortizables'!$H$218,0)),0)+IF('3 - Bienes Amortizables'!$E$221='2 - Programas Municipales'!$A2,(IF('3 - Bienes Amortizables'!$E$222='2 - Programas Municipales'!$C$6,'3 - Bienes Amortizables'!$H$224,0)),0)+IF('3 - Bienes Amortizables'!$E$227='2 - Programas Municipales'!$A2,(IF('3 - Bienes Amortizables'!$E$228='2 - Programas Municipales'!$C$6,'3 - Bienes Amortizables'!$H$230,0)),0)+IF('3 - Bienes Amortizables'!$E$233='2 - Programas Municipales'!$A2,(IF('3 - Bienes Amortizables'!$E$234='2 - Programas Municipales'!$C$6,'3 - Bienes Amortizables'!$H$236,0)),0)+IF('3 - Bienes Amortizables'!$E$239='2 - Programas Municipales'!$A2,(IF('3 - Bienes Amortizables'!$E$240='2 - Programas Municipales'!$C$6,'3 - Bienes Amortizables'!$H$242,0)),0)+IF('3 - Bienes Amortizables'!$E$245='2 - Programas Municipales'!$A2,(IF('3 - Bienes Amortizables'!$E$246='2 - Programas Municipales'!$C$6,'3 - Bienes Amortizables'!$H$248,0)),0)+IF('3 - Bienes Amortizables'!$E$251='2 - Programas Municipales'!$A2,(IF('3 - Bienes Amortizables'!$E$252='2 - Programas Municipales'!$C$6,'3 - Bienes Amortizables'!$H$254,0)),0)+IF('3 - Bienes Amortizables'!$E$257='2 - Programas Municipales'!$A2,(IF('3 - Bienes Amortizables'!$E$258='2 - Programas Municipales'!$C$6,'3 - Bienes Amortizables'!$H$260,0)),0)+IF('3 - Bienes Amortizables'!$E$263='2 - Programas Municipales'!$A2,(IF('3 - Bienes Amortizables'!$E$264='2 - Programas Municipales'!$C$6,'3 - Bienes Amortizables'!$H$266,0)),0)+IF('3 - Bienes Amortizables'!$E$269='2 - Programas Municipales'!$A2,(IF('3 - Bienes Amortizables'!$E$270='2 - Programas Municipales'!$C$6,'3 - Bienes Amortizables'!$H$272,0)),0)+IF('3 - Bienes Amortizables'!$E$275='2 - Programas Municipales'!$A2,(IF('3 - Bienes Amortizables'!$E$276='2 - Programas Municipales'!$C$6,'3 - Bienes Amortizables'!$H$278,0)),0)</f>
        <v>0</v>
      </c>
      <c r="H5" s="202">
        <f>IF('3 - Bienes Amortizables'!$E$143='2 - Programas Municipales'!$A2,(IF('3 - Bienes Amortizables'!$E$144='2 - Programas Municipales'!$C$7,'3 - Bienes Amortizables'!$H$146,0)),0)+IF('3 - Bienes Amortizables'!$E$149='2 - Programas Municipales'!$A2,(IF('3 - Bienes Amortizables'!$E$150='2 - Programas Municipales'!$C$7,'3 - Bienes Amortizables'!$H$152,0)),0)+IF('3 - Bienes Amortizables'!$E$155='2 - Programas Municipales'!$A2,(IF('3 - Bienes Amortizables'!$E$156='2 - Programas Municipales'!$C$7,'3 - Bienes Amortizables'!$H$158,0)),0)+IF('3 - Bienes Amortizables'!$E$161='2 - Programas Municipales'!$A2,(IF('3 - Bienes Amortizables'!$E$162='2 - Programas Municipales'!$C$7,'3 - Bienes Amortizables'!$H$164,0)),0)+IF('3 - Bienes Amortizables'!$E$167='2 - Programas Municipales'!$A2,(IF('3 - Bienes Amortizables'!$E$168='2 - Programas Municipales'!$C$7,'3 - Bienes Amortizables'!$H$170,0)),0)+IF('3 - Bienes Amortizables'!$E$173='2 - Programas Municipales'!$A2,(IF('3 - Bienes Amortizables'!$E$174='2 - Programas Municipales'!$C$7,'3 - Bienes Amortizables'!$H$176,0)),0)+IF('3 - Bienes Amortizables'!$E$179='2 - Programas Municipales'!$A2,(IF('3 - Bienes Amortizables'!$E$180='2 - Programas Municipales'!$C$7,'3 - Bienes Amortizables'!$H$182,0)),0)+IF('3 - Bienes Amortizables'!$E$185='2 - Programas Municipales'!$A2,(IF('3 - Bienes Amortizables'!$E$186='2 - Programas Municipales'!$C$7,'3 - Bienes Amortizables'!$H$188,0)),0)+IF('3 - Bienes Amortizables'!$E$191='2 - Programas Municipales'!$A2,(IF('3 - Bienes Amortizables'!$E$192='2 - Programas Municipales'!$C$7,'3 - Bienes Amortizables'!$H$194,0)),0)+IF('3 - Bienes Amortizables'!$E$197='2 - Programas Municipales'!$A2,(IF('3 - Bienes Amortizables'!$E$198='2 - Programas Municipales'!$C$7,'3 - Bienes Amortizables'!$H$200,0)),0)+IF('3 - Bienes Amortizables'!$E$203='2 - Programas Municipales'!$A2,(IF('3 - Bienes Amortizables'!$E$204='2 - Programas Municipales'!$C$7,'3 - Bienes Amortizables'!$H$206,0)),0)+IF('3 - Bienes Amortizables'!$E$209='2 - Programas Municipales'!$A2,(IF('3 - Bienes Amortizables'!$E$210='2 - Programas Municipales'!$C$7,'3 - Bienes Amortizables'!$H$212,0)),0)+IF('3 - Bienes Amortizables'!$E$215='2 - Programas Municipales'!$A2,(IF('3 - Bienes Amortizables'!$E$216='2 - Programas Municipales'!$C$7,'3 - Bienes Amortizables'!$H$218,0)),0)+IF('3 - Bienes Amortizables'!$E$221='2 - Programas Municipales'!$A2,(IF('3 - Bienes Amortizables'!$E$222='2 - Programas Municipales'!$C$7,'3 - Bienes Amortizables'!$H$224,0)),0)+IF('3 - Bienes Amortizables'!$E$227='2 - Programas Municipales'!$A2,(IF('3 - Bienes Amortizables'!$E$228='2 - Programas Municipales'!$C$7,'3 - Bienes Amortizables'!$H$230,0)),0)+IF('3 - Bienes Amortizables'!$E$233='2 - Programas Municipales'!$A2,(IF('3 - Bienes Amortizables'!$E$234='2 - Programas Municipales'!$C$7,'3 - Bienes Amortizables'!$H$236,0)),0)+IF('3 - Bienes Amortizables'!$E$239='2 - Programas Municipales'!$A2,(IF('3 - Bienes Amortizables'!$E$240='2 - Programas Municipales'!$C$7,'3 - Bienes Amortizables'!$H$242,0)),0)+IF('3 - Bienes Amortizables'!$E$245='2 - Programas Municipales'!$A2,(IF('3 - Bienes Amortizables'!$E$246='2 - Programas Municipales'!$C$7,'3 - Bienes Amortizables'!$H$248,0)),0)+IF('3 - Bienes Amortizables'!$E$251='2 - Programas Municipales'!$A2,(IF('3 - Bienes Amortizables'!$E$252='2 - Programas Municipales'!$C$7,'3 - Bienes Amortizables'!$H$254,0)),0)+IF('3 - Bienes Amortizables'!$E$257='2 - Programas Municipales'!$A2,(IF('3 - Bienes Amortizables'!$E$258='2 - Programas Municipales'!$C$7,'3 - Bienes Amortizables'!$H$260,0)),0)+IF('3 - Bienes Amortizables'!$E$263='2 - Programas Municipales'!$A2,(IF('3 - Bienes Amortizables'!$E$264='2 - Programas Municipales'!$C$7,'3 - Bienes Amortizables'!$H$266,0)),0)+IF('3 - Bienes Amortizables'!$E$269='2 - Programas Municipales'!$A2,(IF('3 - Bienes Amortizables'!$E$270='2 - Programas Municipales'!$C$7,'3 - Bienes Amortizables'!$H$272,0)),0)+IF('3 - Bienes Amortizables'!$E$275='2 - Programas Municipales'!$A2,(IF('3 - Bienes Amortizables'!$E$276='2 - Programas Municipales'!$C$7,'3 - Bienes Amortizables'!$H$278,0)),0)</f>
        <v>0</v>
      </c>
      <c r="I5" s="202">
        <f>IF('3 - Bienes Amortizables'!$E$143='2 - Programas Municipales'!$A2,(IF('3 - Bienes Amortizables'!$E$144='2 - Programas Municipales'!$C$8,'3 - Bienes Amortizables'!$H$146,0)),0)+IF('3 - Bienes Amortizables'!$E$149='2 - Programas Municipales'!$A2,(IF('3 - Bienes Amortizables'!$E$150='2 - Programas Municipales'!$C$8,'3 - Bienes Amortizables'!$H$152,0)),0)+IF('3 - Bienes Amortizables'!$E$155='2 - Programas Municipales'!$A2,(IF('3 - Bienes Amortizables'!$E$156='2 - Programas Municipales'!$C$8,'3 - Bienes Amortizables'!$H$158,0)),0)+IF('3 - Bienes Amortizables'!$E$161='2 - Programas Municipales'!$A2,(IF('3 - Bienes Amortizables'!$E$162='2 - Programas Municipales'!$C$8,'3 - Bienes Amortizables'!$H$164,0)),0)+IF('3 - Bienes Amortizables'!$E$167='2 - Programas Municipales'!$A2,(IF('3 - Bienes Amortizables'!$E$168='2 - Programas Municipales'!$C$8,'3 - Bienes Amortizables'!$H$170,0)),0)+IF('3 - Bienes Amortizables'!$E$173='2 - Programas Municipales'!$A2,(IF('3 - Bienes Amortizables'!$E$174='2 - Programas Municipales'!$C$8,'3 - Bienes Amortizables'!$H$176,0)),0)+IF('3 - Bienes Amortizables'!$E$179='2 - Programas Municipales'!$A2,(IF('3 - Bienes Amortizables'!$E$180='2 - Programas Municipales'!$C$8,'3 - Bienes Amortizables'!$H$182,0)),0)+IF('3 - Bienes Amortizables'!$E$185='2 - Programas Municipales'!$A2,(IF('3 - Bienes Amortizables'!$E$186='2 - Programas Municipales'!$C$8,'3 - Bienes Amortizables'!$H$188,0)),0)+IF('3 - Bienes Amortizables'!$E$191='2 - Programas Municipales'!$A2,(IF('3 - Bienes Amortizables'!$E$192='2 - Programas Municipales'!$C$8,'3 - Bienes Amortizables'!$H$194,0)),0)+IF('3 - Bienes Amortizables'!$E$197='2 - Programas Municipales'!$A2,(IF('3 - Bienes Amortizables'!$E$198='2 - Programas Municipales'!$C$8,'3 - Bienes Amortizables'!$H$200,0)),0)+IF('3 - Bienes Amortizables'!$E$203='2 - Programas Municipales'!$A2,(IF('3 - Bienes Amortizables'!$E$204='2 - Programas Municipales'!$C$8,'3 - Bienes Amortizables'!$H$206,0)),0)+IF('3 - Bienes Amortizables'!$E$209='2 - Programas Municipales'!$A2,(IF('3 - Bienes Amortizables'!$E$210='2 - Programas Municipales'!$C$8,'3 - Bienes Amortizables'!$H$212,0)),0)+IF('3 - Bienes Amortizables'!$E$215='2 - Programas Municipales'!$A2,(IF('3 - Bienes Amortizables'!$E$216='2 - Programas Municipales'!$C$8,'3 - Bienes Amortizables'!$H$218,0)),0)+IF('3 - Bienes Amortizables'!$E$221='2 - Programas Municipales'!$A2,(IF('3 - Bienes Amortizables'!$E$222='2 - Programas Municipales'!$C$8,'3 - Bienes Amortizables'!$H$224,0)),0)+IF('3 - Bienes Amortizables'!$E$227='2 - Programas Municipales'!$A2,(IF('3 - Bienes Amortizables'!$E$228='2 - Programas Municipales'!$C$8,'3 - Bienes Amortizables'!$H$230,0)),0)+IF('3 - Bienes Amortizables'!$E$233='2 - Programas Municipales'!$A2,(IF('3 - Bienes Amortizables'!$E$234='2 - Programas Municipales'!$C$8,'3 - Bienes Amortizables'!$H$236,0)),0)+IF('3 - Bienes Amortizables'!$E$239='2 - Programas Municipales'!$A2,(IF('3 - Bienes Amortizables'!$E$240='2 - Programas Municipales'!$C$8,'3 - Bienes Amortizables'!$H$242,0)),0)+IF('3 - Bienes Amortizables'!$E$245='2 - Programas Municipales'!$A2,(IF('3 - Bienes Amortizables'!$E$246='2 - Programas Municipales'!$C$8,'3 - Bienes Amortizables'!$H$248,0)),0)+IF('3 - Bienes Amortizables'!$E$251='2 - Programas Municipales'!$A2,(IF('3 - Bienes Amortizables'!$E$252='2 - Programas Municipales'!$C$8,'3 - Bienes Amortizables'!$H$254,0)),0)+IF('3 - Bienes Amortizables'!$E$257='2 - Programas Municipales'!$A2,(IF('3 - Bienes Amortizables'!$E$258='2 - Programas Municipales'!$C$8,'3 - Bienes Amortizables'!$H$260,0)),0)+IF('3 - Bienes Amortizables'!$E$263='2 - Programas Municipales'!$A2,(IF('3 - Bienes Amortizables'!$E$264='2 - Programas Municipales'!$C$8,'3 - Bienes Amortizables'!$H$266,0)),0)+IF('3 - Bienes Amortizables'!$E$269='2 - Programas Municipales'!$A2,(IF('3 - Bienes Amortizables'!$E$270='2 - Programas Municipales'!$C$8,'3 - Bienes Amortizables'!$H$272,0)),0)+IF('3 - Bienes Amortizables'!$E$275='2 - Programas Municipales'!$A2,(IF('3 - Bienes Amortizables'!$E$276='2 - Programas Municipales'!$C$8,'3 - Bienes Amortizables'!$H$278,0)),0)</f>
        <v>0</v>
      </c>
      <c r="J5" s="202">
        <f>IF('3 - Bienes Amortizables'!$E$143='2 - Programas Municipales'!$A2,(IF('3 - Bienes Amortizables'!$E$144='2 - Programas Municipales'!$C$9,'3 - Bienes Amortizables'!$H$146,0)),0)+IF('3 - Bienes Amortizables'!$E$149='2 - Programas Municipales'!$A2,(IF('3 - Bienes Amortizables'!$E$150='2 - Programas Municipales'!$C$9,'3 - Bienes Amortizables'!$H$152,0)),0)+IF('3 - Bienes Amortizables'!$E$155='2 - Programas Municipales'!$A2,(IF('3 - Bienes Amortizables'!$E$156='2 - Programas Municipales'!$C$9,'3 - Bienes Amortizables'!$H$158,0)),0)+IF('3 - Bienes Amortizables'!$E$161='2 - Programas Municipales'!$A2,(IF('3 - Bienes Amortizables'!$E$162='2 - Programas Municipales'!$C$9,'3 - Bienes Amortizables'!$H$164,0)),0)+IF('3 - Bienes Amortizables'!$E$167='2 - Programas Municipales'!$A2,(IF('3 - Bienes Amortizables'!$E$168='2 - Programas Municipales'!$C$9,'3 - Bienes Amortizables'!$H$170,0)),0)+IF('3 - Bienes Amortizables'!$E$173='2 - Programas Municipales'!$A2,(IF('3 - Bienes Amortizables'!$E$174='2 - Programas Municipales'!$C$9,'3 - Bienes Amortizables'!$H$176,0)),0)+IF('3 - Bienes Amortizables'!$E$179='2 - Programas Municipales'!$A2,(IF('3 - Bienes Amortizables'!$E$180='2 - Programas Municipales'!$C$9,'3 - Bienes Amortizables'!$H$182,0)),0)+IF('3 - Bienes Amortizables'!$E$185='2 - Programas Municipales'!$A2,(IF('3 - Bienes Amortizables'!$E$186='2 - Programas Municipales'!$C$9,'3 - Bienes Amortizables'!$H$188,0)),0)+IF('3 - Bienes Amortizables'!$E$191='2 - Programas Municipales'!$A2,(IF('3 - Bienes Amortizables'!$E$192='2 - Programas Municipales'!$C$9,'3 - Bienes Amortizables'!$H$194,0)),0)+IF('3 - Bienes Amortizables'!$E$197='2 - Programas Municipales'!$A2,(IF('3 - Bienes Amortizables'!$E$198='2 - Programas Municipales'!$C$9,'3 - Bienes Amortizables'!$H$200,0)),0)+IF('3 - Bienes Amortizables'!$E$203='2 - Programas Municipales'!$A2,(IF('3 - Bienes Amortizables'!$E$204='2 - Programas Municipales'!$C$9,'3 - Bienes Amortizables'!$H$206,0)),0)+IF('3 - Bienes Amortizables'!$E$209='2 - Programas Municipales'!$A2,(IF('3 - Bienes Amortizables'!$E$210='2 - Programas Municipales'!$C$9,'3 - Bienes Amortizables'!$H$212,0)),0)+IF('3 - Bienes Amortizables'!$E$215='2 - Programas Municipales'!$A2,(IF('3 - Bienes Amortizables'!$E$216='2 - Programas Municipales'!$C$9,'3 - Bienes Amortizables'!$H$218,0)),0)+IF('3 - Bienes Amortizables'!$E$221='2 - Programas Municipales'!$A2,(IF('3 - Bienes Amortizables'!$E$222='2 - Programas Municipales'!$C$9,'3 - Bienes Amortizables'!$H$224,0)),0)+IF('3 - Bienes Amortizables'!$E$227='2 - Programas Municipales'!$A2,(IF('3 - Bienes Amortizables'!$E$228='2 - Programas Municipales'!$C$9,'3 - Bienes Amortizables'!$H$230,0)),0)+IF('3 - Bienes Amortizables'!$E$233='2 - Programas Municipales'!$A2,(IF('3 - Bienes Amortizables'!$E$234='2 - Programas Municipales'!$C$9,'3 - Bienes Amortizables'!$H$236,0)),0)+IF('3 - Bienes Amortizables'!$E$239='2 - Programas Municipales'!$A2,(IF('3 - Bienes Amortizables'!$E$240='2 - Programas Municipales'!$C$9,'3 - Bienes Amortizables'!$H$242,0)),0)+IF('3 - Bienes Amortizables'!$E$245='2 - Programas Municipales'!$A2,(IF('3 - Bienes Amortizables'!$E$246='2 - Programas Municipales'!$C$9,'3 - Bienes Amortizables'!$H$248,0)),0)+IF('3 - Bienes Amortizables'!$E$251='2 - Programas Municipales'!$A2,(IF('3 - Bienes Amortizables'!$E$252='2 - Programas Municipales'!$C$9,'3 - Bienes Amortizables'!$H$254,0)),0)+IF('3 - Bienes Amortizables'!$E$257='2 - Programas Municipales'!$A2,(IF('3 - Bienes Amortizables'!$E$258='2 - Programas Municipales'!$C$9,'3 - Bienes Amortizables'!$H$260,0)),0)+IF('3 - Bienes Amortizables'!$E$263='2 - Programas Municipales'!$A2,(IF('3 - Bienes Amortizables'!$E$264='2 - Programas Municipales'!$C$9,'3 - Bienes Amortizables'!$H$266,0)),0)+IF('3 - Bienes Amortizables'!$E$269='2 - Programas Municipales'!$A2,(IF('3 - Bienes Amortizables'!$E$270='2 - Programas Municipales'!$C$9,'3 - Bienes Amortizables'!$H$272,0)),0)+IF('3 - Bienes Amortizables'!$E$275='2 - Programas Municipales'!$A2,(IF('3 - Bienes Amortizables'!$E$276='2 - Programas Municipales'!$C$9,'3 - Bienes Amortizables'!$H$278,0)),0)</f>
        <v>0</v>
      </c>
      <c r="K5" s="202">
        <f>IF('3 - Bienes Amortizables'!$E$143='2 - Programas Municipales'!$A2,(IF('3 - Bienes Amortizables'!$E$144='2 - Programas Municipales'!$C$10,'3 - Bienes Amortizables'!$H$146,0)),0)+IF('3 - Bienes Amortizables'!$E$149='2 - Programas Municipales'!$A2,(IF('3 - Bienes Amortizables'!$E$150='2 - Programas Municipales'!$C$10,'3 - Bienes Amortizables'!$H$152,0)),0)+IF('3 - Bienes Amortizables'!$E$155='2 - Programas Municipales'!$A2,(IF('3 - Bienes Amortizables'!$E$156='2 - Programas Municipales'!$C$10,'3 - Bienes Amortizables'!$H$158,0)),0)+IF('3 - Bienes Amortizables'!$E$161='2 - Programas Municipales'!$A2,(IF('3 - Bienes Amortizables'!$E$162='2 - Programas Municipales'!$C$10,'3 - Bienes Amortizables'!$H$164,0)),0)+IF('3 - Bienes Amortizables'!$E$167='2 - Programas Municipales'!$A2,(IF('3 - Bienes Amortizables'!$E$168='2 - Programas Municipales'!$C$10,'3 - Bienes Amortizables'!$H$170,0)),0)+IF('3 - Bienes Amortizables'!$E$173='2 - Programas Municipales'!$A2,(IF('3 - Bienes Amortizables'!$E$174='2 - Programas Municipales'!$C$10,'3 - Bienes Amortizables'!$H$176,0)),0)+IF('3 - Bienes Amortizables'!$E$179='2 - Programas Municipales'!$A2,(IF('3 - Bienes Amortizables'!$E$180='2 - Programas Municipales'!$C$10,'3 - Bienes Amortizables'!$H$182,0)),0)+IF('3 - Bienes Amortizables'!$E$185='2 - Programas Municipales'!$A2,(IF('3 - Bienes Amortizables'!$E$186='2 - Programas Municipales'!$C$10,'3 - Bienes Amortizables'!$H$188,0)),0)+IF('3 - Bienes Amortizables'!$E$191='2 - Programas Municipales'!$A2,(IF('3 - Bienes Amortizables'!$E$192='2 - Programas Municipales'!$C$10,'3 - Bienes Amortizables'!$H$194,0)),0)+IF('3 - Bienes Amortizables'!$E$197='2 - Programas Municipales'!$A2,(IF('3 - Bienes Amortizables'!$E$198='2 - Programas Municipales'!$C$10,'3 - Bienes Amortizables'!$H$200,0)),0)+IF('3 - Bienes Amortizables'!$E$203='2 - Programas Municipales'!$A2,(IF('3 - Bienes Amortizables'!$E$204='2 - Programas Municipales'!$C$10,'3 - Bienes Amortizables'!$H$206,0)),0)+IF('3 - Bienes Amortizables'!$E$209='2 - Programas Municipales'!$A2,(IF('3 - Bienes Amortizables'!$E$210='2 - Programas Municipales'!$C$10,'3 - Bienes Amortizables'!$H$212,0)),0)+IF('3 - Bienes Amortizables'!$E$215='2 - Programas Municipales'!$A2,(IF('3 - Bienes Amortizables'!$E$216='2 - Programas Municipales'!$C$10,'3 - Bienes Amortizables'!$H$218,0)),0)+IF('3 - Bienes Amortizables'!$E$221='2 - Programas Municipales'!$A2,(IF('3 - Bienes Amortizables'!$E$222='2 - Programas Municipales'!$C$10,'3 - Bienes Amortizables'!$H$224,0)),0)+IF('3 - Bienes Amortizables'!$E$227='2 - Programas Municipales'!$A2,(IF('3 - Bienes Amortizables'!$E$228='2 - Programas Municipales'!$C$10,'3 - Bienes Amortizables'!$H$230,0)),0)+IF('3 - Bienes Amortizables'!$E$233='2 - Programas Municipales'!$A2,(IF('3 - Bienes Amortizables'!$E$234='2 - Programas Municipales'!$C$10,'3 - Bienes Amortizables'!$H$236,0)),0)+IF('3 - Bienes Amortizables'!$E$239='2 - Programas Municipales'!$A2,(IF('3 - Bienes Amortizables'!$E$240='2 - Programas Municipales'!$C$10,'3 - Bienes Amortizables'!$H$242,0)),0)+IF('3 - Bienes Amortizables'!$E$245='2 - Programas Municipales'!$A2,(IF('3 - Bienes Amortizables'!$E$246='2 - Programas Municipales'!$C$10,'3 - Bienes Amortizables'!$H$248,0)),0)+IF('3 - Bienes Amortizables'!$E$251='2 - Programas Municipales'!$A2,(IF('3 - Bienes Amortizables'!$E$252='2 - Programas Municipales'!$C$10,'3 - Bienes Amortizables'!$H$254,0)),0)+IF('3 - Bienes Amortizables'!$E$257='2 - Programas Municipales'!$A2,(IF('3 - Bienes Amortizables'!$E$258='2 - Programas Municipales'!$C$10,'3 - Bienes Amortizables'!$H$260,0)),0)+IF('3 - Bienes Amortizables'!$E$263='2 - Programas Municipales'!$A2,(IF('3 - Bienes Amortizables'!$E$264='2 - Programas Municipales'!$C$10,'3 - Bienes Amortizables'!$H$266,0)),0)+IF('3 - Bienes Amortizables'!$E$269='2 - Programas Municipales'!$A2,(IF('3 - Bienes Amortizables'!$E$270='2 - Programas Municipales'!$C$10,'3 - Bienes Amortizables'!$H$272,0)),0)+IF('3 - Bienes Amortizables'!$E$275='2 - Programas Municipales'!$A2,(IF('3 - Bienes Amortizables'!$E$276='2 - Programas Municipales'!$C$10,'3 - Bienes Amortizables'!$H$278,0)),0)</f>
        <v>0</v>
      </c>
      <c r="L5" s="202">
        <f>IF('3 - Bienes Amortizables'!$E$143='2 - Programas Municipales'!$A2,(IF('3 - Bienes Amortizables'!$E$144='2 - Programas Municipales'!$C$11,'3 - Bienes Amortizables'!$H$146,0)),0)+IF('3 - Bienes Amortizables'!$E$149='2 - Programas Municipales'!$A2,(IF('3 - Bienes Amortizables'!$E$150='2 - Programas Municipales'!$C$11,'3 - Bienes Amortizables'!$H$152,0)),0)+IF('3 - Bienes Amortizables'!$E$155='2 - Programas Municipales'!$A2,(IF('3 - Bienes Amortizables'!$E$156='2 - Programas Municipales'!$C$11,'3 - Bienes Amortizables'!$H$158,0)),0)+IF('3 - Bienes Amortizables'!$E$161='2 - Programas Municipales'!$A2,(IF('3 - Bienes Amortizables'!$E$162='2 - Programas Municipales'!$C$11,'3 - Bienes Amortizables'!$H$164,0)),0)+IF('3 - Bienes Amortizables'!$E$167='2 - Programas Municipales'!$A2,(IF('3 - Bienes Amortizables'!$E$168='2 - Programas Municipales'!$C$11,'3 - Bienes Amortizables'!$H$170,0)),0)+IF('3 - Bienes Amortizables'!$E$173='2 - Programas Municipales'!$A2,(IF('3 - Bienes Amortizables'!$E$174='2 - Programas Municipales'!$C$11,'3 - Bienes Amortizables'!$H$176,0)),0)+IF('3 - Bienes Amortizables'!$E$179='2 - Programas Municipales'!$A2,(IF('3 - Bienes Amortizables'!$E$180='2 - Programas Municipales'!$C$11,'3 - Bienes Amortizables'!$H$182,0)),0)+IF('3 - Bienes Amortizables'!$E$185='2 - Programas Municipales'!$A2,(IF('3 - Bienes Amortizables'!$E$186='2 - Programas Municipales'!$C$11,'3 - Bienes Amortizables'!$H$188,0)),0)+IF('3 - Bienes Amortizables'!$E$191='2 - Programas Municipales'!$A2,(IF('3 - Bienes Amortizables'!$E$192='2 - Programas Municipales'!$C$11,'3 - Bienes Amortizables'!$H$194,0)),0)+IF('3 - Bienes Amortizables'!$E$197='2 - Programas Municipales'!$A2,(IF('3 - Bienes Amortizables'!$E$198='2 - Programas Municipales'!$C$11,'3 - Bienes Amortizables'!$H$200,0)),0)+IF('3 - Bienes Amortizables'!$E$203='2 - Programas Municipales'!$A2,(IF('3 - Bienes Amortizables'!$E$204='2 - Programas Municipales'!$C$11,'3 - Bienes Amortizables'!$H$206,0)),0)+IF('3 - Bienes Amortizables'!$E$209='2 - Programas Municipales'!$A2,(IF('3 - Bienes Amortizables'!$E$210='2 - Programas Municipales'!$C$11,'3 - Bienes Amortizables'!$H$212,0)),0)+IF('3 - Bienes Amortizables'!$E$215='2 - Programas Municipales'!$A2,(IF('3 - Bienes Amortizables'!$E$216='2 - Programas Municipales'!$C$11,'3 - Bienes Amortizables'!$H$218,0)),0)+IF('3 - Bienes Amortizables'!$E$221='2 - Programas Municipales'!$A2,(IF('3 - Bienes Amortizables'!$E$222='2 - Programas Municipales'!$C$11,'3 - Bienes Amortizables'!$H$224,0)),0)+IF('3 - Bienes Amortizables'!$E$227='2 - Programas Municipales'!$A2,(IF('3 - Bienes Amortizables'!$E$228='2 - Programas Municipales'!$C$11,'3 - Bienes Amortizables'!$H$230,0)),0)+IF('3 - Bienes Amortizables'!$E$233='2 - Programas Municipales'!$A2,(IF('3 - Bienes Amortizables'!$E$234='2 - Programas Municipales'!$C$11,'3 - Bienes Amortizables'!$H$236,0)),0)+IF('3 - Bienes Amortizables'!$E$239='2 - Programas Municipales'!$A2,(IF('3 - Bienes Amortizables'!$E$240='2 - Programas Municipales'!$C$11,'3 - Bienes Amortizables'!$H$242,0)),0)+IF('3 - Bienes Amortizables'!$E$245='2 - Programas Municipales'!$A2,(IF('3 - Bienes Amortizables'!$E$246='2 - Programas Municipales'!$C$11,'3 - Bienes Amortizables'!$H$248,0)),0)+IF('3 - Bienes Amortizables'!$E$251='2 - Programas Municipales'!$A2,(IF('3 - Bienes Amortizables'!$E$252='2 - Programas Municipales'!$C$11,'3 - Bienes Amortizables'!$H$254,0)),0)+IF('3 - Bienes Amortizables'!$E$257='2 - Programas Municipales'!$A2,(IF('3 - Bienes Amortizables'!$E$258='2 - Programas Municipales'!$C$11,'3 - Bienes Amortizables'!$H$260,0)),0)+IF('3 - Bienes Amortizables'!$E$263='2 - Programas Municipales'!$A2,(IF('3 - Bienes Amortizables'!$E$264='2 - Programas Municipales'!$C$11,'3 - Bienes Amortizables'!$H$266,0)),0)+IF('3 - Bienes Amortizables'!$E$269='2 - Programas Municipales'!$A2,(IF('3 - Bienes Amortizables'!$E$270='2 - Programas Municipales'!$C$11,'3 - Bienes Amortizables'!$H$272,0)),0)+IF('3 - Bienes Amortizables'!$E$275='2 - Programas Municipales'!$A2,(IF('3 - Bienes Amortizables'!$E$276='2 - Programas Municipales'!$C$11,'3 - Bienes Amortizables'!$H$278,0)),0)</f>
        <v>0</v>
      </c>
      <c r="M5" s="202">
        <f>IF('3 - Bienes Amortizables'!$E$143='2 - Programas Municipales'!$A2,(IF('3 - Bienes Amortizables'!$E$144='2 - Programas Municipales'!$C$12,'3 - Bienes Amortizables'!$H$146,0)),0)+IF('3 - Bienes Amortizables'!$E$149='2 - Programas Municipales'!$A2,(IF('3 - Bienes Amortizables'!$E$150='2 - Programas Municipales'!$C$12,'3 - Bienes Amortizables'!$H$152,0)),0)+IF('3 - Bienes Amortizables'!$E$155='2 - Programas Municipales'!$A2,(IF('3 - Bienes Amortizables'!$E$156='2 - Programas Municipales'!$C$12,'3 - Bienes Amortizables'!$H$158,0)),0)+IF('3 - Bienes Amortizables'!$E$161='2 - Programas Municipales'!$A2,(IF('3 - Bienes Amortizables'!$E$162='2 - Programas Municipales'!$C$12,'3 - Bienes Amortizables'!$H$164,0)),0)+IF('3 - Bienes Amortizables'!$E$167='2 - Programas Municipales'!$A2,(IF('3 - Bienes Amortizables'!$E$168='2 - Programas Municipales'!$C$12,'3 - Bienes Amortizables'!$H$170,0)),0)+IF('3 - Bienes Amortizables'!$E$173='2 - Programas Municipales'!$A2,(IF('3 - Bienes Amortizables'!$E$174='2 - Programas Municipales'!$C$12,'3 - Bienes Amortizables'!$H$176,0)),0)+IF('3 - Bienes Amortizables'!$E$179='2 - Programas Municipales'!$A2,(IF('3 - Bienes Amortizables'!$E$180='2 - Programas Municipales'!$C$12,'3 - Bienes Amortizables'!$H$182,0)),0)+IF('3 - Bienes Amortizables'!$E$185='2 - Programas Municipales'!$A2,(IF('3 - Bienes Amortizables'!$E$186='2 - Programas Municipales'!$C$12,'3 - Bienes Amortizables'!$H$188,0)),0)+IF('3 - Bienes Amortizables'!$E$191='2 - Programas Municipales'!$A2,(IF('3 - Bienes Amortizables'!$E$192='2 - Programas Municipales'!$C$12,'3 - Bienes Amortizables'!$H$194,0)),0)+IF('3 - Bienes Amortizables'!$E$197='2 - Programas Municipales'!$A2,(IF('3 - Bienes Amortizables'!$E$198='2 - Programas Municipales'!$C$12,'3 - Bienes Amortizables'!$H$200,0)),0)+IF('3 - Bienes Amortizables'!$E$203='2 - Programas Municipales'!$A2,(IF('3 - Bienes Amortizables'!$E$204='2 - Programas Municipales'!$C$12,'3 - Bienes Amortizables'!$H$206,0)),0)+IF('3 - Bienes Amortizables'!$E$209='2 - Programas Municipales'!$A2,(IF('3 - Bienes Amortizables'!$E$210='2 - Programas Municipales'!$C$12,'3 - Bienes Amortizables'!$H$212,0)),0)+IF('3 - Bienes Amortizables'!$E$215='2 - Programas Municipales'!$A2,(IF('3 - Bienes Amortizables'!$E$216='2 - Programas Municipales'!$C$12,'3 - Bienes Amortizables'!$H$218,0)),0)+IF('3 - Bienes Amortizables'!$E$221='2 - Programas Municipales'!$A2,(IF('3 - Bienes Amortizables'!$E$222='2 - Programas Municipales'!$C$12,'3 - Bienes Amortizables'!$H$224,0)),0)+IF('3 - Bienes Amortizables'!$E$227='2 - Programas Municipales'!$A2,(IF('3 - Bienes Amortizables'!$E$228='2 - Programas Municipales'!$C$12,'3 - Bienes Amortizables'!$H$230,0)),0)+IF('3 - Bienes Amortizables'!$E$233='2 - Programas Municipales'!$A2,(IF('3 - Bienes Amortizables'!$E$234='2 - Programas Municipales'!$C$12,'3 - Bienes Amortizables'!$H$236,0)),0)+IF('3 - Bienes Amortizables'!$E$239='2 - Programas Municipales'!$A2,(IF('3 - Bienes Amortizables'!$E$240='2 - Programas Municipales'!$C$12,'3 - Bienes Amortizables'!$H$242,0)),0)+IF('3 - Bienes Amortizables'!$E$245='2 - Programas Municipales'!$A2,(IF('3 - Bienes Amortizables'!$E$246='2 - Programas Municipales'!$C$12,'3 - Bienes Amortizables'!$H$248,0)),0)+IF('3 - Bienes Amortizables'!$E$251='2 - Programas Municipales'!$A2,(IF('3 - Bienes Amortizables'!$E$252='2 - Programas Municipales'!$C$12,'3 - Bienes Amortizables'!$H$254,0)),0)+IF('3 - Bienes Amortizables'!$E$257='2 - Programas Municipales'!$A2,(IF('3 - Bienes Amortizables'!$E$258='2 - Programas Municipales'!$C$12,'3 - Bienes Amortizables'!$H$260,0)),0)+IF('3 - Bienes Amortizables'!$E$263='2 - Programas Municipales'!$A2,(IF('3 - Bienes Amortizables'!$E$264='2 - Programas Municipales'!$C$12,'3 - Bienes Amortizables'!$H$266,0)),0)+IF('3 - Bienes Amortizables'!$E$269='2 - Programas Municipales'!$A2,(IF('3 - Bienes Amortizables'!$E$270='2 - Programas Municipales'!$C$12,'3 - Bienes Amortizables'!$H$272,0)),0)+IF('3 - Bienes Amortizables'!$E$275='2 - Programas Municipales'!$A2,(IF('3 - Bienes Amortizables'!$E$276='2 - Programas Municipales'!$C$12,'3 - Bienes Amortizables'!$H$278,0)),0)</f>
        <v>0</v>
      </c>
      <c r="N5" s="202">
        <f>IF('3 - Bienes Amortizables'!$E$143='2 - Programas Municipales'!$A2,(IF('3 - Bienes Amortizables'!$E$144='2 - Programas Municipales'!$C$13,'3 - Bienes Amortizables'!$H$146,0)),0)+IF('3 - Bienes Amortizables'!$E$149='2 - Programas Municipales'!$A2,(IF('3 - Bienes Amortizables'!$E$150='2 - Programas Municipales'!$C$13,'3 - Bienes Amortizables'!$H$152,0)),0)+IF('3 - Bienes Amortizables'!$E$155='2 - Programas Municipales'!$A2,(IF('3 - Bienes Amortizables'!$E$156='2 - Programas Municipales'!$C$13,'3 - Bienes Amortizables'!$H$158,0)),0)+IF('3 - Bienes Amortizables'!$E$161='2 - Programas Municipales'!$A2,(IF('3 - Bienes Amortizables'!$E$162='2 - Programas Municipales'!$C$13,'3 - Bienes Amortizables'!$H$164,0)),0)+IF('3 - Bienes Amortizables'!$E$167='2 - Programas Municipales'!$A2,(IF('3 - Bienes Amortizables'!$E$168='2 - Programas Municipales'!$C$13,'3 - Bienes Amortizables'!$H$170,0)),0)+IF('3 - Bienes Amortizables'!$E$173='2 - Programas Municipales'!$A2,(IF('3 - Bienes Amortizables'!$E$174='2 - Programas Municipales'!$C$13,'3 - Bienes Amortizables'!$H$176,0)),0)+IF('3 - Bienes Amortizables'!$E$179='2 - Programas Municipales'!$A2,(IF('3 - Bienes Amortizables'!$E$180='2 - Programas Municipales'!$C$13,'3 - Bienes Amortizables'!$H$182,0)),0)+IF('3 - Bienes Amortizables'!$E$185='2 - Programas Municipales'!$A2,(IF('3 - Bienes Amortizables'!$E$186='2 - Programas Municipales'!$C$13,'3 - Bienes Amortizables'!$H$188,0)),0)+IF('3 - Bienes Amortizables'!$E$191='2 - Programas Municipales'!$A2,(IF('3 - Bienes Amortizables'!$E$192='2 - Programas Municipales'!$C$13,'3 - Bienes Amortizables'!$H$194,0)),0)+IF('3 - Bienes Amortizables'!$E$197='2 - Programas Municipales'!$A2,(IF('3 - Bienes Amortizables'!$E$198='2 - Programas Municipales'!$C$13,'3 - Bienes Amortizables'!$H$200,0)),0)+IF('3 - Bienes Amortizables'!$E$203='2 - Programas Municipales'!$A2,(IF('3 - Bienes Amortizables'!$E$204='2 - Programas Municipales'!$C$13,'3 - Bienes Amortizables'!$H$206,0)),0)+IF('3 - Bienes Amortizables'!$E$209='2 - Programas Municipales'!$A2,(IF('3 - Bienes Amortizables'!$E$210='2 - Programas Municipales'!$C$13,'3 - Bienes Amortizables'!$H$212,0)),0)+IF('3 - Bienes Amortizables'!$E$215='2 - Programas Municipales'!$A2,(IF('3 - Bienes Amortizables'!$E$216='2 - Programas Municipales'!$C$13,'3 - Bienes Amortizables'!$H$218,0)),0)+IF('3 - Bienes Amortizables'!$E$221='2 - Programas Municipales'!$A2,(IF('3 - Bienes Amortizables'!$E$222='2 - Programas Municipales'!$C$13,'3 - Bienes Amortizables'!$H$224,0)),0)+IF('3 - Bienes Amortizables'!$E$227='2 - Programas Municipales'!$A2,(IF('3 - Bienes Amortizables'!$E$228='2 - Programas Municipales'!$C$13,'3 - Bienes Amortizables'!$H$230,0)),0)+IF('3 - Bienes Amortizables'!$E$233='2 - Programas Municipales'!$A2,(IF('3 - Bienes Amortizables'!$E$234='2 - Programas Municipales'!$C$13,'3 - Bienes Amortizables'!$H$236,0)),0)+IF('3 - Bienes Amortizables'!$E$239='2 - Programas Municipales'!$A2,(IF('3 - Bienes Amortizables'!$E$240='2 - Programas Municipales'!$C$13,'3 - Bienes Amortizables'!$H$242,0)),0)+IF('3 - Bienes Amortizables'!$E$245='2 - Programas Municipales'!$A2,(IF('3 - Bienes Amortizables'!$E$246='2 - Programas Municipales'!$C$13,'3 - Bienes Amortizables'!$H$248,0)),0)+IF('3 - Bienes Amortizables'!$E$251='2 - Programas Municipales'!$A2,(IF('3 - Bienes Amortizables'!$E$252='2 - Programas Municipales'!$C$13,'3 - Bienes Amortizables'!$H$254,0)),0)+IF('3 - Bienes Amortizables'!$E$257='2 - Programas Municipales'!$A2,(IF('3 - Bienes Amortizables'!$E$258='2 - Programas Municipales'!$C$13,'3 - Bienes Amortizables'!$H$260,0)),0)+IF('3 - Bienes Amortizables'!$E$263='2 - Programas Municipales'!$A2,(IF('3 - Bienes Amortizables'!$E$264='2 - Programas Municipales'!$C$13,'3 - Bienes Amortizables'!$H$266,0)),0)+IF('3 - Bienes Amortizables'!$E$269='2 - Programas Municipales'!$A2,(IF('3 - Bienes Amortizables'!$E$270='2 - Programas Municipales'!$C$13,'3 - Bienes Amortizables'!$H$272,0)),0)+IF('3 - Bienes Amortizables'!$E$275='2 - Programas Municipales'!$A2,(IF('3 - Bienes Amortizables'!$E$276='2 - Programas Municipales'!$C$13,'3 - Bienes Amortizables'!$H$278,0)),0)</f>
        <v>0</v>
      </c>
      <c r="O5" s="202">
        <f>IF('3 - Bienes Amortizables'!$E$143='2 - Programas Municipales'!$A2,(IF('3 - Bienes Amortizables'!$E$144='2 - Programas Municipales'!$C$14,'3 - Bienes Amortizables'!$H$146,0)),0)+IF('3 - Bienes Amortizables'!$E$149='2 - Programas Municipales'!$A2,(IF('3 - Bienes Amortizables'!$E$150='2 - Programas Municipales'!$C$14,'3 - Bienes Amortizables'!$H$152,0)),0)+IF('3 - Bienes Amortizables'!$E$155='2 - Programas Municipales'!$A2,(IF('3 - Bienes Amortizables'!$E$156='2 - Programas Municipales'!$C$14,'3 - Bienes Amortizables'!$H$158,0)),0)+IF('3 - Bienes Amortizables'!$E$161='2 - Programas Municipales'!$A2,(IF('3 - Bienes Amortizables'!$E$162='2 - Programas Municipales'!$C$14,'3 - Bienes Amortizables'!$H$164,0)),0)+IF('3 - Bienes Amortizables'!$E$167='2 - Programas Municipales'!$A2,(IF('3 - Bienes Amortizables'!$E$168='2 - Programas Municipales'!$C$14,'3 - Bienes Amortizables'!$H$170,0)),0)+IF('3 - Bienes Amortizables'!$E$173='2 - Programas Municipales'!$A2,(IF('3 - Bienes Amortizables'!$E$174='2 - Programas Municipales'!$C$14,'3 - Bienes Amortizables'!$H$176,0)),0)+IF('3 - Bienes Amortizables'!$E$179='2 - Programas Municipales'!$A2,(IF('3 - Bienes Amortizables'!$E$180='2 - Programas Municipales'!$C$14,'3 - Bienes Amortizables'!$H$182,0)),0)+IF('3 - Bienes Amortizables'!$E$185='2 - Programas Municipales'!$A2,(IF('3 - Bienes Amortizables'!$E$186='2 - Programas Municipales'!$C$14,'3 - Bienes Amortizables'!$H$188,0)),0)+IF('3 - Bienes Amortizables'!$E$191='2 - Programas Municipales'!$A2,(IF('3 - Bienes Amortizables'!$E$192='2 - Programas Municipales'!$C$14,'3 - Bienes Amortizables'!$H$194,0)),0)+IF('3 - Bienes Amortizables'!$E$197='2 - Programas Municipales'!$A2,(IF('3 - Bienes Amortizables'!$E$198='2 - Programas Municipales'!$C$14,'3 - Bienes Amortizables'!$H$200,0)),0)+IF('3 - Bienes Amortizables'!$E$203='2 - Programas Municipales'!$A2,(IF('3 - Bienes Amortizables'!$E$204='2 - Programas Municipales'!$C$14,'3 - Bienes Amortizables'!$H$206,0)),0)+IF('3 - Bienes Amortizables'!$E$209='2 - Programas Municipales'!$A2,(IF('3 - Bienes Amortizables'!$E$210='2 - Programas Municipales'!$C$14,'3 - Bienes Amortizables'!$H$212,0)),0)+IF('3 - Bienes Amortizables'!$E$215='2 - Programas Municipales'!$A2,(IF('3 - Bienes Amortizables'!$E$216='2 - Programas Municipales'!$C$14,'3 - Bienes Amortizables'!$H$218,0)),0)+IF('3 - Bienes Amortizables'!$E$221='2 - Programas Municipales'!$A2,(IF('3 - Bienes Amortizables'!$E$222='2 - Programas Municipales'!$C$14,'3 - Bienes Amortizables'!$H$224,0)),0)+IF('3 - Bienes Amortizables'!$E$227='2 - Programas Municipales'!$A2,(IF('3 - Bienes Amortizables'!$E$228='2 - Programas Municipales'!$C$14,'3 - Bienes Amortizables'!$H$230,0)),0)+IF('3 - Bienes Amortizables'!$E$233='2 - Programas Municipales'!$A2,(IF('3 - Bienes Amortizables'!$E$234='2 - Programas Municipales'!$C$14,'3 - Bienes Amortizables'!$H$236,0)),0)+IF('3 - Bienes Amortizables'!$E$239='2 - Programas Municipales'!$A2,(IF('3 - Bienes Amortizables'!$E$240='2 - Programas Municipales'!$C$14,'3 - Bienes Amortizables'!$H$242,0)),0)+IF('3 - Bienes Amortizables'!$E$245='2 - Programas Municipales'!$A2,(IF('3 - Bienes Amortizables'!$E$246='2 - Programas Municipales'!$C$14,'3 - Bienes Amortizables'!$H$248,0)),0)+IF('3 - Bienes Amortizables'!$E$251='2 - Programas Municipales'!$A2,(IF('3 - Bienes Amortizables'!$E$252='2 - Programas Municipales'!$C$14,'3 - Bienes Amortizables'!$H$254,0)),0)+IF('3 - Bienes Amortizables'!$E$257='2 - Programas Municipales'!$A2,(IF('3 - Bienes Amortizables'!$E$258='2 - Programas Municipales'!$C$14,'3 - Bienes Amortizables'!$H$260,0)),0)+IF('3 - Bienes Amortizables'!$E$263='2 - Programas Municipales'!$A2,(IF('3 - Bienes Amortizables'!$E$264='2 - Programas Municipales'!$C$14,'3 - Bienes Amortizables'!$H$266,0)),0)+IF('3 - Bienes Amortizables'!$E$269='2 - Programas Municipales'!$A2,(IF('3 - Bienes Amortizables'!$E$270='2 - Programas Municipales'!$C$14,'3 - Bienes Amortizables'!$H$272,0)),0)+IF('3 - Bienes Amortizables'!$E$275='2 - Programas Municipales'!$A2,(IF('3 - Bienes Amortizables'!$E$276='2 - Programas Municipales'!$C$14,'3 - Bienes Amortizables'!$H$278,0)),0)</f>
        <v>0</v>
      </c>
      <c r="P5" s="202">
        <f>IF('3 - Bienes Amortizables'!$E$143='2 - Programas Municipales'!$A2,(IF('3 - Bienes Amortizables'!$E$144='2 - Programas Municipales'!$C$15,'3 - Bienes Amortizables'!$H$146,0)),0)+IF('3 - Bienes Amortizables'!$E$149='2 - Programas Municipales'!$A2,(IF('3 - Bienes Amortizables'!$E$150='2 - Programas Municipales'!$C$15,'3 - Bienes Amortizables'!$H$152,0)),0)+IF('3 - Bienes Amortizables'!$E$155='2 - Programas Municipales'!$A2,(IF('3 - Bienes Amortizables'!$E$156='2 - Programas Municipales'!$C$15,'3 - Bienes Amortizables'!$H$158,0)),0)+IF('3 - Bienes Amortizables'!$E$161='2 - Programas Municipales'!$A2,(IF('3 - Bienes Amortizables'!$E$162='2 - Programas Municipales'!$C$15,'3 - Bienes Amortizables'!$H$164,0)),0)+IF('3 - Bienes Amortizables'!$E$167='2 - Programas Municipales'!$A2,(IF('3 - Bienes Amortizables'!$E$168='2 - Programas Municipales'!$C$15,'3 - Bienes Amortizables'!$H$170,0)),0)+IF('3 - Bienes Amortizables'!$E$173='2 - Programas Municipales'!$A2,(IF('3 - Bienes Amortizables'!$E$174='2 - Programas Municipales'!$C$15,'3 - Bienes Amortizables'!$H$176,0)),0)+IF('3 - Bienes Amortizables'!$E$179='2 - Programas Municipales'!$A2,(IF('3 - Bienes Amortizables'!$E$180='2 - Programas Municipales'!$C$15,'3 - Bienes Amortizables'!$H$182,0)),0)+IF('3 - Bienes Amortizables'!$E$185='2 - Programas Municipales'!$A2,(IF('3 - Bienes Amortizables'!$E$186='2 - Programas Municipales'!$C$15,'3 - Bienes Amortizables'!$H$188,0)),0)+IF('3 - Bienes Amortizables'!$E$191='2 - Programas Municipales'!$A2,(IF('3 - Bienes Amortizables'!$E$192='2 - Programas Municipales'!$C$15,'3 - Bienes Amortizables'!$H$194,0)),0)+IF('3 - Bienes Amortizables'!$E$197='2 - Programas Municipales'!$A2,(IF('3 - Bienes Amortizables'!$E$198='2 - Programas Municipales'!$C$15,'3 - Bienes Amortizables'!$H$200,0)),0)+IF('3 - Bienes Amortizables'!$E$203='2 - Programas Municipales'!$A2,(IF('3 - Bienes Amortizables'!$E$204='2 - Programas Municipales'!$C$15,'3 - Bienes Amortizables'!$H$206,0)),0)+IF('3 - Bienes Amortizables'!$E$209='2 - Programas Municipales'!$A2,(IF('3 - Bienes Amortizables'!$E$210='2 - Programas Municipales'!$C$15,'3 - Bienes Amortizables'!$H$212,0)),0)+IF('3 - Bienes Amortizables'!$E$215='2 - Programas Municipales'!$A2,(IF('3 - Bienes Amortizables'!$E$216='2 - Programas Municipales'!$C$15,'3 - Bienes Amortizables'!$H$218,0)),0)+IF('3 - Bienes Amortizables'!$E$221='2 - Programas Municipales'!$A2,(IF('3 - Bienes Amortizables'!$E$222='2 - Programas Municipales'!$C$15,'3 - Bienes Amortizables'!$H$224,0)),0)+IF('3 - Bienes Amortizables'!$E$227='2 - Programas Municipales'!$A2,(IF('3 - Bienes Amortizables'!$E$228='2 - Programas Municipales'!$C$15,'3 - Bienes Amortizables'!$H$230,0)),0)+IF('3 - Bienes Amortizables'!$E$233='2 - Programas Municipales'!$A2,(IF('3 - Bienes Amortizables'!$E$234='2 - Programas Municipales'!$C$15,'3 - Bienes Amortizables'!$H$236,0)),0)+IF('3 - Bienes Amortizables'!$E$239='2 - Programas Municipales'!$A2,(IF('3 - Bienes Amortizables'!$E$240='2 - Programas Municipales'!$C$15,'3 - Bienes Amortizables'!$H$242,0)),0)+IF('3 - Bienes Amortizables'!$E$245='2 - Programas Municipales'!$A2,(IF('3 - Bienes Amortizables'!$E$246='2 - Programas Municipales'!$C$15,'3 - Bienes Amortizables'!$H$248,0)),0)+IF('3 - Bienes Amortizables'!$E$251='2 - Programas Municipales'!$A2,(IF('3 - Bienes Amortizables'!$E$252='2 - Programas Municipales'!$C$15,'3 - Bienes Amortizables'!$H$254,0)),0)+IF('3 - Bienes Amortizables'!$E$257='2 - Programas Municipales'!$A2,(IF('3 - Bienes Amortizables'!$E$258='2 - Programas Municipales'!$C$15,'3 - Bienes Amortizables'!$H$260,0)),0)+IF('3 - Bienes Amortizables'!$E$263='2 - Programas Municipales'!$A2,(IF('3 - Bienes Amortizables'!$E$264='2 - Programas Municipales'!$C$15,'3 - Bienes Amortizables'!$H$266,0)),0)+IF('3 - Bienes Amortizables'!$E$269='2 - Programas Municipales'!$A2,(IF('3 - Bienes Amortizables'!$E$270='2 - Programas Municipales'!$C$15,'3 - Bienes Amortizables'!$H$272,0)),0)+IF('3 - Bienes Amortizables'!$E$275='2 - Programas Municipales'!$A2,(IF('3 - Bienes Amortizables'!$E$276='2 - Programas Municipales'!$C$15,'3 - Bienes Amortizables'!$H$278,0)),0)</f>
        <v>0</v>
      </c>
      <c r="Q5" s="265">
        <f t="shared" ref="Q5:Q13" si="1">SUM(C5:P5)</f>
        <v>0</v>
      </c>
    </row>
    <row r="6">
      <c r="B6" s="56" t="str">
        <f>'2 - Programas Municipales'!A3</f>
        <v>Bienes</v>
      </c>
      <c r="C6" s="202">
        <f>IF('3 - Bienes Amortizables'!$E$143='2 - Programas Municipales'!$A3,(IF('3 - Bienes Amortizables'!$E$144='2 - Programas Municipales'!$C$2,'3 - Bienes Amortizables'!$H$146,0)),0)+IF('3 - Bienes Amortizables'!$E$149='2 - Programas Municipales'!$A3,(IF('3 - Bienes Amortizables'!$E$150='2 - Programas Municipales'!$C$2,'3 - Bienes Amortizables'!$H$152,0)),0)+IF('3 - Bienes Amortizables'!$E$155='2 - Programas Municipales'!$A3,(IF('3 - Bienes Amortizables'!$E$156='2 - Programas Municipales'!$C$2,'3 - Bienes Amortizables'!$H$158,0)),0)+IF('3 - Bienes Amortizables'!$E$161='2 - Programas Municipales'!$A3,(IF('3 - Bienes Amortizables'!$E$162='2 - Programas Municipales'!$C$2,'3 - Bienes Amortizables'!$H$164,0)),0)+IF('3 - Bienes Amortizables'!$E$167='2 - Programas Municipales'!$A3,(IF('3 - Bienes Amortizables'!$E$168='2 - Programas Municipales'!$C$2,'3 - Bienes Amortizables'!$H$170,0)),0)+IF('3 - Bienes Amortizables'!$E$173='2 - Programas Municipales'!$A3,(IF('3 - Bienes Amortizables'!$E$174='2 - Programas Municipales'!$C$2,'3 - Bienes Amortizables'!$H$176,0)),0)+IF('3 - Bienes Amortizables'!$E$179='2 - Programas Municipales'!$A3,(IF('3 - Bienes Amortizables'!$E$180='2 - Programas Municipales'!$C$2,'3 - Bienes Amortizables'!$H$182,0)),0)+IF('3 - Bienes Amortizables'!$E$185='2 - Programas Municipales'!$A3,(IF('3 - Bienes Amortizables'!$E$186='2 - Programas Municipales'!$C$2,'3 - Bienes Amortizables'!$H$188,0)),0)+IF('3 - Bienes Amortizables'!$E$191='2 - Programas Municipales'!$A3,(IF('3 - Bienes Amortizables'!$E$192='2 - Programas Municipales'!$C$2,'3 - Bienes Amortizables'!$H$194,0)),0)+IF('3 - Bienes Amortizables'!$E$197='2 - Programas Municipales'!$A3,(IF('3 - Bienes Amortizables'!$E$198='2 - Programas Municipales'!$C$2,'3 - Bienes Amortizables'!$H$200,0)),0)+IF('3 - Bienes Amortizables'!$E$203='2 - Programas Municipales'!$A3,(IF('3 - Bienes Amortizables'!$E$204='2 - Programas Municipales'!$C$2,'3 - Bienes Amortizables'!$H$206,0)),0)+IF('3 - Bienes Amortizables'!$E$209='2 - Programas Municipales'!$A3,(IF('3 - Bienes Amortizables'!$E$210='2 - Programas Municipales'!$C$2,'3 - Bienes Amortizables'!$H$212,0)),0)+IF('3 - Bienes Amortizables'!$E$215='2 - Programas Municipales'!$A3,(IF('3 - Bienes Amortizables'!$E$216='2 - Programas Municipales'!$C$2,'3 - Bienes Amortizables'!$H$218,0)),0)+IF('3 - Bienes Amortizables'!$E$221='2 - Programas Municipales'!$A3,(IF('3 - Bienes Amortizables'!$E$222='2 - Programas Municipales'!$C$2,'3 - Bienes Amortizables'!$H$224,0)),0)+IF('3 - Bienes Amortizables'!$E$227='2 - Programas Municipales'!$A3,(IF('3 - Bienes Amortizables'!$E$228='2 - Programas Municipales'!$C$2,'3 - Bienes Amortizables'!$H$230,0)),0)+IF('3 - Bienes Amortizables'!$E$233='2 - Programas Municipales'!$A3,(IF('3 - Bienes Amortizables'!$E$234='2 - Programas Municipales'!$C$2,'3 - Bienes Amortizables'!$H$236,0)),0)+IF('3 - Bienes Amortizables'!$E$239='2 - Programas Municipales'!$A3,(IF('3 - Bienes Amortizables'!$E$240='2 - Programas Municipales'!$C$2,'3 - Bienes Amortizables'!$H$242,0)),0)+IF('3 - Bienes Amortizables'!$E$245='2 - Programas Municipales'!$A3,(IF('3 - Bienes Amortizables'!$E$246='2 - Programas Municipales'!$C$2,'3 - Bienes Amortizables'!$H$248,0)),0)+IF('3 - Bienes Amortizables'!$E$251='2 - Programas Municipales'!$A3,(IF('3 - Bienes Amortizables'!$E$252='2 - Programas Municipales'!$C$2,'3 - Bienes Amortizables'!$H$254,0)),0)+IF('3 - Bienes Amortizables'!$E$257='2 - Programas Municipales'!$A3,(IF('3 - Bienes Amortizables'!$E$258='2 - Programas Municipales'!$C$2,'3 - Bienes Amortizables'!$H$260,0)),0)+IF('3 - Bienes Amortizables'!$E$263='2 - Programas Municipales'!$A3,(IF('3 - Bienes Amortizables'!$E$264='2 - Programas Municipales'!$C$2,'3 - Bienes Amortizables'!$H$266,0)),0)+IF('3 - Bienes Amortizables'!$E$269='2 - Programas Municipales'!$A3,(IF('3 - Bienes Amortizables'!$E$270='2 - Programas Municipales'!$C$2,'3 - Bienes Amortizables'!$H$272,0)),0)+IF('3 - Bienes Amortizables'!$E$275='2 - Programas Municipales'!$A3,(IF('3 - Bienes Amortizables'!$E$276='2 - Programas Municipales'!$C$2,'3 - Bienes Amortizables'!$H$278,0)),0)</f>
        <v>0</v>
      </c>
      <c r="D6" s="202">
        <f>IF('3 - Bienes Amortizables'!$E$143='2 - Programas Municipales'!$A3,(IF('3 - Bienes Amortizables'!$E$144='2 - Programas Municipales'!$C$3,'3 - Bienes Amortizables'!$H$146,0)),0)+IF('3 - Bienes Amortizables'!$E$149='2 - Programas Municipales'!$A3,(IF('3 - Bienes Amortizables'!$E$150='2 - Programas Municipales'!$C$3,'3 - Bienes Amortizables'!$H$152,0)),0)+IF('3 - Bienes Amortizables'!$E$155='2 - Programas Municipales'!$A3,(IF('3 - Bienes Amortizables'!$E$156='2 - Programas Municipales'!$C$3,'3 - Bienes Amortizables'!$H$158,0)),0)+IF('3 - Bienes Amortizables'!$E$161='2 - Programas Municipales'!$A3,(IF('3 - Bienes Amortizables'!$E$162='2 - Programas Municipales'!$C$3,'3 - Bienes Amortizables'!$H$164,0)),0)+IF('3 - Bienes Amortizables'!$E$167='2 - Programas Municipales'!$A3,(IF('3 - Bienes Amortizables'!$E$168='2 - Programas Municipales'!$C$3,'3 - Bienes Amortizables'!$H$170,0)),0)+IF('3 - Bienes Amortizables'!$E$173='2 - Programas Municipales'!$A3,(IF('3 - Bienes Amortizables'!$E$174='2 - Programas Municipales'!$C$3,'3 - Bienes Amortizables'!$H$176,0)),0)+IF('3 - Bienes Amortizables'!$E$179='2 - Programas Municipales'!$A3,(IF('3 - Bienes Amortizables'!$E$180='2 - Programas Municipales'!$C$3,'3 - Bienes Amortizables'!$H$182,0)),0)+IF('3 - Bienes Amortizables'!$E$185='2 - Programas Municipales'!$A3,(IF('3 - Bienes Amortizables'!$E$186='2 - Programas Municipales'!$C$3,'3 - Bienes Amortizables'!$H$188,0)),0)+IF('3 - Bienes Amortizables'!$E$191='2 - Programas Municipales'!$A3,(IF('3 - Bienes Amortizables'!$E$192='2 - Programas Municipales'!$C$3,'3 - Bienes Amortizables'!$H$194,0)),0)+IF('3 - Bienes Amortizables'!$E$197='2 - Programas Municipales'!$A3,(IF('3 - Bienes Amortizables'!$E$198='2 - Programas Municipales'!$C$3,'3 - Bienes Amortizables'!$H$200,0)),0)+IF('3 - Bienes Amortizables'!$E$203='2 - Programas Municipales'!$A3,(IF('3 - Bienes Amortizables'!$E$204='2 - Programas Municipales'!$C$3,'3 - Bienes Amortizables'!$H$206,0)),0)+IF('3 - Bienes Amortizables'!$E$209='2 - Programas Municipales'!$A3,(IF('3 - Bienes Amortizables'!$E$210='2 - Programas Municipales'!$C$3,'3 - Bienes Amortizables'!$H$212,0)),0)+IF('3 - Bienes Amortizables'!$E$215='2 - Programas Municipales'!$A3,(IF('3 - Bienes Amortizables'!$E$216='2 - Programas Municipales'!$C$3,'3 - Bienes Amortizables'!$H$218,0)),0)+IF('3 - Bienes Amortizables'!$E$221='2 - Programas Municipales'!$A3,(IF('3 - Bienes Amortizables'!$E$222='2 - Programas Municipales'!$C$3,'3 - Bienes Amortizables'!$H$224,0)),0)+IF('3 - Bienes Amortizables'!$E$227='2 - Programas Municipales'!$A3,(IF('3 - Bienes Amortizables'!$E$228='2 - Programas Municipales'!$C$3,'3 - Bienes Amortizables'!$H$230,0)),0)+IF('3 - Bienes Amortizables'!$E$233='2 - Programas Municipales'!$A3,(IF('3 - Bienes Amortizables'!$E$234='2 - Programas Municipales'!$C$3,'3 - Bienes Amortizables'!$H$236,0)),0)+IF('3 - Bienes Amortizables'!$E$239='2 - Programas Municipales'!$A3,(IF('3 - Bienes Amortizables'!$E$240='2 - Programas Municipales'!$C$3,'3 - Bienes Amortizables'!$H$242,0)),0)+IF('3 - Bienes Amortizables'!$E$245='2 - Programas Municipales'!$A3,(IF('3 - Bienes Amortizables'!$E$246='2 - Programas Municipales'!$C$3,'3 - Bienes Amortizables'!$H$248,0)),0)+IF('3 - Bienes Amortizables'!$E$251='2 - Programas Municipales'!$A3,(IF('3 - Bienes Amortizables'!$E$252='2 - Programas Municipales'!$C$3,'3 - Bienes Amortizables'!$H$254,0)),0)+IF('3 - Bienes Amortizables'!$E$257='2 - Programas Municipales'!$A3,(IF('3 - Bienes Amortizables'!$E$258='2 - Programas Municipales'!$C$3,'3 - Bienes Amortizables'!$H$260,0)),0)+IF('3 - Bienes Amortizables'!$E$263='2 - Programas Municipales'!$A3,(IF('3 - Bienes Amortizables'!$E$264='2 - Programas Municipales'!$C$3,'3 - Bienes Amortizables'!$H$266,0)),0)+IF('3 - Bienes Amortizables'!$E$269='2 - Programas Municipales'!$A3,(IF('3 - Bienes Amortizables'!$E$270='2 - Programas Municipales'!$C$3,'3 - Bienes Amortizables'!$H$272,0)),0)+IF('3 - Bienes Amortizables'!$E$275='2 - Programas Municipales'!$A3,(IF('3 - Bienes Amortizables'!$E$276='2 - Programas Municipales'!$C$3,'3 - Bienes Amortizables'!$H$278,0)),0)</f>
        <v>0</v>
      </c>
      <c r="E6" s="202">
        <f>IF('3 - Bienes Amortizables'!$E$143='2 - Programas Municipales'!$A3,(IF('3 - Bienes Amortizables'!$E$144='2 - Programas Municipales'!$C$4,'3 - Bienes Amortizables'!$H$146,0)),0)+IF('3 - Bienes Amortizables'!$E$149='2 - Programas Municipales'!$A3,(IF('3 - Bienes Amortizables'!$E$150='2 - Programas Municipales'!$C$4,'3 - Bienes Amortizables'!$H$152,0)),0)+IF('3 - Bienes Amortizables'!$E$155='2 - Programas Municipales'!$A3,(IF('3 - Bienes Amortizables'!$E$156='2 - Programas Municipales'!$C$4,'3 - Bienes Amortizables'!$H$158,0)),0)+IF('3 - Bienes Amortizables'!$E$161='2 - Programas Municipales'!$A3,(IF('3 - Bienes Amortizables'!$E$162='2 - Programas Municipales'!$C$4,'3 - Bienes Amortizables'!$H$164,0)),0)+IF('3 - Bienes Amortizables'!$E$167='2 - Programas Municipales'!$A3,(IF('3 - Bienes Amortizables'!$E$168='2 - Programas Municipales'!$C$4,'3 - Bienes Amortizables'!$H$170,0)),0)+IF('3 - Bienes Amortizables'!$E$173='2 - Programas Municipales'!$A3,(IF('3 - Bienes Amortizables'!$E$174='2 - Programas Municipales'!$C$4,'3 - Bienes Amortizables'!$H$176,0)),0)+IF('3 - Bienes Amortizables'!$E$179='2 - Programas Municipales'!$A3,(IF('3 - Bienes Amortizables'!$E$180='2 - Programas Municipales'!$C$4,'3 - Bienes Amortizables'!$H$182,0)),0)+IF('3 - Bienes Amortizables'!$E$185='2 - Programas Municipales'!$A3,(IF('3 - Bienes Amortizables'!$E$186='2 - Programas Municipales'!$C$4,'3 - Bienes Amortizables'!$H$188,0)),0)+IF('3 - Bienes Amortizables'!$E$191='2 - Programas Municipales'!$A3,(IF('3 - Bienes Amortizables'!$E$192='2 - Programas Municipales'!$C$4,'3 - Bienes Amortizables'!$H$194,0)),0)+IF('3 - Bienes Amortizables'!$E$197='2 - Programas Municipales'!$A3,(IF('3 - Bienes Amortizables'!$E$198='2 - Programas Municipales'!$C$4,'3 - Bienes Amortizables'!$H$200,0)),0)+IF('3 - Bienes Amortizables'!$E$203='2 - Programas Municipales'!$A3,(IF('3 - Bienes Amortizables'!$E$204='2 - Programas Municipales'!$C$4,'3 - Bienes Amortizables'!$H$206,0)),0)+IF('3 - Bienes Amortizables'!$E$209='2 - Programas Municipales'!$A3,(IF('3 - Bienes Amortizables'!$E$210='2 - Programas Municipales'!$C$4,'3 - Bienes Amortizables'!$H$212,0)),0)+IF('3 - Bienes Amortizables'!$E$215='2 - Programas Municipales'!$A3,(IF('3 - Bienes Amortizables'!$E$216='2 - Programas Municipales'!$C$4,'3 - Bienes Amortizables'!$H$218,0)),0)+IF('3 - Bienes Amortizables'!$E$221='2 - Programas Municipales'!$A3,(IF('3 - Bienes Amortizables'!$E$222='2 - Programas Municipales'!$C$4,'3 - Bienes Amortizables'!$H$224,0)),0)+IF('3 - Bienes Amortizables'!$E$227='2 - Programas Municipales'!$A3,(IF('3 - Bienes Amortizables'!$E$228='2 - Programas Municipales'!$C$4,'3 - Bienes Amortizables'!$H$230,0)),0)+IF('3 - Bienes Amortizables'!$E$233='2 - Programas Municipales'!$A3,(IF('3 - Bienes Amortizables'!$E$234='2 - Programas Municipales'!$C$4,'3 - Bienes Amortizables'!$H$236,0)),0)+IF('3 - Bienes Amortizables'!$E$239='2 - Programas Municipales'!$A3,(IF('3 - Bienes Amortizables'!$E$240='2 - Programas Municipales'!$C$4,'3 - Bienes Amortizables'!$H$242,0)),0)+IF('3 - Bienes Amortizables'!$E$245='2 - Programas Municipales'!$A3,(IF('3 - Bienes Amortizables'!$E$246='2 - Programas Municipales'!$C$4,'3 - Bienes Amortizables'!$H$248,0)),0)+IF('3 - Bienes Amortizables'!$E$251='2 - Programas Municipales'!$A3,(IF('3 - Bienes Amortizables'!$E$252='2 - Programas Municipales'!$C$4,'3 - Bienes Amortizables'!$H$254,0)),0)+IF('3 - Bienes Amortizables'!$E$257='2 - Programas Municipales'!$A3,(IF('3 - Bienes Amortizables'!$E$258='2 - Programas Municipales'!$C$4,'3 - Bienes Amortizables'!$H$260,0)),0)+IF('3 - Bienes Amortizables'!$E$263='2 - Programas Municipales'!$A3,(IF('3 - Bienes Amortizables'!$E$264='2 - Programas Municipales'!$C$4,'3 - Bienes Amortizables'!$H$266,0)),0)+IF('3 - Bienes Amortizables'!$E$270='2 - Programas Municipales'!$A3,(IF('3 - Bienes Amortizables'!$E$270='2 - Programas Municipales'!$C$4,'3 - Bienes Amortizables'!$H$272,0)),0)+IF('3 - Bienes Amortizables'!$E$276='2 - Programas Municipales'!$A3,(IF('3 - Bienes Amortizables'!$E$276='2 - Programas Municipales'!$C$4,'3 - Bienes Amortizables'!$H$278,0)),0)</f>
        <v>0</v>
      </c>
      <c r="F6" s="202">
        <f>IF('3 - Bienes Amortizables'!$E$143='2 - Programas Municipales'!$A3,(IF('3 - Bienes Amortizables'!$E$144='2 - Programas Municipales'!$C$5,'3 - Bienes Amortizables'!$H$146,0)),0)+IF('3 - Bienes Amortizables'!$E$149='2 - Programas Municipales'!$A3,(IF('3 - Bienes Amortizables'!$E$150='2 - Programas Municipales'!$C$5,'3 - Bienes Amortizables'!$H$152,0)),0)+IF('3 - Bienes Amortizables'!$E$155='2 - Programas Municipales'!$A3,(IF('3 - Bienes Amortizables'!$E$156='2 - Programas Municipales'!$C$5,'3 - Bienes Amortizables'!$H$158,0)),0)+IF('3 - Bienes Amortizables'!$E$161='2 - Programas Municipales'!$A3,(IF('3 - Bienes Amortizables'!$E$162='2 - Programas Municipales'!$C$5,'3 - Bienes Amortizables'!$H$164,0)),0)+IF('3 - Bienes Amortizables'!$E$167='2 - Programas Municipales'!$A3,(IF('3 - Bienes Amortizables'!$E$168='2 - Programas Municipales'!$C$5,'3 - Bienes Amortizables'!$H$170,0)),0)+IF('3 - Bienes Amortizables'!$E$173='2 - Programas Municipales'!$A3,(IF('3 - Bienes Amortizables'!$E$174='2 - Programas Municipales'!$C$5,'3 - Bienes Amortizables'!$H$176,0)),0)+IF('3 - Bienes Amortizables'!$E$179='2 - Programas Municipales'!$A3,(IF('3 - Bienes Amortizables'!$E$180='2 - Programas Municipales'!$C$5,'3 - Bienes Amortizables'!$H$182,0)),0)+IF('3 - Bienes Amortizables'!$E$185='2 - Programas Municipales'!$A3,(IF('3 - Bienes Amortizables'!$E$186='2 - Programas Municipales'!$C$5,'3 - Bienes Amortizables'!$H$188,0)),0)+IF('3 - Bienes Amortizables'!$E$191='2 - Programas Municipales'!$A3,(IF('3 - Bienes Amortizables'!$E$192='2 - Programas Municipales'!$C$5,'3 - Bienes Amortizables'!$H$194,0)),0)+IF('3 - Bienes Amortizables'!$E$197='2 - Programas Municipales'!$A3,(IF('3 - Bienes Amortizables'!$E$198='2 - Programas Municipales'!$C$5,'3 - Bienes Amortizables'!$H$200,0)),0)+IF('3 - Bienes Amortizables'!$E$203='2 - Programas Municipales'!$A3,(IF('3 - Bienes Amortizables'!$E$204='2 - Programas Municipales'!$C$5,'3 - Bienes Amortizables'!$H$206,0)),0)+IF('3 - Bienes Amortizables'!$E$209='2 - Programas Municipales'!$A3,(IF('3 - Bienes Amortizables'!$E$210='2 - Programas Municipales'!$C$5,'3 - Bienes Amortizables'!$H$212,0)),0)+IF('3 - Bienes Amortizables'!$E$215='2 - Programas Municipales'!$A3,(IF('3 - Bienes Amortizables'!$E$216='2 - Programas Municipales'!$C$5,'3 - Bienes Amortizables'!$H$218,0)),0)+IF('3 - Bienes Amortizables'!$E$221='2 - Programas Municipales'!$A3,(IF('3 - Bienes Amortizables'!$E$222='2 - Programas Municipales'!$C$5,'3 - Bienes Amortizables'!$H$224,0)),0)+IF('3 - Bienes Amortizables'!$E$227='2 - Programas Municipales'!$A3,(IF('3 - Bienes Amortizables'!$E$228='2 - Programas Municipales'!$C$5,'3 - Bienes Amortizables'!$H$230,0)),0)+IF('3 - Bienes Amortizables'!$E$233='2 - Programas Municipales'!$A3,(IF('3 - Bienes Amortizables'!$E$234='2 - Programas Municipales'!$C$5,'3 - Bienes Amortizables'!$H$236,0)),0)+IF('3 - Bienes Amortizables'!$E$239='2 - Programas Municipales'!$A3,(IF('3 - Bienes Amortizables'!$E$240='2 - Programas Municipales'!$C$5,'3 - Bienes Amortizables'!$H$242,0)),0)+IF('3 - Bienes Amortizables'!$E$245='2 - Programas Municipales'!$A3,(IF('3 - Bienes Amortizables'!$E$246='2 - Programas Municipales'!$C$5,'3 - Bienes Amortizables'!$H$248,0)),0)+IF('3 - Bienes Amortizables'!$E$251='2 - Programas Municipales'!$A3,(IF('3 - Bienes Amortizables'!$E$252='2 - Programas Municipales'!$C$5,'3 - Bienes Amortizables'!$H$254,0)),0)+IF('3 - Bienes Amortizables'!$E$257='2 - Programas Municipales'!$A3,(IF('3 - Bienes Amortizables'!$E$258='2 - Programas Municipales'!$C$5,'3 - Bienes Amortizables'!$H$260,0)),0)+IF('3 - Bienes Amortizables'!$E$263='2 - Programas Municipales'!$A3,(IF('3 - Bienes Amortizables'!$E$264='2 - Programas Municipales'!$C$5,'3 - Bienes Amortizables'!$H$266,0)),0)+IF('3 - Bienes Amortizables'!$E$269='2 - Programas Municipales'!$A3,(IF('3 - Bienes Amortizables'!$E$270='2 - Programas Municipales'!$C$5,'3 - Bienes Amortizables'!$H$272,0)),0)+IF('3 - Bienes Amortizables'!$E$275='2 - Programas Municipales'!$A3,(IF('3 - Bienes Amortizables'!$E$276='2 - Programas Municipales'!$C$5,'3 - Bienes Amortizables'!$H$278,0)),0)</f>
        <v>0</v>
      </c>
      <c r="G6" s="202">
        <f>IF('3 - Bienes Amortizables'!$E$143='2 - Programas Municipales'!$A3,(IF('3 - Bienes Amortizables'!$E$144='2 - Programas Municipales'!$C$6,'3 - Bienes Amortizables'!$H$146,0)),0)+IF('3 - Bienes Amortizables'!$E$149='2 - Programas Municipales'!$A3,(IF('3 - Bienes Amortizables'!$E$150='2 - Programas Municipales'!$C$6,'3 - Bienes Amortizables'!$H$152,0)),0)+IF('3 - Bienes Amortizables'!$E$155='2 - Programas Municipales'!$A3,(IF('3 - Bienes Amortizables'!$E$156='2 - Programas Municipales'!$C$6,'3 - Bienes Amortizables'!$H$158,0)),0)+IF('3 - Bienes Amortizables'!$E$161='2 - Programas Municipales'!$A3,(IF('3 - Bienes Amortizables'!$E$162='2 - Programas Municipales'!$C$6,'3 - Bienes Amortizables'!$H$164,0)),0)+IF('3 - Bienes Amortizables'!$E$167='2 - Programas Municipales'!$A3,(IF('3 - Bienes Amortizables'!$E$168='2 - Programas Municipales'!$C$6,'3 - Bienes Amortizables'!$H$170,0)),0)+IF('3 - Bienes Amortizables'!$E$173='2 - Programas Municipales'!$A3,(IF('3 - Bienes Amortizables'!$E$174='2 - Programas Municipales'!$C$6,'3 - Bienes Amortizables'!$H$176,0)),0)+IF('3 - Bienes Amortizables'!$E$179='2 - Programas Municipales'!$A3,(IF('3 - Bienes Amortizables'!$E$180='2 - Programas Municipales'!$C$6,'3 - Bienes Amortizables'!$H$182,0)),0)+IF('3 - Bienes Amortizables'!$E$185='2 - Programas Municipales'!$A3,(IF('3 - Bienes Amortizables'!$E$186='2 - Programas Municipales'!$C$6,'3 - Bienes Amortizables'!$H$188,0)),0)+IF('3 - Bienes Amortizables'!$E$191='2 - Programas Municipales'!$A3,(IF('3 - Bienes Amortizables'!$E$192='2 - Programas Municipales'!$C$6,'3 - Bienes Amortizables'!$H$194,0)),0)+IF('3 - Bienes Amortizables'!$E$197='2 - Programas Municipales'!$A3,(IF('3 - Bienes Amortizables'!$E$198='2 - Programas Municipales'!$C$6,'3 - Bienes Amortizables'!$H$200,0)),0)+IF('3 - Bienes Amortizables'!$E$203='2 - Programas Municipales'!$A3,(IF('3 - Bienes Amortizables'!$E$204='2 - Programas Municipales'!$C$6,'3 - Bienes Amortizables'!$H$206,0)),0)+IF('3 - Bienes Amortizables'!$E$209='2 - Programas Municipales'!$A3,(IF('3 - Bienes Amortizables'!$E$210='2 - Programas Municipales'!$C$6,'3 - Bienes Amortizables'!$H$212,0)),0)+IF('3 - Bienes Amortizables'!$E$215='2 - Programas Municipales'!$A3,(IF('3 - Bienes Amortizables'!$E$216='2 - Programas Municipales'!$C$6,'3 - Bienes Amortizables'!$H$218,0)),0)+IF('3 - Bienes Amortizables'!$E$221='2 - Programas Municipales'!$A3,(IF('3 - Bienes Amortizables'!$E$222='2 - Programas Municipales'!$C$6,'3 - Bienes Amortizables'!$H$224,0)),0)+IF('3 - Bienes Amortizables'!$E$227='2 - Programas Municipales'!$A3,(IF('3 - Bienes Amortizables'!$E$228='2 - Programas Municipales'!$C$6,'3 - Bienes Amortizables'!$H$230,0)),0)+IF('3 - Bienes Amortizables'!$E$233='2 - Programas Municipales'!$A3,(IF('3 - Bienes Amortizables'!$E$234='2 - Programas Municipales'!$C$6,'3 - Bienes Amortizables'!$H$236,0)),0)+IF('3 - Bienes Amortizables'!$E$239='2 - Programas Municipales'!$A3,(IF('3 - Bienes Amortizables'!$E$240='2 - Programas Municipales'!$C$6,'3 - Bienes Amortizables'!$H$242,0)),0)+IF('3 - Bienes Amortizables'!$E$245='2 - Programas Municipales'!$A3,(IF('3 - Bienes Amortizables'!$E$246='2 - Programas Municipales'!$C$6,'3 - Bienes Amortizables'!$H$248,0)),0)+IF('3 - Bienes Amortizables'!$E$251='2 - Programas Municipales'!$A3,(IF('3 - Bienes Amortizables'!$E$252='2 - Programas Municipales'!$C$6,'3 - Bienes Amortizables'!$H$254,0)),0)+IF('3 - Bienes Amortizables'!$E$257='2 - Programas Municipales'!$A3,(IF('3 - Bienes Amortizables'!$E$258='2 - Programas Municipales'!$C$6,'3 - Bienes Amortizables'!$H$260,0)),0)+IF('3 - Bienes Amortizables'!$E$263='2 - Programas Municipales'!$A3,(IF('3 - Bienes Amortizables'!$E$264='2 - Programas Municipales'!$C$6,'3 - Bienes Amortizables'!$H$266,0)),0)+IF('3 - Bienes Amortizables'!$E$269='2 - Programas Municipales'!$A3,(IF('3 - Bienes Amortizables'!$E$270='2 - Programas Municipales'!$C$6,'3 - Bienes Amortizables'!$H$272,0)),0)+IF('3 - Bienes Amortizables'!$E$275='2 - Programas Municipales'!$A3,(IF('3 - Bienes Amortizables'!$E$276='2 - Programas Municipales'!$C$6,'3 - Bienes Amortizables'!$H$278,0)),0)</f>
        <v>0</v>
      </c>
      <c r="H6" s="202">
        <f>IF('3 - Bienes Amortizables'!$E$143='2 - Programas Municipales'!$A3,(IF('3 - Bienes Amortizables'!$E$144='2 - Programas Municipales'!$C$7,'3 - Bienes Amortizables'!$H$146,0)),0)+IF('3 - Bienes Amortizables'!$E$149='2 - Programas Municipales'!$A3,(IF('3 - Bienes Amortizables'!$E$150='2 - Programas Municipales'!$C$7,'3 - Bienes Amortizables'!$H$152,0)),0)+IF('3 - Bienes Amortizables'!$E$155='2 - Programas Municipales'!$A3,(IF('3 - Bienes Amortizables'!$E$156='2 - Programas Municipales'!$C$7,'3 - Bienes Amortizables'!$H$158,0)),0)+IF('3 - Bienes Amortizables'!$E$161='2 - Programas Municipales'!$A3,(IF('3 - Bienes Amortizables'!$E$162='2 - Programas Municipales'!$C$7,'3 - Bienes Amortizables'!$H$164,0)),0)+IF('3 - Bienes Amortizables'!$E$167='2 - Programas Municipales'!$A3,(IF('3 - Bienes Amortizables'!$E$168='2 - Programas Municipales'!$C$7,'3 - Bienes Amortizables'!$H$170,0)),0)+IF('3 - Bienes Amortizables'!$E$173='2 - Programas Municipales'!$A3,(IF('3 - Bienes Amortizables'!$E$174='2 - Programas Municipales'!$C$7,'3 - Bienes Amortizables'!$H$176,0)),0)+IF('3 - Bienes Amortizables'!$E$179='2 - Programas Municipales'!$A3,(IF('3 - Bienes Amortizables'!$E$180='2 - Programas Municipales'!$C$7,'3 - Bienes Amortizables'!$H$182,0)),0)+IF('3 - Bienes Amortizables'!$E$185='2 - Programas Municipales'!$A3,(IF('3 - Bienes Amortizables'!$E$186='2 - Programas Municipales'!$C$7,'3 - Bienes Amortizables'!$H$188,0)),0)+IF('3 - Bienes Amortizables'!$E$191='2 - Programas Municipales'!$A3,(IF('3 - Bienes Amortizables'!$E$192='2 - Programas Municipales'!$C$7,'3 - Bienes Amortizables'!$H$194,0)),0)+IF('3 - Bienes Amortizables'!$E$197='2 - Programas Municipales'!$A3,(IF('3 - Bienes Amortizables'!$E$198='2 - Programas Municipales'!$C$7,'3 - Bienes Amortizables'!$H$200,0)),0)+IF('3 - Bienes Amortizables'!$E$203='2 - Programas Municipales'!$A3,(IF('3 - Bienes Amortizables'!$E$204='2 - Programas Municipales'!$C$7,'3 - Bienes Amortizables'!$H$206,0)),0)+IF('3 - Bienes Amortizables'!$E$209='2 - Programas Municipales'!$A3,(IF('3 - Bienes Amortizables'!$E$210='2 - Programas Municipales'!$C$7,'3 - Bienes Amortizables'!$H$212,0)),0)+IF('3 - Bienes Amortizables'!$E$215='2 - Programas Municipales'!$A3,(IF('3 - Bienes Amortizables'!$E$216='2 - Programas Municipales'!$C$7,'3 - Bienes Amortizables'!$H$218,0)),0)+IF('3 - Bienes Amortizables'!$E$221='2 - Programas Municipales'!$A3,(IF('3 - Bienes Amortizables'!$E$222='2 - Programas Municipales'!$C$7,'3 - Bienes Amortizables'!$H$224,0)),0)+IF('3 - Bienes Amortizables'!$E$227='2 - Programas Municipales'!$A3,(IF('3 - Bienes Amortizables'!$E$228='2 - Programas Municipales'!$C$7,'3 - Bienes Amortizables'!$H$230,0)),0)+IF('3 - Bienes Amortizables'!$E$233='2 - Programas Municipales'!$A3,(IF('3 - Bienes Amortizables'!$E$234='2 - Programas Municipales'!$C$7,'3 - Bienes Amortizables'!$H$236,0)),0)+IF('3 - Bienes Amortizables'!$E$239='2 - Programas Municipales'!$A3,(IF('3 - Bienes Amortizables'!$E$240='2 - Programas Municipales'!$C$7,'3 - Bienes Amortizables'!$H$242,0)),0)+IF('3 - Bienes Amortizables'!$E$245='2 - Programas Municipales'!$A3,(IF('3 - Bienes Amortizables'!$E$246='2 - Programas Municipales'!$C$7,'3 - Bienes Amortizables'!$H$248,0)),0)+IF('3 - Bienes Amortizables'!$E$251='2 - Programas Municipales'!$A3,(IF('3 - Bienes Amortizables'!$E$252='2 - Programas Municipales'!$C$7,'3 - Bienes Amortizables'!$H$254,0)),0)+IF('3 - Bienes Amortizables'!$E$257='2 - Programas Municipales'!$A3,(IF('3 - Bienes Amortizables'!$E$258='2 - Programas Municipales'!$C$7,'3 - Bienes Amortizables'!$H$260,0)),0)+IF('3 - Bienes Amortizables'!$E$263='2 - Programas Municipales'!$A3,(IF('3 - Bienes Amortizables'!$E$264='2 - Programas Municipales'!$C$7,'3 - Bienes Amortizables'!$H$266,0)),0)+IF('3 - Bienes Amortizables'!$E$269='2 - Programas Municipales'!$A3,(IF('3 - Bienes Amortizables'!$E$270='2 - Programas Municipales'!$C$7,'3 - Bienes Amortizables'!$H$272,0)),0)+IF('3 - Bienes Amortizables'!$E$275='2 - Programas Municipales'!$A3,(IF('3 - Bienes Amortizables'!$E$276='2 - Programas Municipales'!$C$7,'3 - Bienes Amortizables'!$H$278,0)),0)</f>
        <v>0</v>
      </c>
      <c r="I6" s="202">
        <f>IF('3 - Bienes Amortizables'!$E$143='2 - Programas Municipales'!$A3,(IF('3 - Bienes Amortizables'!$E$144='2 - Programas Municipales'!$C$8,'3 - Bienes Amortizables'!$H$146,0)),0)+IF('3 - Bienes Amortizables'!$E$149='2 - Programas Municipales'!$A3,(IF('3 - Bienes Amortizables'!$E$150='2 - Programas Municipales'!$C$8,'3 - Bienes Amortizables'!$H$152,0)),0)+IF('3 - Bienes Amortizables'!$E$155='2 - Programas Municipales'!$A3,(IF('3 - Bienes Amortizables'!$E$156='2 - Programas Municipales'!$C$8,'3 - Bienes Amortizables'!$H$158,0)),0)+IF('3 - Bienes Amortizables'!$E$161='2 - Programas Municipales'!$A3,(IF('3 - Bienes Amortizables'!$E$162='2 - Programas Municipales'!$C$8,'3 - Bienes Amortizables'!$H$164,0)),0)+IF('3 - Bienes Amortizables'!$E$167='2 - Programas Municipales'!$A3,(IF('3 - Bienes Amortizables'!$E$168='2 - Programas Municipales'!$C$8,'3 - Bienes Amortizables'!$H$170,0)),0)+IF('3 - Bienes Amortizables'!$E$173='2 - Programas Municipales'!$A3,(IF('3 - Bienes Amortizables'!$E$174='2 - Programas Municipales'!$C$8,'3 - Bienes Amortizables'!$H$176,0)),0)+IF('3 - Bienes Amortizables'!$E$179='2 - Programas Municipales'!$A3,(IF('3 - Bienes Amortizables'!$E$180='2 - Programas Municipales'!$C$8,'3 - Bienes Amortizables'!$H$182,0)),0)+IF('3 - Bienes Amortizables'!$E$185='2 - Programas Municipales'!$A3,(IF('3 - Bienes Amortizables'!$E$186='2 - Programas Municipales'!$C$8,'3 - Bienes Amortizables'!$H$188,0)),0)+IF('3 - Bienes Amortizables'!$E$191='2 - Programas Municipales'!$A3,(IF('3 - Bienes Amortizables'!$E$192='2 - Programas Municipales'!$C$8,'3 - Bienes Amortizables'!$H$194,0)),0)+IF('3 - Bienes Amortizables'!$E$197='2 - Programas Municipales'!$A3,(IF('3 - Bienes Amortizables'!$E$198='2 - Programas Municipales'!$C$8,'3 - Bienes Amortizables'!$H$200,0)),0)+IF('3 - Bienes Amortizables'!$E$203='2 - Programas Municipales'!$A3,(IF('3 - Bienes Amortizables'!$E$204='2 - Programas Municipales'!$C$8,'3 - Bienes Amortizables'!$H$206,0)),0)+IF('3 - Bienes Amortizables'!$E$209='2 - Programas Municipales'!$A3,(IF('3 - Bienes Amortizables'!$E$210='2 - Programas Municipales'!$C$8,'3 - Bienes Amortizables'!$H$212,0)),0)+IF('3 - Bienes Amortizables'!$E$215='2 - Programas Municipales'!$A3,(IF('3 - Bienes Amortizables'!$E$216='2 - Programas Municipales'!$C$8,'3 - Bienes Amortizables'!$H$218,0)),0)+IF('3 - Bienes Amortizables'!$E$221='2 - Programas Municipales'!$A3,(IF('3 - Bienes Amortizables'!$E$222='2 - Programas Municipales'!$C$8,'3 - Bienes Amortizables'!$H$224,0)),0)+IF('3 - Bienes Amortizables'!$E$227='2 - Programas Municipales'!$A3,(IF('3 - Bienes Amortizables'!$E$228='2 - Programas Municipales'!$C$8,'3 - Bienes Amortizables'!$H$230,0)),0)+IF('3 - Bienes Amortizables'!$E$233='2 - Programas Municipales'!$A3,(IF('3 - Bienes Amortizables'!$E$234='2 - Programas Municipales'!$C$8,'3 - Bienes Amortizables'!$H$236,0)),0)+IF('3 - Bienes Amortizables'!$E$239='2 - Programas Municipales'!$A3,(IF('3 - Bienes Amortizables'!$E$240='2 - Programas Municipales'!$C$8,'3 - Bienes Amortizables'!$H$242,0)),0)+IF('3 - Bienes Amortizables'!$E$245='2 - Programas Municipales'!$A3,(IF('3 - Bienes Amortizables'!$E$246='2 - Programas Municipales'!$C$8,'3 - Bienes Amortizables'!$H$248,0)),0)+IF('3 - Bienes Amortizables'!$E$251='2 - Programas Municipales'!$A3,(IF('3 - Bienes Amortizables'!$E$252='2 - Programas Municipales'!$C$8,'3 - Bienes Amortizables'!$H$254,0)),0)+IF('3 - Bienes Amortizables'!$E$257='2 - Programas Municipales'!$A3,(IF('3 - Bienes Amortizables'!$E$258='2 - Programas Municipales'!$C$8,'3 - Bienes Amortizables'!$H$260,0)),0)+IF('3 - Bienes Amortizables'!$E$263='2 - Programas Municipales'!$A3,(IF('3 - Bienes Amortizables'!$E$264='2 - Programas Municipales'!$C$8,'3 - Bienes Amortizables'!$H$266,0)),0)+IF('3 - Bienes Amortizables'!$E$269='2 - Programas Municipales'!$A3,(IF('3 - Bienes Amortizables'!$E$270='2 - Programas Municipales'!$C$8,'3 - Bienes Amortizables'!$H$272,0)),0)+IF('3 - Bienes Amortizables'!$E$275='2 - Programas Municipales'!$A3,(IF('3 - Bienes Amortizables'!$E$276='2 - Programas Municipales'!$C$8,'3 - Bienes Amortizables'!$H$278,0)),0)</f>
        <v>0</v>
      </c>
      <c r="J6" s="202">
        <f>IF('3 - Bienes Amortizables'!$E$143='2 - Programas Municipales'!$A3,(IF('3 - Bienes Amortizables'!$E$144='2 - Programas Municipales'!$C$9,'3 - Bienes Amortizables'!$H$146,0)),0)+IF('3 - Bienes Amortizables'!$E$149='2 - Programas Municipales'!$A3,(IF('3 - Bienes Amortizables'!$E$150='2 - Programas Municipales'!$C$9,'3 - Bienes Amortizables'!$H$152,0)),0)+IF('3 - Bienes Amortizables'!$E$155='2 - Programas Municipales'!$A3,(IF('3 - Bienes Amortizables'!$E$156='2 - Programas Municipales'!$C$9,'3 - Bienes Amortizables'!$H$158,0)),0)+IF('3 - Bienes Amortizables'!$E$161='2 - Programas Municipales'!$A3,(IF('3 - Bienes Amortizables'!$E$162='2 - Programas Municipales'!$C$9,'3 - Bienes Amortizables'!$H$164,0)),0)+IF('3 - Bienes Amortizables'!$E$167='2 - Programas Municipales'!$A3,(IF('3 - Bienes Amortizables'!$E$168='2 - Programas Municipales'!$C$9,'3 - Bienes Amortizables'!$H$170,0)),0)+IF('3 - Bienes Amortizables'!$E$173='2 - Programas Municipales'!$A3,(IF('3 - Bienes Amortizables'!$E$174='2 - Programas Municipales'!$C$9,'3 - Bienes Amortizables'!$H$176,0)),0)+IF('3 - Bienes Amortizables'!$E$179='2 - Programas Municipales'!$A3,(IF('3 - Bienes Amortizables'!$E$180='2 - Programas Municipales'!$C$9,'3 - Bienes Amortizables'!$H$182,0)),0)+IF('3 - Bienes Amortizables'!$E$185='2 - Programas Municipales'!$A3,(IF('3 - Bienes Amortizables'!$E$186='2 - Programas Municipales'!$C$9,'3 - Bienes Amortizables'!$H$188,0)),0)+IF('3 - Bienes Amortizables'!$E$191='2 - Programas Municipales'!$A3,(IF('3 - Bienes Amortizables'!$E$192='2 - Programas Municipales'!$C$9,'3 - Bienes Amortizables'!$H$194,0)),0)+IF('3 - Bienes Amortizables'!$E$197='2 - Programas Municipales'!$A3,(IF('3 - Bienes Amortizables'!$E$198='2 - Programas Municipales'!$C$9,'3 - Bienes Amortizables'!$H$200,0)),0)+IF('3 - Bienes Amortizables'!$E$203='2 - Programas Municipales'!$A3,(IF('3 - Bienes Amortizables'!$E$204='2 - Programas Municipales'!$C$9,'3 - Bienes Amortizables'!$H$206,0)),0)+IF('3 - Bienes Amortizables'!$E$209='2 - Programas Municipales'!$A3,(IF('3 - Bienes Amortizables'!$E$210='2 - Programas Municipales'!$C$9,'3 - Bienes Amortizables'!$H$212,0)),0)+IF('3 - Bienes Amortizables'!$E$215='2 - Programas Municipales'!$A3,(IF('3 - Bienes Amortizables'!$E$216='2 - Programas Municipales'!$C$9,'3 - Bienes Amortizables'!$H$218,0)),0)+IF('3 - Bienes Amortizables'!$E$221='2 - Programas Municipales'!$A3,(IF('3 - Bienes Amortizables'!$E$222='2 - Programas Municipales'!$C$9,'3 - Bienes Amortizables'!$H$224,0)),0)+IF('3 - Bienes Amortizables'!$E$227='2 - Programas Municipales'!$A3,(IF('3 - Bienes Amortizables'!$E$228='2 - Programas Municipales'!$C$9,'3 - Bienes Amortizables'!$H$230,0)),0)+IF('3 - Bienes Amortizables'!$E$233='2 - Programas Municipales'!$A3,(IF('3 - Bienes Amortizables'!$E$234='2 - Programas Municipales'!$C$9,'3 - Bienes Amortizables'!$H$236,0)),0)+IF('3 - Bienes Amortizables'!$E$239='2 - Programas Municipales'!$A3,(IF('3 - Bienes Amortizables'!$E$240='2 - Programas Municipales'!$C$9,'3 - Bienes Amortizables'!$H$242,0)),0)+IF('3 - Bienes Amortizables'!$E$245='2 - Programas Municipales'!$A3,(IF('3 - Bienes Amortizables'!$E$246='2 - Programas Municipales'!$C$9,'3 - Bienes Amortizables'!$H$248,0)),0)+IF('3 - Bienes Amortizables'!$E$251='2 - Programas Municipales'!$A3,(IF('3 - Bienes Amortizables'!$E$252='2 - Programas Municipales'!$C$9,'3 - Bienes Amortizables'!$H$254,0)),0)+IF('3 - Bienes Amortizables'!$E$257='2 - Programas Municipales'!$A3,(IF('3 - Bienes Amortizables'!$E$258='2 - Programas Municipales'!$C$9,'3 - Bienes Amortizables'!$H$260,0)),0)+IF('3 - Bienes Amortizables'!$E$263='2 - Programas Municipales'!$A3,(IF('3 - Bienes Amortizables'!$E$264='2 - Programas Municipales'!$C$9,'3 - Bienes Amortizables'!$H$266,0)),0)+IF('3 - Bienes Amortizables'!$E$269='2 - Programas Municipales'!$A3,(IF('3 - Bienes Amortizables'!$E$270='2 - Programas Municipales'!$C$9,'3 - Bienes Amortizables'!$H$272,0)),0)+IF('3 - Bienes Amortizables'!$E$275='2 - Programas Municipales'!$A3,(IF('3 - Bienes Amortizables'!$E$276='2 - Programas Municipales'!$C$9,'3 - Bienes Amortizables'!$H$278,0)),0)</f>
        <v>0</v>
      </c>
      <c r="K6" s="202">
        <f>IF('3 - Bienes Amortizables'!$E$143='2 - Programas Municipales'!$A3,(IF('3 - Bienes Amortizables'!$E$144='2 - Programas Municipales'!$C$10,'3 - Bienes Amortizables'!$H$146,0)),0)+IF('3 - Bienes Amortizables'!$E$149='2 - Programas Municipales'!$A3,(IF('3 - Bienes Amortizables'!$E$150='2 - Programas Municipales'!$C$10,'3 - Bienes Amortizables'!$H$152,0)),0)+IF('3 - Bienes Amortizables'!$E$155='2 - Programas Municipales'!$A3,(IF('3 - Bienes Amortizables'!$E$156='2 - Programas Municipales'!$C$10,'3 - Bienes Amortizables'!$H$158,0)),0)+IF('3 - Bienes Amortizables'!$E$161='2 - Programas Municipales'!$A3,(IF('3 - Bienes Amortizables'!$E$162='2 - Programas Municipales'!$C$10,'3 - Bienes Amortizables'!$H$164,0)),0)+IF('3 - Bienes Amortizables'!$E$167='2 - Programas Municipales'!$A3,(IF('3 - Bienes Amortizables'!$E$168='2 - Programas Municipales'!$C$10,'3 - Bienes Amortizables'!$H$170,0)),0)+IF('3 - Bienes Amortizables'!$E$173='2 - Programas Municipales'!$A3,(IF('3 - Bienes Amortizables'!$E$174='2 - Programas Municipales'!$C$10,'3 - Bienes Amortizables'!$H$176,0)),0)+IF('3 - Bienes Amortizables'!$E$179='2 - Programas Municipales'!$A3,(IF('3 - Bienes Amortizables'!$E$180='2 - Programas Municipales'!$C$10,'3 - Bienes Amortizables'!$H$182,0)),0)+IF('3 - Bienes Amortizables'!$E$185='2 - Programas Municipales'!$A3,(IF('3 - Bienes Amortizables'!$E$186='2 - Programas Municipales'!$C$10,'3 - Bienes Amortizables'!$H$188,0)),0)+IF('3 - Bienes Amortizables'!$E$191='2 - Programas Municipales'!$A3,(IF('3 - Bienes Amortizables'!$E$192='2 - Programas Municipales'!$C$10,'3 - Bienes Amortizables'!$H$194,0)),0)+IF('3 - Bienes Amortizables'!$E$197='2 - Programas Municipales'!$A3,(IF('3 - Bienes Amortizables'!$E$198='2 - Programas Municipales'!$C$10,'3 - Bienes Amortizables'!$H$200,0)),0)+IF('3 - Bienes Amortizables'!$E$203='2 - Programas Municipales'!$A3,(IF('3 - Bienes Amortizables'!$E$204='2 - Programas Municipales'!$C$10,'3 - Bienes Amortizables'!$H$206,0)),0)+IF('3 - Bienes Amortizables'!$E$209='2 - Programas Municipales'!$A3,(IF('3 - Bienes Amortizables'!$E$210='2 - Programas Municipales'!$C$10,'3 - Bienes Amortizables'!$H$212,0)),0)+IF('3 - Bienes Amortizables'!$E$215='2 - Programas Municipales'!$A3,(IF('3 - Bienes Amortizables'!$E$216='2 - Programas Municipales'!$C$10,'3 - Bienes Amortizables'!$H$218,0)),0)+IF('3 - Bienes Amortizables'!$E$221='2 - Programas Municipales'!$A3,(IF('3 - Bienes Amortizables'!$E$222='2 - Programas Municipales'!$C$10,'3 - Bienes Amortizables'!$H$224,0)),0)+IF('3 - Bienes Amortizables'!$E$227='2 - Programas Municipales'!$A3,(IF('3 - Bienes Amortizables'!$E$228='2 - Programas Municipales'!$C$10,'3 - Bienes Amortizables'!$H$230,0)),0)+IF('3 - Bienes Amortizables'!$E$233='2 - Programas Municipales'!$A3,(IF('3 - Bienes Amortizables'!$E$234='2 - Programas Municipales'!$C$10,'3 - Bienes Amortizables'!$H$236,0)),0)+IF('3 - Bienes Amortizables'!$E$239='2 - Programas Municipales'!$A3,(IF('3 - Bienes Amortizables'!$E$240='2 - Programas Municipales'!$C$10,'3 - Bienes Amortizables'!$H$242,0)),0)+IF('3 - Bienes Amortizables'!$E$245='2 - Programas Municipales'!$A3,(IF('3 - Bienes Amortizables'!$E$246='2 - Programas Municipales'!$C$10,'3 - Bienes Amortizables'!$H$248,0)),0)+IF('3 - Bienes Amortizables'!$E$251='2 - Programas Municipales'!$A3,(IF('3 - Bienes Amortizables'!$E$252='2 - Programas Municipales'!$C$10,'3 - Bienes Amortizables'!$H$254,0)),0)+IF('3 - Bienes Amortizables'!$E$257='2 - Programas Municipales'!$A3,(IF('3 - Bienes Amortizables'!$E$258='2 - Programas Municipales'!$C$10,'3 - Bienes Amortizables'!$H$260,0)),0)+IF('3 - Bienes Amortizables'!$E$263='2 - Programas Municipales'!$A3,(IF('3 - Bienes Amortizables'!$E$264='2 - Programas Municipales'!$C$10,'3 - Bienes Amortizables'!$H$266,0)),0)+IF('3 - Bienes Amortizables'!$E$269='2 - Programas Municipales'!$A3,(IF('3 - Bienes Amortizables'!$E$270='2 - Programas Municipales'!$C$10,'3 - Bienes Amortizables'!$H$272,0)),0)+IF('3 - Bienes Amortizables'!$E$275='2 - Programas Municipales'!$A3,(IF('3 - Bienes Amortizables'!$E$276='2 - Programas Municipales'!$C$10,'3 - Bienes Amortizables'!$H$278,0)),0)</f>
        <v>0</v>
      </c>
      <c r="L6" s="202">
        <f>IF('3 - Bienes Amortizables'!$E$143='2 - Programas Municipales'!$A3,(IF('3 - Bienes Amortizables'!$E$144='2 - Programas Municipales'!$C$11,'3 - Bienes Amortizables'!$H$146,0)),0)+IF('3 - Bienes Amortizables'!$E$149='2 - Programas Municipales'!$A3,(IF('3 - Bienes Amortizables'!$E$150='2 - Programas Municipales'!$C$11,'3 - Bienes Amortizables'!$H$152,0)),0)+IF('3 - Bienes Amortizables'!$E$155='2 - Programas Municipales'!$A3,(IF('3 - Bienes Amortizables'!$E$156='2 - Programas Municipales'!$C$11,'3 - Bienes Amortizables'!$H$158,0)),0)+IF('3 - Bienes Amortizables'!$E$161='2 - Programas Municipales'!$A3,(IF('3 - Bienes Amortizables'!$E$162='2 - Programas Municipales'!$C$11,'3 - Bienes Amortizables'!$H$164,0)),0)+IF('3 - Bienes Amortizables'!$E$167='2 - Programas Municipales'!$A3,(IF('3 - Bienes Amortizables'!$E$168='2 - Programas Municipales'!$C$11,'3 - Bienes Amortizables'!$H$170,0)),0)+IF('3 - Bienes Amortizables'!$E$173='2 - Programas Municipales'!$A3,(IF('3 - Bienes Amortizables'!$E$174='2 - Programas Municipales'!$C$11,'3 - Bienes Amortizables'!$H$176,0)),0)+IF('3 - Bienes Amortizables'!$E$179='2 - Programas Municipales'!$A3,(IF('3 - Bienes Amortizables'!$E$180='2 - Programas Municipales'!$C$11,'3 - Bienes Amortizables'!$H$182,0)),0)+IF('3 - Bienes Amortizables'!$E$185='2 - Programas Municipales'!$A3,(IF('3 - Bienes Amortizables'!$E$186='2 - Programas Municipales'!$C$11,'3 - Bienes Amortizables'!$H$188,0)),0)+IF('3 - Bienes Amortizables'!$E$191='2 - Programas Municipales'!$A3,(IF('3 - Bienes Amortizables'!$E$192='2 - Programas Municipales'!$C$11,'3 - Bienes Amortizables'!$H$194,0)),0)+IF('3 - Bienes Amortizables'!$E$197='2 - Programas Municipales'!$A3,(IF('3 - Bienes Amortizables'!$E$198='2 - Programas Municipales'!$C$11,'3 - Bienes Amortizables'!$H$200,0)),0)+IF('3 - Bienes Amortizables'!$E$203='2 - Programas Municipales'!$A3,(IF('3 - Bienes Amortizables'!$E$204='2 - Programas Municipales'!$C$11,'3 - Bienes Amortizables'!$H$206,0)),0)+IF('3 - Bienes Amortizables'!$E$209='2 - Programas Municipales'!$A3,(IF('3 - Bienes Amortizables'!$E$210='2 - Programas Municipales'!$C$11,'3 - Bienes Amortizables'!$H$212,0)),0)+IF('3 - Bienes Amortizables'!$E$215='2 - Programas Municipales'!$A3,(IF('3 - Bienes Amortizables'!$E$216='2 - Programas Municipales'!$C$11,'3 - Bienes Amortizables'!$H$218,0)),0)+IF('3 - Bienes Amortizables'!$E$221='2 - Programas Municipales'!$A3,(IF('3 - Bienes Amortizables'!$E$222='2 - Programas Municipales'!$C$11,'3 - Bienes Amortizables'!$H$224,0)),0)+IF('3 - Bienes Amortizables'!$E$227='2 - Programas Municipales'!$A3,(IF('3 - Bienes Amortizables'!$E$228='2 - Programas Municipales'!$C$11,'3 - Bienes Amortizables'!$H$230,0)),0)+IF('3 - Bienes Amortizables'!$E$233='2 - Programas Municipales'!$A3,(IF('3 - Bienes Amortizables'!$E$234='2 - Programas Municipales'!$C$11,'3 - Bienes Amortizables'!$H$236,0)),0)+IF('3 - Bienes Amortizables'!$E$239='2 - Programas Municipales'!$A3,(IF('3 - Bienes Amortizables'!$E$240='2 - Programas Municipales'!$C$11,'3 - Bienes Amortizables'!$H$242,0)),0)+IF('3 - Bienes Amortizables'!$E$245='2 - Programas Municipales'!$A3,(IF('3 - Bienes Amortizables'!$E$246='2 - Programas Municipales'!$C$11,'3 - Bienes Amortizables'!$H$248,0)),0)+IF('3 - Bienes Amortizables'!$E$251='2 - Programas Municipales'!$A3,(IF('3 - Bienes Amortizables'!$E$252='2 - Programas Municipales'!$C$11,'3 - Bienes Amortizables'!$H$254,0)),0)+IF('3 - Bienes Amortizables'!$E$257='2 - Programas Municipales'!$A3,(IF('3 - Bienes Amortizables'!$E$258='2 - Programas Municipales'!$C$11,'3 - Bienes Amortizables'!$H$260,0)),0)+IF('3 - Bienes Amortizables'!$E$263='2 - Programas Municipales'!$A3,(IF('3 - Bienes Amortizables'!$E$264='2 - Programas Municipales'!$C$11,'3 - Bienes Amortizables'!$H$266,0)),0)+IF('3 - Bienes Amortizables'!$E$269='2 - Programas Municipales'!$A3,(IF('3 - Bienes Amortizables'!$E$270='2 - Programas Municipales'!$C$11,'3 - Bienes Amortizables'!$H$272,0)),0)+IF('3 - Bienes Amortizables'!$E$275='2 - Programas Municipales'!$A3,(IF('3 - Bienes Amortizables'!$E$276='2 - Programas Municipales'!$C$11,'3 - Bienes Amortizables'!$H$278,0)),0)</f>
        <v>0</v>
      </c>
      <c r="M6" s="202">
        <f>IF('3 - Bienes Amortizables'!$E$143='2 - Programas Municipales'!$A3,(IF('3 - Bienes Amortizables'!$E$144='2 - Programas Municipales'!$C$12,'3 - Bienes Amortizables'!$H$146,0)),0)+IF('3 - Bienes Amortizables'!$E$149='2 - Programas Municipales'!$A3,(IF('3 - Bienes Amortizables'!$E$150='2 - Programas Municipales'!$C$12,'3 - Bienes Amortizables'!$H$152,0)),0)+IF('3 - Bienes Amortizables'!$E$155='2 - Programas Municipales'!$A3,(IF('3 - Bienes Amortizables'!$E$156='2 - Programas Municipales'!$C$12,'3 - Bienes Amortizables'!$H$158,0)),0)+IF('3 - Bienes Amortizables'!$E$161='2 - Programas Municipales'!$A3,(IF('3 - Bienes Amortizables'!$E$162='2 - Programas Municipales'!$C$12,'3 - Bienes Amortizables'!$H$164,0)),0)+IF('3 - Bienes Amortizables'!$E$167='2 - Programas Municipales'!$A3,(IF('3 - Bienes Amortizables'!$E$168='2 - Programas Municipales'!$C$12,'3 - Bienes Amortizables'!$H$170,0)),0)+IF('3 - Bienes Amortizables'!$E$173='2 - Programas Municipales'!$A3,(IF('3 - Bienes Amortizables'!$E$174='2 - Programas Municipales'!$C$12,'3 - Bienes Amortizables'!$H$176,0)),0)+IF('3 - Bienes Amortizables'!$E$179='2 - Programas Municipales'!$A3,(IF('3 - Bienes Amortizables'!$E$180='2 - Programas Municipales'!$C$12,'3 - Bienes Amortizables'!$H$182,0)),0)+IF('3 - Bienes Amortizables'!$E$185='2 - Programas Municipales'!$A3,(IF('3 - Bienes Amortizables'!$E$186='2 - Programas Municipales'!$C$12,'3 - Bienes Amortizables'!$H$188,0)),0)+IF('3 - Bienes Amortizables'!$E$191='2 - Programas Municipales'!$A3,(IF('3 - Bienes Amortizables'!$E$192='2 - Programas Municipales'!$C$12,'3 - Bienes Amortizables'!$H$194,0)),0)+IF('3 - Bienes Amortizables'!$E$197='2 - Programas Municipales'!$A3,(IF('3 - Bienes Amortizables'!$E$198='2 - Programas Municipales'!$C$12,'3 - Bienes Amortizables'!$H$200,0)),0)+IF('3 - Bienes Amortizables'!$E$203='2 - Programas Municipales'!$A3,(IF('3 - Bienes Amortizables'!$E$204='2 - Programas Municipales'!$C$12,'3 - Bienes Amortizables'!$H$206,0)),0)+IF('3 - Bienes Amortizables'!$E$209='2 - Programas Municipales'!$A3,(IF('3 - Bienes Amortizables'!$E$210='2 - Programas Municipales'!$C$12,'3 - Bienes Amortizables'!$H$212,0)),0)+IF('3 - Bienes Amortizables'!$E$215='2 - Programas Municipales'!$A3,(IF('3 - Bienes Amortizables'!$E$216='2 - Programas Municipales'!$C$12,'3 - Bienes Amortizables'!$H$218,0)),0)+IF('3 - Bienes Amortizables'!$E$221='2 - Programas Municipales'!$A3,(IF('3 - Bienes Amortizables'!$E$222='2 - Programas Municipales'!$C$12,'3 - Bienes Amortizables'!$H$224,0)),0)+IF('3 - Bienes Amortizables'!$E$227='2 - Programas Municipales'!$A3,(IF('3 - Bienes Amortizables'!$E$228='2 - Programas Municipales'!$C$12,'3 - Bienes Amortizables'!$H$230,0)),0)+IF('3 - Bienes Amortizables'!$E$233='2 - Programas Municipales'!$A3,(IF('3 - Bienes Amortizables'!$E$234='2 - Programas Municipales'!$C$12,'3 - Bienes Amortizables'!$H$236,0)),0)+IF('3 - Bienes Amortizables'!$E$239='2 - Programas Municipales'!$A3,(IF('3 - Bienes Amortizables'!$E$240='2 - Programas Municipales'!$C$12,'3 - Bienes Amortizables'!$H$242,0)),0)+IF('3 - Bienes Amortizables'!$E$245='2 - Programas Municipales'!$A3,(IF('3 - Bienes Amortizables'!$E$246='2 - Programas Municipales'!$C$12,'3 - Bienes Amortizables'!$H$248,0)),0)+IF('3 - Bienes Amortizables'!$E$251='2 - Programas Municipales'!$A3,(IF('3 - Bienes Amortizables'!$E$252='2 - Programas Municipales'!$C$12,'3 - Bienes Amortizables'!$H$254,0)),0)+IF('3 - Bienes Amortizables'!$E$257='2 - Programas Municipales'!$A3,(IF('3 - Bienes Amortizables'!$E$258='2 - Programas Municipales'!$C$12,'3 - Bienes Amortizables'!$H$260,0)),0)+IF('3 - Bienes Amortizables'!$E$263='2 - Programas Municipales'!$A3,(IF('3 - Bienes Amortizables'!$E$264='2 - Programas Municipales'!$C$12,'3 - Bienes Amortizables'!$H$266,0)),0)+IF('3 - Bienes Amortizables'!$E$269='2 - Programas Municipales'!$A3,(IF('3 - Bienes Amortizables'!$E$270='2 - Programas Municipales'!$C$12,'3 - Bienes Amortizables'!$H$272,0)),0)+IF('3 - Bienes Amortizables'!$E$275='2 - Programas Municipales'!$A3,(IF('3 - Bienes Amortizables'!$E$276='2 - Programas Municipales'!$C$12,'3 - Bienes Amortizables'!$H$278,0)),0)</f>
        <v>0</v>
      </c>
      <c r="N6" s="202">
        <f>IF('3 - Bienes Amortizables'!$E$143='2 - Programas Municipales'!$A3,(IF('3 - Bienes Amortizables'!$E$144='2 - Programas Municipales'!$C$13,'3 - Bienes Amortizables'!$H$146,0)),0)+IF('3 - Bienes Amortizables'!$E$149='2 - Programas Municipales'!$A3,(IF('3 - Bienes Amortizables'!$E$150='2 - Programas Municipales'!$C$13,'3 - Bienes Amortizables'!$H$152,0)),0)+IF('3 - Bienes Amortizables'!$E$155='2 - Programas Municipales'!$A3,(IF('3 - Bienes Amortizables'!$E$156='2 - Programas Municipales'!$C$13,'3 - Bienes Amortizables'!$H$158,0)),0)+IF('3 - Bienes Amortizables'!$E$161='2 - Programas Municipales'!$A3,(IF('3 - Bienes Amortizables'!$E$162='2 - Programas Municipales'!$C$13,'3 - Bienes Amortizables'!$H$164,0)),0)+IF('3 - Bienes Amortizables'!$E$167='2 - Programas Municipales'!$A3,(IF('3 - Bienes Amortizables'!$E$168='2 - Programas Municipales'!$C$13,'3 - Bienes Amortizables'!$H$170,0)),0)+IF('3 - Bienes Amortizables'!$E$173='2 - Programas Municipales'!$A3,(IF('3 - Bienes Amortizables'!$E$174='2 - Programas Municipales'!$C$13,'3 - Bienes Amortizables'!$H$176,0)),0)+IF('3 - Bienes Amortizables'!$E$179='2 - Programas Municipales'!$A3,(IF('3 - Bienes Amortizables'!$E$180='2 - Programas Municipales'!$C$13,'3 - Bienes Amortizables'!$H$182,0)),0)+IF('3 - Bienes Amortizables'!$E$185='2 - Programas Municipales'!$A3,(IF('3 - Bienes Amortizables'!$E$186='2 - Programas Municipales'!$C$13,'3 - Bienes Amortizables'!$H$188,0)),0)+IF('3 - Bienes Amortizables'!$E$191='2 - Programas Municipales'!$A3,(IF('3 - Bienes Amortizables'!$E$192='2 - Programas Municipales'!$C$13,'3 - Bienes Amortizables'!$H$194,0)),0)+IF('3 - Bienes Amortizables'!$E$197='2 - Programas Municipales'!$A3,(IF('3 - Bienes Amortizables'!$E$198='2 - Programas Municipales'!$C$13,'3 - Bienes Amortizables'!$H$200,0)),0)+IF('3 - Bienes Amortizables'!$E$203='2 - Programas Municipales'!$A3,(IF('3 - Bienes Amortizables'!$E$204='2 - Programas Municipales'!$C$13,'3 - Bienes Amortizables'!$H$206,0)),0)+IF('3 - Bienes Amortizables'!$E$209='2 - Programas Municipales'!$A3,(IF('3 - Bienes Amortizables'!$E$210='2 - Programas Municipales'!$C$13,'3 - Bienes Amortizables'!$H$212,0)),0)+IF('3 - Bienes Amortizables'!$E$215='2 - Programas Municipales'!$A3,(IF('3 - Bienes Amortizables'!$E$216='2 - Programas Municipales'!$C$13,'3 - Bienes Amortizables'!$H$218,0)),0)+IF('3 - Bienes Amortizables'!$E$221='2 - Programas Municipales'!$A3,(IF('3 - Bienes Amortizables'!$E$222='2 - Programas Municipales'!$C$13,'3 - Bienes Amortizables'!$H$224,0)),0)+IF('3 - Bienes Amortizables'!$E$227='2 - Programas Municipales'!$A3,(IF('3 - Bienes Amortizables'!$E$228='2 - Programas Municipales'!$C$13,'3 - Bienes Amortizables'!$H$230,0)),0)+IF('3 - Bienes Amortizables'!$E$233='2 - Programas Municipales'!$A3,(IF('3 - Bienes Amortizables'!$E$234='2 - Programas Municipales'!$C$13,'3 - Bienes Amortizables'!$H$236,0)),0)+IF('3 - Bienes Amortizables'!$E$239='2 - Programas Municipales'!$A3,(IF('3 - Bienes Amortizables'!$E$240='2 - Programas Municipales'!$C$13,'3 - Bienes Amortizables'!$H$242,0)),0)+IF('3 - Bienes Amortizables'!$E$245='2 - Programas Municipales'!$A3,(IF('3 - Bienes Amortizables'!$E$246='2 - Programas Municipales'!$C$13,'3 - Bienes Amortizables'!$H$248,0)),0)+IF('3 - Bienes Amortizables'!$E$251='2 - Programas Municipales'!$A3,(IF('3 - Bienes Amortizables'!$E$252='2 - Programas Municipales'!$C$13,'3 - Bienes Amortizables'!$H$254,0)),0)+IF('3 - Bienes Amortizables'!$E$257='2 - Programas Municipales'!$A3,(IF('3 - Bienes Amortizables'!$E$258='2 - Programas Municipales'!$C$13,'3 - Bienes Amortizables'!$H$260,0)),0)+IF('3 - Bienes Amortizables'!$E$263='2 - Programas Municipales'!$A3,(IF('3 - Bienes Amortizables'!$E$264='2 - Programas Municipales'!$C$13,'3 - Bienes Amortizables'!$H$266,0)),0)+IF('3 - Bienes Amortizables'!$E$269='2 - Programas Municipales'!$A3,(IF('3 - Bienes Amortizables'!$E$270='2 - Programas Municipales'!$C$13,'3 - Bienes Amortizables'!$H$272,0)),0)+IF('3 - Bienes Amortizables'!$E$275='2 - Programas Municipales'!$A3,(IF('3 - Bienes Amortizables'!$E$276='2 - Programas Municipales'!$C$13,'3 - Bienes Amortizables'!$H$278,0)),0)</f>
        <v>0</v>
      </c>
      <c r="O6" s="202">
        <f>IF('3 - Bienes Amortizables'!$E$143='2 - Programas Municipales'!$A3,(IF('3 - Bienes Amortizables'!$E$144='2 - Programas Municipales'!$C$14,'3 - Bienes Amortizables'!$H$146,0)),0)+IF('3 - Bienes Amortizables'!$E$149='2 - Programas Municipales'!$A3,(IF('3 - Bienes Amortizables'!$E$150='2 - Programas Municipales'!$C$14,'3 - Bienes Amortizables'!$H$152,0)),0)+IF('3 - Bienes Amortizables'!$E$155='2 - Programas Municipales'!$A3,(IF('3 - Bienes Amortizables'!$E$156='2 - Programas Municipales'!$C$14,'3 - Bienes Amortizables'!$H$158,0)),0)+IF('3 - Bienes Amortizables'!$E$161='2 - Programas Municipales'!$A3,(IF('3 - Bienes Amortizables'!$E$162='2 - Programas Municipales'!$C$14,'3 - Bienes Amortizables'!$H$164,0)),0)+IF('3 - Bienes Amortizables'!$E$167='2 - Programas Municipales'!$A3,(IF('3 - Bienes Amortizables'!$E$168='2 - Programas Municipales'!$C$14,'3 - Bienes Amortizables'!$H$170,0)),0)+IF('3 - Bienes Amortizables'!$E$173='2 - Programas Municipales'!$A3,(IF('3 - Bienes Amortizables'!$E$174='2 - Programas Municipales'!$C$14,'3 - Bienes Amortizables'!$H$176,0)),0)+IF('3 - Bienes Amortizables'!$E$179='2 - Programas Municipales'!$A3,(IF('3 - Bienes Amortizables'!$E$180='2 - Programas Municipales'!$C$14,'3 - Bienes Amortizables'!$H$182,0)),0)+IF('3 - Bienes Amortizables'!$E$185='2 - Programas Municipales'!$A3,(IF('3 - Bienes Amortizables'!$E$186='2 - Programas Municipales'!$C$14,'3 - Bienes Amortizables'!$H$188,0)),0)+IF('3 - Bienes Amortizables'!$E$191='2 - Programas Municipales'!$A3,(IF('3 - Bienes Amortizables'!$E$192='2 - Programas Municipales'!$C$14,'3 - Bienes Amortizables'!$H$194,0)),0)+IF('3 - Bienes Amortizables'!$E$197='2 - Programas Municipales'!$A3,(IF('3 - Bienes Amortizables'!$E$198='2 - Programas Municipales'!$C$14,'3 - Bienes Amortizables'!$H$200,0)),0)+IF('3 - Bienes Amortizables'!$E$203='2 - Programas Municipales'!$A3,(IF('3 - Bienes Amortizables'!$E$204='2 - Programas Municipales'!$C$14,'3 - Bienes Amortizables'!$H$206,0)),0)+IF('3 - Bienes Amortizables'!$E$209='2 - Programas Municipales'!$A3,(IF('3 - Bienes Amortizables'!$E$210='2 - Programas Municipales'!$C$14,'3 - Bienes Amortizables'!$H$212,0)),0)+IF('3 - Bienes Amortizables'!$E$215='2 - Programas Municipales'!$A3,(IF('3 - Bienes Amortizables'!$E$216='2 - Programas Municipales'!$C$14,'3 - Bienes Amortizables'!$H$218,0)),0)+IF('3 - Bienes Amortizables'!$E$221='2 - Programas Municipales'!$A3,(IF('3 - Bienes Amortizables'!$E$222='2 - Programas Municipales'!$C$14,'3 - Bienes Amortizables'!$H$224,0)),0)+IF('3 - Bienes Amortizables'!$E$227='2 - Programas Municipales'!$A3,(IF('3 - Bienes Amortizables'!$E$228='2 - Programas Municipales'!$C$14,'3 - Bienes Amortizables'!$H$230,0)),0)+IF('3 - Bienes Amortizables'!$E$233='2 - Programas Municipales'!$A3,(IF('3 - Bienes Amortizables'!$E$234='2 - Programas Municipales'!$C$14,'3 - Bienes Amortizables'!$H$236,0)),0)+IF('3 - Bienes Amortizables'!$E$239='2 - Programas Municipales'!$A3,(IF('3 - Bienes Amortizables'!$E$240='2 - Programas Municipales'!$C$14,'3 - Bienes Amortizables'!$H$242,0)),0)+IF('3 - Bienes Amortizables'!$E$245='2 - Programas Municipales'!$A3,(IF('3 - Bienes Amortizables'!$E$246='2 - Programas Municipales'!$C$14,'3 - Bienes Amortizables'!$H$248,0)),0)+IF('3 - Bienes Amortizables'!$E$251='2 - Programas Municipales'!$A3,(IF('3 - Bienes Amortizables'!$E$252='2 - Programas Municipales'!$C$14,'3 - Bienes Amortizables'!$H$254,0)),0)+IF('3 - Bienes Amortizables'!$E$257='2 - Programas Municipales'!$A3,(IF('3 - Bienes Amortizables'!$E$258='2 - Programas Municipales'!$C$14,'3 - Bienes Amortizables'!$H$260,0)),0)+IF('3 - Bienes Amortizables'!$E$263='2 - Programas Municipales'!$A3,(IF('3 - Bienes Amortizables'!$E$264='2 - Programas Municipales'!$C$14,'3 - Bienes Amortizables'!$H$266,0)),0)+IF('3 - Bienes Amortizables'!$E$269='2 - Programas Municipales'!$A3,(IF('3 - Bienes Amortizables'!$E$270='2 - Programas Municipales'!$C$14,'3 - Bienes Amortizables'!$H$272,0)),0)+IF('3 - Bienes Amortizables'!$E$275='2 - Programas Municipales'!$A3,(IF('3 - Bienes Amortizables'!$E$276='2 - Programas Municipales'!$C$14,'3 - Bienes Amortizables'!$H$278,0)),0)</f>
        <v>0</v>
      </c>
      <c r="P6" s="202">
        <f>IF('3 - Bienes Amortizables'!$E$143='2 - Programas Municipales'!$A3,(IF('3 - Bienes Amortizables'!$E$144='2 - Programas Municipales'!$C$15,'3 - Bienes Amortizables'!$H$146,0)),0)+IF('3 - Bienes Amortizables'!$E$149='2 - Programas Municipales'!$A3,(IF('3 - Bienes Amortizables'!$E$150='2 - Programas Municipales'!$C$15,'3 - Bienes Amortizables'!$H$152,0)),0)+IF('3 - Bienes Amortizables'!$E$155='2 - Programas Municipales'!$A3,(IF('3 - Bienes Amortizables'!$E$156='2 - Programas Municipales'!$C$15,'3 - Bienes Amortizables'!$H$158,0)),0)+IF('3 - Bienes Amortizables'!$E$161='2 - Programas Municipales'!$A3,(IF('3 - Bienes Amortizables'!$E$162='2 - Programas Municipales'!$C$15,'3 - Bienes Amortizables'!$H$164,0)),0)+IF('3 - Bienes Amortizables'!$E$167='2 - Programas Municipales'!$A3,(IF('3 - Bienes Amortizables'!$E$168='2 - Programas Municipales'!$C$15,'3 - Bienes Amortizables'!$H$170,0)),0)+IF('3 - Bienes Amortizables'!$E$173='2 - Programas Municipales'!$A3,(IF('3 - Bienes Amortizables'!$E$174='2 - Programas Municipales'!$C$15,'3 - Bienes Amortizables'!$H$176,0)),0)+IF('3 - Bienes Amortizables'!$E$179='2 - Programas Municipales'!$A3,(IF('3 - Bienes Amortizables'!$E$180='2 - Programas Municipales'!$C$15,'3 - Bienes Amortizables'!$H$182,0)),0)+IF('3 - Bienes Amortizables'!$E$185='2 - Programas Municipales'!$A3,(IF('3 - Bienes Amortizables'!$E$186='2 - Programas Municipales'!$C$15,'3 - Bienes Amortizables'!$H$188,0)),0)+IF('3 - Bienes Amortizables'!$E$191='2 - Programas Municipales'!$A3,(IF('3 - Bienes Amortizables'!$E$192='2 - Programas Municipales'!$C$15,'3 - Bienes Amortizables'!$H$194,0)),0)+IF('3 - Bienes Amortizables'!$E$197='2 - Programas Municipales'!$A3,(IF('3 - Bienes Amortizables'!$E$198='2 - Programas Municipales'!$C$15,'3 - Bienes Amortizables'!$H$200,0)),0)+IF('3 - Bienes Amortizables'!$E$203='2 - Programas Municipales'!$A3,(IF('3 - Bienes Amortizables'!$E$204='2 - Programas Municipales'!$C$15,'3 - Bienes Amortizables'!$H$206,0)),0)+IF('3 - Bienes Amortizables'!$E$209='2 - Programas Municipales'!$A3,(IF('3 - Bienes Amortizables'!$E$210='2 - Programas Municipales'!$C$15,'3 - Bienes Amortizables'!$H$212,0)),0)+IF('3 - Bienes Amortizables'!$E$215='2 - Programas Municipales'!$A3,(IF('3 - Bienes Amortizables'!$E$216='2 - Programas Municipales'!$C$15,'3 - Bienes Amortizables'!$H$218,0)),0)+IF('3 - Bienes Amortizables'!$E$221='2 - Programas Municipales'!$A3,(IF('3 - Bienes Amortizables'!$E$222='2 - Programas Municipales'!$C$15,'3 - Bienes Amortizables'!$H$224,0)),0)+IF('3 - Bienes Amortizables'!$E$227='2 - Programas Municipales'!$A3,(IF('3 - Bienes Amortizables'!$E$228='2 - Programas Municipales'!$C$15,'3 - Bienes Amortizables'!$H$230,0)),0)+IF('3 - Bienes Amortizables'!$E$233='2 - Programas Municipales'!$A3,(IF('3 - Bienes Amortizables'!$E$234='2 - Programas Municipales'!$C$15,'3 - Bienes Amortizables'!$H$236,0)),0)+IF('3 - Bienes Amortizables'!$E$239='2 - Programas Municipales'!$A3,(IF('3 - Bienes Amortizables'!$E$240='2 - Programas Municipales'!$C$15,'3 - Bienes Amortizables'!$H$242,0)),0)+IF('3 - Bienes Amortizables'!$E$245='2 - Programas Municipales'!$A3,(IF('3 - Bienes Amortizables'!$E$246='2 - Programas Municipales'!$C$15,'3 - Bienes Amortizables'!$H$248,0)),0)+IF('3 - Bienes Amortizables'!$E$251='2 - Programas Municipales'!$A3,(IF('3 - Bienes Amortizables'!$E$252='2 - Programas Municipales'!$C$15,'3 - Bienes Amortizables'!$H$254,0)),0)+IF('3 - Bienes Amortizables'!$E$257='2 - Programas Municipales'!$A3,(IF('3 - Bienes Amortizables'!$E$258='2 - Programas Municipales'!$C$15,'3 - Bienes Amortizables'!$H$260,0)),0)+IF('3 - Bienes Amortizables'!$E$263='2 - Programas Municipales'!$A3,(IF('3 - Bienes Amortizables'!$E$264='2 - Programas Municipales'!$C$15,'3 - Bienes Amortizables'!$H$266,0)),0)+IF('3 - Bienes Amortizables'!$E$269='2 - Programas Municipales'!$A3,(IF('3 - Bienes Amortizables'!$E$270='2 - Programas Municipales'!$C$15,'3 - Bienes Amortizables'!$H$272,0)),0)+IF('3 - Bienes Amortizables'!$E$275='2 - Programas Municipales'!$A3,(IF('3 - Bienes Amortizables'!$E$276='2 - Programas Municipales'!$C$15,'3 - Bienes Amortizables'!$H$278,0)),0)</f>
        <v>0</v>
      </c>
      <c r="Q6" s="265">
        <f t="shared" si="1"/>
        <v>0</v>
      </c>
    </row>
    <row r="7">
      <c r="B7" s="56" t="str">
        <f>'2 - Programas Municipales'!A4</f>
        <v>Combustibles y Lubricantes</v>
      </c>
      <c r="C7" s="202">
        <f>IF('3 - Bienes Amortizables'!$E$143='2 - Programas Municipales'!$A4,(IF('3 - Bienes Amortizables'!$E$144='2 - Programas Municipales'!$C$2,'3 - Bienes Amortizables'!$H$146,0)),0)+IF('3 - Bienes Amortizables'!$E$149='2 - Programas Municipales'!$A4,(IF('3 - Bienes Amortizables'!$E$150='2 - Programas Municipales'!$C$2,'3 - Bienes Amortizables'!$H$152,0)),0)+IF('3 - Bienes Amortizables'!$E$155='2 - Programas Municipales'!$A4,(IF('3 - Bienes Amortizables'!$E$156='2 - Programas Municipales'!$C$2,'3 - Bienes Amortizables'!$H$158,0)),0)+IF('3 - Bienes Amortizables'!$E$161='2 - Programas Municipales'!$A4,(IF('3 - Bienes Amortizables'!$E$162='2 - Programas Municipales'!$C$2,'3 - Bienes Amortizables'!$H$164,0)),0)+IF('3 - Bienes Amortizables'!$E$167='2 - Programas Municipales'!$A4,(IF('3 - Bienes Amortizables'!$E$168='2 - Programas Municipales'!$C$2,'3 - Bienes Amortizables'!$H$170,0)),0)+IF('3 - Bienes Amortizables'!$E$173='2 - Programas Municipales'!$A4,(IF('3 - Bienes Amortizables'!$E$174='2 - Programas Municipales'!$C$2,'3 - Bienes Amortizables'!$H$176,0)),0)+IF('3 - Bienes Amortizables'!$E$179='2 - Programas Municipales'!$A4,(IF('3 - Bienes Amortizables'!$E$180='2 - Programas Municipales'!$C$2,'3 - Bienes Amortizables'!$H$182,0)),0)+IF('3 - Bienes Amortizables'!$E$185='2 - Programas Municipales'!$A4,(IF('3 - Bienes Amortizables'!$E$186='2 - Programas Municipales'!$C$2,'3 - Bienes Amortizables'!$H$188,0)),0)+IF('3 - Bienes Amortizables'!$E$191='2 - Programas Municipales'!$A4,(IF('3 - Bienes Amortizables'!$E$192='2 - Programas Municipales'!$C$2,'3 - Bienes Amortizables'!$H$194,0)),0)+IF('3 - Bienes Amortizables'!$E$197='2 - Programas Municipales'!$A4,(IF('3 - Bienes Amortizables'!$E$198='2 - Programas Municipales'!$C$2,'3 - Bienes Amortizables'!$H$200,0)),0)+IF('3 - Bienes Amortizables'!$E$203='2 - Programas Municipales'!$A4,(IF('3 - Bienes Amortizables'!$E$204='2 - Programas Municipales'!$C$2,'3 - Bienes Amortizables'!$H$206,0)),0)+IF('3 - Bienes Amortizables'!$E$209='2 - Programas Municipales'!$A4,(IF('3 - Bienes Amortizables'!$E$210='2 - Programas Municipales'!$C$2,'3 - Bienes Amortizables'!$H$212,0)),0)+IF('3 - Bienes Amortizables'!$E$215='2 - Programas Municipales'!$A4,(IF('3 - Bienes Amortizables'!$E$216='2 - Programas Municipales'!$C$2,'3 - Bienes Amortizables'!$H$218,0)),0)+IF('3 - Bienes Amortizables'!$E$221='2 - Programas Municipales'!$A4,(IF('3 - Bienes Amortizables'!$E$222='2 - Programas Municipales'!$C$2,'3 - Bienes Amortizables'!$H$224,0)),0)+IF('3 - Bienes Amortizables'!$E$227='2 - Programas Municipales'!$A4,(IF('3 - Bienes Amortizables'!$E$228='2 - Programas Municipales'!$C$2,'3 - Bienes Amortizables'!$H$230,0)),0)+IF('3 - Bienes Amortizables'!$E$233='2 - Programas Municipales'!$A4,(IF('3 - Bienes Amortizables'!$E$234='2 - Programas Municipales'!$C$2,'3 - Bienes Amortizables'!$H$236,0)),0)+IF('3 - Bienes Amortizables'!$E$239='2 - Programas Municipales'!$A4,(IF('3 - Bienes Amortizables'!$E$240='2 - Programas Municipales'!$C$2,'3 - Bienes Amortizables'!$H$242,0)),0)+IF('3 - Bienes Amortizables'!$E$245='2 - Programas Municipales'!$A4,(IF('3 - Bienes Amortizables'!$E$246='2 - Programas Municipales'!$C$2,'3 - Bienes Amortizables'!$H$248,0)),0)+IF('3 - Bienes Amortizables'!$E$251='2 - Programas Municipales'!$A4,(IF('3 - Bienes Amortizables'!$E$252='2 - Programas Municipales'!$C$2,'3 - Bienes Amortizables'!$H$254,0)),0)+IF('3 - Bienes Amortizables'!$E$257='2 - Programas Municipales'!$A4,(IF('3 - Bienes Amortizables'!$E$258='2 - Programas Municipales'!$C$2,'3 - Bienes Amortizables'!$H$260,0)),0)+IF('3 - Bienes Amortizables'!$E$263='2 - Programas Municipales'!$A4,(IF('3 - Bienes Amortizables'!$E$264='2 - Programas Municipales'!$C$2,'3 - Bienes Amortizables'!$H$266,0)),0)+IF('3 - Bienes Amortizables'!$E$269='2 - Programas Municipales'!$A4,(IF('3 - Bienes Amortizables'!$E$270='2 - Programas Municipales'!$C$2,'3 - Bienes Amortizables'!$H$272,0)),0)+IF('3 - Bienes Amortizables'!$E$275='2 - Programas Municipales'!$A4,(IF('3 - Bienes Amortizables'!$E$276='2 - Programas Municipales'!$C$2,'3 - Bienes Amortizables'!$H$278,0)),0)</f>
        <v>0</v>
      </c>
      <c r="D7" s="202">
        <f>IF('3 - Bienes Amortizables'!$E$143='2 - Programas Municipales'!$A4,(IF('3 - Bienes Amortizables'!$E$144='2 - Programas Municipales'!$C$3,'3 - Bienes Amortizables'!$H$146,0)),0)+IF('3 - Bienes Amortizables'!$E$149='2 - Programas Municipales'!$A4,(IF('3 - Bienes Amortizables'!$E$150='2 - Programas Municipales'!$C$3,'3 - Bienes Amortizables'!$H$152,0)),0)+IF('3 - Bienes Amortizables'!$E$155='2 - Programas Municipales'!$A4,(IF('3 - Bienes Amortizables'!$E$156='2 - Programas Municipales'!$C$3,'3 - Bienes Amortizables'!$H$158,0)),0)+IF('3 - Bienes Amortizables'!$E$161='2 - Programas Municipales'!$A4,(IF('3 - Bienes Amortizables'!$E$162='2 - Programas Municipales'!$C$3,'3 - Bienes Amortizables'!$H$164,0)),0)+IF('3 - Bienes Amortizables'!$E$167='2 - Programas Municipales'!$A4,(IF('3 - Bienes Amortizables'!$E$168='2 - Programas Municipales'!$C$3,'3 - Bienes Amortizables'!$H$170,0)),0)+IF('3 - Bienes Amortizables'!$E$173='2 - Programas Municipales'!$A4,(IF('3 - Bienes Amortizables'!$E$174='2 - Programas Municipales'!$C$3,'3 - Bienes Amortizables'!$H$176,0)),0)+IF('3 - Bienes Amortizables'!$E$179='2 - Programas Municipales'!$A4,(IF('3 - Bienes Amortizables'!$E$180='2 - Programas Municipales'!$C$3,'3 - Bienes Amortizables'!$H$182,0)),0)+IF('3 - Bienes Amortizables'!$E$185='2 - Programas Municipales'!$A4,(IF('3 - Bienes Amortizables'!$E$186='2 - Programas Municipales'!$C$3,'3 - Bienes Amortizables'!$H$188,0)),0)+IF('3 - Bienes Amortizables'!$E$191='2 - Programas Municipales'!$A4,(IF('3 - Bienes Amortizables'!$E$192='2 - Programas Municipales'!$C$3,'3 - Bienes Amortizables'!$H$194,0)),0)+IF('3 - Bienes Amortizables'!$E$197='2 - Programas Municipales'!$A4,(IF('3 - Bienes Amortizables'!$E$198='2 - Programas Municipales'!$C$3,'3 - Bienes Amortizables'!$H$200,0)),0)+IF('3 - Bienes Amortizables'!$E$203='2 - Programas Municipales'!$A4,(IF('3 - Bienes Amortizables'!$E$204='2 - Programas Municipales'!$C$3,'3 - Bienes Amortizables'!$H$206,0)),0)+IF('3 - Bienes Amortizables'!$E$209='2 - Programas Municipales'!$A4,(IF('3 - Bienes Amortizables'!$E$210='2 - Programas Municipales'!$C$3,'3 - Bienes Amortizables'!$H$212,0)),0)+IF('3 - Bienes Amortizables'!$E$215='2 - Programas Municipales'!$A4,(IF('3 - Bienes Amortizables'!$E$216='2 - Programas Municipales'!$C$3,'3 - Bienes Amortizables'!$H$218,0)),0)+IF('3 - Bienes Amortizables'!$E$221='2 - Programas Municipales'!$A4,(IF('3 - Bienes Amortizables'!$E$222='2 - Programas Municipales'!$C$3,'3 - Bienes Amortizables'!$H$224,0)),0)+IF('3 - Bienes Amortizables'!$E$227='2 - Programas Municipales'!$A4,(IF('3 - Bienes Amortizables'!$E$228='2 - Programas Municipales'!$C$3,'3 - Bienes Amortizables'!$H$230,0)),0)+IF('3 - Bienes Amortizables'!$E$233='2 - Programas Municipales'!$A4,(IF('3 - Bienes Amortizables'!$E$234='2 - Programas Municipales'!$C$3,'3 - Bienes Amortizables'!$H$236,0)),0)+IF('3 - Bienes Amortizables'!$E$239='2 - Programas Municipales'!$A4,(IF('3 - Bienes Amortizables'!$E$240='2 - Programas Municipales'!$C$3,'3 - Bienes Amortizables'!$H$242,0)),0)+IF('3 - Bienes Amortizables'!$E$245='2 - Programas Municipales'!$A4,(IF('3 - Bienes Amortizables'!$E$246='2 - Programas Municipales'!$C$3,'3 - Bienes Amortizables'!$H$248,0)),0)+IF('3 - Bienes Amortizables'!$E$251='2 - Programas Municipales'!$A4,(IF('3 - Bienes Amortizables'!$E$252='2 - Programas Municipales'!$C$3,'3 - Bienes Amortizables'!$H$254,0)),0)+IF('3 - Bienes Amortizables'!$E$257='2 - Programas Municipales'!$A4,(IF('3 - Bienes Amortizables'!$E$258='2 - Programas Municipales'!$C$3,'3 - Bienes Amortizables'!$H$260,0)),0)+IF('3 - Bienes Amortizables'!$E$263='2 - Programas Municipales'!$A4,(IF('3 - Bienes Amortizables'!$E$264='2 - Programas Municipales'!$C$3,'3 - Bienes Amortizables'!$H$266,0)),0)+IF('3 - Bienes Amortizables'!$E$269='2 - Programas Municipales'!$A4,(IF('3 - Bienes Amortizables'!$E$270='2 - Programas Municipales'!$C$3,'3 - Bienes Amortizables'!$H$272,0)),0)+IF('3 - Bienes Amortizables'!$E$275='2 - Programas Municipales'!$A4,(IF('3 - Bienes Amortizables'!$E$276='2 - Programas Municipales'!$C$3,'3 - Bienes Amortizables'!$H$278,0)),0)</f>
        <v>0</v>
      </c>
      <c r="E7" s="202">
        <f>IF('3 - Bienes Amortizables'!$E$143='2 - Programas Municipales'!$A4,(IF('3 - Bienes Amortizables'!$E$144='2 - Programas Municipales'!$C$4,'3 - Bienes Amortizables'!$H$146,0)),0)+IF('3 - Bienes Amortizables'!$E$149='2 - Programas Municipales'!$A4,(IF('3 - Bienes Amortizables'!$E$150='2 - Programas Municipales'!$C$4,'3 - Bienes Amortizables'!$H$152,0)),0)+IF('3 - Bienes Amortizables'!$E$155='2 - Programas Municipales'!$A4,(IF('3 - Bienes Amortizables'!$E$156='2 - Programas Municipales'!$C$4,'3 - Bienes Amortizables'!$H$158,0)),0)+IF('3 - Bienes Amortizables'!$E$161='2 - Programas Municipales'!$A4,(IF('3 - Bienes Amortizables'!$E$162='2 - Programas Municipales'!$C$4,'3 - Bienes Amortizables'!$H$164,0)),0)+IF('3 - Bienes Amortizables'!$E$167='2 - Programas Municipales'!$A4,(IF('3 - Bienes Amortizables'!$E$168='2 - Programas Municipales'!$C$4,'3 - Bienes Amortizables'!$H$170,0)),0)+IF('3 - Bienes Amortizables'!$E$173='2 - Programas Municipales'!$A4,(IF('3 - Bienes Amortizables'!$E$174='2 - Programas Municipales'!$C$4,'3 - Bienes Amortizables'!$H$176,0)),0)+IF('3 - Bienes Amortizables'!$E$179='2 - Programas Municipales'!$A4,(IF('3 - Bienes Amortizables'!$E$180='2 - Programas Municipales'!$C$4,'3 - Bienes Amortizables'!$H$182,0)),0)+IF('3 - Bienes Amortizables'!$E$185='2 - Programas Municipales'!$A4,(IF('3 - Bienes Amortizables'!$E$186='2 - Programas Municipales'!$C$4,'3 - Bienes Amortizables'!$H$188,0)),0)+IF('3 - Bienes Amortizables'!$E$191='2 - Programas Municipales'!$A4,(IF('3 - Bienes Amortizables'!$E$192='2 - Programas Municipales'!$C$4,'3 - Bienes Amortizables'!$H$194,0)),0)+IF('3 - Bienes Amortizables'!$E$197='2 - Programas Municipales'!$A4,(IF('3 - Bienes Amortizables'!$E$198='2 - Programas Municipales'!$C$4,'3 - Bienes Amortizables'!$H$200,0)),0)+IF('3 - Bienes Amortizables'!$E$203='2 - Programas Municipales'!$A4,(IF('3 - Bienes Amortizables'!$E$204='2 - Programas Municipales'!$C$4,'3 - Bienes Amortizables'!$H$206,0)),0)+IF('3 - Bienes Amortizables'!$E$209='2 - Programas Municipales'!$A4,(IF('3 - Bienes Amortizables'!$E$210='2 - Programas Municipales'!$C$4,'3 - Bienes Amortizables'!$H$212,0)),0)+IF('3 - Bienes Amortizables'!$E$215='2 - Programas Municipales'!$A4,(IF('3 - Bienes Amortizables'!$E$216='2 - Programas Municipales'!$C$4,'3 - Bienes Amortizables'!$H$218,0)),0)+IF('3 - Bienes Amortizables'!$E$221='2 - Programas Municipales'!$A4,(IF('3 - Bienes Amortizables'!$E$222='2 - Programas Municipales'!$C$4,'3 - Bienes Amortizables'!$H$224,0)),0)+IF('3 - Bienes Amortizables'!$E$227='2 - Programas Municipales'!$A4,(IF('3 - Bienes Amortizables'!$E$228='2 - Programas Municipales'!$C$4,'3 - Bienes Amortizables'!$H$230,0)),0)+IF('3 - Bienes Amortizables'!$E$233='2 - Programas Municipales'!$A4,(IF('3 - Bienes Amortizables'!$E$234='2 - Programas Municipales'!$C$4,'3 - Bienes Amortizables'!$H$236,0)),0)+IF('3 - Bienes Amortizables'!$E$239='2 - Programas Municipales'!$A4,(IF('3 - Bienes Amortizables'!$E$240='2 - Programas Municipales'!$C$4,'3 - Bienes Amortizables'!$H$242,0)),0)+IF('3 - Bienes Amortizables'!$E$245='2 - Programas Municipales'!$A4,(IF('3 - Bienes Amortizables'!$E$246='2 - Programas Municipales'!$C$4,'3 - Bienes Amortizables'!$H$248,0)),0)+IF('3 - Bienes Amortizables'!$E$251='2 - Programas Municipales'!$A4,(IF('3 - Bienes Amortizables'!$E$252='2 - Programas Municipales'!$C$4,'3 - Bienes Amortizables'!$H$254,0)),0)+IF('3 - Bienes Amortizables'!$E$257='2 - Programas Municipales'!$A4,(IF('3 - Bienes Amortizables'!$E$258='2 - Programas Municipales'!$C$4,'3 - Bienes Amortizables'!$H$260,0)),0)+IF('3 - Bienes Amortizables'!$E$263='2 - Programas Municipales'!$A4,(IF('3 - Bienes Amortizables'!$E$264='2 - Programas Municipales'!$C$4,'3 - Bienes Amortizables'!$H$266,0)),0)+IF('3 - Bienes Amortizables'!$E$270='2 - Programas Municipales'!$A4,(IF('3 - Bienes Amortizables'!$E$270='2 - Programas Municipales'!$C$4,'3 - Bienes Amortizables'!$H$272,0)),0)+IF('3 - Bienes Amortizables'!$E$276='2 - Programas Municipales'!$A4,(IF('3 - Bienes Amortizables'!$E$276='2 - Programas Municipales'!$C$4,'3 - Bienes Amortizables'!$H$278,0)),0)</f>
        <v>0</v>
      </c>
      <c r="F7" s="202">
        <f>IF('3 - Bienes Amortizables'!$E$143='2 - Programas Municipales'!$A4,(IF('3 - Bienes Amortizables'!$E$144='2 - Programas Municipales'!$C$5,'3 - Bienes Amortizables'!$H$146,0)),0)+IF('3 - Bienes Amortizables'!$E$149='2 - Programas Municipales'!$A4,(IF('3 - Bienes Amortizables'!$E$150='2 - Programas Municipales'!$C$5,'3 - Bienes Amortizables'!$H$152,0)),0)+IF('3 - Bienes Amortizables'!$E$155='2 - Programas Municipales'!$A4,(IF('3 - Bienes Amortizables'!$E$156='2 - Programas Municipales'!$C$5,'3 - Bienes Amortizables'!$H$158,0)),0)+IF('3 - Bienes Amortizables'!$E$161='2 - Programas Municipales'!$A4,(IF('3 - Bienes Amortizables'!$E$162='2 - Programas Municipales'!$C$5,'3 - Bienes Amortizables'!$H$164,0)),0)+IF('3 - Bienes Amortizables'!$E$167='2 - Programas Municipales'!$A4,(IF('3 - Bienes Amortizables'!$E$168='2 - Programas Municipales'!$C$5,'3 - Bienes Amortizables'!$H$170,0)),0)+IF('3 - Bienes Amortizables'!$E$173='2 - Programas Municipales'!$A4,(IF('3 - Bienes Amortizables'!$E$174='2 - Programas Municipales'!$C$5,'3 - Bienes Amortizables'!$H$176,0)),0)+IF('3 - Bienes Amortizables'!$E$179='2 - Programas Municipales'!$A4,(IF('3 - Bienes Amortizables'!$E$180='2 - Programas Municipales'!$C$5,'3 - Bienes Amortizables'!$H$182,0)),0)+IF('3 - Bienes Amortizables'!$E$185='2 - Programas Municipales'!$A4,(IF('3 - Bienes Amortizables'!$E$186='2 - Programas Municipales'!$C$5,'3 - Bienes Amortizables'!$H$188,0)),0)+IF('3 - Bienes Amortizables'!$E$191='2 - Programas Municipales'!$A4,(IF('3 - Bienes Amortizables'!$E$192='2 - Programas Municipales'!$C$5,'3 - Bienes Amortizables'!$H$194,0)),0)+IF('3 - Bienes Amortizables'!$E$197='2 - Programas Municipales'!$A4,(IF('3 - Bienes Amortizables'!$E$198='2 - Programas Municipales'!$C$5,'3 - Bienes Amortizables'!$H$200,0)),0)+IF('3 - Bienes Amortizables'!$E$203='2 - Programas Municipales'!$A4,(IF('3 - Bienes Amortizables'!$E$204='2 - Programas Municipales'!$C$5,'3 - Bienes Amortizables'!$H$206,0)),0)+IF('3 - Bienes Amortizables'!$E$209='2 - Programas Municipales'!$A4,(IF('3 - Bienes Amortizables'!$E$210='2 - Programas Municipales'!$C$5,'3 - Bienes Amortizables'!$H$212,0)),0)+IF('3 - Bienes Amortizables'!$E$215='2 - Programas Municipales'!$A4,(IF('3 - Bienes Amortizables'!$E$216='2 - Programas Municipales'!$C$5,'3 - Bienes Amortizables'!$H$218,0)),0)+IF('3 - Bienes Amortizables'!$E$221='2 - Programas Municipales'!$A4,(IF('3 - Bienes Amortizables'!$E$222='2 - Programas Municipales'!$C$5,'3 - Bienes Amortizables'!$H$224,0)),0)+IF('3 - Bienes Amortizables'!$E$227='2 - Programas Municipales'!$A4,(IF('3 - Bienes Amortizables'!$E$228='2 - Programas Municipales'!$C$5,'3 - Bienes Amortizables'!$H$230,0)),0)+IF('3 - Bienes Amortizables'!$E$233='2 - Programas Municipales'!$A4,(IF('3 - Bienes Amortizables'!$E$234='2 - Programas Municipales'!$C$5,'3 - Bienes Amortizables'!$H$236,0)),0)+IF('3 - Bienes Amortizables'!$E$239='2 - Programas Municipales'!$A4,(IF('3 - Bienes Amortizables'!$E$240='2 - Programas Municipales'!$C$5,'3 - Bienes Amortizables'!$H$242,0)),0)+IF('3 - Bienes Amortizables'!$E$245='2 - Programas Municipales'!$A4,(IF('3 - Bienes Amortizables'!$E$246='2 - Programas Municipales'!$C$5,'3 - Bienes Amortizables'!$H$248,0)),0)+IF('3 - Bienes Amortizables'!$E$251='2 - Programas Municipales'!$A4,(IF('3 - Bienes Amortizables'!$E$252='2 - Programas Municipales'!$C$5,'3 - Bienes Amortizables'!$H$254,0)),0)+IF('3 - Bienes Amortizables'!$E$257='2 - Programas Municipales'!$A4,(IF('3 - Bienes Amortizables'!$E$258='2 - Programas Municipales'!$C$5,'3 - Bienes Amortizables'!$H$260,0)),0)+IF('3 - Bienes Amortizables'!$E$263='2 - Programas Municipales'!$A4,(IF('3 - Bienes Amortizables'!$E$264='2 - Programas Municipales'!$C$5,'3 - Bienes Amortizables'!$H$266,0)),0)+IF('3 - Bienes Amortizables'!$E$269='2 - Programas Municipales'!$A4,(IF('3 - Bienes Amortizables'!$E$270='2 - Programas Municipales'!$C$5,'3 - Bienes Amortizables'!$H$272,0)),0)+IF('3 - Bienes Amortizables'!$E$275='2 - Programas Municipales'!$A4,(IF('3 - Bienes Amortizables'!$E$276='2 - Programas Municipales'!$C$5,'3 - Bienes Amortizables'!$H$278,0)),0)</f>
        <v>0</v>
      </c>
      <c r="G7" s="202">
        <f>IF('3 - Bienes Amortizables'!$E$143='2 - Programas Municipales'!$A4,(IF('3 - Bienes Amortizables'!$E$144='2 - Programas Municipales'!$C$6,'3 - Bienes Amortizables'!$H$146,0)),0)+IF('3 - Bienes Amortizables'!$E$149='2 - Programas Municipales'!$A4,(IF('3 - Bienes Amortizables'!$E$150='2 - Programas Municipales'!$C$6,'3 - Bienes Amortizables'!$H$152,0)),0)+IF('3 - Bienes Amortizables'!$E$155='2 - Programas Municipales'!$A4,(IF('3 - Bienes Amortizables'!$E$156='2 - Programas Municipales'!$C$6,'3 - Bienes Amortizables'!$H$158,0)),0)+IF('3 - Bienes Amortizables'!$E$161='2 - Programas Municipales'!$A4,(IF('3 - Bienes Amortizables'!$E$162='2 - Programas Municipales'!$C$6,'3 - Bienes Amortizables'!$H$164,0)),0)+IF('3 - Bienes Amortizables'!$E$167='2 - Programas Municipales'!$A4,(IF('3 - Bienes Amortizables'!$E$168='2 - Programas Municipales'!$C$6,'3 - Bienes Amortizables'!$H$170,0)),0)+IF('3 - Bienes Amortizables'!$E$173='2 - Programas Municipales'!$A4,(IF('3 - Bienes Amortizables'!$E$174='2 - Programas Municipales'!$C$6,'3 - Bienes Amortizables'!$H$176,0)),0)+IF('3 - Bienes Amortizables'!$E$179='2 - Programas Municipales'!$A4,(IF('3 - Bienes Amortizables'!$E$180='2 - Programas Municipales'!$C$6,'3 - Bienes Amortizables'!$H$182,0)),0)+IF('3 - Bienes Amortizables'!$E$185='2 - Programas Municipales'!$A4,(IF('3 - Bienes Amortizables'!$E$186='2 - Programas Municipales'!$C$6,'3 - Bienes Amortizables'!$H$188,0)),0)+IF('3 - Bienes Amortizables'!$E$191='2 - Programas Municipales'!$A4,(IF('3 - Bienes Amortizables'!$E$192='2 - Programas Municipales'!$C$6,'3 - Bienes Amortizables'!$H$194,0)),0)+IF('3 - Bienes Amortizables'!$E$197='2 - Programas Municipales'!$A4,(IF('3 - Bienes Amortizables'!$E$198='2 - Programas Municipales'!$C$6,'3 - Bienes Amortizables'!$H$200,0)),0)+IF('3 - Bienes Amortizables'!$E$203='2 - Programas Municipales'!$A4,(IF('3 - Bienes Amortizables'!$E$204='2 - Programas Municipales'!$C$6,'3 - Bienes Amortizables'!$H$206,0)),0)+IF('3 - Bienes Amortizables'!$E$209='2 - Programas Municipales'!$A4,(IF('3 - Bienes Amortizables'!$E$210='2 - Programas Municipales'!$C$6,'3 - Bienes Amortizables'!$H$212,0)),0)+IF('3 - Bienes Amortizables'!$E$215='2 - Programas Municipales'!$A4,(IF('3 - Bienes Amortizables'!$E$216='2 - Programas Municipales'!$C$6,'3 - Bienes Amortizables'!$H$218,0)),0)+IF('3 - Bienes Amortizables'!$E$221='2 - Programas Municipales'!$A4,(IF('3 - Bienes Amortizables'!$E$222='2 - Programas Municipales'!$C$6,'3 - Bienes Amortizables'!$H$224,0)),0)+IF('3 - Bienes Amortizables'!$E$227='2 - Programas Municipales'!$A4,(IF('3 - Bienes Amortizables'!$E$228='2 - Programas Municipales'!$C$6,'3 - Bienes Amortizables'!$H$230,0)),0)+IF('3 - Bienes Amortizables'!$E$233='2 - Programas Municipales'!$A4,(IF('3 - Bienes Amortizables'!$E$234='2 - Programas Municipales'!$C$6,'3 - Bienes Amortizables'!$H$236,0)),0)+IF('3 - Bienes Amortizables'!$E$239='2 - Programas Municipales'!$A4,(IF('3 - Bienes Amortizables'!$E$240='2 - Programas Municipales'!$C$6,'3 - Bienes Amortizables'!$H$242,0)),0)+IF('3 - Bienes Amortizables'!$E$245='2 - Programas Municipales'!$A4,(IF('3 - Bienes Amortizables'!$E$246='2 - Programas Municipales'!$C$6,'3 - Bienes Amortizables'!$H$248,0)),0)+IF('3 - Bienes Amortizables'!$E$251='2 - Programas Municipales'!$A4,(IF('3 - Bienes Amortizables'!$E$252='2 - Programas Municipales'!$C$6,'3 - Bienes Amortizables'!$H$254,0)),0)+IF('3 - Bienes Amortizables'!$E$257='2 - Programas Municipales'!$A4,(IF('3 - Bienes Amortizables'!$E$258='2 - Programas Municipales'!$C$6,'3 - Bienes Amortizables'!$H$260,0)),0)+IF('3 - Bienes Amortizables'!$E$263='2 - Programas Municipales'!$A4,(IF('3 - Bienes Amortizables'!$E$264='2 - Programas Municipales'!$C$6,'3 - Bienes Amortizables'!$H$266,0)),0)+IF('3 - Bienes Amortizables'!$E$269='2 - Programas Municipales'!$A4,(IF('3 - Bienes Amortizables'!$E$270='2 - Programas Municipales'!$C$6,'3 - Bienes Amortizables'!$H$272,0)),0)+IF('3 - Bienes Amortizables'!$E$275='2 - Programas Municipales'!$A4,(IF('3 - Bienes Amortizables'!$E$276='2 - Programas Municipales'!$C$6,'3 - Bienes Amortizables'!$H$278,0)),0)</f>
        <v>0</v>
      </c>
      <c r="H7" s="202">
        <f>IF('3 - Bienes Amortizables'!$E$143='2 - Programas Municipales'!$A4,(IF('3 - Bienes Amortizables'!$E$144='2 - Programas Municipales'!$C$7,'3 - Bienes Amortizables'!$H$146,0)),0)+IF('3 - Bienes Amortizables'!$E$149='2 - Programas Municipales'!$A4,(IF('3 - Bienes Amortizables'!$E$150='2 - Programas Municipales'!$C$7,'3 - Bienes Amortizables'!$H$152,0)),0)+IF('3 - Bienes Amortizables'!$E$155='2 - Programas Municipales'!$A4,(IF('3 - Bienes Amortizables'!$E$156='2 - Programas Municipales'!$C$7,'3 - Bienes Amortizables'!$H$158,0)),0)+IF('3 - Bienes Amortizables'!$E$161='2 - Programas Municipales'!$A4,(IF('3 - Bienes Amortizables'!$E$162='2 - Programas Municipales'!$C$7,'3 - Bienes Amortizables'!$H$164,0)),0)+IF('3 - Bienes Amortizables'!$E$167='2 - Programas Municipales'!$A4,(IF('3 - Bienes Amortizables'!$E$168='2 - Programas Municipales'!$C$7,'3 - Bienes Amortizables'!$H$170,0)),0)+IF('3 - Bienes Amortizables'!$E$173='2 - Programas Municipales'!$A4,(IF('3 - Bienes Amortizables'!$E$174='2 - Programas Municipales'!$C$7,'3 - Bienes Amortizables'!$H$176,0)),0)+IF('3 - Bienes Amortizables'!$E$179='2 - Programas Municipales'!$A4,(IF('3 - Bienes Amortizables'!$E$180='2 - Programas Municipales'!$C$7,'3 - Bienes Amortizables'!$H$182,0)),0)+IF('3 - Bienes Amortizables'!$E$185='2 - Programas Municipales'!$A4,(IF('3 - Bienes Amortizables'!$E$186='2 - Programas Municipales'!$C$7,'3 - Bienes Amortizables'!$H$188,0)),0)+IF('3 - Bienes Amortizables'!$E$191='2 - Programas Municipales'!$A4,(IF('3 - Bienes Amortizables'!$E$192='2 - Programas Municipales'!$C$7,'3 - Bienes Amortizables'!$H$194,0)),0)+IF('3 - Bienes Amortizables'!$E$197='2 - Programas Municipales'!$A4,(IF('3 - Bienes Amortizables'!$E$198='2 - Programas Municipales'!$C$7,'3 - Bienes Amortizables'!$H$200,0)),0)+IF('3 - Bienes Amortizables'!$E$203='2 - Programas Municipales'!$A4,(IF('3 - Bienes Amortizables'!$E$204='2 - Programas Municipales'!$C$7,'3 - Bienes Amortizables'!$H$206,0)),0)+IF('3 - Bienes Amortizables'!$E$209='2 - Programas Municipales'!$A4,(IF('3 - Bienes Amortizables'!$E$210='2 - Programas Municipales'!$C$7,'3 - Bienes Amortizables'!$H$212,0)),0)+IF('3 - Bienes Amortizables'!$E$215='2 - Programas Municipales'!$A4,(IF('3 - Bienes Amortizables'!$E$216='2 - Programas Municipales'!$C$7,'3 - Bienes Amortizables'!$H$218,0)),0)+IF('3 - Bienes Amortizables'!$E$221='2 - Programas Municipales'!$A4,(IF('3 - Bienes Amortizables'!$E$222='2 - Programas Municipales'!$C$7,'3 - Bienes Amortizables'!$H$224,0)),0)+IF('3 - Bienes Amortizables'!$E$227='2 - Programas Municipales'!$A4,(IF('3 - Bienes Amortizables'!$E$228='2 - Programas Municipales'!$C$7,'3 - Bienes Amortizables'!$H$230,0)),0)+IF('3 - Bienes Amortizables'!$E$233='2 - Programas Municipales'!$A4,(IF('3 - Bienes Amortizables'!$E$234='2 - Programas Municipales'!$C$7,'3 - Bienes Amortizables'!$H$236,0)),0)+IF('3 - Bienes Amortizables'!$E$239='2 - Programas Municipales'!$A4,(IF('3 - Bienes Amortizables'!$E$240='2 - Programas Municipales'!$C$7,'3 - Bienes Amortizables'!$H$242,0)),0)+IF('3 - Bienes Amortizables'!$E$245='2 - Programas Municipales'!$A4,(IF('3 - Bienes Amortizables'!$E$246='2 - Programas Municipales'!$C$7,'3 - Bienes Amortizables'!$H$248,0)),0)+IF('3 - Bienes Amortizables'!$E$251='2 - Programas Municipales'!$A4,(IF('3 - Bienes Amortizables'!$E$252='2 - Programas Municipales'!$C$7,'3 - Bienes Amortizables'!$H$254,0)),0)+IF('3 - Bienes Amortizables'!$E$257='2 - Programas Municipales'!$A4,(IF('3 - Bienes Amortizables'!$E$258='2 - Programas Municipales'!$C$7,'3 - Bienes Amortizables'!$H$260,0)),0)+IF('3 - Bienes Amortizables'!$E$263='2 - Programas Municipales'!$A4,(IF('3 - Bienes Amortizables'!$E$264='2 - Programas Municipales'!$C$7,'3 - Bienes Amortizables'!$H$266,0)),0)+IF('3 - Bienes Amortizables'!$E$269='2 - Programas Municipales'!$A4,(IF('3 - Bienes Amortizables'!$E$270='2 - Programas Municipales'!$C$7,'3 - Bienes Amortizables'!$H$272,0)),0)+IF('3 - Bienes Amortizables'!$E$275='2 - Programas Municipales'!$A4,(IF('3 - Bienes Amortizables'!$E$276='2 - Programas Municipales'!$C$7,'3 - Bienes Amortizables'!$H$278,0)),0)</f>
        <v>0</v>
      </c>
      <c r="I7" s="202">
        <f>IF('3 - Bienes Amortizables'!$E$143='2 - Programas Municipales'!$A4,(IF('3 - Bienes Amortizables'!$E$144='2 - Programas Municipales'!$C$8,'3 - Bienes Amortizables'!$H$146,0)),0)+IF('3 - Bienes Amortizables'!$E$149='2 - Programas Municipales'!$A4,(IF('3 - Bienes Amortizables'!$E$150='2 - Programas Municipales'!$C$8,'3 - Bienes Amortizables'!$H$152,0)),0)+IF('3 - Bienes Amortizables'!$E$155='2 - Programas Municipales'!$A4,(IF('3 - Bienes Amortizables'!$E$156='2 - Programas Municipales'!$C$8,'3 - Bienes Amortizables'!$H$158,0)),0)+IF('3 - Bienes Amortizables'!$E$161='2 - Programas Municipales'!$A4,(IF('3 - Bienes Amortizables'!$E$162='2 - Programas Municipales'!$C$8,'3 - Bienes Amortizables'!$H$164,0)),0)+IF('3 - Bienes Amortizables'!$E$167='2 - Programas Municipales'!$A4,(IF('3 - Bienes Amortizables'!$E$168='2 - Programas Municipales'!$C$8,'3 - Bienes Amortizables'!$H$170,0)),0)+IF('3 - Bienes Amortizables'!$E$173='2 - Programas Municipales'!$A4,(IF('3 - Bienes Amortizables'!$E$174='2 - Programas Municipales'!$C$8,'3 - Bienes Amortizables'!$H$176,0)),0)+IF('3 - Bienes Amortizables'!$E$179='2 - Programas Municipales'!$A4,(IF('3 - Bienes Amortizables'!$E$180='2 - Programas Municipales'!$C$8,'3 - Bienes Amortizables'!$H$182,0)),0)+IF('3 - Bienes Amortizables'!$E$185='2 - Programas Municipales'!$A4,(IF('3 - Bienes Amortizables'!$E$186='2 - Programas Municipales'!$C$8,'3 - Bienes Amortizables'!$H$188,0)),0)+IF('3 - Bienes Amortizables'!$E$191='2 - Programas Municipales'!$A4,(IF('3 - Bienes Amortizables'!$E$192='2 - Programas Municipales'!$C$8,'3 - Bienes Amortizables'!$H$194,0)),0)+IF('3 - Bienes Amortizables'!$E$197='2 - Programas Municipales'!$A4,(IF('3 - Bienes Amortizables'!$E$198='2 - Programas Municipales'!$C$8,'3 - Bienes Amortizables'!$H$200,0)),0)+IF('3 - Bienes Amortizables'!$E$203='2 - Programas Municipales'!$A4,(IF('3 - Bienes Amortizables'!$E$204='2 - Programas Municipales'!$C$8,'3 - Bienes Amortizables'!$H$206,0)),0)+IF('3 - Bienes Amortizables'!$E$209='2 - Programas Municipales'!$A4,(IF('3 - Bienes Amortizables'!$E$210='2 - Programas Municipales'!$C$8,'3 - Bienes Amortizables'!$H$212,0)),0)+IF('3 - Bienes Amortizables'!$E$215='2 - Programas Municipales'!$A4,(IF('3 - Bienes Amortizables'!$E$216='2 - Programas Municipales'!$C$8,'3 - Bienes Amortizables'!$H$218,0)),0)+IF('3 - Bienes Amortizables'!$E$221='2 - Programas Municipales'!$A4,(IF('3 - Bienes Amortizables'!$E$222='2 - Programas Municipales'!$C$8,'3 - Bienes Amortizables'!$H$224,0)),0)+IF('3 - Bienes Amortizables'!$E$227='2 - Programas Municipales'!$A4,(IF('3 - Bienes Amortizables'!$E$228='2 - Programas Municipales'!$C$8,'3 - Bienes Amortizables'!$H$230,0)),0)+IF('3 - Bienes Amortizables'!$E$233='2 - Programas Municipales'!$A4,(IF('3 - Bienes Amortizables'!$E$234='2 - Programas Municipales'!$C$8,'3 - Bienes Amortizables'!$H$236,0)),0)+IF('3 - Bienes Amortizables'!$E$239='2 - Programas Municipales'!$A4,(IF('3 - Bienes Amortizables'!$E$240='2 - Programas Municipales'!$C$8,'3 - Bienes Amortizables'!$H$242,0)),0)+IF('3 - Bienes Amortizables'!$E$245='2 - Programas Municipales'!$A4,(IF('3 - Bienes Amortizables'!$E$246='2 - Programas Municipales'!$C$8,'3 - Bienes Amortizables'!$H$248,0)),0)+IF('3 - Bienes Amortizables'!$E$251='2 - Programas Municipales'!$A4,(IF('3 - Bienes Amortizables'!$E$252='2 - Programas Municipales'!$C$8,'3 - Bienes Amortizables'!$H$254,0)),0)+IF('3 - Bienes Amortizables'!$E$257='2 - Programas Municipales'!$A4,(IF('3 - Bienes Amortizables'!$E$258='2 - Programas Municipales'!$C$8,'3 - Bienes Amortizables'!$H$260,0)),0)+IF('3 - Bienes Amortizables'!$E$263='2 - Programas Municipales'!$A4,(IF('3 - Bienes Amortizables'!$E$264='2 - Programas Municipales'!$C$8,'3 - Bienes Amortizables'!$H$266,0)),0)+IF('3 - Bienes Amortizables'!$E$269='2 - Programas Municipales'!$A4,(IF('3 - Bienes Amortizables'!$E$270='2 - Programas Municipales'!$C$8,'3 - Bienes Amortizables'!$H$272,0)),0)+IF('3 - Bienes Amortizables'!$E$275='2 - Programas Municipales'!$A4,(IF('3 - Bienes Amortizables'!$E$276='2 - Programas Municipales'!$C$8,'3 - Bienes Amortizables'!$H$278,0)),0)</f>
        <v>0</v>
      </c>
      <c r="J7" s="202">
        <f>IF('3 - Bienes Amortizables'!$E$143='2 - Programas Municipales'!$A4,(IF('3 - Bienes Amortizables'!$E$144='2 - Programas Municipales'!$C$9,'3 - Bienes Amortizables'!$H$146,0)),0)+IF('3 - Bienes Amortizables'!$E$149='2 - Programas Municipales'!$A4,(IF('3 - Bienes Amortizables'!$E$150='2 - Programas Municipales'!$C$9,'3 - Bienes Amortizables'!$H$152,0)),0)+IF('3 - Bienes Amortizables'!$E$155='2 - Programas Municipales'!$A4,(IF('3 - Bienes Amortizables'!$E$156='2 - Programas Municipales'!$C$9,'3 - Bienes Amortizables'!$H$158,0)),0)+IF('3 - Bienes Amortizables'!$E$161='2 - Programas Municipales'!$A4,(IF('3 - Bienes Amortizables'!$E$162='2 - Programas Municipales'!$C$9,'3 - Bienes Amortizables'!$H$164,0)),0)+IF('3 - Bienes Amortizables'!$E$167='2 - Programas Municipales'!$A4,(IF('3 - Bienes Amortizables'!$E$168='2 - Programas Municipales'!$C$9,'3 - Bienes Amortizables'!$H$170,0)),0)+IF('3 - Bienes Amortizables'!$E$173='2 - Programas Municipales'!$A4,(IF('3 - Bienes Amortizables'!$E$174='2 - Programas Municipales'!$C$9,'3 - Bienes Amortizables'!$H$176,0)),0)+IF('3 - Bienes Amortizables'!$E$179='2 - Programas Municipales'!$A4,(IF('3 - Bienes Amortizables'!$E$180='2 - Programas Municipales'!$C$9,'3 - Bienes Amortizables'!$H$182,0)),0)+IF('3 - Bienes Amortizables'!$E$185='2 - Programas Municipales'!$A4,(IF('3 - Bienes Amortizables'!$E$186='2 - Programas Municipales'!$C$9,'3 - Bienes Amortizables'!$H$188,0)),0)+IF('3 - Bienes Amortizables'!$E$191='2 - Programas Municipales'!$A4,(IF('3 - Bienes Amortizables'!$E$192='2 - Programas Municipales'!$C$9,'3 - Bienes Amortizables'!$H$194,0)),0)+IF('3 - Bienes Amortizables'!$E$197='2 - Programas Municipales'!$A4,(IF('3 - Bienes Amortizables'!$E$198='2 - Programas Municipales'!$C$9,'3 - Bienes Amortizables'!$H$200,0)),0)+IF('3 - Bienes Amortizables'!$E$203='2 - Programas Municipales'!$A4,(IF('3 - Bienes Amortizables'!$E$204='2 - Programas Municipales'!$C$9,'3 - Bienes Amortizables'!$H$206,0)),0)+IF('3 - Bienes Amortizables'!$E$209='2 - Programas Municipales'!$A4,(IF('3 - Bienes Amortizables'!$E$210='2 - Programas Municipales'!$C$9,'3 - Bienes Amortizables'!$H$212,0)),0)+IF('3 - Bienes Amortizables'!$E$215='2 - Programas Municipales'!$A4,(IF('3 - Bienes Amortizables'!$E$216='2 - Programas Municipales'!$C$9,'3 - Bienes Amortizables'!$H$218,0)),0)+IF('3 - Bienes Amortizables'!$E$221='2 - Programas Municipales'!$A4,(IF('3 - Bienes Amortizables'!$E$222='2 - Programas Municipales'!$C$9,'3 - Bienes Amortizables'!$H$224,0)),0)+IF('3 - Bienes Amortizables'!$E$227='2 - Programas Municipales'!$A4,(IF('3 - Bienes Amortizables'!$E$228='2 - Programas Municipales'!$C$9,'3 - Bienes Amortizables'!$H$230,0)),0)+IF('3 - Bienes Amortizables'!$E$233='2 - Programas Municipales'!$A4,(IF('3 - Bienes Amortizables'!$E$234='2 - Programas Municipales'!$C$9,'3 - Bienes Amortizables'!$H$236,0)),0)+IF('3 - Bienes Amortizables'!$E$239='2 - Programas Municipales'!$A4,(IF('3 - Bienes Amortizables'!$E$240='2 - Programas Municipales'!$C$9,'3 - Bienes Amortizables'!$H$242,0)),0)+IF('3 - Bienes Amortizables'!$E$245='2 - Programas Municipales'!$A4,(IF('3 - Bienes Amortizables'!$E$246='2 - Programas Municipales'!$C$9,'3 - Bienes Amortizables'!$H$248,0)),0)+IF('3 - Bienes Amortizables'!$E$251='2 - Programas Municipales'!$A4,(IF('3 - Bienes Amortizables'!$E$252='2 - Programas Municipales'!$C$9,'3 - Bienes Amortizables'!$H$254,0)),0)+IF('3 - Bienes Amortizables'!$E$257='2 - Programas Municipales'!$A4,(IF('3 - Bienes Amortizables'!$E$258='2 - Programas Municipales'!$C$9,'3 - Bienes Amortizables'!$H$260,0)),0)+IF('3 - Bienes Amortizables'!$E$263='2 - Programas Municipales'!$A4,(IF('3 - Bienes Amortizables'!$E$264='2 - Programas Municipales'!$C$9,'3 - Bienes Amortizables'!$H$266,0)),0)+IF('3 - Bienes Amortizables'!$E$269='2 - Programas Municipales'!$A4,(IF('3 - Bienes Amortizables'!$E$270='2 - Programas Municipales'!$C$9,'3 - Bienes Amortizables'!$H$272,0)),0)+IF('3 - Bienes Amortizables'!$E$275='2 - Programas Municipales'!$A4,(IF('3 - Bienes Amortizables'!$E$276='2 - Programas Municipales'!$C$9,'3 - Bienes Amortizables'!$H$278,0)),0)</f>
        <v>0</v>
      </c>
      <c r="K7" s="202">
        <f>IF('3 - Bienes Amortizables'!$E$143='2 - Programas Municipales'!$A4,(IF('3 - Bienes Amortizables'!$E$144='2 - Programas Municipales'!$C$10,'3 - Bienes Amortizables'!$H$146,0)),0)+IF('3 - Bienes Amortizables'!$E$149='2 - Programas Municipales'!$A4,(IF('3 - Bienes Amortizables'!$E$150='2 - Programas Municipales'!$C$10,'3 - Bienes Amortizables'!$H$152,0)),0)+IF('3 - Bienes Amortizables'!$E$155='2 - Programas Municipales'!$A4,(IF('3 - Bienes Amortizables'!$E$156='2 - Programas Municipales'!$C$10,'3 - Bienes Amortizables'!$H$158,0)),0)+IF('3 - Bienes Amortizables'!$E$161='2 - Programas Municipales'!$A4,(IF('3 - Bienes Amortizables'!$E$162='2 - Programas Municipales'!$C$10,'3 - Bienes Amortizables'!$H$164,0)),0)+IF('3 - Bienes Amortizables'!$E$167='2 - Programas Municipales'!$A4,(IF('3 - Bienes Amortizables'!$E$168='2 - Programas Municipales'!$C$10,'3 - Bienes Amortizables'!$H$170,0)),0)+IF('3 - Bienes Amortizables'!$E$173='2 - Programas Municipales'!$A4,(IF('3 - Bienes Amortizables'!$E$174='2 - Programas Municipales'!$C$10,'3 - Bienes Amortizables'!$H$176,0)),0)+IF('3 - Bienes Amortizables'!$E$179='2 - Programas Municipales'!$A4,(IF('3 - Bienes Amortizables'!$E$180='2 - Programas Municipales'!$C$10,'3 - Bienes Amortizables'!$H$182,0)),0)+IF('3 - Bienes Amortizables'!$E$185='2 - Programas Municipales'!$A4,(IF('3 - Bienes Amortizables'!$E$186='2 - Programas Municipales'!$C$10,'3 - Bienes Amortizables'!$H$188,0)),0)+IF('3 - Bienes Amortizables'!$E$191='2 - Programas Municipales'!$A4,(IF('3 - Bienes Amortizables'!$E$192='2 - Programas Municipales'!$C$10,'3 - Bienes Amortizables'!$H$194,0)),0)+IF('3 - Bienes Amortizables'!$E$197='2 - Programas Municipales'!$A4,(IF('3 - Bienes Amortizables'!$E$198='2 - Programas Municipales'!$C$10,'3 - Bienes Amortizables'!$H$200,0)),0)+IF('3 - Bienes Amortizables'!$E$203='2 - Programas Municipales'!$A4,(IF('3 - Bienes Amortizables'!$E$204='2 - Programas Municipales'!$C$10,'3 - Bienes Amortizables'!$H$206,0)),0)+IF('3 - Bienes Amortizables'!$E$209='2 - Programas Municipales'!$A4,(IF('3 - Bienes Amortizables'!$E$210='2 - Programas Municipales'!$C$10,'3 - Bienes Amortizables'!$H$212,0)),0)+IF('3 - Bienes Amortizables'!$E$215='2 - Programas Municipales'!$A4,(IF('3 - Bienes Amortizables'!$E$216='2 - Programas Municipales'!$C$10,'3 - Bienes Amortizables'!$H$218,0)),0)+IF('3 - Bienes Amortizables'!$E$221='2 - Programas Municipales'!$A4,(IF('3 - Bienes Amortizables'!$E$222='2 - Programas Municipales'!$C$10,'3 - Bienes Amortizables'!$H$224,0)),0)+IF('3 - Bienes Amortizables'!$E$227='2 - Programas Municipales'!$A4,(IF('3 - Bienes Amortizables'!$E$228='2 - Programas Municipales'!$C$10,'3 - Bienes Amortizables'!$H$230,0)),0)+IF('3 - Bienes Amortizables'!$E$233='2 - Programas Municipales'!$A4,(IF('3 - Bienes Amortizables'!$E$234='2 - Programas Municipales'!$C$10,'3 - Bienes Amortizables'!$H$236,0)),0)+IF('3 - Bienes Amortizables'!$E$239='2 - Programas Municipales'!$A4,(IF('3 - Bienes Amortizables'!$E$240='2 - Programas Municipales'!$C$10,'3 - Bienes Amortizables'!$H$242,0)),0)+IF('3 - Bienes Amortizables'!$E$245='2 - Programas Municipales'!$A4,(IF('3 - Bienes Amortizables'!$E$246='2 - Programas Municipales'!$C$10,'3 - Bienes Amortizables'!$H$248,0)),0)+IF('3 - Bienes Amortizables'!$E$251='2 - Programas Municipales'!$A4,(IF('3 - Bienes Amortizables'!$E$252='2 - Programas Municipales'!$C$10,'3 - Bienes Amortizables'!$H$254,0)),0)+IF('3 - Bienes Amortizables'!$E$257='2 - Programas Municipales'!$A4,(IF('3 - Bienes Amortizables'!$E$258='2 - Programas Municipales'!$C$10,'3 - Bienes Amortizables'!$H$260,0)),0)+IF('3 - Bienes Amortizables'!$E$263='2 - Programas Municipales'!$A4,(IF('3 - Bienes Amortizables'!$E$264='2 - Programas Municipales'!$C$10,'3 - Bienes Amortizables'!$H$266,0)),0)+IF('3 - Bienes Amortizables'!$E$269='2 - Programas Municipales'!$A4,(IF('3 - Bienes Amortizables'!$E$270='2 - Programas Municipales'!$C$10,'3 - Bienes Amortizables'!$H$272,0)),0)+IF('3 - Bienes Amortizables'!$E$275='2 - Programas Municipales'!$A4,(IF('3 - Bienes Amortizables'!$E$276='2 - Programas Municipales'!$C$10,'3 - Bienes Amortizables'!$H$278,0)),0)</f>
        <v>0</v>
      </c>
      <c r="L7" s="202">
        <f>IF('3 - Bienes Amortizables'!$E$143='2 - Programas Municipales'!$A4,(IF('3 - Bienes Amortizables'!$E$144='2 - Programas Municipales'!$C$11,'3 - Bienes Amortizables'!$H$146,0)),0)+IF('3 - Bienes Amortizables'!$E$149='2 - Programas Municipales'!$A4,(IF('3 - Bienes Amortizables'!$E$150='2 - Programas Municipales'!$C$11,'3 - Bienes Amortizables'!$H$152,0)),0)+IF('3 - Bienes Amortizables'!$E$155='2 - Programas Municipales'!$A4,(IF('3 - Bienes Amortizables'!$E$156='2 - Programas Municipales'!$C$11,'3 - Bienes Amortizables'!$H$158,0)),0)+IF('3 - Bienes Amortizables'!$E$161='2 - Programas Municipales'!$A4,(IF('3 - Bienes Amortizables'!$E$162='2 - Programas Municipales'!$C$11,'3 - Bienes Amortizables'!$H$164,0)),0)+IF('3 - Bienes Amortizables'!$E$167='2 - Programas Municipales'!$A4,(IF('3 - Bienes Amortizables'!$E$168='2 - Programas Municipales'!$C$11,'3 - Bienes Amortizables'!$H$170,0)),0)+IF('3 - Bienes Amortizables'!$E$173='2 - Programas Municipales'!$A4,(IF('3 - Bienes Amortizables'!$E$174='2 - Programas Municipales'!$C$11,'3 - Bienes Amortizables'!$H$176,0)),0)+IF('3 - Bienes Amortizables'!$E$179='2 - Programas Municipales'!$A4,(IF('3 - Bienes Amortizables'!$E$180='2 - Programas Municipales'!$C$11,'3 - Bienes Amortizables'!$H$182,0)),0)+IF('3 - Bienes Amortizables'!$E$185='2 - Programas Municipales'!$A4,(IF('3 - Bienes Amortizables'!$E$186='2 - Programas Municipales'!$C$11,'3 - Bienes Amortizables'!$H$188,0)),0)+IF('3 - Bienes Amortizables'!$E$191='2 - Programas Municipales'!$A4,(IF('3 - Bienes Amortizables'!$E$192='2 - Programas Municipales'!$C$11,'3 - Bienes Amortizables'!$H$194,0)),0)+IF('3 - Bienes Amortizables'!$E$197='2 - Programas Municipales'!$A4,(IF('3 - Bienes Amortizables'!$E$198='2 - Programas Municipales'!$C$11,'3 - Bienes Amortizables'!$H$200,0)),0)+IF('3 - Bienes Amortizables'!$E$203='2 - Programas Municipales'!$A4,(IF('3 - Bienes Amortizables'!$E$204='2 - Programas Municipales'!$C$11,'3 - Bienes Amortizables'!$H$206,0)),0)+IF('3 - Bienes Amortizables'!$E$209='2 - Programas Municipales'!$A4,(IF('3 - Bienes Amortizables'!$E$210='2 - Programas Municipales'!$C$11,'3 - Bienes Amortizables'!$H$212,0)),0)+IF('3 - Bienes Amortizables'!$E$215='2 - Programas Municipales'!$A4,(IF('3 - Bienes Amortizables'!$E$216='2 - Programas Municipales'!$C$11,'3 - Bienes Amortizables'!$H$218,0)),0)+IF('3 - Bienes Amortizables'!$E$221='2 - Programas Municipales'!$A4,(IF('3 - Bienes Amortizables'!$E$222='2 - Programas Municipales'!$C$11,'3 - Bienes Amortizables'!$H$224,0)),0)+IF('3 - Bienes Amortizables'!$E$227='2 - Programas Municipales'!$A4,(IF('3 - Bienes Amortizables'!$E$228='2 - Programas Municipales'!$C$11,'3 - Bienes Amortizables'!$H$230,0)),0)+IF('3 - Bienes Amortizables'!$E$233='2 - Programas Municipales'!$A4,(IF('3 - Bienes Amortizables'!$E$234='2 - Programas Municipales'!$C$11,'3 - Bienes Amortizables'!$H$236,0)),0)+IF('3 - Bienes Amortizables'!$E$239='2 - Programas Municipales'!$A4,(IF('3 - Bienes Amortizables'!$E$240='2 - Programas Municipales'!$C$11,'3 - Bienes Amortizables'!$H$242,0)),0)+IF('3 - Bienes Amortizables'!$E$245='2 - Programas Municipales'!$A4,(IF('3 - Bienes Amortizables'!$E$246='2 - Programas Municipales'!$C$11,'3 - Bienes Amortizables'!$H$248,0)),0)+IF('3 - Bienes Amortizables'!$E$251='2 - Programas Municipales'!$A4,(IF('3 - Bienes Amortizables'!$E$252='2 - Programas Municipales'!$C$11,'3 - Bienes Amortizables'!$H$254,0)),0)+IF('3 - Bienes Amortizables'!$E$257='2 - Programas Municipales'!$A4,(IF('3 - Bienes Amortizables'!$E$258='2 - Programas Municipales'!$C$11,'3 - Bienes Amortizables'!$H$260,0)),0)+IF('3 - Bienes Amortizables'!$E$263='2 - Programas Municipales'!$A4,(IF('3 - Bienes Amortizables'!$E$264='2 - Programas Municipales'!$C$11,'3 - Bienes Amortizables'!$H$266,0)),0)+IF('3 - Bienes Amortizables'!$E$269='2 - Programas Municipales'!$A4,(IF('3 - Bienes Amortizables'!$E$270='2 - Programas Municipales'!$C$11,'3 - Bienes Amortizables'!$H$272,0)),0)+IF('3 - Bienes Amortizables'!$E$275='2 - Programas Municipales'!$A4,(IF('3 - Bienes Amortizables'!$E$276='2 - Programas Municipales'!$C$11,'3 - Bienes Amortizables'!$H$278,0)),0)</f>
        <v>0</v>
      </c>
      <c r="M7" s="202">
        <f>IF('3 - Bienes Amortizables'!$E$143='2 - Programas Municipales'!$A4,(IF('3 - Bienes Amortizables'!$E$144='2 - Programas Municipales'!$C$12,'3 - Bienes Amortizables'!$H$146,0)),0)+IF('3 - Bienes Amortizables'!$E$149='2 - Programas Municipales'!$A4,(IF('3 - Bienes Amortizables'!$E$150='2 - Programas Municipales'!$C$12,'3 - Bienes Amortizables'!$H$152,0)),0)+IF('3 - Bienes Amortizables'!$E$155='2 - Programas Municipales'!$A4,(IF('3 - Bienes Amortizables'!$E$156='2 - Programas Municipales'!$C$12,'3 - Bienes Amortizables'!$H$158,0)),0)+IF('3 - Bienes Amortizables'!$E$161='2 - Programas Municipales'!$A4,(IF('3 - Bienes Amortizables'!$E$162='2 - Programas Municipales'!$C$12,'3 - Bienes Amortizables'!$H$164,0)),0)+IF('3 - Bienes Amortizables'!$E$167='2 - Programas Municipales'!$A4,(IF('3 - Bienes Amortizables'!$E$168='2 - Programas Municipales'!$C$12,'3 - Bienes Amortizables'!$H$170,0)),0)+IF('3 - Bienes Amortizables'!$E$173='2 - Programas Municipales'!$A4,(IF('3 - Bienes Amortizables'!$E$174='2 - Programas Municipales'!$C$12,'3 - Bienes Amortizables'!$H$176,0)),0)+IF('3 - Bienes Amortizables'!$E$179='2 - Programas Municipales'!$A4,(IF('3 - Bienes Amortizables'!$E$180='2 - Programas Municipales'!$C$12,'3 - Bienes Amortizables'!$H$182,0)),0)+IF('3 - Bienes Amortizables'!$E$185='2 - Programas Municipales'!$A4,(IF('3 - Bienes Amortizables'!$E$186='2 - Programas Municipales'!$C$12,'3 - Bienes Amortizables'!$H$188,0)),0)+IF('3 - Bienes Amortizables'!$E$191='2 - Programas Municipales'!$A4,(IF('3 - Bienes Amortizables'!$E$192='2 - Programas Municipales'!$C$12,'3 - Bienes Amortizables'!$H$194,0)),0)+IF('3 - Bienes Amortizables'!$E$197='2 - Programas Municipales'!$A4,(IF('3 - Bienes Amortizables'!$E$198='2 - Programas Municipales'!$C$12,'3 - Bienes Amortizables'!$H$200,0)),0)+IF('3 - Bienes Amortizables'!$E$203='2 - Programas Municipales'!$A4,(IF('3 - Bienes Amortizables'!$E$204='2 - Programas Municipales'!$C$12,'3 - Bienes Amortizables'!$H$206,0)),0)+IF('3 - Bienes Amortizables'!$E$209='2 - Programas Municipales'!$A4,(IF('3 - Bienes Amortizables'!$E$210='2 - Programas Municipales'!$C$12,'3 - Bienes Amortizables'!$H$212,0)),0)+IF('3 - Bienes Amortizables'!$E$215='2 - Programas Municipales'!$A4,(IF('3 - Bienes Amortizables'!$E$216='2 - Programas Municipales'!$C$12,'3 - Bienes Amortizables'!$H$218,0)),0)+IF('3 - Bienes Amortizables'!$E$221='2 - Programas Municipales'!$A4,(IF('3 - Bienes Amortizables'!$E$222='2 - Programas Municipales'!$C$12,'3 - Bienes Amortizables'!$H$224,0)),0)+IF('3 - Bienes Amortizables'!$E$227='2 - Programas Municipales'!$A4,(IF('3 - Bienes Amortizables'!$E$228='2 - Programas Municipales'!$C$12,'3 - Bienes Amortizables'!$H$230,0)),0)+IF('3 - Bienes Amortizables'!$E$233='2 - Programas Municipales'!$A4,(IF('3 - Bienes Amortizables'!$E$234='2 - Programas Municipales'!$C$12,'3 - Bienes Amortizables'!$H$236,0)),0)+IF('3 - Bienes Amortizables'!$E$239='2 - Programas Municipales'!$A4,(IF('3 - Bienes Amortizables'!$E$240='2 - Programas Municipales'!$C$12,'3 - Bienes Amortizables'!$H$242,0)),0)+IF('3 - Bienes Amortizables'!$E$245='2 - Programas Municipales'!$A4,(IF('3 - Bienes Amortizables'!$E$246='2 - Programas Municipales'!$C$12,'3 - Bienes Amortizables'!$H$248,0)),0)+IF('3 - Bienes Amortizables'!$E$251='2 - Programas Municipales'!$A4,(IF('3 - Bienes Amortizables'!$E$252='2 - Programas Municipales'!$C$12,'3 - Bienes Amortizables'!$H$254,0)),0)+IF('3 - Bienes Amortizables'!$E$257='2 - Programas Municipales'!$A4,(IF('3 - Bienes Amortizables'!$E$258='2 - Programas Municipales'!$C$12,'3 - Bienes Amortizables'!$H$260,0)),0)+IF('3 - Bienes Amortizables'!$E$263='2 - Programas Municipales'!$A4,(IF('3 - Bienes Amortizables'!$E$264='2 - Programas Municipales'!$C$12,'3 - Bienes Amortizables'!$H$266,0)),0)+IF('3 - Bienes Amortizables'!$E$269='2 - Programas Municipales'!$A4,(IF('3 - Bienes Amortizables'!$E$270='2 - Programas Municipales'!$C$12,'3 - Bienes Amortizables'!$H$272,0)),0)+IF('3 - Bienes Amortizables'!$E$275='2 - Programas Municipales'!$A4,(IF('3 - Bienes Amortizables'!$E$276='2 - Programas Municipales'!$C$12,'3 - Bienes Amortizables'!$H$278,0)),0)</f>
        <v>0</v>
      </c>
      <c r="N7" s="202">
        <f>IF('3 - Bienes Amortizables'!$E$143='2 - Programas Municipales'!$A4,(IF('3 - Bienes Amortizables'!$E$144='2 - Programas Municipales'!$C$13,'3 - Bienes Amortizables'!$H$146,0)),0)+IF('3 - Bienes Amortizables'!$E$149='2 - Programas Municipales'!$A4,(IF('3 - Bienes Amortizables'!$E$150='2 - Programas Municipales'!$C$13,'3 - Bienes Amortizables'!$H$152,0)),0)+IF('3 - Bienes Amortizables'!$E$155='2 - Programas Municipales'!$A4,(IF('3 - Bienes Amortizables'!$E$156='2 - Programas Municipales'!$C$13,'3 - Bienes Amortizables'!$H$158,0)),0)+IF('3 - Bienes Amortizables'!$E$161='2 - Programas Municipales'!$A4,(IF('3 - Bienes Amortizables'!$E$162='2 - Programas Municipales'!$C$13,'3 - Bienes Amortizables'!$H$164,0)),0)+IF('3 - Bienes Amortizables'!$E$167='2 - Programas Municipales'!$A4,(IF('3 - Bienes Amortizables'!$E$168='2 - Programas Municipales'!$C$13,'3 - Bienes Amortizables'!$H$170,0)),0)+IF('3 - Bienes Amortizables'!$E$173='2 - Programas Municipales'!$A4,(IF('3 - Bienes Amortizables'!$E$174='2 - Programas Municipales'!$C$13,'3 - Bienes Amortizables'!$H$176,0)),0)+IF('3 - Bienes Amortizables'!$E$179='2 - Programas Municipales'!$A4,(IF('3 - Bienes Amortizables'!$E$180='2 - Programas Municipales'!$C$13,'3 - Bienes Amortizables'!$H$182,0)),0)+IF('3 - Bienes Amortizables'!$E$185='2 - Programas Municipales'!$A4,(IF('3 - Bienes Amortizables'!$E$186='2 - Programas Municipales'!$C$13,'3 - Bienes Amortizables'!$H$188,0)),0)+IF('3 - Bienes Amortizables'!$E$191='2 - Programas Municipales'!$A4,(IF('3 - Bienes Amortizables'!$E$192='2 - Programas Municipales'!$C$13,'3 - Bienes Amortizables'!$H$194,0)),0)+IF('3 - Bienes Amortizables'!$E$197='2 - Programas Municipales'!$A4,(IF('3 - Bienes Amortizables'!$E$198='2 - Programas Municipales'!$C$13,'3 - Bienes Amortizables'!$H$200,0)),0)+IF('3 - Bienes Amortizables'!$E$203='2 - Programas Municipales'!$A4,(IF('3 - Bienes Amortizables'!$E$204='2 - Programas Municipales'!$C$13,'3 - Bienes Amortizables'!$H$206,0)),0)+IF('3 - Bienes Amortizables'!$E$209='2 - Programas Municipales'!$A4,(IF('3 - Bienes Amortizables'!$E$210='2 - Programas Municipales'!$C$13,'3 - Bienes Amortizables'!$H$212,0)),0)+IF('3 - Bienes Amortizables'!$E$215='2 - Programas Municipales'!$A4,(IF('3 - Bienes Amortizables'!$E$216='2 - Programas Municipales'!$C$13,'3 - Bienes Amortizables'!$H$218,0)),0)+IF('3 - Bienes Amortizables'!$E$221='2 - Programas Municipales'!$A4,(IF('3 - Bienes Amortizables'!$E$222='2 - Programas Municipales'!$C$13,'3 - Bienes Amortizables'!$H$224,0)),0)+IF('3 - Bienes Amortizables'!$E$227='2 - Programas Municipales'!$A4,(IF('3 - Bienes Amortizables'!$E$228='2 - Programas Municipales'!$C$13,'3 - Bienes Amortizables'!$H$230,0)),0)+IF('3 - Bienes Amortizables'!$E$233='2 - Programas Municipales'!$A4,(IF('3 - Bienes Amortizables'!$E$234='2 - Programas Municipales'!$C$13,'3 - Bienes Amortizables'!$H$236,0)),0)+IF('3 - Bienes Amortizables'!$E$239='2 - Programas Municipales'!$A4,(IF('3 - Bienes Amortizables'!$E$240='2 - Programas Municipales'!$C$13,'3 - Bienes Amortizables'!$H$242,0)),0)+IF('3 - Bienes Amortizables'!$E$245='2 - Programas Municipales'!$A4,(IF('3 - Bienes Amortizables'!$E$246='2 - Programas Municipales'!$C$13,'3 - Bienes Amortizables'!$H$248,0)),0)+IF('3 - Bienes Amortizables'!$E$251='2 - Programas Municipales'!$A4,(IF('3 - Bienes Amortizables'!$E$252='2 - Programas Municipales'!$C$13,'3 - Bienes Amortizables'!$H$254,0)),0)+IF('3 - Bienes Amortizables'!$E$257='2 - Programas Municipales'!$A4,(IF('3 - Bienes Amortizables'!$E$258='2 - Programas Municipales'!$C$13,'3 - Bienes Amortizables'!$H$260,0)),0)+IF('3 - Bienes Amortizables'!$E$263='2 - Programas Municipales'!$A4,(IF('3 - Bienes Amortizables'!$E$264='2 - Programas Municipales'!$C$13,'3 - Bienes Amortizables'!$H$266,0)),0)+IF('3 - Bienes Amortizables'!$E$269='2 - Programas Municipales'!$A4,(IF('3 - Bienes Amortizables'!$E$270='2 - Programas Municipales'!$C$13,'3 - Bienes Amortizables'!$H$272,0)),0)+IF('3 - Bienes Amortizables'!$E$275='2 - Programas Municipales'!$A4,(IF('3 - Bienes Amortizables'!$E$276='2 - Programas Municipales'!$C$13,'3 - Bienes Amortizables'!$H$278,0)),0)</f>
        <v>0</v>
      </c>
      <c r="O7" s="202">
        <f>IF('3 - Bienes Amortizables'!$E$143='2 - Programas Municipales'!$A4,(IF('3 - Bienes Amortizables'!$E$144='2 - Programas Municipales'!$C$14,'3 - Bienes Amortizables'!$H$146,0)),0)+IF('3 - Bienes Amortizables'!$E$149='2 - Programas Municipales'!$A4,(IF('3 - Bienes Amortizables'!$E$150='2 - Programas Municipales'!$C$14,'3 - Bienes Amortizables'!$H$152,0)),0)+IF('3 - Bienes Amortizables'!$E$155='2 - Programas Municipales'!$A4,(IF('3 - Bienes Amortizables'!$E$156='2 - Programas Municipales'!$C$14,'3 - Bienes Amortizables'!$H$158,0)),0)+IF('3 - Bienes Amortizables'!$E$161='2 - Programas Municipales'!$A4,(IF('3 - Bienes Amortizables'!$E$162='2 - Programas Municipales'!$C$14,'3 - Bienes Amortizables'!$H$164,0)),0)+IF('3 - Bienes Amortizables'!$E$167='2 - Programas Municipales'!$A4,(IF('3 - Bienes Amortizables'!$E$168='2 - Programas Municipales'!$C$14,'3 - Bienes Amortizables'!$H$170,0)),0)+IF('3 - Bienes Amortizables'!$E$173='2 - Programas Municipales'!$A4,(IF('3 - Bienes Amortizables'!$E$174='2 - Programas Municipales'!$C$14,'3 - Bienes Amortizables'!$H$176,0)),0)+IF('3 - Bienes Amortizables'!$E$179='2 - Programas Municipales'!$A4,(IF('3 - Bienes Amortizables'!$E$180='2 - Programas Municipales'!$C$14,'3 - Bienes Amortizables'!$H$182,0)),0)+IF('3 - Bienes Amortizables'!$E$185='2 - Programas Municipales'!$A4,(IF('3 - Bienes Amortizables'!$E$186='2 - Programas Municipales'!$C$14,'3 - Bienes Amortizables'!$H$188,0)),0)+IF('3 - Bienes Amortizables'!$E$191='2 - Programas Municipales'!$A4,(IF('3 - Bienes Amortizables'!$E$192='2 - Programas Municipales'!$C$14,'3 - Bienes Amortizables'!$H$194,0)),0)+IF('3 - Bienes Amortizables'!$E$197='2 - Programas Municipales'!$A4,(IF('3 - Bienes Amortizables'!$E$198='2 - Programas Municipales'!$C$14,'3 - Bienes Amortizables'!$H$200,0)),0)+IF('3 - Bienes Amortizables'!$E$203='2 - Programas Municipales'!$A4,(IF('3 - Bienes Amortizables'!$E$204='2 - Programas Municipales'!$C$14,'3 - Bienes Amortizables'!$H$206,0)),0)+IF('3 - Bienes Amortizables'!$E$209='2 - Programas Municipales'!$A4,(IF('3 - Bienes Amortizables'!$E$210='2 - Programas Municipales'!$C$14,'3 - Bienes Amortizables'!$H$212,0)),0)+IF('3 - Bienes Amortizables'!$E$215='2 - Programas Municipales'!$A4,(IF('3 - Bienes Amortizables'!$E$216='2 - Programas Municipales'!$C$14,'3 - Bienes Amortizables'!$H$218,0)),0)+IF('3 - Bienes Amortizables'!$E$221='2 - Programas Municipales'!$A4,(IF('3 - Bienes Amortizables'!$E$222='2 - Programas Municipales'!$C$14,'3 - Bienes Amortizables'!$H$224,0)),0)+IF('3 - Bienes Amortizables'!$E$227='2 - Programas Municipales'!$A4,(IF('3 - Bienes Amortizables'!$E$228='2 - Programas Municipales'!$C$14,'3 - Bienes Amortizables'!$H$230,0)),0)+IF('3 - Bienes Amortizables'!$E$233='2 - Programas Municipales'!$A4,(IF('3 - Bienes Amortizables'!$E$234='2 - Programas Municipales'!$C$14,'3 - Bienes Amortizables'!$H$236,0)),0)+IF('3 - Bienes Amortizables'!$E$239='2 - Programas Municipales'!$A4,(IF('3 - Bienes Amortizables'!$E$240='2 - Programas Municipales'!$C$14,'3 - Bienes Amortizables'!$H$242,0)),0)+IF('3 - Bienes Amortizables'!$E$245='2 - Programas Municipales'!$A4,(IF('3 - Bienes Amortizables'!$E$246='2 - Programas Municipales'!$C$14,'3 - Bienes Amortizables'!$H$248,0)),0)+IF('3 - Bienes Amortizables'!$E$251='2 - Programas Municipales'!$A4,(IF('3 - Bienes Amortizables'!$E$252='2 - Programas Municipales'!$C$14,'3 - Bienes Amortizables'!$H$254,0)),0)+IF('3 - Bienes Amortizables'!$E$257='2 - Programas Municipales'!$A4,(IF('3 - Bienes Amortizables'!$E$258='2 - Programas Municipales'!$C$14,'3 - Bienes Amortizables'!$H$260,0)),0)+IF('3 - Bienes Amortizables'!$E$263='2 - Programas Municipales'!$A4,(IF('3 - Bienes Amortizables'!$E$264='2 - Programas Municipales'!$C$14,'3 - Bienes Amortizables'!$H$266,0)),0)+IF('3 - Bienes Amortizables'!$E$269='2 - Programas Municipales'!$A4,(IF('3 - Bienes Amortizables'!$E$270='2 - Programas Municipales'!$C$14,'3 - Bienes Amortizables'!$H$272,0)),0)+IF('3 - Bienes Amortizables'!$E$275='2 - Programas Municipales'!$A4,(IF('3 - Bienes Amortizables'!$E$276='2 - Programas Municipales'!$C$14,'3 - Bienes Amortizables'!$H$278,0)),0)</f>
        <v>0</v>
      </c>
      <c r="P7" s="202">
        <f>IF('3 - Bienes Amortizables'!$E$143='2 - Programas Municipales'!$A4,(IF('3 - Bienes Amortizables'!$E$144='2 - Programas Municipales'!$C$15,'3 - Bienes Amortizables'!$H$146,0)),0)+IF('3 - Bienes Amortizables'!$E$149='2 - Programas Municipales'!$A4,(IF('3 - Bienes Amortizables'!$E$150='2 - Programas Municipales'!$C$15,'3 - Bienes Amortizables'!$H$152,0)),0)+IF('3 - Bienes Amortizables'!$E$155='2 - Programas Municipales'!$A4,(IF('3 - Bienes Amortizables'!$E$156='2 - Programas Municipales'!$C$15,'3 - Bienes Amortizables'!$H$158,0)),0)+IF('3 - Bienes Amortizables'!$E$161='2 - Programas Municipales'!$A4,(IF('3 - Bienes Amortizables'!$E$162='2 - Programas Municipales'!$C$15,'3 - Bienes Amortizables'!$H$164,0)),0)+IF('3 - Bienes Amortizables'!$E$167='2 - Programas Municipales'!$A4,(IF('3 - Bienes Amortizables'!$E$168='2 - Programas Municipales'!$C$15,'3 - Bienes Amortizables'!$H$170,0)),0)+IF('3 - Bienes Amortizables'!$E$173='2 - Programas Municipales'!$A4,(IF('3 - Bienes Amortizables'!$E$174='2 - Programas Municipales'!$C$15,'3 - Bienes Amortizables'!$H$176,0)),0)+IF('3 - Bienes Amortizables'!$E$179='2 - Programas Municipales'!$A4,(IF('3 - Bienes Amortizables'!$E$180='2 - Programas Municipales'!$C$15,'3 - Bienes Amortizables'!$H$182,0)),0)+IF('3 - Bienes Amortizables'!$E$185='2 - Programas Municipales'!$A4,(IF('3 - Bienes Amortizables'!$E$186='2 - Programas Municipales'!$C$15,'3 - Bienes Amortizables'!$H$188,0)),0)+IF('3 - Bienes Amortizables'!$E$191='2 - Programas Municipales'!$A4,(IF('3 - Bienes Amortizables'!$E$192='2 - Programas Municipales'!$C$15,'3 - Bienes Amortizables'!$H$194,0)),0)+IF('3 - Bienes Amortizables'!$E$197='2 - Programas Municipales'!$A4,(IF('3 - Bienes Amortizables'!$E$198='2 - Programas Municipales'!$C$15,'3 - Bienes Amortizables'!$H$200,0)),0)+IF('3 - Bienes Amortizables'!$E$203='2 - Programas Municipales'!$A4,(IF('3 - Bienes Amortizables'!$E$204='2 - Programas Municipales'!$C$15,'3 - Bienes Amortizables'!$H$206,0)),0)+IF('3 - Bienes Amortizables'!$E$209='2 - Programas Municipales'!$A4,(IF('3 - Bienes Amortizables'!$E$210='2 - Programas Municipales'!$C$15,'3 - Bienes Amortizables'!$H$212,0)),0)+IF('3 - Bienes Amortizables'!$E$215='2 - Programas Municipales'!$A4,(IF('3 - Bienes Amortizables'!$E$216='2 - Programas Municipales'!$C$15,'3 - Bienes Amortizables'!$H$218,0)),0)+IF('3 - Bienes Amortizables'!$E$221='2 - Programas Municipales'!$A4,(IF('3 - Bienes Amortizables'!$E$222='2 - Programas Municipales'!$C$15,'3 - Bienes Amortizables'!$H$224,0)),0)+IF('3 - Bienes Amortizables'!$E$227='2 - Programas Municipales'!$A4,(IF('3 - Bienes Amortizables'!$E$228='2 - Programas Municipales'!$C$15,'3 - Bienes Amortizables'!$H$230,0)),0)+IF('3 - Bienes Amortizables'!$E$233='2 - Programas Municipales'!$A4,(IF('3 - Bienes Amortizables'!$E$234='2 - Programas Municipales'!$C$15,'3 - Bienes Amortizables'!$H$236,0)),0)+IF('3 - Bienes Amortizables'!$E$239='2 - Programas Municipales'!$A4,(IF('3 - Bienes Amortizables'!$E$240='2 - Programas Municipales'!$C$15,'3 - Bienes Amortizables'!$H$242,0)),0)+IF('3 - Bienes Amortizables'!$E$245='2 - Programas Municipales'!$A4,(IF('3 - Bienes Amortizables'!$E$246='2 - Programas Municipales'!$C$15,'3 - Bienes Amortizables'!$H$248,0)),0)+IF('3 - Bienes Amortizables'!$E$251='2 - Programas Municipales'!$A4,(IF('3 - Bienes Amortizables'!$E$252='2 - Programas Municipales'!$C$15,'3 - Bienes Amortizables'!$H$254,0)),0)+IF('3 - Bienes Amortizables'!$E$257='2 - Programas Municipales'!$A4,(IF('3 - Bienes Amortizables'!$E$258='2 - Programas Municipales'!$C$15,'3 - Bienes Amortizables'!$H$260,0)),0)+IF('3 - Bienes Amortizables'!$E$263='2 - Programas Municipales'!$A4,(IF('3 - Bienes Amortizables'!$E$264='2 - Programas Municipales'!$C$15,'3 - Bienes Amortizables'!$H$266,0)),0)+IF('3 - Bienes Amortizables'!$E$269='2 - Programas Municipales'!$A4,(IF('3 - Bienes Amortizables'!$E$270='2 - Programas Municipales'!$C$15,'3 - Bienes Amortizables'!$H$272,0)),0)+IF('3 - Bienes Amortizables'!$E$275='2 - Programas Municipales'!$A4,(IF('3 - Bienes Amortizables'!$E$276='2 - Programas Municipales'!$C$15,'3 - Bienes Amortizables'!$H$278,0)),0)</f>
        <v>0</v>
      </c>
      <c r="Q7" s="265">
        <f t="shared" si="1"/>
        <v>0</v>
      </c>
    </row>
    <row r="8">
      <c r="B8" s="56" t="str">
        <f>'2 - Programas Municipales'!A5</f>
        <v>Maquinarias y Equipos</v>
      </c>
      <c r="C8" s="202">
        <f>IF('3 - Bienes Amortizables'!$E$143='2 - Programas Municipales'!$A5,(IF('3 - Bienes Amortizables'!$E$144='2 - Programas Municipales'!$C$2,'3 - Bienes Amortizables'!$H$146,0)),0)+IF('3 - Bienes Amortizables'!$E$149='2 - Programas Municipales'!$A5,(IF('3 - Bienes Amortizables'!$E$150='2 - Programas Municipales'!$C$2,'3 - Bienes Amortizables'!$H$152,0)),0)+IF('3 - Bienes Amortizables'!$E$155='2 - Programas Municipales'!$A5,(IF('3 - Bienes Amortizables'!$E$156='2 - Programas Municipales'!$C$2,'3 - Bienes Amortizables'!$H$158,0)),0)+IF('3 - Bienes Amortizables'!$E$161='2 - Programas Municipales'!$A5,(IF('3 - Bienes Amortizables'!$E$162='2 - Programas Municipales'!$C$2,'3 - Bienes Amortizables'!$H$164,0)),0)+IF('3 - Bienes Amortizables'!$E$167='2 - Programas Municipales'!$A5,(IF('3 - Bienes Amortizables'!$E$168='2 - Programas Municipales'!$C$2,'3 - Bienes Amortizables'!$H$170,0)),0)+IF('3 - Bienes Amortizables'!$E$173='2 - Programas Municipales'!$A5,(IF('3 - Bienes Amortizables'!$E$174='2 - Programas Municipales'!$C$2,'3 - Bienes Amortizables'!$H$176,0)),0)+IF('3 - Bienes Amortizables'!$E$179='2 - Programas Municipales'!$A5,(IF('3 - Bienes Amortizables'!$E$180='2 - Programas Municipales'!$C$2,'3 - Bienes Amortizables'!$H$182,0)),0)+IF('3 - Bienes Amortizables'!$E$185='2 - Programas Municipales'!$A5,(IF('3 - Bienes Amortizables'!$E$186='2 - Programas Municipales'!$C$2,'3 - Bienes Amortizables'!$H$188,0)),0)+IF('3 - Bienes Amortizables'!$E$191='2 - Programas Municipales'!$A5,(IF('3 - Bienes Amortizables'!$E$192='2 - Programas Municipales'!$C$2,'3 - Bienes Amortizables'!$H$194,0)),0)+IF('3 - Bienes Amortizables'!$E$197='2 - Programas Municipales'!$A5,(IF('3 - Bienes Amortizables'!$E$198='2 - Programas Municipales'!$C$2,'3 - Bienes Amortizables'!$H$200,0)),0)+IF('3 - Bienes Amortizables'!$E$203='2 - Programas Municipales'!$A5,(IF('3 - Bienes Amortizables'!$E$204='2 - Programas Municipales'!$C$2,'3 - Bienes Amortizables'!$H$206,0)),0)+IF('3 - Bienes Amortizables'!$E$209='2 - Programas Municipales'!$A5,(IF('3 - Bienes Amortizables'!$E$210='2 - Programas Municipales'!$C$2,'3 - Bienes Amortizables'!$H$212,0)),0)+IF('3 - Bienes Amortizables'!$E$215='2 - Programas Municipales'!$A5,(IF('3 - Bienes Amortizables'!$E$216='2 - Programas Municipales'!$C$2,'3 - Bienes Amortizables'!$H$218,0)),0)+IF('3 - Bienes Amortizables'!$E$221='2 - Programas Municipales'!$A5,(IF('3 - Bienes Amortizables'!$E$222='2 - Programas Municipales'!$C$2,'3 - Bienes Amortizables'!$H$224,0)),0)+IF('3 - Bienes Amortizables'!$E$227='2 - Programas Municipales'!$A5,(IF('3 - Bienes Amortizables'!$E$228='2 - Programas Municipales'!$C$2,'3 - Bienes Amortizables'!$H$230,0)),0)+IF('3 - Bienes Amortizables'!$E$233='2 - Programas Municipales'!$A5,(IF('3 - Bienes Amortizables'!$E$234='2 - Programas Municipales'!$C$2,'3 - Bienes Amortizables'!$H$236,0)),0)+IF('3 - Bienes Amortizables'!$E$239='2 - Programas Municipales'!$A5,(IF('3 - Bienes Amortizables'!$E$240='2 - Programas Municipales'!$C$2,'3 - Bienes Amortizables'!$H$242,0)),0)+IF('3 - Bienes Amortizables'!$E$245='2 - Programas Municipales'!$A5,(IF('3 - Bienes Amortizables'!$E$246='2 - Programas Municipales'!$C$2,'3 - Bienes Amortizables'!$H$248,0)),0)+IF('3 - Bienes Amortizables'!$E$251='2 - Programas Municipales'!$A5,(IF('3 - Bienes Amortizables'!$E$252='2 - Programas Municipales'!$C$2,'3 - Bienes Amortizables'!$H$254,0)),0)+IF('3 - Bienes Amortizables'!$E$257='2 - Programas Municipales'!$A5,(IF('3 - Bienes Amortizables'!$E$258='2 - Programas Municipales'!$C$2,'3 - Bienes Amortizables'!$H$260,0)),0)+IF('3 - Bienes Amortizables'!$E$263='2 - Programas Municipales'!$A5,(IF('3 - Bienes Amortizables'!$E$264='2 - Programas Municipales'!$C$2,'3 - Bienes Amortizables'!$H$266,0)),0)+IF('3 - Bienes Amortizables'!$E$269='2 - Programas Municipales'!$A5,(IF('3 - Bienes Amortizables'!$E$270='2 - Programas Municipales'!$C$2,'3 - Bienes Amortizables'!$H$272,0)),0)+IF('3 - Bienes Amortizables'!$E$275='2 - Programas Municipales'!$A5,(IF('3 - Bienes Amortizables'!$E$276='2 - Programas Municipales'!$C$2,'3 - Bienes Amortizables'!$H$278,0)),0)</f>
        <v>0</v>
      </c>
      <c r="D8" s="202">
        <f>IF('3 - Bienes Amortizables'!$E$143='2 - Programas Municipales'!$A5,(IF('3 - Bienes Amortizables'!$E$144='2 - Programas Municipales'!$C$3,'3 - Bienes Amortizables'!$H$146,0)),0)+IF('3 - Bienes Amortizables'!$E$149='2 - Programas Municipales'!$A5,(IF('3 - Bienes Amortizables'!$E$150='2 - Programas Municipales'!$C$3,'3 - Bienes Amortizables'!$H$152,0)),0)+IF('3 - Bienes Amortizables'!$E$155='2 - Programas Municipales'!$A5,(IF('3 - Bienes Amortizables'!$E$156='2 - Programas Municipales'!$C$3,'3 - Bienes Amortizables'!$H$158,0)),0)+IF('3 - Bienes Amortizables'!$E$161='2 - Programas Municipales'!$A5,(IF('3 - Bienes Amortizables'!$E$162='2 - Programas Municipales'!$C$3,'3 - Bienes Amortizables'!$H$164,0)),0)+IF('3 - Bienes Amortizables'!$E$167='2 - Programas Municipales'!$A5,(IF('3 - Bienes Amortizables'!$E$168='2 - Programas Municipales'!$C$3,'3 - Bienes Amortizables'!$H$170,0)),0)+IF('3 - Bienes Amortizables'!$E$173='2 - Programas Municipales'!$A5,(IF('3 - Bienes Amortizables'!$E$174='2 - Programas Municipales'!$C$3,'3 - Bienes Amortizables'!$H$176,0)),0)+IF('3 - Bienes Amortizables'!$E$179='2 - Programas Municipales'!$A5,(IF('3 - Bienes Amortizables'!$E$180='2 - Programas Municipales'!$C$3,'3 - Bienes Amortizables'!$H$182,0)),0)+IF('3 - Bienes Amortizables'!$E$185='2 - Programas Municipales'!$A5,(IF('3 - Bienes Amortizables'!$E$186='2 - Programas Municipales'!$C$3,'3 - Bienes Amortizables'!$H$188,0)),0)+IF('3 - Bienes Amortizables'!$E$191='2 - Programas Municipales'!$A5,(IF('3 - Bienes Amortizables'!$E$192='2 - Programas Municipales'!$C$3,'3 - Bienes Amortizables'!$H$194,0)),0)+IF('3 - Bienes Amortizables'!$E$197='2 - Programas Municipales'!$A5,(IF('3 - Bienes Amortizables'!$E$198='2 - Programas Municipales'!$C$3,'3 - Bienes Amortizables'!$H$200,0)),0)+IF('3 - Bienes Amortizables'!$E$203='2 - Programas Municipales'!$A5,(IF('3 - Bienes Amortizables'!$E$204='2 - Programas Municipales'!$C$3,'3 - Bienes Amortizables'!$H$206,0)),0)+IF('3 - Bienes Amortizables'!$E$209='2 - Programas Municipales'!$A5,(IF('3 - Bienes Amortizables'!$E$210='2 - Programas Municipales'!$C$3,'3 - Bienes Amortizables'!$H$212,0)),0)+IF('3 - Bienes Amortizables'!$E$215='2 - Programas Municipales'!$A5,(IF('3 - Bienes Amortizables'!$E$216='2 - Programas Municipales'!$C$3,'3 - Bienes Amortizables'!$H$218,0)),0)+IF('3 - Bienes Amortizables'!$E$221='2 - Programas Municipales'!$A5,(IF('3 - Bienes Amortizables'!$E$222='2 - Programas Municipales'!$C$3,'3 - Bienes Amortizables'!$H$224,0)),0)+IF('3 - Bienes Amortizables'!$E$227='2 - Programas Municipales'!$A5,(IF('3 - Bienes Amortizables'!$E$228='2 - Programas Municipales'!$C$3,'3 - Bienes Amortizables'!$H$230,0)),0)+IF('3 - Bienes Amortizables'!$E$233='2 - Programas Municipales'!$A5,(IF('3 - Bienes Amortizables'!$E$234='2 - Programas Municipales'!$C$3,'3 - Bienes Amortizables'!$H$236,0)),0)+IF('3 - Bienes Amortizables'!$E$239='2 - Programas Municipales'!$A5,(IF('3 - Bienes Amortizables'!$E$240='2 - Programas Municipales'!$C$3,'3 - Bienes Amortizables'!$H$242,0)),0)+IF('3 - Bienes Amortizables'!$E$245='2 - Programas Municipales'!$A5,(IF('3 - Bienes Amortizables'!$E$246='2 - Programas Municipales'!$C$3,'3 - Bienes Amortizables'!$H$248,0)),0)+IF('3 - Bienes Amortizables'!$E$251='2 - Programas Municipales'!$A5,(IF('3 - Bienes Amortizables'!$E$252='2 - Programas Municipales'!$C$3,'3 - Bienes Amortizables'!$H$254,0)),0)+IF('3 - Bienes Amortizables'!$E$257='2 - Programas Municipales'!$A5,(IF('3 - Bienes Amortizables'!$E$258='2 - Programas Municipales'!$C$3,'3 - Bienes Amortizables'!$H$260,0)),0)+IF('3 - Bienes Amortizables'!$E$263='2 - Programas Municipales'!$A5,(IF('3 - Bienes Amortizables'!$E$264='2 - Programas Municipales'!$C$3,'3 - Bienes Amortizables'!$H$266,0)),0)+IF('3 - Bienes Amortizables'!$E$269='2 - Programas Municipales'!$A5,(IF('3 - Bienes Amortizables'!$E$270='2 - Programas Municipales'!$C$3,'3 - Bienes Amortizables'!$H$272,0)),0)+IF('3 - Bienes Amortizables'!$E$275='2 - Programas Municipales'!$A5,(IF('3 - Bienes Amortizables'!$E$276='2 - Programas Municipales'!$C$3,'3 - Bienes Amortizables'!$H$278,0)),0)</f>
        <v>0</v>
      </c>
      <c r="E8" s="202">
        <f>IF('3 - Bienes Amortizables'!$E$143='2 - Programas Municipales'!$A5,(IF('3 - Bienes Amortizables'!$E$144='2 - Programas Municipales'!$C$4,'3 - Bienes Amortizables'!$H$146,0)),0)+IF('3 - Bienes Amortizables'!$E$149='2 - Programas Municipales'!$A5,(IF('3 - Bienes Amortizables'!$E$150='2 - Programas Municipales'!$C$4,'3 - Bienes Amortizables'!$H$152,0)),0)+IF('3 - Bienes Amortizables'!$E$155='2 - Programas Municipales'!$A5,(IF('3 - Bienes Amortizables'!$E$156='2 - Programas Municipales'!$C$4,'3 - Bienes Amortizables'!$H$158,0)),0)+IF('3 - Bienes Amortizables'!$E$161='2 - Programas Municipales'!$A5,(IF('3 - Bienes Amortizables'!$E$162='2 - Programas Municipales'!$C$4,'3 - Bienes Amortizables'!$H$164,0)),0)+IF('3 - Bienes Amortizables'!$E$167='2 - Programas Municipales'!$A5,(IF('3 - Bienes Amortizables'!$E$168='2 - Programas Municipales'!$C$4,'3 - Bienes Amortizables'!$H$170,0)),0)+IF('3 - Bienes Amortizables'!$E$173='2 - Programas Municipales'!$A5,(IF('3 - Bienes Amortizables'!$E$174='2 - Programas Municipales'!$C$4,'3 - Bienes Amortizables'!$H$176,0)),0)+IF('3 - Bienes Amortizables'!$E$179='2 - Programas Municipales'!$A5,(IF('3 - Bienes Amortizables'!$E$180='2 - Programas Municipales'!$C$4,'3 - Bienes Amortizables'!$H$182,0)),0)+IF('3 - Bienes Amortizables'!$E$185='2 - Programas Municipales'!$A5,(IF('3 - Bienes Amortizables'!$E$186='2 - Programas Municipales'!$C$4,'3 - Bienes Amortizables'!$H$188,0)),0)+IF('3 - Bienes Amortizables'!$E$191='2 - Programas Municipales'!$A5,(IF('3 - Bienes Amortizables'!$E$192='2 - Programas Municipales'!$C$4,'3 - Bienes Amortizables'!$H$194,0)),0)+IF('3 - Bienes Amortizables'!$E$197='2 - Programas Municipales'!$A5,(IF('3 - Bienes Amortizables'!$E$198='2 - Programas Municipales'!$C$4,'3 - Bienes Amortizables'!$H$200,0)),0)+IF('3 - Bienes Amortizables'!$E$203='2 - Programas Municipales'!$A5,(IF('3 - Bienes Amortizables'!$E$204='2 - Programas Municipales'!$C$4,'3 - Bienes Amortizables'!$H$206,0)),0)+IF('3 - Bienes Amortizables'!$E$209='2 - Programas Municipales'!$A5,(IF('3 - Bienes Amortizables'!$E$210='2 - Programas Municipales'!$C$4,'3 - Bienes Amortizables'!$H$212,0)),0)+IF('3 - Bienes Amortizables'!$E$215='2 - Programas Municipales'!$A5,(IF('3 - Bienes Amortizables'!$E$216='2 - Programas Municipales'!$C$4,'3 - Bienes Amortizables'!$H$218,0)),0)+IF('3 - Bienes Amortizables'!$E$221='2 - Programas Municipales'!$A5,(IF('3 - Bienes Amortizables'!$E$222='2 - Programas Municipales'!$C$4,'3 - Bienes Amortizables'!$H$224,0)),0)+IF('3 - Bienes Amortizables'!$E$227='2 - Programas Municipales'!$A5,(IF('3 - Bienes Amortizables'!$E$228='2 - Programas Municipales'!$C$4,'3 - Bienes Amortizables'!$H$230,0)),0)+IF('3 - Bienes Amortizables'!$E$233='2 - Programas Municipales'!$A5,(IF('3 - Bienes Amortizables'!$E$234='2 - Programas Municipales'!$C$4,'3 - Bienes Amortizables'!$H$236,0)),0)+IF('3 - Bienes Amortizables'!$E$239='2 - Programas Municipales'!$A5,(IF('3 - Bienes Amortizables'!$E$240='2 - Programas Municipales'!$C$4,'3 - Bienes Amortizables'!$H$242,0)),0)+IF('3 - Bienes Amortizables'!$E$245='2 - Programas Municipales'!$A5,(IF('3 - Bienes Amortizables'!$E$246='2 - Programas Municipales'!$C$4,'3 - Bienes Amortizables'!$H$248,0)),0)+IF('3 - Bienes Amortizables'!$E$251='2 - Programas Municipales'!$A5,(IF('3 - Bienes Amortizables'!$E$252='2 - Programas Municipales'!$C$4,'3 - Bienes Amortizables'!$H$254,0)),0)+IF('3 - Bienes Amortizables'!$E$257='2 - Programas Municipales'!$A5,(IF('3 - Bienes Amortizables'!$E$258='2 - Programas Municipales'!$C$4,'3 - Bienes Amortizables'!$H$260,0)),0)+IF('3 - Bienes Amortizables'!$E$263='2 - Programas Municipales'!$A5,(IF('3 - Bienes Amortizables'!$E$264='2 - Programas Municipales'!$C$4,'3 - Bienes Amortizables'!$H$266,0)),0)+IF('3 - Bienes Amortizables'!$E$270='2 - Programas Municipales'!$A5,(IF('3 - Bienes Amortizables'!$E$270='2 - Programas Municipales'!$C$4,'3 - Bienes Amortizables'!$H$272,0)),0)+IF('3 - Bienes Amortizables'!$E$276='2 - Programas Municipales'!$A5,(IF('3 - Bienes Amortizables'!$E$276='2 - Programas Municipales'!$C$4,'3 - Bienes Amortizables'!$H$278,0)),0)</f>
        <v>0</v>
      </c>
      <c r="F8" s="202">
        <f>IF('3 - Bienes Amortizables'!$E$143='2 - Programas Municipales'!$A5,(IF('3 - Bienes Amortizables'!$E$144='2 - Programas Municipales'!$C$5,'3 - Bienes Amortizables'!$H$146,0)),0)+IF('3 - Bienes Amortizables'!$E$149='2 - Programas Municipales'!$A5,(IF('3 - Bienes Amortizables'!$E$150='2 - Programas Municipales'!$C$5,'3 - Bienes Amortizables'!$H$152,0)),0)+IF('3 - Bienes Amortizables'!$E$155='2 - Programas Municipales'!$A5,(IF('3 - Bienes Amortizables'!$E$156='2 - Programas Municipales'!$C$5,'3 - Bienes Amortizables'!$H$158,0)),0)+IF('3 - Bienes Amortizables'!$E$161='2 - Programas Municipales'!$A5,(IF('3 - Bienes Amortizables'!$E$162='2 - Programas Municipales'!$C$5,'3 - Bienes Amortizables'!$H$164,0)),0)+IF('3 - Bienes Amortizables'!$E$167='2 - Programas Municipales'!$A5,(IF('3 - Bienes Amortizables'!$E$168='2 - Programas Municipales'!$C$5,'3 - Bienes Amortizables'!$H$170,0)),0)+IF('3 - Bienes Amortizables'!$E$173='2 - Programas Municipales'!$A5,(IF('3 - Bienes Amortizables'!$E$174='2 - Programas Municipales'!$C$5,'3 - Bienes Amortizables'!$H$176,0)),0)+IF('3 - Bienes Amortizables'!$E$179='2 - Programas Municipales'!$A5,(IF('3 - Bienes Amortizables'!$E$180='2 - Programas Municipales'!$C$5,'3 - Bienes Amortizables'!$H$182,0)),0)+IF('3 - Bienes Amortizables'!$E$185='2 - Programas Municipales'!$A5,(IF('3 - Bienes Amortizables'!$E$186='2 - Programas Municipales'!$C$5,'3 - Bienes Amortizables'!$H$188,0)),0)+IF('3 - Bienes Amortizables'!$E$191='2 - Programas Municipales'!$A5,(IF('3 - Bienes Amortizables'!$E$192='2 - Programas Municipales'!$C$5,'3 - Bienes Amortizables'!$H$194,0)),0)+IF('3 - Bienes Amortizables'!$E$197='2 - Programas Municipales'!$A5,(IF('3 - Bienes Amortizables'!$E$198='2 - Programas Municipales'!$C$5,'3 - Bienes Amortizables'!$H$200,0)),0)+IF('3 - Bienes Amortizables'!$E$203='2 - Programas Municipales'!$A5,(IF('3 - Bienes Amortizables'!$E$204='2 - Programas Municipales'!$C$5,'3 - Bienes Amortizables'!$H$206,0)),0)+IF('3 - Bienes Amortizables'!$E$209='2 - Programas Municipales'!$A5,(IF('3 - Bienes Amortizables'!$E$210='2 - Programas Municipales'!$C$5,'3 - Bienes Amortizables'!$H$212,0)),0)+IF('3 - Bienes Amortizables'!$E$215='2 - Programas Municipales'!$A5,(IF('3 - Bienes Amortizables'!$E$216='2 - Programas Municipales'!$C$5,'3 - Bienes Amortizables'!$H$218,0)),0)+IF('3 - Bienes Amortizables'!$E$221='2 - Programas Municipales'!$A5,(IF('3 - Bienes Amortizables'!$E$222='2 - Programas Municipales'!$C$5,'3 - Bienes Amortizables'!$H$224,0)),0)+IF('3 - Bienes Amortizables'!$E$227='2 - Programas Municipales'!$A5,(IF('3 - Bienes Amortizables'!$E$228='2 - Programas Municipales'!$C$5,'3 - Bienes Amortizables'!$H$230,0)),0)+IF('3 - Bienes Amortizables'!$E$233='2 - Programas Municipales'!$A5,(IF('3 - Bienes Amortizables'!$E$234='2 - Programas Municipales'!$C$5,'3 - Bienes Amortizables'!$H$236,0)),0)+IF('3 - Bienes Amortizables'!$E$239='2 - Programas Municipales'!$A5,(IF('3 - Bienes Amortizables'!$E$240='2 - Programas Municipales'!$C$5,'3 - Bienes Amortizables'!$H$242,0)),0)+IF('3 - Bienes Amortizables'!$E$245='2 - Programas Municipales'!$A5,(IF('3 - Bienes Amortizables'!$E$246='2 - Programas Municipales'!$C$5,'3 - Bienes Amortizables'!$H$248,0)),0)+IF('3 - Bienes Amortizables'!$E$251='2 - Programas Municipales'!$A5,(IF('3 - Bienes Amortizables'!$E$252='2 - Programas Municipales'!$C$5,'3 - Bienes Amortizables'!$H$254,0)),0)+IF('3 - Bienes Amortizables'!$E$257='2 - Programas Municipales'!$A5,(IF('3 - Bienes Amortizables'!$E$258='2 - Programas Municipales'!$C$5,'3 - Bienes Amortizables'!$H$260,0)),0)+IF('3 - Bienes Amortizables'!$E$263='2 - Programas Municipales'!$A5,(IF('3 - Bienes Amortizables'!$E$264='2 - Programas Municipales'!$C$5,'3 - Bienes Amortizables'!$H$266,0)),0)+IF('3 - Bienes Amortizables'!$E$269='2 - Programas Municipales'!$A5,(IF('3 - Bienes Amortizables'!$E$270='2 - Programas Municipales'!$C$5,'3 - Bienes Amortizables'!$H$272,0)),0)+IF('3 - Bienes Amortizables'!$E$275='2 - Programas Municipales'!$A5,(IF('3 - Bienes Amortizables'!$E$276='2 - Programas Municipales'!$C$5,'3 - Bienes Amortizables'!$H$278,0)),0)</f>
        <v>0</v>
      </c>
      <c r="G8" s="202">
        <f>IF('3 - Bienes Amortizables'!$E$143='2 - Programas Municipales'!$A5,(IF('3 - Bienes Amortizables'!$E$144='2 - Programas Municipales'!$C$6,'3 - Bienes Amortizables'!$H$146,0)),0)+IF('3 - Bienes Amortizables'!$E$149='2 - Programas Municipales'!$A5,(IF('3 - Bienes Amortizables'!$E$150='2 - Programas Municipales'!$C$6,'3 - Bienes Amortizables'!$H$152,0)),0)+IF('3 - Bienes Amortizables'!$E$155='2 - Programas Municipales'!$A5,(IF('3 - Bienes Amortizables'!$E$156='2 - Programas Municipales'!$C$6,'3 - Bienes Amortizables'!$H$158,0)),0)+IF('3 - Bienes Amortizables'!$E$161='2 - Programas Municipales'!$A5,(IF('3 - Bienes Amortizables'!$E$162='2 - Programas Municipales'!$C$6,'3 - Bienes Amortizables'!$H$164,0)),0)+IF('3 - Bienes Amortizables'!$E$167='2 - Programas Municipales'!$A5,(IF('3 - Bienes Amortizables'!$E$168='2 - Programas Municipales'!$C$6,'3 - Bienes Amortizables'!$H$170,0)),0)+IF('3 - Bienes Amortizables'!$E$173='2 - Programas Municipales'!$A5,(IF('3 - Bienes Amortizables'!$E$174='2 - Programas Municipales'!$C$6,'3 - Bienes Amortizables'!$H$176,0)),0)+IF('3 - Bienes Amortizables'!$E$179='2 - Programas Municipales'!$A5,(IF('3 - Bienes Amortizables'!$E$180='2 - Programas Municipales'!$C$6,'3 - Bienes Amortizables'!$H$182,0)),0)+IF('3 - Bienes Amortizables'!$E$185='2 - Programas Municipales'!$A5,(IF('3 - Bienes Amortizables'!$E$186='2 - Programas Municipales'!$C$6,'3 - Bienes Amortizables'!$H$188,0)),0)+IF('3 - Bienes Amortizables'!$E$191='2 - Programas Municipales'!$A5,(IF('3 - Bienes Amortizables'!$E$192='2 - Programas Municipales'!$C$6,'3 - Bienes Amortizables'!$H$194,0)),0)+IF('3 - Bienes Amortizables'!$E$197='2 - Programas Municipales'!$A5,(IF('3 - Bienes Amortizables'!$E$198='2 - Programas Municipales'!$C$6,'3 - Bienes Amortizables'!$H$200,0)),0)+IF('3 - Bienes Amortizables'!$E$203='2 - Programas Municipales'!$A5,(IF('3 - Bienes Amortizables'!$E$204='2 - Programas Municipales'!$C$6,'3 - Bienes Amortizables'!$H$206,0)),0)+IF('3 - Bienes Amortizables'!$E$209='2 - Programas Municipales'!$A5,(IF('3 - Bienes Amortizables'!$E$210='2 - Programas Municipales'!$C$6,'3 - Bienes Amortizables'!$H$212,0)),0)+IF('3 - Bienes Amortizables'!$E$215='2 - Programas Municipales'!$A5,(IF('3 - Bienes Amortizables'!$E$216='2 - Programas Municipales'!$C$6,'3 - Bienes Amortizables'!$H$218,0)),0)+IF('3 - Bienes Amortizables'!$E$221='2 - Programas Municipales'!$A5,(IF('3 - Bienes Amortizables'!$E$222='2 - Programas Municipales'!$C$6,'3 - Bienes Amortizables'!$H$224,0)),0)+IF('3 - Bienes Amortizables'!$E$227='2 - Programas Municipales'!$A5,(IF('3 - Bienes Amortizables'!$E$228='2 - Programas Municipales'!$C$6,'3 - Bienes Amortizables'!$H$230,0)),0)+IF('3 - Bienes Amortizables'!$E$233='2 - Programas Municipales'!$A5,(IF('3 - Bienes Amortizables'!$E$234='2 - Programas Municipales'!$C$6,'3 - Bienes Amortizables'!$H$236,0)),0)+IF('3 - Bienes Amortizables'!$E$239='2 - Programas Municipales'!$A5,(IF('3 - Bienes Amortizables'!$E$240='2 - Programas Municipales'!$C$6,'3 - Bienes Amortizables'!$H$242,0)),0)+IF('3 - Bienes Amortizables'!$E$245='2 - Programas Municipales'!$A5,(IF('3 - Bienes Amortizables'!$E$246='2 - Programas Municipales'!$C$6,'3 - Bienes Amortizables'!$H$248,0)),0)+IF('3 - Bienes Amortizables'!$E$251='2 - Programas Municipales'!$A5,(IF('3 - Bienes Amortizables'!$E$252='2 - Programas Municipales'!$C$6,'3 - Bienes Amortizables'!$H$254,0)),0)+IF('3 - Bienes Amortizables'!$E$257='2 - Programas Municipales'!$A5,(IF('3 - Bienes Amortizables'!$E$258='2 - Programas Municipales'!$C$6,'3 - Bienes Amortizables'!$H$260,0)),0)+IF('3 - Bienes Amortizables'!$E$263='2 - Programas Municipales'!$A5,(IF('3 - Bienes Amortizables'!$E$264='2 - Programas Municipales'!$C$6,'3 - Bienes Amortizables'!$H$266,0)),0)+IF('3 - Bienes Amortizables'!$E$269='2 - Programas Municipales'!$A5,(IF('3 - Bienes Amortizables'!$E$270='2 - Programas Municipales'!$C$6,'3 - Bienes Amortizables'!$H$272,0)),0)+IF('3 - Bienes Amortizables'!$E$275='2 - Programas Municipales'!$A5,(IF('3 - Bienes Amortizables'!$E$276='2 - Programas Municipales'!$C$6,'3 - Bienes Amortizables'!$H$278,0)),0)</f>
        <v>0</v>
      </c>
      <c r="H8" s="202">
        <f>IF('3 - Bienes Amortizables'!$E$143='2 - Programas Municipales'!$A5,(IF('3 - Bienes Amortizables'!$E$144='2 - Programas Municipales'!$C$7,'3 - Bienes Amortizables'!$H$146,0)),0)+IF('3 - Bienes Amortizables'!$E$149='2 - Programas Municipales'!$A5,(IF('3 - Bienes Amortizables'!$E$150='2 - Programas Municipales'!$C$7,'3 - Bienes Amortizables'!$H$152,0)),0)+IF('3 - Bienes Amortizables'!$E$155='2 - Programas Municipales'!$A5,(IF('3 - Bienes Amortizables'!$E$156='2 - Programas Municipales'!$C$7,'3 - Bienes Amortizables'!$H$158,0)),0)+IF('3 - Bienes Amortizables'!$E$161='2 - Programas Municipales'!$A5,(IF('3 - Bienes Amortizables'!$E$162='2 - Programas Municipales'!$C$7,'3 - Bienes Amortizables'!$H$164,0)),0)+IF('3 - Bienes Amortizables'!$E$167='2 - Programas Municipales'!$A5,(IF('3 - Bienes Amortizables'!$E$168='2 - Programas Municipales'!$C$7,'3 - Bienes Amortizables'!$H$170,0)),0)+IF('3 - Bienes Amortizables'!$E$173='2 - Programas Municipales'!$A5,(IF('3 - Bienes Amortizables'!$E$174='2 - Programas Municipales'!$C$7,'3 - Bienes Amortizables'!$H$176,0)),0)+IF('3 - Bienes Amortizables'!$E$179='2 - Programas Municipales'!$A5,(IF('3 - Bienes Amortizables'!$E$180='2 - Programas Municipales'!$C$7,'3 - Bienes Amortizables'!$H$182,0)),0)+IF('3 - Bienes Amortizables'!$E$185='2 - Programas Municipales'!$A5,(IF('3 - Bienes Amortizables'!$E$186='2 - Programas Municipales'!$C$7,'3 - Bienes Amortizables'!$H$188,0)),0)+IF('3 - Bienes Amortizables'!$E$191='2 - Programas Municipales'!$A5,(IF('3 - Bienes Amortizables'!$E$192='2 - Programas Municipales'!$C$7,'3 - Bienes Amortizables'!$H$194,0)),0)+IF('3 - Bienes Amortizables'!$E$197='2 - Programas Municipales'!$A5,(IF('3 - Bienes Amortizables'!$E$198='2 - Programas Municipales'!$C$7,'3 - Bienes Amortizables'!$H$200,0)),0)+IF('3 - Bienes Amortizables'!$E$203='2 - Programas Municipales'!$A5,(IF('3 - Bienes Amortizables'!$E$204='2 - Programas Municipales'!$C$7,'3 - Bienes Amortizables'!$H$206,0)),0)+IF('3 - Bienes Amortizables'!$E$209='2 - Programas Municipales'!$A5,(IF('3 - Bienes Amortizables'!$E$210='2 - Programas Municipales'!$C$7,'3 - Bienes Amortizables'!$H$212,0)),0)+IF('3 - Bienes Amortizables'!$E$215='2 - Programas Municipales'!$A5,(IF('3 - Bienes Amortizables'!$E$216='2 - Programas Municipales'!$C$7,'3 - Bienes Amortizables'!$H$218,0)),0)+IF('3 - Bienes Amortizables'!$E$221='2 - Programas Municipales'!$A5,(IF('3 - Bienes Amortizables'!$E$222='2 - Programas Municipales'!$C$7,'3 - Bienes Amortizables'!$H$224,0)),0)+IF('3 - Bienes Amortizables'!$E$227='2 - Programas Municipales'!$A5,(IF('3 - Bienes Amortizables'!$E$228='2 - Programas Municipales'!$C$7,'3 - Bienes Amortizables'!$H$230,0)),0)+IF('3 - Bienes Amortizables'!$E$233='2 - Programas Municipales'!$A5,(IF('3 - Bienes Amortizables'!$E$234='2 - Programas Municipales'!$C$7,'3 - Bienes Amortizables'!$H$236,0)),0)+IF('3 - Bienes Amortizables'!$E$239='2 - Programas Municipales'!$A5,(IF('3 - Bienes Amortizables'!$E$240='2 - Programas Municipales'!$C$7,'3 - Bienes Amortizables'!$H$242,0)),0)+IF('3 - Bienes Amortizables'!$E$245='2 - Programas Municipales'!$A5,(IF('3 - Bienes Amortizables'!$E$246='2 - Programas Municipales'!$C$7,'3 - Bienes Amortizables'!$H$248,0)),0)+IF('3 - Bienes Amortizables'!$E$251='2 - Programas Municipales'!$A5,(IF('3 - Bienes Amortizables'!$E$252='2 - Programas Municipales'!$C$7,'3 - Bienes Amortizables'!$H$254,0)),0)+IF('3 - Bienes Amortizables'!$E$257='2 - Programas Municipales'!$A5,(IF('3 - Bienes Amortizables'!$E$258='2 - Programas Municipales'!$C$7,'3 - Bienes Amortizables'!$H$260,0)),0)+IF('3 - Bienes Amortizables'!$E$263='2 - Programas Municipales'!$A5,(IF('3 - Bienes Amortizables'!$E$264='2 - Programas Municipales'!$C$7,'3 - Bienes Amortizables'!$H$266,0)),0)+IF('3 - Bienes Amortizables'!$E$269='2 - Programas Municipales'!$A5,(IF('3 - Bienes Amortizables'!$E$270='2 - Programas Municipales'!$C$7,'3 - Bienes Amortizables'!$H$272,0)),0)+IF('3 - Bienes Amortizables'!$E$275='2 - Programas Municipales'!$A5,(IF('3 - Bienes Amortizables'!$E$276='2 - Programas Municipales'!$C$7,'3 - Bienes Amortizables'!$H$278,0)),0)</f>
        <v>0</v>
      </c>
      <c r="I8" s="202">
        <f>IF('3 - Bienes Amortizables'!$E$143='2 - Programas Municipales'!$A5,(IF('3 - Bienes Amortizables'!$E$144='2 - Programas Municipales'!$C$8,'3 - Bienes Amortizables'!$H$146,0)),0)+IF('3 - Bienes Amortizables'!$E$149='2 - Programas Municipales'!$A5,(IF('3 - Bienes Amortizables'!$E$150='2 - Programas Municipales'!$C$8,'3 - Bienes Amortizables'!$H$152,0)),0)+IF('3 - Bienes Amortizables'!$E$155='2 - Programas Municipales'!$A5,(IF('3 - Bienes Amortizables'!$E$156='2 - Programas Municipales'!$C$8,'3 - Bienes Amortizables'!$H$158,0)),0)+IF('3 - Bienes Amortizables'!$E$161='2 - Programas Municipales'!$A5,(IF('3 - Bienes Amortizables'!$E$162='2 - Programas Municipales'!$C$8,'3 - Bienes Amortizables'!$H$164,0)),0)+IF('3 - Bienes Amortizables'!$E$167='2 - Programas Municipales'!$A5,(IF('3 - Bienes Amortizables'!$E$168='2 - Programas Municipales'!$C$8,'3 - Bienes Amortizables'!$H$170,0)),0)+IF('3 - Bienes Amortizables'!$E$173='2 - Programas Municipales'!$A5,(IF('3 - Bienes Amortizables'!$E$174='2 - Programas Municipales'!$C$8,'3 - Bienes Amortizables'!$H$176,0)),0)+IF('3 - Bienes Amortizables'!$E$179='2 - Programas Municipales'!$A5,(IF('3 - Bienes Amortizables'!$E$180='2 - Programas Municipales'!$C$8,'3 - Bienes Amortizables'!$H$182,0)),0)+IF('3 - Bienes Amortizables'!$E$185='2 - Programas Municipales'!$A5,(IF('3 - Bienes Amortizables'!$E$186='2 - Programas Municipales'!$C$8,'3 - Bienes Amortizables'!$H$188,0)),0)+IF('3 - Bienes Amortizables'!$E$191='2 - Programas Municipales'!$A5,(IF('3 - Bienes Amortizables'!$E$192='2 - Programas Municipales'!$C$8,'3 - Bienes Amortizables'!$H$194,0)),0)+IF('3 - Bienes Amortizables'!$E$197='2 - Programas Municipales'!$A5,(IF('3 - Bienes Amortizables'!$E$198='2 - Programas Municipales'!$C$8,'3 - Bienes Amortizables'!$H$200,0)),0)+IF('3 - Bienes Amortizables'!$E$203='2 - Programas Municipales'!$A5,(IF('3 - Bienes Amortizables'!$E$204='2 - Programas Municipales'!$C$8,'3 - Bienes Amortizables'!$H$206,0)),0)+IF('3 - Bienes Amortizables'!$E$209='2 - Programas Municipales'!$A5,(IF('3 - Bienes Amortizables'!$E$210='2 - Programas Municipales'!$C$8,'3 - Bienes Amortizables'!$H$212,0)),0)+IF('3 - Bienes Amortizables'!$E$215='2 - Programas Municipales'!$A5,(IF('3 - Bienes Amortizables'!$E$216='2 - Programas Municipales'!$C$8,'3 - Bienes Amortizables'!$H$218,0)),0)+IF('3 - Bienes Amortizables'!$E$221='2 - Programas Municipales'!$A5,(IF('3 - Bienes Amortizables'!$E$222='2 - Programas Municipales'!$C$8,'3 - Bienes Amortizables'!$H$224,0)),0)+IF('3 - Bienes Amortizables'!$E$227='2 - Programas Municipales'!$A5,(IF('3 - Bienes Amortizables'!$E$228='2 - Programas Municipales'!$C$8,'3 - Bienes Amortizables'!$H$230,0)),0)+IF('3 - Bienes Amortizables'!$E$233='2 - Programas Municipales'!$A5,(IF('3 - Bienes Amortizables'!$E$234='2 - Programas Municipales'!$C$8,'3 - Bienes Amortizables'!$H$236,0)),0)+IF('3 - Bienes Amortizables'!$E$239='2 - Programas Municipales'!$A5,(IF('3 - Bienes Amortizables'!$E$240='2 - Programas Municipales'!$C$8,'3 - Bienes Amortizables'!$H$242,0)),0)+IF('3 - Bienes Amortizables'!$E$245='2 - Programas Municipales'!$A5,(IF('3 - Bienes Amortizables'!$E$246='2 - Programas Municipales'!$C$8,'3 - Bienes Amortizables'!$H$248,0)),0)+IF('3 - Bienes Amortizables'!$E$251='2 - Programas Municipales'!$A5,(IF('3 - Bienes Amortizables'!$E$252='2 - Programas Municipales'!$C$8,'3 - Bienes Amortizables'!$H$254,0)),0)+IF('3 - Bienes Amortizables'!$E$257='2 - Programas Municipales'!$A5,(IF('3 - Bienes Amortizables'!$E$258='2 - Programas Municipales'!$C$8,'3 - Bienes Amortizables'!$H$260,0)),0)+IF('3 - Bienes Amortizables'!$E$263='2 - Programas Municipales'!$A5,(IF('3 - Bienes Amortizables'!$E$264='2 - Programas Municipales'!$C$8,'3 - Bienes Amortizables'!$H$266,0)),0)+IF('3 - Bienes Amortizables'!$E$269='2 - Programas Municipales'!$A5,(IF('3 - Bienes Amortizables'!$E$270='2 - Programas Municipales'!$C$8,'3 - Bienes Amortizables'!$H$272,0)),0)+IF('3 - Bienes Amortizables'!$E$275='2 - Programas Municipales'!$A5,(IF('3 - Bienes Amortizables'!$E$276='2 - Programas Municipales'!$C$8,'3 - Bienes Amortizables'!$H$278,0)),0)</f>
        <v>0</v>
      </c>
      <c r="J8" s="202">
        <f>IF('3 - Bienes Amortizables'!$E$143='2 - Programas Municipales'!$A5,(IF('3 - Bienes Amortizables'!$E$144='2 - Programas Municipales'!$C$9,'3 - Bienes Amortizables'!$H$146,0)),0)+IF('3 - Bienes Amortizables'!$E$149='2 - Programas Municipales'!$A5,(IF('3 - Bienes Amortizables'!$E$150='2 - Programas Municipales'!$C$9,'3 - Bienes Amortizables'!$H$152,0)),0)+IF('3 - Bienes Amortizables'!$E$155='2 - Programas Municipales'!$A5,(IF('3 - Bienes Amortizables'!$E$156='2 - Programas Municipales'!$C$9,'3 - Bienes Amortizables'!$H$158,0)),0)+IF('3 - Bienes Amortizables'!$E$161='2 - Programas Municipales'!$A5,(IF('3 - Bienes Amortizables'!$E$162='2 - Programas Municipales'!$C$9,'3 - Bienes Amortizables'!$H$164,0)),0)+IF('3 - Bienes Amortizables'!$E$167='2 - Programas Municipales'!$A5,(IF('3 - Bienes Amortizables'!$E$168='2 - Programas Municipales'!$C$9,'3 - Bienes Amortizables'!$H$170,0)),0)+IF('3 - Bienes Amortizables'!$E$173='2 - Programas Municipales'!$A5,(IF('3 - Bienes Amortizables'!$E$174='2 - Programas Municipales'!$C$9,'3 - Bienes Amortizables'!$H$176,0)),0)+IF('3 - Bienes Amortizables'!$E$179='2 - Programas Municipales'!$A5,(IF('3 - Bienes Amortizables'!$E$180='2 - Programas Municipales'!$C$9,'3 - Bienes Amortizables'!$H$182,0)),0)+IF('3 - Bienes Amortizables'!$E$185='2 - Programas Municipales'!$A5,(IF('3 - Bienes Amortizables'!$E$186='2 - Programas Municipales'!$C$9,'3 - Bienes Amortizables'!$H$188,0)),0)+IF('3 - Bienes Amortizables'!$E$191='2 - Programas Municipales'!$A5,(IF('3 - Bienes Amortizables'!$E$192='2 - Programas Municipales'!$C$9,'3 - Bienes Amortizables'!$H$194,0)),0)+IF('3 - Bienes Amortizables'!$E$197='2 - Programas Municipales'!$A5,(IF('3 - Bienes Amortizables'!$E$198='2 - Programas Municipales'!$C$9,'3 - Bienes Amortizables'!$H$200,0)),0)+IF('3 - Bienes Amortizables'!$E$203='2 - Programas Municipales'!$A5,(IF('3 - Bienes Amortizables'!$E$204='2 - Programas Municipales'!$C$9,'3 - Bienes Amortizables'!$H$206,0)),0)+IF('3 - Bienes Amortizables'!$E$209='2 - Programas Municipales'!$A5,(IF('3 - Bienes Amortizables'!$E$210='2 - Programas Municipales'!$C$9,'3 - Bienes Amortizables'!$H$212,0)),0)+IF('3 - Bienes Amortizables'!$E$215='2 - Programas Municipales'!$A5,(IF('3 - Bienes Amortizables'!$E$216='2 - Programas Municipales'!$C$9,'3 - Bienes Amortizables'!$H$218,0)),0)+IF('3 - Bienes Amortizables'!$E$221='2 - Programas Municipales'!$A5,(IF('3 - Bienes Amortizables'!$E$222='2 - Programas Municipales'!$C$9,'3 - Bienes Amortizables'!$H$224,0)),0)+IF('3 - Bienes Amortizables'!$E$227='2 - Programas Municipales'!$A5,(IF('3 - Bienes Amortizables'!$E$228='2 - Programas Municipales'!$C$9,'3 - Bienes Amortizables'!$H$230,0)),0)+IF('3 - Bienes Amortizables'!$E$233='2 - Programas Municipales'!$A5,(IF('3 - Bienes Amortizables'!$E$234='2 - Programas Municipales'!$C$9,'3 - Bienes Amortizables'!$H$236,0)),0)+IF('3 - Bienes Amortizables'!$E$239='2 - Programas Municipales'!$A5,(IF('3 - Bienes Amortizables'!$E$240='2 - Programas Municipales'!$C$9,'3 - Bienes Amortizables'!$H$242,0)),0)+IF('3 - Bienes Amortizables'!$E$245='2 - Programas Municipales'!$A5,(IF('3 - Bienes Amortizables'!$E$246='2 - Programas Municipales'!$C$9,'3 - Bienes Amortizables'!$H$248,0)),0)+IF('3 - Bienes Amortizables'!$E$251='2 - Programas Municipales'!$A5,(IF('3 - Bienes Amortizables'!$E$252='2 - Programas Municipales'!$C$9,'3 - Bienes Amortizables'!$H$254,0)),0)+IF('3 - Bienes Amortizables'!$E$257='2 - Programas Municipales'!$A5,(IF('3 - Bienes Amortizables'!$E$258='2 - Programas Municipales'!$C$9,'3 - Bienes Amortizables'!$H$260,0)),0)+IF('3 - Bienes Amortizables'!$E$263='2 - Programas Municipales'!$A5,(IF('3 - Bienes Amortizables'!$E$264='2 - Programas Municipales'!$C$9,'3 - Bienes Amortizables'!$H$266,0)),0)+IF('3 - Bienes Amortizables'!$E$269='2 - Programas Municipales'!$A5,(IF('3 - Bienes Amortizables'!$E$270='2 - Programas Municipales'!$C$9,'3 - Bienes Amortizables'!$H$272,0)),0)+IF('3 - Bienes Amortizables'!$E$275='2 - Programas Municipales'!$A5,(IF('3 - Bienes Amortizables'!$E$276='2 - Programas Municipales'!$C$9,'3 - Bienes Amortizables'!$H$278,0)),0)</f>
        <v>0</v>
      </c>
      <c r="K8" s="202">
        <f>IF('3 - Bienes Amortizables'!$E$143='2 - Programas Municipales'!$A5,(IF('3 - Bienes Amortizables'!$E$144='2 - Programas Municipales'!$C$10,'3 - Bienes Amortizables'!$H$146,0)),0)+IF('3 - Bienes Amortizables'!$E$149='2 - Programas Municipales'!$A5,(IF('3 - Bienes Amortizables'!$E$150='2 - Programas Municipales'!$C$10,'3 - Bienes Amortizables'!$H$152,0)),0)+IF('3 - Bienes Amortizables'!$E$155='2 - Programas Municipales'!$A5,(IF('3 - Bienes Amortizables'!$E$156='2 - Programas Municipales'!$C$10,'3 - Bienes Amortizables'!$H$158,0)),0)+IF('3 - Bienes Amortizables'!$E$161='2 - Programas Municipales'!$A5,(IF('3 - Bienes Amortizables'!$E$162='2 - Programas Municipales'!$C$10,'3 - Bienes Amortizables'!$H$164,0)),0)+IF('3 - Bienes Amortizables'!$E$167='2 - Programas Municipales'!$A5,(IF('3 - Bienes Amortizables'!$E$168='2 - Programas Municipales'!$C$10,'3 - Bienes Amortizables'!$H$170,0)),0)+IF('3 - Bienes Amortizables'!$E$173='2 - Programas Municipales'!$A5,(IF('3 - Bienes Amortizables'!$E$174='2 - Programas Municipales'!$C$10,'3 - Bienes Amortizables'!$H$176,0)),0)+IF('3 - Bienes Amortizables'!$E$179='2 - Programas Municipales'!$A5,(IF('3 - Bienes Amortizables'!$E$180='2 - Programas Municipales'!$C$10,'3 - Bienes Amortizables'!$H$182,0)),0)+IF('3 - Bienes Amortizables'!$E$185='2 - Programas Municipales'!$A5,(IF('3 - Bienes Amortizables'!$E$186='2 - Programas Municipales'!$C$10,'3 - Bienes Amortizables'!$H$188,0)),0)+IF('3 - Bienes Amortizables'!$E$191='2 - Programas Municipales'!$A5,(IF('3 - Bienes Amortizables'!$E$192='2 - Programas Municipales'!$C$10,'3 - Bienes Amortizables'!$H$194,0)),0)+IF('3 - Bienes Amortizables'!$E$197='2 - Programas Municipales'!$A5,(IF('3 - Bienes Amortizables'!$E$198='2 - Programas Municipales'!$C$10,'3 - Bienes Amortizables'!$H$200,0)),0)+IF('3 - Bienes Amortizables'!$E$203='2 - Programas Municipales'!$A5,(IF('3 - Bienes Amortizables'!$E$204='2 - Programas Municipales'!$C$10,'3 - Bienes Amortizables'!$H$206,0)),0)+IF('3 - Bienes Amortizables'!$E$209='2 - Programas Municipales'!$A5,(IF('3 - Bienes Amortizables'!$E$210='2 - Programas Municipales'!$C$10,'3 - Bienes Amortizables'!$H$212,0)),0)+IF('3 - Bienes Amortizables'!$E$215='2 - Programas Municipales'!$A5,(IF('3 - Bienes Amortizables'!$E$216='2 - Programas Municipales'!$C$10,'3 - Bienes Amortizables'!$H$218,0)),0)+IF('3 - Bienes Amortizables'!$E$221='2 - Programas Municipales'!$A5,(IF('3 - Bienes Amortizables'!$E$222='2 - Programas Municipales'!$C$10,'3 - Bienes Amortizables'!$H$224,0)),0)+IF('3 - Bienes Amortizables'!$E$227='2 - Programas Municipales'!$A5,(IF('3 - Bienes Amortizables'!$E$228='2 - Programas Municipales'!$C$10,'3 - Bienes Amortizables'!$H$230,0)),0)+IF('3 - Bienes Amortizables'!$E$233='2 - Programas Municipales'!$A5,(IF('3 - Bienes Amortizables'!$E$234='2 - Programas Municipales'!$C$10,'3 - Bienes Amortizables'!$H$236,0)),0)+IF('3 - Bienes Amortizables'!$E$239='2 - Programas Municipales'!$A5,(IF('3 - Bienes Amortizables'!$E$240='2 - Programas Municipales'!$C$10,'3 - Bienes Amortizables'!$H$242,0)),0)+IF('3 - Bienes Amortizables'!$E$245='2 - Programas Municipales'!$A5,(IF('3 - Bienes Amortizables'!$E$246='2 - Programas Municipales'!$C$10,'3 - Bienes Amortizables'!$H$248,0)),0)+IF('3 - Bienes Amortizables'!$E$251='2 - Programas Municipales'!$A5,(IF('3 - Bienes Amortizables'!$E$252='2 - Programas Municipales'!$C$10,'3 - Bienes Amortizables'!$H$254,0)),0)+IF('3 - Bienes Amortizables'!$E$257='2 - Programas Municipales'!$A5,(IF('3 - Bienes Amortizables'!$E$258='2 - Programas Municipales'!$C$10,'3 - Bienes Amortizables'!$H$260,0)),0)+IF('3 - Bienes Amortizables'!$E$263='2 - Programas Municipales'!$A5,(IF('3 - Bienes Amortizables'!$E$264='2 - Programas Municipales'!$C$10,'3 - Bienes Amortizables'!$H$266,0)),0)+IF('3 - Bienes Amortizables'!$E$269='2 - Programas Municipales'!$A5,(IF('3 - Bienes Amortizables'!$E$270='2 - Programas Municipales'!$C$10,'3 - Bienes Amortizables'!$H$272,0)),0)+IF('3 - Bienes Amortizables'!$E$275='2 - Programas Municipales'!$A5,(IF('3 - Bienes Amortizables'!$E$276='2 - Programas Municipales'!$C$10,'3 - Bienes Amortizables'!$H$278,0)),0)</f>
        <v>0</v>
      </c>
      <c r="L8" s="202">
        <f>IF('3 - Bienes Amortizables'!$E$143='2 - Programas Municipales'!$A5,(IF('3 - Bienes Amortizables'!$E$144='2 - Programas Municipales'!$C$11,'3 - Bienes Amortizables'!$H$146,0)),0)+IF('3 - Bienes Amortizables'!$E$149='2 - Programas Municipales'!$A5,(IF('3 - Bienes Amortizables'!$E$150='2 - Programas Municipales'!$C$11,'3 - Bienes Amortizables'!$H$152,0)),0)+IF('3 - Bienes Amortizables'!$E$155='2 - Programas Municipales'!$A5,(IF('3 - Bienes Amortizables'!$E$156='2 - Programas Municipales'!$C$11,'3 - Bienes Amortizables'!$H$158,0)),0)+IF('3 - Bienes Amortizables'!$E$161='2 - Programas Municipales'!$A5,(IF('3 - Bienes Amortizables'!$E$162='2 - Programas Municipales'!$C$11,'3 - Bienes Amortizables'!$H$164,0)),0)+IF('3 - Bienes Amortizables'!$E$167='2 - Programas Municipales'!$A5,(IF('3 - Bienes Amortizables'!$E$168='2 - Programas Municipales'!$C$11,'3 - Bienes Amortizables'!$H$170,0)),0)+IF('3 - Bienes Amortizables'!$E$173='2 - Programas Municipales'!$A5,(IF('3 - Bienes Amortizables'!$E$174='2 - Programas Municipales'!$C$11,'3 - Bienes Amortizables'!$H$176,0)),0)+IF('3 - Bienes Amortizables'!$E$179='2 - Programas Municipales'!$A5,(IF('3 - Bienes Amortizables'!$E$180='2 - Programas Municipales'!$C$11,'3 - Bienes Amortizables'!$H$182,0)),0)+IF('3 - Bienes Amortizables'!$E$185='2 - Programas Municipales'!$A5,(IF('3 - Bienes Amortizables'!$E$186='2 - Programas Municipales'!$C$11,'3 - Bienes Amortizables'!$H$188,0)),0)+IF('3 - Bienes Amortizables'!$E$191='2 - Programas Municipales'!$A5,(IF('3 - Bienes Amortizables'!$E$192='2 - Programas Municipales'!$C$11,'3 - Bienes Amortizables'!$H$194,0)),0)+IF('3 - Bienes Amortizables'!$E$197='2 - Programas Municipales'!$A5,(IF('3 - Bienes Amortizables'!$E$198='2 - Programas Municipales'!$C$11,'3 - Bienes Amortizables'!$H$200,0)),0)+IF('3 - Bienes Amortizables'!$E$203='2 - Programas Municipales'!$A5,(IF('3 - Bienes Amortizables'!$E$204='2 - Programas Municipales'!$C$11,'3 - Bienes Amortizables'!$H$206,0)),0)+IF('3 - Bienes Amortizables'!$E$209='2 - Programas Municipales'!$A5,(IF('3 - Bienes Amortizables'!$E$210='2 - Programas Municipales'!$C$11,'3 - Bienes Amortizables'!$H$212,0)),0)+IF('3 - Bienes Amortizables'!$E$215='2 - Programas Municipales'!$A5,(IF('3 - Bienes Amortizables'!$E$216='2 - Programas Municipales'!$C$11,'3 - Bienes Amortizables'!$H$218,0)),0)+IF('3 - Bienes Amortizables'!$E$221='2 - Programas Municipales'!$A5,(IF('3 - Bienes Amortizables'!$E$222='2 - Programas Municipales'!$C$11,'3 - Bienes Amortizables'!$H$224,0)),0)+IF('3 - Bienes Amortizables'!$E$227='2 - Programas Municipales'!$A5,(IF('3 - Bienes Amortizables'!$E$228='2 - Programas Municipales'!$C$11,'3 - Bienes Amortizables'!$H$230,0)),0)+IF('3 - Bienes Amortizables'!$E$233='2 - Programas Municipales'!$A5,(IF('3 - Bienes Amortizables'!$E$234='2 - Programas Municipales'!$C$11,'3 - Bienes Amortizables'!$H$236,0)),0)+IF('3 - Bienes Amortizables'!$E$239='2 - Programas Municipales'!$A5,(IF('3 - Bienes Amortizables'!$E$240='2 - Programas Municipales'!$C$11,'3 - Bienes Amortizables'!$H$242,0)),0)+IF('3 - Bienes Amortizables'!$E$245='2 - Programas Municipales'!$A5,(IF('3 - Bienes Amortizables'!$E$246='2 - Programas Municipales'!$C$11,'3 - Bienes Amortizables'!$H$248,0)),0)+IF('3 - Bienes Amortizables'!$E$251='2 - Programas Municipales'!$A5,(IF('3 - Bienes Amortizables'!$E$252='2 - Programas Municipales'!$C$11,'3 - Bienes Amortizables'!$H$254,0)),0)+IF('3 - Bienes Amortizables'!$E$257='2 - Programas Municipales'!$A5,(IF('3 - Bienes Amortizables'!$E$258='2 - Programas Municipales'!$C$11,'3 - Bienes Amortizables'!$H$260,0)),0)+IF('3 - Bienes Amortizables'!$E$263='2 - Programas Municipales'!$A5,(IF('3 - Bienes Amortizables'!$E$264='2 - Programas Municipales'!$C$11,'3 - Bienes Amortizables'!$H$266,0)),0)+IF('3 - Bienes Amortizables'!$E$269='2 - Programas Municipales'!$A5,(IF('3 - Bienes Amortizables'!$E$270='2 - Programas Municipales'!$C$11,'3 - Bienes Amortizables'!$H$272,0)),0)+IF('3 - Bienes Amortizables'!$E$275='2 - Programas Municipales'!$A5,(IF('3 - Bienes Amortizables'!$E$276='2 - Programas Municipales'!$C$11,'3 - Bienes Amortizables'!$H$278,0)),0)</f>
        <v>0</v>
      </c>
      <c r="M8" s="202">
        <f>IF('3 - Bienes Amortizables'!$E$143='2 - Programas Municipales'!$A5,(IF('3 - Bienes Amortizables'!$E$144='2 - Programas Municipales'!$C$12,'3 - Bienes Amortizables'!$H$146,0)),0)+IF('3 - Bienes Amortizables'!$E$149='2 - Programas Municipales'!$A5,(IF('3 - Bienes Amortizables'!$E$150='2 - Programas Municipales'!$C$12,'3 - Bienes Amortizables'!$H$152,0)),0)+IF('3 - Bienes Amortizables'!$E$155='2 - Programas Municipales'!$A5,(IF('3 - Bienes Amortizables'!$E$156='2 - Programas Municipales'!$C$12,'3 - Bienes Amortizables'!$H$158,0)),0)+IF('3 - Bienes Amortizables'!$E$161='2 - Programas Municipales'!$A5,(IF('3 - Bienes Amortizables'!$E$162='2 - Programas Municipales'!$C$12,'3 - Bienes Amortizables'!$H$164,0)),0)+IF('3 - Bienes Amortizables'!$E$167='2 - Programas Municipales'!$A5,(IF('3 - Bienes Amortizables'!$E$168='2 - Programas Municipales'!$C$12,'3 - Bienes Amortizables'!$H$170,0)),0)+IF('3 - Bienes Amortizables'!$E$173='2 - Programas Municipales'!$A5,(IF('3 - Bienes Amortizables'!$E$174='2 - Programas Municipales'!$C$12,'3 - Bienes Amortizables'!$H$176,0)),0)+IF('3 - Bienes Amortizables'!$E$179='2 - Programas Municipales'!$A5,(IF('3 - Bienes Amortizables'!$E$180='2 - Programas Municipales'!$C$12,'3 - Bienes Amortizables'!$H$182,0)),0)+IF('3 - Bienes Amortizables'!$E$185='2 - Programas Municipales'!$A5,(IF('3 - Bienes Amortizables'!$E$186='2 - Programas Municipales'!$C$12,'3 - Bienes Amortizables'!$H$188,0)),0)+IF('3 - Bienes Amortizables'!$E$191='2 - Programas Municipales'!$A5,(IF('3 - Bienes Amortizables'!$E$192='2 - Programas Municipales'!$C$12,'3 - Bienes Amortizables'!$H$194,0)),0)+IF('3 - Bienes Amortizables'!$E$197='2 - Programas Municipales'!$A5,(IF('3 - Bienes Amortizables'!$E$198='2 - Programas Municipales'!$C$12,'3 - Bienes Amortizables'!$H$200,0)),0)+IF('3 - Bienes Amortizables'!$E$203='2 - Programas Municipales'!$A5,(IF('3 - Bienes Amortizables'!$E$204='2 - Programas Municipales'!$C$12,'3 - Bienes Amortizables'!$H$206,0)),0)+IF('3 - Bienes Amortizables'!$E$209='2 - Programas Municipales'!$A5,(IF('3 - Bienes Amortizables'!$E$210='2 - Programas Municipales'!$C$12,'3 - Bienes Amortizables'!$H$212,0)),0)+IF('3 - Bienes Amortizables'!$E$215='2 - Programas Municipales'!$A5,(IF('3 - Bienes Amortizables'!$E$216='2 - Programas Municipales'!$C$12,'3 - Bienes Amortizables'!$H$218,0)),0)+IF('3 - Bienes Amortizables'!$E$221='2 - Programas Municipales'!$A5,(IF('3 - Bienes Amortizables'!$E$222='2 - Programas Municipales'!$C$12,'3 - Bienes Amortizables'!$H$224,0)),0)+IF('3 - Bienes Amortizables'!$E$227='2 - Programas Municipales'!$A5,(IF('3 - Bienes Amortizables'!$E$228='2 - Programas Municipales'!$C$12,'3 - Bienes Amortizables'!$H$230,0)),0)+IF('3 - Bienes Amortizables'!$E$233='2 - Programas Municipales'!$A5,(IF('3 - Bienes Amortizables'!$E$234='2 - Programas Municipales'!$C$12,'3 - Bienes Amortizables'!$H$236,0)),0)+IF('3 - Bienes Amortizables'!$E$239='2 - Programas Municipales'!$A5,(IF('3 - Bienes Amortizables'!$E$240='2 - Programas Municipales'!$C$12,'3 - Bienes Amortizables'!$H$242,0)),0)+IF('3 - Bienes Amortizables'!$E$245='2 - Programas Municipales'!$A5,(IF('3 - Bienes Amortizables'!$E$246='2 - Programas Municipales'!$C$12,'3 - Bienes Amortizables'!$H$248,0)),0)+IF('3 - Bienes Amortizables'!$E$251='2 - Programas Municipales'!$A5,(IF('3 - Bienes Amortizables'!$E$252='2 - Programas Municipales'!$C$12,'3 - Bienes Amortizables'!$H$254,0)),0)+IF('3 - Bienes Amortizables'!$E$257='2 - Programas Municipales'!$A5,(IF('3 - Bienes Amortizables'!$E$258='2 - Programas Municipales'!$C$12,'3 - Bienes Amortizables'!$H$260,0)),0)+IF('3 - Bienes Amortizables'!$E$263='2 - Programas Municipales'!$A5,(IF('3 - Bienes Amortizables'!$E$264='2 - Programas Municipales'!$C$12,'3 - Bienes Amortizables'!$H$266,0)),0)+IF('3 - Bienes Amortizables'!$E$269='2 - Programas Municipales'!$A5,(IF('3 - Bienes Amortizables'!$E$270='2 - Programas Municipales'!$C$12,'3 - Bienes Amortizables'!$H$272,0)),0)+IF('3 - Bienes Amortizables'!$E$275='2 - Programas Municipales'!$A5,(IF('3 - Bienes Amortizables'!$E$276='2 - Programas Municipales'!$C$12,'3 - Bienes Amortizables'!$H$278,0)),0)</f>
        <v>0</v>
      </c>
      <c r="N8" s="202">
        <f>IF('3 - Bienes Amortizables'!$E$143='2 - Programas Municipales'!$A5,(IF('3 - Bienes Amortizables'!$E$144='2 - Programas Municipales'!$C$13,'3 - Bienes Amortizables'!$H$146,0)),0)+IF('3 - Bienes Amortizables'!$E$149='2 - Programas Municipales'!$A5,(IF('3 - Bienes Amortizables'!$E$150='2 - Programas Municipales'!$C$13,'3 - Bienes Amortizables'!$H$152,0)),0)+IF('3 - Bienes Amortizables'!$E$155='2 - Programas Municipales'!$A5,(IF('3 - Bienes Amortizables'!$E$156='2 - Programas Municipales'!$C$13,'3 - Bienes Amortizables'!$H$158,0)),0)+IF('3 - Bienes Amortizables'!$E$161='2 - Programas Municipales'!$A5,(IF('3 - Bienes Amortizables'!$E$162='2 - Programas Municipales'!$C$13,'3 - Bienes Amortizables'!$H$164,0)),0)+IF('3 - Bienes Amortizables'!$E$167='2 - Programas Municipales'!$A5,(IF('3 - Bienes Amortizables'!$E$168='2 - Programas Municipales'!$C$13,'3 - Bienes Amortizables'!$H$170,0)),0)+IF('3 - Bienes Amortizables'!$E$173='2 - Programas Municipales'!$A5,(IF('3 - Bienes Amortizables'!$E$174='2 - Programas Municipales'!$C$13,'3 - Bienes Amortizables'!$H$176,0)),0)+IF('3 - Bienes Amortizables'!$E$179='2 - Programas Municipales'!$A5,(IF('3 - Bienes Amortizables'!$E$180='2 - Programas Municipales'!$C$13,'3 - Bienes Amortizables'!$H$182,0)),0)+IF('3 - Bienes Amortizables'!$E$185='2 - Programas Municipales'!$A5,(IF('3 - Bienes Amortizables'!$E$186='2 - Programas Municipales'!$C$13,'3 - Bienes Amortizables'!$H$188,0)),0)+IF('3 - Bienes Amortizables'!$E$191='2 - Programas Municipales'!$A5,(IF('3 - Bienes Amortizables'!$E$192='2 - Programas Municipales'!$C$13,'3 - Bienes Amortizables'!$H$194,0)),0)+IF('3 - Bienes Amortizables'!$E$197='2 - Programas Municipales'!$A5,(IF('3 - Bienes Amortizables'!$E$198='2 - Programas Municipales'!$C$13,'3 - Bienes Amortizables'!$H$200,0)),0)+IF('3 - Bienes Amortizables'!$E$203='2 - Programas Municipales'!$A5,(IF('3 - Bienes Amortizables'!$E$204='2 - Programas Municipales'!$C$13,'3 - Bienes Amortizables'!$H$206,0)),0)+IF('3 - Bienes Amortizables'!$E$209='2 - Programas Municipales'!$A5,(IF('3 - Bienes Amortizables'!$E$210='2 - Programas Municipales'!$C$13,'3 - Bienes Amortizables'!$H$212,0)),0)+IF('3 - Bienes Amortizables'!$E$215='2 - Programas Municipales'!$A5,(IF('3 - Bienes Amortizables'!$E$216='2 - Programas Municipales'!$C$13,'3 - Bienes Amortizables'!$H$218,0)),0)+IF('3 - Bienes Amortizables'!$E$221='2 - Programas Municipales'!$A5,(IF('3 - Bienes Amortizables'!$E$222='2 - Programas Municipales'!$C$13,'3 - Bienes Amortizables'!$H$224,0)),0)+IF('3 - Bienes Amortizables'!$E$227='2 - Programas Municipales'!$A5,(IF('3 - Bienes Amortizables'!$E$228='2 - Programas Municipales'!$C$13,'3 - Bienes Amortizables'!$H$230,0)),0)+IF('3 - Bienes Amortizables'!$E$233='2 - Programas Municipales'!$A5,(IF('3 - Bienes Amortizables'!$E$234='2 - Programas Municipales'!$C$13,'3 - Bienes Amortizables'!$H$236,0)),0)+IF('3 - Bienes Amortizables'!$E$239='2 - Programas Municipales'!$A5,(IF('3 - Bienes Amortizables'!$E$240='2 - Programas Municipales'!$C$13,'3 - Bienes Amortizables'!$H$242,0)),0)+IF('3 - Bienes Amortizables'!$E$245='2 - Programas Municipales'!$A5,(IF('3 - Bienes Amortizables'!$E$246='2 - Programas Municipales'!$C$13,'3 - Bienes Amortizables'!$H$248,0)),0)+IF('3 - Bienes Amortizables'!$E$251='2 - Programas Municipales'!$A5,(IF('3 - Bienes Amortizables'!$E$252='2 - Programas Municipales'!$C$13,'3 - Bienes Amortizables'!$H$254,0)),0)+IF('3 - Bienes Amortizables'!$E$257='2 - Programas Municipales'!$A5,(IF('3 - Bienes Amortizables'!$E$258='2 - Programas Municipales'!$C$13,'3 - Bienes Amortizables'!$H$260,0)),0)+IF('3 - Bienes Amortizables'!$E$263='2 - Programas Municipales'!$A5,(IF('3 - Bienes Amortizables'!$E$264='2 - Programas Municipales'!$C$13,'3 - Bienes Amortizables'!$H$266,0)),0)+IF('3 - Bienes Amortizables'!$E$269='2 - Programas Municipales'!$A5,(IF('3 - Bienes Amortizables'!$E$270='2 - Programas Municipales'!$C$13,'3 - Bienes Amortizables'!$H$272,0)),0)+IF('3 - Bienes Amortizables'!$E$275='2 - Programas Municipales'!$A5,(IF('3 - Bienes Amortizables'!$E$276='2 - Programas Municipales'!$C$13,'3 - Bienes Amortizables'!$H$278,0)),0)</f>
        <v>0</v>
      </c>
      <c r="O8" s="202">
        <f>IF('3 - Bienes Amortizables'!$E$143='2 - Programas Municipales'!$A5,(IF('3 - Bienes Amortizables'!$E$144='2 - Programas Municipales'!$C$14,'3 - Bienes Amortizables'!$H$146,0)),0)+IF('3 - Bienes Amortizables'!$E$149='2 - Programas Municipales'!$A5,(IF('3 - Bienes Amortizables'!$E$150='2 - Programas Municipales'!$C$14,'3 - Bienes Amortizables'!$H$152,0)),0)+IF('3 - Bienes Amortizables'!$E$155='2 - Programas Municipales'!$A5,(IF('3 - Bienes Amortizables'!$E$156='2 - Programas Municipales'!$C$14,'3 - Bienes Amortizables'!$H$158,0)),0)+IF('3 - Bienes Amortizables'!$E$161='2 - Programas Municipales'!$A5,(IF('3 - Bienes Amortizables'!$E$162='2 - Programas Municipales'!$C$14,'3 - Bienes Amortizables'!$H$164,0)),0)+IF('3 - Bienes Amortizables'!$E$167='2 - Programas Municipales'!$A5,(IF('3 - Bienes Amortizables'!$E$168='2 - Programas Municipales'!$C$14,'3 - Bienes Amortizables'!$H$170,0)),0)+IF('3 - Bienes Amortizables'!$E$173='2 - Programas Municipales'!$A5,(IF('3 - Bienes Amortizables'!$E$174='2 - Programas Municipales'!$C$14,'3 - Bienes Amortizables'!$H$176,0)),0)+IF('3 - Bienes Amortizables'!$E$179='2 - Programas Municipales'!$A5,(IF('3 - Bienes Amortizables'!$E$180='2 - Programas Municipales'!$C$14,'3 - Bienes Amortizables'!$H$182,0)),0)+IF('3 - Bienes Amortizables'!$E$185='2 - Programas Municipales'!$A5,(IF('3 - Bienes Amortizables'!$E$186='2 - Programas Municipales'!$C$14,'3 - Bienes Amortizables'!$H$188,0)),0)+IF('3 - Bienes Amortizables'!$E$191='2 - Programas Municipales'!$A5,(IF('3 - Bienes Amortizables'!$E$192='2 - Programas Municipales'!$C$14,'3 - Bienes Amortizables'!$H$194,0)),0)+IF('3 - Bienes Amortizables'!$E$197='2 - Programas Municipales'!$A5,(IF('3 - Bienes Amortizables'!$E$198='2 - Programas Municipales'!$C$14,'3 - Bienes Amortizables'!$H$200,0)),0)+IF('3 - Bienes Amortizables'!$E$203='2 - Programas Municipales'!$A5,(IF('3 - Bienes Amortizables'!$E$204='2 - Programas Municipales'!$C$14,'3 - Bienes Amortizables'!$H$206,0)),0)+IF('3 - Bienes Amortizables'!$E$209='2 - Programas Municipales'!$A5,(IF('3 - Bienes Amortizables'!$E$210='2 - Programas Municipales'!$C$14,'3 - Bienes Amortizables'!$H$212,0)),0)+IF('3 - Bienes Amortizables'!$E$215='2 - Programas Municipales'!$A5,(IF('3 - Bienes Amortizables'!$E$216='2 - Programas Municipales'!$C$14,'3 - Bienes Amortizables'!$H$218,0)),0)+IF('3 - Bienes Amortizables'!$E$221='2 - Programas Municipales'!$A5,(IF('3 - Bienes Amortizables'!$E$222='2 - Programas Municipales'!$C$14,'3 - Bienes Amortizables'!$H$224,0)),0)+IF('3 - Bienes Amortizables'!$E$227='2 - Programas Municipales'!$A5,(IF('3 - Bienes Amortizables'!$E$228='2 - Programas Municipales'!$C$14,'3 - Bienes Amortizables'!$H$230,0)),0)+IF('3 - Bienes Amortizables'!$E$233='2 - Programas Municipales'!$A5,(IF('3 - Bienes Amortizables'!$E$234='2 - Programas Municipales'!$C$14,'3 - Bienes Amortizables'!$H$236,0)),0)+IF('3 - Bienes Amortizables'!$E$239='2 - Programas Municipales'!$A5,(IF('3 - Bienes Amortizables'!$E$240='2 - Programas Municipales'!$C$14,'3 - Bienes Amortizables'!$H$242,0)),0)+IF('3 - Bienes Amortizables'!$E$245='2 - Programas Municipales'!$A5,(IF('3 - Bienes Amortizables'!$E$246='2 - Programas Municipales'!$C$14,'3 - Bienes Amortizables'!$H$248,0)),0)+IF('3 - Bienes Amortizables'!$E$251='2 - Programas Municipales'!$A5,(IF('3 - Bienes Amortizables'!$E$252='2 - Programas Municipales'!$C$14,'3 - Bienes Amortizables'!$H$254,0)),0)+IF('3 - Bienes Amortizables'!$E$257='2 - Programas Municipales'!$A5,(IF('3 - Bienes Amortizables'!$E$258='2 - Programas Municipales'!$C$14,'3 - Bienes Amortizables'!$H$260,0)),0)+IF('3 - Bienes Amortizables'!$E$263='2 - Programas Municipales'!$A5,(IF('3 - Bienes Amortizables'!$E$264='2 - Programas Municipales'!$C$14,'3 - Bienes Amortizables'!$H$266,0)),0)+IF('3 - Bienes Amortizables'!$E$269='2 - Programas Municipales'!$A5,(IF('3 - Bienes Amortizables'!$E$270='2 - Programas Municipales'!$C$14,'3 - Bienes Amortizables'!$H$272,0)),0)+IF('3 - Bienes Amortizables'!$E$275='2 - Programas Municipales'!$A5,(IF('3 - Bienes Amortizables'!$E$276='2 - Programas Municipales'!$C$14,'3 - Bienes Amortizables'!$H$278,0)),0)</f>
        <v>0</v>
      </c>
      <c r="P8" s="202">
        <f>IF('3 - Bienes Amortizables'!$E$143='2 - Programas Municipales'!$A5,(IF('3 - Bienes Amortizables'!$E$144='2 - Programas Municipales'!$C$15,'3 - Bienes Amortizables'!$H$146,0)),0)+IF('3 - Bienes Amortizables'!$E$149='2 - Programas Municipales'!$A5,(IF('3 - Bienes Amortizables'!$E$150='2 - Programas Municipales'!$C$15,'3 - Bienes Amortizables'!$H$152,0)),0)+IF('3 - Bienes Amortizables'!$E$155='2 - Programas Municipales'!$A5,(IF('3 - Bienes Amortizables'!$E$156='2 - Programas Municipales'!$C$15,'3 - Bienes Amortizables'!$H$158,0)),0)+IF('3 - Bienes Amortizables'!$E$161='2 - Programas Municipales'!$A5,(IF('3 - Bienes Amortizables'!$E$162='2 - Programas Municipales'!$C$15,'3 - Bienes Amortizables'!$H$164,0)),0)+IF('3 - Bienes Amortizables'!$E$167='2 - Programas Municipales'!$A5,(IF('3 - Bienes Amortizables'!$E$168='2 - Programas Municipales'!$C$15,'3 - Bienes Amortizables'!$H$170,0)),0)+IF('3 - Bienes Amortizables'!$E$173='2 - Programas Municipales'!$A5,(IF('3 - Bienes Amortizables'!$E$174='2 - Programas Municipales'!$C$15,'3 - Bienes Amortizables'!$H$176,0)),0)+IF('3 - Bienes Amortizables'!$E$179='2 - Programas Municipales'!$A5,(IF('3 - Bienes Amortizables'!$E$180='2 - Programas Municipales'!$C$15,'3 - Bienes Amortizables'!$H$182,0)),0)+IF('3 - Bienes Amortizables'!$E$185='2 - Programas Municipales'!$A5,(IF('3 - Bienes Amortizables'!$E$186='2 - Programas Municipales'!$C$15,'3 - Bienes Amortizables'!$H$188,0)),0)+IF('3 - Bienes Amortizables'!$E$191='2 - Programas Municipales'!$A5,(IF('3 - Bienes Amortizables'!$E$192='2 - Programas Municipales'!$C$15,'3 - Bienes Amortizables'!$H$194,0)),0)+IF('3 - Bienes Amortizables'!$E$197='2 - Programas Municipales'!$A5,(IF('3 - Bienes Amortizables'!$E$198='2 - Programas Municipales'!$C$15,'3 - Bienes Amortizables'!$H$200,0)),0)+IF('3 - Bienes Amortizables'!$E$203='2 - Programas Municipales'!$A5,(IF('3 - Bienes Amortizables'!$E$204='2 - Programas Municipales'!$C$15,'3 - Bienes Amortizables'!$H$206,0)),0)+IF('3 - Bienes Amortizables'!$E$209='2 - Programas Municipales'!$A5,(IF('3 - Bienes Amortizables'!$E$210='2 - Programas Municipales'!$C$15,'3 - Bienes Amortizables'!$H$212,0)),0)+IF('3 - Bienes Amortizables'!$E$215='2 - Programas Municipales'!$A5,(IF('3 - Bienes Amortizables'!$E$216='2 - Programas Municipales'!$C$15,'3 - Bienes Amortizables'!$H$218,0)),0)+IF('3 - Bienes Amortizables'!$E$221='2 - Programas Municipales'!$A5,(IF('3 - Bienes Amortizables'!$E$222='2 - Programas Municipales'!$C$15,'3 - Bienes Amortizables'!$H$224,0)),0)+IF('3 - Bienes Amortizables'!$E$227='2 - Programas Municipales'!$A5,(IF('3 - Bienes Amortizables'!$E$228='2 - Programas Municipales'!$C$15,'3 - Bienes Amortizables'!$H$230,0)),0)+IF('3 - Bienes Amortizables'!$E$233='2 - Programas Municipales'!$A5,(IF('3 - Bienes Amortizables'!$E$234='2 - Programas Municipales'!$C$15,'3 - Bienes Amortizables'!$H$236,0)),0)+IF('3 - Bienes Amortizables'!$E$239='2 - Programas Municipales'!$A5,(IF('3 - Bienes Amortizables'!$E$240='2 - Programas Municipales'!$C$15,'3 - Bienes Amortizables'!$H$242,0)),0)+IF('3 - Bienes Amortizables'!$E$245='2 - Programas Municipales'!$A5,(IF('3 - Bienes Amortizables'!$E$246='2 - Programas Municipales'!$C$15,'3 - Bienes Amortizables'!$H$248,0)),0)+IF('3 - Bienes Amortizables'!$E$251='2 - Programas Municipales'!$A5,(IF('3 - Bienes Amortizables'!$E$252='2 - Programas Municipales'!$C$15,'3 - Bienes Amortizables'!$H$254,0)),0)+IF('3 - Bienes Amortizables'!$E$257='2 - Programas Municipales'!$A5,(IF('3 - Bienes Amortizables'!$E$258='2 - Programas Municipales'!$C$15,'3 - Bienes Amortizables'!$H$260,0)),0)+IF('3 - Bienes Amortizables'!$E$263='2 - Programas Municipales'!$A5,(IF('3 - Bienes Amortizables'!$E$264='2 - Programas Municipales'!$C$15,'3 - Bienes Amortizables'!$H$266,0)),0)+IF('3 - Bienes Amortizables'!$E$269='2 - Programas Municipales'!$A5,(IF('3 - Bienes Amortizables'!$E$270='2 - Programas Municipales'!$C$15,'3 - Bienes Amortizables'!$H$272,0)),0)+IF('3 - Bienes Amortizables'!$E$275='2 - Programas Municipales'!$A5,(IF('3 - Bienes Amortizables'!$E$276='2 - Programas Municipales'!$C$15,'3 - Bienes Amortizables'!$H$278,0)),0)</f>
        <v>0</v>
      </c>
      <c r="Q8" s="265">
        <f t="shared" si="1"/>
        <v>0</v>
      </c>
    </row>
    <row r="9">
      <c r="B9" s="56" t="str">
        <f>'2 - Programas Municipales'!A6</f>
        <v>Vehículos</v>
      </c>
      <c r="C9" s="202">
        <f>IF('3 - Bienes Amortizables'!$E$143='2 - Programas Municipales'!$A6,(IF('3 - Bienes Amortizables'!$E$144='2 - Programas Municipales'!$C$2,'3 - Bienes Amortizables'!$H$146,0)),0)+IF('3 - Bienes Amortizables'!$E$149='2 - Programas Municipales'!$A6,(IF('3 - Bienes Amortizables'!$E$150='2 - Programas Municipales'!$C$2,'3 - Bienes Amortizables'!$H$152,0)),0)+IF('3 - Bienes Amortizables'!$E$155='2 - Programas Municipales'!$A6,(IF('3 - Bienes Amortizables'!$E$156='2 - Programas Municipales'!$C$2,'3 - Bienes Amortizables'!$H$158,0)),0)+IF('3 - Bienes Amortizables'!$E$161='2 - Programas Municipales'!$A6,(IF('3 - Bienes Amortizables'!$E$162='2 - Programas Municipales'!$C$2,'3 - Bienes Amortizables'!$H$164,0)),0)+IF('3 - Bienes Amortizables'!$E$167='2 - Programas Municipales'!$A6,(IF('3 - Bienes Amortizables'!$E$168='2 - Programas Municipales'!$C$2,'3 - Bienes Amortizables'!$H$170,0)),0)+IF('3 - Bienes Amortizables'!$E$173='2 - Programas Municipales'!$A6,(IF('3 - Bienes Amortizables'!$E$174='2 - Programas Municipales'!$C$2,'3 - Bienes Amortizables'!$H$176,0)),0)+IF('3 - Bienes Amortizables'!$E$179='2 - Programas Municipales'!$A6,(IF('3 - Bienes Amortizables'!$E$180='2 - Programas Municipales'!$C$2,'3 - Bienes Amortizables'!$H$182,0)),0)+IF('3 - Bienes Amortizables'!$E$185='2 - Programas Municipales'!$A6,(IF('3 - Bienes Amortizables'!$E$186='2 - Programas Municipales'!$C$2,'3 - Bienes Amortizables'!$H$188,0)),0)+IF('3 - Bienes Amortizables'!$E$191='2 - Programas Municipales'!$A6,(IF('3 - Bienes Amortizables'!$E$192='2 - Programas Municipales'!$C$2,'3 - Bienes Amortizables'!$H$194,0)),0)+IF('3 - Bienes Amortizables'!$E$197='2 - Programas Municipales'!$A6,(IF('3 - Bienes Amortizables'!$E$198='2 - Programas Municipales'!$C$2,'3 - Bienes Amortizables'!$H$200,0)),0)+IF('3 - Bienes Amortizables'!$E$203='2 - Programas Municipales'!$A6,(IF('3 - Bienes Amortizables'!$E$204='2 - Programas Municipales'!$C$2,'3 - Bienes Amortizables'!$H$206,0)),0)+IF('3 - Bienes Amortizables'!$E$209='2 - Programas Municipales'!$A6,(IF('3 - Bienes Amortizables'!$E$210='2 - Programas Municipales'!$C$2,'3 - Bienes Amortizables'!$H$212,0)),0)+IF('3 - Bienes Amortizables'!$E$215='2 - Programas Municipales'!$A6,(IF('3 - Bienes Amortizables'!$E$216='2 - Programas Municipales'!$C$2,'3 - Bienes Amortizables'!$H$218,0)),0)+IF('3 - Bienes Amortizables'!$E$221='2 - Programas Municipales'!$A6,(IF('3 - Bienes Amortizables'!$E$222='2 - Programas Municipales'!$C$2,'3 - Bienes Amortizables'!$H$224,0)),0)+IF('3 - Bienes Amortizables'!$E$227='2 - Programas Municipales'!$A6,(IF('3 - Bienes Amortizables'!$E$228='2 - Programas Municipales'!$C$2,'3 - Bienes Amortizables'!$H$230,0)),0)+IF('3 - Bienes Amortizables'!$E$233='2 - Programas Municipales'!$A6,(IF('3 - Bienes Amortizables'!$E$234='2 - Programas Municipales'!$C$2,'3 - Bienes Amortizables'!$H$236,0)),0)+IF('3 - Bienes Amortizables'!$E$239='2 - Programas Municipales'!$A6,(IF('3 - Bienes Amortizables'!$E$240='2 - Programas Municipales'!$C$2,'3 - Bienes Amortizables'!$H$242,0)),0)+IF('3 - Bienes Amortizables'!$E$245='2 - Programas Municipales'!$A6,(IF('3 - Bienes Amortizables'!$E$246='2 - Programas Municipales'!$C$2,'3 - Bienes Amortizables'!$H$248,0)),0)+IF('3 - Bienes Amortizables'!$E$251='2 - Programas Municipales'!$A6,(IF('3 - Bienes Amortizables'!$E$252='2 - Programas Municipales'!$C$2,'3 - Bienes Amortizables'!$H$254,0)),0)+IF('3 - Bienes Amortizables'!$E$257='2 - Programas Municipales'!$A6,(IF('3 - Bienes Amortizables'!$E$258='2 - Programas Municipales'!$C$2,'3 - Bienes Amortizables'!$H$260,0)),0)+IF('3 - Bienes Amortizables'!$E$263='2 - Programas Municipales'!$A6,(IF('3 - Bienes Amortizables'!$E$264='2 - Programas Municipales'!$C$2,'3 - Bienes Amortizables'!$H$266,0)),0)+IF('3 - Bienes Amortizables'!$E$269='2 - Programas Municipales'!$A6,(IF('3 - Bienes Amortizables'!$E$270='2 - Programas Municipales'!$C$2,'3 - Bienes Amortizables'!$H$272,0)),0)+IF('3 - Bienes Amortizables'!$E$275='2 - Programas Municipales'!$A6,(IF('3 - Bienes Amortizables'!$E$276='2 - Programas Municipales'!$C$2,'3 - Bienes Amortizables'!$H$278,0)),0)</f>
        <v>0</v>
      </c>
      <c r="D9" s="202">
        <f>IF('3 - Bienes Amortizables'!$E$143='2 - Programas Municipales'!$A6,(IF('3 - Bienes Amortizables'!$E$144='2 - Programas Municipales'!$C$3,'3 - Bienes Amortizables'!$H$146,0)),0)+IF('3 - Bienes Amortizables'!$E$149='2 - Programas Municipales'!$A6,(IF('3 - Bienes Amortizables'!$E$150='2 - Programas Municipales'!$C$3,'3 - Bienes Amortizables'!$H$152,0)),0)+IF('3 - Bienes Amortizables'!$E$155='2 - Programas Municipales'!$A6,(IF('3 - Bienes Amortizables'!$E$156='2 - Programas Municipales'!$C$3,'3 - Bienes Amortizables'!$H$158,0)),0)+IF('3 - Bienes Amortizables'!$E$161='2 - Programas Municipales'!$A6,(IF('3 - Bienes Amortizables'!$E$162='2 - Programas Municipales'!$C$3,'3 - Bienes Amortizables'!$H$164,0)),0)+IF('3 - Bienes Amortizables'!$E$167='2 - Programas Municipales'!$A6,(IF('3 - Bienes Amortizables'!$E$168='2 - Programas Municipales'!$C$3,'3 - Bienes Amortizables'!$H$170,0)),0)+IF('3 - Bienes Amortizables'!$E$173='2 - Programas Municipales'!$A6,(IF('3 - Bienes Amortizables'!$E$174='2 - Programas Municipales'!$C$3,'3 - Bienes Amortizables'!$H$176,0)),0)+IF('3 - Bienes Amortizables'!$E$179='2 - Programas Municipales'!$A6,(IF('3 - Bienes Amortizables'!$E$180='2 - Programas Municipales'!$C$3,'3 - Bienes Amortizables'!$H$182,0)),0)+IF('3 - Bienes Amortizables'!$E$185='2 - Programas Municipales'!$A6,(IF('3 - Bienes Amortizables'!$E$186='2 - Programas Municipales'!$C$3,'3 - Bienes Amortizables'!$H$188,0)),0)+IF('3 - Bienes Amortizables'!$E$191='2 - Programas Municipales'!$A6,(IF('3 - Bienes Amortizables'!$E$192='2 - Programas Municipales'!$C$3,'3 - Bienes Amortizables'!$H$194,0)),0)+IF('3 - Bienes Amortizables'!$E$197='2 - Programas Municipales'!$A6,(IF('3 - Bienes Amortizables'!$E$198='2 - Programas Municipales'!$C$3,'3 - Bienes Amortizables'!$H$200,0)),0)+IF('3 - Bienes Amortizables'!$E$203='2 - Programas Municipales'!$A6,(IF('3 - Bienes Amortizables'!$E$204='2 - Programas Municipales'!$C$3,'3 - Bienes Amortizables'!$H$206,0)),0)+IF('3 - Bienes Amortizables'!$E$209='2 - Programas Municipales'!$A6,(IF('3 - Bienes Amortizables'!$E$210='2 - Programas Municipales'!$C$3,'3 - Bienes Amortizables'!$H$212,0)),0)+IF('3 - Bienes Amortizables'!$E$215='2 - Programas Municipales'!$A6,(IF('3 - Bienes Amortizables'!$E$216='2 - Programas Municipales'!$C$3,'3 - Bienes Amortizables'!$H$218,0)),0)+IF('3 - Bienes Amortizables'!$E$221='2 - Programas Municipales'!$A6,(IF('3 - Bienes Amortizables'!$E$222='2 - Programas Municipales'!$C$3,'3 - Bienes Amortizables'!$H$224,0)),0)+IF('3 - Bienes Amortizables'!$E$227='2 - Programas Municipales'!$A6,(IF('3 - Bienes Amortizables'!$E$228='2 - Programas Municipales'!$C$3,'3 - Bienes Amortizables'!$H$230,0)),0)+IF('3 - Bienes Amortizables'!$E$233='2 - Programas Municipales'!$A6,(IF('3 - Bienes Amortizables'!$E$234='2 - Programas Municipales'!$C$3,'3 - Bienes Amortizables'!$H$236,0)),0)+IF('3 - Bienes Amortizables'!$E$239='2 - Programas Municipales'!$A6,(IF('3 - Bienes Amortizables'!$E$240='2 - Programas Municipales'!$C$3,'3 - Bienes Amortizables'!$H$242,0)),0)+IF('3 - Bienes Amortizables'!$E$245='2 - Programas Municipales'!$A6,(IF('3 - Bienes Amortizables'!$E$246='2 - Programas Municipales'!$C$3,'3 - Bienes Amortizables'!$H$248,0)),0)+IF('3 - Bienes Amortizables'!$E$251='2 - Programas Municipales'!$A6,(IF('3 - Bienes Amortizables'!$E$252='2 - Programas Municipales'!$C$3,'3 - Bienes Amortizables'!$H$254,0)),0)+IF('3 - Bienes Amortizables'!$E$257='2 - Programas Municipales'!$A6,(IF('3 - Bienes Amortizables'!$E$258='2 - Programas Municipales'!$C$3,'3 - Bienes Amortizables'!$H$260,0)),0)+IF('3 - Bienes Amortizables'!$E$263='2 - Programas Municipales'!$A6,(IF('3 - Bienes Amortizables'!$E$264='2 - Programas Municipales'!$C$3,'3 - Bienes Amortizables'!$H$266,0)),0)+IF('3 - Bienes Amortizables'!$E$269='2 - Programas Municipales'!$A6,(IF('3 - Bienes Amortizables'!$E$270='2 - Programas Municipales'!$C$3,'3 - Bienes Amortizables'!$H$272,0)),0)+IF('3 - Bienes Amortizables'!$E$275='2 - Programas Municipales'!$A6,(IF('3 - Bienes Amortizables'!$E$276='2 - Programas Municipales'!$C$3,'3 - Bienes Amortizables'!$H$278,0)),0)</f>
        <v>0</v>
      </c>
      <c r="E9" s="202">
        <f>IF('3 - Bienes Amortizables'!$E$143='2 - Programas Municipales'!$A6,(IF('3 - Bienes Amortizables'!$E$144='2 - Programas Municipales'!$C$4,'3 - Bienes Amortizables'!$H$146,0)),0)+IF('3 - Bienes Amortizables'!$E$149='2 - Programas Municipales'!$A6,(IF('3 - Bienes Amortizables'!$E$150='2 - Programas Municipales'!$C$4,'3 - Bienes Amortizables'!$H$152,0)),0)+IF('3 - Bienes Amortizables'!$E$155='2 - Programas Municipales'!$A6,(IF('3 - Bienes Amortizables'!$E$156='2 - Programas Municipales'!$C$4,'3 - Bienes Amortizables'!$H$158,0)),0)+IF('3 - Bienes Amortizables'!$E$161='2 - Programas Municipales'!$A6,(IF('3 - Bienes Amortizables'!$E$162='2 - Programas Municipales'!$C$4,'3 - Bienes Amortizables'!$H$164,0)),0)+IF('3 - Bienes Amortizables'!$E$167='2 - Programas Municipales'!$A6,(IF('3 - Bienes Amortizables'!$E$168='2 - Programas Municipales'!$C$4,'3 - Bienes Amortizables'!$H$170,0)),0)+IF('3 - Bienes Amortizables'!$E$173='2 - Programas Municipales'!$A6,(IF('3 - Bienes Amortizables'!$E$174='2 - Programas Municipales'!$C$4,'3 - Bienes Amortizables'!$H$176,0)),0)+IF('3 - Bienes Amortizables'!$E$179='2 - Programas Municipales'!$A6,(IF('3 - Bienes Amortizables'!$E$180='2 - Programas Municipales'!$C$4,'3 - Bienes Amortizables'!$H$182,0)),0)+IF('3 - Bienes Amortizables'!$E$185='2 - Programas Municipales'!$A6,(IF('3 - Bienes Amortizables'!$E$186='2 - Programas Municipales'!$C$4,'3 - Bienes Amortizables'!$H$188,0)),0)+IF('3 - Bienes Amortizables'!$E$191='2 - Programas Municipales'!$A6,(IF('3 - Bienes Amortizables'!$E$192='2 - Programas Municipales'!$C$4,'3 - Bienes Amortizables'!$H$194,0)),0)+IF('3 - Bienes Amortizables'!$E$197='2 - Programas Municipales'!$A6,(IF('3 - Bienes Amortizables'!$E$198='2 - Programas Municipales'!$C$4,'3 - Bienes Amortizables'!$H$200,0)),0)+IF('3 - Bienes Amortizables'!$E$203='2 - Programas Municipales'!$A6,(IF('3 - Bienes Amortizables'!$E$204='2 - Programas Municipales'!$C$4,'3 - Bienes Amortizables'!$H$206,0)),0)+IF('3 - Bienes Amortizables'!$E$209='2 - Programas Municipales'!$A6,(IF('3 - Bienes Amortizables'!$E$210='2 - Programas Municipales'!$C$4,'3 - Bienes Amortizables'!$H$212,0)),0)+IF('3 - Bienes Amortizables'!$E$215='2 - Programas Municipales'!$A6,(IF('3 - Bienes Amortizables'!$E$216='2 - Programas Municipales'!$C$4,'3 - Bienes Amortizables'!$H$218,0)),0)+IF('3 - Bienes Amortizables'!$E$221='2 - Programas Municipales'!$A6,(IF('3 - Bienes Amortizables'!$E$222='2 - Programas Municipales'!$C$4,'3 - Bienes Amortizables'!$H$224,0)),0)+IF('3 - Bienes Amortizables'!$E$227='2 - Programas Municipales'!$A6,(IF('3 - Bienes Amortizables'!$E$228='2 - Programas Municipales'!$C$4,'3 - Bienes Amortizables'!$H$230,0)),0)+IF('3 - Bienes Amortizables'!$E$233='2 - Programas Municipales'!$A6,(IF('3 - Bienes Amortizables'!$E$234='2 - Programas Municipales'!$C$4,'3 - Bienes Amortizables'!$H$236,0)),0)+IF('3 - Bienes Amortizables'!$E$239='2 - Programas Municipales'!$A6,(IF('3 - Bienes Amortizables'!$E$240='2 - Programas Municipales'!$C$4,'3 - Bienes Amortizables'!$H$242,0)),0)+IF('3 - Bienes Amortizables'!$E$245='2 - Programas Municipales'!$A6,(IF('3 - Bienes Amortizables'!$E$246='2 - Programas Municipales'!$C$4,'3 - Bienes Amortizables'!$H$248,0)),0)+IF('3 - Bienes Amortizables'!$E$251='2 - Programas Municipales'!$A6,(IF('3 - Bienes Amortizables'!$E$252='2 - Programas Municipales'!$C$4,'3 - Bienes Amortizables'!$H$254,0)),0)+IF('3 - Bienes Amortizables'!$E$257='2 - Programas Municipales'!$A6,(IF('3 - Bienes Amortizables'!$E$258='2 - Programas Municipales'!$C$4,'3 - Bienes Amortizables'!$H$260,0)),0)+IF('3 - Bienes Amortizables'!$E$263='2 - Programas Municipales'!$A6,(IF('3 - Bienes Amortizables'!$E$264='2 - Programas Municipales'!$C$4,'3 - Bienes Amortizables'!$H$266,0)),0)+IF('3 - Bienes Amortizables'!$E$270='2 - Programas Municipales'!$A6,(IF('3 - Bienes Amortizables'!$E$270='2 - Programas Municipales'!$C$4,'3 - Bienes Amortizables'!$H$272,0)),0)+IF('3 - Bienes Amortizables'!$E$276='2 - Programas Municipales'!$A6,(IF('3 - Bienes Amortizables'!$E$276='2 - Programas Municipales'!$C$4,'3 - Bienes Amortizables'!$H$278,0)),0)</f>
        <v>0</v>
      </c>
      <c r="F9" s="202">
        <f>IF('3 - Bienes Amortizables'!$E$143='2 - Programas Municipales'!$A6,(IF('3 - Bienes Amortizables'!$E$144='2 - Programas Municipales'!$C$5,'3 - Bienes Amortizables'!$H$146,0)),0)+IF('3 - Bienes Amortizables'!$E$149='2 - Programas Municipales'!$A6,(IF('3 - Bienes Amortizables'!$E$150='2 - Programas Municipales'!$C$5,'3 - Bienes Amortizables'!$H$152,0)),0)+IF('3 - Bienes Amortizables'!$E$155='2 - Programas Municipales'!$A6,(IF('3 - Bienes Amortizables'!$E$156='2 - Programas Municipales'!$C$5,'3 - Bienes Amortizables'!$H$158,0)),0)+IF('3 - Bienes Amortizables'!$E$161='2 - Programas Municipales'!$A6,(IF('3 - Bienes Amortizables'!$E$162='2 - Programas Municipales'!$C$5,'3 - Bienes Amortizables'!$H$164,0)),0)+IF('3 - Bienes Amortizables'!$E$167='2 - Programas Municipales'!$A6,(IF('3 - Bienes Amortizables'!$E$168='2 - Programas Municipales'!$C$5,'3 - Bienes Amortizables'!$H$170,0)),0)+IF('3 - Bienes Amortizables'!$E$173='2 - Programas Municipales'!$A6,(IF('3 - Bienes Amortizables'!$E$174='2 - Programas Municipales'!$C$5,'3 - Bienes Amortizables'!$H$176,0)),0)+IF('3 - Bienes Amortizables'!$E$179='2 - Programas Municipales'!$A6,(IF('3 - Bienes Amortizables'!$E$180='2 - Programas Municipales'!$C$5,'3 - Bienes Amortizables'!$H$182,0)),0)+IF('3 - Bienes Amortizables'!$E$185='2 - Programas Municipales'!$A6,(IF('3 - Bienes Amortizables'!$E$186='2 - Programas Municipales'!$C$5,'3 - Bienes Amortizables'!$H$188,0)),0)+IF('3 - Bienes Amortizables'!$E$191='2 - Programas Municipales'!$A6,(IF('3 - Bienes Amortizables'!$E$192='2 - Programas Municipales'!$C$5,'3 - Bienes Amortizables'!$H$194,0)),0)+IF('3 - Bienes Amortizables'!$E$197='2 - Programas Municipales'!$A6,(IF('3 - Bienes Amortizables'!$E$198='2 - Programas Municipales'!$C$5,'3 - Bienes Amortizables'!$H$200,0)),0)+IF('3 - Bienes Amortizables'!$E$203='2 - Programas Municipales'!$A6,(IF('3 - Bienes Amortizables'!$E$204='2 - Programas Municipales'!$C$5,'3 - Bienes Amortizables'!$H$206,0)),0)+IF('3 - Bienes Amortizables'!$E$209='2 - Programas Municipales'!$A6,(IF('3 - Bienes Amortizables'!$E$210='2 - Programas Municipales'!$C$5,'3 - Bienes Amortizables'!$H$212,0)),0)+IF('3 - Bienes Amortizables'!$E$215='2 - Programas Municipales'!$A6,(IF('3 - Bienes Amortizables'!$E$216='2 - Programas Municipales'!$C$5,'3 - Bienes Amortizables'!$H$218,0)),0)+IF('3 - Bienes Amortizables'!$E$221='2 - Programas Municipales'!$A6,(IF('3 - Bienes Amortizables'!$E$222='2 - Programas Municipales'!$C$5,'3 - Bienes Amortizables'!$H$224,0)),0)+IF('3 - Bienes Amortizables'!$E$227='2 - Programas Municipales'!$A6,(IF('3 - Bienes Amortizables'!$E$228='2 - Programas Municipales'!$C$5,'3 - Bienes Amortizables'!$H$230,0)),0)+IF('3 - Bienes Amortizables'!$E$233='2 - Programas Municipales'!$A6,(IF('3 - Bienes Amortizables'!$E$234='2 - Programas Municipales'!$C$5,'3 - Bienes Amortizables'!$H$236,0)),0)+IF('3 - Bienes Amortizables'!$E$239='2 - Programas Municipales'!$A6,(IF('3 - Bienes Amortizables'!$E$240='2 - Programas Municipales'!$C$5,'3 - Bienes Amortizables'!$H$242,0)),0)+IF('3 - Bienes Amortizables'!$E$245='2 - Programas Municipales'!$A6,(IF('3 - Bienes Amortizables'!$E$246='2 - Programas Municipales'!$C$5,'3 - Bienes Amortizables'!$H$248,0)),0)+IF('3 - Bienes Amortizables'!$E$251='2 - Programas Municipales'!$A6,(IF('3 - Bienes Amortizables'!$E$252='2 - Programas Municipales'!$C$5,'3 - Bienes Amortizables'!$H$254,0)),0)+IF('3 - Bienes Amortizables'!$E$257='2 - Programas Municipales'!$A6,(IF('3 - Bienes Amortizables'!$E$258='2 - Programas Municipales'!$C$5,'3 - Bienes Amortizables'!$H$260,0)),0)+IF('3 - Bienes Amortizables'!$E$263='2 - Programas Municipales'!$A6,(IF('3 - Bienes Amortizables'!$E$264='2 - Programas Municipales'!$C$5,'3 - Bienes Amortizables'!$H$266,0)),0)+IF('3 - Bienes Amortizables'!$E$269='2 - Programas Municipales'!$A6,(IF('3 - Bienes Amortizables'!$E$270='2 - Programas Municipales'!$C$5,'3 - Bienes Amortizables'!$H$272,0)),0)+IF('3 - Bienes Amortizables'!$E$275='2 - Programas Municipales'!$A6,(IF('3 - Bienes Amortizables'!$E$276='2 - Programas Municipales'!$C$5,'3 - Bienes Amortizables'!$H$278,0)),0)</f>
        <v>0</v>
      </c>
      <c r="G9" s="202">
        <f>IF('3 - Bienes Amortizables'!$E$143='2 - Programas Municipales'!$A6,(IF('3 - Bienes Amortizables'!$E$144='2 - Programas Municipales'!$C$6,'3 - Bienes Amortizables'!$H$146,0)),0)+IF('3 - Bienes Amortizables'!$E$149='2 - Programas Municipales'!$A6,(IF('3 - Bienes Amortizables'!$E$150='2 - Programas Municipales'!$C$6,'3 - Bienes Amortizables'!$H$152,0)),0)+IF('3 - Bienes Amortizables'!$E$155='2 - Programas Municipales'!$A6,(IF('3 - Bienes Amortizables'!$E$156='2 - Programas Municipales'!$C$6,'3 - Bienes Amortizables'!$H$158,0)),0)+IF('3 - Bienes Amortizables'!$E$161='2 - Programas Municipales'!$A6,(IF('3 - Bienes Amortizables'!$E$162='2 - Programas Municipales'!$C$6,'3 - Bienes Amortizables'!$H$164,0)),0)+IF('3 - Bienes Amortizables'!$E$167='2 - Programas Municipales'!$A6,(IF('3 - Bienes Amortizables'!$E$168='2 - Programas Municipales'!$C$6,'3 - Bienes Amortizables'!$H$170,0)),0)+IF('3 - Bienes Amortizables'!$E$173='2 - Programas Municipales'!$A6,(IF('3 - Bienes Amortizables'!$E$174='2 - Programas Municipales'!$C$6,'3 - Bienes Amortizables'!$H$176,0)),0)+IF('3 - Bienes Amortizables'!$E$179='2 - Programas Municipales'!$A6,(IF('3 - Bienes Amortizables'!$E$180='2 - Programas Municipales'!$C$6,'3 - Bienes Amortizables'!$H$182,0)),0)+IF('3 - Bienes Amortizables'!$E$185='2 - Programas Municipales'!$A6,(IF('3 - Bienes Amortizables'!$E$186='2 - Programas Municipales'!$C$6,'3 - Bienes Amortizables'!$H$188,0)),0)+IF('3 - Bienes Amortizables'!$E$191='2 - Programas Municipales'!$A6,(IF('3 - Bienes Amortizables'!$E$192='2 - Programas Municipales'!$C$6,'3 - Bienes Amortizables'!$H$194,0)),0)+IF('3 - Bienes Amortizables'!$E$197='2 - Programas Municipales'!$A6,(IF('3 - Bienes Amortizables'!$E$198='2 - Programas Municipales'!$C$6,'3 - Bienes Amortizables'!$H$200,0)),0)+IF('3 - Bienes Amortizables'!$E$203='2 - Programas Municipales'!$A6,(IF('3 - Bienes Amortizables'!$E$204='2 - Programas Municipales'!$C$6,'3 - Bienes Amortizables'!$H$206,0)),0)+IF('3 - Bienes Amortizables'!$E$209='2 - Programas Municipales'!$A6,(IF('3 - Bienes Amortizables'!$E$210='2 - Programas Municipales'!$C$6,'3 - Bienes Amortizables'!$H$212,0)),0)+IF('3 - Bienes Amortizables'!$E$215='2 - Programas Municipales'!$A6,(IF('3 - Bienes Amortizables'!$E$216='2 - Programas Municipales'!$C$6,'3 - Bienes Amortizables'!$H$218,0)),0)+IF('3 - Bienes Amortizables'!$E$221='2 - Programas Municipales'!$A6,(IF('3 - Bienes Amortizables'!$E$222='2 - Programas Municipales'!$C$6,'3 - Bienes Amortizables'!$H$224,0)),0)+IF('3 - Bienes Amortizables'!$E$227='2 - Programas Municipales'!$A6,(IF('3 - Bienes Amortizables'!$E$228='2 - Programas Municipales'!$C$6,'3 - Bienes Amortizables'!$H$230,0)),0)+IF('3 - Bienes Amortizables'!$E$233='2 - Programas Municipales'!$A6,(IF('3 - Bienes Amortizables'!$E$234='2 - Programas Municipales'!$C$6,'3 - Bienes Amortizables'!$H$236,0)),0)+IF('3 - Bienes Amortizables'!$E$239='2 - Programas Municipales'!$A6,(IF('3 - Bienes Amortizables'!$E$240='2 - Programas Municipales'!$C$6,'3 - Bienes Amortizables'!$H$242,0)),0)+IF('3 - Bienes Amortizables'!$E$245='2 - Programas Municipales'!$A6,(IF('3 - Bienes Amortizables'!$E$246='2 - Programas Municipales'!$C$6,'3 - Bienes Amortizables'!$H$248,0)),0)+IF('3 - Bienes Amortizables'!$E$251='2 - Programas Municipales'!$A6,(IF('3 - Bienes Amortizables'!$E$252='2 - Programas Municipales'!$C$6,'3 - Bienes Amortizables'!$H$254,0)),0)+IF('3 - Bienes Amortizables'!$E$257='2 - Programas Municipales'!$A6,(IF('3 - Bienes Amortizables'!$E$258='2 - Programas Municipales'!$C$6,'3 - Bienes Amortizables'!$H$260,0)),0)+IF('3 - Bienes Amortizables'!$E$263='2 - Programas Municipales'!$A6,(IF('3 - Bienes Amortizables'!$E$264='2 - Programas Municipales'!$C$6,'3 - Bienes Amortizables'!$H$266,0)),0)+IF('3 - Bienes Amortizables'!$E$269='2 - Programas Municipales'!$A6,(IF('3 - Bienes Amortizables'!$E$270='2 - Programas Municipales'!$C$6,'3 - Bienes Amortizables'!$H$272,0)),0)+IF('3 - Bienes Amortizables'!$E$275='2 - Programas Municipales'!$A6,(IF('3 - Bienes Amortizables'!$E$276='2 - Programas Municipales'!$C$6,'3 - Bienes Amortizables'!$H$278,0)),0)</f>
        <v>0</v>
      </c>
      <c r="H9" s="202">
        <f>IF('3 - Bienes Amortizables'!$E$143='2 - Programas Municipales'!$A6,(IF('3 - Bienes Amortizables'!$E$144='2 - Programas Municipales'!$C$7,'3 - Bienes Amortizables'!$H$146,0)),0)+IF('3 - Bienes Amortizables'!$E$149='2 - Programas Municipales'!$A6,(IF('3 - Bienes Amortizables'!$E$150='2 - Programas Municipales'!$C$7,'3 - Bienes Amortizables'!$H$152,0)),0)+IF('3 - Bienes Amortizables'!$E$155='2 - Programas Municipales'!$A6,(IF('3 - Bienes Amortizables'!$E$156='2 - Programas Municipales'!$C$7,'3 - Bienes Amortizables'!$H$158,0)),0)+IF('3 - Bienes Amortizables'!$E$161='2 - Programas Municipales'!$A6,(IF('3 - Bienes Amortizables'!$E$162='2 - Programas Municipales'!$C$7,'3 - Bienes Amortizables'!$H$164,0)),0)+IF('3 - Bienes Amortizables'!$E$167='2 - Programas Municipales'!$A6,(IF('3 - Bienes Amortizables'!$E$168='2 - Programas Municipales'!$C$7,'3 - Bienes Amortizables'!$H$170,0)),0)+IF('3 - Bienes Amortizables'!$E$173='2 - Programas Municipales'!$A6,(IF('3 - Bienes Amortizables'!$E$174='2 - Programas Municipales'!$C$7,'3 - Bienes Amortizables'!$H$176,0)),0)+IF('3 - Bienes Amortizables'!$E$179='2 - Programas Municipales'!$A6,(IF('3 - Bienes Amortizables'!$E$180='2 - Programas Municipales'!$C$7,'3 - Bienes Amortizables'!$H$182,0)),0)+IF('3 - Bienes Amortizables'!$E$185='2 - Programas Municipales'!$A6,(IF('3 - Bienes Amortizables'!$E$186='2 - Programas Municipales'!$C$7,'3 - Bienes Amortizables'!$H$188,0)),0)+IF('3 - Bienes Amortizables'!$E$191='2 - Programas Municipales'!$A6,(IF('3 - Bienes Amortizables'!$E$192='2 - Programas Municipales'!$C$7,'3 - Bienes Amortizables'!$H$194,0)),0)+IF('3 - Bienes Amortizables'!$E$197='2 - Programas Municipales'!$A6,(IF('3 - Bienes Amortizables'!$E$198='2 - Programas Municipales'!$C$7,'3 - Bienes Amortizables'!$H$200,0)),0)+IF('3 - Bienes Amortizables'!$E$203='2 - Programas Municipales'!$A6,(IF('3 - Bienes Amortizables'!$E$204='2 - Programas Municipales'!$C$7,'3 - Bienes Amortizables'!$H$206,0)),0)+IF('3 - Bienes Amortizables'!$E$209='2 - Programas Municipales'!$A6,(IF('3 - Bienes Amortizables'!$E$210='2 - Programas Municipales'!$C$7,'3 - Bienes Amortizables'!$H$212,0)),0)+IF('3 - Bienes Amortizables'!$E$215='2 - Programas Municipales'!$A6,(IF('3 - Bienes Amortizables'!$E$216='2 - Programas Municipales'!$C$7,'3 - Bienes Amortizables'!$H$218,0)),0)+IF('3 - Bienes Amortizables'!$E$221='2 - Programas Municipales'!$A6,(IF('3 - Bienes Amortizables'!$E$222='2 - Programas Municipales'!$C$7,'3 - Bienes Amortizables'!$H$224,0)),0)+IF('3 - Bienes Amortizables'!$E$227='2 - Programas Municipales'!$A6,(IF('3 - Bienes Amortizables'!$E$228='2 - Programas Municipales'!$C$7,'3 - Bienes Amortizables'!$H$230,0)),0)+IF('3 - Bienes Amortizables'!$E$233='2 - Programas Municipales'!$A6,(IF('3 - Bienes Amortizables'!$E$234='2 - Programas Municipales'!$C$7,'3 - Bienes Amortizables'!$H$236,0)),0)+IF('3 - Bienes Amortizables'!$E$239='2 - Programas Municipales'!$A6,(IF('3 - Bienes Amortizables'!$E$240='2 - Programas Municipales'!$C$7,'3 - Bienes Amortizables'!$H$242,0)),0)+IF('3 - Bienes Amortizables'!$E$245='2 - Programas Municipales'!$A6,(IF('3 - Bienes Amortizables'!$E$246='2 - Programas Municipales'!$C$7,'3 - Bienes Amortizables'!$H$248,0)),0)+IF('3 - Bienes Amortizables'!$E$251='2 - Programas Municipales'!$A6,(IF('3 - Bienes Amortizables'!$E$252='2 - Programas Municipales'!$C$7,'3 - Bienes Amortizables'!$H$254,0)),0)+IF('3 - Bienes Amortizables'!$E$257='2 - Programas Municipales'!$A6,(IF('3 - Bienes Amortizables'!$E$258='2 - Programas Municipales'!$C$7,'3 - Bienes Amortizables'!$H$260,0)),0)+IF('3 - Bienes Amortizables'!$E$263='2 - Programas Municipales'!$A6,(IF('3 - Bienes Amortizables'!$E$264='2 - Programas Municipales'!$C$7,'3 - Bienes Amortizables'!$H$266,0)),0)+IF('3 - Bienes Amortizables'!$E$269='2 - Programas Municipales'!$A6,(IF('3 - Bienes Amortizables'!$E$270='2 - Programas Municipales'!$C$7,'3 - Bienes Amortizables'!$H$272,0)),0)+IF('3 - Bienes Amortizables'!$E$275='2 - Programas Municipales'!$A6,(IF('3 - Bienes Amortizables'!$E$276='2 - Programas Municipales'!$C$7,'3 - Bienes Amortizables'!$H$278,0)),0)</f>
        <v>0</v>
      </c>
      <c r="I9" s="202">
        <f>IF('3 - Bienes Amortizables'!$E$143='2 - Programas Municipales'!$A6,(IF('3 - Bienes Amortizables'!$E$144='2 - Programas Municipales'!$C$8,'3 - Bienes Amortizables'!$H$146,0)),0)+IF('3 - Bienes Amortizables'!$E$149='2 - Programas Municipales'!$A6,(IF('3 - Bienes Amortizables'!$E$150='2 - Programas Municipales'!$C$8,'3 - Bienes Amortizables'!$H$152,0)),0)+IF('3 - Bienes Amortizables'!$E$155='2 - Programas Municipales'!$A6,(IF('3 - Bienes Amortizables'!$E$156='2 - Programas Municipales'!$C$8,'3 - Bienes Amortizables'!$H$158,0)),0)+IF('3 - Bienes Amortizables'!$E$161='2 - Programas Municipales'!$A6,(IF('3 - Bienes Amortizables'!$E$162='2 - Programas Municipales'!$C$8,'3 - Bienes Amortizables'!$H$164,0)),0)+IF('3 - Bienes Amortizables'!$E$167='2 - Programas Municipales'!$A6,(IF('3 - Bienes Amortizables'!$E$168='2 - Programas Municipales'!$C$8,'3 - Bienes Amortizables'!$H$170,0)),0)+IF('3 - Bienes Amortizables'!$E$173='2 - Programas Municipales'!$A6,(IF('3 - Bienes Amortizables'!$E$174='2 - Programas Municipales'!$C$8,'3 - Bienes Amortizables'!$H$176,0)),0)+IF('3 - Bienes Amortizables'!$E$179='2 - Programas Municipales'!$A6,(IF('3 - Bienes Amortizables'!$E$180='2 - Programas Municipales'!$C$8,'3 - Bienes Amortizables'!$H$182,0)),0)+IF('3 - Bienes Amortizables'!$E$185='2 - Programas Municipales'!$A6,(IF('3 - Bienes Amortizables'!$E$186='2 - Programas Municipales'!$C$8,'3 - Bienes Amortizables'!$H$188,0)),0)+IF('3 - Bienes Amortizables'!$E$191='2 - Programas Municipales'!$A6,(IF('3 - Bienes Amortizables'!$E$192='2 - Programas Municipales'!$C$8,'3 - Bienes Amortizables'!$H$194,0)),0)+IF('3 - Bienes Amortizables'!$E$197='2 - Programas Municipales'!$A6,(IF('3 - Bienes Amortizables'!$E$198='2 - Programas Municipales'!$C$8,'3 - Bienes Amortizables'!$H$200,0)),0)+IF('3 - Bienes Amortizables'!$E$203='2 - Programas Municipales'!$A6,(IF('3 - Bienes Amortizables'!$E$204='2 - Programas Municipales'!$C$8,'3 - Bienes Amortizables'!$H$206,0)),0)+IF('3 - Bienes Amortizables'!$E$209='2 - Programas Municipales'!$A6,(IF('3 - Bienes Amortizables'!$E$210='2 - Programas Municipales'!$C$8,'3 - Bienes Amortizables'!$H$212,0)),0)+IF('3 - Bienes Amortizables'!$E$215='2 - Programas Municipales'!$A6,(IF('3 - Bienes Amortizables'!$E$216='2 - Programas Municipales'!$C$8,'3 - Bienes Amortizables'!$H$218,0)),0)+IF('3 - Bienes Amortizables'!$E$221='2 - Programas Municipales'!$A6,(IF('3 - Bienes Amortizables'!$E$222='2 - Programas Municipales'!$C$8,'3 - Bienes Amortizables'!$H$224,0)),0)+IF('3 - Bienes Amortizables'!$E$227='2 - Programas Municipales'!$A6,(IF('3 - Bienes Amortizables'!$E$228='2 - Programas Municipales'!$C$8,'3 - Bienes Amortizables'!$H$230,0)),0)+IF('3 - Bienes Amortizables'!$E$233='2 - Programas Municipales'!$A6,(IF('3 - Bienes Amortizables'!$E$234='2 - Programas Municipales'!$C$8,'3 - Bienes Amortizables'!$H$236,0)),0)+IF('3 - Bienes Amortizables'!$E$239='2 - Programas Municipales'!$A6,(IF('3 - Bienes Amortizables'!$E$240='2 - Programas Municipales'!$C$8,'3 - Bienes Amortizables'!$H$242,0)),0)+IF('3 - Bienes Amortizables'!$E$245='2 - Programas Municipales'!$A6,(IF('3 - Bienes Amortizables'!$E$246='2 - Programas Municipales'!$C$8,'3 - Bienes Amortizables'!$H$248,0)),0)+IF('3 - Bienes Amortizables'!$E$251='2 - Programas Municipales'!$A6,(IF('3 - Bienes Amortizables'!$E$252='2 - Programas Municipales'!$C$8,'3 - Bienes Amortizables'!$H$254,0)),0)+IF('3 - Bienes Amortizables'!$E$257='2 - Programas Municipales'!$A6,(IF('3 - Bienes Amortizables'!$E$258='2 - Programas Municipales'!$C$8,'3 - Bienes Amortizables'!$H$260,0)),0)+IF('3 - Bienes Amortizables'!$E$263='2 - Programas Municipales'!$A6,(IF('3 - Bienes Amortizables'!$E$264='2 - Programas Municipales'!$C$8,'3 - Bienes Amortizables'!$H$266,0)),0)+IF('3 - Bienes Amortizables'!$E$269='2 - Programas Municipales'!$A6,(IF('3 - Bienes Amortizables'!$E$270='2 - Programas Municipales'!$C$8,'3 - Bienes Amortizables'!$H$272,0)),0)+IF('3 - Bienes Amortizables'!$E$275='2 - Programas Municipales'!$A6,(IF('3 - Bienes Amortizables'!$E$276='2 - Programas Municipales'!$C$8,'3 - Bienes Amortizables'!$H$278,0)),0)</f>
        <v>0</v>
      </c>
      <c r="J9" s="202">
        <f>IF('3 - Bienes Amortizables'!$E$143='2 - Programas Municipales'!$A6,(IF('3 - Bienes Amortizables'!$E$144='2 - Programas Municipales'!$C$9,'3 - Bienes Amortizables'!$H$146,0)),0)+IF('3 - Bienes Amortizables'!$E$149='2 - Programas Municipales'!$A6,(IF('3 - Bienes Amortizables'!$E$150='2 - Programas Municipales'!$C$9,'3 - Bienes Amortizables'!$H$152,0)),0)+IF('3 - Bienes Amortizables'!$E$155='2 - Programas Municipales'!$A6,(IF('3 - Bienes Amortizables'!$E$156='2 - Programas Municipales'!$C$9,'3 - Bienes Amortizables'!$H$158,0)),0)+IF('3 - Bienes Amortizables'!$E$161='2 - Programas Municipales'!$A6,(IF('3 - Bienes Amortizables'!$E$162='2 - Programas Municipales'!$C$9,'3 - Bienes Amortizables'!$H$164,0)),0)+IF('3 - Bienes Amortizables'!$E$167='2 - Programas Municipales'!$A6,(IF('3 - Bienes Amortizables'!$E$168='2 - Programas Municipales'!$C$9,'3 - Bienes Amortizables'!$H$170,0)),0)+IF('3 - Bienes Amortizables'!$E$173='2 - Programas Municipales'!$A6,(IF('3 - Bienes Amortizables'!$E$174='2 - Programas Municipales'!$C$9,'3 - Bienes Amortizables'!$H$176,0)),0)+IF('3 - Bienes Amortizables'!$E$179='2 - Programas Municipales'!$A6,(IF('3 - Bienes Amortizables'!$E$180='2 - Programas Municipales'!$C$9,'3 - Bienes Amortizables'!$H$182,0)),0)+IF('3 - Bienes Amortizables'!$E$185='2 - Programas Municipales'!$A6,(IF('3 - Bienes Amortizables'!$E$186='2 - Programas Municipales'!$C$9,'3 - Bienes Amortizables'!$H$188,0)),0)+IF('3 - Bienes Amortizables'!$E$191='2 - Programas Municipales'!$A6,(IF('3 - Bienes Amortizables'!$E$192='2 - Programas Municipales'!$C$9,'3 - Bienes Amortizables'!$H$194,0)),0)+IF('3 - Bienes Amortizables'!$E$197='2 - Programas Municipales'!$A6,(IF('3 - Bienes Amortizables'!$E$198='2 - Programas Municipales'!$C$9,'3 - Bienes Amortizables'!$H$200,0)),0)+IF('3 - Bienes Amortizables'!$E$203='2 - Programas Municipales'!$A6,(IF('3 - Bienes Amortizables'!$E$204='2 - Programas Municipales'!$C$9,'3 - Bienes Amortizables'!$H$206,0)),0)+IF('3 - Bienes Amortizables'!$E$209='2 - Programas Municipales'!$A6,(IF('3 - Bienes Amortizables'!$E$210='2 - Programas Municipales'!$C$9,'3 - Bienes Amortizables'!$H$212,0)),0)+IF('3 - Bienes Amortizables'!$E$215='2 - Programas Municipales'!$A6,(IF('3 - Bienes Amortizables'!$E$216='2 - Programas Municipales'!$C$9,'3 - Bienes Amortizables'!$H$218,0)),0)+IF('3 - Bienes Amortizables'!$E$221='2 - Programas Municipales'!$A6,(IF('3 - Bienes Amortizables'!$E$222='2 - Programas Municipales'!$C$9,'3 - Bienes Amortizables'!$H$224,0)),0)+IF('3 - Bienes Amortizables'!$E$227='2 - Programas Municipales'!$A6,(IF('3 - Bienes Amortizables'!$E$228='2 - Programas Municipales'!$C$9,'3 - Bienes Amortizables'!$H$230,0)),0)+IF('3 - Bienes Amortizables'!$E$233='2 - Programas Municipales'!$A6,(IF('3 - Bienes Amortizables'!$E$234='2 - Programas Municipales'!$C$9,'3 - Bienes Amortizables'!$H$236,0)),0)+IF('3 - Bienes Amortizables'!$E$239='2 - Programas Municipales'!$A6,(IF('3 - Bienes Amortizables'!$E$240='2 - Programas Municipales'!$C$9,'3 - Bienes Amortizables'!$H$242,0)),0)+IF('3 - Bienes Amortizables'!$E$245='2 - Programas Municipales'!$A6,(IF('3 - Bienes Amortizables'!$E$246='2 - Programas Municipales'!$C$9,'3 - Bienes Amortizables'!$H$248,0)),0)+IF('3 - Bienes Amortizables'!$E$251='2 - Programas Municipales'!$A6,(IF('3 - Bienes Amortizables'!$E$252='2 - Programas Municipales'!$C$9,'3 - Bienes Amortizables'!$H$254,0)),0)+IF('3 - Bienes Amortizables'!$E$257='2 - Programas Municipales'!$A6,(IF('3 - Bienes Amortizables'!$E$258='2 - Programas Municipales'!$C$9,'3 - Bienes Amortizables'!$H$260,0)),0)+IF('3 - Bienes Amortizables'!$E$263='2 - Programas Municipales'!$A6,(IF('3 - Bienes Amortizables'!$E$264='2 - Programas Municipales'!$C$9,'3 - Bienes Amortizables'!$H$266,0)),0)+IF('3 - Bienes Amortizables'!$E$269='2 - Programas Municipales'!$A6,(IF('3 - Bienes Amortizables'!$E$270='2 - Programas Municipales'!$C$9,'3 - Bienes Amortizables'!$H$272,0)),0)+IF('3 - Bienes Amortizables'!$E$275='2 - Programas Municipales'!$A6,(IF('3 - Bienes Amortizables'!$E$276='2 - Programas Municipales'!$C$9,'3 - Bienes Amortizables'!$H$278,0)),0)</f>
        <v>0</v>
      </c>
      <c r="K9" s="202">
        <f>IF('3 - Bienes Amortizables'!$E$143='2 - Programas Municipales'!$A6,(IF('3 - Bienes Amortizables'!$E$144='2 - Programas Municipales'!$C$10,'3 - Bienes Amortizables'!$H$146,0)),0)+IF('3 - Bienes Amortizables'!$E$149='2 - Programas Municipales'!$A6,(IF('3 - Bienes Amortizables'!$E$150='2 - Programas Municipales'!$C$10,'3 - Bienes Amortizables'!$H$152,0)),0)+IF('3 - Bienes Amortizables'!$E$155='2 - Programas Municipales'!$A6,(IF('3 - Bienes Amortizables'!$E$156='2 - Programas Municipales'!$C$10,'3 - Bienes Amortizables'!$H$158,0)),0)+IF('3 - Bienes Amortizables'!$E$161='2 - Programas Municipales'!$A6,(IF('3 - Bienes Amortizables'!$E$162='2 - Programas Municipales'!$C$10,'3 - Bienes Amortizables'!$H$164,0)),0)+IF('3 - Bienes Amortizables'!$E$167='2 - Programas Municipales'!$A6,(IF('3 - Bienes Amortizables'!$E$168='2 - Programas Municipales'!$C$10,'3 - Bienes Amortizables'!$H$170,0)),0)+IF('3 - Bienes Amortizables'!$E$173='2 - Programas Municipales'!$A6,(IF('3 - Bienes Amortizables'!$E$174='2 - Programas Municipales'!$C$10,'3 - Bienes Amortizables'!$H$176,0)),0)+IF('3 - Bienes Amortizables'!$E$179='2 - Programas Municipales'!$A6,(IF('3 - Bienes Amortizables'!$E$180='2 - Programas Municipales'!$C$10,'3 - Bienes Amortizables'!$H$182,0)),0)+IF('3 - Bienes Amortizables'!$E$185='2 - Programas Municipales'!$A6,(IF('3 - Bienes Amortizables'!$E$186='2 - Programas Municipales'!$C$10,'3 - Bienes Amortizables'!$H$188,0)),0)+IF('3 - Bienes Amortizables'!$E$191='2 - Programas Municipales'!$A6,(IF('3 - Bienes Amortizables'!$E$192='2 - Programas Municipales'!$C$10,'3 - Bienes Amortizables'!$H$194,0)),0)+IF('3 - Bienes Amortizables'!$E$197='2 - Programas Municipales'!$A6,(IF('3 - Bienes Amortizables'!$E$198='2 - Programas Municipales'!$C$10,'3 - Bienes Amortizables'!$H$200,0)),0)+IF('3 - Bienes Amortizables'!$E$203='2 - Programas Municipales'!$A6,(IF('3 - Bienes Amortizables'!$E$204='2 - Programas Municipales'!$C$10,'3 - Bienes Amortizables'!$H$206,0)),0)+IF('3 - Bienes Amortizables'!$E$209='2 - Programas Municipales'!$A6,(IF('3 - Bienes Amortizables'!$E$210='2 - Programas Municipales'!$C$10,'3 - Bienes Amortizables'!$H$212,0)),0)+IF('3 - Bienes Amortizables'!$E$215='2 - Programas Municipales'!$A6,(IF('3 - Bienes Amortizables'!$E$216='2 - Programas Municipales'!$C$10,'3 - Bienes Amortizables'!$H$218,0)),0)+IF('3 - Bienes Amortizables'!$E$221='2 - Programas Municipales'!$A6,(IF('3 - Bienes Amortizables'!$E$222='2 - Programas Municipales'!$C$10,'3 - Bienes Amortizables'!$H$224,0)),0)+IF('3 - Bienes Amortizables'!$E$227='2 - Programas Municipales'!$A6,(IF('3 - Bienes Amortizables'!$E$228='2 - Programas Municipales'!$C$10,'3 - Bienes Amortizables'!$H$230,0)),0)+IF('3 - Bienes Amortizables'!$E$233='2 - Programas Municipales'!$A6,(IF('3 - Bienes Amortizables'!$E$234='2 - Programas Municipales'!$C$10,'3 - Bienes Amortizables'!$H$236,0)),0)+IF('3 - Bienes Amortizables'!$E$239='2 - Programas Municipales'!$A6,(IF('3 - Bienes Amortizables'!$E$240='2 - Programas Municipales'!$C$10,'3 - Bienes Amortizables'!$H$242,0)),0)+IF('3 - Bienes Amortizables'!$E$245='2 - Programas Municipales'!$A6,(IF('3 - Bienes Amortizables'!$E$246='2 - Programas Municipales'!$C$10,'3 - Bienes Amortizables'!$H$248,0)),0)+IF('3 - Bienes Amortizables'!$E$251='2 - Programas Municipales'!$A6,(IF('3 - Bienes Amortizables'!$E$252='2 - Programas Municipales'!$C$10,'3 - Bienes Amortizables'!$H$254,0)),0)+IF('3 - Bienes Amortizables'!$E$257='2 - Programas Municipales'!$A6,(IF('3 - Bienes Amortizables'!$E$258='2 - Programas Municipales'!$C$10,'3 - Bienes Amortizables'!$H$260,0)),0)+IF('3 - Bienes Amortizables'!$E$263='2 - Programas Municipales'!$A6,(IF('3 - Bienes Amortizables'!$E$264='2 - Programas Municipales'!$C$10,'3 - Bienes Amortizables'!$H$266,0)),0)+IF('3 - Bienes Amortizables'!$E$269='2 - Programas Municipales'!$A6,(IF('3 - Bienes Amortizables'!$E$270='2 - Programas Municipales'!$C$10,'3 - Bienes Amortizables'!$H$272,0)),0)+IF('3 - Bienes Amortizables'!$E$275='2 - Programas Municipales'!$A6,(IF('3 - Bienes Amortizables'!$E$276='2 - Programas Municipales'!$C$10,'3 - Bienes Amortizables'!$H$278,0)),0)</f>
        <v>0</v>
      </c>
      <c r="L9" s="202">
        <f>IF('3 - Bienes Amortizables'!$E$143='2 - Programas Municipales'!$A6,(IF('3 - Bienes Amortizables'!$E$144='2 - Programas Municipales'!$C$11,'3 - Bienes Amortizables'!$H$146,0)),0)+IF('3 - Bienes Amortizables'!$E$149='2 - Programas Municipales'!$A6,(IF('3 - Bienes Amortizables'!$E$150='2 - Programas Municipales'!$C$11,'3 - Bienes Amortizables'!$H$152,0)),0)+IF('3 - Bienes Amortizables'!$E$155='2 - Programas Municipales'!$A6,(IF('3 - Bienes Amortizables'!$E$156='2 - Programas Municipales'!$C$11,'3 - Bienes Amortizables'!$H$158,0)),0)+IF('3 - Bienes Amortizables'!$E$161='2 - Programas Municipales'!$A6,(IF('3 - Bienes Amortizables'!$E$162='2 - Programas Municipales'!$C$11,'3 - Bienes Amortizables'!$H$164,0)),0)+IF('3 - Bienes Amortizables'!$E$167='2 - Programas Municipales'!$A6,(IF('3 - Bienes Amortizables'!$E$168='2 - Programas Municipales'!$C$11,'3 - Bienes Amortizables'!$H$170,0)),0)+IF('3 - Bienes Amortizables'!$E$173='2 - Programas Municipales'!$A6,(IF('3 - Bienes Amortizables'!$E$174='2 - Programas Municipales'!$C$11,'3 - Bienes Amortizables'!$H$176,0)),0)+IF('3 - Bienes Amortizables'!$E$179='2 - Programas Municipales'!$A6,(IF('3 - Bienes Amortizables'!$E$180='2 - Programas Municipales'!$C$11,'3 - Bienes Amortizables'!$H$182,0)),0)+IF('3 - Bienes Amortizables'!$E$185='2 - Programas Municipales'!$A6,(IF('3 - Bienes Amortizables'!$E$186='2 - Programas Municipales'!$C$11,'3 - Bienes Amortizables'!$H$188,0)),0)+IF('3 - Bienes Amortizables'!$E$191='2 - Programas Municipales'!$A6,(IF('3 - Bienes Amortizables'!$E$192='2 - Programas Municipales'!$C$11,'3 - Bienes Amortizables'!$H$194,0)),0)+IF('3 - Bienes Amortizables'!$E$197='2 - Programas Municipales'!$A6,(IF('3 - Bienes Amortizables'!$E$198='2 - Programas Municipales'!$C$11,'3 - Bienes Amortizables'!$H$200,0)),0)+IF('3 - Bienes Amortizables'!$E$203='2 - Programas Municipales'!$A6,(IF('3 - Bienes Amortizables'!$E$204='2 - Programas Municipales'!$C$11,'3 - Bienes Amortizables'!$H$206,0)),0)+IF('3 - Bienes Amortizables'!$E$209='2 - Programas Municipales'!$A6,(IF('3 - Bienes Amortizables'!$E$210='2 - Programas Municipales'!$C$11,'3 - Bienes Amortizables'!$H$212,0)),0)+IF('3 - Bienes Amortizables'!$E$215='2 - Programas Municipales'!$A6,(IF('3 - Bienes Amortizables'!$E$216='2 - Programas Municipales'!$C$11,'3 - Bienes Amortizables'!$H$218,0)),0)+IF('3 - Bienes Amortizables'!$E$221='2 - Programas Municipales'!$A6,(IF('3 - Bienes Amortizables'!$E$222='2 - Programas Municipales'!$C$11,'3 - Bienes Amortizables'!$H$224,0)),0)+IF('3 - Bienes Amortizables'!$E$227='2 - Programas Municipales'!$A6,(IF('3 - Bienes Amortizables'!$E$228='2 - Programas Municipales'!$C$11,'3 - Bienes Amortizables'!$H$230,0)),0)+IF('3 - Bienes Amortizables'!$E$233='2 - Programas Municipales'!$A6,(IF('3 - Bienes Amortizables'!$E$234='2 - Programas Municipales'!$C$11,'3 - Bienes Amortizables'!$H$236,0)),0)+IF('3 - Bienes Amortizables'!$E$239='2 - Programas Municipales'!$A6,(IF('3 - Bienes Amortizables'!$E$240='2 - Programas Municipales'!$C$11,'3 - Bienes Amortizables'!$H$242,0)),0)+IF('3 - Bienes Amortizables'!$E$245='2 - Programas Municipales'!$A6,(IF('3 - Bienes Amortizables'!$E$246='2 - Programas Municipales'!$C$11,'3 - Bienes Amortizables'!$H$248,0)),0)+IF('3 - Bienes Amortizables'!$E$251='2 - Programas Municipales'!$A6,(IF('3 - Bienes Amortizables'!$E$252='2 - Programas Municipales'!$C$11,'3 - Bienes Amortizables'!$H$254,0)),0)+IF('3 - Bienes Amortizables'!$E$257='2 - Programas Municipales'!$A6,(IF('3 - Bienes Amortizables'!$E$258='2 - Programas Municipales'!$C$11,'3 - Bienes Amortizables'!$H$260,0)),0)+IF('3 - Bienes Amortizables'!$E$263='2 - Programas Municipales'!$A6,(IF('3 - Bienes Amortizables'!$E$264='2 - Programas Municipales'!$C$11,'3 - Bienes Amortizables'!$H$266,0)),0)+IF('3 - Bienes Amortizables'!$E$269='2 - Programas Municipales'!$A6,(IF('3 - Bienes Amortizables'!$E$270='2 - Programas Municipales'!$C$11,'3 - Bienes Amortizables'!$H$272,0)),0)+IF('3 - Bienes Amortizables'!$E$275='2 - Programas Municipales'!$A6,(IF('3 - Bienes Amortizables'!$E$276='2 - Programas Municipales'!$C$11,'3 - Bienes Amortizables'!$H$278,0)),0)</f>
        <v>0</v>
      </c>
      <c r="M9" s="202">
        <f>IF('3 - Bienes Amortizables'!$E$143='2 - Programas Municipales'!$A6,(IF('3 - Bienes Amortizables'!$E$144='2 - Programas Municipales'!$C$12,'3 - Bienes Amortizables'!$H$146,0)),0)+IF('3 - Bienes Amortizables'!$E$149='2 - Programas Municipales'!$A6,(IF('3 - Bienes Amortizables'!$E$150='2 - Programas Municipales'!$C$12,'3 - Bienes Amortizables'!$H$152,0)),0)+IF('3 - Bienes Amortizables'!$E$155='2 - Programas Municipales'!$A6,(IF('3 - Bienes Amortizables'!$E$156='2 - Programas Municipales'!$C$12,'3 - Bienes Amortizables'!$H$158,0)),0)+IF('3 - Bienes Amortizables'!$E$161='2 - Programas Municipales'!$A6,(IF('3 - Bienes Amortizables'!$E$162='2 - Programas Municipales'!$C$12,'3 - Bienes Amortizables'!$H$164,0)),0)+IF('3 - Bienes Amortizables'!$E$167='2 - Programas Municipales'!$A6,(IF('3 - Bienes Amortizables'!$E$168='2 - Programas Municipales'!$C$12,'3 - Bienes Amortizables'!$H$170,0)),0)+IF('3 - Bienes Amortizables'!$E$173='2 - Programas Municipales'!$A6,(IF('3 - Bienes Amortizables'!$E$174='2 - Programas Municipales'!$C$12,'3 - Bienes Amortizables'!$H$176,0)),0)+IF('3 - Bienes Amortizables'!$E$179='2 - Programas Municipales'!$A6,(IF('3 - Bienes Amortizables'!$E$180='2 - Programas Municipales'!$C$12,'3 - Bienes Amortizables'!$H$182,0)),0)+IF('3 - Bienes Amortizables'!$E$185='2 - Programas Municipales'!$A6,(IF('3 - Bienes Amortizables'!$E$186='2 - Programas Municipales'!$C$12,'3 - Bienes Amortizables'!$H$188,0)),0)+IF('3 - Bienes Amortizables'!$E$191='2 - Programas Municipales'!$A6,(IF('3 - Bienes Amortizables'!$E$192='2 - Programas Municipales'!$C$12,'3 - Bienes Amortizables'!$H$194,0)),0)+IF('3 - Bienes Amortizables'!$E$197='2 - Programas Municipales'!$A6,(IF('3 - Bienes Amortizables'!$E$198='2 - Programas Municipales'!$C$12,'3 - Bienes Amortizables'!$H$200,0)),0)+IF('3 - Bienes Amortizables'!$E$203='2 - Programas Municipales'!$A6,(IF('3 - Bienes Amortizables'!$E$204='2 - Programas Municipales'!$C$12,'3 - Bienes Amortizables'!$H$206,0)),0)+IF('3 - Bienes Amortizables'!$E$209='2 - Programas Municipales'!$A6,(IF('3 - Bienes Amortizables'!$E$210='2 - Programas Municipales'!$C$12,'3 - Bienes Amortizables'!$H$212,0)),0)+IF('3 - Bienes Amortizables'!$E$215='2 - Programas Municipales'!$A6,(IF('3 - Bienes Amortizables'!$E$216='2 - Programas Municipales'!$C$12,'3 - Bienes Amortizables'!$H$218,0)),0)+IF('3 - Bienes Amortizables'!$E$221='2 - Programas Municipales'!$A6,(IF('3 - Bienes Amortizables'!$E$222='2 - Programas Municipales'!$C$12,'3 - Bienes Amortizables'!$H$224,0)),0)+IF('3 - Bienes Amortizables'!$E$227='2 - Programas Municipales'!$A6,(IF('3 - Bienes Amortizables'!$E$228='2 - Programas Municipales'!$C$12,'3 - Bienes Amortizables'!$H$230,0)),0)+IF('3 - Bienes Amortizables'!$E$233='2 - Programas Municipales'!$A6,(IF('3 - Bienes Amortizables'!$E$234='2 - Programas Municipales'!$C$12,'3 - Bienes Amortizables'!$H$236,0)),0)+IF('3 - Bienes Amortizables'!$E$239='2 - Programas Municipales'!$A6,(IF('3 - Bienes Amortizables'!$E$240='2 - Programas Municipales'!$C$12,'3 - Bienes Amortizables'!$H$242,0)),0)+IF('3 - Bienes Amortizables'!$E$245='2 - Programas Municipales'!$A6,(IF('3 - Bienes Amortizables'!$E$246='2 - Programas Municipales'!$C$12,'3 - Bienes Amortizables'!$H$248,0)),0)+IF('3 - Bienes Amortizables'!$E$251='2 - Programas Municipales'!$A6,(IF('3 - Bienes Amortizables'!$E$252='2 - Programas Municipales'!$C$12,'3 - Bienes Amortizables'!$H$254,0)),0)+IF('3 - Bienes Amortizables'!$E$257='2 - Programas Municipales'!$A6,(IF('3 - Bienes Amortizables'!$E$258='2 - Programas Municipales'!$C$12,'3 - Bienes Amortizables'!$H$260,0)),0)+IF('3 - Bienes Amortizables'!$E$263='2 - Programas Municipales'!$A6,(IF('3 - Bienes Amortizables'!$E$264='2 - Programas Municipales'!$C$12,'3 - Bienes Amortizables'!$H$266,0)),0)+IF('3 - Bienes Amortizables'!$E$269='2 - Programas Municipales'!$A6,(IF('3 - Bienes Amortizables'!$E$270='2 - Programas Municipales'!$C$12,'3 - Bienes Amortizables'!$H$272,0)),0)+IF('3 - Bienes Amortizables'!$E$275='2 - Programas Municipales'!$A6,(IF('3 - Bienes Amortizables'!$E$276='2 - Programas Municipales'!$C$12,'3 - Bienes Amortizables'!$H$278,0)),0)</f>
        <v>0</v>
      </c>
      <c r="N9" s="202">
        <f>IF('3 - Bienes Amortizables'!$E$143='2 - Programas Municipales'!$A6,(IF('3 - Bienes Amortizables'!$E$144='2 - Programas Municipales'!$C$13,'3 - Bienes Amortizables'!$H$146,0)),0)+IF('3 - Bienes Amortizables'!$E$149='2 - Programas Municipales'!$A6,(IF('3 - Bienes Amortizables'!$E$150='2 - Programas Municipales'!$C$13,'3 - Bienes Amortizables'!$H$152,0)),0)+IF('3 - Bienes Amortizables'!$E$155='2 - Programas Municipales'!$A6,(IF('3 - Bienes Amortizables'!$E$156='2 - Programas Municipales'!$C$13,'3 - Bienes Amortizables'!$H$158,0)),0)+IF('3 - Bienes Amortizables'!$E$161='2 - Programas Municipales'!$A6,(IF('3 - Bienes Amortizables'!$E$162='2 - Programas Municipales'!$C$13,'3 - Bienes Amortizables'!$H$164,0)),0)+IF('3 - Bienes Amortizables'!$E$167='2 - Programas Municipales'!$A6,(IF('3 - Bienes Amortizables'!$E$168='2 - Programas Municipales'!$C$13,'3 - Bienes Amortizables'!$H$170,0)),0)+IF('3 - Bienes Amortizables'!$E$173='2 - Programas Municipales'!$A6,(IF('3 - Bienes Amortizables'!$E$174='2 - Programas Municipales'!$C$13,'3 - Bienes Amortizables'!$H$176,0)),0)+IF('3 - Bienes Amortizables'!$E$179='2 - Programas Municipales'!$A6,(IF('3 - Bienes Amortizables'!$E$180='2 - Programas Municipales'!$C$13,'3 - Bienes Amortizables'!$H$182,0)),0)+IF('3 - Bienes Amortizables'!$E$185='2 - Programas Municipales'!$A6,(IF('3 - Bienes Amortizables'!$E$186='2 - Programas Municipales'!$C$13,'3 - Bienes Amortizables'!$H$188,0)),0)+IF('3 - Bienes Amortizables'!$E$191='2 - Programas Municipales'!$A6,(IF('3 - Bienes Amortizables'!$E$192='2 - Programas Municipales'!$C$13,'3 - Bienes Amortizables'!$H$194,0)),0)+IF('3 - Bienes Amortizables'!$E$197='2 - Programas Municipales'!$A6,(IF('3 - Bienes Amortizables'!$E$198='2 - Programas Municipales'!$C$13,'3 - Bienes Amortizables'!$H$200,0)),0)+IF('3 - Bienes Amortizables'!$E$203='2 - Programas Municipales'!$A6,(IF('3 - Bienes Amortizables'!$E$204='2 - Programas Municipales'!$C$13,'3 - Bienes Amortizables'!$H$206,0)),0)+IF('3 - Bienes Amortizables'!$E$209='2 - Programas Municipales'!$A6,(IF('3 - Bienes Amortizables'!$E$210='2 - Programas Municipales'!$C$13,'3 - Bienes Amortizables'!$H$212,0)),0)+IF('3 - Bienes Amortizables'!$E$215='2 - Programas Municipales'!$A6,(IF('3 - Bienes Amortizables'!$E$216='2 - Programas Municipales'!$C$13,'3 - Bienes Amortizables'!$H$218,0)),0)+IF('3 - Bienes Amortizables'!$E$221='2 - Programas Municipales'!$A6,(IF('3 - Bienes Amortizables'!$E$222='2 - Programas Municipales'!$C$13,'3 - Bienes Amortizables'!$H$224,0)),0)+IF('3 - Bienes Amortizables'!$E$227='2 - Programas Municipales'!$A6,(IF('3 - Bienes Amortizables'!$E$228='2 - Programas Municipales'!$C$13,'3 - Bienes Amortizables'!$H$230,0)),0)+IF('3 - Bienes Amortizables'!$E$233='2 - Programas Municipales'!$A6,(IF('3 - Bienes Amortizables'!$E$234='2 - Programas Municipales'!$C$13,'3 - Bienes Amortizables'!$H$236,0)),0)+IF('3 - Bienes Amortizables'!$E$239='2 - Programas Municipales'!$A6,(IF('3 - Bienes Amortizables'!$E$240='2 - Programas Municipales'!$C$13,'3 - Bienes Amortizables'!$H$242,0)),0)+IF('3 - Bienes Amortizables'!$E$245='2 - Programas Municipales'!$A6,(IF('3 - Bienes Amortizables'!$E$246='2 - Programas Municipales'!$C$13,'3 - Bienes Amortizables'!$H$248,0)),0)+IF('3 - Bienes Amortizables'!$E$251='2 - Programas Municipales'!$A6,(IF('3 - Bienes Amortizables'!$E$252='2 - Programas Municipales'!$C$13,'3 - Bienes Amortizables'!$H$254,0)),0)+IF('3 - Bienes Amortizables'!$E$257='2 - Programas Municipales'!$A6,(IF('3 - Bienes Amortizables'!$E$258='2 - Programas Municipales'!$C$13,'3 - Bienes Amortizables'!$H$260,0)),0)+IF('3 - Bienes Amortizables'!$E$263='2 - Programas Municipales'!$A6,(IF('3 - Bienes Amortizables'!$E$264='2 - Programas Municipales'!$C$13,'3 - Bienes Amortizables'!$H$266,0)),0)+IF('3 - Bienes Amortizables'!$E$269='2 - Programas Municipales'!$A6,(IF('3 - Bienes Amortizables'!$E$270='2 - Programas Municipales'!$C$13,'3 - Bienes Amortizables'!$H$272,0)),0)+IF('3 - Bienes Amortizables'!$E$275='2 - Programas Municipales'!$A6,(IF('3 - Bienes Amortizables'!$E$276='2 - Programas Municipales'!$C$13,'3 - Bienes Amortizables'!$H$278,0)),0)</f>
        <v>0</v>
      </c>
      <c r="O9" s="202">
        <f>IF('3 - Bienes Amortizables'!$E$143='2 - Programas Municipales'!$A6,(IF('3 - Bienes Amortizables'!$E$144='2 - Programas Municipales'!$C$14,'3 - Bienes Amortizables'!$H$146,0)),0)+IF('3 - Bienes Amortizables'!$E$149='2 - Programas Municipales'!$A6,(IF('3 - Bienes Amortizables'!$E$150='2 - Programas Municipales'!$C$14,'3 - Bienes Amortizables'!$H$152,0)),0)+IF('3 - Bienes Amortizables'!$E$155='2 - Programas Municipales'!$A6,(IF('3 - Bienes Amortizables'!$E$156='2 - Programas Municipales'!$C$14,'3 - Bienes Amortizables'!$H$158,0)),0)+IF('3 - Bienes Amortizables'!$E$161='2 - Programas Municipales'!$A6,(IF('3 - Bienes Amortizables'!$E$162='2 - Programas Municipales'!$C$14,'3 - Bienes Amortizables'!$H$164,0)),0)+IF('3 - Bienes Amortizables'!$E$167='2 - Programas Municipales'!$A6,(IF('3 - Bienes Amortizables'!$E$168='2 - Programas Municipales'!$C$14,'3 - Bienes Amortizables'!$H$170,0)),0)+IF('3 - Bienes Amortizables'!$E$173='2 - Programas Municipales'!$A6,(IF('3 - Bienes Amortizables'!$E$174='2 - Programas Municipales'!$C$14,'3 - Bienes Amortizables'!$H$176,0)),0)+IF('3 - Bienes Amortizables'!$E$179='2 - Programas Municipales'!$A6,(IF('3 - Bienes Amortizables'!$E$180='2 - Programas Municipales'!$C$14,'3 - Bienes Amortizables'!$H$182,0)),0)+IF('3 - Bienes Amortizables'!$E$185='2 - Programas Municipales'!$A6,(IF('3 - Bienes Amortizables'!$E$186='2 - Programas Municipales'!$C$14,'3 - Bienes Amortizables'!$H$188,0)),0)+IF('3 - Bienes Amortizables'!$E$191='2 - Programas Municipales'!$A6,(IF('3 - Bienes Amortizables'!$E$192='2 - Programas Municipales'!$C$14,'3 - Bienes Amortizables'!$H$194,0)),0)+IF('3 - Bienes Amortizables'!$E$197='2 - Programas Municipales'!$A6,(IF('3 - Bienes Amortizables'!$E$198='2 - Programas Municipales'!$C$14,'3 - Bienes Amortizables'!$H$200,0)),0)+IF('3 - Bienes Amortizables'!$E$203='2 - Programas Municipales'!$A6,(IF('3 - Bienes Amortizables'!$E$204='2 - Programas Municipales'!$C$14,'3 - Bienes Amortizables'!$H$206,0)),0)+IF('3 - Bienes Amortizables'!$E$209='2 - Programas Municipales'!$A6,(IF('3 - Bienes Amortizables'!$E$210='2 - Programas Municipales'!$C$14,'3 - Bienes Amortizables'!$H$212,0)),0)+IF('3 - Bienes Amortizables'!$E$215='2 - Programas Municipales'!$A6,(IF('3 - Bienes Amortizables'!$E$216='2 - Programas Municipales'!$C$14,'3 - Bienes Amortizables'!$H$218,0)),0)+IF('3 - Bienes Amortizables'!$E$221='2 - Programas Municipales'!$A6,(IF('3 - Bienes Amortizables'!$E$222='2 - Programas Municipales'!$C$14,'3 - Bienes Amortizables'!$H$224,0)),0)+IF('3 - Bienes Amortizables'!$E$227='2 - Programas Municipales'!$A6,(IF('3 - Bienes Amortizables'!$E$228='2 - Programas Municipales'!$C$14,'3 - Bienes Amortizables'!$H$230,0)),0)+IF('3 - Bienes Amortizables'!$E$233='2 - Programas Municipales'!$A6,(IF('3 - Bienes Amortizables'!$E$234='2 - Programas Municipales'!$C$14,'3 - Bienes Amortizables'!$H$236,0)),0)+IF('3 - Bienes Amortizables'!$E$239='2 - Programas Municipales'!$A6,(IF('3 - Bienes Amortizables'!$E$240='2 - Programas Municipales'!$C$14,'3 - Bienes Amortizables'!$H$242,0)),0)+IF('3 - Bienes Amortizables'!$E$245='2 - Programas Municipales'!$A6,(IF('3 - Bienes Amortizables'!$E$246='2 - Programas Municipales'!$C$14,'3 - Bienes Amortizables'!$H$248,0)),0)+IF('3 - Bienes Amortizables'!$E$251='2 - Programas Municipales'!$A6,(IF('3 - Bienes Amortizables'!$E$252='2 - Programas Municipales'!$C$14,'3 - Bienes Amortizables'!$H$254,0)),0)+IF('3 - Bienes Amortizables'!$E$257='2 - Programas Municipales'!$A6,(IF('3 - Bienes Amortizables'!$E$258='2 - Programas Municipales'!$C$14,'3 - Bienes Amortizables'!$H$260,0)),0)+IF('3 - Bienes Amortizables'!$E$263='2 - Programas Municipales'!$A6,(IF('3 - Bienes Amortizables'!$E$264='2 - Programas Municipales'!$C$14,'3 - Bienes Amortizables'!$H$266,0)),0)+IF('3 - Bienes Amortizables'!$E$269='2 - Programas Municipales'!$A6,(IF('3 - Bienes Amortizables'!$E$270='2 - Programas Municipales'!$C$14,'3 - Bienes Amortizables'!$H$272,0)),0)+IF('3 - Bienes Amortizables'!$E$275='2 - Programas Municipales'!$A6,(IF('3 - Bienes Amortizables'!$E$276='2 - Programas Municipales'!$C$14,'3 - Bienes Amortizables'!$H$278,0)),0)</f>
        <v>0</v>
      </c>
      <c r="P9" s="202">
        <f>IF('3 - Bienes Amortizables'!$E$143='2 - Programas Municipales'!$A6,(IF('3 - Bienes Amortizables'!$E$144='2 - Programas Municipales'!$C$15,'3 - Bienes Amortizables'!$H$146,0)),0)+IF('3 - Bienes Amortizables'!$E$149='2 - Programas Municipales'!$A6,(IF('3 - Bienes Amortizables'!$E$150='2 - Programas Municipales'!$C$15,'3 - Bienes Amortizables'!$H$152,0)),0)+IF('3 - Bienes Amortizables'!$E$155='2 - Programas Municipales'!$A6,(IF('3 - Bienes Amortizables'!$E$156='2 - Programas Municipales'!$C$15,'3 - Bienes Amortizables'!$H$158,0)),0)+IF('3 - Bienes Amortizables'!$E$161='2 - Programas Municipales'!$A6,(IF('3 - Bienes Amortizables'!$E$162='2 - Programas Municipales'!$C$15,'3 - Bienes Amortizables'!$H$164,0)),0)+IF('3 - Bienes Amortizables'!$E$167='2 - Programas Municipales'!$A6,(IF('3 - Bienes Amortizables'!$E$168='2 - Programas Municipales'!$C$15,'3 - Bienes Amortizables'!$H$170,0)),0)+IF('3 - Bienes Amortizables'!$E$173='2 - Programas Municipales'!$A6,(IF('3 - Bienes Amortizables'!$E$174='2 - Programas Municipales'!$C$15,'3 - Bienes Amortizables'!$H$176,0)),0)+IF('3 - Bienes Amortizables'!$E$179='2 - Programas Municipales'!$A6,(IF('3 - Bienes Amortizables'!$E$180='2 - Programas Municipales'!$C$15,'3 - Bienes Amortizables'!$H$182,0)),0)+IF('3 - Bienes Amortizables'!$E$185='2 - Programas Municipales'!$A6,(IF('3 - Bienes Amortizables'!$E$186='2 - Programas Municipales'!$C$15,'3 - Bienes Amortizables'!$H$188,0)),0)+IF('3 - Bienes Amortizables'!$E$191='2 - Programas Municipales'!$A6,(IF('3 - Bienes Amortizables'!$E$192='2 - Programas Municipales'!$C$15,'3 - Bienes Amortizables'!$H$194,0)),0)+IF('3 - Bienes Amortizables'!$E$197='2 - Programas Municipales'!$A6,(IF('3 - Bienes Amortizables'!$E$198='2 - Programas Municipales'!$C$15,'3 - Bienes Amortizables'!$H$200,0)),0)+IF('3 - Bienes Amortizables'!$E$203='2 - Programas Municipales'!$A6,(IF('3 - Bienes Amortizables'!$E$204='2 - Programas Municipales'!$C$15,'3 - Bienes Amortizables'!$H$206,0)),0)+IF('3 - Bienes Amortizables'!$E$209='2 - Programas Municipales'!$A6,(IF('3 - Bienes Amortizables'!$E$210='2 - Programas Municipales'!$C$15,'3 - Bienes Amortizables'!$H$212,0)),0)+IF('3 - Bienes Amortizables'!$E$215='2 - Programas Municipales'!$A6,(IF('3 - Bienes Amortizables'!$E$216='2 - Programas Municipales'!$C$15,'3 - Bienes Amortizables'!$H$218,0)),0)+IF('3 - Bienes Amortizables'!$E$221='2 - Programas Municipales'!$A6,(IF('3 - Bienes Amortizables'!$E$222='2 - Programas Municipales'!$C$15,'3 - Bienes Amortizables'!$H$224,0)),0)+IF('3 - Bienes Amortizables'!$E$227='2 - Programas Municipales'!$A6,(IF('3 - Bienes Amortizables'!$E$228='2 - Programas Municipales'!$C$15,'3 - Bienes Amortizables'!$H$230,0)),0)+IF('3 - Bienes Amortizables'!$E$233='2 - Programas Municipales'!$A6,(IF('3 - Bienes Amortizables'!$E$234='2 - Programas Municipales'!$C$15,'3 - Bienes Amortizables'!$H$236,0)),0)+IF('3 - Bienes Amortizables'!$E$239='2 - Programas Municipales'!$A6,(IF('3 - Bienes Amortizables'!$E$240='2 - Programas Municipales'!$C$15,'3 - Bienes Amortizables'!$H$242,0)),0)+IF('3 - Bienes Amortizables'!$E$245='2 - Programas Municipales'!$A6,(IF('3 - Bienes Amortizables'!$E$246='2 - Programas Municipales'!$C$15,'3 - Bienes Amortizables'!$H$248,0)),0)+IF('3 - Bienes Amortizables'!$E$251='2 - Programas Municipales'!$A6,(IF('3 - Bienes Amortizables'!$E$252='2 - Programas Municipales'!$C$15,'3 - Bienes Amortizables'!$H$254,0)),0)+IF('3 - Bienes Amortizables'!$E$257='2 - Programas Municipales'!$A6,(IF('3 - Bienes Amortizables'!$E$258='2 - Programas Municipales'!$C$15,'3 - Bienes Amortizables'!$H$260,0)),0)+IF('3 - Bienes Amortizables'!$E$263='2 - Programas Municipales'!$A6,(IF('3 - Bienes Amortizables'!$E$264='2 - Programas Municipales'!$C$15,'3 - Bienes Amortizables'!$H$266,0)),0)+IF('3 - Bienes Amortizables'!$E$269='2 - Programas Municipales'!$A6,(IF('3 - Bienes Amortizables'!$E$270='2 - Programas Municipales'!$C$15,'3 - Bienes Amortizables'!$H$272,0)),0)+IF('3 - Bienes Amortizables'!$E$275='2 - Programas Municipales'!$A6,(IF('3 - Bienes Amortizables'!$E$276='2 - Programas Municipales'!$C$15,'3 - Bienes Amortizables'!$H$278,0)),0)</f>
        <v>0</v>
      </c>
      <c r="Q9" s="265">
        <f t="shared" si="1"/>
        <v>0</v>
      </c>
    </row>
    <row r="10">
      <c r="B10" s="56" t="str">
        <f>'2 - Programas Municipales'!A7</f>
        <v>Personal</v>
      </c>
      <c r="C10" s="202">
        <f>IF('3 - Bienes Amortizables'!$E$143='2 - Programas Municipales'!$A7,(IF('3 - Bienes Amortizables'!$E$144='2 - Programas Municipales'!$C$2,'3 - Bienes Amortizables'!$H$146,0)),0)+IF('3 - Bienes Amortizables'!$E$149='2 - Programas Municipales'!$A7,(IF('3 - Bienes Amortizables'!$E$150='2 - Programas Municipales'!$C$2,'3 - Bienes Amortizables'!$H$152,0)),0)+IF('3 - Bienes Amortizables'!$E$155='2 - Programas Municipales'!$A7,(IF('3 - Bienes Amortizables'!$E$156='2 - Programas Municipales'!$C$2,'3 - Bienes Amortizables'!$H$158,0)),0)+IF('3 - Bienes Amortizables'!$E$161='2 - Programas Municipales'!$A7,(IF('3 - Bienes Amortizables'!$E$162='2 - Programas Municipales'!$C$2,'3 - Bienes Amortizables'!$H$164,0)),0)+IF('3 - Bienes Amortizables'!$E$167='2 - Programas Municipales'!$A7,(IF('3 - Bienes Amortizables'!$E$168='2 - Programas Municipales'!$C$2,'3 - Bienes Amortizables'!$H$170,0)),0)+IF('3 - Bienes Amortizables'!$E$173='2 - Programas Municipales'!$A7,(IF('3 - Bienes Amortizables'!$E$174='2 - Programas Municipales'!$C$2,'3 - Bienes Amortizables'!$H$176,0)),0)+IF('3 - Bienes Amortizables'!$E$179='2 - Programas Municipales'!$A7,(IF('3 - Bienes Amortizables'!$E$180='2 - Programas Municipales'!$C$2,'3 - Bienes Amortizables'!$H$182,0)),0)+IF('3 - Bienes Amortizables'!$E$185='2 - Programas Municipales'!$A7,(IF('3 - Bienes Amortizables'!$E$186='2 - Programas Municipales'!$C$2,'3 - Bienes Amortizables'!$H$188,0)),0)+IF('3 - Bienes Amortizables'!$E$191='2 - Programas Municipales'!$A7,(IF('3 - Bienes Amortizables'!$E$192='2 - Programas Municipales'!$C$2,'3 - Bienes Amortizables'!$H$194,0)),0)+IF('3 - Bienes Amortizables'!$E$197='2 - Programas Municipales'!$A7,(IF('3 - Bienes Amortizables'!$E$198='2 - Programas Municipales'!$C$2,'3 - Bienes Amortizables'!$H$200,0)),0)+IF('3 - Bienes Amortizables'!$E$203='2 - Programas Municipales'!$A7,(IF('3 - Bienes Amortizables'!$E$204='2 - Programas Municipales'!$C$2,'3 - Bienes Amortizables'!$H$206,0)),0)+IF('3 - Bienes Amortizables'!$E$209='2 - Programas Municipales'!$A7,(IF('3 - Bienes Amortizables'!$E$210='2 - Programas Municipales'!$C$2,'3 - Bienes Amortizables'!$H$212,0)),0)+IF('3 - Bienes Amortizables'!$E$215='2 - Programas Municipales'!$A7,(IF('3 - Bienes Amortizables'!$E$216='2 - Programas Municipales'!$C$2,'3 - Bienes Amortizables'!$H$218,0)),0)+IF('3 - Bienes Amortizables'!$E$221='2 - Programas Municipales'!$A7,(IF('3 - Bienes Amortizables'!$E$222='2 - Programas Municipales'!$C$2,'3 - Bienes Amortizables'!$H$224,0)),0)+IF('3 - Bienes Amortizables'!$E$227='2 - Programas Municipales'!$A7,(IF('3 - Bienes Amortizables'!$E$228='2 - Programas Municipales'!$C$2,'3 - Bienes Amortizables'!$H$230,0)),0)+IF('3 - Bienes Amortizables'!$E$233='2 - Programas Municipales'!$A7,(IF('3 - Bienes Amortizables'!$E$234='2 - Programas Municipales'!$C$2,'3 - Bienes Amortizables'!$H$236,0)),0)+IF('3 - Bienes Amortizables'!$E$239='2 - Programas Municipales'!$A7,(IF('3 - Bienes Amortizables'!$E$240='2 - Programas Municipales'!$C$2,'3 - Bienes Amortizables'!$H$242,0)),0)+IF('3 - Bienes Amortizables'!$E$245='2 - Programas Municipales'!$A7,(IF('3 - Bienes Amortizables'!$E$246='2 - Programas Municipales'!$C$2,'3 - Bienes Amortizables'!$H$248,0)),0)+IF('3 - Bienes Amortizables'!$E$251='2 - Programas Municipales'!$A7,(IF('3 - Bienes Amortizables'!$E$252='2 - Programas Municipales'!$C$2,'3 - Bienes Amortizables'!$H$254,0)),0)+IF('3 - Bienes Amortizables'!$E$257='2 - Programas Municipales'!$A7,(IF('3 - Bienes Amortizables'!$E$258='2 - Programas Municipales'!$C$2,'3 - Bienes Amortizables'!$H$260,0)),0)+IF('3 - Bienes Amortizables'!$E$263='2 - Programas Municipales'!$A7,(IF('3 - Bienes Amortizables'!$E$264='2 - Programas Municipales'!$C$2,'3 - Bienes Amortizables'!$H$266,0)),0)+IF('3 - Bienes Amortizables'!$E$269='2 - Programas Municipales'!$A7,(IF('3 - Bienes Amortizables'!$E$270='2 - Programas Municipales'!$C$2,'3 - Bienes Amortizables'!$H$272,0)),0)+IF('3 - Bienes Amortizables'!$E$275='2 - Programas Municipales'!$A7,(IF('3 - Bienes Amortizables'!$E$276='2 - Programas Municipales'!$C$2,'3 - Bienes Amortizables'!$H$278,0)),0)</f>
        <v>0</v>
      </c>
      <c r="D10" s="202">
        <f>IF('3 - Bienes Amortizables'!$E$143='2 - Programas Municipales'!$A7,(IF('3 - Bienes Amortizables'!$E$144='2 - Programas Municipales'!$C$3,'3 - Bienes Amortizables'!$H$146,0)),0)+IF('3 - Bienes Amortizables'!$E$149='2 - Programas Municipales'!$A7,(IF('3 - Bienes Amortizables'!$E$150='2 - Programas Municipales'!$C$3,'3 - Bienes Amortizables'!$H$152,0)),0)+IF('3 - Bienes Amortizables'!$E$155='2 - Programas Municipales'!$A7,(IF('3 - Bienes Amortizables'!$E$156='2 - Programas Municipales'!$C$3,'3 - Bienes Amortizables'!$H$158,0)),0)+IF('3 - Bienes Amortizables'!$E$161='2 - Programas Municipales'!$A7,(IF('3 - Bienes Amortizables'!$E$162='2 - Programas Municipales'!$C$3,'3 - Bienes Amortizables'!$H$164,0)),0)+IF('3 - Bienes Amortizables'!$E$167='2 - Programas Municipales'!$A7,(IF('3 - Bienes Amortizables'!$E$168='2 - Programas Municipales'!$C$3,'3 - Bienes Amortizables'!$H$170,0)),0)+IF('3 - Bienes Amortizables'!$E$173='2 - Programas Municipales'!$A7,(IF('3 - Bienes Amortizables'!$E$174='2 - Programas Municipales'!$C$3,'3 - Bienes Amortizables'!$H$176,0)),0)+IF('3 - Bienes Amortizables'!$E$179='2 - Programas Municipales'!$A7,(IF('3 - Bienes Amortizables'!$E$180='2 - Programas Municipales'!$C$3,'3 - Bienes Amortizables'!$H$182,0)),0)+IF('3 - Bienes Amortizables'!$E$185='2 - Programas Municipales'!$A7,(IF('3 - Bienes Amortizables'!$E$186='2 - Programas Municipales'!$C$3,'3 - Bienes Amortizables'!$H$188,0)),0)+IF('3 - Bienes Amortizables'!$E$191='2 - Programas Municipales'!$A7,(IF('3 - Bienes Amortizables'!$E$192='2 - Programas Municipales'!$C$3,'3 - Bienes Amortizables'!$H$194,0)),0)+IF('3 - Bienes Amortizables'!$E$197='2 - Programas Municipales'!$A7,(IF('3 - Bienes Amortizables'!$E$198='2 - Programas Municipales'!$C$3,'3 - Bienes Amortizables'!$H$200,0)),0)+IF('3 - Bienes Amortizables'!$E$203='2 - Programas Municipales'!$A7,(IF('3 - Bienes Amortizables'!$E$204='2 - Programas Municipales'!$C$3,'3 - Bienes Amortizables'!$H$206,0)),0)+IF('3 - Bienes Amortizables'!$E$209='2 - Programas Municipales'!$A7,(IF('3 - Bienes Amortizables'!$E$210='2 - Programas Municipales'!$C$3,'3 - Bienes Amortizables'!$H$212,0)),0)+IF('3 - Bienes Amortizables'!$E$215='2 - Programas Municipales'!$A7,(IF('3 - Bienes Amortizables'!$E$216='2 - Programas Municipales'!$C$3,'3 - Bienes Amortizables'!$H$218,0)),0)+IF('3 - Bienes Amortizables'!$E$221='2 - Programas Municipales'!$A7,(IF('3 - Bienes Amortizables'!$E$222='2 - Programas Municipales'!$C$3,'3 - Bienes Amortizables'!$H$224,0)),0)+IF('3 - Bienes Amortizables'!$E$227='2 - Programas Municipales'!$A7,(IF('3 - Bienes Amortizables'!$E$228='2 - Programas Municipales'!$C$3,'3 - Bienes Amortizables'!$H$230,0)),0)+IF('3 - Bienes Amortizables'!$E$233='2 - Programas Municipales'!$A7,(IF('3 - Bienes Amortizables'!$E$234='2 - Programas Municipales'!$C$3,'3 - Bienes Amortizables'!$H$236,0)),0)+IF('3 - Bienes Amortizables'!$E$239='2 - Programas Municipales'!$A7,(IF('3 - Bienes Amortizables'!$E$240='2 - Programas Municipales'!$C$3,'3 - Bienes Amortizables'!$H$242,0)),0)+IF('3 - Bienes Amortizables'!$E$245='2 - Programas Municipales'!$A7,(IF('3 - Bienes Amortizables'!$E$246='2 - Programas Municipales'!$C$3,'3 - Bienes Amortizables'!$H$248,0)),0)+IF('3 - Bienes Amortizables'!$E$251='2 - Programas Municipales'!$A7,(IF('3 - Bienes Amortizables'!$E$252='2 - Programas Municipales'!$C$3,'3 - Bienes Amortizables'!$H$254,0)),0)+IF('3 - Bienes Amortizables'!$E$257='2 - Programas Municipales'!$A7,(IF('3 - Bienes Amortizables'!$E$258='2 - Programas Municipales'!$C$3,'3 - Bienes Amortizables'!$H$260,0)),0)+IF('3 - Bienes Amortizables'!$E$263='2 - Programas Municipales'!$A7,(IF('3 - Bienes Amortizables'!$E$264='2 - Programas Municipales'!$C$3,'3 - Bienes Amortizables'!$H$266,0)),0)+IF('3 - Bienes Amortizables'!$E$269='2 - Programas Municipales'!$A7,(IF('3 - Bienes Amortizables'!$E$270='2 - Programas Municipales'!$C$3,'3 - Bienes Amortizables'!$H$272,0)),0)+IF('3 - Bienes Amortizables'!$E$275='2 - Programas Municipales'!$A7,(IF('3 - Bienes Amortizables'!$E$276='2 - Programas Municipales'!$C$3,'3 - Bienes Amortizables'!$H$278,0)),0)</f>
        <v>0</v>
      </c>
      <c r="E10" s="202">
        <f>IF('3 - Bienes Amortizables'!$E$143='2 - Programas Municipales'!$A7,(IF('3 - Bienes Amortizables'!$E$144='2 - Programas Municipales'!$C$4,'3 - Bienes Amortizables'!$H$146,0)),0)+IF('3 - Bienes Amortizables'!$E$149='2 - Programas Municipales'!$A7,(IF('3 - Bienes Amortizables'!$E$150='2 - Programas Municipales'!$C$4,'3 - Bienes Amortizables'!$H$152,0)),0)+IF('3 - Bienes Amortizables'!$E$155='2 - Programas Municipales'!$A7,(IF('3 - Bienes Amortizables'!$E$156='2 - Programas Municipales'!$C$4,'3 - Bienes Amortizables'!$H$158,0)),0)+IF('3 - Bienes Amortizables'!$E$161='2 - Programas Municipales'!$A7,(IF('3 - Bienes Amortizables'!$E$162='2 - Programas Municipales'!$C$4,'3 - Bienes Amortizables'!$H$164,0)),0)+IF('3 - Bienes Amortizables'!$E$167='2 - Programas Municipales'!$A7,(IF('3 - Bienes Amortizables'!$E$168='2 - Programas Municipales'!$C$4,'3 - Bienes Amortizables'!$H$170,0)),0)+IF('3 - Bienes Amortizables'!$E$173='2 - Programas Municipales'!$A7,(IF('3 - Bienes Amortizables'!$E$174='2 - Programas Municipales'!$C$4,'3 - Bienes Amortizables'!$H$176,0)),0)+IF('3 - Bienes Amortizables'!$E$179='2 - Programas Municipales'!$A7,(IF('3 - Bienes Amortizables'!$E$180='2 - Programas Municipales'!$C$4,'3 - Bienes Amortizables'!$H$182,0)),0)+IF('3 - Bienes Amortizables'!$E$185='2 - Programas Municipales'!$A7,(IF('3 - Bienes Amortizables'!$E$186='2 - Programas Municipales'!$C$4,'3 - Bienes Amortizables'!$H$188,0)),0)+IF('3 - Bienes Amortizables'!$E$191='2 - Programas Municipales'!$A7,(IF('3 - Bienes Amortizables'!$E$192='2 - Programas Municipales'!$C$4,'3 - Bienes Amortizables'!$H$194,0)),0)+IF('3 - Bienes Amortizables'!$E$197='2 - Programas Municipales'!$A7,(IF('3 - Bienes Amortizables'!$E$198='2 - Programas Municipales'!$C$4,'3 - Bienes Amortizables'!$H$200,0)),0)+IF('3 - Bienes Amortizables'!$E$203='2 - Programas Municipales'!$A7,(IF('3 - Bienes Amortizables'!$E$204='2 - Programas Municipales'!$C$4,'3 - Bienes Amortizables'!$H$206,0)),0)+IF('3 - Bienes Amortizables'!$E$209='2 - Programas Municipales'!$A7,(IF('3 - Bienes Amortizables'!$E$210='2 - Programas Municipales'!$C$4,'3 - Bienes Amortizables'!$H$212,0)),0)+IF('3 - Bienes Amortizables'!$E$215='2 - Programas Municipales'!$A7,(IF('3 - Bienes Amortizables'!$E$216='2 - Programas Municipales'!$C$4,'3 - Bienes Amortizables'!$H$218,0)),0)+IF('3 - Bienes Amortizables'!$E$221='2 - Programas Municipales'!$A7,(IF('3 - Bienes Amortizables'!$E$222='2 - Programas Municipales'!$C$4,'3 - Bienes Amortizables'!$H$224,0)),0)+IF('3 - Bienes Amortizables'!$E$227='2 - Programas Municipales'!$A7,(IF('3 - Bienes Amortizables'!$E$228='2 - Programas Municipales'!$C$4,'3 - Bienes Amortizables'!$H$230,0)),0)+IF('3 - Bienes Amortizables'!$E$233='2 - Programas Municipales'!$A7,(IF('3 - Bienes Amortizables'!$E$234='2 - Programas Municipales'!$C$4,'3 - Bienes Amortizables'!$H$236,0)),0)+IF('3 - Bienes Amortizables'!$E$239='2 - Programas Municipales'!$A7,(IF('3 - Bienes Amortizables'!$E$240='2 - Programas Municipales'!$C$4,'3 - Bienes Amortizables'!$H$242,0)),0)+IF('3 - Bienes Amortizables'!$E$245='2 - Programas Municipales'!$A7,(IF('3 - Bienes Amortizables'!$E$246='2 - Programas Municipales'!$C$4,'3 - Bienes Amortizables'!$H$248,0)),0)+IF('3 - Bienes Amortizables'!$E$251='2 - Programas Municipales'!$A7,(IF('3 - Bienes Amortizables'!$E$252='2 - Programas Municipales'!$C$4,'3 - Bienes Amortizables'!$H$254,0)),0)+IF('3 - Bienes Amortizables'!$E$257='2 - Programas Municipales'!$A7,(IF('3 - Bienes Amortizables'!$E$258='2 - Programas Municipales'!$C$4,'3 - Bienes Amortizables'!$H$260,0)),0)+IF('3 - Bienes Amortizables'!$E$263='2 - Programas Municipales'!$A7,(IF('3 - Bienes Amortizables'!$E$264='2 - Programas Municipales'!$C$4,'3 - Bienes Amortizables'!$H$266,0)),0)+IF('3 - Bienes Amortizables'!$E$270='2 - Programas Municipales'!$A7,(IF('3 - Bienes Amortizables'!$E$270='2 - Programas Municipales'!$C$4,'3 - Bienes Amortizables'!$H$272,0)),0)+IF('3 - Bienes Amortizables'!$E$276='2 - Programas Municipales'!$A7,(IF('3 - Bienes Amortizables'!$E$276='2 - Programas Municipales'!$C$4,'3 - Bienes Amortizables'!$H$278,0)),0)</f>
        <v>0</v>
      </c>
      <c r="F10" s="202">
        <f>IF('3 - Bienes Amortizables'!$E$143='2 - Programas Municipales'!$A7,(IF('3 - Bienes Amortizables'!$E$144='2 - Programas Municipales'!$C$5,'3 - Bienes Amortizables'!$H$146,0)),0)+IF('3 - Bienes Amortizables'!$E$149='2 - Programas Municipales'!$A7,(IF('3 - Bienes Amortizables'!$E$150='2 - Programas Municipales'!$C$5,'3 - Bienes Amortizables'!$H$152,0)),0)+IF('3 - Bienes Amortizables'!$E$155='2 - Programas Municipales'!$A7,(IF('3 - Bienes Amortizables'!$E$156='2 - Programas Municipales'!$C$5,'3 - Bienes Amortizables'!$H$158,0)),0)+IF('3 - Bienes Amortizables'!$E$161='2 - Programas Municipales'!$A7,(IF('3 - Bienes Amortizables'!$E$162='2 - Programas Municipales'!$C$5,'3 - Bienes Amortizables'!$H$164,0)),0)+IF('3 - Bienes Amortizables'!$E$167='2 - Programas Municipales'!$A7,(IF('3 - Bienes Amortizables'!$E$168='2 - Programas Municipales'!$C$5,'3 - Bienes Amortizables'!$H$170,0)),0)+IF('3 - Bienes Amortizables'!$E$173='2 - Programas Municipales'!$A7,(IF('3 - Bienes Amortizables'!$E$174='2 - Programas Municipales'!$C$5,'3 - Bienes Amortizables'!$H$176,0)),0)+IF('3 - Bienes Amortizables'!$E$179='2 - Programas Municipales'!$A7,(IF('3 - Bienes Amortizables'!$E$180='2 - Programas Municipales'!$C$5,'3 - Bienes Amortizables'!$H$182,0)),0)+IF('3 - Bienes Amortizables'!$E$185='2 - Programas Municipales'!$A7,(IF('3 - Bienes Amortizables'!$E$186='2 - Programas Municipales'!$C$5,'3 - Bienes Amortizables'!$H$188,0)),0)+IF('3 - Bienes Amortizables'!$E$191='2 - Programas Municipales'!$A7,(IF('3 - Bienes Amortizables'!$E$192='2 - Programas Municipales'!$C$5,'3 - Bienes Amortizables'!$H$194,0)),0)+IF('3 - Bienes Amortizables'!$E$197='2 - Programas Municipales'!$A7,(IF('3 - Bienes Amortizables'!$E$198='2 - Programas Municipales'!$C$5,'3 - Bienes Amortizables'!$H$200,0)),0)+IF('3 - Bienes Amortizables'!$E$203='2 - Programas Municipales'!$A7,(IF('3 - Bienes Amortizables'!$E$204='2 - Programas Municipales'!$C$5,'3 - Bienes Amortizables'!$H$206,0)),0)+IF('3 - Bienes Amortizables'!$E$209='2 - Programas Municipales'!$A7,(IF('3 - Bienes Amortizables'!$E$210='2 - Programas Municipales'!$C$5,'3 - Bienes Amortizables'!$H$212,0)),0)+IF('3 - Bienes Amortizables'!$E$215='2 - Programas Municipales'!$A7,(IF('3 - Bienes Amortizables'!$E$216='2 - Programas Municipales'!$C$5,'3 - Bienes Amortizables'!$H$218,0)),0)+IF('3 - Bienes Amortizables'!$E$221='2 - Programas Municipales'!$A7,(IF('3 - Bienes Amortizables'!$E$222='2 - Programas Municipales'!$C$5,'3 - Bienes Amortizables'!$H$224,0)),0)+IF('3 - Bienes Amortizables'!$E$227='2 - Programas Municipales'!$A7,(IF('3 - Bienes Amortizables'!$E$228='2 - Programas Municipales'!$C$5,'3 - Bienes Amortizables'!$H$230,0)),0)+IF('3 - Bienes Amortizables'!$E$233='2 - Programas Municipales'!$A7,(IF('3 - Bienes Amortizables'!$E$234='2 - Programas Municipales'!$C$5,'3 - Bienes Amortizables'!$H$236,0)),0)+IF('3 - Bienes Amortizables'!$E$239='2 - Programas Municipales'!$A7,(IF('3 - Bienes Amortizables'!$E$240='2 - Programas Municipales'!$C$5,'3 - Bienes Amortizables'!$H$242,0)),0)+IF('3 - Bienes Amortizables'!$E$245='2 - Programas Municipales'!$A7,(IF('3 - Bienes Amortizables'!$E$246='2 - Programas Municipales'!$C$5,'3 - Bienes Amortizables'!$H$248,0)),0)+IF('3 - Bienes Amortizables'!$E$251='2 - Programas Municipales'!$A7,(IF('3 - Bienes Amortizables'!$E$252='2 - Programas Municipales'!$C$5,'3 - Bienes Amortizables'!$H$254,0)),0)+IF('3 - Bienes Amortizables'!$E$257='2 - Programas Municipales'!$A7,(IF('3 - Bienes Amortizables'!$E$258='2 - Programas Municipales'!$C$5,'3 - Bienes Amortizables'!$H$260,0)),0)+IF('3 - Bienes Amortizables'!$E$263='2 - Programas Municipales'!$A7,(IF('3 - Bienes Amortizables'!$E$264='2 - Programas Municipales'!$C$5,'3 - Bienes Amortizables'!$H$266,0)),0)+IF('3 - Bienes Amortizables'!$E$269='2 - Programas Municipales'!$A7,(IF('3 - Bienes Amortizables'!$E$270='2 - Programas Municipales'!$C$5,'3 - Bienes Amortizables'!$H$272,0)),0)+IF('3 - Bienes Amortizables'!$E$275='2 - Programas Municipales'!$A7,(IF('3 - Bienes Amortizables'!$E$276='2 - Programas Municipales'!$C$5,'3 - Bienes Amortizables'!$H$278,0)),0)</f>
        <v>0</v>
      </c>
      <c r="G10" s="202">
        <f>IF('3 - Bienes Amortizables'!$E$143='2 - Programas Municipales'!$A7,(IF('3 - Bienes Amortizables'!$E$144='2 - Programas Municipales'!$C$6,'3 - Bienes Amortizables'!$H$146,0)),0)+IF('3 - Bienes Amortizables'!$E$149='2 - Programas Municipales'!$A7,(IF('3 - Bienes Amortizables'!$E$150='2 - Programas Municipales'!$C$6,'3 - Bienes Amortizables'!$H$152,0)),0)+IF('3 - Bienes Amortizables'!$E$155='2 - Programas Municipales'!$A7,(IF('3 - Bienes Amortizables'!$E$156='2 - Programas Municipales'!$C$6,'3 - Bienes Amortizables'!$H$158,0)),0)+IF('3 - Bienes Amortizables'!$E$161='2 - Programas Municipales'!$A7,(IF('3 - Bienes Amortizables'!$E$162='2 - Programas Municipales'!$C$6,'3 - Bienes Amortizables'!$H$164,0)),0)+IF('3 - Bienes Amortizables'!$E$167='2 - Programas Municipales'!$A7,(IF('3 - Bienes Amortizables'!$E$168='2 - Programas Municipales'!$C$6,'3 - Bienes Amortizables'!$H$170,0)),0)+IF('3 - Bienes Amortizables'!$E$173='2 - Programas Municipales'!$A7,(IF('3 - Bienes Amortizables'!$E$174='2 - Programas Municipales'!$C$6,'3 - Bienes Amortizables'!$H$176,0)),0)+IF('3 - Bienes Amortizables'!$E$179='2 - Programas Municipales'!$A7,(IF('3 - Bienes Amortizables'!$E$180='2 - Programas Municipales'!$C$6,'3 - Bienes Amortizables'!$H$182,0)),0)+IF('3 - Bienes Amortizables'!$E$185='2 - Programas Municipales'!$A7,(IF('3 - Bienes Amortizables'!$E$186='2 - Programas Municipales'!$C$6,'3 - Bienes Amortizables'!$H$188,0)),0)+IF('3 - Bienes Amortizables'!$E$191='2 - Programas Municipales'!$A7,(IF('3 - Bienes Amortizables'!$E$192='2 - Programas Municipales'!$C$6,'3 - Bienes Amortizables'!$H$194,0)),0)+IF('3 - Bienes Amortizables'!$E$197='2 - Programas Municipales'!$A7,(IF('3 - Bienes Amortizables'!$E$198='2 - Programas Municipales'!$C$6,'3 - Bienes Amortizables'!$H$200,0)),0)+IF('3 - Bienes Amortizables'!$E$203='2 - Programas Municipales'!$A7,(IF('3 - Bienes Amortizables'!$E$204='2 - Programas Municipales'!$C$6,'3 - Bienes Amortizables'!$H$206,0)),0)+IF('3 - Bienes Amortizables'!$E$209='2 - Programas Municipales'!$A7,(IF('3 - Bienes Amortizables'!$E$210='2 - Programas Municipales'!$C$6,'3 - Bienes Amortizables'!$H$212,0)),0)+IF('3 - Bienes Amortizables'!$E$215='2 - Programas Municipales'!$A7,(IF('3 - Bienes Amortizables'!$E$216='2 - Programas Municipales'!$C$6,'3 - Bienes Amortizables'!$H$218,0)),0)+IF('3 - Bienes Amortizables'!$E$221='2 - Programas Municipales'!$A7,(IF('3 - Bienes Amortizables'!$E$222='2 - Programas Municipales'!$C$6,'3 - Bienes Amortizables'!$H$224,0)),0)+IF('3 - Bienes Amortizables'!$E$227='2 - Programas Municipales'!$A7,(IF('3 - Bienes Amortizables'!$E$228='2 - Programas Municipales'!$C$6,'3 - Bienes Amortizables'!$H$230,0)),0)+IF('3 - Bienes Amortizables'!$E$233='2 - Programas Municipales'!$A7,(IF('3 - Bienes Amortizables'!$E$234='2 - Programas Municipales'!$C$6,'3 - Bienes Amortizables'!$H$236,0)),0)+IF('3 - Bienes Amortizables'!$E$239='2 - Programas Municipales'!$A7,(IF('3 - Bienes Amortizables'!$E$240='2 - Programas Municipales'!$C$6,'3 - Bienes Amortizables'!$H$242,0)),0)+IF('3 - Bienes Amortizables'!$E$245='2 - Programas Municipales'!$A7,(IF('3 - Bienes Amortizables'!$E$246='2 - Programas Municipales'!$C$6,'3 - Bienes Amortizables'!$H$248,0)),0)+IF('3 - Bienes Amortizables'!$E$251='2 - Programas Municipales'!$A7,(IF('3 - Bienes Amortizables'!$E$252='2 - Programas Municipales'!$C$6,'3 - Bienes Amortizables'!$H$254,0)),0)+IF('3 - Bienes Amortizables'!$E$257='2 - Programas Municipales'!$A7,(IF('3 - Bienes Amortizables'!$E$258='2 - Programas Municipales'!$C$6,'3 - Bienes Amortizables'!$H$260,0)),0)+IF('3 - Bienes Amortizables'!$E$263='2 - Programas Municipales'!$A7,(IF('3 - Bienes Amortizables'!$E$264='2 - Programas Municipales'!$C$6,'3 - Bienes Amortizables'!$H$266,0)),0)+IF('3 - Bienes Amortizables'!$E$269='2 - Programas Municipales'!$A7,(IF('3 - Bienes Amortizables'!$E$270='2 - Programas Municipales'!$C$6,'3 - Bienes Amortizables'!$H$272,0)),0)+IF('3 - Bienes Amortizables'!$E$275='2 - Programas Municipales'!$A7,(IF('3 - Bienes Amortizables'!$E$276='2 - Programas Municipales'!$C$6,'3 - Bienes Amortizables'!$H$278,0)),0)</f>
        <v>0</v>
      </c>
      <c r="H10" s="202">
        <f>IF('3 - Bienes Amortizables'!$E$143='2 - Programas Municipales'!$A7,(IF('3 - Bienes Amortizables'!$E$144='2 - Programas Municipales'!$C$7,'3 - Bienes Amortizables'!$H$146,0)),0)+IF('3 - Bienes Amortizables'!$E$149='2 - Programas Municipales'!$A7,(IF('3 - Bienes Amortizables'!$E$150='2 - Programas Municipales'!$C$7,'3 - Bienes Amortizables'!$H$152,0)),0)+IF('3 - Bienes Amortizables'!$E$155='2 - Programas Municipales'!$A7,(IF('3 - Bienes Amortizables'!$E$156='2 - Programas Municipales'!$C$7,'3 - Bienes Amortizables'!$H$158,0)),0)+IF('3 - Bienes Amortizables'!$E$161='2 - Programas Municipales'!$A7,(IF('3 - Bienes Amortizables'!$E$162='2 - Programas Municipales'!$C$7,'3 - Bienes Amortizables'!$H$164,0)),0)+IF('3 - Bienes Amortizables'!$E$167='2 - Programas Municipales'!$A7,(IF('3 - Bienes Amortizables'!$E$168='2 - Programas Municipales'!$C$7,'3 - Bienes Amortizables'!$H$170,0)),0)+IF('3 - Bienes Amortizables'!$E$173='2 - Programas Municipales'!$A7,(IF('3 - Bienes Amortizables'!$E$174='2 - Programas Municipales'!$C$7,'3 - Bienes Amortizables'!$H$176,0)),0)+IF('3 - Bienes Amortizables'!$E$179='2 - Programas Municipales'!$A7,(IF('3 - Bienes Amortizables'!$E$180='2 - Programas Municipales'!$C$7,'3 - Bienes Amortizables'!$H$182,0)),0)+IF('3 - Bienes Amortizables'!$E$185='2 - Programas Municipales'!$A7,(IF('3 - Bienes Amortizables'!$E$186='2 - Programas Municipales'!$C$7,'3 - Bienes Amortizables'!$H$188,0)),0)+IF('3 - Bienes Amortizables'!$E$191='2 - Programas Municipales'!$A7,(IF('3 - Bienes Amortizables'!$E$192='2 - Programas Municipales'!$C$7,'3 - Bienes Amortizables'!$H$194,0)),0)+IF('3 - Bienes Amortizables'!$E$197='2 - Programas Municipales'!$A7,(IF('3 - Bienes Amortizables'!$E$198='2 - Programas Municipales'!$C$7,'3 - Bienes Amortizables'!$H$200,0)),0)+IF('3 - Bienes Amortizables'!$E$203='2 - Programas Municipales'!$A7,(IF('3 - Bienes Amortizables'!$E$204='2 - Programas Municipales'!$C$7,'3 - Bienes Amortizables'!$H$206,0)),0)+IF('3 - Bienes Amortizables'!$E$209='2 - Programas Municipales'!$A7,(IF('3 - Bienes Amortizables'!$E$210='2 - Programas Municipales'!$C$7,'3 - Bienes Amortizables'!$H$212,0)),0)+IF('3 - Bienes Amortizables'!$E$215='2 - Programas Municipales'!$A7,(IF('3 - Bienes Amortizables'!$E$216='2 - Programas Municipales'!$C$7,'3 - Bienes Amortizables'!$H$218,0)),0)+IF('3 - Bienes Amortizables'!$E$221='2 - Programas Municipales'!$A7,(IF('3 - Bienes Amortizables'!$E$222='2 - Programas Municipales'!$C$7,'3 - Bienes Amortizables'!$H$224,0)),0)+IF('3 - Bienes Amortizables'!$E$227='2 - Programas Municipales'!$A7,(IF('3 - Bienes Amortizables'!$E$228='2 - Programas Municipales'!$C$7,'3 - Bienes Amortizables'!$H$230,0)),0)+IF('3 - Bienes Amortizables'!$E$233='2 - Programas Municipales'!$A7,(IF('3 - Bienes Amortizables'!$E$234='2 - Programas Municipales'!$C$7,'3 - Bienes Amortizables'!$H$236,0)),0)+IF('3 - Bienes Amortizables'!$E$239='2 - Programas Municipales'!$A7,(IF('3 - Bienes Amortizables'!$E$240='2 - Programas Municipales'!$C$7,'3 - Bienes Amortizables'!$H$242,0)),0)+IF('3 - Bienes Amortizables'!$E$245='2 - Programas Municipales'!$A7,(IF('3 - Bienes Amortizables'!$E$246='2 - Programas Municipales'!$C$7,'3 - Bienes Amortizables'!$H$248,0)),0)+IF('3 - Bienes Amortizables'!$E$251='2 - Programas Municipales'!$A7,(IF('3 - Bienes Amortizables'!$E$252='2 - Programas Municipales'!$C$7,'3 - Bienes Amortizables'!$H$254,0)),0)+IF('3 - Bienes Amortizables'!$E$257='2 - Programas Municipales'!$A7,(IF('3 - Bienes Amortizables'!$E$258='2 - Programas Municipales'!$C$7,'3 - Bienes Amortizables'!$H$260,0)),0)+IF('3 - Bienes Amortizables'!$E$263='2 - Programas Municipales'!$A7,(IF('3 - Bienes Amortizables'!$E$264='2 - Programas Municipales'!$C$7,'3 - Bienes Amortizables'!$H$266,0)),0)+IF('3 - Bienes Amortizables'!$E$269='2 - Programas Municipales'!$A7,(IF('3 - Bienes Amortizables'!$E$270='2 - Programas Municipales'!$C$7,'3 - Bienes Amortizables'!$H$272,0)),0)+IF('3 - Bienes Amortizables'!$E$275='2 - Programas Municipales'!$A7,(IF('3 - Bienes Amortizables'!$E$276='2 - Programas Municipales'!$C$7,'3 - Bienes Amortizables'!$H$278,0)),0)</f>
        <v>0</v>
      </c>
      <c r="I10" s="202">
        <f>IF('3 - Bienes Amortizables'!$E$143='2 - Programas Municipales'!$A7,(IF('3 - Bienes Amortizables'!$E$144='2 - Programas Municipales'!$C$8,'3 - Bienes Amortizables'!$H$146,0)),0)+IF('3 - Bienes Amortizables'!$E$149='2 - Programas Municipales'!$A7,(IF('3 - Bienes Amortizables'!$E$150='2 - Programas Municipales'!$C$8,'3 - Bienes Amortizables'!$H$152,0)),0)+IF('3 - Bienes Amortizables'!$E$155='2 - Programas Municipales'!$A7,(IF('3 - Bienes Amortizables'!$E$156='2 - Programas Municipales'!$C$8,'3 - Bienes Amortizables'!$H$158,0)),0)+IF('3 - Bienes Amortizables'!$E$161='2 - Programas Municipales'!$A7,(IF('3 - Bienes Amortizables'!$E$162='2 - Programas Municipales'!$C$8,'3 - Bienes Amortizables'!$H$164,0)),0)+IF('3 - Bienes Amortizables'!$E$167='2 - Programas Municipales'!$A7,(IF('3 - Bienes Amortizables'!$E$168='2 - Programas Municipales'!$C$8,'3 - Bienes Amortizables'!$H$170,0)),0)+IF('3 - Bienes Amortizables'!$E$173='2 - Programas Municipales'!$A7,(IF('3 - Bienes Amortizables'!$E$174='2 - Programas Municipales'!$C$8,'3 - Bienes Amortizables'!$H$176,0)),0)+IF('3 - Bienes Amortizables'!$E$179='2 - Programas Municipales'!$A7,(IF('3 - Bienes Amortizables'!$E$180='2 - Programas Municipales'!$C$8,'3 - Bienes Amortizables'!$H$182,0)),0)+IF('3 - Bienes Amortizables'!$E$185='2 - Programas Municipales'!$A7,(IF('3 - Bienes Amortizables'!$E$186='2 - Programas Municipales'!$C$8,'3 - Bienes Amortizables'!$H$188,0)),0)+IF('3 - Bienes Amortizables'!$E$191='2 - Programas Municipales'!$A7,(IF('3 - Bienes Amortizables'!$E$192='2 - Programas Municipales'!$C$8,'3 - Bienes Amortizables'!$H$194,0)),0)+IF('3 - Bienes Amortizables'!$E$197='2 - Programas Municipales'!$A7,(IF('3 - Bienes Amortizables'!$E$198='2 - Programas Municipales'!$C$8,'3 - Bienes Amortizables'!$H$200,0)),0)+IF('3 - Bienes Amortizables'!$E$203='2 - Programas Municipales'!$A7,(IF('3 - Bienes Amortizables'!$E$204='2 - Programas Municipales'!$C$8,'3 - Bienes Amortizables'!$H$206,0)),0)+IF('3 - Bienes Amortizables'!$E$209='2 - Programas Municipales'!$A7,(IF('3 - Bienes Amortizables'!$E$210='2 - Programas Municipales'!$C$8,'3 - Bienes Amortizables'!$H$212,0)),0)+IF('3 - Bienes Amortizables'!$E$215='2 - Programas Municipales'!$A7,(IF('3 - Bienes Amortizables'!$E$216='2 - Programas Municipales'!$C$8,'3 - Bienes Amortizables'!$H$218,0)),0)+IF('3 - Bienes Amortizables'!$E$221='2 - Programas Municipales'!$A7,(IF('3 - Bienes Amortizables'!$E$222='2 - Programas Municipales'!$C$8,'3 - Bienes Amortizables'!$H$224,0)),0)+IF('3 - Bienes Amortizables'!$E$227='2 - Programas Municipales'!$A7,(IF('3 - Bienes Amortizables'!$E$228='2 - Programas Municipales'!$C$8,'3 - Bienes Amortizables'!$H$230,0)),0)+IF('3 - Bienes Amortizables'!$E$233='2 - Programas Municipales'!$A7,(IF('3 - Bienes Amortizables'!$E$234='2 - Programas Municipales'!$C$8,'3 - Bienes Amortizables'!$H$236,0)),0)+IF('3 - Bienes Amortizables'!$E$239='2 - Programas Municipales'!$A7,(IF('3 - Bienes Amortizables'!$E$240='2 - Programas Municipales'!$C$8,'3 - Bienes Amortizables'!$H$242,0)),0)+IF('3 - Bienes Amortizables'!$E$245='2 - Programas Municipales'!$A7,(IF('3 - Bienes Amortizables'!$E$246='2 - Programas Municipales'!$C$8,'3 - Bienes Amortizables'!$H$248,0)),0)+IF('3 - Bienes Amortizables'!$E$251='2 - Programas Municipales'!$A7,(IF('3 - Bienes Amortizables'!$E$252='2 - Programas Municipales'!$C$8,'3 - Bienes Amortizables'!$H$254,0)),0)+IF('3 - Bienes Amortizables'!$E$257='2 - Programas Municipales'!$A7,(IF('3 - Bienes Amortizables'!$E$258='2 - Programas Municipales'!$C$8,'3 - Bienes Amortizables'!$H$260,0)),0)+IF('3 - Bienes Amortizables'!$E$263='2 - Programas Municipales'!$A7,(IF('3 - Bienes Amortizables'!$E$264='2 - Programas Municipales'!$C$8,'3 - Bienes Amortizables'!$H$266,0)),0)+IF('3 - Bienes Amortizables'!$E$269='2 - Programas Municipales'!$A7,(IF('3 - Bienes Amortizables'!$E$270='2 - Programas Municipales'!$C$8,'3 - Bienes Amortizables'!$H$272,0)),0)+IF('3 - Bienes Amortizables'!$E$275='2 - Programas Municipales'!$A7,(IF('3 - Bienes Amortizables'!$E$276='2 - Programas Municipales'!$C$8,'3 - Bienes Amortizables'!$H$278,0)),0)</f>
        <v>0</v>
      </c>
      <c r="J10" s="202">
        <f>IF('3 - Bienes Amortizables'!$E$143='2 - Programas Municipales'!$A7,(IF('3 - Bienes Amortizables'!$E$144='2 - Programas Municipales'!$C$9,'3 - Bienes Amortizables'!$H$146,0)),0)+IF('3 - Bienes Amortizables'!$E$149='2 - Programas Municipales'!$A7,(IF('3 - Bienes Amortizables'!$E$150='2 - Programas Municipales'!$C$9,'3 - Bienes Amortizables'!$H$152,0)),0)+IF('3 - Bienes Amortizables'!$E$155='2 - Programas Municipales'!$A7,(IF('3 - Bienes Amortizables'!$E$156='2 - Programas Municipales'!$C$9,'3 - Bienes Amortizables'!$H$158,0)),0)+IF('3 - Bienes Amortizables'!$E$161='2 - Programas Municipales'!$A7,(IF('3 - Bienes Amortizables'!$E$162='2 - Programas Municipales'!$C$9,'3 - Bienes Amortizables'!$H$164,0)),0)+IF('3 - Bienes Amortizables'!$E$167='2 - Programas Municipales'!$A7,(IF('3 - Bienes Amortizables'!$E$168='2 - Programas Municipales'!$C$9,'3 - Bienes Amortizables'!$H$170,0)),0)+IF('3 - Bienes Amortizables'!$E$173='2 - Programas Municipales'!$A7,(IF('3 - Bienes Amortizables'!$E$174='2 - Programas Municipales'!$C$9,'3 - Bienes Amortizables'!$H$176,0)),0)+IF('3 - Bienes Amortizables'!$E$179='2 - Programas Municipales'!$A7,(IF('3 - Bienes Amortizables'!$E$180='2 - Programas Municipales'!$C$9,'3 - Bienes Amortizables'!$H$182,0)),0)+IF('3 - Bienes Amortizables'!$E$185='2 - Programas Municipales'!$A7,(IF('3 - Bienes Amortizables'!$E$186='2 - Programas Municipales'!$C$9,'3 - Bienes Amortizables'!$H$188,0)),0)+IF('3 - Bienes Amortizables'!$E$191='2 - Programas Municipales'!$A7,(IF('3 - Bienes Amortizables'!$E$192='2 - Programas Municipales'!$C$9,'3 - Bienes Amortizables'!$H$194,0)),0)+IF('3 - Bienes Amortizables'!$E$197='2 - Programas Municipales'!$A7,(IF('3 - Bienes Amortizables'!$E$198='2 - Programas Municipales'!$C$9,'3 - Bienes Amortizables'!$H$200,0)),0)+IF('3 - Bienes Amortizables'!$E$203='2 - Programas Municipales'!$A7,(IF('3 - Bienes Amortizables'!$E$204='2 - Programas Municipales'!$C$9,'3 - Bienes Amortizables'!$H$206,0)),0)+IF('3 - Bienes Amortizables'!$E$209='2 - Programas Municipales'!$A7,(IF('3 - Bienes Amortizables'!$E$210='2 - Programas Municipales'!$C$9,'3 - Bienes Amortizables'!$H$212,0)),0)+IF('3 - Bienes Amortizables'!$E$215='2 - Programas Municipales'!$A7,(IF('3 - Bienes Amortizables'!$E$216='2 - Programas Municipales'!$C$9,'3 - Bienes Amortizables'!$H$218,0)),0)+IF('3 - Bienes Amortizables'!$E$221='2 - Programas Municipales'!$A7,(IF('3 - Bienes Amortizables'!$E$222='2 - Programas Municipales'!$C$9,'3 - Bienes Amortizables'!$H$224,0)),0)+IF('3 - Bienes Amortizables'!$E$227='2 - Programas Municipales'!$A7,(IF('3 - Bienes Amortizables'!$E$228='2 - Programas Municipales'!$C$9,'3 - Bienes Amortizables'!$H$230,0)),0)+IF('3 - Bienes Amortizables'!$E$233='2 - Programas Municipales'!$A7,(IF('3 - Bienes Amortizables'!$E$234='2 - Programas Municipales'!$C$9,'3 - Bienes Amortizables'!$H$236,0)),0)+IF('3 - Bienes Amortizables'!$E$239='2 - Programas Municipales'!$A7,(IF('3 - Bienes Amortizables'!$E$240='2 - Programas Municipales'!$C$9,'3 - Bienes Amortizables'!$H$242,0)),0)+IF('3 - Bienes Amortizables'!$E$245='2 - Programas Municipales'!$A7,(IF('3 - Bienes Amortizables'!$E$246='2 - Programas Municipales'!$C$9,'3 - Bienes Amortizables'!$H$248,0)),0)+IF('3 - Bienes Amortizables'!$E$251='2 - Programas Municipales'!$A7,(IF('3 - Bienes Amortizables'!$E$252='2 - Programas Municipales'!$C$9,'3 - Bienes Amortizables'!$H$254,0)),0)+IF('3 - Bienes Amortizables'!$E$257='2 - Programas Municipales'!$A7,(IF('3 - Bienes Amortizables'!$E$258='2 - Programas Municipales'!$C$9,'3 - Bienes Amortizables'!$H$260,0)),0)+IF('3 - Bienes Amortizables'!$E$263='2 - Programas Municipales'!$A7,(IF('3 - Bienes Amortizables'!$E$264='2 - Programas Municipales'!$C$9,'3 - Bienes Amortizables'!$H$266,0)),0)+IF('3 - Bienes Amortizables'!$E$269='2 - Programas Municipales'!$A7,(IF('3 - Bienes Amortizables'!$E$270='2 - Programas Municipales'!$C$9,'3 - Bienes Amortizables'!$H$272,0)),0)+IF('3 - Bienes Amortizables'!$E$275='2 - Programas Municipales'!$A7,(IF('3 - Bienes Amortizables'!$E$276='2 - Programas Municipales'!$C$9,'3 - Bienes Amortizables'!$H$278,0)),0)</f>
        <v>0</v>
      </c>
      <c r="K10" s="202">
        <f>IF('3 - Bienes Amortizables'!$E$143='2 - Programas Municipales'!$A7,(IF('3 - Bienes Amortizables'!$E$144='2 - Programas Municipales'!$C$10,'3 - Bienes Amortizables'!$H$146,0)),0)+IF('3 - Bienes Amortizables'!$E$149='2 - Programas Municipales'!$A7,(IF('3 - Bienes Amortizables'!$E$150='2 - Programas Municipales'!$C$10,'3 - Bienes Amortizables'!$H$152,0)),0)+IF('3 - Bienes Amortizables'!$E$155='2 - Programas Municipales'!$A7,(IF('3 - Bienes Amortizables'!$E$156='2 - Programas Municipales'!$C$10,'3 - Bienes Amortizables'!$H$158,0)),0)+IF('3 - Bienes Amortizables'!$E$161='2 - Programas Municipales'!$A7,(IF('3 - Bienes Amortizables'!$E$162='2 - Programas Municipales'!$C$10,'3 - Bienes Amortizables'!$H$164,0)),0)+IF('3 - Bienes Amortizables'!$E$167='2 - Programas Municipales'!$A7,(IF('3 - Bienes Amortizables'!$E$168='2 - Programas Municipales'!$C$10,'3 - Bienes Amortizables'!$H$170,0)),0)+IF('3 - Bienes Amortizables'!$E$173='2 - Programas Municipales'!$A7,(IF('3 - Bienes Amortizables'!$E$174='2 - Programas Municipales'!$C$10,'3 - Bienes Amortizables'!$H$176,0)),0)+IF('3 - Bienes Amortizables'!$E$179='2 - Programas Municipales'!$A7,(IF('3 - Bienes Amortizables'!$E$180='2 - Programas Municipales'!$C$10,'3 - Bienes Amortizables'!$H$182,0)),0)+IF('3 - Bienes Amortizables'!$E$185='2 - Programas Municipales'!$A7,(IF('3 - Bienes Amortizables'!$E$186='2 - Programas Municipales'!$C$10,'3 - Bienes Amortizables'!$H$188,0)),0)+IF('3 - Bienes Amortizables'!$E$191='2 - Programas Municipales'!$A7,(IF('3 - Bienes Amortizables'!$E$192='2 - Programas Municipales'!$C$10,'3 - Bienes Amortizables'!$H$194,0)),0)+IF('3 - Bienes Amortizables'!$E$197='2 - Programas Municipales'!$A7,(IF('3 - Bienes Amortizables'!$E$198='2 - Programas Municipales'!$C$10,'3 - Bienes Amortizables'!$H$200,0)),0)+IF('3 - Bienes Amortizables'!$E$203='2 - Programas Municipales'!$A7,(IF('3 - Bienes Amortizables'!$E$204='2 - Programas Municipales'!$C$10,'3 - Bienes Amortizables'!$H$206,0)),0)+IF('3 - Bienes Amortizables'!$E$209='2 - Programas Municipales'!$A7,(IF('3 - Bienes Amortizables'!$E$210='2 - Programas Municipales'!$C$10,'3 - Bienes Amortizables'!$H$212,0)),0)+IF('3 - Bienes Amortizables'!$E$215='2 - Programas Municipales'!$A7,(IF('3 - Bienes Amortizables'!$E$216='2 - Programas Municipales'!$C$10,'3 - Bienes Amortizables'!$H$218,0)),0)+IF('3 - Bienes Amortizables'!$E$221='2 - Programas Municipales'!$A7,(IF('3 - Bienes Amortizables'!$E$222='2 - Programas Municipales'!$C$10,'3 - Bienes Amortizables'!$H$224,0)),0)+IF('3 - Bienes Amortizables'!$E$227='2 - Programas Municipales'!$A7,(IF('3 - Bienes Amortizables'!$E$228='2 - Programas Municipales'!$C$10,'3 - Bienes Amortizables'!$H$230,0)),0)+IF('3 - Bienes Amortizables'!$E$233='2 - Programas Municipales'!$A7,(IF('3 - Bienes Amortizables'!$E$234='2 - Programas Municipales'!$C$10,'3 - Bienes Amortizables'!$H$236,0)),0)+IF('3 - Bienes Amortizables'!$E$239='2 - Programas Municipales'!$A7,(IF('3 - Bienes Amortizables'!$E$240='2 - Programas Municipales'!$C$10,'3 - Bienes Amortizables'!$H$242,0)),0)+IF('3 - Bienes Amortizables'!$E$245='2 - Programas Municipales'!$A7,(IF('3 - Bienes Amortizables'!$E$246='2 - Programas Municipales'!$C$10,'3 - Bienes Amortizables'!$H$248,0)),0)+IF('3 - Bienes Amortizables'!$E$251='2 - Programas Municipales'!$A7,(IF('3 - Bienes Amortizables'!$E$252='2 - Programas Municipales'!$C$10,'3 - Bienes Amortizables'!$H$254,0)),0)+IF('3 - Bienes Amortizables'!$E$257='2 - Programas Municipales'!$A7,(IF('3 - Bienes Amortizables'!$E$258='2 - Programas Municipales'!$C$10,'3 - Bienes Amortizables'!$H$260,0)),0)+IF('3 - Bienes Amortizables'!$E$263='2 - Programas Municipales'!$A7,(IF('3 - Bienes Amortizables'!$E$264='2 - Programas Municipales'!$C$10,'3 - Bienes Amortizables'!$H$266,0)),0)+IF('3 - Bienes Amortizables'!$E$269='2 - Programas Municipales'!$A7,(IF('3 - Bienes Amortizables'!$E$270='2 - Programas Municipales'!$C$10,'3 - Bienes Amortizables'!$H$272,0)),0)+IF('3 - Bienes Amortizables'!$E$275='2 - Programas Municipales'!$A7,(IF('3 - Bienes Amortizables'!$E$276='2 - Programas Municipales'!$C$10,'3 - Bienes Amortizables'!$H$278,0)),0)</f>
        <v>0</v>
      </c>
      <c r="L10" s="202">
        <f>IF('3 - Bienes Amortizables'!$E$143='2 - Programas Municipales'!$A7,(IF('3 - Bienes Amortizables'!$E$144='2 - Programas Municipales'!$C$11,'3 - Bienes Amortizables'!$H$146,0)),0)+IF('3 - Bienes Amortizables'!$E$149='2 - Programas Municipales'!$A7,(IF('3 - Bienes Amortizables'!$E$150='2 - Programas Municipales'!$C$11,'3 - Bienes Amortizables'!$H$152,0)),0)+IF('3 - Bienes Amortizables'!$E$155='2 - Programas Municipales'!$A7,(IF('3 - Bienes Amortizables'!$E$156='2 - Programas Municipales'!$C$11,'3 - Bienes Amortizables'!$H$158,0)),0)+IF('3 - Bienes Amortizables'!$E$161='2 - Programas Municipales'!$A7,(IF('3 - Bienes Amortizables'!$E$162='2 - Programas Municipales'!$C$11,'3 - Bienes Amortizables'!$H$164,0)),0)+IF('3 - Bienes Amortizables'!$E$167='2 - Programas Municipales'!$A7,(IF('3 - Bienes Amortizables'!$E$168='2 - Programas Municipales'!$C$11,'3 - Bienes Amortizables'!$H$170,0)),0)+IF('3 - Bienes Amortizables'!$E$173='2 - Programas Municipales'!$A7,(IF('3 - Bienes Amortizables'!$E$174='2 - Programas Municipales'!$C$11,'3 - Bienes Amortizables'!$H$176,0)),0)+IF('3 - Bienes Amortizables'!$E$179='2 - Programas Municipales'!$A7,(IF('3 - Bienes Amortizables'!$E$180='2 - Programas Municipales'!$C$11,'3 - Bienes Amortizables'!$H$182,0)),0)+IF('3 - Bienes Amortizables'!$E$185='2 - Programas Municipales'!$A7,(IF('3 - Bienes Amortizables'!$E$186='2 - Programas Municipales'!$C$11,'3 - Bienes Amortizables'!$H$188,0)),0)+IF('3 - Bienes Amortizables'!$E$191='2 - Programas Municipales'!$A7,(IF('3 - Bienes Amortizables'!$E$192='2 - Programas Municipales'!$C$11,'3 - Bienes Amortizables'!$H$194,0)),0)+IF('3 - Bienes Amortizables'!$E$197='2 - Programas Municipales'!$A7,(IF('3 - Bienes Amortizables'!$E$198='2 - Programas Municipales'!$C$11,'3 - Bienes Amortizables'!$H$200,0)),0)+IF('3 - Bienes Amortizables'!$E$203='2 - Programas Municipales'!$A7,(IF('3 - Bienes Amortizables'!$E$204='2 - Programas Municipales'!$C$11,'3 - Bienes Amortizables'!$H$206,0)),0)+IF('3 - Bienes Amortizables'!$E$209='2 - Programas Municipales'!$A7,(IF('3 - Bienes Amortizables'!$E$210='2 - Programas Municipales'!$C$11,'3 - Bienes Amortizables'!$H$212,0)),0)+IF('3 - Bienes Amortizables'!$E$215='2 - Programas Municipales'!$A7,(IF('3 - Bienes Amortizables'!$E$216='2 - Programas Municipales'!$C$11,'3 - Bienes Amortizables'!$H$218,0)),0)+IF('3 - Bienes Amortizables'!$E$221='2 - Programas Municipales'!$A7,(IF('3 - Bienes Amortizables'!$E$222='2 - Programas Municipales'!$C$11,'3 - Bienes Amortizables'!$H$224,0)),0)+IF('3 - Bienes Amortizables'!$E$227='2 - Programas Municipales'!$A7,(IF('3 - Bienes Amortizables'!$E$228='2 - Programas Municipales'!$C$11,'3 - Bienes Amortizables'!$H$230,0)),0)+IF('3 - Bienes Amortizables'!$E$233='2 - Programas Municipales'!$A7,(IF('3 - Bienes Amortizables'!$E$234='2 - Programas Municipales'!$C$11,'3 - Bienes Amortizables'!$H$236,0)),0)+IF('3 - Bienes Amortizables'!$E$239='2 - Programas Municipales'!$A7,(IF('3 - Bienes Amortizables'!$E$240='2 - Programas Municipales'!$C$11,'3 - Bienes Amortizables'!$H$242,0)),0)+IF('3 - Bienes Amortizables'!$E$245='2 - Programas Municipales'!$A7,(IF('3 - Bienes Amortizables'!$E$246='2 - Programas Municipales'!$C$11,'3 - Bienes Amortizables'!$H$248,0)),0)+IF('3 - Bienes Amortizables'!$E$251='2 - Programas Municipales'!$A7,(IF('3 - Bienes Amortizables'!$E$252='2 - Programas Municipales'!$C$11,'3 - Bienes Amortizables'!$H$254,0)),0)+IF('3 - Bienes Amortizables'!$E$257='2 - Programas Municipales'!$A7,(IF('3 - Bienes Amortizables'!$E$258='2 - Programas Municipales'!$C$11,'3 - Bienes Amortizables'!$H$260,0)),0)+IF('3 - Bienes Amortizables'!$E$263='2 - Programas Municipales'!$A7,(IF('3 - Bienes Amortizables'!$E$264='2 - Programas Municipales'!$C$11,'3 - Bienes Amortizables'!$H$266,0)),0)+IF('3 - Bienes Amortizables'!$E$269='2 - Programas Municipales'!$A7,(IF('3 - Bienes Amortizables'!$E$270='2 - Programas Municipales'!$C$11,'3 - Bienes Amortizables'!$H$272,0)),0)+IF('3 - Bienes Amortizables'!$E$275='2 - Programas Municipales'!$A7,(IF('3 - Bienes Amortizables'!$E$276='2 - Programas Municipales'!$C$11,'3 - Bienes Amortizables'!$H$278,0)),0)</f>
        <v>0</v>
      </c>
      <c r="M10" s="202">
        <f>IF('3 - Bienes Amortizables'!$E$143='2 - Programas Municipales'!$A7,(IF('3 - Bienes Amortizables'!$E$144='2 - Programas Municipales'!$C$12,'3 - Bienes Amortizables'!$H$146,0)),0)+IF('3 - Bienes Amortizables'!$E$149='2 - Programas Municipales'!$A7,(IF('3 - Bienes Amortizables'!$E$150='2 - Programas Municipales'!$C$12,'3 - Bienes Amortizables'!$H$152,0)),0)+IF('3 - Bienes Amortizables'!$E$155='2 - Programas Municipales'!$A7,(IF('3 - Bienes Amortizables'!$E$156='2 - Programas Municipales'!$C$12,'3 - Bienes Amortizables'!$H$158,0)),0)+IF('3 - Bienes Amortizables'!$E$161='2 - Programas Municipales'!$A7,(IF('3 - Bienes Amortizables'!$E$162='2 - Programas Municipales'!$C$12,'3 - Bienes Amortizables'!$H$164,0)),0)+IF('3 - Bienes Amortizables'!$E$167='2 - Programas Municipales'!$A7,(IF('3 - Bienes Amortizables'!$E$168='2 - Programas Municipales'!$C$12,'3 - Bienes Amortizables'!$H$170,0)),0)+IF('3 - Bienes Amortizables'!$E$173='2 - Programas Municipales'!$A7,(IF('3 - Bienes Amortizables'!$E$174='2 - Programas Municipales'!$C$12,'3 - Bienes Amortizables'!$H$176,0)),0)+IF('3 - Bienes Amortizables'!$E$179='2 - Programas Municipales'!$A7,(IF('3 - Bienes Amortizables'!$E$180='2 - Programas Municipales'!$C$12,'3 - Bienes Amortizables'!$H$182,0)),0)+IF('3 - Bienes Amortizables'!$E$185='2 - Programas Municipales'!$A7,(IF('3 - Bienes Amortizables'!$E$186='2 - Programas Municipales'!$C$12,'3 - Bienes Amortizables'!$H$188,0)),0)+IF('3 - Bienes Amortizables'!$E$191='2 - Programas Municipales'!$A7,(IF('3 - Bienes Amortizables'!$E$192='2 - Programas Municipales'!$C$12,'3 - Bienes Amortizables'!$H$194,0)),0)+IF('3 - Bienes Amortizables'!$E$197='2 - Programas Municipales'!$A7,(IF('3 - Bienes Amortizables'!$E$198='2 - Programas Municipales'!$C$12,'3 - Bienes Amortizables'!$H$200,0)),0)+IF('3 - Bienes Amortizables'!$E$203='2 - Programas Municipales'!$A7,(IF('3 - Bienes Amortizables'!$E$204='2 - Programas Municipales'!$C$12,'3 - Bienes Amortizables'!$H$206,0)),0)+IF('3 - Bienes Amortizables'!$E$209='2 - Programas Municipales'!$A7,(IF('3 - Bienes Amortizables'!$E$210='2 - Programas Municipales'!$C$12,'3 - Bienes Amortizables'!$H$212,0)),0)+IF('3 - Bienes Amortizables'!$E$215='2 - Programas Municipales'!$A7,(IF('3 - Bienes Amortizables'!$E$216='2 - Programas Municipales'!$C$12,'3 - Bienes Amortizables'!$H$218,0)),0)+IF('3 - Bienes Amortizables'!$E$221='2 - Programas Municipales'!$A7,(IF('3 - Bienes Amortizables'!$E$222='2 - Programas Municipales'!$C$12,'3 - Bienes Amortizables'!$H$224,0)),0)+IF('3 - Bienes Amortizables'!$E$227='2 - Programas Municipales'!$A7,(IF('3 - Bienes Amortizables'!$E$228='2 - Programas Municipales'!$C$12,'3 - Bienes Amortizables'!$H$230,0)),0)+IF('3 - Bienes Amortizables'!$E$233='2 - Programas Municipales'!$A7,(IF('3 - Bienes Amortizables'!$E$234='2 - Programas Municipales'!$C$12,'3 - Bienes Amortizables'!$H$236,0)),0)+IF('3 - Bienes Amortizables'!$E$239='2 - Programas Municipales'!$A7,(IF('3 - Bienes Amortizables'!$E$240='2 - Programas Municipales'!$C$12,'3 - Bienes Amortizables'!$H$242,0)),0)+IF('3 - Bienes Amortizables'!$E$245='2 - Programas Municipales'!$A7,(IF('3 - Bienes Amortizables'!$E$246='2 - Programas Municipales'!$C$12,'3 - Bienes Amortizables'!$H$248,0)),0)+IF('3 - Bienes Amortizables'!$E$251='2 - Programas Municipales'!$A7,(IF('3 - Bienes Amortizables'!$E$252='2 - Programas Municipales'!$C$12,'3 - Bienes Amortizables'!$H$254,0)),0)+IF('3 - Bienes Amortizables'!$E$257='2 - Programas Municipales'!$A7,(IF('3 - Bienes Amortizables'!$E$258='2 - Programas Municipales'!$C$12,'3 - Bienes Amortizables'!$H$260,0)),0)+IF('3 - Bienes Amortizables'!$E$263='2 - Programas Municipales'!$A7,(IF('3 - Bienes Amortizables'!$E$264='2 - Programas Municipales'!$C$12,'3 - Bienes Amortizables'!$H$266,0)),0)+IF('3 - Bienes Amortizables'!$E$269='2 - Programas Municipales'!$A7,(IF('3 - Bienes Amortizables'!$E$270='2 - Programas Municipales'!$C$12,'3 - Bienes Amortizables'!$H$272,0)),0)+IF('3 - Bienes Amortizables'!$E$275='2 - Programas Municipales'!$A7,(IF('3 - Bienes Amortizables'!$E$276='2 - Programas Municipales'!$C$12,'3 - Bienes Amortizables'!$H$278,0)),0)</f>
        <v>0</v>
      </c>
      <c r="N10" s="202">
        <f>IF('3 - Bienes Amortizables'!$E$143='2 - Programas Municipales'!$A7,(IF('3 - Bienes Amortizables'!$E$144='2 - Programas Municipales'!$C$13,'3 - Bienes Amortizables'!$H$146,0)),0)+IF('3 - Bienes Amortizables'!$E$149='2 - Programas Municipales'!$A7,(IF('3 - Bienes Amortizables'!$E$150='2 - Programas Municipales'!$C$13,'3 - Bienes Amortizables'!$H$152,0)),0)+IF('3 - Bienes Amortizables'!$E$155='2 - Programas Municipales'!$A7,(IF('3 - Bienes Amortizables'!$E$156='2 - Programas Municipales'!$C$13,'3 - Bienes Amortizables'!$H$158,0)),0)+IF('3 - Bienes Amortizables'!$E$161='2 - Programas Municipales'!$A7,(IF('3 - Bienes Amortizables'!$E$162='2 - Programas Municipales'!$C$13,'3 - Bienes Amortizables'!$H$164,0)),0)+IF('3 - Bienes Amortizables'!$E$167='2 - Programas Municipales'!$A7,(IF('3 - Bienes Amortizables'!$E$168='2 - Programas Municipales'!$C$13,'3 - Bienes Amortizables'!$H$170,0)),0)+IF('3 - Bienes Amortizables'!$E$173='2 - Programas Municipales'!$A7,(IF('3 - Bienes Amortizables'!$E$174='2 - Programas Municipales'!$C$13,'3 - Bienes Amortizables'!$H$176,0)),0)+IF('3 - Bienes Amortizables'!$E$179='2 - Programas Municipales'!$A7,(IF('3 - Bienes Amortizables'!$E$180='2 - Programas Municipales'!$C$13,'3 - Bienes Amortizables'!$H$182,0)),0)+IF('3 - Bienes Amortizables'!$E$185='2 - Programas Municipales'!$A7,(IF('3 - Bienes Amortizables'!$E$186='2 - Programas Municipales'!$C$13,'3 - Bienes Amortizables'!$H$188,0)),0)+IF('3 - Bienes Amortizables'!$E$191='2 - Programas Municipales'!$A7,(IF('3 - Bienes Amortizables'!$E$192='2 - Programas Municipales'!$C$13,'3 - Bienes Amortizables'!$H$194,0)),0)+IF('3 - Bienes Amortizables'!$E$197='2 - Programas Municipales'!$A7,(IF('3 - Bienes Amortizables'!$E$198='2 - Programas Municipales'!$C$13,'3 - Bienes Amortizables'!$H$200,0)),0)+IF('3 - Bienes Amortizables'!$E$203='2 - Programas Municipales'!$A7,(IF('3 - Bienes Amortizables'!$E$204='2 - Programas Municipales'!$C$13,'3 - Bienes Amortizables'!$H$206,0)),0)+IF('3 - Bienes Amortizables'!$E$209='2 - Programas Municipales'!$A7,(IF('3 - Bienes Amortizables'!$E$210='2 - Programas Municipales'!$C$13,'3 - Bienes Amortizables'!$H$212,0)),0)+IF('3 - Bienes Amortizables'!$E$215='2 - Programas Municipales'!$A7,(IF('3 - Bienes Amortizables'!$E$216='2 - Programas Municipales'!$C$13,'3 - Bienes Amortizables'!$H$218,0)),0)+IF('3 - Bienes Amortizables'!$E$221='2 - Programas Municipales'!$A7,(IF('3 - Bienes Amortizables'!$E$222='2 - Programas Municipales'!$C$13,'3 - Bienes Amortizables'!$H$224,0)),0)+IF('3 - Bienes Amortizables'!$E$227='2 - Programas Municipales'!$A7,(IF('3 - Bienes Amortizables'!$E$228='2 - Programas Municipales'!$C$13,'3 - Bienes Amortizables'!$H$230,0)),0)+IF('3 - Bienes Amortizables'!$E$233='2 - Programas Municipales'!$A7,(IF('3 - Bienes Amortizables'!$E$234='2 - Programas Municipales'!$C$13,'3 - Bienes Amortizables'!$H$236,0)),0)+IF('3 - Bienes Amortizables'!$E$239='2 - Programas Municipales'!$A7,(IF('3 - Bienes Amortizables'!$E$240='2 - Programas Municipales'!$C$13,'3 - Bienes Amortizables'!$H$242,0)),0)+IF('3 - Bienes Amortizables'!$E$245='2 - Programas Municipales'!$A7,(IF('3 - Bienes Amortizables'!$E$246='2 - Programas Municipales'!$C$13,'3 - Bienes Amortizables'!$H$248,0)),0)+IF('3 - Bienes Amortizables'!$E$251='2 - Programas Municipales'!$A7,(IF('3 - Bienes Amortizables'!$E$252='2 - Programas Municipales'!$C$13,'3 - Bienes Amortizables'!$H$254,0)),0)+IF('3 - Bienes Amortizables'!$E$257='2 - Programas Municipales'!$A7,(IF('3 - Bienes Amortizables'!$E$258='2 - Programas Municipales'!$C$13,'3 - Bienes Amortizables'!$H$260,0)),0)+IF('3 - Bienes Amortizables'!$E$263='2 - Programas Municipales'!$A7,(IF('3 - Bienes Amortizables'!$E$264='2 - Programas Municipales'!$C$13,'3 - Bienes Amortizables'!$H$266,0)),0)+IF('3 - Bienes Amortizables'!$E$269='2 - Programas Municipales'!$A7,(IF('3 - Bienes Amortizables'!$E$270='2 - Programas Municipales'!$C$13,'3 - Bienes Amortizables'!$H$272,0)),0)+IF('3 - Bienes Amortizables'!$E$275='2 - Programas Municipales'!$A7,(IF('3 - Bienes Amortizables'!$E$276='2 - Programas Municipales'!$C$13,'3 - Bienes Amortizables'!$H$278,0)),0)</f>
        <v>0</v>
      </c>
      <c r="O10" s="202">
        <f>IF('3 - Bienes Amortizables'!$E$143='2 - Programas Municipales'!$A7,(IF('3 - Bienes Amortizables'!$E$144='2 - Programas Municipales'!$C$14,'3 - Bienes Amortizables'!$H$146,0)),0)+IF('3 - Bienes Amortizables'!$E$149='2 - Programas Municipales'!$A7,(IF('3 - Bienes Amortizables'!$E$150='2 - Programas Municipales'!$C$14,'3 - Bienes Amortizables'!$H$152,0)),0)+IF('3 - Bienes Amortizables'!$E$155='2 - Programas Municipales'!$A7,(IF('3 - Bienes Amortizables'!$E$156='2 - Programas Municipales'!$C$14,'3 - Bienes Amortizables'!$H$158,0)),0)+IF('3 - Bienes Amortizables'!$E$161='2 - Programas Municipales'!$A7,(IF('3 - Bienes Amortizables'!$E$162='2 - Programas Municipales'!$C$14,'3 - Bienes Amortizables'!$H$164,0)),0)+IF('3 - Bienes Amortizables'!$E$167='2 - Programas Municipales'!$A7,(IF('3 - Bienes Amortizables'!$E$168='2 - Programas Municipales'!$C$14,'3 - Bienes Amortizables'!$H$170,0)),0)+IF('3 - Bienes Amortizables'!$E$173='2 - Programas Municipales'!$A7,(IF('3 - Bienes Amortizables'!$E$174='2 - Programas Municipales'!$C$14,'3 - Bienes Amortizables'!$H$176,0)),0)+IF('3 - Bienes Amortizables'!$E$179='2 - Programas Municipales'!$A7,(IF('3 - Bienes Amortizables'!$E$180='2 - Programas Municipales'!$C$14,'3 - Bienes Amortizables'!$H$182,0)),0)+IF('3 - Bienes Amortizables'!$E$185='2 - Programas Municipales'!$A7,(IF('3 - Bienes Amortizables'!$E$186='2 - Programas Municipales'!$C$14,'3 - Bienes Amortizables'!$H$188,0)),0)+IF('3 - Bienes Amortizables'!$E$191='2 - Programas Municipales'!$A7,(IF('3 - Bienes Amortizables'!$E$192='2 - Programas Municipales'!$C$14,'3 - Bienes Amortizables'!$H$194,0)),0)+IF('3 - Bienes Amortizables'!$E$197='2 - Programas Municipales'!$A7,(IF('3 - Bienes Amortizables'!$E$198='2 - Programas Municipales'!$C$14,'3 - Bienes Amortizables'!$H$200,0)),0)+IF('3 - Bienes Amortizables'!$E$203='2 - Programas Municipales'!$A7,(IF('3 - Bienes Amortizables'!$E$204='2 - Programas Municipales'!$C$14,'3 - Bienes Amortizables'!$H$206,0)),0)+IF('3 - Bienes Amortizables'!$E$209='2 - Programas Municipales'!$A7,(IF('3 - Bienes Amortizables'!$E$210='2 - Programas Municipales'!$C$14,'3 - Bienes Amortizables'!$H$212,0)),0)+IF('3 - Bienes Amortizables'!$E$215='2 - Programas Municipales'!$A7,(IF('3 - Bienes Amortizables'!$E$216='2 - Programas Municipales'!$C$14,'3 - Bienes Amortizables'!$H$218,0)),0)+IF('3 - Bienes Amortizables'!$E$221='2 - Programas Municipales'!$A7,(IF('3 - Bienes Amortizables'!$E$222='2 - Programas Municipales'!$C$14,'3 - Bienes Amortizables'!$H$224,0)),0)+IF('3 - Bienes Amortizables'!$E$227='2 - Programas Municipales'!$A7,(IF('3 - Bienes Amortizables'!$E$228='2 - Programas Municipales'!$C$14,'3 - Bienes Amortizables'!$H$230,0)),0)+IF('3 - Bienes Amortizables'!$E$233='2 - Programas Municipales'!$A7,(IF('3 - Bienes Amortizables'!$E$234='2 - Programas Municipales'!$C$14,'3 - Bienes Amortizables'!$H$236,0)),0)+IF('3 - Bienes Amortizables'!$E$239='2 - Programas Municipales'!$A7,(IF('3 - Bienes Amortizables'!$E$240='2 - Programas Municipales'!$C$14,'3 - Bienes Amortizables'!$H$242,0)),0)+IF('3 - Bienes Amortizables'!$E$245='2 - Programas Municipales'!$A7,(IF('3 - Bienes Amortizables'!$E$246='2 - Programas Municipales'!$C$14,'3 - Bienes Amortizables'!$H$248,0)),0)+IF('3 - Bienes Amortizables'!$E$251='2 - Programas Municipales'!$A7,(IF('3 - Bienes Amortizables'!$E$252='2 - Programas Municipales'!$C$14,'3 - Bienes Amortizables'!$H$254,0)),0)+IF('3 - Bienes Amortizables'!$E$257='2 - Programas Municipales'!$A7,(IF('3 - Bienes Amortizables'!$E$258='2 - Programas Municipales'!$C$14,'3 - Bienes Amortizables'!$H$260,0)),0)+IF('3 - Bienes Amortizables'!$E$263='2 - Programas Municipales'!$A7,(IF('3 - Bienes Amortizables'!$E$264='2 - Programas Municipales'!$C$14,'3 - Bienes Amortizables'!$H$266,0)),0)+IF('3 - Bienes Amortizables'!$E$269='2 - Programas Municipales'!$A7,(IF('3 - Bienes Amortizables'!$E$270='2 - Programas Municipales'!$C$14,'3 - Bienes Amortizables'!$H$272,0)),0)+IF('3 - Bienes Amortizables'!$E$275='2 - Programas Municipales'!$A7,(IF('3 - Bienes Amortizables'!$E$276='2 - Programas Municipales'!$C$14,'3 - Bienes Amortizables'!$H$278,0)),0)</f>
        <v>0</v>
      </c>
      <c r="P10" s="202">
        <f>IF('3 - Bienes Amortizables'!$E$143='2 - Programas Municipales'!$A7,(IF('3 - Bienes Amortizables'!$E$144='2 - Programas Municipales'!$C$15,'3 - Bienes Amortizables'!$H$146,0)),0)+IF('3 - Bienes Amortizables'!$E$149='2 - Programas Municipales'!$A7,(IF('3 - Bienes Amortizables'!$E$150='2 - Programas Municipales'!$C$15,'3 - Bienes Amortizables'!$H$152,0)),0)+IF('3 - Bienes Amortizables'!$E$155='2 - Programas Municipales'!$A7,(IF('3 - Bienes Amortizables'!$E$156='2 - Programas Municipales'!$C$15,'3 - Bienes Amortizables'!$H$158,0)),0)+IF('3 - Bienes Amortizables'!$E$161='2 - Programas Municipales'!$A7,(IF('3 - Bienes Amortizables'!$E$162='2 - Programas Municipales'!$C$15,'3 - Bienes Amortizables'!$H$164,0)),0)+IF('3 - Bienes Amortizables'!$E$167='2 - Programas Municipales'!$A7,(IF('3 - Bienes Amortizables'!$E$168='2 - Programas Municipales'!$C$15,'3 - Bienes Amortizables'!$H$170,0)),0)+IF('3 - Bienes Amortizables'!$E$173='2 - Programas Municipales'!$A7,(IF('3 - Bienes Amortizables'!$E$174='2 - Programas Municipales'!$C$15,'3 - Bienes Amortizables'!$H$176,0)),0)+IF('3 - Bienes Amortizables'!$E$179='2 - Programas Municipales'!$A7,(IF('3 - Bienes Amortizables'!$E$180='2 - Programas Municipales'!$C$15,'3 - Bienes Amortizables'!$H$182,0)),0)+IF('3 - Bienes Amortizables'!$E$185='2 - Programas Municipales'!$A7,(IF('3 - Bienes Amortizables'!$E$186='2 - Programas Municipales'!$C$15,'3 - Bienes Amortizables'!$H$188,0)),0)+IF('3 - Bienes Amortizables'!$E$191='2 - Programas Municipales'!$A7,(IF('3 - Bienes Amortizables'!$E$192='2 - Programas Municipales'!$C$15,'3 - Bienes Amortizables'!$H$194,0)),0)+IF('3 - Bienes Amortizables'!$E$197='2 - Programas Municipales'!$A7,(IF('3 - Bienes Amortizables'!$E$198='2 - Programas Municipales'!$C$15,'3 - Bienes Amortizables'!$H$200,0)),0)+IF('3 - Bienes Amortizables'!$E$203='2 - Programas Municipales'!$A7,(IF('3 - Bienes Amortizables'!$E$204='2 - Programas Municipales'!$C$15,'3 - Bienes Amortizables'!$H$206,0)),0)+IF('3 - Bienes Amortizables'!$E$209='2 - Programas Municipales'!$A7,(IF('3 - Bienes Amortizables'!$E$210='2 - Programas Municipales'!$C$15,'3 - Bienes Amortizables'!$H$212,0)),0)+IF('3 - Bienes Amortizables'!$E$215='2 - Programas Municipales'!$A7,(IF('3 - Bienes Amortizables'!$E$216='2 - Programas Municipales'!$C$15,'3 - Bienes Amortizables'!$H$218,0)),0)+IF('3 - Bienes Amortizables'!$E$221='2 - Programas Municipales'!$A7,(IF('3 - Bienes Amortizables'!$E$222='2 - Programas Municipales'!$C$15,'3 - Bienes Amortizables'!$H$224,0)),0)+IF('3 - Bienes Amortizables'!$E$227='2 - Programas Municipales'!$A7,(IF('3 - Bienes Amortizables'!$E$228='2 - Programas Municipales'!$C$15,'3 - Bienes Amortizables'!$H$230,0)),0)+IF('3 - Bienes Amortizables'!$E$233='2 - Programas Municipales'!$A7,(IF('3 - Bienes Amortizables'!$E$234='2 - Programas Municipales'!$C$15,'3 - Bienes Amortizables'!$H$236,0)),0)+IF('3 - Bienes Amortizables'!$E$239='2 - Programas Municipales'!$A7,(IF('3 - Bienes Amortizables'!$E$240='2 - Programas Municipales'!$C$15,'3 - Bienes Amortizables'!$H$242,0)),0)+IF('3 - Bienes Amortizables'!$E$245='2 - Programas Municipales'!$A7,(IF('3 - Bienes Amortizables'!$E$246='2 - Programas Municipales'!$C$15,'3 - Bienes Amortizables'!$H$248,0)),0)+IF('3 - Bienes Amortizables'!$E$251='2 - Programas Municipales'!$A7,(IF('3 - Bienes Amortizables'!$E$252='2 - Programas Municipales'!$C$15,'3 - Bienes Amortizables'!$H$254,0)),0)+IF('3 - Bienes Amortizables'!$E$257='2 - Programas Municipales'!$A7,(IF('3 - Bienes Amortizables'!$E$258='2 - Programas Municipales'!$C$15,'3 - Bienes Amortizables'!$H$260,0)),0)+IF('3 - Bienes Amortizables'!$E$263='2 - Programas Municipales'!$A7,(IF('3 - Bienes Amortizables'!$E$264='2 - Programas Municipales'!$C$15,'3 - Bienes Amortizables'!$H$266,0)),0)+IF('3 - Bienes Amortizables'!$E$269='2 - Programas Municipales'!$A7,(IF('3 - Bienes Amortizables'!$E$270='2 - Programas Municipales'!$C$15,'3 - Bienes Amortizables'!$H$272,0)),0)+IF('3 - Bienes Amortizables'!$E$275='2 - Programas Municipales'!$A7,(IF('3 - Bienes Amortizables'!$E$276='2 - Programas Municipales'!$C$15,'3 - Bienes Amortizables'!$H$278,0)),0)</f>
        <v>0</v>
      </c>
      <c r="Q10" s="265">
        <f t="shared" si="1"/>
        <v>0</v>
      </c>
    </row>
    <row r="11">
      <c r="B11" s="56" t="str">
        <f>'2 - Programas Municipales'!A8</f>
        <v>Ropa y Elem. Trab.</v>
      </c>
      <c r="C11" s="202">
        <f>IF('3 - Bienes Amortizables'!$E$143='2 - Programas Municipales'!$A8,(IF('3 - Bienes Amortizables'!$E$144='2 - Programas Municipales'!$C$2,'3 - Bienes Amortizables'!$H$146,0)),0)+IF('3 - Bienes Amortizables'!$E$149='2 - Programas Municipales'!$A8,(IF('3 - Bienes Amortizables'!$E$150='2 - Programas Municipales'!$C$2,'3 - Bienes Amortizables'!$H$152,0)),0)+IF('3 - Bienes Amortizables'!$E$155='2 - Programas Municipales'!$A8,(IF('3 - Bienes Amortizables'!$E$156='2 - Programas Municipales'!$C$2,'3 - Bienes Amortizables'!$H$158,0)),0)+IF('3 - Bienes Amortizables'!$E$161='2 - Programas Municipales'!$A8,(IF('3 - Bienes Amortizables'!$E$162='2 - Programas Municipales'!$C$2,'3 - Bienes Amortizables'!$H$164,0)),0)+IF('3 - Bienes Amortizables'!$E$167='2 - Programas Municipales'!$A8,(IF('3 - Bienes Amortizables'!$E$168='2 - Programas Municipales'!$C$2,'3 - Bienes Amortizables'!$H$170,0)),0)+IF('3 - Bienes Amortizables'!$E$173='2 - Programas Municipales'!$A8,(IF('3 - Bienes Amortizables'!$E$174='2 - Programas Municipales'!$C$2,'3 - Bienes Amortizables'!$H$176,0)),0)+IF('3 - Bienes Amortizables'!$E$179='2 - Programas Municipales'!$A8,(IF('3 - Bienes Amortizables'!$E$180='2 - Programas Municipales'!$C$2,'3 - Bienes Amortizables'!$H$182,0)),0)+IF('3 - Bienes Amortizables'!$E$185='2 - Programas Municipales'!$A8,(IF('3 - Bienes Amortizables'!$E$186='2 - Programas Municipales'!$C$2,'3 - Bienes Amortizables'!$H$188,0)),0)+IF('3 - Bienes Amortizables'!$E$191='2 - Programas Municipales'!$A8,(IF('3 - Bienes Amortizables'!$E$192='2 - Programas Municipales'!$C$2,'3 - Bienes Amortizables'!$H$194,0)),0)+IF('3 - Bienes Amortizables'!$E$197='2 - Programas Municipales'!$A8,(IF('3 - Bienes Amortizables'!$E$198='2 - Programas Municipales'!$C$2,'3 - Bienes Amortizables'!$H$200,0)),0)+IF('3 - Bienes Amortizables'!$E$203='2 - Programas Municipales'!$A8,(IF('3 - Bienes Amortizables'!$E$204='2 - Programas Municipales'!$C$2,'3 - Bienes Amortizables'!$H$206,0)),0)+IF('3 - Bienes Amortizables'!$E$209='2 - Programas Municipales'!$A8,(IF('3 - Bienes Amortizables'!$E$210='2 - Programas Municipales'!$C$2,'3 - Bienes Amortizables'!$H$212,0)),0)+IF('3 - Bienes Amortizables'!$E$215='2 - Programas Municipales'!$A8,(IF('3 - Bienes Amortizables'!$E$216='2 - Programas Municipales'!$C$2,'3 - Bienes Amortizables'!$H$218,0)),0)+IF('3 - Bienes Amortizables'!$E$221='2 - Programas Municipales'!$A8,(IF('3 - Bienes Amortizables'!$E$222='2 - Programas Municipales'!$C$2,'3 - Bienes Amortizables'!$H$224,0)),0)+IF('3 - Bienes Amortizables'!$E$227='2 - Programas Municipales'!$A8,(IF('3 - Bienes Amortizables'!$E$228='2 - Programas Municipales'!$C$2,'3 - Bienes Amortizables'!$H$230,0)),0)+IF('3 - Bienes Amortizables'!$E$233='2 - Programas Municipales'!$A8,(IF('3 - Bienes Amortizables'!$E$234='2 - Programas Municipales'!$C$2,'3 - Bienes Amortizables'!$H$236,0)),0)+IF('3 - Bienes Amortizables'!$E$239='2 - Programas Municipales'!$A8,(IF('3 - Bienes Amortizables'!$E$240='2 - Programas Municipales'!$C$2,'3 - Bienes Amortizables'!$H$242,0)),0)+IF('3 - Bienes Amortizables'!$E$245='2 - Programas Municipales'!$A8,(IF('3 - Bienes Amortizables'!$E$246='2 - Programas Municipales'!$C$2,'3 - Bienes Amortizables'!$H$248,0)),0)+IF('3 - Bienes Amortizables'!$E$251='2 - Programas Municipales'!$A8,(IF('3 - Bienes Amortizables'!$E$252='2 - Programas Municipales'!$C$2,'3 - Bienes Amortizables'!$H$254,0)),0)+IF('3 - Bienes Amortizables'!$E$257='2 - Programas Municipales'!$A8,(IF('3 - Bienes Amortizables'!$E$258='2 - Programas Municipales'!$C$2,'3 - Bienes Amortizables'!$H$260,0)),0)+IF('3 - Bienes Amortizables'!$E$263='2 - Programas Municipales'!$A8,(IF('3 - Bienes Amortizables'!$E$264='2 - Programas Municipales'!$C$2,'3 - Bienes Amortizables'!$H$266,0)),0)+IF('3 - Bienes Amortizables'!$E$269='2 - Programas Municipales'!$A8,(IF('3 - Bienes Amortizables'!$E$270='2 - Programas Municipales'!$C$2,'3 - Bienes Amortizables'!$H$272,0)),0)+IF('3 - Bienes Amortizables'!$E$275='2 - Programas Municipales'!$A8,(IF('3 - Bienes Amortizables'!$E$276='2 - Programas Municipales'!$C$2,'3 - Bienes Amortizables'!$H$278,0)),0)</f>
        <v>0</v>
      </c>
      <c r="D11" s="202">
        <f>IF('3 - Bienes Amortizables'!$E$143='2 - Programas Municipales'!$A8,(IF('3 - Bienes Amortizables'!$E$144='2 - Programas Municipales'!$C$3,'3 - Bienes Amortizables'!$H$146,0)),0)+IF('3 - Bienes Amortizables'!$E$149='2 - Programas Municipales'!$A8,(IF('3 - Bienes Amortizables'!$E$150='2 - Programas Municipales'!$C$3,'3 - Bienes Amortizables'!$H$152,0)),0)+IF('3 - Bienes Amortizables'!$E$155='2 - Programas Municipales'!$A8,(IF('3 - Bienes Amortizables'!$E$156='2 - Programas Municipales'!$C$3,'3 - Bienes Amortizables'!$H$158,0)),0)+IF('3 - Bienes Amortizables'!$E$161='2 - Programas Municipales'!$A8,(IF('3 - Bienes Amortizables'!$E$162='2 - Programas Municipales'!$C$3,'3 - Bienes Amortizables'!$H$164,0)),0)+IF('3 - Bienes Amortizables'!$E$167='2 - Programas Municipales'!$A8,(IF('3 - Bienes Amortizables'!$E$168='2 - Programas Municipales'!$C$3,'3 - Bienes Amortizables'!$H$170,0)),0)+IF('3 - Bienes Amortizables'!$E$173='2 - Programas Municipales'!$A8,(IF('3 - Bienes Amortizables'!$E$174='2 - Programas Municipales'!$C$3,'3 - Bienes Amortizables'!$H$176,0)),0)+IF('3 - Bienes Amortizables'!$E$179='2 - Programas Municipales'!$A8,(IF('3 - Bienes Amortizables'!$E$180='2 - Programas Municipales'!$C$3,'3 - Bienes Amortizables'!$H$182,0)),0)+IF('3 - Bienes Amortizables'!$E$185='2 - Programas Municipales'!$A8,(IF('3 - Bienes Amortizables'!$E$186='2 - Programas Municipales'!$C$3,'3 - Bienes Amortizables'!$H$188,0)),0)+IF('3 - Bienes Amortizables'!$E$191='2 - Programas Municipales'!$A8,(IF('3 - Bienes Amortizables'!$E$192='2 - Programas Municipales'!$C$3,'3 - Bienes Amortizables'!$H$194,0)),0)+IF('3 - Bienes Amortizables'!$E$197='2 - Programas Municipales'!$A8,(IF('3 - Bienes Amortizables'!$E$198='2 - Programas Municipales'!$C$3,'3 - Bienes Amortizables'!$H$200,0)),0)+IF('3 - Bienes Amortizables'!$E$203='2 - Programas Municipales'!$A8,(IF('3 - Bienes Amortizables'!$E$204='2 - Programas Municipales'!$C$3,'3 - Bienes Amortizables'!$H$206,0)),0)+IF('3 - Bienes Amortizables'!$E$209='2 - Programas Municipales'!$A8,(IF('3 - Bienes Amortizables'!$E$210='2 - Programas Municipales'!$C$3,'3 - Bienes Amortizables'!$H$212,0)),0)+IF('3 - Bienes Amortizables'!$E$215='2 - Programas Municipales'!$A8,(IF('3 - Bienes Amortizables'!$E$216='2 - Programas Municipales'!$C$3,'3 - Bienes Amortizables'!$H$218,0)),0)+IF('3 - Bienes Amortizables'!$E$221='2 - Programas Municipales'!$A8,(IF('3 - Bienes Amortizables'!$E$222='2 - Programas Municipales'!$C$3,'3 - Bienes Amortizables'!$H$224,0)),0)+IF('3 - Bienes Amortizables'!$E$227='2 - Programas Municipales'!$A8,(IF('3 - Bienes Amortizables'!$E$228='2 - Programas Municipales'!$C$3,'3 - Bienes Amortizables'!$H$230,0)),0)+IF('3 - Bienes Amortizables'!$E$233='2 - Programas Municipales'!$A8,(IF('3 - Bienes Amortizables'!$E$234='2 - Programas Municipales'!$C$3,'3 - Bienes Amortizables'!$H$236,0)),0)+IF('3 - Bienes Amortizables'!$E$239='2 - Programas Municipales'!$A8,(IF('3 - Bienes Amortizables'!$E$240='2 - Programas Municipales'!$C$3,'3 - Bienes Amortizables'!$H$242,0)),0)+IF('3 - Bienes Amortizables'!$E$245='2 - Programas Municipales'!$A8,(IF('3 - Bienes Amortizables'!$E$246='2 - Programas Municipales'!$C$3,'3 - Bienes Amortizables'!$H$248,0)),0)+IF('3 - Bienes Amortizables'!$E$251='2 - Programas Municipales'!$A8,(IF('3 - Bienes Amortizables'!$E$252='2 - Programas Municipales'!$C$3,'3 - Bienes Amortizables'!$H$254,0)),0)+IF('3 - Bienes Amortizables'!$E$257='2 - Programas Municipales'!$A8,(IF('3 - Bienes Amortizables'!$E$258='2 - Programas Municipales'!$C$3,'3 - Bienes Amortizables'!$H$260,0)),0)+IF('3 - Bienes Amortizables'!$E$263='2 - Programas Municipales'!$A8,(IF('3 - Bienes Amortizables'!$E$264='2 - Programas Municipales'!$C$3,'3 - Bienes Amortizables'!$H$266,0)),0)+IF('3 - Bienes Amortizables'!$E$269='2 - Programas Municipales'!$A8,(IF('3 - Bienes Amortizables'!$E$270='2 - Programas Municipales'!$C$3,'3 - Bienes Amortizables'!$H$272,0)),0)+IF('3 - Bienes Amortizables'!$E$275='2 - Programas Municipales'!$A8,(IF('3 - Bienes Amortizables'!$E$276='2 - Programas Municipales'!$C$3,'3 - Bienes Amortizables'!$H$278,0)),0)</f>
        <v>0</v>
      </c>
      <c r="E11" s="202">
        <f>IF('3 - Bienes Amortizables'!$E$143='2 - Programas Municipales'!$A8,(IF('3 - Bienes Amortizables'!$E$144='2 - Programas Municipales'!$C$4,'3 - Bienes Amortizables'!$H$146,0)),0)+IF('3 - Bienes Amortizables'!$E$149='2 - Programas Municipales'!$A8,(IF('3 - Bienes Amortizables'!$E$150='2 - Programas Municipales'!$C$4,'3 - Bienes Amortizables'!$H$152,0)),0)+IF('3 - Bienes Amortizables'!$E$155='2 - Programas Municipales'!$A8,(IF('3 - Bienes Amortizables'!$E$156='2 - Programas Municipales'!$C$4,'3 - Bienes Amortizables'!$H$158,0)),0)+IF('3 - Bienes Amortizables'!$E$161='2 - Programas Municipales'!$A8,(IF('3 - Bienes Amortizables'!$E$162='2 - Programas Municipales'!$C$4,'3 - Bienes Amortizables'!$H$164,0)),0)+IF('3 - Bienes Amortizables'!$E$167='2 - Programas Municipales'!$A8,(IF('3 - Bienes Amortizables'!$E$168='2 - Programas Municipales'!$C$4,'3 - Bienes Amortizables'!$H$170,0)),0)+IF('3 - Bienes Amortizables'!$E$173='2 - Programas Municipales'!$A8,(IF('3 - Bienes Amortizables'!$E$174='2 - Programas Municipales'!$C$4,'3 - Bienes Amortizables'!$H$176,0)),0)+IF('3 - Bienes Amortizables'!$E$179='2 - Programas Municipales'!$A8,(IF('3 - Bienes Amortizables'!$E$180='2 - Programas Municipales'!$C$4,'3 - Bienes Amortizables'!$H$182,0)),0)+IF('3 - Bienes Amortizables'!$E$185='2 - Programas Municipales'!$A8,(IF('3 - Bienes Amortizables'!$E$186='2 - Programas Municipales'!$C$4,'3 - Bienes Amortizables'!$H$188,0)),0)+IF('3 - Bienes Amortizables'!$E$191='2 - Programas Municipales'!$A8,(IF('3 - Bienes Amortizables'!$E$192='2 - Programas Municipales'!$C$4,'3 - Bienes Amortizables'!$H$194,0)),0)+IF('3 - Bienes Amortizables'!$E$197='2 - Programas Municipales'!$A8,(IF('3 - Bienes Amortizables'!$E$198='2 - Programas Municipales'!$C$4,'3 - Bienes Amortizables'!$H$200,0)),0)+IF('3 - Bienes Amortizables'!$E$203='2 - Programas Municipales'!$A8,(IF('3 - Bienes Amortizables'!$E$204='2 - Programas Municipales'!$C$4,'3 - Bienes Amortizables'!$H$206,0)),0)+IF('3 - Bienes Amortizables'!$E$209='2 - Programas Municipales'!$A8,(IF('3 - Bienes Amortizables'!$E$210='2 - Programas Municipales'!$C$4,'3 - Bienes Amortizables'!$H$212,0)),0)+IF('3 - Bienes Amortizables'!$E$215='2 - Programas Municipales'!$A8,(IF('3 - Bienes Amortizables'!$E$216='2 - Programas Municipales'!$C$4,'3 - Bienes Amortizables'!$H$218,0)),0)+IF('3 - Bienes Amortizables'!$E$221='2 - Programas Municipales'!$A8,(IF('3 - Bienes Amortizables'!$E$222='2 - Programas Municipales'!$C$4,'3 - Bienes Amortizables'!$H$224,0)),0)+IF('3 - Bienes Amortizables'!$E$227='2 - Programas Municipales'!$A8,(IF('3 - Bienes Amortizables'!$E$228='2 - Programas Municipales'!$C$4,'3 - Bienes Amortizables'!$H$230,0)),0)+IF('3 - Bienes Amortizables'!$E$233='2 - Programas Municipales'!$A8,(IF('3 - Bienes Amortizables'!$E$234='2 - Programas Municipales'!$C$4,'3 - Bienes Amortizables'!$H$236,0)),0)+IF('3 - Bienes Amortizables'!$E$239='2 - Programas Municipales'!$A8,(IF('3 - Bienes Amortizables'!$E$240='2 - Programas Municipales'!$C$4,'3 - Bienes Amortizables'!$H$242,0)),0)+IF('3 - Bienes Amortizables'!$E$245='2 - Programas Municipales'!$A8,(IF('3 - Bienes Amortizables'!$E$246='2 - Programas Municipales'!$C$4,'3 - Bienes Amortizables'!$H$248,0)),0)+IF('3 - Bienes Amortizables'!$E$251='2 - Programas Municipales'!$A8,(IF('3 - Bienes Amortizables'!$E$252='2 - Programas Municipales'!$C$4,'3 - Bienes Amortizables'!$H$254,0)),0)+IF('3 - Bienes Amortizables'!$E$257='2 - Programas Municipales'!$A8,(IF('3 - Bienes Amortizables'!$E$258='2 - Programas Municipales'!$C$4,'3 - Bienes Amortizables'!$H$260,0)),0)+IF('3 - Bienes Amortizables'!$E$263='2 - Programas Municipales'!$A8,(IF('3 - Bienes Amortizables'!$E$264='2 - Programas Municipales'!$C$4,'3 - Bienes Amortizables'!$H$266,0)),0)+IF('3 - Bienes Amortizables'!$E$270='2 - Programas Municipales'!$A8,(IF('3 - Bienes Amortizables'!$E$270='2 - Programas Municipales'!$C$4,'3 - Bienes Amortizables'!$H$272,0)),0)+IF('3 - Bienes Amortizables'!$E$276='2 - Programas Municipales'!$A8,(IF('3 - Bienes Amortizables'!$E$276='2 - Programas Municipales'!$C$4,'3 - Bienes Amortizables'!$H$278,0)),0)</f>
        <v>0</v>
      </c>
      <c r="F11" s="202">
        <f>IF('3 - Bienes Amortizables'!$E$143='2 - Programas Municipales'!$A8,(IF('3 - Bienes Amortizables'!$E$144='2 - Programas Municipales'!$C$5,'3 - Bienes Amortizables'!$H$146,0)),0)+IF('3 - Bienes Amortizables'!$E$149='2 - Programas Municipales'!$A8,(IF('3 - Bienes Amortizables'!$E$150='2 - Programas Municipales'!$C$5,'3 - Bienes Amortizables'!$H$152,0)),0)+IF('3 - Bienes Amortizables'!$E$155='2 - Programas Municipales'!$A8,(IF('3 - Bienes Amortizables'!$E$156='2 - Programas Municipales'!$C$5,'3 - Bienes Amortizables'!$H$158,0)),0)+IF('3 - Bienes Amortizables'!$E$161='2 - Programas Municipales'!$A8,(IF('3 - Bienes Amortizables'!$E$162='2 - Programas Municipales'!$C$5,'3 - Bienes Amortizables'!$H$164,0)),0)+IF('3 - Bienes Amortizables'!$E$167='2 - Programas Municipales'!$A8,(IF('3 - Bienes Amortizables'!$E$168='2 - Programas Municipales'!$C$5,'3 - Bienes Amortizables'!$H$170,0)),0)+IF('3 - Bienes Amortizables'!$E$173='2 - Programas Municipales'!$A8,(IF('3 - Bienes Amortizables'!$E$174='2 - Programas Municipales'!$C$5,'3 - Bienes Amortizables'!$H$176,0)),0)+IF('3 - Bienes Amortizables'!$E$179='2 - Programas Municipales'!$A8,(IF('3 - Bienes Amortizables'!$E$180='2 - Programas Municipales'!$C$5,'3 - Bienes Amortizables'!$H$182,0)),0)+IF('3 - Bienes Amortizables'!$E$185='2 - Programas Municipales'!$A8,(IF('3 - Bienes Amortizables'!$E$186='2 - Programas Municipales'!$C$5,'3 - Bienes Amortizables'!$H$188,0)),0)+IF('3 - Bienes Amortizables'!$E$191='2 - Programas Municipales'!$A8,(IF('3 - Bienes Amortizables'!$E$192='2 - Programas Municipales'!$C$5,'3 - Bienes Amortizables'!$H$194,0)),0)+IF('3 - Bienes Amortizables'!$E$197='2 - Programas Municipales'!$A8,(IF('3 - Bienes Amortizables'!$E$198='2 - Programas Municipales'!$C$5,'3 - Bienes Amortizables'!$H$200,0)),0)+IF('3 - Bienes Amortizables'!$E$203='2 - Programas Municipales'!$A8,(IF('3 - Bienes Amortizables'!$E$204='2 - Programas Municipales'!$C$5,'3 - Bienes Amortizables'!$H$206,0)),0)+IF('3 - Bienes Amortizables'!$E$209='2 - Programas Municipales'!$A8,(IF('3 - Bienes Amortizables'!$E$210='2 - Programas Municipales'!$C$5,'3 - Bienes Amortizables'!$H$212,0)),0)+IF('3 - Bienes Amortizables'!$E$215='2 - Programas Municipales'!$A8,(IF('3 - Bienes Amortizables'!$E$216='2 - Programas Municipales'!$C$5,'3 - Bienes Amortizables'!$H$218,0)),0)+IF('3 - Bienes Amortizables'!$E$221='2 - Programas Municipales'!$A8,(IF('3 - Bienes Amortizables'!$E$222='2 - Programas Municipales'!$C$5,'3 - Bienes Amortizables'!$H$224,0)),0)+IF('3 - Bienes Amortizables'!$E$227='2 - Programas Municipales'!$A8,(IF('3 - Bienes Amortizables'!$E$228='2 - Programas Municipales'!$C$5,'3 - Bienes Amortizables'!$H$230,0)),0)+IF('3 - Bienes Amortizables'!$E$233='2 - Programas Municipales'!$A8,(IF('3 - Bienes Amortizables'!$E$234='2 - Programas Municipales'!$C$5,'3 - Bienes Amortizables'!$H$236,0)),0)+IF('3 - Bienes Amortizables'!$E$239='2 - Programas Municipales'!$A8,(IF('3 - Bienes Amortizables'!$E$240='2 - Programas Municipales'!$C$5,'3 - Bienes Amortizables'!$H$242,0)),0)+IF('3 - Bienes Amortizables'!$E$245='2 - Programas Municipales'!$A8,(IF('3 - Bienes Amortizables'!$E$246='2 - Programas Municipales'!$C$5,'3 - Bienes Amortizables'!$H$248,0)),0)+IF('3 - Bienes Amortizables'!$E$251='2 - Programas Municipales'!$A8,(IF('3 - Bienes Amortizables'!$E$252='2 - Programas Municipales'!$C$5,'3 - Bienes Amortizables'!$H$254,0)),0)+IF('3 - Bienes Amortizables'!$E$257='2 - Programas Municipales'!$A8,(IF('3 - Bienes Amortizables'!$E$258='2 - Programas Municipales'!$C$5,'3 - Bienes Amortizables'!$H$260,0)),0)+IF('3 - Bienes Amortizables'!$E$263='2 - Programas Municipales'!$A8,(IF('3 - Bienes Amortizables'!$E$264='2 - Programas Municipales'!$C$5,'3 - Bienes Amortizables'!$H$266,0)),0)+IF('3 - Bienes Amortizables'!$E$269='2 - Programas Municipales'!$A8,(IF('3 - Bienes Amortizables'!$E$270='2 - Programas Municipales'!$C$5,'3 - Bienes Amortizables'!$H$272,0)),0)+IF('3 - Bienes Amortizables'!$E$275='2 - Programas Municipales'!$A8,(IF('3 - Bienes Amortizables'!$E$276='2 - Programas Municipales'!$C$5,'3 - Bienes Amortizables'!$H$278,0)),0)</f>
        <v>0</v>
      </c>
      <c r="G11" s="202">
        <f>IF('3 - Bienes Amortizables'!$E$143='2 - Programas Municipales'!$A8,(IF('3 - Bienes Amortizables'!$E$144='2 - Programas Municipales'!$C$6,'3 - Bienes Amortizables'!$H$146,0)),0)+IF('3 - Bienes Amortizables'!$E$149='2 - Programas Municipales'!$A8,(IF('3 - Bienes Amortizables'!$E$150='2 - Programas Municipales'!$C$6,'3 - Bienes Amortizables'!$H$152,0)),0)+IF('3 - Bienes Amortizables'!$E$155='2 - Programas Municipales'!$A8,(IF('3 - Bienes Amortizables'!$E$156='2 - Programas Municipales'!$C$6,'3 - Bienes Amortizables'!$H$158,0)),0)+IF('3 - Bienes Amortizables'!$E$161='2 - Programas Municipales'!$A8,(IF('3 - Bienes Amortizables'!$E$162='2 - Programas Municipales'!$C$6,'3 - Bienes Amortizables'!$H$164,0)),0)+IF('3 - Bienes Amortizables'!$E$167='2 - Programas Municipales'!$A8,(IF('3 - Bienes Amortizables'!$E$168='2 - Programas Municipales'!$C$6,'3 - Bienes Amortizables'!$H$170,0)),0)+IF('3 - Bienes Amortizables'!$E$173='2 - Programas Municipales'!$A8,(IF('3 - Bienes Amortizables'!$E$174='2 - Programas Municipales'!$C$6,'3 - Bienes Amortizables'!$H$176,0)),0)+IF('3 - Bienes Amortizables'!$E$179='2 - Programas Municipales'!$A8,(IF('3 - Bienes Amortizables'!$E$180='2 - Programas Municipales'!$C$6,'3 - Bienes Amortizables'!$H$182,0)),0)+IF('3 - Bienes Amortizables'!$E$185='2 - Programas Municipales'!$A8,(IF('3 - Bienes Amortizables'!$E$186='2 - Programas Municipales'!$C$6,'3 - Bienes Amortizables'!$H$188,0)),0)+IF('3 - Bienes Amortizables'!$E$191='2 - Programas Municipales'!$A8,(IF('3 - Bienes Amortizables'!$E$192='2 - Programas Municipales'!$C$6,'3 - Bienes Amortizables'!$H$194,0)),0)+IF('3 - Bienes Amortizables'!$E$197='2 - Programas Municipales'!$A8,(IF('3 - Bienes Amortizables'!$E$198='2 - Programas Municipales'!$C$6,'3 - Bienes Amortizables'!$H$200,0)),0)+IF('3 - Bienes Amortizables'!$E$203='2 - Programas Municipales'!$A8,(IF('3 - Bienes Amortizables'!$E$204='2 - Programas Municipales'!$C$6,'3 - Bienes Amortizables'!$H$206,0)),0)+IF('3 - Bienes Amortizables'!$E$209='2 - Programas Municipales'!$A8,(IF('3 - Bienes Amortizables'!$E$210='2 - Programas Municipales'!$C$6,'3 - Bienes Amortizables'!$H$212,0)),0)+IF('3 - Bienes Amortizables'!$E$215='2 - Programas Municipales'!$A8,(IF('3 - Bienes Amortizables'!$E$216='2 - Programas Municipales'!$C$6,'3 - Bienes Amortizables'!$H$218,0)),0)+IF('3 - Bienes Amortizables'!$E$221='2 - Programas Municipales'!$A8,(IF('3 - Bienes Amortizables'!$E$222='2 - Programas Municipales'!$C$6,'3 - Bienes Amortizables'!$H$224,0)),0)+IF('3 - Bienes Amortizables'!$E$227='2 - Programas Municipales'!$A8,(IF('3 - Bienes Amortizables'!$E$228='2 - Programas Municipales'!$C$6,'3 - Bienes Amortizables'!$H$230,0)),0)+IF('3 - Bienes Amortizables'!$E$233='2 - Programas Municipales'!$A8,(IF('3 - Bienes Amortizables'!$E$234='2 - Programas Municipales'!$C$6,'3 - Bienes Amortizables'!$H$236,0)),0)+IF('3 - Bienes Amortizables'!$E$239='2 - Programas Municipales'!$A8,(IF('3 - Bienes Amortizables'!$E$240='2 - Programas Municipales'!$C$6,'3 - Bienes Amortizables'!$H$242,0)),0)+IF('3 - Bienes Amortizables'!$E$245='2 - Programas Municipales'!$A8,(IF('3 - Bienes Amortizables'!$E$246='2 - Programas Municipales'!$C$6,'3 - Bienes Amortizables'!$H$248,0)),0)+IF('3 - Bienes Amortizables'!$E$251='2 - Programas Municipales'!$A8,(IF('3 - Bienes Amortizables'!$E$252='2 - Programas Municipales'!$C$6,'3 - Bienes Amortizables'!$H$254,0)),0)+IF('3 - Bienes Amortizables'!$E$257='2 - Programas Municipales'!$A8,(IF('3 - Bienes Amortizables'!$E$258='2 - Programas Municipales'!$C$6,'3 - Bienes Amortizables'!$H$260,0)),0)+IF('3 - Bienes Amortizables'!$E$263='2 - Programas Municipales'!$A8,(IF('3 - Bienes Amortizables'!$E$264='2 - Programas Municipales'!$C$6,'3 - Bienes Amortizables'!$H$266,0)),0)+IF('3 - Bienes Amortizables'!$E$269='2 - Programas Municipales'!$A8,(IF('3 - Bienes Amortizables'!$E$270='2 - Programas Municipales'!$C$6,'3 - Bienes Amortizables'!$H$272,0)),0)+IF('3 - Bienes Amortizables'!$E$275='2 - Programas Municipales'!$A8,(IF('3 - Bienes Amortizables'!$E$276='2 - Programas Municipales'!$C$6,'3 - Bienes Amortizables'!$H$278,0)),0)</f>
        <v>0</v>
      </c>
      <c r="H11" s="202">
        <f>IF('3 - Bienes Amortizables'!$E$143='2 - Programas Municipales'!$A8,(IF('3 - Bienes Amortizables'!$E$144='2 - Programas Municipales'!$C$7,'3 - Bienes Amortizables'!$H$146,0)),0)+IF('3 - Bienes Amortizables'!$E$149='2 - Programas Municipales'!$A8,(IF('3 - Bienes Amortizables'!$E$150='2 - Programas Municipales'!$C$7,'3 - Bienes Amortizables'!$H$152,0)),0)+IF('3 - Bienes Amortizables'!$E$155='2 - Programas Municipales'!$A8,(IF('3 - Bienes Amortizables'!$E$156='2 - Programas Municipales'!$C$7,'3 - Bienes Amortizables'!$H$158,0)),0)+IF('3 - Bienes Amortizables'!$E$161='2 - Programas Municipales'!$A8,(IF('3 - Bienes Amortizables'!$E$162='2 - Programas Municipales'!$C$7,'3 - Bienes Amortizables'!$H$164,0)),0)+IF('3 - Bienes Amortizables'!$E$167='2 - Programas Municipales'!$A8,(IF('3 - Bienes Amortizables'!$E$168='2 - Programas Municipales'!$C$7,'3 - Bienes Amortizables'!$H$170,0)),0)+IF('3 - Bienes Amortizables'!$E$173='2 - Programas Municipales'!$A8,(IF('3 - Bienes Amortizables'!$E$174='2 - Programas Municipales'!$C$7,'3 - Bienes Amortizables'!$H$176,0)),0)+IF('3 - Bienes Amortizables'!$E$179='2 - Programas Municipales'!$A8,(IF('3 - Bienes Amortizables'!$E$180='2 - Programas Municipales'!$C$7,'3 - Bienes Amortizables'!$H$182,0)),0)+IF('3 - Bienes Amortizables'!$E$185='2 - Programas Municipales'!$A8,(IF('3 - Bienes Amortizables'!$E$186='2 - Programas Municipales'!$C$7,'3 - Bienes Amortizables'!$H$188,0)),0)+IF('3 - Bienes Amortizables'!$E$191='2 - Programas Municipales'!$A8,(IF('3 - Bienes Amortizables'!$E$192='2 - Programas Municipales'!$C$7,'3 - Bienes Amortizables'!$H$194,0)),0)+IF('3 - Bienes Amortizables'!$E$197='2 - Programas Municipales'!$A8,(IF('3 - Bienes Amortizables'!$E$198='2 - Programas Municipales'!$C$7,'3 - Bienes Amortizables'!$H$200,0)),0)+IF('3 - Bienes Amortizables'!$E$203='2 - Programas Municipales'!$A8,(IF('3 - Bienes Amortizables'!$E$204='2 - Programas Municipales'!$C$7,'3 - Bienes Amortizables'!$H$206,0)),0)+IF('3 - Bienes Amortizables'!$E$209='2 - Programas Municipales'!$A8,(IF('3 - Bienes Amortizables'!$E$210='2 - Programas Municipales'!$C$7,'3 - Bienes Amortizables'!$H$212,0)),0)+IF('3 - Bienes Amortizables'!$E$215='2 - Programas Municipales'!$A8,(IF('3 - Bienes Amortizables'!$E$216='2 - Programas Municipales'!$C$7,'3 - Bienes Amortizables'!$H$218,0)),0)+IF('3 - Bienes Amortizables'!$E$221='2 - Programas Municipales'!$A8,(IF('3 - Bienes Amortizables'!$E$222='2 - Programas Municipales'!$C$7,'3 - Bienes Amortizables'!$H$224,0)),0)+IF('3 - Bienes Amortizables'!$E$227='2 - Programas Municipales'!$A8,(IF('3 - Bienes Amortizables'!$E$228='2 - Programas Municipales'!$C$7,'3 - Bienes Amortizables'!$H$230,0)),0)+IF('3 - Bienes Amortizables'!$E$233='2 - Programas Municipales'!$A8,(IF('3 - Bienes Amortizables'!$E$234='2 - Programas Municipales'!$C$7,'3 - Bienes Amortizables'!$H$236,0)),0)+IF('3 - Bienes Amortizables'!$E$239='2 - Programas Municipales'!$A8,(IF('3 - Bienes Amortizables'!$E$240='2 - Programas Municipales'!$C$7,'3 - Bienes Amortizables'!$H$242,0)),0)+IF('3 - Bienes Amortizables'!$E$245='2 - Programas Municipales'!$A8,(IF('3 - Bienes Amortizables'!$E$246='2 - Programas Municipales'!$C$7,'3 - Bienes Amortizables'!$H$248,0)),0)+IF('3 - Bienes Amortizables'!$E$251='2 - Programas Municipales'!$A8,(IF('3 - Bienes Amortizables'!$E$252='2 - Programas Municipales'!$C$7,'3 - Bienes Amortizables'!$H$254,0)),0)+IF('3 - Bienes Amortizables'!$E$257='2 - Programas Municipales'!$A8,(IF('3 - Bienes Amortizables'!$E$258='2 - Programas Municipales'!$C$7,'3 - Bienes Amortizables'!$H$260,0)),0)+IF('3 - Bienes Amortizables'!$E$263='2 - Programas Municipales'!$A8,(IF('3 - Bienes Amortizables'!$E$264='2 - Programas Municipales'!$C$7,'3 - Bienes Amortizables'!$H$266,0)),0)+IF('3 - Bienes Amortizables'!$E$269='2 - Programas Municipales'!$A8,(IF('3 - Bienes Amortizables'!$E$270='2 - Programas Municipales'!$C$7,'3 - Bienes Amortizables'!$H$272,0)),0)+IF('3 - Bienes Amortizables'!$E$275='2 - Programas Municipales'!$A8,(IF('3 - Bienes Amortizables'!$E$276='2 - Programas Municipales'!$C$7,'3 - Bienes Amortizables'!$H$278,0)),0)</f>
        <v>0</v>
      </c>
      <c r="I11" s="202">
        <f>IF('3 - Bienes Amortizables'!$E$143='2 - Programas Municipales'!$A8,(IF('3 - Bienes Amortizables'!$E$144='2 - Programas Municipales'!$C$8,'3 - Bienes Amortizables'!$H$146,0)),0)+IF('3 - Bienes Amortizables'!$E$149='2 - Programas Municipales'!$A8,(IF('3 - Bienes Amortizables'!$E$150='2 - Programas Municipales'!$C$8,'3 - Bienes Amortizables'!$H$152,0)),0)+IF('3 - Bienes Amortizables'!$E$155='2 - Programas Municipales'!$A8,(IF('3 - Bienes Amortizables'!$E$156='2 - Programas Municipales'!$C$8,'3 - Bienes Amortizables'!$H$158,0)),0)+IF('3 - Bienes Amortizables'!$E$161='2 - Programas Municipales'!$A8,(IF('3 - Bienes Amortizables'!$E$162='2 - Programas Municipales'!$C$8,'3 - Bienes Amortizables'!$H$164,0)),0)+IF('3 - Bienes Amortizables'!$E$167='2 - Programas Municipales'!$A8,(IF('3 - Bienes Amortizables'!$E$168='2 - Programas Municipales'!$C$8,'3 - Bienes Amortizables'!$H$170,0)),0)+IF('3 - Bienes Amortizables'!$E$173='2 - Programas Municipales'!$A8,(IF('3 - Bienes Amortizables'!$E$174='2 - Programas Municipales'!$C$8,'3 - Bienes Amortizables'!$H$176,0)),0)+IF('3 - Bienes Amortizables'!$E$179='2 - Programas Municipales'!$A8,(IF('3 - Bienes Amortizables'!$E$180='2 - Programas Municipales'!$C$8,'3 - Bienes Amortizables'!$H$182,0)),0)+IF('3 - Bienes Amortizables'!$E$185='2 - Programas Municipales'!$A8,(IF('3 - Bienes Amortizables'!$E$186='2 - Programas Municipales'!$C$8,'3 - Bienes Amortizables'!$H$188,0)),0)+IF('3 - Bienes Amortizables'!$E$191='2 - Programas Municipales'!$A8,(IF('3 - Bienes Amortizables'!$E$192='2 - Programas Municipales'!$C$8,'3 - Bienes Amortizables'!$H$194,0)),0)+IF('3 - Bienes Amortizables'!$E$197='2 - Programas Municipales'!$A8,(IF('3 - Bienes Amortizables'!$E$198='2 - Programas Municipales'!$C$8,'3 - Bienes Amortizables'!$H$200,0)),0)+IF('3 - Bienes Amortizables'!$E$203='2 - Programas Municipales'!$A8,(IF('3 - Bienes Amortizables'!$E$204='2 - Programas Municipales'!$C$8,'3 - Bienes Amortizables'!$H$206,0)),0)+IF('3 - Bienes Amortizables'!$E$209='2 - Programas Municipales'!$A8,(IF('3 - Bienes Amortizables'!$E$210='2 - Programas Municipales'!$C$8,'3 - Bienes Amortizables'!$H$212,0)),0)+IF('3 - Bienes Amortizables'!$E$215='2 - Programas Municipales'!$A8,(IF('3 - Bienes Amortizables'!$E$216='2 - Programas Municipales'!$C$8,'3 - Bienes Amortizables'!$H$218,0)),0)+IF('3 - Bienes Amortizables'!$E$221='2 - Programas Municipales'!$A8,(IF('3 - Bienes Amortizables'!$E$222='2 - Programas Municipales'!$C$8,'3 - Bienes Amortizables'!$H$224,0)),0)+IF('3 - Bienes Amortizables'!$E$227='2 - Programas Municipales'!$A8,(IF('3 - Bienes Amortizables'!$E$228='2 - Programas Municipales'!$C$8,'3 - Bienes Amortizables'!$H$230,0)),0)+IF('3 - Bienes Amortizables'!$E$233='2 - Programas Municipales'!$A8,(IF('3 - Bienes Amortizables'!$E$234='2 - Programas Municipales'!$C$8,'3 - Bienes Amortizables'!$H$236,0)),0)+IF('3 - Bienes Amortizables'!$E$239='2 - Programas Municipales'!$A8,(IF('3 - Bienes Amortizables'!$E$240='2 - Programas Municipales'!$C$8,'3 - Bienes Amortizables'!$H$242,0)),0)+IF('3 - Bienes Amortizables'!$E$245='2 - Programas Municipales'!$A8,(IF('3 - Bienes Amortizables'!$E$246='2 - Programas Municipales'!$C$8,'3 - Bienes Amortizables'!$H$248,0)),0)+IF('3 - Bienes Amortizables'!$E$251='2 - Programas Municipales'!$A8,(IF('3 - Bienes Amortizables'!$E$252='2 - Programas Municipales'!$C$8,'3 - Bienes Amortizables'!$H$254,0)),0)+IF('3 - Bienes Amortizables'!$E$257='2 - Programas Municipales'!$A8,(IF('3 - Bienes Amortizables'!$E$258='2 - Programas Municipales'!$C$8,'3 - Bienes Amortizables'!$H$260,0)),0)+IF('3 - Bienes Amortizables'!$E$263='2 - Programas Municipales'!$A8,(IF('3 - Bienes Amortizables'!$E$264='2 - Programas Municipales'!$C$8,'3 - Bienes Amortizables'!$H$266,0)),0)+IF('3 - Bienes Amortizables'!$E$269='2 - Programas Municipales'!$A8,(IF('3 - Bienes Amortizables'!$E$270='2 - Programas Municipales'!$C$8,'3 - Bienes Amortizables'!$H$272,0)),0)+IF('3 - Bienes Amortizables'!$E$275='2 - Programas Municipales'!$A8,(IF('3 - Bienes Amortizables'!$E$276='2 - Programas Municipales'!$C$8,'3 - Bienes Amortizables'!$H$278,0)),0)</f>
        <v>0</v>
      </c>
      <c r="J11" s="202">
        <f>IF('3 - Bienes Amortizables'!$E$143='2 - Programas Municipales'!$A8,(IF('3 - Bienes Amortizables'!$E$144='2 - Programas Municipales'!$C$9,'3 - Bienes Amortizables'!$H$146,0)),0)+IF('3 - Bienes Amortizables'!$E$149='2 - Programas Municipales'!$A8,(IF('3 - Bienes Amortizables'!$E$150='2 - Programas Municipales'!$C$9,'3 - Bienes Amortizables'!$H$152,0)),0)+IF('3 - Bienes Amortizables'!$E$155='2 - Programas Municipales'!$A8,(IF('3 - Bienes Amortizables'!$E$156='2 - Programas Municipales'!$C$9,'3 - Bienes Amortizables'!$H$158,0)),0)+IF('3 - Bienes Amortizables'!$E$161='2 - Programas Municipales'!$A8,(IF('3 - Bienes Amortizables'!$E$162='2 - Programas Municipales'!$C$9,'3 - Bienes Amortizables'!$H$164,0)),0)+IF('3 - Bienes Amortizables'!$E$167='2 - Programas Municipales'!$A8,(IF('3 - Bienes Amortizables'!$E$168='2 - Programas Municipales'!$C$9,'3 - Bienes Amortizables'!$H$170,0)),0)+IF('3 - Bienes Amortizables'!$E$173='2 - Programas Municipales'!$A8,(IF('3 - Bienes Amortizables'!$E$174='2 - Programas Municipales'!$C$9,'3 - Bienes Amortizables'!$H$176,0)),0)+IF('3 - Bienes Amortizables'!$E$179='2 - Programas Municipales'!$A8,(IF('3 - Bienes Amortizables'!$E$180='2 - Programas Municipales'!$C$9,'3 - Bienes Amortizables'!$H$182,0)),0)+IF('3 - Bienes Amortizables'!$E$185='2 - Programas Municipales'!$A8,(IF('3 - Bienes Amortizables'!$E$186='2 - Programas Municipales'!$C$9,'3 - Bienes Amortizables'!$H$188,0)),0)+IF('3 - Bienes Amortizables'!$E$191='2 - Programas Municipales'!$A8,(IF('3 - Bienes Amortizables'!$E$192='2 - Programas Municipales'!$C$9,'3 - Bienes Amortizables'!$H$194,0)),0)+IF('3 - Bienes Amortizables'!$E$197='2 - Programas Municipales'!$A8,(IF('3 - Bienes Amortizables'!$E$198='2 - Programas Municipales'!$C$9,'3 - Bienes Amortizables'!$H$200,0)),0)+IF('3 - Bienes Amortizables'!$E$203='2 - Programas Municipales'!$A8,(IF('3 - Bienes Amortizables'!$E$204='2 - Programas Municipales'!$C$9,'3 - Bienes Amortizables'!$H$206,0)),0)+IF('3 - Bienes Amortizables'!$E$209='2 - Programas Municipales'!$A8,(IF('3 - Bienes Amortizables'!$E$210='2 - Programas Municipales'!$C$9,'3 - Bienes Amortizables'!$H$212,0)),0)+IF('3 - Bienes Amortizables'!$E$215='2 - Programas Municipales'!$A8,(IF('3 - Bienes Amortizables'!$E$216='2 - Programas Municipales'!$C$9,'3 - Bienes Amortizables'!$H$218,0)),0)+IF('3 - Bienes Amortizables'!$E$221='2 - Programas Municipales'!$A8,(IF('3 - Bienes Amortizables'!$E$222='2 - Programas Municipales'!$C$9,'3 - Bienes Amortizables'!$H$224,0)),0)+IF('3 - Bienes Amortizables'!$E$227='2 - Programas Municipales'!$A8,(IF('3 - Bienes Amortizables'!$E$228='2 - Programas Municipales'!$C$9,'3 - Bienes Amortizables'!$H$230,0)),0)+IF('3 - Bienes Amortizables'!$E$233='2 - Programas Municipales'!$A8,(IF('3 - Bienes Amortizables'!$E$234='2 - Programas Municipales'!$C$9,'3 - Bienes Amortizables'!$H$236,0)),0)+IF('3 - Bienes Amortizables'!$E$239='2 - Programas Municipales'!$A8,(IF('3 - Bienes Amortizables'!$E$240='2 - Programas Municipales'!$C$9,'3 - Bienes Amortizables'!$H$242,0)),0)+IF('3 - Bienes Amortizables'!$E$245='2 - Programas Municipales'!$A8,(IF('3 - Bienes Amortizables'!$E$246='2 - Programas Municipales'!$C$9,'3 - Bienes Amortizables'!$H$248,0)),0)+IF('3 - Bienes Amortizables'!$E$251='2 - Programas Municipales'!$A8,(IF('3 - Bienes Amortizables'!$E$252='2 - Programas Municipales'!$C$9,'3 - Bienes Amortizables'!$H$254,0)),0)+IF('3 - Bienes Amortizables'!$E$257='2 - Programas Municipales'!$A8,(IF('3 - Bienes Amortizables'!$E$258='2 - Programas Municipales'!$C$9,'3 - Bienes Amortizables'!$H$260,0)),0)+IF('3 - Bienes Amortizables'!$E$263='2 - Programas Municipales'!$A8,(IF('3 - Bienes Amortizables'!$E$264='2 - Programas Municipales'!$C$9,'3 - Bienes Amortizables'!$H$266,0)),0)+IF('3 - Bienes Amortizables'!$E$269='2 - Programas Municipales'!$A8,(IF('3 - Bienes Amortizables'!$E$270='2 - Programas Municipales'!$C$9,'3 - Bienes Amortizables'!$H$272,0)),0)+IF('3 - Bienes Amortizables'!$E$275='2 - Programas Municipales'!$A8,(IF('3 - Bienes Amortizables'!$E$276='2 - Programas Municipales'!$C$9,'3 - Bienes Amortizables'!$H$278,0)),0)</f>
        <v>0</v>
      </c>
      <c r="K11" s="202">
        <f>IF('3 - Bienes Amortizables'!$E$143='2 - Programas Municipales'!$A8,(IF('3 - Bienes Amortizables'!$E$144='2 - Programas Municipales'!$C$10,'3 - Bienes Amortizables'!$H$146,0)),0)+IF('3 - Bienes Amortizables'!$E$149='2 - Programas Municipales'!$A8,(IF('3 - Bienes Amortizables'!$E$150='2 - Programas Municipales'!$C$10,'3 - Bienes Amortizables'!$H$152,0)),0)+IF('3 - Bienes Amortizables'!$E$155='2 - Programas Municipales'!$A8,(IF('3 - Bienes Amortizables'!$E$156='2 - Programas Municipales'!$C$10,'3 - Bienes Amortizables'!$H$158,0)),0)+IF('3 - Bienes Amortizables'!$E$161='2 - Programas Municipales'!$A8,(IF('3 - Bienes Amortizables'!$E$162='2 - Programas Municipales'!$C$10,'3 - Bienes Amortizables'!$H$164,0)),0)+IF('3 - Bienes Amortizables'!$E$167='2 - Programas Municipales'!$A8,(IF('3 - Bienes Amortizables'!$E$168='2 - Programas Municipales'!$C$10,'3 - Bienes Amortizables'!$H$170,0)),0)+IF('3 - Bienes Amortizables'!$E$173='2 - Programas Municipales'!$A8,(IF('3 - Bienes Amortizables'!$E$174='2 - Programas Municipales'!$C$10,'3 - Bienes Amortizables'!$H$176,0)),0)+IF('3 - Bienes Amortizables'!$E$179='2 - Programas Municipales'!$A8,(IF('3 - Bienes Amortizables'!$E$180='2 - Programas Municipales'!$C$10,'3 - Bienes Amortizables'!$H$182,0)),0)+IF('3 - Bienes Amortizables'!$E$185='2 - Programas Municipales'!$A8,(IF('3 - Bienes Amortizables'!$E$186='2 - Programas Municipales'!$C$10,'3 - Bienes Amortizables'!$H$188,0)),0)+IF('3 - Bienes Amortizables'!$E$191='2 - Programas Municipales'!$A8,(IF('3 - Bienes Amortizables'!$E$192='2 - Programas Municipales'!$C$10,'3 - Bienes Amortizables'!$H$194,0)),0)+IF('3 - Bienes Amortizables'!$E$197='2 - Programas Municipales'!$A8,(IF('3 - Bienes Amortizables'!$E$198='2 - Programas Municipales'!$C$10,'3 - Bienes Amortizables'!$H$200,0)),0)+IF('3 - Bienes Amortizables'!$E$203='2 - Programas Municipales'!$A8,(IF('3 - Bienes Amortizables'!$E$204='2 - Programas Municipales'!$C$10,'3 - Bienes Amortizables'!$H$206,0)),0)+IF('3 - Bienes Amortizables'!$E$209='2 - Programas Municipales'!$A8,(IF('3 - Bienes Amortizables'!$E$210='2 - Programas Municipales'!$C$10,'3 - Bienes Amortizables'!$H$212,0)),0)+IF('3 - Bienes Amortizables'!$E$215='2 - Programas Municipales'!$A8,(IF('3 - Bienes Amortizables'!$E$216='2 - Programas Municipales'!$C$10,'3 - Bienes Amortizables'!$H$218,0)),0)+IF('3 - Bienes Amortizables'!$E$221='2 - Programas Municipales'!$A8,(IF('3 - Bienes Amortizables'!$E$222='2 - Programas Municipales'!$C$10,'3 - Bienes Amortizables'!$H$224,0)),0)+IF('3 - Bienes Amortizables'!$E$227='2 - Programas Municipales'!$A8,(IF('3 - Bienes Amortizables'!$E$228='2 - Programas Municipales'!$C$10,'3 - Bienes Amortizables'!$H$230,0)),0)+IF('3 - Bienes Amortizables'!$E$233='2 - Programas Municipales'!$A8,(IF('3 - Bienes Amortizables'!$E$234='2 - Programas Municipales'!$C$10,'3 - Bienes Amortizables'!$H$236,0)),0)+IF('3 - Bienes Amortizables'!$E$239='2 - Programas Municipales'!$A8,(IF('3 - Bienes Amortizables'!$E$240='2 - Programas Municipales'!$C$10,'3 - Bienes Amortizables'!$H$242,0)),0)+IF('3 - Bienes Amortizables'!$E$245='2 - Programas Municipales'!$A8,(IF('3 - Bienes Amortizables'!$E$246='2 - Programas Municipales'!$C$10,'3 - Bienes Amortizables'!$H$248,0)),0)+IF('3 - Bienes Amortizables'!$E$251='2 - Programas Municipales'!$A8,(IF('3 - Bienes Amortizables'!$E$252='2 - Programas Municipales'!$C$10,'3 - Bienes Amortizables'!$H$254,0)),0)+IF('3 - Bienes Amortizables'!$E$257='2 - Programas Municipales'!$A8,(IF('3 - Bienes Amortizables'!$E$258='2 - Programas Municipales'!$C$10,'3 - Bienes Amortizables'!$H$260,0)),0)+IF('3 - Bienes Amortizables'!$E$263='2 - Programas Municipales'!$A8,(IF('3 - Bienes Amortizables'!$E$264='2 - Programas Municipales'!$C$10,'3 - Bienes Amortizables'!$H$266,0)),0)+IF('3 - Bienes Amortizables'!$E$269='2 - Programas Municipales'!$A8,(IF('3 - Bienes Amortizables'!$E$270='2 - Programas Municipales'!$C$10,'3 - Bienes Amortizables'!$H$272,0)),0)+IF('3 - Bienes Amortizables'!$E$275='2 - Programas Municipales'!$A8,(IF('3 - Bienes Amortizables'!$E$276='2 - Programas Municipales'!$C$10,'3 - Bienes Amortizables'!$H$278,0)),0)</f>
        <v>0</v>
      </c>
      <c r="L11" s="202">
        <f>IF('3 - Bienes Amortizables'!$E$143='2 - Programas Municipales'!$A8,(IF('3 - Bienes Amortizables'!$E$144='2 - Programas Municipales'!$C$11,'3 - Bienes Amortizables'!$H$146,0)),0)+IF('3 - Bienes Amortizables'!$E$149='2 - Programas Municipales'!$A8,(IF('3 - Bienes Amortizables'!$E$150='2 - Programas Municipales'!$C$11,'3 - Bienes Amortizables'!$H$152,0)),0)+IF('3 - Bienes Amortizables'!$E$155='2 - Programas Municipales'!$A8,(IF('3 - Bienes Amortizables'!$E$156='2 - Programas Municipales'!$C$11,'3 - Bienes Amortizables'!$H$158,0)),0)+IF('3 - Bienes Amortizables'!$E$161='2 - Programas Municipales'!$A8,(IF('3 - Bienes Amortizables'!$E$162='2 - Programas Municipales'!$C$11,'3 - Bienes Amortizables'!$H$164,0)),0)+IF('3 - Bienes Amortizables'!$E$167='2 - Programas Municipales'!$A8,(IF('3 - Bienes Amortizables'!$E$168='2 - Programas Municipales'!$C$11,'3 - Bienes Amortizables'!$H$170,0)),0)+IF('3 - Bienes Amortizables'!$E$173='2 - Programas Municipales'!$A8,(IF('3 - Bienes Amortizables'!$E$174='2 - Programas Municipales'!$C$11,'3 - Bienes Amortizables'!$H$176,0)),0)+IF('3 - Bienes Amortizables'!$E$179='2 - Programas Municipales'!$A8,(IF('3 - Bienes Amortizables'!$E$180='2 - Programas Municipales'!$C$11,'3 - Bienes Amortizables'!$H$182,0)),0)+IF('3 - Bienes Amortizables'!$E$185='2 - Programas Municipales'!$A8,(IF('3 - Bienes Amortizables'!$E$186='2 - Programas Municipales'!$C$11,'3 - Bienes Amortizables'!$H$188,0)),0)+IF('3 - Bienes Amortizables'!$E$191='2 - Programas Municipales'!$A8,(IF('3 - Bienes Amortizables'!$E$192='2 - Programas Municipales'!$C$11,'3 - Bienes Amortizables'!$H$194,0)),0)+IF('3 - Bienes Amortizables'!$E$197='2 - Programas Municipales'!$A8,(IF('3 - Bienes Amortizables'!$E$198='2 - Programas Municipales'!$C$11,'3 - Bienes Amortizables'!$H$200,0)),0)+IF('3 - Bienes Amortizables'!$E$203='2 - Programas Municipales'!$A8,(IF('3 - Bienes Amortizables'!$E$204='2 - Programas Municipales'!$C$11,'3 - Bienes Amortizables'!$H$206,0)),0)+IF('3 - Bienes Amortizables'!$E$209='2 - Programas Municipales'!$A8,(IF('3 - Bienes Amortizables'!$E$210='2 - Programas Municipales'!$C$11,'3 - Bienes Amortizables'!$H$212,0)),0)+IF('3 - Bienes Amortizables'!$E$215='2 - Programas Municipales'!$A8,(IF('3 - Bienes Amortizables'!$E$216='2 - Programas Municipales'!$C$11,'3 - Bienes Amortizables'!$H$218,0)),0)+IF('3 - Bienes Amortizables'!$E$221='2 - Programas Municipales'!$A8,(IF('3 - Bienes Amortizables'!$E$222='2 - Programas Municipales'!$C$11,'3 - Bienes Amortizables'!$H$224,0)),0)+IF('3 - Bienes Amortizables'!$E$227='2 - Programas Municipales'!$A8,(IF('3 - Bienes Amortizables'!$E$228='2 - Programas Municipales'!$C$11,'3 - Bienes Amortizables'!$H$230,0)),0)+IF('3 - Bienes Amortizables'!$E$233='2 - Programas Municipales'!$A8,(IF('3 - Bienes Amortizables'!$E$234='2 - Programas Municipales'!$C$11,'3 - Bienes Amortizables'!$H$236,0)),0)+IF('3 - Bienes Amortizables'!$E$239='2 - Programas Municipales'!$A8,(IF('3 - Bienes Amortizables'!$E$240='2 - Programas Municipales'!$C$11,'3 - Bienes Amortizables'!$H$242,0)),0)+IF('3 - Bienes Amortizables'!$E$245='2 - Programas Municipales'!$A8,(IF('3 - Bienes Amortizables'!$E$246='2 - Programas Municipales'!$C$11,'3 - Bienes Amortizables'!$H$248,0)),0)+IF('3 - Bienes Amortizables'!$E$251='2 - Programas Municipales'!$A8,(IF('3 - Bienes Amortizables'!$E$252='2 - Programas Municipales'!$C$11,'3 - Bienes Amortizables'!$H$254,0)),0)+IF('3 - Bienes Amortizables'!$E$257='2 - Programas Municipales'!$A8,(IF('3 - Bienes Amortizables'!$E$258='2 - Programas Municipales'!$C$11,'3 - Bienes Amortizables'!$H$260,0)),0)+IF('3 - Bienes Amortizables'!$E$263='2 - Programas Municipales'!$A8,(IF('3 - Bienes Amortizables'!$E$264='2 - Programas Municipales'!$C$11,'3 - Bienes Amortizables'!$H$266,0)),0)+IF('3 - Bienes Amortizables'!$E$269='2 - Programas Municipales'!$A8,(IF('3 - Bienes Amortizables'!$E$270='2 - Programas Municipales'!$C$11,'3 - Bienes Amortizables'!$H$272,0)),0)+IF('3 - Bienes Amortizables'!$E$275='2 - Programas Municipales'!$A8,(IF('3 - Bienes Amortizables'!$E$276='2 - Programas Municipales'!$C$11,'3 - Bienes Amortizables'!$H$278,0)),0)</f>
        <v>0</v>
      </c>
      <c r="M11" s="202">
        <f>IF('3 - Bienes Amortizables'!$E$143='2 - Programas Municipales'!$A8,(IF('3 - Bienes Amortizables'!$E$144='2 - Programas Municipales'!$C$12,'3 - Bienes Amortizables'!$H$146,0)),0)+IF('3 - Bienes Amortizables'!$E$149='2 - Programas Municipales'!$A8,(IF('3 - Bienes Amortizables'!$E$150='2 - Programas Municipales'!$C$12,'3 - Bienes Amortizables'!$H$152,0)),0)+IF('3 - Bienes Amortizables'!$E$155='2 - Programas Municipales'!$A8,(IF('3 - Bienes Amortizables'!$E$156='2 - Programas Municipales'!$C$12,'3 - Bienes Amortizables'!$H$158,0)),0)+IF('3 - Bienes Amortizables'!$E$161='2 - Programas Municipales'!$A8,(IF('3 - Bienes Amortizables'!$E$162='2 - Programas Municipales'!$C$12,'3 - Bienes Amortizables'!$H$164,0)),0)+IF('3 - Bienes Amortizables'!$E$167='2 - Programas Municipales'!$A8,(IF('3 - Bienes Amortizables'!$E$168='2 - Programas Municipales'!$C$12,'3 - Bienes Amortizables'!$H$170,0)),0)+IF('3 - Bienes Amortizables'!$E$173='2 - Programas Municipales'!$A8,(IF('3 - Bienes Amortizables'!$E$174='2 - Programas Municipales'!$C$12,'3 - Bienes Amortizables'!$H$176,0)),0)+IF('3 - Bienes Amortizables'!$E$179='2 - Programas Municipales'!$A8,(IF('3 - Bienes Amortizables'!$E$180='2 - Programas Municipales'!$C$12,'3 - Bienes Amortizables'!$H$182,0)),0)+IF('3 - Bienes Amortizables'!$E$185='2 - Programas Municipales'!$A8,(IF('3 - Bienes Amortizables'!$E$186='2 - Programas Municipales'!$C$12,'3 - Bienes Amortizables'!$H$188,0)),0)+IF('3 - Bienes Amortizables'!$E$191='2 - Programas Municipales'!$A8,(IF('3 - Bienes Amortizables'!$E$192='2 - Programas Municipales'!$C$12,'3 - Bienes Amortizables'!$H$194,0)),0)+IF('3 - Bienes Amortizables'!$E$197='2 - Programas Municipales'!$A8,(IF('3 - Bienes Amortizables'!$E$198='2 - Programas Municipales'!$C$12,'3 - Bienes Amortizables'!$H$200,0)),0)+IF('3 - Bienes Amortizables'!$E$203='2 - Programas Municipales'!$A8,(IF('3 - Bienes Amortizables'!$E$204='2 - Programas Municipales'!$C$12,'3 - Bienes Amortizables'!$H$206,0)),0)+IF('3 - Bienes Amortizables'!$E$209='2 - Programas Municipales'!$A8,(IF('3 - Bienes Amortizables'!$E$210='2 - Programas Municipales'!$C$12,'3 - Bienes Amortizables'!$H$212,0)),0)+IF('3 - Bienes Amortizables'!$E$215='2 - Programas Municipales'!$A8,(IF('3 - Bienes Amortizables'!$E$216='2 - Programas Municipales'!$C$12,'3 - Bienes Amortizables'!$H$218,0)),0)+IF('3 - Bienes Amortizables'!$E$221='2 - Programas Municipales'!$A8,(IF('3 - Bienes Amortizables'!$E$222='2 - Programas Municipales'!$C$12,'3 - Bienes Amortizables'!$H$224,0)),0)+IF('3 - Bienes Amortizables'!$E$227='2 - Programas Municipales'!$A8,(IF('3 - Bienes Amortizables'!$E$228='2 - Programas Municipales'!$C$12,'3 - Bienes Amortizables'!$H$230,0)),0)+IF('3 - Bienes Amortizables'!$E$233='2 - Programas Municipales'!$A8,(IF('3 - Bienes Amortizables'!$E$234='2 - Programas Municipales'!$C$12,'3 - Bienes Amortizables'!$H$236,0)),0)+IF('3 - Bienes Amortizables'!$E$239='2 - Programas Municipales'!$A8,(IF('3 - Bienes Amortizables'!$E$240='2 - Programas Municipales'!$C$12,'3 - Bienes Amortizables'!$H$242,0)),0)+IF('3 - Bienes Amortizables'!$E$245='2 - Programas Municipales'!$A8,(IF('3 - Bienes Amortizables'!$E$246='2 - Programas Municipales'!$C$12,'3 - Bienes Amortizables'!$H$248,0)),0)+IF('3 - Bienes Amortizables'!$E$251='2 - Programas Municipales'!$A8,(IF('3 - Bienes Amortizables'!$E$252='2 - Programas Municipales'!$C$12,'3 - Bienes Amortizables'!$H$254,0)),0)+IF('3 - Bienes Amortizables'!$E$257='2 - Programas Municipales'!$A8,(IF('3 - Bienes Amortizables'!$E$258='2 - Programas Municipales'!$C$12,'3 - Bienes Amortizables'!$H$260,0)),0)+IF('3 - Bienes Amortizables'!$E$263='2 - Programas Municipales'!$A8,(IF('3 - Bienes Amortizables'!$E$264='2 - Programas Municipales'!$C$12,'3 - Bienes Amortizables'!$H$266,0)),0)+IF('3 - Bienes Amortizables'!$E$269='2 - Programas Municipales'!$A8,(IF('3 - Bienes Amortizables'!$E$270='2 - Programas Municipales'!$C$12,'3 - Bienes Amortizables'!$H$272,0)),0)+IF('3 - Bienes Amortizables'!$E$275='2 - Programas Municipales'!$A8,(IF('3 - Bienes Amortizables'!$E$276='2 - Programas Municipales'!$C$12,'3 - Bienes Amortizables'!$H$278,0)),0)</f>
        <v>0</v>
      </c>
      <c r="N11" s="202">
        <f>IF('3 - Bienes Amortizables'!$E$143='2 - Programas Municipales'!$A8,(IF('3 - Bienes Amortizables'!$E$144='2 - Programas Municipales'!$C$13,'3 - Bienes Amortizables'!$H$146,0)),0)+IF('3 - Bienes Amortizables'!$E$149='2 - Programas Municipales'!$A8,(IF('3 - Bienes Amortizables'!$E$150='2 - Programas Municipales'!$C$13,'3 - Bienes Amortizables'!$H$152,0)),0)+IF('3 - Bienes Amortizables'!$E$155='2 - Programas Municipales'!$A8,(IF('3 - Bienes Amortizables'!$E$156='2 - Programas Municipales'!$C$13,'3 - Bienes Amortizables'!$H$158,0)),0)+IF('3 - Bienes Amortizables'!$E$161='2 - Programas Municipales'!$A8,(IF('3 - Bienes Amortizables'!$E$162='2 - Programas Municipales'!$C$13,'3 - Bienes Amortizables'!$H$164,0)),0)+IF('3 - Bienes Amortizables'!$E$167='2 - Programas Municipales'!$A8,(IF('3 - Bienes Amortizables'!$E$168='2 - Programas Municipales'!$C$13,'3 - Bienes Amortizables'!$H$170,0)),0)+IF('3 - Bienes Amortizables'!$E$173='2 - Programas Municipales'!$A8,(IF('3 - Bienes Amortizables'!$E$174='2 - Programas Municipales'!$C$13,'3 - Bienes Amortizables'!$H$176,0)),0)+IF('3 - Bienes Amortizables'!$E$179='2 - Programas Municipales'!$A8,(IF('3 - Bienes Amortizables'!$E$180='2 - Programas Municipales'!$C$13,'3 - Bienes Amortizables'!$H$182,0)),0)+IF('3 - Bienes Amortizables'!$E$185='2 - Programas Municipales'!$A8,(IF('3 - Bienes Amortizables'!$E$186='2 - Programas Municipales'!$C$13,'3 - Bienes Amortizables'!$H$188,0)),0)+IF('3 - Bienes Amortizables'!$E$191='2 - Programas Municipales'!$A8,(IF('3 - Bienes Amortizables'!$E$192='2 - Programas Municipales'!$C$13,'3 - Bienes Amortizables'!$H$194,0)),0)+IF('3 - Bienes Amortizables'!$E$197='2 - Programas Municipales'!$A8,(IF('3 - Bienes Amortizables'!$E$198='2 - Programas Municipales'!$C$13,'3 - Bienes Amortizables'!$H$200,0)),0)+IF('3 - Bienes Amortizables'!$E$203='2 - Programas Municipales'!$A8,(IF('3 - Bienes Amortizables'!$E$204='2 - Programas Municipales'!$C$13,'3 - Bienes Amortizables'!$H$206,0)),0)+IF('3 - Bienes Amortizables'!$E$209='2 - Programas Municipales'!$A8,(IF('3 - Bienes Amortizables'!$E$210='2 - Programas Municipales'!$C$13,'3 - Bienes Amortizables'!$H$212,0)),0)+IF('3 - Bienes Amortizables'!$E$215='2 - Programas Municipales'!$A8,(IF('3 - Bienes Amortizables'!$E$216='2 - Programas Municipales'!$C$13,'3 - Bienes Amortizables'!$H$218,0)),0)+IF('3 - Bienes Amortizables'!$E$221='2 - Programas Municipales'!$A8,(IF('3 - Bienes Amortizables'!$E$222='2 - Programas Municipales'!$C$13,'3 - Bienes Amortizables'!$H$224,0)),0)+IF('3 - Bienes Amortizables'!$E$227='2 - Programas Municipales'!$A8,(IF('3 - Bienes Amortizables'!$E$228='2 - Programas Municipales'!$C$13,'3 - Bienes Amortizables'!$H$230,0)),0)+IF('3 - Bienes Amortizables'!$E$233='2 - Programas Municipales'!$A8,(IF('3 - Bienes Amortizables'!$E$234='2 - Programas Municipales'!$C$13,'3 - Bienes Amortizables'!$H$236,0)),0)+IF('3 - Bienes Amortizables'!$E$239='2 - Programas Municipales'!$A8,(IF('3 - Bienes Amortizables'!$E$240='2 - Programas Municipales'!$C$13,'3 - Bienes Amortizables'!$H$242,0)),0)+IF('3 - Bienes Amortizables'!$E$245='2 - Programas Municipales'!$A8,(IF('3 - Bienes Amortizables'!$E$246='2 - Programas Municipales'!$C$13,'3 - Bienes Amortizables'!$H$248,0)),0)+IF('3 - Bienes Amortizables'!$E$251='2 - Programas Municipales'!$A8,(IF('3 - Bienes Amortizables'!$E$252='2 - Programas Municipales'!$C$13,'3 - Bienes Amortizables'!$H$254,0)),0)+IF('3 - Bienes Amortizables'!$E$257='2 - Programas Municipales'!$A8,(IF('3 - Bienes Amortizables'!$E$258='2 - Programas Municipales'!$C$13,'3 - Bienes Amortizables'!$H$260,0)),0)+IF('3 - Bienes Amortizables'!$E$263='2 - Programas Municipales'!$A8,(IF('3 - Bienes Amortizables'!$E$264='2 - Programas Municipales'!$C$13,'3 - Bienes Amortizables'!$H$266,0)),0)+IF('3 - Bienes Amortizables'!$E$269='2 - Programas Municipales'!$A8,(IF('3 - Bienes Amortizables'!$E$270='2 - Programas Municipales'!$C$13,'3 - Bienes Amortizables'!$H$272,0)),0)+IF('3 - Bienes Amortizables'!$E$275='2 - Programas Municipales'!$A8,(IF('3 - Bienes Amortizables'!$E$276='2 - Programas Municipales'!$C$13,'3 - Bienes Amortizables'!$H$278,0)),0)</f>
        <v>0</v>
      </c>
      <c r="O11" s="202">
        <f>IF('3 - Bienes Amortizables'!$E$143='2 - Programas Municipales'!$A8,(IF('3 - Bienes Amortizables'!$E$144='2 - Programas Municipales'!$C$14,'3 - Bienes Amortizables'!$H$146,0)),0)+IF('3 - Bienes Amortizables'!$E$149='2 - Programas Municipales'!$A8,(IF('3 - Bienes Amortizables'!$E$150='2 - Programas Municipales'!$C$14,'3 - Bienes Amortizables'!$H$152,0)),0)+IF('3 - Bienes Amortizables'!$E$155='2 - Programas Municipales'!$A8,(IF('3 - Bienes Amortizables'!$E$156='2 - Programas Municipales'!$C$14,'3 - Bienes Amortizables'!$H$158,0)),0)+IF('3 - Bienes Amortizables'!$E$161='2 - Programas Municipales'!$A8,(IF('3 - Bienes Amortizables'!$E$162='2 - Programas Municipales'!$C$14,'3 - Bienes Amortizables'!$H$164,0)),0)+IF('3 - Bienes Amortizables'!$E$167='2 - Programas Municipales'!$A8,(IF('3 - Bienes Amortizables'!$E$168='2 - Programas Municipales'!$C$14,'3 - Bienes Amortizables'!$H$170,0)),0)+IF('3 - Bienes Amortizables'!$E$173='2 - Programas Municipales'!$A8,(IF('3 - Bienes Amortizables'!$E$174='2 - Programas Municipales'!$C$14,'3 - Bienes Amortizables'!$H$176,0)),0)+IF('3 - Bienes Amortizables'!$E$179='2 - Programas Municipales'!$A8,(IF('3 - Bienes Amortizables'!$E$180='2 - Programas Municipales'!$C$14,'3 - Bienes Amortizables'!$H$182,0)),0)+IF('3 - Bienes Amortizables'!$E$185='2 - Programas Municipales'!$A8,(IF('3 - Bienes Amortizables'!$E$186='2 - Programas Municipales'!$C$14,'3 - Bienes Amortizables'!$H$188,0)),0)+IF('3 - Bienes Amortizables'!$E$191='2 - Programas Municipales'!$A8,(IF('3 - Bienes Amortizables'!$E$192='2 - Programas Municipales'!$C$14,'3 - Bienes Amortizables'!$H$194,0)),0)+IF('3 - Bienes Amortizables'!$E$197='2 - Programas Municipales'!$A8,(IF('3 - Bienes Amortizables'!$E$198='2 - Programas Municipales'!$C$14,'3 - Bienes Amortizables'!$H$200,0)),0)+IF('3 - Bienes Amortizables'!$E$203='2 - Programas Municipales'!$A8,(IF('3 - Bienes Amortizables'!$E$204='2 - Programas Municipales'!$C$14,'3 - Bienes Amortizables'!$H$206,0)),0)+IF('3 - Bienes Amortizables'!$E$209='2 - Programas Municipales'!$A8,(IF('3 - Bienes Amortizables'!$E$210='2 - Programas Municipales'!$C$14,'3 - Bienes Amortizables'!$H$212,0)),0)+IF('3 - Bienes Amortizables'!$E$215='2 - Programas Municipales'!$A8,(IF('3 - Bienes Amortizables'!$E$216='2 - Programas Municipales'!$C$14,'3 - Bienes Amortizables'!$H$218,0)),0)+IF('3 - Bienes Amortizables'!$E$221='2 - Programas Municipales'!$A8,(IF('3 - Bienes Amortizables'!$E$222='2 - Programas Municipales'!$C$14,'3 - Bienes Amortizables'!$H$224,0)),0)+IF('3 - Bienes Amortizables'!$E$227='2 - Programas Municipales'!$A8,(IF('3 - Bienes Amortizables'!$E$228='2 - Programas Municipales'!$C$14,'3 - Bienes Amortizables'!$H$230,0)),0)+IF('3 - Bienes Amortizables'!$E$233='2 - Programas Municipales'!$A8,(IF('3 - Bienes Amortizables'!$E$234='2 - Programas Municipales'!$C$14,'3 - Bienes Amortizables'!$H$236,0)),0)+IF('3 - Bienes Amortizables'!$E$239='2 - Programas Municipales'!$A8,(IF('3 - Bienes Amortizables'!$E$240='2 - Programas Municipales'!$C$14,'3 - Bienes Amortizables'!$H$242,0)),0)+IF('3 - Bienes Amortizables'!$E$245='2 - Programas Municipales'!$A8,(IF('3 - Bienes Amortizables'!$E$246='2 - Programas Municipales'!$C$14,'3 - Bienes Amortizables'!$H$248,0)),0)+IF('3 - Bienes Amortizables'!$E$251='2 - Programas Municipales'!$A8,(IF('3 - Bienes Amortizables'!$E$252='2 - Programas Municipales'!$C$14,'3 - Bienes Amortizables'!$H$254,0)),0)+IF('3 - Bienes Amortizables'!$E$257='2 - Programas Municipales'!$A8,(IF('3 - Bienes Amortizables'!$E$258='2 - Programas Municipales'!$C$14,'3 - Bienes Amortizables'!$H$260,0)),0)+IF('3 - Bienes Amortizables'!$E$263='2 - Programas Municipales'!$A8,(IF('3 - Bienes Amortizables'!$E$264='2 - Programas Municipales'!$C$14,'3 - Bienes Amortizables'!$H$266,0)),0)+IF('3 - Bienes Amortizables'!$E$269='2 - Programas Municipales'!$A8,(IF('3 - Bienes Amortizables'!$E$270='2 - Programas Municipales'!$C$14,'3 - Bienes Amortizables'!$H$272,0)),0)+IF('3 - Bienes Amortizables'!$E$275='2 - Programas Municipales'!$A8,(IF('3 - Bienes Amortizables'!$E$276='2 - Programas Municipales'!$C$14,'3 - Bienes Amortizables'!$H$278,0)),0)</f>
        <v>0</v>
      </c>
      <c r="P11" s="202">
        <f>IF('3 - Bienes Amortizables'!$E$143='2 - Programas Municipales'!$A8,(IF('3 - Bienes Amortizables'!$E$144='2 - Programas Municipales'!$C$15,'3 - Bienes Amortizables'!$H$146,0)),0)+IF('3 - Bienes Amortizables'!$E$149='2 - Programas Municipales'!$A8,(IF('3 - Bienes Amortizables'!$E$150='2 - Programas Municipales'!$C$15,'3 - Bienes Amortizables'!$H$152,0)),0)+IF('3 - Bienes Amortizables'!$E$155='2 - Programas Municipales'!$A8,(IF('3 - Bienes Amortizables'!$E$156='2 - Programas Municipales'!$C$15,'3 - Bienes Amortizables'!$H$158,0)),0)+IF('3 - Bienes Amortizables'!$E$161='2 - Programas Municipales'!$A8,(IF('3 - Bienes Amortizables'!$E$162='2 - Programas Municipales'!$C$15,'3 - Bienes Amortizables'!$H$164,0)),0)+IF('3 - Bienes Amortizables'!$E$167='2 - Programas Municipales'!$A8,(IF('3 - Bienes Amortizables'!$E$168='2 - Programas Municipales'!$C$15,'3 - Bienes Amortizables'!$H$170,0)),0)+IF('3 - Bienes Amortizables'!$E$173='2 - Programas Municipales'!$A8,(IF('3 - Bienes Amortizables'!$E$174='2 - Programas Municipales'!$C$15,'3 - Bienes Amortizables'!$H$176,0)),0)+IF('3 - Bienes Amortizables'!$E$179='2 - Programas Municipales'!$A8,(IF('3 - Bienes Amortizables'!$E$180='2 - Programas Municipales'!$C$15,'3 - Bienes Amortizables'!$H$182,0)),0)+IF('3 - Bienes Amortizables'!$E$185='2 - Programas Municipales'!$A8,(IF('3 - Bienes Amortizables'!$E$186='2 - Programas Municipales'!$C$15,'3 - Bienes Amortizables'!$H$188,0)),0)+IF('3 - Bienes Amortizables'!$E$191='2 - Programas Municipales'!$A8,(IF('3 - Bienes Amortizables'!$E$192='2 - Programas Municipales'!$C$15,'3 - Bienes Amortizables'!$H$194,0)),0)+IF('3 - Bienes Amortizables'!$E$197='2 - Programas Municipales'!$A8,(IF('3 - Bienes Amortizables'!$E$198='2 - Programas Municipales'!$C$15,'3 - Bienes Amortizables'!$H$200,0)),0)+IF('3 - Bienes Amortizables'!$E$203='2 - Programas Municipales'!$A8,(IF('3 - Bienes Amortizables'!$E$204='2 - Programas Municipales'!$C$15,'3 - Bienes Amortizables'!$H$206,0)),0)+IF('3 - Bienes Amortizables'!$E$209='2 - Programas Municipales'!$A8,(IF('3 - Bienes Amortizables'!$E$210='2 - Programas Municipales'!$C$15,'3 - Bienes Amortizables'!$H$212,0)),0)+IF('3 - Bienes Amortizables'!$E$215='2 - Programas Municipales'!$A8,(IF('3 - Bienes Amortizables'!$E$216='2 - Programas Municipales'!$C$15,'3 - Bienes Amortizables'!$H$218,0)),0)+IF('3 - Bienes Amortizables'!$E$221='2 - Programas Municipales'!$A8,(IF('3 - Bienes Amortizables'!$E$222='2 - Programas Municipales'!$C$15,'3 - Bienes Amortizables'!$H$224,0)),0)+IF('3 - Bienes Amortizables'!$E$227='2 - Programas Municipales'!$A8,(IF('3 - Bienes Amortizables'!$E$228='2 - Programas Municipales'!$C$15,'3 - Bienes Amortizables'!$H$230,0)),0)+IF('3 - Bienes Amortizables'!$E$233='2 - Programas Municipales'!$A8,(IF('3 - Bienes Amortizables'!$E$234='2 - Programas Municipales'!$C$15,'3 - Bienes Amortizables'!$H$236,0)),0)+IF('3 - Bienes Amortizables'!$E$239='2 - Programas Municipales'!$A8,(IF('3 - Bienes Amortizables'!$E$240='2 - Programas Municipales'!$C$15,'3 - Bienes Amortizables'!$H$242,0)),0)+IF('3 - Bienes Amortizables'!$E$245='2 - Programas Municipales'!$A8,(IF('3 - Bienes Amortizables'!$E$246='2 - Programas Municipales'!$C$15,'3 - Bienes Amortizables'!$H$248,0)),0)+IF('3 - Bienes Amortizables'!$E$251='2 - Programas Municipales'!$A8,(IF('3 - Bienes Amortizables'!$E$252='2 - Programas Municipales'!$C$15,'3 - Bienes Amortizables'!$H$254,0)),0)+IF('3 - Bienes Amortizables'!$E$257='2 - Programas Municipales'!$A8,(IF('3 - Bienes Amortizables'!$E$258='2 - Programas Municipales'!$C$15,'3 - Bienes Amortizables'!$H$260,0)),0)+IF('3 - Bienes Amortizables'!$E$263='2 - Programas Municipales'!$A8,(IF('3 - Bienes Amortizables'!$E$264='2 - Programas Municipales'!$C$15,'3 - Bienes Amortizables'!$H$266,0)),0)+IF('3 - Bienes Amortizables'!$E$269='2 - Programas Municipales'!$A8,(IF('3 - Bienes Amortizables'!$E$270='2 - Programas Municipales'!$C$15,'3 - Bienes Amortizables'!$H$272,0)),0)+IF('3 - Bienes Amortizables'!$E$275='2 - Programas Municipales'!$A8,(IF('3 - Bienes Amortizables'!$E$276='2 - Programas Municipales'!$C$15,'3 - Bienes Amortizables'!$H$278,0)),0)</f>
        <v>0</v>
      </c>
      <c r="Q11" s="265">
        <f t="shared" si="1"/>
        <v>0</v>
      </c>
    </row>
    <row r="12">
      <c r="B12" s="56" t="str">
        <f>'2 - Programas Municipales'!A9</f>
        <v>Servicios</v>
      </c>
      <c r="C12" s="202">
        <f>IF('3 - Bienes Amortizables'!$E$143='2 - Programas Municipales'!$A9,(IF('3 - Bienes Amortizables'!$E$144='2 - Programas Municipales'!$C$2,'3 - Bienes Amortizables'!$H$146,0)),0)+IF('3 - Bienes Amortizables'!$E$149='2 - Programas Municipales'!$A9,(IF('3 - Bienes Amortizables'!$E$150='2 - Programas Municipales'!$C$2,'3 - Bienes Amortizables'!$H$152,0)),0)+IF('3 - Bienes Amortizables'!$E$155='2 - Programas Municipales'!$A9,(IF('3 - Bienes Amortizables'!$E$156='2 - Programas Municipales'!$C$2,'3 - Bienes Amortizables'!$H$158,0)),0)+IF('3 - Bienes Amortizables'!$E$161='2 - Programas Municipales'!$A9,(IF('3 - Bienes Amortizables'!$E$162='2 - Programas Municipales'!$C$2,'3 - Bienes Amortizables'!$H$164,0)),0)+IF('3 - Bienes Amortizables'!$E$167='2 - Programas Municipales'!$A9,(IF('3 - Bienes Amortizables'!$E$168='2 - Programas Municipales'!$C$2,'3 - Bienes Amortizables'!$H$170,0)),0)+IF('3 - Bienes Amortizables'!$E$173='2 - Programas Municipales'!$A9,(IF('3 - Bienes Amortizables'!$E$174='2 - Programas Municipales'!$C$2,'3 - Bienes Amortizables'!$H$176,0)),0)+IF('3 - Bienes Amortizables'!$E$179='2 - Programas Municipales'!$A9,(IF('3 - Bienes Amortizables'!$E$180='2 - Programas Municipales'!$C$2,'3 - Bienes Amortizables'!$H$182,0)),0)+IF('3 - Bienes Amortizables'!$E$185='2 - Programas Municipales'!$A9,(IF('3 - Bienes Amortizables'!$E$186='2 - Programas Municipales'!$C$2,'3 - Bienes Amortizables'!$H$188,0)),0)+IF('3 - Bienes Amortizables'!$E$191='2 - Programas Municipales'!$A9,(IF('3 - Bienes Amortizables'!$E$192='2 - Programas Municipales'!$C$2,'3 - Bienes Amortizables'!$H$194,0)),0)+IF('3 - Bienes Amortizables'!$E$197='2 - Programas Municipales'!$A9,(IF('3 - Bienes Amortizables'!$E$198='2 - Programas Municipales'!$C$2,'3 - Bienes Amortizables'!$H$200,0)),0)+IF('3 - Bienes Amortizables'!$E$203='2 - Programas Municipales'!$A9,(IF('3 - Bienes Amortizables'!$E$204='2 - Programas Municipales'!$C$2,'3 - Bienes Amortizables'!$H$206,0)),0)+IF('3 - Bienes Amortizables'!$E$209='2 - Programas Municipales'!$A9,(IF('3 - Bienes Amortizables'!$E$210='2 - Programas Municipales'!$C$2,'3 - Bienes Amortizables'!$H$212,0)),0)+IF('3 - Bienes Amortizables'!$E$215='2 - Programas Municipales'!$A9,(IF('3 - Bienes Amortizables'!$E$216='2 - Programas Municipales'!$C$2,'3 - Bienes Amortizables'!$H$218,0)),0)+IF('3 - Bienes Amortizables'!$E$221='2 - Programas Municipales'!$A9,(IF('3 - Bienes Amortizables'!$E$222='2 - Programas Municipales'!$C$2,'3 - Bienes Amortizables'!$H$224,0)),0)+IF('3 - Bienes Amortizables'!$E$227='2 - Programas Municipales'!$A9,(IF('3 - Bienes Amortizables'!$E$228='2 - Programas Municipales'!$C$2,'3 - Bienes Amortizables'!$H$230,0)),0)+IF('3 - Bienes Amortizables'!$E$233='2 - Programas Municipales'!$A9,(IF('3 - Bienes Amortizables'!$E$234='2 - Programas Municipales'!$C$2,'3 - Bienes Amortizables'!$H$236,0)),0)+IF('3 - Bienes Amortizables'!$E$239='2 - Programas Municipales'!$A9,(IF('3 - Bienes Amortizables'!$E$240='2 - Programas Municipales'!$C$2,'3 - Bienes Amortizables'!$H$242,0)),0)+IF('3 - Bienes Amortizables'!$E$245='2 - Programas Municipales'!$A9,(IF('3 - Bienes Amortizables'!$E$246='2 - Programas Municipales'!$C$2,'3 - Bienes Amortizables'!$H$248,0)),0)+IF('3 - Bienes Amortizables'!$E$251='2 - Programas Municipales'!$A9,(IF('3 - Bienes Amortizables'!$E$252='2 - Programas Municipales'!$C$2,'3 - Bienes Amortizables'!$H$254,0)),0)+IF('3 - Bienes Amortizables'!$E$257='2 - Programas Municipales'!$A9,(IF('3 - Bienes Amortizables'!$E$258='2 - Programas Municipales'!$C$2,'3 - Bienes Amortizables'!$H$260,0)),0)+IF('3 - Bienes Amortizables'!$E$263='2 - Programas Municipales'!$A9,(IF('3 - Bienes Amortizables'!$E$264='2 - Programas Municipales'!$C$2,'3 - Bienes Amortizables'!$H$266,0)),0)+IF('3 - Bienes Amortizables'!$E$269='2 - Programas Municipales'!$A9,(IF('3 - Bienes Amortizables'!$E$270='2 - Programas Municipales'!$C$2,'3 - Bienes Amortizables'!$H$272,0)),0)+IF('3 - Bienes Amortizables'!$E$275='2 - Programas Municipales'!$A9,(IF('3 - Bienes Amortizables'!$E$276='2 - Programas Municipales'!$C$2,'3 - Bienes Amortizables'!$H$278,0)),0)</f>
        <v>0</v>
      </c>
      <c r="D12" s="202">
        <f>IF('3 - Bienes Amortizables'!$E$143='2 - Programas Municipales'!$A9,(IF('3 - Bienes Amortizables'!$E$144='2 - Programas Municipales'!$C$3,'3 - Bienes Amortizables'!$H$146,0)),0)+IF('3 - Bienes Amortizables'!$E$149='2 - Programas Municipales'!$A9,(IF('3 - Bienes Amortizables'!$E$150='2 - Programas Municipales'!$C$3,'3 - Bienes Amortizables'!$H$152,0)),0)+IF('3 - Bienes Amortizables'!$E$155='2 - Programas Municipales'!$A9,(IF('3 - Bienes Amortizables'!$E$156='2 - Programas Municipales'!$C$3,'3 - Bienes Amortizables'!$H$158,0)),0)+IF('3 - Bienes Amortizables'!$E$161='2 - Programas Municipales'!$A9,(IF('3 - Bienes Amortizables'!$E$162='2 - Programas Municipales'!$C$3,'3 - Bienes Amortizables'!$H$164,0)),0)+IF('3 - Bienes Amortizables'!$E$167='2 - Programas Municipales'!$A9,(IF('3 - Bienes Amortizables'!$E$168='2 - Programas Municipales'!$C$3,'3 - Bienes Amortizables'!$H$170,0)),0)+IF('3 - Bienes Amortizables'!$E$173='2 - Programas Municipales'!$A9,(IF('3 - Bienes Amortizables'!$E$174='2 - Programas Municipales'!$C$3,'3 - Bienes Amortizables'!$H$176,0)),0)+IF('3 - Bienes Amortizables'!$E$179='2 - Programas Municipales'!$A9,(IF('3 - Bienes Amortizables'!$E$180='2 - Programas Municipales'!$C$3,'3 - Bienes Amortizables'!$H$182,0)),0)+IF('3 - Bienes Amortizables'!$E$185='2 - Programas Municipales'!$A9,(IF('3 - Bienes Amortizables'!$E$186='2 - Programas Municipales'!$C$3,'3 - Bienes Amortizables'!$H$188,0)),0)+IF('3 - Bienes Amortizables'!$E$191='2 - Programas Municipales'!$A9,(IF('3 - Bienes Amortizables'!$E$192='2 - Programas Municipales'!$C$3,'3 - Bienes Amortizables'!$H$194,0)),0)+IF('3 - Bienes Amortizables'!$E$197='2 - Programas Municipales'!$A9,(IF('3 - Bienes Amortizables'!$E$198='2 - Programas Municipales'!$C$3,'3 - Bienes Amortizables'!$H$200,0)),0)+IF('3 - Bienes Amortizables'!$E$203='2 - Programas Municipales'!$A9,(IF('3 - Bienes Amortizables'!$E$204='2 - Programas Municipales'!$C$3,'3 - Bienes Amortizables'!$H$206,0)),0)+IF('3 - Bienes Amortizables'!$E$209='2 - Programas Municipales'!$A9,(IF('3 - Bienes Amortizables'!$E$210='2 - Programas Municipales'!$C$3,'3 - Bienes Amortizables'!$H$212,0)),0)+IF('3 - Bienes Amortizables'!$E$215='2 - Programas Municipales'!$A9,(IF('3 - Bienes Amortizables'!$E$216='2 - Programas Municipales'!$C$3,'3 - Bienes Amortizables'!$H$218,0)),0)+IF('3 - Bienes Amortizables'!$E$221='2 - Programas Municipales'!$A9,(IF('3 - Bienes Amortizables'!$E$222='2 - Programas Municipales'!$C$3,'3 - Bienes Amortizables'!$H$224,0)),0)+IF('3 - Bienes Amortizables'!$E$227='2 - Programas Municipales'!$A9,(IF('3 - Bienes Amortizables'!$E$228='2 - Programas Municipales'!$C$3,'3 - Bienes Amortizables'!$H$230,0)),0)+IF('3 - Bienes Amortizables'!$E$233='2 - Programas Municipales'!$A9,(IF('3 - Bienes Amortizables'!$E$234='2 - Programas Municipales'!$C$3,'3 - Bienes Amortizables'!$H$236,0)),0)+IF('3 - Bienes Amortizables'!$E$239='2 - Programas Municipales'!$A9,(IF('3 - Bienes Amortizables'!$E$240='2 - Programas Municipales'!$C$3,'3 - Bienes Amortizables'!$H$242,0)),0)+IF('3 - Bienes Amortizables'!$E$245='2 - Programas Municipales'!$A9,(IF('3 - Bienes Amortizables'!$E$246='2 - Programas Municipales'!$C$3,'3 - Bienes Amortizables'!$H$248,0)),0)+IF('3 - Bienes Amortizables'!$E$251='2 - Programas Municipales'!$A9,(IF('3 - Bienes Amortizables'!$E$252='2 - Programas Municipales'!$C$3,'3 - Bienes Amortizables'!$H$254,0)),0)+IF('3 - Bienes Amortizables'!$E$257='2 - Programas Municipales'!$A9,(IF('3 - Bienes Amortizables'!$E$258='2 - Programas Municipales'!$C$3,'3 - Bienes Amortizables'!$H$260,0)),0)+IF('3 - Bienes Amortizables'!$E$263='2 - Programas Municipales'!$A9,(IF('3 - Bienes Amortizables'!$E$264='2 - Programas Municipales'!$C$3,'3 - Bienes Amortizables'!$H$266,0)),0)+IF('3 - Bienes Amortizables'!$E$269='2 - Programas Municipales'!$A9,(IF('3 - Bienes Amortizables'!$E$270='2 - Programas Municipales'!$C$3,'3 - Bienes Amortizables'!$H$272,0)),0)+IF('3 - Bienes Amortizables'!$E$275='2 - Programas Municipales'!$A9,(IF('3 - Bienes Amortizables'!$E$276='2 - Programas Municipales'!$C$3,'3 - Bienes Amortizables'!$H$278,0)),0)</f>
        <v>0</v>
      </c>
      <c r="E12" s="202">
        <f>IF('3 - Bienes Amortizables'!$E$143='2 - Programas Municipales'!$A9,(IF('3 - Bienes Amortizables'!$E$144='2 - Programas Municipales'!$C$4,'3 - Bienes Amortizables'!$H$146,0)),0)+IF('3 - Bienes Amortizables'!$E$149='2 - Programas Municipales'!$A9,(IF('3 - Bienes Amortizables'!$E$150='2 - Programas Municipales'!$C$4,'3 - Bienes Amortizables'!$H$152,0)),0)+IF('3 - Bienes Amortizables'!$E$155='2 - Programas Municipales'!$A9,(IF('3 - Bienes Amortizables'!$E$156='2 - Programas Municipales'!$C$4,'3 - Bienes Amortizables'!$H$158,0)),0)+IF('3 - Bienes Amortizables'!$E$161='2 - Programas Municipales'!$A9,(IF('3 - Bienes Amortizables'!$E$162='2 - Programas Municipales'!$C$4,'3 - Bienes Amortizables'!$H$164,0)),0)+IF('3 - Bienes Amortizables'!$E$167='2 - Programas Municipales'!$A9,(IF('3 - Bienes Amortizables'!$E$168='2 - Programas Municipales'!$C$4,'3 - Bienes Amortizables'!$H$170,0)),0)+IF('3 - Bienes Amortizables'!$E$173='2 - Programas Municipales'!$A9,(IF('3 - Bienes Amortizables'!$E$174='2 - Programas Municipales'!$C$4,'3 - Bienes Amortizables'!$H$176,0)),0)+IF('3 - Bienes Amortizables'!$E$179='2 - Programas Municipales'!$A9,(IF('3 - Bienes Amortizables'!$E$180='2 - Programas Municipales'!$C$4,'3 - Bienes Amortizables'!$H$182,0)),0)+IF('3 - Bienes Amortizables'!$E$185='2 - Programas Municipales'!$A9,(IF('3 - Bienes Amortizables'!$E$186='2 - Programas Municipales'!$C$4,'3 - Bienes Amortizables'!$H$188,0)),0)+IF('3 - Bienes Amortizables'!$E$191='2 - Programas Municipales'!$A9,(IF('3 - Bienes Amortizables'!$E$192='2 - Programas Municipales'!$C$4,'3 - Bienes Amortizables'!$H$194,0)),0)+IF('3 - Bienes Amortizables'!$E$197='2 - Programas Municipales'!$A9,(IF('3 - Bienes Amortizables'!$E$198='2 - Programas Municipales'!$C$4,'3 - Bienes Amortizables'!$H$200,0)),0)+IF('3 - Bienes Amortizables'!$E$203='2 - Programas Municipales'!$A9,(IF('3 - Bienes Amortizables'!$E$204='2 - Programas Municipales'!$C$4,'3 - Bienes Amortizables'!$H$206,0)),0)+IF('3 - Bienes Amortizables'!$E$209='2 - Programas Municipales'!$A9,(IF('3 - Bienes Amortizables'!$E$210='2 - Programas Municipales'!$C$4,'3 - Bienes Amortizables'!$H$212,0)),0)+IF('3 - Bienes Amortizables'!$E$215='2 - Programas Municipales'!$A9,(IF('3 - Bienes Amortizables'!$E$216='2 - Programas Municipales'!$C$4,'3 - Bienes Amortizables'!$H$218,0)),0)+IF('3 - Bienes Amortizables'!$E$221='2 - Programas Municipales'!$A9,(IF('3 - Bienes Amortizables'!$E$222='2 - Programas Municipales'!$C$4,'3 - Bienes Amortizables'!$H$224,0)),0)+IF('3 - Bienes Amortizables'!$E$227='2 - Programas Municipales'!$A9,(IF('3 - Bienes Amortizables'!$E$228='2 - Programas Municipales'!$C$4,'3 - Bienes Amortizables'!$H$230,0)),0)+IF('3 - Bienes Amortizables'!$E$233='2 - Programas Municipales'!$A9,(IF('3 - Bienes Amortizables'!$E$234='2 - Programas Municipales'!$C$4,'3 - Bienes Amortizables'!$H$236,0)),0)+IF('3 - Bienes Amortizables'!$E$239='2 - Programas Municipales'!$A9,(IF('3 - Bienes Amortizables'!$E$240='2 - Programas Municipales'!$C$4,'3 - Bienes Amortizables'!$H$242,0)),0)+IF('3 - Bienes Amortizables'!$E$245='2 - Programas Municipales'!$A9,(IF('3 - Bienes Amortizables'!$E$246='2 - Programas Municipales'!$C$4,'3 - Bienes Amortizables'!$H$248,0)),0)+IF('3 - Bienes Amortizables'!$E$251='2 - Programas Municipales'!$A9,(IF('3 - Bienes Amortizables'!$E$252='2 - Programas Municipales'!$C$4,'3 - Bienes Amortizables'!$H$254,0)),0)+IF('3 - Bienes Amortizables'!$E$257='2 - Programas Municipales'!$A9,(IF('3 - Bienes Amortizables'!$E$258='2 - Programas Municipales'!$C$4,'3 - Bienes Amortizables'!$H$260,0)),0)+IF('3 - Bienes Amortizables'!$E$263='2 - Programas Municipales'!$A9,(IF('3 - Bienes Amortizables'!$E$264='2 - Programas Municipales'!$C$4,'3 - Bienes Amortizables'!$H$266,0)),0)+IF('3 - Bienes Amortizables'!$E$270='2 - Programas Municipales'!$A9,(IF('3 - Bienes Amortizables'!$E$270='2 - Programas Municipales'!$C$4,'3 - Bienes Amortizables'!$H$272,0)),0)+IF('3 - Bienes Amortizables'!$E$276='2 - Programas Municipales'!$A9,(IF('3 - Bienes Amortizables'!$E$276='2 - Programas Municipales'!$C$4,'3 - Bienes Amortizables'!$H$278,0)),0)</f>
        <v>0</v>
      </c>
      <c r="F12" s="202">
        <f>IF('3 - Bienes Amortizables'!$E$143='2 - Programas Municipales'!$A9,(IF('3 - Bienes Amortizables'!$E$144='2 - Programas Municipales'!$C$5,'3 - Bienes Amortizables'!$H$146,0)),0)+IF('3 - Bienes Amortizables'!$E$149='2 - Programas Municipales'!$A9,(IF('3 - Bienes Amortizables'!$E$150='2 - Programas Municipales'!$C$5,'3 - Bienes Amortizables'!$H$152,0)),0)+IF('3 - Bienes Amortizables'!$E$155='2 - Programas Municipales'!$A9,(IF('3 - Bienes Amortizables'!$E$156='2 - Programas Municipales'!$C$5,'3 - Bienes Amortizables'!$H$158,0)),0)+IF('3 - Bienes Amortizables'!$E$161='2 - Programas Municipales'!$A9,(IF('3 - Bienes Amortizables'!$E$162='2 - Programas Municipales'!$C$5,'3 - Bienes Amortizables'!$H$164,0)),0)+IF('3 - Bienes Amortizables'!$E$167='2 - Programas Municipales'!$A9,(IF('3 - Bienes Amortizables'!$E$168='2 - Programas Municipales'!$C$5,'3 - Bienes Amortizables'!$H$170,0)),0)+IF('3 - Bienes Amortizables'!$E$173='2 - Programas Municipales'!$A9,(IF('3 - Bienes Amortizables'!$E$174='2 - Programas Municipales'!$C$5,'3 - Bienes Amortizables'!$H$176,0)),0)+IF('3 - Bienes Amortizables'!$E$179='2 - Programas Municipales'!$A9,(IF('3 - Bienes Amortizables'!$E$180='2 - Programas Municipales'!$C$5,'3 - Bienes Amortizables'!$H$182,0)),0)+IF('3 - Bienes Amortizables'!$E$185='2 - Programas Municipales'!$A9,(IF('3 - Bienes Amortizables'!$E$186='2 - Programas Municipales'!$C$5,'3 - Bienes Amortizables'!$H$188,0)),0)+IF('3 - Bienes Amortizables'!$E$191='2 - Programas Municipales'!$A9,(IF('3 - Bienes Amortizables'!$E$192='2 - Programas Municipales'!$C$5,'3 - Bienes Amortizables'!$H$194,0)),0)+IF('3 - Bienes Amortizables'!$E$197='2 - Programas Municipales'!$A9,(IF('3 - Bienes Amortizables'!$E$198='2 - Programas Municipales'!$C$5,'3 - Bienes Amortizables'!$H$200,0)),0)+IF('3 - Bienes Amortizables'!$E$203='2 - Programas Municipales'!$A9,(IF('3 - Bienes Amortizables'!$E$204='2 - Programas Municipales'!$C$5,'3 - Bienes Amortizables'!$H$206,0)),0)+IF('3 - Bienes Amortizables'!$E$209='2 - Programas Municipales'!$A9,(IF('3 - Bienes Amortizables'!$E$210='2 - Programas Municipales'!$C$5,'3 - Bienes Amortizables'!$H$212,0)),0)+IF('3 - Bienes Amortizables'!$E$215='2 - Programas Municipales'!$A9,(IF('3 - Bienes Amortizables'!$E$216='2 - Programas Municipales'!$C$5,'3 - Bienes Amortizables'!$H$218,0)),0)+IF('3 - Bienes Amortizables'!$E$221='2 - Programas Municipales'!$A9,(IF('3 - Bienes Amortizables'!$E$222='2 - Programas Municipales'!$C$5,'3 - Bienes Amortizables'!$H$224,0)),0)+IF('3 - Bienes Amortizables'!$E$227='2 - Programas Municipales'!$A9,(IF('3 - Bienes Amortizables'!$E$228='2 - Programas Municipales'!$C$5,'3 - Bienes Amortizables'!$H$230,0)),0)+IF('3 - Bienes Amortizables'!$E$233='2 - Programas Municipales'!$A9,(IF('3 - Bienes Amortizables'!$E$234='2 - Programas Municipales'!$C$5,'3 - Bienes Amortizables'!$H$236,0)),0)+IF('3 - Bienes Amortizables'!$E$239='2 - Programas Municipales'!$A9,(IF('3 - Bienes Amortizables'!$E$240='2 - Programas Municipales'!$C$5,'3 - Bienes Amortizables'!$H$242,0)),0)+IF('3 - Bienes Amortizables'!$E$245='2 - Programas Municipales'!$A9,(IF('3 - Bienes Amortizables'!$E$246='2 - Programas Municipales'!$C$5,'3 - Bienes Amortizables'!$H$248,0)),0)+IF('3 - Bienes Amortizables'!$E$251='2 - Programas Municipales'!$A9,(IF('3 - Bienes Amortizables'!$E$252='2 - Programas Municipales'!$C$5,'3 - Bienes Amortizables'!$H$254,0)),0)+IF('3 - Bienes Amortizables'!$E$257='2 - Programas Municipales'!$A9,(IF('3 - Bienes Amortizables'!$E$258='2 - Programas Municipales'!$C$5,'3 - Bienes Amortizables'!$H$260,0)),0)+IF('3 - Bienes Amortizables'!$E$263='2 - Programas Municipales'!$A9,(IF('3 - Bienes Amortizables'!$E$264='2 - Programas Municipales'!$C$5,'3 - Bienes Amortizables'!$H$266,0)),0)+IF('3 - Bienes Amortizables'!$E$269='2 - Programas Municipales'!$A9,(IF('3 - Bienes Amortizables'!$E$270='2 - Programas Municipales'!$C$5,'3 - Bienes Amortizables'!$H$272,0)),0)+IF('3 - Bienes Amortizables'!$E$275='2 - Programas Municipales'!$A9,(IF('3 - Bienes Amortizables'!$E$276='2 - Programas Municipales'!$C$5,'3 - Bienes Amortizables'!$H$278,0)),0)</f>
        <v>0</v>
      </c>
      <c r="G12" s="202">
        <f>IF('3 - Bienes Amortizables'!$E$143='2 - Programas Municipales'!$A9,(IF('3 - Bienes Amortizables'!$E$144='2 - Programas Municipales'!$C$6,'3 - Bienes Amortizables'!$H$146,0)),0)+IF('3 - Bienes Amortizables'!$E$149='2 - Programas Municipales'!$A9,(IF('3 - Bienes Amortizables'!$E$150='2 - Programas Municipales'!$C$6,'3 - Bienes Amortizables'!$H$152,0)),0)+IF('3 - Bienes Amortizables'!$E$155='2 - Programas Municipales'!$A9,(IF('3 - Bienes Amortizables'!$E$156='2 - Programas Municipales'!$C$6,'3 - Bienes Amortizables'!$H$158,0)),0)+IF('3 - Bienes Amortizables'!$E$161='2 - Programas Municipales'!$A9,(IF('3 - Bienes Amortizables'!$E$162='2 - Programas Municipales'!$C$6,'3 - Bienes Amortizables'!$H$164,0)),0)+IF('3 - Bienes Amortizables'!$E$167='2 - Programas Municipales'!$A9,(IF('3 - Bienes Amortizables'!$E$168='2 - Programas Municipales'!$C$6,'3 - Bienes Amortizables'!$H$170,0)),0)+IF('3 - Bienes Amortizables'!$E$173='2 - Programas Municipales'!$A9,(IF('3 - Bienes Amortizables'!$E$174='2 - Programas Municipales'!$C$6,'3 - Bienes Amortizables'!$H$176,0)),0)+IF('3 - Bienes Amortizables'!$E$179='2 - Programas Municipales'!$A9,(IF('3 - Bienes Amortizables'!$E$180='2 - Programas Municipales'!$C$6,'3 - Bienes Amortizables'!$H$182,0)),0)+IF('3 - Bienes Amortizables'!$E$185='2 - Programas Municipales'!$A9,(IF('3 - Bienes Amortizables'!$E$186='2 - Programas Municipales'!$C$6,'3 - Bienes Amortizables'!$H$188,0)),0)+IF('3 - Bienes Amortizables'!$E$191='2 - Programas Municipales'!$A9,(IF('3 - Bienes Amortizables'!$E$192='2 - Programas Municipales'!$C$6,'3 - Bienes Amortizables'!$H$194,0)),0)+IF('3 - Bienes Amortizables'!$E$197='2 - Programas Municipales'!$A9,(IF('3 - Bienes Amortizables'!$E$198='2 - Programas Municipales'!$C$6,'3 - Bienes Amortizables'!$H$200,0)),0)+IF('3 - Bienes Amortizables'!$E$203='2 - Programas Municipales'!$A9,(IF('3 - Bienes Amortizables'!$E$204='2 - Programas Municipales'!$C$6,'3 - Bienes Amortizables'!$H$206,0)),0)+IF('3 - Bienes Amortizables'!$E$209='2 - Programas Municipales'!$A9,(IF('3 - Bienes Amortizables'!$E$210='2 - Programas Municipales'!$C$6,'3 - Bienes Amortizables'!$H$212,0)),0)+IF('3 - Bienes Amortizables'!$E$215='2 - Programas Municipales'!$A9,(IF('3 - Bienes Amortizables'!$E$216='2 - Programas Municipales'!$C$6,'3 - Bienes Amortizables'!$H$218,0)),0)+IF('3 - Bienes Amortizables'!$E$221='2 - Programas Municipales'!$A9,(IF('3 - Bienes Amortizables'!$E$222='2 - Programas Municipales'!$C$6,'3 - Bienes Amortizables'!$H$224,0)),0)+IF('3 - Bienes Amortizables'!$E$227='2 - Programas Municipales'!$A9,(IF('3 - Bienes Amortizables'!$E$228='2 - Programas Municipales'!$C$6,'3 - Bienes Amortizables'!$H$230,0)),0)+IF('3 - Bienes Amortizables'!$E$233='2 - Programas Municipales'!$A9,(IF('3 - Bienes Amortizables'!$E$234='2 - Programas Municipales'!$C$6,'3 - Bienes Amortizables'!$H$236,0)),0)+IF('3 - Bienes Amortizables'!$E$239='2 - Programas Municipales'!$A9,(IF('3 - Bienes Amortizables'!$E$240='2 - Programas Municipales'!$C$6,'3 - Bienes Amortizables'!$H$242,0)),0)+IF('3 - Bienes Amortizables'!$E$245='2 - Programas Municipales'!$A9,(IF('3 - Bienes Amortizables'!$E$246='2 - Programas Municipales'!$C$6,'3 - Bienes Amortizables'!$H$248,0)),0)+IF('3 - Bienes Amortizables'!$E$251='2 - Programas Municipales'!$A9,(IF('3 - Bienes Amortizables'!$E$252='2 - Programas Municipales'!$C$6,'3 - Bienes Amortizables'!$H$254,0)),0)+IF('3 - Bienes Amortizables'!$E$257='2 - Programas Municipales'!$A9,(IF('3 - Bienes Amortizables'!$E$258='2 - Programas Municipales'!$C$6,'3 - Bienes Amortizables'!$H$260,0)),0)+IF('3 - Bienes Amortizables'!$E$263='2 - Programas Municipales'!$A9,(IF('3 - Bienes Amortizables'!$E$264='2 - Programas Municipales'!$C$6,'3 - Bienes Amortizables'!$H$266,0)),0)+IF('3 - Bienes Amortizables'!$E$269='2 - Programas Municipales'!$A9,(IF('3 - Bienes Amortizables'!$E$270='2 - Programas Municipales'!$C$6,'3 - Bienes Amortizables'!$H$272,0)),0)+IF('3 - Bienes Amortizables'!$E$275='2 - Programas Municipales'!$A9,(IF('3 - Bienes Amortizables'!$E$276='2 - Programas Municipales'!$C$6,'3 - Bienes Amortizables'!$H$278,0)),0)</f>
        <v>0</v>
      </c>
      <c r="H12" s="202">
        <f>IF('3 - Bienes Amortizables'!$E$143='2 - Programas Municipales'!$A9,(IF('3 - Bienes Amortizables'!$E$144='2 - Programas Municipales'!$C$7,'3 - Bienes Amortizables'!$H$146,0)),0)+IF('3 - Bienes Amortizables'!$E$149='2 - Programas Municipales'!$A9,(IF('3 - Bienes Amortizables'!$E$150='2 - Programas Municipales'!$C$7,'3 - Bienes Amortizables'!$H$152,0)),0)+IF('3 - Bienes Amortizables'!$E$155='2 - Programas Municipales'!$A9,(IF('3 - Bienes Amortizables'!$E$156='2 - Programas Municipales'!$C$7,'3 - Bienes Amortizables'!$H$158,0)),0)+IF('3 - Bienes Amortizables'!$E$161='2 - Programas Municipales'!$A9,(IF('3 - Bienes Amortizables'!$E$162='2 - Programas Municipales'!$C$7,'3 - Bienes Amortizables'!$H$164,0)),0)+IF('3 - Bienes Amortizables'!$E$167='2 - Programas Municipales'!$A9,(IF('3 - Bienes Amortizables'!$E$168='2 - Programas Municipales'!$C$7,'3 - Bienes Amortizables'!$H$170,0)),0)+IF('3 - Bienes Amortizables'!$E$173='2 - Programas Municipales'!$A9,(IF('3 - Bienes Amortizables'!$E$174='2 - Programas Municipales'!$C$7,'3 - Bienes Amortizables'!$H$176,0)),0)+IF('3 - Bienes Amortizables'!$E$179='2 - Programas Municipales'!$A9,(IF('3 - Bienes Amortizables'!$E$180='2 - Programas Municipales'!$C$7,'3 - Bienes Amortizables'!$H$182,0)),0)+IF('3 - Bienes Amortizables'!$E$185='2 - Programas Municipales'!$A9,(IF('3 - Bienes Amortizables'!$E$186='2 - Programas Municipales'!$C$7,'3 - Bienes Amortizables'!$H$188,0)),0)+IF('3 - Bienes Amortizables'!$E$191='2 - Programas Municipales'!$A9,(IF('3 - Bienes Amortizables'!$E$192='2 - Programas Municipales'!$C$7,'3 - Bienes Amortizables'!$H$194,0)),0)+IF('3 - Bienes Amortizables'!$E$197='2 - Programas Municipales'!$A9,(IF('3 - Bienes Amortizables'!$E$198='2 - Programas Municipales'!$C$7,'3 - Bienes Amortizables'!$H$200,0)),0)+IF('3 - Bienes Amortizables'!$E$203='2 - Programas Municipales'!$A9,(IF('3 - Bienes Amortizables'!$E$204='2 - Programas Municipales'!$C$7,'3 - Bienes Amortizables'!$H$206,0)),0)+IF('3 - Bienes Amortizables'!$E$209='2 - Programas Municipales'!$A9,(IF('3 - Bienes Amortizables'!$E$210='2 - Programas Municipales'!$C$7,'3 - Bienes Amortizables'!$H$212,0)),0)+IF('3 - Bienes Amortizables'!$E$215='2 - Programas Municipales'!$A9,(IF('3 - Bienes Amortizables'!$E$216='2 - Programas Municipales'!$C$7,'3 - Bienes Amortizables'!$H$218,0)),0)+IF('3 - Bienes Amortizables'!$E$221='2 - Programas Municipales'!$A9,(IF('3 - Bienes Amortizables'!$E$222='2 - Programas Municipales'!$C$7,'3 - Bienes Amortizables'!$H$224,0)),0)+IF('3 - Bienes Amortizables'!$E$227='2 - Programas Municipales'!$A9,(IF('3 - Bienes Amortizables'!$E$228='2 - Programas Municipales'!$C$7,'3 - Bienes Amortizables'!$H$230,0)),0)+IF('3 - Bienes Amortizables'!$E$233='2 - Programas Municipales'!$A9,(IF('3 - Bienes Amortizables'!$E$234='2 - Programas Municipales'!$C$7,'3 - Bienes Amortizables'!$H$236,0)),0)+IF('3 - Bienes Amortizables'!$E$239='2 - Programas Municipales'!$A9,(IF('3 - Bienes Amortizables'!$E$240='2 - Programas Municipales'!$C$7,'3 - Bienes Amortizables'!$H$242,0)),0)+IF('3 - Bienes Amortizables'!$E$245='2 - Programas Municipales'!$A9,(IF('3 - Bienes Amortizables'!$E$246='2 - Programas Municipales'!$C$7,'3 - Bienes Amortizables'!$H$248,0)),0)+IF('3 - Bienes Amortizables'!$E$251='2 - Programas Municipales'!$A9,(IF('3 - Bienes Amortizables'!$E$252='2 - Programas Municipales'!$C$7,'3 - Bienes Amortizables'!$H$254,0)),0)+IF('3 - Bienes Amortizables'!$E$257='2 - Programas Municipales'!$A9,(IF('3 - Bienes Amortizables'!$E$258='2 - Programas Municipales'!$C$7,'3 - Bienes Amortizables'!$H$260,0)),0)+IF('3 - Bienes Amortizables'!$E$263='2 - Programas Municipales'!$A9,(IF('3 - Bienes Amortizables'!$E$264='2 - Programas Municipales'!$C$7,'3 - Bienes Amortizables'!$H$266,0)),0)+IF('3 - Bienes Amortizables'!$E$269='2 - Programas Municipales'!$A9,(IF('3 - Bienes Amortizables'!$E$270='2 - Programas Municipales'!$C$7,'3 - Bienes Amortizables'!$H$272,0)),0)+IF('3 - Bienes Amortizables'!$E$275='2 - Programas Municipales'!$A9,(IF('3 - Bienes Amortizables'!$E$276='2 - Programas Municipales'!$C$7,'3 - Bienes Amortizables'!$H$278,0)),0)</f>
        <v>0</v>
      </c>
      <c r="I12" s="202">
        <f>IF('3 - Bienes Amortizables'!$E$143='2 - Programas Municipales'!$A9,(IF('3 - Bienes Amortizables'!$E$144='2 - Programas Municipales'!$C$8,'3 - Bienes Amortizables'!$H$146,0)),0)+IF('3 - Bienes Amortizables'!$E$149='2 - Programas Municipales'!$A9,(IF('3 - Bienes Amortizables'!$E$150='2 - Programas Municipales'!$C$8,'3 - Bienes Amortizables'!$H$152,0)),0)+IF('3 - Bienes Amortizables'!$E$155='2 - Programas Municipales'!$A9,(IF('3 - Bienes Amortizables'!$E$156='2 - Programas Municipales'!$C$8,'3 - Bienes Amortizables'!$H$158,0)),0)+IF('3 - Bienes Amortizables'!$E$161='2 - Programas Municipales'!$A9,(IF('3 - Bienes Amortizables'!$E$162='2 - Programas Municipales'!$C$8,'3 - Bienes Amortizables'!$H$164,0)),0)+IF('3 - Bienes Amortizables'!$E$167='2 - Programas Municipales'!$A9,(IF('3 - Bienes Amortizables'!$E$168='2 - Programas Municipales'!$C$8,'3 - Bienes Amortizables'!$H$170,0)),0)+IF('3 - Bienes Amortizables'!$E$173='2 - Programas Municipales'!$A9,(IF('3 - Bienes Amortizables'!$E$174='2 - Programas Municipales'!$C$8,'3 - Bienes Amortizables'!$H$176,0)),0)+IF('3 - Bienes Amortizables'!$E$179='2 - Programas Municipales'!$A9,(IF('3 - Bienes Amortizables'!$E$180='2 - Programas Municipales'!$C$8,'3 - Bienes Amortizables'!$H$182,0)),0)+IF('3 - Bienes Amortizables'!$E$185='2 - Programas Municipales'!$A9,(IF('3 - Bienes Amortizables'!$E$186='2 - Programas Municipales'!$C$8,'3 - Bienes Amortizables'!$H$188,0)),0)+IF('3 - Bienes Amortizables'!$E$191='2 - Programas Municipales'!$A9,(IF('3 - Bienes Amortizables'!$E$192='2 - Programas Municipales'!$C$8,'3 - Bienes Amortizables'!$H$194,0)),0)+IF('3 - Bienes Amortizables'!$E$197='2 - Programas Municipales'!$A9,(IF('3 - Bienes Amortizables'!$E$198='2 - Programas Municipales'!$C$8,'3 - Bienes Amortizables'!$H$200,0)),0)+IF('3 - Bienes Amortizables'!$E$203='2 - Programas Municipales'!$A9,(IF('3 - Bienes Amortizables'!$E$204='2 - Programas Municipales'!$C$8,'3 - Bienes Amortizables'!$H$206,0)),0)+IF('3 - Bienes Amortizables'!$E$209='2 - Programas Municipales'!$A9,(IF('3 - Bienes Amortizables'!$E$210='2 - Programas Municipales'!$C$8,'3 - Bienes Amortizables'!$H$212,0)),0)+IF('3 - Bienes Amortizables'!$E$215='2 - Programas Municipales'!$A9,(IF('3 - Bienes Amortizables'!$E$216='2 - Programas Municipales'!$C$8,'3 - Bienes Amortizables'!$H$218,0)),0)+IF('3 - Bienes Amortizables'!$E$221='2 - Programas Municipales'!$A9,(IF('3 - Bienes Amortizables'!$E$222='2 - Programas Municipales'!$C$8,'3 - Bienes Amortizables'!$H$224,0)),0)+IF('3 - Bienes Amortizables'!$E$227='2 - Programas Municipales'!$A9,(IF('3 - Bienes Amortizables'!$E$228='2 - Programas Municipales'!$C$8,'3 - Bienes Amortizables'!$H$230,0)),0)+IF('3 - Bienes Amortizables'!$E$233='2 - Programas Municipales'!$A9,(IF('3 - Bienes Amortizables'!$E$234='2 - Programas Municipales'!$C$8,'3 - Bienes Amortizables'!$H$236,0)),0)+IF('3 - Bienes Amortizables'!$E$239='2 - Programas Municipales'!$A9,(IF('3 - Bienes Amortizables'!$E$240='2 - Programas Municipales'!$C$8,'3 - Bienes Amortizables'!$H$242,0)),0)+IF('3 - Bienes Amortizables'!$E$245='2 - Programas Municipales'!$A9,(IF('3 - Bienes Amortizables'!$E$246='2 - Programas Municipales'!$C$8,'3 - Bienes Amortizables'!$H$248,0)),0)+IF('3 - Bienes Amortizables'!$E$251='2 - Programas Municipales'!$A9,(IF('3 - Bienes Amortizables'!$E$252='2 - Programas Municipales'!$C$8,'3 - Bienes Amortizables'!$H$254,0)),0)+IF('3 - Bienes Amortizables'!$E$257='2 - Programas Municipales'!$A9,(IF('3 - Bienes Amortizables'!$E$258='2 - Programas Municipales'!$C$8,'3 - Bienes Amortizables'!$H$260,0)),0)+IF('3 - Bienes Amortizables'!$E$263='2 - Programas Municipales'!$A9,(IF('3 - Bienes Amortizables'!$E$264='2 - Programas Municipales'!$C$8,'3 - Bienes Amortizables'!$H$266,0)),0)+IF('3 - Bienes Amortizables'!$E$269='2 - Programas Municipales'!$A9,(IF('3 - Bienes Amortizables'!$E$270='2 - Programas Municipales'!$C$8,'3 - Bienes Amortizables'!$H$272,0)),0)+IF('3 - Bienes Amortizables'!$E$275='2 - Programas Municipales'!$A9,(IF('3 - Bienes Amortizables'!$E$276='2 - Programas Municipales'!$C$8,'3 - Bienes Amortizables'!$H$278,0)),0)</f>
        <v>0</v>
      </c>
      <c r="J12" s="202">
        <f>IF('3 - Bienes Amortizables'!$E$143='2 - Programas Municipales'!$A9,(IF('3 - Bienes Amortizables'!$E$144='2 - Programas Municipales'!$C$9,'3 - Bienes Amortizables'!$H$146,0)),0)+IF('3 - Bienes Amortizables'!$E$149='2 - Programas Municipales'!$A9,(IF('3 - Bienes Amortizables'!$E$150='2 - Programas Municipales'!$C$9,'3 - Bienes Amortizables'!$H$152,0)),0)+IF('3 - Bienes Amortizables'!$E$155='2 - Programas Municipales'!$A9,(IF('3 - Bienes Amortizables'!$E$156='2 - Programas Municipales'!$C$9,'3 - Bienes Amortizables'!$H$158,0)),0)+IF('3 - Bienes Amortizables'!$E$161='2 - Programas Municipales'!$A9,(IF('3 - Bienes Amortizables'!$E$162='2 - Programas Municipales'!$C$9,'3 - Bienes Amortizables'!$H$164,0)),0)+IF('3 - Bienes Amortizables'!$E$167='2 - Programas Municipales'!$A9,(IF('3 - Bienes Amortizables'!$E$168='2 - Programas Municipales'!$C$9,'3 - Bienes Amortizables'!$H$170,0)),0)+IF('3 - Bienes Amortizables'!$E$173='2 - Programas Municipales'!$A9,(IF('3 - Bienes Amortizables'!$E$174='2 - Programas Municipales'!$C$9,'3 - Bienes Amortizables'!$H$176,0)),0)+IF('3 - Bienes Amortizables'!$E$179='2 - Programas Municipales'!$A9,(IF('3 - Bienes Amortizables'!$E$180='2 - Programas Municipales'!$C$9,'3 - Bienes Amortizables'!$H$182,0)),0)+IF('3 - Bienes Amortizables'!$E$185='2 - Programas Municipales'!$A9,(IF('3 - Bienes Amortizables'!$E$186='2 - Programas Municipales'!$C$9,'3 - Bienes Amortizables'!$H$188,0)),0)+IF('3 - Bienes Amortizables'!$E$191='2 - Programas Municipales'!$A9,(IF('3 - Bienes Amortizables'!$E$192='2 - Programas Municipales'!$C$9,'3 - Bienes Amortizables'!$H$194,0)),0)+IF('3 - Bienes Amortizables'!$E$197='2 - Programas Municipales'!$A9,(IF('3 - Bienes Amortizables'!$E$198='2 - Programas Municipales'!$C$9,'3 - Bienes Amortizables'!$H$200,0)),0)+IF('3 - Bienes Amortizables'!$E$203='2 - Programas Municipales'!$A9,(IF('3 - Bienes Amortizables'!$E$204='2 - Programas Municipales'!$C$9,'3 - Bienes Amortizables'!$H$206,0)),0)+IF('3 - Bienes Amortizables'!$E$209='2 - Programas Municipales'!$A9,(IF('3 - Bienes Amortizables'!$E$210='2 - Programas Municipales'!$C$9,'3 - Bienes Amortizables'!$H$212,0)),0)+IF('3 - Bienes Amortizables'!$E$215='2 - Programas Municipales'!$A9,(IF('3 - Bienes Amortizables'!$E$216='2 - Programas Municipales'!$C$9,'3 - Bienes Amortizables'!$H$218,0)),0)+IF('3 - Bienes Amortizables'!$E$221='2 - Programas Municipales'!$A9,(IF('3 - Bienes Amortizables'!$E$222='2 - Programas Municipales'!$C$9,'3 - Bienes Amortizables'!$H$224,0)),0)+IF('3 - Bienes Amortizables'!$E$227='2 - Programas Municipales'!$A9,(IF('3 - Bienes Amortizables'!$E$228='2 - Programas Municipales'!$C$9,'3 - Bienes Amortizables'!$H$230,0)),0)+IF('3 - Bienes Amortizables'!$E$233='2 - Programas Municipales'!$A9,(IF('3 - Bienes Amortizables'!$E$234='2 - Programas Municipales'!$C$9,'3 - Bienes Amortizables'!$H$236,0)),0)+IF('3 - Bienes Amortizables'!$E$239='2 - Programas Municipales'!$A9,(IF('3 - Bienes Amortizables'!$E$240='2 - Programas Municipales'!$C$9,'3 - Bienes Amortizables'!$H$242,0)),0)+IF('3 - Bienes Amortizables'!$E$245='2 - Programas Municipales'!$A9,(IF('3 - Bienes Amortizables'!$E$246='2 - Programas Municipales'!$C$9,'3 - Bienes Amortizables'!$H$248,0)),0)+IF('3 - Bienes Amortizables'!$E$251='2 - Programas Municipales'!$A9,(IF('3 - Bienes Amortizables'!$E$252='2 - Programas Municipales'!$C$9,'3 - Bienes Amortizables'!$H$254,0)),0)+IF('3 - Bienes Amortizables'!$E$257='2 - Programas Municipales'!$A9,(IF('3 - Bienes Amortizables'!$E$258='2 - Programas Municipales'!$C$9,'3 - Bienes Amortizables'!$H$260,0)),0)+IF('3 - Bienes Amortizables'!$E$263='2 - Programas Municipales'!$A9,(IF('3 - Bienes Amortizables'!$E$264='2 - Programas Municipales'!$C$9,'3 - Bienes Amortizables'!$H$266,0)),0)+IF('3 - Bienes Amortizables'!$E$269='2 - Programas Municipales'!$A9,(IF('3 - Bienes Amortizables'!$E$270='2 - Programas Municipales'!$C$9,'3 - Bienes Amortizables'!$H$272,0)),0)+IF('3 - Bienes Amortizables'!$E$275='2 - Programas Municipales'!$A9,(IF('3 - Bienes Amortizables'!$E$276='2 - Programas Municipales'!$C$9,'3 - Bienes Amortizables'!$H$278,0)),0)</f>
        <v>0</v>
      </c>
      <c r="K12" s="202">
        <f>IF('3 - Bienes Amortizables'!$E$143='2 - Programas Municipales'!$A9,(IF('3 - Bienes Amortizables'!$E$144='2 - Programas Municipales'!$C$10,'3 - Bienes Amortizables'!$H$146,0)),0)+IF('3 - Bienes Amortizables'!$E$149='2 - Programas Municipales'!$A9,(IF('3 - Bienes Amortizables'!$E$150='2 - Programas Municipales'!$C$10,'3 - Bienes Amortizables'!$H$152,0)),0)+IF('3 - Bienes Amortizables'!$E$155='2 - Programas Municipales'!$A9,(IF('3 - Bienes Amortizables'!$E$156='2 - Programas Municipales'!$C$10,'3 - Bienes Amortizables'!$H$158,0)),0)+IF('3 - Bienes Amortizables'!$E$161='2 - Programas Municipales'!$A9,(IF('3 - Bienes Amortizables'!$E$162='2 - Programas Municipales'!$C$10,'3 - Bienes Amortizables'!$H$164,0)),0)+IF('3 - Bienes Amortizables'!$E$167='2 - Programas Municipales'!$A9,(IF('3 - Bienes Amortizables'!$E$168='2 - Programas Municipales'!$C$10,'3 - Bienes Amortizables'!$H$170,0)),0)+IF('3 - Bienes Amortizables'!$E$173='2 - Programas Municipales'!$A9,(IF('3 - Bienes Amortizables'!$E$174='2 - Programas Municipales'!$C$10,'3 - Bienes Amortizables'!$H$176,0)),0)+IF('3 - Bienes Amortizables'!$E$179='2 - Programas Municipales'!$A9,(IF('3 - Bienes Amortizables'!$E$180='2 - Programas Municipales'!$C$10,'3 - Bienes Amortizables'!$H$182,0)),0)+IF('3 - Bienes Amortizables'!$E$185='2 - Programas Municipales'!$A9,(IF('3 - Bienes Amortizables'!$E$186='2 - Programas Municipales'!$C$10,'3 - Bienes Amortizables'!$H$188,0)),0)+IF('3 - Bienes Amortizables'!$E$191='2 - Programas Municipales'!$A9,(IF('3 - Bienes Amortizables'!$E$192='2 - Programas Municipales'!$C$10,'3 - Bienes Amortizables'!$H$194,0)),0)+IF('3 - Bienes Amortizables'!$E$197='2 - Programas Municipales'!$A9,(IF('3 - Bienes Amortizables'!$E$198='2 - Programas Municipales'!$C$10,'3 - Bienes Amortizables'!$H$200,0)),0)+IF('3 - Bienes Amortizables'!$E$203='2 - Programas Municipales'!$A9,(IF('3 - Bienes Amortizables'!$E$204='2 - Programas Municipales'!$C$10,'3 - Bienes Amortizables'!$H$206,0)),0)+IF('3 - Bienes Amortizables'!$E$209='2 - Programas Municipales'!$A9,(IF('3 - Bienes Amortizables'!$E$210='2 - Programas Municipales'!$C$10,'3 - Bienes Amortizables'!$H$212,0)),0)+IF('3 - Bienes Amortizables'!$E$215='2 - Programas Municipales'!$A9,(IF('3 - Bienes Amortizables'!$E$216='2 - Programas Municipales'!$C$10,'3 - Bienes Amortizables'!$H$218,0)),0)+IF('3 - Bienes Amortizables'!$E$221='2 - Programas Municipales'!$A9,(IF('3 - Bienes Amortizables'!$E$222='2 - Programas Municipales'!$C$10,'3 - Bienes Amortizables'!$H$224,0)),0)+IF('3 - Bienes Amortizables'!$E$227='2 - Programas Municipales'!$A9,(IF('3 - Bienes Amortizables'!$E$228='2 - Programas Municipales'!$C$10,'3 - Bienes Amortizables'!$H$230,0)),0)+IF('3 - Bienes Amortizables'!$E$233='2 - Programas Municipales'!$A9,(IF('3 - Bienes Amortizables'!$E$234='2 - Programas Municipales'!$C$10,'3 - Bienes Amortizables'!$H$236,0)),0)+IF('3 - Bienes Amortizables'!$E$239='2 - Programas Municipales'!$A9,(IF('3 - Bienes Amortizables'!$E$240='2 - Programas Municipales'!$C$10,'3 - Bienes Amortizables'!$H$242,0)),0)+IF('3 - Bienes Amortizables'!$E$245='2 - Programas Municipales'!$A9,(IF('3 - Bienes Amortizables'!$E$246='2 - Programas Municipales'!$C$10,'3 - Bienes Amortizables'!$H$248,0)),0)+IF('3 - Bienes Amortizables'!$E$251='2 - Programas Municipales'!$A9,(IF('3 - Bienes Amortizables'!$E$252='2 - Programas Municipales'!$C$10,'3 - Bienes Amortizables'!$H$254,0)),0)+IF('3 - Bienes Amortizables'!$E$257='2 - Programas Municipales'!$A9,(IF('3 - Bienes Amortizables'!$E$258='2 - Programas Municipales'!$C$10,'3 - Bienes Amortizables'!$H$260,0)),0)+IF('3 - Bienes Amortizables'!$E$263='2 - Programas Municipales'!$A9,(IF('3 - Bienes Amortizables'!$E$264='2 - Programas Municipales'!$C$10,'3 - Bienes Amortizables'!$H$266,0)),0)+IF('3 - Bienes Amortizables'!$E$269='2 - Programas Municipales'!$A9,(IF('3 - Bienes Amortizables'!$E$270='2 - Programas Municipales'!$C$10,'3 - Bienes Amortizables'!$H$272,0)),0)+IF('3 - Bienes Amortizables'!$E$275='2 - Programas Municipales'!$A9,(IF('3 - Bienes Amortizables'!$E$276='2 - Programas Municipales'!$C$10,'3 - Bienes Amortizables'!$H$278,0)),0)</f>
        <v>0</v>
      </c>
      <c r="L12" s="202">
        <f>IF('3 - Bienes Amortizables'!$E$143='2 - Programas Municipales'!$A9,(IF('3 - Bienes Amortizables'!$E$144='2 - Programas Municipales'!$C$11,'3 - Bienes Amortizables'!$H$146,0)),0)+IF('3 - Bienes Amortizables'!$E$149='2 - Programas Municipales'!$A9,(IF('3 - Bienes Amortizables'!$E$150='2 - Programas Municipales'!$C$11,'3 - Bienes Amortizables'!$H$152,0)),0)+IF('3 - Bienes Amortizables'!$E$155='2 - Programas Municipales'!$A9,(IF('3 - Bienes Amortizables'!$E$156='2 - Programas Municipales'!$C$11,'3 - Bienes Amortizables'!$H$158,0)),0)+IF('3 - Bienes Amortizables'!$E$161='2 - Programas Municipales'!$A9,(IF('3 - Bienes Amortizables'!$E$162='2 - Programas Municipales'!$C$11,'3 - Bienes Amortizables'!$H$164,0)),0)+IF('3 - Bienes Amortizables'!$E$167='2 - Programas Municipales'!$A9,(IF('3 - Bienes Amortizables'!$E$168='2 - Programas Municipales'!$C$11,'3 - Bienes Amortizables'!$H$170,0)),0)+IF('3 - Bienes Amortizables'!$E$173='2 - Programas Municipales'!$A9,(IF('3 - Bienes Amortizables'!$E$174='2 - Programas Municipales'!$C$11,'3 - Bienes Amortizables'!$H$176,0)),0)+IF('3 - Bienes Amortizables'!$E$179='2 - Programas Municipales'!$A9,(IF('3 - Bienes Amortizables'!$E$180='2 - Programas Municipales'!$C$11,'3 - Bienes Amortizables'!$H$182,0)),0)+IF('3 - Bienes Amortizables'!$E$185='2 - Programas Municipales'!$A9,(IF('3 - Bienes Amortizables'!$E$186='2 - Programas Municipales'!$C$11,'3 - Bienes Amortizables'!$H$188,0)),0)+IF('3 - Bienes Amortizables'!$E$191='2 - Programas Municipales'!$A9,(IF('3 - Bienes Amortizables'!$E$192='2 - Programas Municipales'!$C$11,'3 - Bienes Amortizables'!$H$194,0)),0)+IF('3 - Bienes Amortizables'!$E$197='2 - Programas Municipales'!$A9,(IF('3 - Bienes Amortizables'!$E$198='2 - Programas Municipales'!$C$11,'3 - Bienes Amortizables'!$H$200,0)),0)+IF('3 - Bienes Amortizables'!$E$203='2 - Programas Municipales'!$A9,(IF('3 - Bienes Amortizables'!$E$204='2 - Programas Municipales'!$C$11,'3 - Bienes Amortizables'!$H$206,0)),0)+IF('3 - Bienes Amortizables'!$E$209='2 - Programas Municipales'!$A9,(IF('3 - Bienes Amortizables'!$E$210='2 - Programas Municipales'!$C$11,'3 - Bienes Amortizables'!$H$212,0)),0)+IF('3 - Bienes Amortizables'!$E$215='2 - Programas Municipales'!$A9,(IF('3 - Bienes Amortizables'!$E$216='2 - Programas Municipales'!$C$11,'3 - Bienes Amortizables'!$H$218,0)),0)+IF('3 - Bienes Amortizables'!$E$221='2 - Programas Municipales'!$A9,(IF('3 - Bienes Amortizables'!$E$222='2 - Programas Municipales'!$C$11,'3 - Bienes Amortizables'!$H$224,0)),0)+IF('3 - Bienes Amortizables'!$E$227='2 - Programas Municipales'!$A9,(IF('3 - Bienes Amortizables'!$E$228='2 - Programas Municipales'!$C$11,'3 - Bienes Amortizables'!$H$230,0)),0)+IF('3 - Bienes Amortizables'!$E$233='2 - Programas Municipales'!$A9,(IF('3 - Bienes Amortizables'!$E$234='2 - Programas Municipales'!$C$11,'3 - Bienes Amortizables'!$H$236,0)),0)+IF('3 - Bienes Amortizables'!$E$239='2 - Programas Municipales'!$A9,(IF('3 - Bienes Amortizables'!$E$240='2 - Programas Municipales'!$C$11,'3 - Bienes Amortizables'!$H$242,0)),0)+IF('3 - Bienes Amortizables'!$E$245='2 - Programas Municipales'!$A9,(IF('3 - Bienes Amortizables'!$E$246='2 - Programas Municipales'!$C$11,'3 - Bienes Amortizables'!$H$248,0)),0)+IF('3 - Bienes Amortizables'!$E$251='2 - Programas Municipales'!$A9,(IF('3 - Bienes Amortizables'!$E$252='2 - Programas Municipales'!$C$11,'3 - Bienes Amortizables'!$H$254,0)),0)+IF('3 - Bienes Amortizables'!$E$257='2 - Programas Municipales'!$A9,(IF('3 - Bienes Amortizables'!$E$258='2 - Programas Municipales'!$C$11,'3 - Bienes Amortizables'!$H$260,0)),0)+IF('3 - Bienes Amortizables'!$E$263='2 - Programas Municipales'!$A9,(IF('3 - Bienes Amortizables'!$E$264='2 - Programas Municipales'!$C$11,'3 - Bienes Amortizables'!$H$266,0)),0)+IF('3 - Bienes Amortizables'!$E$269='2 - Programas Municipales'!$A9,(IF('3 - Bienes Amortizables'!$E$270='2 - Programas Municipales'!$C$11,'3 - Bienes Amortizables'!$H$272,0)),0)+IF('3 - Bienes Amortizables'!$E$275='2 - Programas Municipales'!$A9,(IF('3 - Bienes Amortizables'!$E$276='2 - Programas Municipales'!$C$11,'3 - Bienes Amortizables'!$H$278,0)),0)</f>
        <v>0</v>
      </c>
      <c r="M12" s="202">
        <f>IF('3 - Bienes Amortizables'!$E$143='2 - Programas Municipales'!$A9,(IF('3 - Bienes Amortizables'!$E$144='2 - Programas Municipales'!$C$12,'3 - Bienes Amortizables'!$H$146,0)),0)+IF('3 - Bienes Amortizables'!$E$149='2 - Programas Municipales'!$A9,(IF('3 - Bienes Amortizables'!$E$150='2 - Programas Municipales'!$C$12,'3 - Bienes Amortizables'!$H$152,0)),0)+IF('3 - Bienes Amortizables'!$E$155='2 - Programas Municipales'!$A9,(IF('3 - Bienes Amortizables'!$E$156='2 - Programas Municipales'!$C$12,'3 - Bienes Amortizables'!$H$158,0)),0)+IF('3 - Bienes Amortizables'!$E$161='2 - Programas Municipales'!$A9,(IF('3 - Bienes Amortizables'!$E$162='2 - Programas Municipales'!$C$12,'3 - Bienes Amortizables'!$H$164,0)),0)+IF('3 - Bienes Amortizables'!$E$167='2 - Programas Municipales'!$A9,(IF('3 - Bienes Amortizables'!$E$168='2 - Programas Municipales'!$C$12,'3 - Bienes Amortizables'!$H$170,0)),0)+IF('3 - Bienes Amortizables'!$E$173='2 - Programas Municipales'!$A9,(IF('3 - Bienes Amortizables'!$E$174='2 - Programas Municipales'!$C$12,'3 - Bienes Amortizables'!$H$176,0)),0)+IF('3 - Bienes Amortizables'!$E$179='2 - Programas Municipales'!$A9,(IF('3 - Bienes Amortizables'!$E$180='2 - Programas Municipales'!$C$12,'3 - Bienes Amortizables'!$H$182,0)),0)+IF('3 - Bienes Amortizables'!$E$185='2 - Programas Municipales'!$A9,(IF('3 - Bienes Amortizables'!$E$186='2 - Programas Municipales'!$C$12,'3 - Bienes Amortizables'!$H$188,0)),0)+IF('3 - Bienes Amortizables'!$E$191='2 - Programas Municipales'!$A9,(IF('3 - Bienes Amortizables'!$E$192='2 - Programas Municipales'!$C$12,'3 - Bienes Amortizables'!$H$194,0)),0)+IF('3 - Bienes Amortizables'!$E$197='2 - Programas Municipales'!$A9,(IF('3 - Bienes Amortizables'!$E$198='2 - Programas Municipales'!$C$12,'3 - Bienes Amortizables'!$H$200,0)),0)+IF('3 - Bienes Amortizables'!$E$203='2 - Programas Municipales'!$A9,(IF('3 - Bienes Amortizables'!$E$204='2 - Programas Municipales'!$C$12,'3 - Bienes Amortizables'!$H$206,0)),0)+IF('3 - Bienes Amortizables'!$E$209='2 - Programas Municipales'!$A9,(IF('3 - Bienes Amortizables'!$E$210='2 - Programas Municipales'!$C$12,'3 - Bienes Amortizables'!$H$212,0)),0)+IF('3 - Bienes Amortizables'!$E$215='2 - Programas Municipales'!$A9,(IF('3 - Bienes Amortizables'!$E$216='2 - Programas Municipales'!$C$12,'3 - Bienes Amortizables'!$H$218,0)),0)+IF('3 - Bienes Amortizables'!$E$221='2 - Programas Municipales'!$A9,(IF('3 - Bienes Amortizables'!$E$222='2 - Programas Municipales'!$C$12,'3 - Bienes Amortizables'!$H$224,0)),0)+IF('3 - Bienes Amortizables'!$E$227='2 - Programas Municipales'!$A9,(IF('3 - Bienes Amortizables'!$E$228='2 - Programas Municipales'!$C$12,'3 - Bienes Amortizables'!$H$230,0)),0)+IF('3 - Bienes Amortizables'!$E$233='2 - Programas Municipales'!$A9,(IF('3 - Bienes Amortizables'!$E$234='2 - Programas Municipales'!$C$12,'3 - Bienes Amortizables'!$H$236,0)),0)+IF('3 - Bienes Amortizables'!$E$239='2 - Programas Municipales'!$A9,(IF('3 - Bienes Amortizables'!$E$240='2 - Programas Municipales'!$C$12,'3 - Bienes Amortizables'!$H$242,0)),0)+IF('3 - Bienes Amortizables'!$E$245='2 - Programas Municipales'!$A9,(IF('3 - Bienes Amortizables'!$E$246='2 - Programas Municipales'!$C$12,'3 - Bienes Amortizables'!$H$248,0)),0)+IF('3 - Bienes Amortizables'!$E$251='2 - Programas Municipales'!$A9,(IF('3 - Bienes Amortizables'!$E$252='2 - Programas Municipales'!$C$12,'3 - Bienes Amortizables'!$H$254,0)),0)+IF('3 - Bienes Amortizables'!$E$257='2 - Programas Municipales'!$A9,(IF('3 - Bienes Amortizables'!$E$258='2 - Programas Municipales'!$C$12,'3 - Bienes Amortizables'!$H$260,0)),0)+IF('3 - Bienes Amortizables'!$E$263='2 - Programas Municipales'!$A9,(IF('3 - Bienes Amortizables'!$E$264='2 - Programas Municipales'!$C$12,'3 - Bienes Amortizables'!$H$266,0)),0)+IF('3 - Bienes Amortizables'!$E$269='2 - Programas Municipales'!$A9,(IF('3 - Bienes Amortizables'!$E$270='2 - Programas Municipales'!$C$12,'3 - Bienes Amortizables'!$H$272,0)),0)+IF('3 - Bienes Amortizables'!$E$275='2 - Programas Municipales'!$A9,(IF('3 - Bienes Amortizables'!$E$276='2 - Programas Municipales'!$C$12,'3 - Bienes Amortizables'!$H$278,0)),0)</f>
        <v>0</v>
      </c>
      <c r="N12" s="202">
        <f>IF('3 - Bienes Amortizables'!$E$143='2 - Programas Municipales'!$A9,(IF('3 - Bienes Amortizables'!$E$144='2 - Programas Municipales'!$C$13,'3 - Bienes Amortizables'!$H$146,0)),0)+IF('3 - Bienes Amortizables'!$E$149='2 - Programas Municipales'!$A9,(IF('3 - Bienes Amortizables'!$E$150='2 - Programas Municipales'!$C$13,'3 - Bienes Amortizables'!$H$152,0)),0)+IF('3 - Bienes Amortizables'!$E$155='2 - Programas Municipales'!$A9,(IF('3 - Bienes Amortizables'!$E$156='2 - Programas Municipales'!$C$13,'3 - Bienes Amortizables'!$H$158,0)),0)+IF('3 - Bienes Amortizables'!$E$161='2 - Programas Municipales'!$A9,(IF('3 - Bienes Amortizables'!$E$162='2 - Programas Municipales'!$C$13,'3 - Bienes Amortizables'!$H$164,0)),0)+IF('3 - Bienes Amortizables'!$E$167='2 - Programas Municipales'!$A9,(IF('3 - Bienes Amortizables'!$E$168='2 - Programas Municipales'!$C$13,'3 - Bienes Amortizables'!$H$170,0)),0)+IF('3 - Bienes Amortizables'!$E$173='2 - Programas Municipales'!$A9,(IF('3 - Bienes Amortizables'!$E$174='2 - Programas Municipales'!$C$13,'3 - Bienes Amortizables'!$H$176,0)),0)+IF('3 - Bienes Amortizables'!$E$179='2 - Programas Municipales'!$A9,(IF('3 - Bienes Amortizables'!$E$180='2 - Programas Municipales'!$C$13,'3 - Bienes Amortizables'!$H$182,0)),0)+IF('3 - Bienes Amortizables'!$E$185='2 - Programas Municipales'!$A9,(IF('3 - Bienes Amortizables'!$E$186='2 - Programas Municipales'!$C$13,'3 - Bienes Amortizables'!$H$188,0)),0)+IF('3 - Bienes Amortizables'!$E$191='2 - Programas Municipales'!$A9,(IF('3 - Bienes Amortizables'!$E$192='2 - Programas Municipales'!$C$13,'3 - Bienes Amortizables'!$H$194,0)),0)+IF('3 - Bienes Amortizables'!$E$197='2 - Programas Municipales'!$A9,(IF('3 - Bienes Amortizables'!$E$198='2 - Programas Municipales'!$C$13,'3 - Bienes Amortizables'!$H$200,0)),0)+IF('3 - Bienes Amortizables'!$E$203='2 - Programas Municipales'!$A9,(IF('3 - Bienes Amortizables'!$E$204='2 - Programas Municipales'!$C$13,'3 - Bienes Amortizables'!$H$206,0)),0)+IF('3 - Bienes Amortizables'!$E$209='2 - Programas Municipales'!$A9,(IF('3 - Bienes Amortizables'!$E$210='2 - Programas Municipales'!$C$13,'3 - Bienes Amortizables'!$H$212,0)),0)+IF('3 - Bienes Amortizables'!$E$215='2 - Programas Municipales'!$A9,(IF('3 - Bienes Amortizables'!$E$216='2 - Programas Municipales'!$C$13,'3 - Bienes Amortizables'!$H$218,0)),0)+IF('3 - Bienes Amortizables'!$E$221='2 - Programas Municipales'!$A9,(IF('3 - Bienes Amortizables'!$E$222='2 - Programas Municipales'!$C$13,'3 - Bienes Amortizables'!$H$224,0)),0)+IF('3 - Bienes Amortizables'!$E$227='2 - Programas Municipales'!$A9,(IF('3 - Bienes Amortizables'!$E$228='2 - Programas Municipales'!$C$13,'3 - Bienes Amortizables'!$H$230,0)),0)+IF('3 - Bienes Amortizables'!$E$233='2 - Programas Municipales'!$A9,(IF('3 - Bienes Amortizables'!$E$234='2 - Programas Municipales'!$C$13,'3 - Bienes Amortizables'!$H$236,0)),0)+IF('3 - Bienes Amortizables'!$E$239='2 - Programas Municipales'!$A9,(IF('3 - Bienes Amortizables'!$E$240='2 - Programas Municipales'!$C$13,'3 - Bienes Amortizables'!$H$242,0)),0)+IF('3 - Bienes Amortizables'!$E$245='2 - Programas Municipales'!$A9,(IF('3 - Bienes Amortizables'!$E$246='2 - Programas Municipales'!$C$13,'3 - Bienes Amortizables'!$H$248,0)),0)+IF('3 - Bienes Amortizables'!$E$251='2 - Programas Municipales'!$A9,(IF('3 - Bienes Amortizables'!$E$252='2 - Programas Municipales'!$C$13,'3 - Bienes Amortizables'!$H$254,0)),0)+IF('3 - Bienes Amortizables'!$E$257='2 - Programas Municipales'!$A9,(IF('3 - Bienes Amortizables'!$E$258='2 - Programas Municipales'!$C$13,'3 - Bienes Amortizables'!$H$260,0)),0)+IF('3 - Bienes Amortizables'!$E$263='2 - Programas Municipales'!$A9,(IF('3 - Bienes Amortizables'!$E$264='2 - Programas Municipales'!$C$13,'3 - Bienes Amortizables'!$H$266,0)),0)+IF('3 - Bienes Amortizables'!$E$269='2 - Programas Municipales'!$A9,(IF('3 - Bienes Amortizables'!$E$270='2 - Programas Municipales'!$C$13,'3 - Bienes Amortizables'!$H$272,0)),0)+IF('3 - Bienes Amortizables'!$E$275='2 - Programas Municipales'!$A9,(IF('3 - Bienes Amortizables'!$E$276='2 - Programas Municipales'!$C$13,'3 - Bienes Amortizables'!$H$278,0)),0)</f>
        <v>0</v>
      </c>
      <c r="O12" s="202">
        <f>IF('3 - Bienes Amortizables'!$E$143='2 - Programas Municipales'!$A9,(IF('3 - Bienes Amortizables'!$E$144='2 - Programas Municipales'!$C$14,'3 - Bienes Amortizables'!$H$146,0)),0)+IF('3 - Bienes Amortizables'!$E$149='2 - Programas Municipales'!$A9,(IF('3 - Bienes Amortizables'!$E$150='2 - Programas Municipales'!$C$14,'3 - Bienes Amortizables'!$H$152,0)),0)+IF('3 - Bienes Amortizables'!$E$155='2 - Programas Municipales'!$A9,(IF('3 - Bienes Amortizables'!$E$156='2 - Programas Municipales'!$C$14,'3 - Bienes Amortizables'!$H$158,0)),0)+IF('3 - Bienes Amortizables'!$E$161='2 - Programas Municipales'!$A9,(IF('3 - Bienes Amortizables'!$E$162='2 - Programas Municipales'!$C$14,'3 - Bienes Amortizables'!$H$164,0)),0)+IF('3 - Bienes Amortizables'!$E$167='2 - Programas Municipales'!$A9,(IF('3 - Bienes Amortizables'!$E$168='2 - Programas Municipales'!$C$14,'3 - Bienes Amortizables'!$H$170,0)),0)+IF('3 - Bienes Amortizables'!$E$173='2 - Programas Municipales'!$A9,(IF('3 - Bienes Amortizables'!$E$174='2 - Programas Municipales'!$C$14,'3 - Bienes Amortizables'!$H$176,0)),0)+IF('3 - Bienes Amortizables'!$E$179='2 - Programas Municipales'!$A9,(IF('3 - Bienes Amortizables'!$E$180='2 - Programas Municipales'!$C$14,'3 - Bienes Amortizables'!$H$182,0)),0)+IF('3 - Bienes Amortizables'!$E$185='2 - Programas Municipales'!$A9,(IF('3 - Bienes Amortizables'!$E$186='2 - Programas Municipales'!$C$14,'3 - Bienes Amortizables'!$H$188,0)),0)+IF('3 - Bienes Amortizables'!$E$191='2 - Programas Municipales'!$A9,(IF('3 - Bienes Amortizables'!$E$192='2 - Programas Municipales'!$C$14,'3 - Bienes Amortizables'!$H$194,0)),0)+IF('3 - Bienes Amortizables'!$E$197='2 - Programas Municipales'!$A9,(IF('3 - Bienes Amortizables'!$E$198='2 - Programas Municipales'!$C$14,'3 - Bienes Amortizables'!$H$200,0)),0)+IF('3 - Bienes Amortizables'!$E$203='2 - Programas Municipales'!$A9,(IF('3 - Bienes Amortizables'!$E$204='2 - Programas Municipales'!$C$14,'3 - Bienes Amortizables'!$H$206,0)),0)+IF('3 - Bienes Amortizables'!$E$209='2 - Programas Municipales'!$A9,(IF('3 - Bienes Amortizables'!$E$210='2 - Programas Municipales'!$C$14,'3 - Bienes Amortizables'!$H$212,0)),0)+IF('3 - Bienes Amortizables'!$E$215='2 - Programas Municipales'!$A9,(IF('3 - Bienes Amortizables'!$E$216='2 - Programas Municipales'!$C$14,'3 - Bienes Amortizables'!$H$218,0)),0)+IF('3 - Bienes Amortizables'!$E$221='2 - Programas Municipales'!$A9,(IF('3 - Bienes Amortizables'!$E$222='2 - Programas Municipales'!$C$14,'3 - Bienes Amortizables'!$H$224,0)),0)+IF('3 - Bienes Amortizables'!$E$227='2 - Programas Municipales'!$A9,(IF('3 - Bienes Amortizables'!$E$228='2 - Programas Municipales'!$C$14,'3 - Bienes Amortizables'!$H$230,0)),0)+IF('3 - Bienes Amortizables'!$E$233='2 - Programas Municipales'!$A9,(IF('3 - Bienes Amortizables'!$E$234='2 - Programas Municipales'!$C$14,'3 - Bienes Amortizables'!$H$236,0)),0)+IF('3 - Bienes Amortizables'!$E$239='2 - Programas Municipales'!$A9,(IF('3 - Bienes Amortizables'!$E$240='2 - Programas Municipales'!$C$14,'3 - Bienes Amortizables'!$H$242,0)),0)+IF('3 - Bienes Amortizables'!$E$245='2 - Programas Municipales'!$A9,(IF('3 - Bienes Amortizables'!$E$246='2 - Programas Municipales'!$C$14,'3 - Bienes Amortizables'!$H$248,0)),0)+IF('3 - Bienes Amortizables'!$E$251='2 - Programas Municipales'!$A9,(IF('3 - Bienes Amortizables'!$E$252='2 - Programas Municipales'!$C$14,'3 - Bienes Amortizables'!$H$254,0)),0)+IF('3 - Bienes Amortizables'!$E$257='2 - Programas Municipales'!$A9,(IF('3 - Bienes Amortizables'!$E$258='2 - Programas Municipales'!$C$14,'3 - Bienes Amortizables'!$H$260,0)),0)+IF('3 - Bienes Amortizables'!$E$263='2 - Programas Municipales'!$A9,(IF('3 - Bienes Amortizables'!$E$264='2 - Programas Municipales'!$C$14,'3 - Bienes Amortizables'!$H$266,0)),0)+IF('3 - Bienes Amortizables'!$E$269='2 - Programas Municipales'!$A9,(IF('3 - Bienes Amortizables'!$E$270='2 - Programas Municipales'!$C$14,'3 - Bienes Amortizables'!$H$272,0)),0)+IF('3 - Bienes Amortizables'!$E$275='2 - Programas Municipales'!$A9,(IF('3 - Bienes Amortizables'!$E$276='2 - Programas Municipales'!$C$14,'3 - Bienes Amortizables'!$H$278,0)),0)</f>
        <v>0</v>
      </c>
      <c r="P12" s="202">
        <f>IF('3 - Bienes Amortizables'!$E$143='2 - Programas Municipales'!$A9,(IF('3 - Bienes Amortizables'!$E$144='2 - Programas Municipales'!$C$15,'3 - Bienes Amortizables'!$H$146,0)),0)+IF('3 - Bienes Amortizables'!$E$149='2 - Programas Municipales'!$A9,(IF('3 - Bienes Amortizables'!$E$150='2 - Programas Municipales'!$C$15,'3 - Bienes Amortizables'!$H$152,0)),0)+IF('3 - Bienes Amortizables'!$E$155='2 - Programas Municipales'!$A9,(IF('3 - Bienes Amortizables'!$E$156='2 - Programas Municipales'!$C$15,'3 - Bienes Amortizables'!$H$158,0)),0)+IF('3 - Bienes Amortizables'!$E$161='2 - Programas Municipales'!$A9,(IF('3 - Bienes Amortizables'!$E$162='2 - Programas Municipales'!$C$15,'3 - Bienes Amortizables'!$H$164,0)),0)+IF('3 - Bienes Amortizables'!$E$167='2 - Programas Municipales'!$A9,(IF('3 - Bienes Amortizables'!$E$168='2 - Programas Municipales'!$C$15,'3 - Bienes Amortizables'!$H$170,0)),0)+IF('3 - Bienes Amortizables'!$E$173='2 - Programas Municipales'!$A9,(IF('3 - Bienes Amortizables'!$E$174='2 - Programas Municipales'!$C$15,'3 - Bienes Amortizables'!$H$176,0)),0)+IF('3 - Bienes Amortizables'!$E$179='2 - Programas Municipales'!$A9,(IF('3 - Bienes Amortizables'!$E$180='2 - Programas Municipales'!$C$15,'3 - Bienes Amortizables'!$H$182,0)),0)+IF('3 - Bienes Amortizables'!$E$185='2 - Programas Municipales'!$A9,(IF('3 - Bienes Amortizables'!$E$186='2 - Programas Municipales'!$C$15,'3 - Bienes Amortizables'!$H$188,0)),0)+IF('3 - Bienes Amortizables'!$E$191='2 - Programas Municipales'!$A9,(IF('3 - Bienes Amortizables'!$E$192='2 - Programas Municipales'!$C$15,'3 - Bienes Amortizables'!$H$194,0)),0)+IF('3 - Bienes Amortizables'!$E$197='2 - Programas Municipales'!$A9,(IF('3 - Bienes Amortizables'!$E$198='2 - Programas Municipales'!$C$15,'3 - Bienes Amortizables'!$H$200,0)),0)+IF('3 - Bienes Amortizables'!$E$203='2 - Programas Municipales'!$A9,(IF('3 - Bienes Amortizables'!$E$204='2 - Programas Municipales'!$C$15,'3 - Bienes Amortizables'!$H$206,0)),0)+IF('3 - Bienes Amortizables'!$E$209='2 - Programas Municipales'!$A9,(IF('3 - Bienes Amortizables'!$E$210='2 - Programas Municipales'!$C$15,'3 - Bienes Amortizables'!$H$212,0)),0)+IF('3 - Bienes Amortizables'!$E$215='2 - Programas Municipales'!$A9,(IF('3 - Bienes Amortizables'!$E$216='2 - Programas Municipales'!$C$15,'3 - Bienes Amortizables'!$H$218,0)),0)+IF('3 - Bienes Amortizables'!$E$221='2 - Programas Municipales'!$A9,(IF('3 - Bienes Amortizables'!$E$222='2 - Programas Municipales'!$C$15,'3 - Bienes Amortizables'!$H$224,0)),0)+IF('3 - Bienes Amortizables'!$E$227='2 - Programas Municipales'!$A9,(IF('3 - Bienes Amortizables'!$E$228='2 - Programas Municipales'!$C$15,'3 - Bienes Amortizables'!$H$230,0)),0)+IF('3 - Bienes Amortizables'!$E$233='2 - Programas Municipales'!$A9,(IF('3 - Bienes Amortizables'!$E$234='2 - Programas Municipales'!$C$15,'3 - Bienes Amortizables'!$H$236,0)),0)+IF('3 - Bienes Amortizables'!$E$239='2 - Programas Municipales'!$A9,(IF('3 - Bienes Amortizables'!$E$240='2 - Programas Municipales'!$C$15,'3 - Bienes Amortizables'!$H$242,0)),0)+IF('3 - Bienes Amortizables'!$E$245='2 - Programas Municipales'!$A9,(IF('3 - Bienes Amortizables'!$E$246='2 - Programas Municipales'!$C$15,'3 - Bienes Amortizables'!$H$248,0)),0)+IF('3 - Bienes Amortizables'!$E$251='2 - Programas Municipales'!$A9,(IF('3 - Bienes Amortizables'!$E$252='2 - Programas Municipales'!$C$15,'3 - Bienes Amortizables'!$H$254,0)),0)+IF('3 - Bienes Amortizables'!$E$257='2 - Programas Municipales'!$A9,(IF('3 - Bienes Amortizables'!$E$258='2 - Programas Municipales'!$C$15,'3 - Bienes Amortizables'!$H$260,0)),0)+IF('3 - Bienes Amortizables'!$E$263='2 - Programas Municipales'!$A9,(IF('3 - Bienes Amortizables'!$E$264='2 - Programas Municipales'!$C$15,'3 - Bienes Amortizables'!$H$266,0)),0)+IF('3 - Bienes Amortizables'!$E$269='2 - Programas Municipales'!$A9,(IF('3 - Bienes Amortizables'!$E$270='2 - Programas Municipales'!$C$15,'3 - Bienes Amortizables'!$H$272,0)),0)+IF('3 - Bienes Amortizables'!$E$275='2 - Programas Municipales'!$A9,(IF('3 - Bienes Amortizables'!$E$276='2 - Programas Municipales'!$C$15,'3 - Bienes Amortizables'!$H$278,0)),0)</f>
        <v>0</v>
      </c>
      <c r="Q12" s="265">
        <f t="shared" si="1"/>
        <v>0</v>
      </c>
    </row>
    <row r="13">
      <c r="B13" s="56" t="str">
        <f>'2 - Programas Municipales'!A10</f>
        <v>Elementos de Comunicación y Otros</v>
      </c>
      <c r="C13" s="202">
        <f>IF('3 - Bienes Amortizables'!$E$143='2 - Programas Municipales'!$A10,(IF('3 - Bienes Amortizables'!$E$144='2 - Programas Municipales'!$C$2,'3 - Bienes Amortizables'!$H$146,0)),0)+IF('3 - Bienes Amortizables'!$E$149='2 - Programas Municipales'!$A10,(IF('3 - Bienes Amortizables'!$E$150='2 - Programas Municipales'!$C$2,'3 - Bienes Amortizables'!$H$152,0)),0)+IF('3 - Bienes Amortizables'!$E$155='2 - Programas Municipales'!$A10,(IF('3 - Bienes Amortizables'!$E$156='2 - Programas Municipales'!$C$2,'3 - Bienes Amortizables'!$H$158,0)),0)+IF('3 - Bienes Amortizables'!$E$161='2 - Programas Municipales'!$A10,(IF('3 - Bienes Amortizables'!$E$162='2 - Programas Municipales'!$C$2,'3 - Bienes Amortizables'!$H$164,0)),0)+IF('3 - Bienes Amortizables'!$E$167='2 - Programas Municipales'!$A10,(IF('3 - Bienes Amortizables'!$E$168='2 - Programas Municipales'!$C$2,'3 - Bienes Amortizables'!$H$170,0)),0)+IF('3 - Bienes Amortizables'!$E$173='2 - Programas Municipales'!$A10,(IF('3 - Bienes Amortizables'!$E$174='2 - Programas Municipales'!$C$2,'3 - Bienes Amortizables'!$H$176,0)),0)+IF('3 - Bienes Amortizables'!$E$179='2 - Programas Municipales'!$A10,(IF('3 - Bienes Amortizables'!$E$180='2 - Programas Municipales'!$C$2,'3 - Bienes Amortizables'!$H$182,0)),0)+IF('3 - Bienes Amortizables'!$E$185='2 - Programas Municipales'!$A10,(IF('3 - Bienes Amortizables'!$E$186='2 - Programas Municipales'!$C$2,'3 - Bienes Amortizables'!$H$188,0)),0)+IF('3 - Bienes Amortizables'!$E$191='2 - Programas Municipales'!$A10,(IF('3 - Bienes Amortizables'!$E$192='2 - Programas Municipales'!$C$2,'3 - Bienes Amortizables'!$H$194,0)),0)+IF('3 - Bienes Amortizables'!$E$197='2 - Programas Municipales'!$A10,(IF('3 - Bienes Amortizables'!$E$198='2 - Programas Municipales'!$C$2,'3 - Bienes Amortizables'!$H$200,0)),0)+IF('3 - Bienes Amortizables'!$E$203='2 - Programas Municipales'!$A10,(IF('3 - Bienes Amortizables'!$E$204='2 - Programas Municipales'!$C$2,'3 - Bienes Amortizables'!$H$206,0)),0)+IF('3 - Bienes Amortizables'!$E$209='2 - Programas Municipales'!$A10,(IF('3 - Bienes Amortizables'!$E$210='2 - Programas Municipales'!$C$2,'3 - Bienes Amortizables'!$H$212,0)),0)+IF('3 - Bienes Amortizables'!$E$215='2 - Programas Municipales'!$A10,(IF('3 - Bienes Amortizables'!$E$216='2 - Programas Municipales'!$C$2,'3 - Bienes Amortizables'!$H$218,0)),0)+IF('3 - Bienes Amortizables'!$E$221='2 - Programas Municipales'!$A10,(IF('3 - Bienes Amortizables'!$E$222='2 - Programas Municipales'!$C$2,'3 - Bienes Amortizables'!$H$224,0)),0)+IF('3 - Bienes Amortizables'!$E$227='2 - Programas Municipales'!$A10,(IF('3 - Bienes Amortizables'!$E$228='2 - Programas Municipales'!$C$2,'3 - Bienes Amortizables'!$H$230,0)),0)+IF('3 - Bienes Amortizables'!$E$233='2 - Programas Municipales'!$A10,(IF('3 - Bienes Amortizables'!$E$234='2 - Programas Municipales'!$C$2,'3 - Bienes Amortizables'!$H$236,0)),0)+IF('3 - Bienes Amortizables'!$E$239='2 - Programas Municipales'!$A10,(IF('3 - Bienes Amortizables'!$E$240='2 - Programas Municipales'!$C$2,'3 - Bienes Amortizables'!$H$242,0)),0)+IF('3 - Bienes Amortizables'!$E$245='2 - Programas Municipales'!$A10,(IF('3 - Bienes Amortizables'!$E$246='2 - Programas Municipales'!$C$2,'3 - Bienes Amortizables'!$H$248,0)),0)+IF('3 - Bienes Amortizables'!$E$251='2 - Programas Municipales'!$A10,(IF('3 - Bienes Amortizables'!$E$252='2 - Programas Municipales'!$C$2,'3 - Bienes Amortizables'!$H$254,0)),0)+IF('3 - Bienes Amortizables'!$E$257='2 - Programas Municipales'!$A10,(IF('3 - Bienes Amortizables'!$E$258='2 - Programas Municipales'!$C$2,'3 - Bienes Amortizables'!$H$260,0)),0)+IF('3 - Bienes Amortizables'!$E$263='2 - Programas Municipales'!$A10,(IF('3 - Bienes Amortizables'!$E$264='2 - Programas Municipales'!$C$2,'3 - Bienes Amortizables'!$H$266,0)),0)+IF('3 - Bienes Amortizables'!$E$269='2 - Programas Municipales'!$A10,(IF('3 - Bienes Amortizables'!$E$270='2 - Programas Municipales'!$C$2,'3 - Bienes Amortizables'!$H$272,0)),0)+IF('3 - Bienes Amortizables'!$E$275='2 - Programas Municipales'!$A10,(IF('3 - Bienes Amortizables'!$E$276='2 - Programas Municipales'!$C$2,'3 - Bienes Amortizables'!$H$278,0)),0)</f>
        <v>0</v>
      </c>
      <c r="D13" s="202">
        <f>IF('3 - Bienes Amortizables'!$E$143='2 - Programas Municipales'!$A10,(IF('3 - Bienes Amortizables'!$E$144='2 - Programas Municipales'!$C$3,'3 - Bienes Amortizables'!$H$146,0)),0)+IF('3 - Bienes Amortizables'!$E$149='2 - Programas Municipales'!$A10,(IF('3 - Bienes Amortizables'!$E$150='2 - Programas Municipales'!$C$3,'3 - Bienes Amortizables'!$H$152,0)),0)+IF('3 - Bienes Amortizables'!$E$155='2 - Programas Municipales'!$A10,(IF('3 - Bienes Amortizables'!$E$156='2 - Programas Municipales'!$C$3,'3 - Bienes Amortizables'!$H$158,0)),0)+IF('3 - Bienes Amortizables'!$E$161='2 - Programas Municipales'!$A10,(IF('3 - Bienes Amortizables'!$E$162='2 - Programas Municipales'!$C$3,'3 - Bienes Amortizables'!$H$164,0)),0)+IF('3 - Bienes Amortizables'!$E$167='2 - Programas Municipales'!$A10,(IF('3 - Bienes Amortizables'!$E$168='2 - Programas Municipales'!$C$3,'3 - Bienes Amortizables'!$H$170,0)),0)+IF('3 - Bienes Amortizables'!$E$173='2 - Programas Municipales'!$A10,(IF('3 - Bienes Amortizables'!$E$174='2 - Programas Municipales'!$C$3,'3 - Bienes Amortizables'!$H$176,0)),0)+IF('3 - Bienes Amortizables'!$E$179='2 - Programas Municipales'!$A10,(IF('3 - Bienes Amortizables'!$E$180='2 - Programas Municipales'!$C$3,'3 - Bienes Amortizables'!$H$182,0)),0)+IF('3 - Bienes Amortizables'!$E$185='2 - Programas Municipales'!$A10,(IF('3 - Bienes Amortizables'!$E$186='2 - Programas Municipales'!$C$3,'3 - Bienes Amortizables'!$H$188,0)),0)+IF('3 - Bienes Amortizables'!$E$191='2 - Programas Municipales'!$A10,(IF('3 - Bienes Amortizables'!$E$192='2 - Programas Municipales'!$C$3,'3 - Bienes Amortizables'!$H$194,0)),0)+IF('3 - Bienes Amortizables'!$E$197='2 - Programas Municipales'!$A10,(IF('3 - Bienes Amortizables'!$E$198='2 - Programas Municipales'!$C$3,'3 - Bienes Amortizables'!$H$200,0)),0)+IF('3 - Bienes Amortizables'!$E$203='2 - Programas Municipales'!$A10,(IF('3 - Bienes Amortizables'!$E$204='2 - Programas Municipales'!$C$3,'3 - Bienes Amortizables'!$H$206,0)),0)+IF('3 - Bienes Amortizables'!$E$209='2 - Programas Municipales'!$A10,(IF('3 - Bienes Amortizables'!$E$210='2 - Programas Municipales'!$C$3,'3 - Bienes Amortizables'!$H$212,0)),0)+IF('3 - Bienes Amortizables'!$E$215='2 - Programas Municipales'!$A10,(IF('3 - Bienes Amortizables'!$E$216='2 - Programas Municipales'!$C$3,'3 - Bienes Amortizables'!$H$218,0)),0)+IF('3 - Bienes Amortizables'!$E$221='2 - Programas Municipales'!$A10,(IF('3 - Bienes Amortizables'!$E$222='2 - Programas Municipales'!$C$3,'3 - Bienes Amortizables'!$H$224,0)),0)+IF('3 - Bienes Amortizables'!$E$227='2 - Programas Municipales'!$A10,(IF('3 - Bienes Amortizables'!$E$228='2 - Programas Municipales'!$C$3,'3 - Bienes Amortizables'!$H$230,0)),0)+IF('3 - Bienes Amortizables'!$E$233='2 - Programas Municipales'!$A10,(IF('3 - Bienes Amortizables'!$E$234='2 - Programas Municipales'!$C$3,'3 - Bienes Amortizables'!$H$236,0)),0)+IF('3 - Bienes Amortizables'!$E$239='2 - Programas Municipales'!$A10,(IF('3 - Bienes Amortizables'!$E$240='2 - Programas Municipales'!$C$3,'3 - Bienes Amortizables'!$H$242,0)),0)+IF('3 - Bienes Amortizables'!$E$245='2 - Programas Municipales'!$A10,(IF('3 - Bienes Amortizables'!$E$246='2 - Programas Municipales'!$C$3,'3 - Bienes Amortizables'!$H$248,0)),0)+IF('3 - Bienes Amortizables'!$E$251='2 - Programas Municipales'!$A10,(IF('3 - Bienes Amortizables'!$E$252='2 - Programas Municipales'!$C$3,'3 - Bienes Amortizables'!$H$254,0)),0)+IF('3 - Bienes Amortizables'!$E$257='2 - Programas Municipales'!$A10,(IF('3 - Bienes Amortizables'!$E$258='2 - Programas Municipales'!$C$3,'3 - Bienes Amortizables'!$H$260,0)),0)+IF('3 - Bienes Amortizables'!$E$263='2 - Programas Municipales'!$A10,(IF('3 - Bienes Amortizables'!$E$264='2 - Programas Municipales'!$C$3,'3 - Bienes Amortizables'!$H$266,0)),0)+IF('3 - Bienes Amortizables'!$E$269='2 - Programas Municipales'!$A10,(IF('3 - Bienes Amortizables'!$E$270='2 - Programas Municipales'!$C$3,'3 - Bienes Amortizables'!$H$272,0)),0)+IF('3 - Bienes Amortizables'!$E$275='2 - Programas Municipales'!$A10,(IF('3 - Bienes Amortizables'!$E$276='2 - Programas Municipales'!$C$3,'3 - Bienes Amortizables'!$H$278,0)),0)</f>
        <v>0</v>
      </c>
      <c r="E13" s="202">
        <f>IF('3 - Bienes Amortizables'!$E$143='2 - Programas Municipales'!$A10,(IF('3 - Bienes Amortizables'!$E$144='2 - Programas Municipales'!$C$4,'3 - Bienes Amortizables'!$H$146,0)),0)+IF('3 - Bienes Amortizables'!$E$149='2 - Programas Municipales'!$A10,(IF('3 - Bienes Amortizables'!$E$150='2 - Programas Municipales'!$C$4,'3 - Bienes Amortizables'!$H$152,0)),0)+IF('3 - Bienes Amortizables'!$E$155='2 - Programas Municipales'!$A10,(IF('3 - Bienes Amortizables'!$E$156='2 - Programas Municipales'!$C$4,'3 - Bienes Amortizables'!$H$158,0)),0)+IF('3 - Bienes Amortizables'!$E$161='2 - Programas Municipales'!$A10,(IF('3 - Bienes Amortizables'!$E$162='2 - Programas Municipales'!$C$4,'3 - Bienes Amortizables'!$H$164,0)),0)+IF('3 - Bienes Amortizables'!$E$167='2 - Programas Municipales'!$A10,(IF('3 - Bienes Amortizables'!$E$168='2 - Programas Municipales'!$C$4,'3 - Bienes Amortizables'!$H$170,0)),0)+IF('3 - Bienes Amortizables'!$E$173='2 - Programas Municipales'!$A10,(IF('3 - Bienes Amortizables'!$E$174='2 - Programas Municipales'!$C$4,'3 - Bienes Amortizables'!$H$176,0)),0)+IF('3 - Bienes Amortizables'!$E$179='2 - Programas Municipales'!$A10,(IF('3 - Bienes Amortizables'!$E$180='2 - Programas Municipales'!$C$4,'3 - Bienes Amortizables'!$H$182,0)),0)+IF('3 - Bienes Amortizables'!$E$185='2 - Programas Municipales'!$A10,(IF('3 - Bienes Amortizables'!$E$186='2 - Programas Municipales'!$C$4,'3 - Bienes Amortizables'!$H$188,0)),0)+IF('3 - Bienes Amortizables'!$E$191='2 - Programas Municipales'!$A10,(IF('3 - Bienes Amortizables'!$E$192='2 - Programas Municipales'!$C$4,'3 - Bienes Amortizables'!$H$194,0)),0)+IF('3 - Bienes Amortizables'!$E$197='2 - Programas Municipales'!$A10,(IF('3 - Bienes Amortizables'!$E$198='2 - Programas Municipales'!$C$4,'3 - Bienes Amortizables'!$H$200,0)),0)+IF('3 - Bienes Amortizables'!$E$203='2 - Programas Municipales'!$A10,(IF('3 - Bienes Amortizables'!$E$204='2 - Programas Municipales'!$C$4,'3 - Bienes Amortizables'!$H$206,0)),0)+IF('3 - Bienes Amortizables'!$E$209='2 - Programas Municipales'!$A10,(IF('3 - Bienes Amortizables'!$E$210='2 - Programas Municipales'!$C$4,'3 - Bienes Amortizables'!$H$212,0)),0)+IF('3 - Bienes Amortizables'!$E$215='2 - Programas Municipales'!$A10,(IF('3 - Bienes Amortizables'!$E$216='2 - Programas Municipales'!$C$4,'3 - Bienes Amortizables'!$H$218,0)),0)+IF('3 - Bienes Amortizables'!$E$221='2 - Programas Municipales'!$A10,(IF('3 - Bienes Amortizables'!$E$222='2 - Programas Municipales'!$C$4,'3 - Bienes Amortizables'!$H$224,0)),0)+IF('3 - Bienes Amortizables'!$E$227='2 - Programas Municipales'!$A10,(IF('3 - Bienes Amortizables'!$E$228='2 - Programas Municipales'!$C$4,'3 - Bienes Amortizables'!$H$230,0)),0)+IF('3 - Bienes Amortizables'!$E$233='2 - Programas Municipales'!$A10,(IF('3 - Bienes Amortizables'!$E$234='2 - Programas Municipales'!$C$4,'3 - Bienes Amortizables'!$H$236,0)),0)+IF('3 - Bienes Amortizables'!$E$239='2 - Programas Municipales'!$A10,(IF('3 - Bienes Amortizables'!$E$240='2 - Programas Municipales'!$C$4,'3 - Bienes Amortizables'!$H$242,0)),0)+IF('3 - Bienes Amortizables'!$E$245='2 - Programas Municipales'!$A10,(IF('3 - Bienes Amortizables'!$E$246='2 - Programas Municipales'!$C$4,'3 - Bienes Amortizables'!$H$248,0)),0)+IF('3 - Bienes Amortizables'!$E$251='2 - Programas Municipales'!$A10,(IF('3 - Bienes Amortizables'!$E$252='2 - Programas Municipales'!$C$4,'3 - Bienes Amortizables'!$H$254,0)),0)+IF('3 - Bienes Amortizables'!$E$257='2 - Programas Municipales'!$A10,(IF('3 - Bienes Amortizables'!$E$258='2 - Programas Municipales'!$C$4,'3 - Bienes Amortizables'!$H$260,0)),0)+IF('3 - Bienes Amortizables'!$E$263='2 - Programas Municipales'!$A10,(IF('3 - Bienes Amortizables'!$E$264='2 - Programas Municipales'!$C$4,'3 - Bienes Amortizables'!$H$266,0)),0)+IF('3 - Bienes Amortizables'!$E$270='2 - Programas Municipales'!$A10,(IF('3 - Bienes Amortizables'!$E$270='2 - Programas Municipales'!$C$4,'3 - Bienes Amortizables'!$H$272,0)),0)+IF('3 - Bienes Amortizables'!$E$276='2 - Programas Municipales'!$A10,(IF('3 - Bienes Amortizables'!$E$276='2 - Programas Municipales'!$C$4,'3 - Bienes Amortizables'!$H$278,0)),0)</f>
        <v>0</v>
      </c>
      <c r="F13" s="202">
        <f>IF('3 - Bienes Amortizables'!$E$143='2 - Programas Municipales'!$A10,(IF('3 - Bienes Amortizables'!$E$144='2 - Programas Municipales'!$C$5,'3 - Bienes Amortizables'!$H$146,0)),0)+IF('3 - Bienes Amortizables'!$E$149='2 - Programas Municipales'!$A10,(IF('3 - Bienes Amortizables'!$E$150='2 - Programas Municipales'!$C$5,'3 - Bienes Amortizables'!$H$152,0)),0)+IF('3 - Bienes Amortizables'!$E$155='2 - Programas Municipales'!$A10,(IF('3 - Bienes Amortizables'!$E$156='2 - Programas Municipales'!$C$5,'3 - Bienes Amortizables'!$H$158,0)),0)+IF('3 - Bienes Amortizables'!$E$161='2 - Programas Municipales'!$A10,(IF('3 - Bienes Amortizables'!$E$162='2 - Programas Municipales'!$C$5,'3 - Bienes Amortizables'!$H$164,0)),0)+IF('3 - Bienes Amortizables'!$E$167='2 - Programas Municipales'!$A10,(IF('3 - Bienes Amortizables'!$E$168='2 - Programas Municipales'!$C$5,'3 - Bienes Amortizables'!$H$170,0)),0)+IF('3 - Bienes Amortizables'!$E$173='2 - Programas Municipales'!$A10,(IF('3 - Bienes Amortizables'!$E$174='2 - Programas Municipales'!$C$5,'3 - Bienes Amortizables'!$H$176,0)),0)+IF('3 - Bienes Amortizables'!$E$179='2 - Programas Municipales'!$A10,(IF('3 - Bienes Amortizables'!$E$180='2 - Programas Municipales'!$C$5,'3 - Bienes Amortizables'!$H$182,0)),0)+IF('3 - Bienes Amortizables'!$E$185='2 - Programas Municipales'!$A10,(IF('3 - Bienes Amortizables'!$E$186='2 - Programas Municipales'!$C$5,'3 - Bienes Amortizables'!$H$188,0)),0)+IF('3 - Bienes Amortizables'!$E$191='2 - Programas Municipales'!$A10,(IF('3 - Bienes Amortizables'!$E$192='2 - Programas Municipales'!$C$5,'3 - Bienes Amortizables'!$H$194,0)),0)+IF('3 - Bienes Amortizables'!$E$197='2 - Programas Municipales'!$A10,(IF('3 - Bienes Amortizables'!$E$198='2 - Programas Municipales'!$C$5,'3 - Bienes Amortizables'!$H$200,0)),0)+IF('3 - Bienes Amortizables'!$E$203='2 - Programas Municipales'!$A10,(IF('3 - Bienes Amortizables'!$E$204='2 - Programas Municipales'!$C$5,'3 - Bienes Amortizables'!$H$206,0)),0)+IF('3 - Bienes Amortizables'!$E$209='2 - Programas Municipales'!$A10,(IF('3 - Bienes Amortizables'!$E$210='2 - Programas Municipales'!$C$5,'3 - Bienes Amortizables'!$H$212,0)),0)+IF('3 - Bienes Amortizables'!$E$215='2 - Programas Municipales'!$A10,(IF('3 - Bienes Amortizables'!$E$216='2 - Programas Municipales'!$C$5,'3 - Bienes Amortizables'!$H$218,0)),0)+IF('3 - Bienes Amortizables'!$E$221='2 - Programas Municipales'!$A10,(IF('3 - Bienes Amortizables'!$E$222='2 - Programas Municipales'!$C$5,'3 - Bienes Amortizables'!$H$224,0)),0)+IF('3 - Bienes Amortizables'!$E$227='2 - Programas Municipales'!$A10,(IF('3 - Bienes Amortizables'!$E$228='2 - Programas Municipales'!$C$5,'3 - Bienes Amortizables'!$H$230,0)),0)+IF('3 - Bienes Amortizables'!$E$233='2 - Programas Municipales'!$A10,(IF('3 - Bienes Amortizables'!$E$234='2 - Programas Municipales'!$C$5,'3 - Bienes Amortizables'!$H$236,0)),0)+IF('3 - Bienes Amortizables'!$E$239='2 - Programas Municipales'!$A10,(IF('3 - Bienes Amortizables'!$E$240='2 - Programas Municipales'!$C$5,'3 - Bienes Amortizables'!$H$242,0)),0)+IF('3 - Bienes Amortizables'!$E$245='2 - Programas Municipales'!$A10,(IF('3 - Bienes Amortizables'!$E$246='2 - Programas Municipales'!$C$5,'3 - Bienes Amortizables'!$H$248,0)),0)+IF('3 - Bienes Amortizables'!$E$251='2 - Programas Municipales'!$A10,(IF('3 - Bienes Amortizables'!$E$252='2 - Programas Municipales'!$C$5,'3 - Bienes Amortizables'!$H$254,0)),0)+IF('3 - Bienes Amortizables'!$E$257='2 - Programas Municipales'!$A10,(IF('3 - Bienes Amortizables'!$E$258='2 - Programas Municipales'!$C$5,'3 - Bienes Amortizables'!$H$260,0)),0)+IF('3 - Bienes Amortizables'!$E$263='2 - Programas Municipales'!$A10,(IF('3 - Bienes Amortizables'!$E$264='2 - Programas Municipales'!$C$5,'3 - Bienes Amortizables'!$H$266,0)),0)+IF('3 - Bienes Amortizables'!$E$269='2 - Programas Municipales'!$A10,(IF('3 - Bienes Amortizables'!$E$270='2 - Programas Municipales'!$C$5,'3 - Bienes Amortizables'!$H$272,0)),0)+IF('3 - Bienes Amortizables'!$E$275='2 - Programas Municipales'!$A10,(IF('3 - Bienes Amortizables'!$E$276='2 - Programas Municipales'!$C$5,'3 - Bienes Amortizables'!$H$278,0)),0)</f>
        <v>0</v>
      </c>
      <c r="G13" s="202">
        <f>IF('3 - Bienes Amortizables'!$E$143='2 - Programas Municipales'!$A10,(IF('3 - Bienes Amortizables'!$E$144='2 - Programas Municipales'!$C$6,'3 - Bienes Amortizables'!$H$146,0)),0)+IF('3 - Bienes Amortizables'!$E$149='2 - Programas Municipales'!$A10,(IF('3 - Bienes Amortizables'!$E$150='2 - Programas Municipales'!$C$6,'3 - Bienes Amortizables'!$H$152,0)),0)+IF('3 - Bienes Amortizables'!$E$155='2 - Programas Municipales'!$A10,(IF('3 - Bienes Amortizables'!$E$156='2 - Programas Municipales'!$C$6,'3 - Bienes Amortizables'!$H$158,0)),0)+IF('3 - Bienes Amortizables'!$E$161='2 - Programas Municipales'!$A10,(IF('3 - Bienes Amortizables'!$E$162='2 - Programas Municipales'!$C$6,'3 - Bienes Amortizables'!$H$164,0)),0)+IF('3 - Bienes Amortizables'!$E$167='2 - Programas Municipales'!$A10,(IF('3 - Bienes Amortizables'!$E$168='2 - Programas Municipales'!$C$6,'3 - Bienes Amortizables'!$H$170,0)),0)+IF('3 - Bienes Amortizables'!$E$173='2 - Programas Municipales'!$A10,(IF('3 - Bienes Amortizables'!$E$174='2 - Programas Municipales'!$C$6,'3 - Bienes Amortizables'!$H$176,0)),0)+IF('3 - Bienes Amortizables'!$E$179='2 - Programas Municipales'!$A10,(IF('3 - Bienes Amortizables'!$E$180='2 - Programas Municipales'!$C$6,'3 - Bienes Amortizables'!$H$182,0)),0)+IF('3 - Bienes Amortizables'!$E$185='2 - Programas Municipales'!$A10,(IF('3 - Bienes Amortizables'!$E$186='2 - Programas Municipales'!$C$6,'3 - Bienes Amortizables'!$H$188,0)),0)+IF('3 - Bienes Amortizables'!$E$191='2 - Programas Municipales'!$A10,(IF('3 - Bienes Amortizables'!$E$192='2 - Programas Municipales'!$C$6,'3 - Bienes Amortizables'!$H$194,0)),0)+IF('3 - Bienes Amortizables'!$E$197='2 - Programas Municipales'!$A10,(IF('3 - Bienes Amortizables'!$E$198='2 - Programas Municipales'!$C$6,'3 - Bienes Amortizables'!$H$200,0)),0)+IF('3 - Bienes Amortizables'!$E$203='2 - Programas Municipales'!$A10,(IF('3 - Bienes Amortizables'!$E$204='2 - Programas Municipales'!$C$6,'3 - Bienes Amortizables'!$H$206,0)),0)+IF('3 - Bienes Amortizables'!$E$209='2 - Programas Municipales'!$A10,(IF('3 - Bienes Amortizables'!$E$210='2 - Programas Municipales'!$C$6,'3 - Bienes Amortizables'!$H$212,0)),0)+IF('3 - Bienes Amortizables'!$E$215='2 - Programas Municipales'!$A10,(IF('3 - Bienes Amortizables'!$E$216='2 - Programas Municipales'!$C$6,'3 - Bienes Amortizables'!$H$218,0)),0)+IF('3 - Bienes Amortizables'!$E$221='2 - Programas Municipales'!$A10,(IF('3 - Bienes Amortizables'!$E$222='2 - Programas Municipales'!$C$6,'3 - Bienes Amortizables'!$H$224,0)),0)+IF('3 - Bienes Amortizables'!$E$227='2 - Programas Municipales'!$A10,(IF('3 - Bienes Amortizables'!$E$228='2 - Programas Municipales'!$C$6,'3 - Bienes Amortizables'!$H$230,0)),0)+IF('3 - Bienes Amortizables'!$E$233='2 - Programas Municipales'!$A10,(IF('3 - Bienes Amortizables'!$E$234='2 - Programas Municipales'!$C$6,'3 - Bienes Amortizables'!$H$236,0)),0)+IF('3 - Bienes Amortizables'!$E$239='2 - Programas Municipales'!$A10,(IF('3 - Bienes Amortizables'!$E$240='2 - Programas Municipales'!$C$6,'3 - Bienes Amortizables'!$H$242,0)),0)+IF('3 - Bienes Amortizables'!$E$245='2 - Programas Municipales'!$A10,(IF('3 - Bienes Amortizables'!$E$246='2 - Programas Municipales'!$C$6,'3 - Bienes Amortizables'!$H$248,0)),0)+IF('3 - Bienes Amortizables'!$E$251='2 - Programas Municipales'!$A10,(IF('3 - Bienes Amortizables'!$E$252='2 - Programas Municipales'!$C$6,'3 - Bienes Amortizables'!$H$254,0)),0)+IF('3 - Bienes Amortizables'!$E$257='2 - Programas Municipales'!$A10,(IF('3 - Bienes Amortizables'!$E$258='2 - Programas Municipales'!$C$6,'3 - Bienes Amortizables'!$H$260,0)),0)+IF('3 - Bienes Amortizables'!$E$263='2 - Programas Municipales'!$A10,(IF('3 - Bienes Amortizables'!$E$264='2 - Programas Municipales'!$C$6,'3 - Bienes Amortizables'!$H$266,0)),0)+IF('3 - Bienes Amortizables'!$E$269='2 - Programas Municipales'!$A10,(IF('3 - Bienes Amortizables'!$E$270='2 - Programas Municipales'!$C$6,'3 - Bienes Amortizables'!$H$272,0)),0)+IF('3 - Bienes Amortizables'!$E$275='2 - Programas Municipales'!$A10,(IF('3 - Bienes Amortizables'!$E$276='2 - Programas Municipales'!$C$6,'3 - Bienes Amortizables'!$H$278,0)),0)</f>
        <v>0</v>
      </c>
      <c r="H13" s="202">
        <f>IF('3 - Bienes Amortizables'!$E$143='2 - Programas Municipales'!$A10,(IF('3 - Bienes Amortizables'!$E$144='2 - Programas Municipales'!$C$7,'3 - Bienes Amortizables'!$H$146,0)),0)+IF('3 - Bienes Amortizables'!$E$149='2 - Programas Municipales'!$A10,(IF('3 - Bienes Amortizables'!$E$150='2 - Programas Municipales'!$C$7,'3 - Bienes Amortizables'!$H$152,0)),0)+IF('3 - Bienes Amortizables'!$E$155='2 - Programas Municipales'!$A10,(IF('3 - Bienes Amortizables'!$E$156='2 - Programas Municipales'!$C$7,'3 - Bienes Amortizables'!$H$158,0)),0)+IF('3 - Bienes Amortizables'!$E$161='2 - Programas Municipales'!$A10,(IF('3 - Bienes Amortizables'!$E$162='2 - Programas Municipales'!$C$7,'3 - Bienes Amortizables'!$H$164,0)),0)+IF('3 - Bienes Amortizables'!$E$167='2 - Programas Municipales'!$A10,(IF('3 - Bienes Amortizables'!$E$168='2 - Programas Municipales'!$C$7,'3 - Bienes Amortizables'!$H$170,0)),0)+IF('3 - Bienes Amortizables'!$E$173='2 - Programas Municipales'!$A10,(IF('3 - Bienes Amortizables'!$E$174='2 - Programas Municipales'!$C$7,'3 - Bienes Amortizables'!$H$176,0)),0)+IF('3 - Bienes Amortizables'!$E$179='2 - Programas Municipales'!$A10,(IF('3 - Bienes Amortizables'!$E$180='2 - Programas Municipales'!$C$7,'3 - Bienes Amortizables'!$H$182,0)),0)+IF('3 - Bienes Amortizables'!$E$185='2 - Programas Municipales'!$A10,(IF('3 - Bienes Amortizables'!$E$186='2 - Programas Municipales'!$C$7,'3 - Bienes Amortizables'!$H$188,0)),0)+IF('3 - Bienes Amortizables'!$E$191='2 - Programas Municipales'!$A10,(IF('3 - Bienes Amortizables'!$E$192='2 - Programas Municipales'!$C$7,'3 - Bienes Amortizables'!$H$194,0)),0)+IF('3 - Bienes Amortizables'!$E$197='2 - Programas Municipales'!$A10,(IF('3 - Bienes Amortizables'!$E$198='2 - Programas Municipales'!$C$7,'3 - Bienes Amortizables'!$H$200,0)),0)+IF('3 - Bienes Amortizables'!$E$203='2 - Programas Municipales'!$A10,(IF('3 - Bienes Amortizables'!$E$204='2 - Programas Municipales'!$C$7,'3 - Bienes Amortizables'!$H$206,0)),0)+IF('3 - Bienes Amortizables'!$E$209='2 - Programas Municipales'!$A10,(IF('3 - Bienes Amortizables'!$E$210='2 - Programas Municipales'!$C$7,'3 - Bienes Amortizables'!$H$212,0)),0)+IF('3 - Bienes Amortizables'!$E$215='2 - Programas Municipales'!$A10,(IF('3 - Bienes Amortizables'!$E$216='2 - Programas Municipales'!$C$7,'3 - Bienes Amortizables'!$H$218,0)),0)+IF('3 - Bienes Amortizables'!$E$221='2 - Programas Municipales'!$A10,(IF('3 - Bienes Amortizables'!$E$222='2 - Programas Municipales'!$C$7,'3 - Bienes Amortizables'!$H$224,0)),0)+IF('3 - Bienes Amortizables'!$E$227='2 - Programas Municipales'!$A10,(IF('3 - Bienes Amortizables'!$E$228='2 - Programas Municipales'!$C$7,'3 - Bienes Amortizables'!$H$230,0)),0)+IF('3 - Bienes Amortizables'!$E$233='2 - Programas Municipales'!$A10,(IF('3 - Bienes Amortizables'!$E$234='2 - Programas Municipales'!$C$7,'3 - Bienes Amortizables'!$H$236,0)),0)+IF('3 - Bienes Amortizables'!$E$239='2 - Programas Municipales'!$A10,(IF('3 - Bienes Amortizables'!$E$240='2 - Programas Municipales'!$C$7,'3 - Bienes Amortizables'!$H$242,0)),0)+IF('3 - Bienes Amortizables'!$E$245='2 - Programas Municipales'!$A10,(IF('3 - Bienes Amortizables'!$E$246='2 - Programas Municipales'!$C$7,'3 - Bienes Amortizables'!$H$248,0)),0)+IF('3 - Bienes Amortizables'!$E$251='2 - Programas Municipales'!$A10,(IF('3 - Bienes Amortizables'!$E$252='2 - Programas Municipales'!$C$7,'3 - Bienes Amortizables'!$H$254,0)),0)+IF('3 - Bienes Amortizables'!$E$257='2 - Programas Municipales'!$A10,(IF('3 - Bienes Amortizables'!$E$258='2 - Programas Municipales'!$C$7,'3 - Bienes Amortizables'!$H$260,0)),0)+IF('3 - Bienes Amortizables'!$E$263='2 - Programas Municipales'!$A10,(IF('3 - Bienes Amortizables'!$E$264='2 - Programas Municipales'!$C$7,'3 - Bienes Amortizables'!$H$266,0)),0)+IF('3 - Bienes Amortizables'!$E$269='2 - Programas Municipales'!$A10,(IF('3 - Bienes Amortizables'!$E$270='2 - Programas Municipales'!$C$7,'3 - Bienes Amortizables'!$H$272,0)),0)+IF('3 - Bienes Amortizables'!$E$275='2 - Programas Municipales'!$A10,(IF('3 - Bienes Amortizables'!$E$276='2 - Programas Municipales'!$C$7,'3 - Bienes Amortizables'!$H$278,0)),0)</f>
        <v>0</v>
      </c>
      <c r="I13" s="202">
        <f>IF('3 - Bienes Amortizables'!$E$143='2 - Programas Municipales'!$A10,(IF('3 - Bienes Amortizables'!$E$144='2 - Programas Municipales'!$C$8,'3 - Bienes Amortizables'!$H$146,0)),0)+IF('3 - Bienes Amortizables'!$E$149='2 - Programas Municipales'!$A10,(IF('3 - Bienes Amortizables'!$E$150='2 - Programas Municipales'!$C$8,'3 - Bienes Amortizables'!$H$152,0)),0)+IF('3 - Bienes Amortizables'!$E$155='2 - Programas Municipales'!$A10,(IF('3 - Bienes Amortizables'!$E$156='2 - Programas Municipales'!$C$8,'3 - Bienes Amortizables'!$H$158,0)),0)+IF('3 - Bienes Amortizables'!$E$161='2 - Programas Municipales'!$A10,(IF('3 - Bienes Amortizables'!$E$162='2 - Programas Municipales'!$C$8,'3 - Bienes Amortizables'!$H$164,0)),0)+IF('3 - Bienes Amortizables'!$E$167='2 - Programas Municipales'!$A10,(IF('3 - Bienes Amortizables'!$E$168='2 - Programas Municipales'!$C$8,'3 - Bienes Amortizables'!$H$170,0)),0)+IF('3 - Bienes Amortizables'!$E$173='2 - Programas Municipales'!$A10,(IF('3 - Bienes Amortizables'!$E$174='2 - Programas Municipales'!$C$8,'3 - Bienes Amortizables'!$H$176,0)),0)+IF('3 - Bienes Amortizables'!$E$179='2 - Programas Municipales'!$A10,(IF('3 - Bienes Amortizables'!$E$180='2 - Programas Municipales'!$C$8,'3 - Bienes Amortizables'!$H$182,0)),0)+IF('3 - Bienes Amortizables'!$E$185='2 - Programas Municipales'!$A10,(IF('3 - Bienes Amortizables'!$E$186='2 - Programas Municipales'!$C$8,'3 - Bienes Amortizables'!$H$188,0)),0)+IF('3 - Bienes Amortizables'!$E$191='2 - Programas Municipales'!$A10,(IF('3 - Bienes Amortizables'!$E$192='2 - Programas Municipales'!$C$8,'3 - Bienes Amortizables'!$H$194,0)),0)+IF('3 - Bienes Amortizables'!$E$197='2 - Programas Municipales'!$A10,(IF('3 - Bienes Amortizables'!$E$198='2 - Programas Municipales'!$C$8,'3 - Bienes Amortizables'!$H$200,0)),0)+IF('3 - Bienes Amortizables'!$E$203='2 - Programas Municipales'!$A10,(IF('3 - Bienes Amortizables'!$E$204='2 - Programas Municipales'!$C$8,'3 - Bienes Amortizables'!$H$206,0)),0)+IF('3 - Bienes Amortizables'!$E$209='2 - Programas Municipales'!$A10,(IF('3 - Bienes Amortizables'!$E$210='2 - Programas Municipales'!$C$8,'3 - Bienes Amortizables'!$H$212,0)),0)+IF('3 - Bienes Amortizables'!$E$215='2 - Programas Municipales'!$A10,(IF('3 - Bienes Amortizables'!$E$216='2 - Programas Municipales'!$C$8,'3 - Bienes Amortizables'!$H$218,0)),0)+IF('3 - Bienes Amortizables'!$E$221='2 - Programas Municipales'!$A10,(IF('3 - Bienes Amortizables'!$E$222='2 - Programas Municipales'!$C$8,'3 - Bienes Amortizables'!$H$224,0)),0)+IF('3 - Bienes Amortizables'!$E$227='2 - Programas Municipales'!$A10,(IF('3 - Bienes Amortizables'!$E$228='2 - Programas Municipales'!$C$8,'3 - Bienes Amortizables'!$H$230,0)),0)+IF('3 - Bienes Amortizables'!$E$233='2 - Programas Municipales'!$A10,(IF('3 - Bienes Amortizables'!$E$234='2 - Programas Municipales'!$C$8,'3 - Bienes Amortizables'!$H$236,0)),0)+IF('3 - Bienes Amortizables'!$E$239='2 - Programas Municipales'!$A10,(IF('3 - Bienes Amortizables'!$E$240='2 - Programas Municipales'!$C$8,'3 - Bienes Amortizables'!$H$242,0)),0)+IF('3 - Bienes Amortizables'!$E$245='2 - Programas Municipales'!$A10,(IF('3 - Bienes Amortizables'!$E$246='2 - Programas Municipales'!$C$8,'3 - Bienes Amortizables'!$H$248,0)),0)+IF('3 - Bienes Amortizables'!$E$251='2 - Programas Municipales'!$A10,(IF('3 - Bienes Amortizables'!$E$252='2 - Programas Municipales'!$C$8,'3 - Bienes Amortizables'!$H$254,0)),0)+IF('3 - Bienes Amortizables'!$E$257='2 - Programas Municipales'!$A10,(IF('3 - Bienes Amortizables'!$E$258='2 - Programas Municipales'!$C$8,'3 - Bienes Amortizables'!$H$260,0)),0)+IF('3 - Bienes Amortizables'!$E$263='2 - Programas Municipales'!$A10,(IF('3 - Bienes Amortizables'!$E$264='2 - Programas Municipales'!$C$8,'3 - Bienes Amortizables'!$H$266,0)),0)+IF('3 - Bienes Amortizables'!$E$269='2 - Programas Municipales'!$A10,(IF('3 - Bienes Amortizables'!$E$270='2 - Programas Municipales'!$C$8,'3 - Bienes Amortizables'!$H$272,0)),0)+IF('3 - Bienes Amortizables'!$E$275='2 - Programas Municipales'!$A10,(IF('3 - Bienes Amortizables'!$E$276='2 - Programas Municipales'!$C$8,'3 - Bienes Amortizables'!$H$278,0)),0)</f>
        <v>0</v>
      </c>
      <c r="J13" s="202">
        <f>IF('3 - Bienes Amortizables'!$E$143='2 - Programas Municipales'!$A10,(IF('3 - Bienes Amortizables'!$E$144='2 - Programas Municipales'!$C$9,'3 - Bienes Amortizables'!$H$146,0)),0)+IF('3 - Bienes Amortizables'!$E$149='2 - Programas Municipales'!$A10,(IF('3 - Bienes Amortizables'!$E$150='2 - Programas Municipales'!$C$9,'3 - Bienes Amortizables'!$H$152,0)),0)+IF('3 - Bienes Amortizables'!$E$155='2 - Programas Municipales'!$A10,(IF('3 - Bienes Amortizables'!$E$156='2 - Programas Municipales'!$C$9,'3 - Bienes Amortizables'!$H$158,0)),0)+IF('3 - Bienes Amortizables'!$E$161='2 - Programas Municipales'!$A10,(IF('3 - Bienes Amortizables'!$E$162='2 - Programas Municipales'!$C$9,'3 - Bienes Amortizables'!$H$164,0)),0)+IF('3 - Bienes Amortizables'!$E$167='2 - Programas Municipales'!$A10,(IF('3 - Bienes Amortizables'!$E$168='2 - Programas Municipales'!$C$9,'3 - Bienes Amortizables'!$H$170,0)),0)+IF('3 - Bienes Amortizables'!$E$173='2 - Programas Municipales'!$A10,(IF('3 - Bienes Amortizables'!$E$174='2 - Programas Municipales'!$C$9,'3 - Bienes Amortizables'!$H$176,0)),0)+IF('3 - Bienes Amortizables'!$E$179='2 - Programas Municipales'!$A10,(IF('3 - Bienes Amortizables'!$E$180='2 - Programas Municipales'!$C$9,'3 - Bienes Amortizables'!$H$182,0)),0)+IF('3 - Bienes Amortizables'!$E$185='2 - Programas Municipales'!$A10,(IF('3 - Bienes Amortizables'!$E$186='2 - Programas Municipales'!$C$9,'3 - Bienes Amortizables'!$H$188,0)),0)+IF('3 - Bienes Amortizables'!$E$191='2 - Programas Municipales'!$A10,(IF('3 - Bienes Amortizables'!$E$192='2 - Programas Municipales'!$C$9,'3 - Bienes Amortizables'!$H$194,0)),0)+IF('3 - Bienes Amortizables'!$E$197='2 - Programas Municipales'!$A10,(IF('3 - Bienes Amortizables'!$E$198='2 - Programas Municipales'!$C$9,'3 - Bienes Amortizables'!$H$200,0)),0)+IF('3 - Bienes Amortizables'!$E$203='2 - Programas Municipales'!$A10,(IF('3 - Bienes Amortizables'!$E$204='2 - Programas Municipales'!$C$9,'3 - Bienes Amortizables'!$H$206,0)),0)+IF('3 - Bienes Amortizables'!$E$209='2 - Programas Municipales'!$A10,(IF('3 - Bienes Amortizables'!$E$210='2 - Programas Municipales'!$C$9,'3 - Bienes Amortizables'!$H$212,0)),0)+IF('3 - Bienes Amortizables'!$E$215='2 - Programas Municipales'!$A10,(IF('3 - Bienes Amortizables'!$E$216='2 - Programas Municipales'!$C$9,'3 - Bienes Amortizables'!$H$218,0)),0)+IF('3 - Bienes Amortizables'!$E$221='2 - Programas Municipales'!$A10,(IF('3 - Bienes Amortizables'!$E$222='2 - Programas Municipales'!$C$9,'3 - Bienes Amortizables'!$H$224,0)),0)+IF('3 - Bienes Amortizables'!$E$227='2 - Programas Municipales'!$A10,(IF('3 - Bienes Amortizables'!$E$228='2 - Programas Municipales'!$C$9,'3 - Bienes Amortizables'!$H$230,0)),0)+IF('3 - Bienes Amortizables'!$E$233='2 - Programas Municipales'!$A10,(IF('3 - Bienes Amortizables'!$E$234='2 - Programas Municipales'!$C$9,'3 - Bienes Amortizables'!$H$236,0)),0)+IF('3 - Bienes Amortizables'!$E$239='2 - Programas Municipales'!$A10,(IF('3 - Bienes Amortizables'!$E$240='2 - Programas Municipales'!$C$9,'3 - Bienes Amortizables'!$H$242,0)),0)+IF('3 - Bienes Amortizables'!$E$245='2 - Programas Municipales'!$A10,(IF('3 - Bienes Amortizables'!$E$246='2 - Programas Municipales'!$C$9,'3 - Bienes Amortizables'!$H$248,0)),0)+IF('3 - Bienes Amortizables'!$E$251='2 - Programas Municipales'!$A10,(IF('3 - Bienes Amortizables'!$E$252='2 - Programas Municipales'!$C$9,'3 - Bienes Amortizables'!$H$254,0)),0)+IF('3 - Bienes Amortizables'!$E$257='2 - Programas Municipales'!$A10,(IF('3 - Bienes Amortizables'!$E$258='2 - Programas Municipales'!$C$9,'3 - Bienes Amortizables'!$H$260,0)),0)+IF('3 - Bienes Amortizables'!$E$263='2 - Programas Municipales'!$A10,(IF('3 - Bienes Amortizables'!$E$264='2 - Programas Municipales'!$C$9,'3 - Bienes Amortizables'!$H$266,0)),0)+IF('3 - Bienes Amortizables'!$E$269='2 - Programas Municipales'!$A10,(IF('3 - Bienes Amortizables'!$E$270='2 - Programas Municipales'!$C$9,'3 - Bienes Amortizables'!$H$272,0)),0)+IF('3 - Bienes Amortizables'!$E$275='2 - Programas Municipales'!$A10,(IF('3 - Bienes Amortizables'!$E$276='2 - Programas Municipales'!$C$9,'3 - Bienes Amortizables'!$H$278,0)),0)</f>
        <v>0</v>
      </c>
      <c r="K13" s="202">
        <f>IF('3 - Bienes Amortizables'!$E$143='2 - Programas Municipales'!$A10,(IF('3 - Bienes Amortizables'!$E$144='2 - Programas Municipales'!$C$10,'3 - Bienes Amortizables'!$H$146,0)),0)+IF('3 - Bienes Amortizables'!$E$149='2 - Programas Municipales'!$A10,(IF('3 - Bienes Amortizables'!$E$150='2 - Programas Municipales'!$C$10,'3 - Bienes Amortizables'!$H$152,0)),0)+IF('3 - Bienes Amortizables'!$E$155='2 - Programas Municipales'!$A10,(IF('3 - Bienes Amortizables'!$E$156='2 - Programas Municipales'!$C$10,'3 - Bienes Amortizables'!$H$158,0)),0)+IF('3 - Bienes Amortizables'!$E$161='2 - Programas Municipales'!$A10,(IF('3 - Bienes Amortizables'!$E$162='2 - Programas Municipales'!$C$10,'3 - Bienes Amortizables'!$H$164,0)),0)+IF('3 - Bienes Amortizables'!$E$167='2 - Programas Municipales'!$A10,(IF('3 - Bienes Amortizables'!$E$168='2 - Programas Municipales'!$C$10,'3 - Bienes Amortizables'!$H$170,0)),0)+IF('3 - Bienes Amortizables'!$E$173='2 - Programas Municipales'!$A10,(IF('3 - Bienes Amortizables'!$E$174='2 - Programas Municipales'!$C$10,'3 - Bienes Amortizables'!$H$176,0)),0)+IF('3 - Bienes Amortizables'!$E$179='2 - Programas Municipales'!$A10,(IF('3 - Bienes Amortizables'!$E$180='2 - Programas Municipales'!$C$10,'3 - Bienes Amortizables'!$H$182,0)),0)+IF('3 - Bienes Amortizables'!$E$185='2 - Programas Municipales'!$A10,(IF('3 - Bienes Amortizables'!$E$186='2 - Programas Municipales'!$C$10,'3 - Bienes Amortizables'!$H$188,0)),0)+IF('3 - Bienes Amortizables'!$E$191='2 - Programas Municipales'!$A10,(IF('3 - Bienes Amortizables'!$E$192='2 - Programas Municipales'!$C$10,'3 - Bienes Amortizables'!$H$194,0)),0)+IF('3 - Bienes Amortizables'!$E$197='2 - Programas Municipales'!$A10,(IF('3 - Bienes Amortizables'!$E$198='2 - Programas Municipales'!$C$10,'3 - Bienes Amortizables'!$H$200,0)),0)+IF('3 - Bienes Amortizables'!$E$203='2 - Programas Municipales'!$A10,(IF('3 - Bienes Amortizables'!$E$204='2 - Programas Municipales'!$C$10,'3 - Bienes Amortizables'!$H$206,0)),0)+IF('3 - Bienes Amortizables'!$E$209='2 - Programas Municipales'!$A10,(IF('3 - Bienes Amortizables'!$E$210='2 - Programas Municipales'!$C$10,'3 - Bienes Amortizables'!$H$212,0)),0)+IF('3 - Bienes Amortizables'!$E$215='2 - Programas Municipales'!$A10,(IF('3 - Bienes Amortizables'!$E$216='2 - Programas Municipales'!$C$10,'3 - Bienes Amortizables'!$H$218,0)),0)+IF('3 - Bienes Amortizables'!$E$221='2 - Programas Municipales'!$A10,(IF('3 - Bienes Amortizables'!$E$222='2 - Programas Municipales'!$C$10,'3 - Bienes Amortizables'!$H$224,0)),0)+IF('3 - Bienes Amortizables'!$E$227='2 - Programas Municipales'!$A10,(IF('3 - Bienes Amortizables'!$E$228='2 - Programas Municipales'!$C$10,'3 - Bienes Amortizables'!$H$230,0)),0)+IF('3 - Bienes Amortizables'!$E$233='2 - Programas Municipales'!$A10,(IF('3 - Bienes Amortizables'!$E$234='2 - Programas Municipales'!$C$10,'3 - Bienes Amortizables'!$H$236,0)),0)+IF('3 - Bienes Amortizables'!$E$239='2 - Programas Municipales'!$A10,(IF('3 - Bienes Amortizables'!$E$240='2 - Programas Municipales'!$C$10,'3 - Bienes Amortizables'!$H$242,0)),0)+IF('3 - Bienes Amortizables'!$E$245='2 - Programas Municipales'!$A10,(IF('3 - Bienes Amortizables'!$E$246='2 - Programas Municipales'!$C$10,'3 - Bienes Amortizables'!$H$248,0)),0)+IF('3 - Bienes Amortizables'!$E$251='2 - Programas Municipales'!$A10,(IF('3 - Bienes Amortizables'!$E$252='2 - Programas Municipales'!$C$10,'3 - Bienes Amortizables'!$H$254,0)),0)+IF('3 - Bienes Amortizables'!$E$257='2 - Programas Municipales'!$A10,(IF('3 - Bienes Amortizables'!$E$258='2 - Programas Municipales'!$C$10,'3 - Bienes Amortizables'!$H$260,0)),0)+IF('3 - Bienes Amortizables'!$E$263='2 - Programas Municipales'!$A10,(IF('3 - Bienes Amortizables'!$E$264='2 - Programas Municipales'!$C$10,'3 - Bienes Amortizables'!$H$266,0)),0)+IF('3 - Bienes Amortizables'!$E$269='2 - Programas Municipales'!$A10,(IF('3 - Bienes Amortizables'!$E$270='2 - Programas Municipales'!$C$10,'3 - Bienes Amortizables'!$H$272,0)),0)+IF('3 - Bienes Amortizables'!$E$275='2 - Programas Municipales'!$A10,(IF('3 - Bienes Amortizables'!$E$276='2 - Programas Municipales'!$C$10,'3 - Bienes Amortizables'!$H$278,0)),0)</f>
        <v>0</v>
      </c>
      <c r="L13" s="202">
        <f>IF('3 - Bienes Amortizables'!$E$143='2 - Programas Municipales'!$A10,(IF('3 - Bienes Amortizables'!$E$144='2 - Programas Municipales'!$C$11,'3 - Bienes Amortizables'!$H$146,0)),0)+IF('3 - Bienes Amortizables'!$E$149='2 - Programas Municipales'!$A10,(IF('3 - Bienes Amortizables'!$E$150='2 - Programas Municipales'!$C$11,'3 - Bienes Amortizables'!$H$152,0)),0)+IF('3 - Bienes Amortizables'!$E$155='2 - Programas Municipales'!$A10,(IF('3 - Bienes Amortizables'!$E$156='2 - Programas Municipales'!$C$11,'3 - Bienes Amortizables'!$H$158,0)),0)+IF('3 - Bienes Amortizables'!$E$161='2 - Programas Municipales'!$A10,(IF('3 - Bienes Amortizables'!$E$162='2 - Programas Municipales'!$C$11,'3 - Bienes Amortizables'!$H$164,0)),0)+IF('3 - Bienes Amortizables'!$E$167='2 - Programas Municipales'!$A10,(IF('3 - Bienes Amortizables'!$E$168='2 - Programas Municipales'!$C$11,'3 - Bienes Amortizables'!$H$170,0)),0)+IF('3 - Bienes Amortizables'!$E$173='2 - Programas Municipales'!$A10,(IF('3 - Bienes Amortizables'!$E$174='2 - Programas Municipales'!$C$11,'3 - Bienes Amortizables'!$H$176,0)),0)+IF('3 - Bienes Amortizables'!$E$179='2 - Programas Municipales'!$A10,(IF('3 - Bienes Amortizables'!$E$180='2 - Programas Municipales'!$C$11,'3 - Bienes Amortizables'!$H$182,0)),0)+IF('3 - Bienes Amortizables'!$E$185='2 - Programas Municipales'!$A10,(IF('3 - Bienes Amortizables'!$E$186='2 - Programas Municipales'!$C$11,'3 - Bienes Amortizables'!$H$188,0)),0)+IF('3 - Bienes Amortizables'!$E$191='2 - Programas Municipales'!$A10,(IF('3 - Bienes Amortizables'!$E$192='2 - Programas Municipales'!$C$11,'3 - Bienes Amortizables'!$H$194,0)),0)+IF('3 - Bienes Amortizables'!$E$197='2 - Programas Municipales'!$A10,(IF('3 - Bienes Amortizables'!$E$198='2 - Programas Municipales'!$C$11,'3 - Bienes Amortizables'!$H$200,0)),0)+IF('3 - Bienes Amortizables'!$E$203='2 - Programas Municipales'!$A10,(IF('3 - Bienes Amortizables'!$E$204='2 - Programas Municipales'!$C$11,'3 - Bienes Amortizables'!$H$206,0)),0)+IF('3 - Bienes Amortizables'!$E$209='2 - Programas Municipales'!$A10,(IF('3 - Bienes Amortizables'!$E$210='2 - Programas Municipales'!$C$11,'3 - Bienes Amortizables'!$H$212,0)),0)+IF('3 - Bienes Amortizables'!$E$215='2 - Programas Municipales'!$A10,(IF('3 - Bienes Amortizables'!$E$216='2 - Programas Municipales'!$C$11,'3 - Bienes Amortizables'!$H$218,0)),0)+IF('3 - Bienes Amortizables'!$E$221='2 - Programas Municipales'!$A10,(IF('3 - Bienes Amortizables'!$E$222='2 - Programas Municipales'!$C$11,'3 - Bienes Amortizables'!$H$224,0)),0)+IF('3 - Bienes Amortizables'!$E$227='2 - Programas Municipales'!$A10,(IF('3 - Bienes Amortizables'!$E$228='2 - Programas Municipales'!$C$11,'3 - Bienes Amortizables'!$H$230,0)),0)+IF('3 - Bienes Amortizables'!$E$233='2 - Programas Municipales'!$A10,(IF('3 - Bienes Amortizables'!$E$234='2 - Programas Municipales'!$C$11,'3 - Bienes Amortizables'!$H$236,0)),0)+IF('3 - Bienes Amortizables'!$E$239='2 - Programas Municipales'!$A10,(IF('3 - Bienes Amortizables'!$E$240='2 - Programas Municipales'!$C$11,'3 - Bienes Amortizables'!$H$242,0)),0)+IF('3 - Bienes Amortizables'!$E$245='2 - Programas Municipales'!$A10,(IF('3 - Bienes Amortizables'!$E$246='2 - Programas Municipales'!$C$11,'3 - Bienes Amortizables'!$H$248,0)),0)+IF('3 - Bienes Amortizables'!$E$251='2 - Programas Municipales'!$A10,(IF('3 - Bienes Amortizables'!$E$252='2 - Programas Municipales'!$C$11,'3 - Bienes Amortizables'!$H$254,0)),0)+IF('3 - Bienes Amortizables'!$E$257='2 - Programas Municipales'!$A10,(IF('3 - Bienes Amortizables'!$E$258='2 - Programas Municipales'!$C$11,'3 - Bienes Amortizables'!$H$260,0)),0)+IF('3 - Bienes Amortizables'!$E$263='2 - Programas Municipales'!$A10,(IF('3 - Bienes Amortizables'!$E$264='2 - Programas Municipales'!$C$11,'3 - Bienes Amortizables'!$H$266,0)),0)+IF('3 - Bienes Amortizables'!$E$269='2 - Programas Municipales'!$A10,(IF('3 - Bienes Amortizables'!$E$270='2 - Programas Municipales'!$C$11,'3 - Bienes Amortizables'!$H$272,0)),0)+IF('3 - Bienes Amortizables'!$E$275='2 - Programas Municipales'!$A10,(IF('3 - Bienes Amortizables'!$E$276='2 - Programas Municipales'!$C$11,'3 - Bienes Amortizables'!$H$278,0)),0)</f>
        <v>0</v>
      </c>
      <c r="M13" s="202">
        <f>IF('3 - Bienes Amortizables'!$E$143='2 - Programas Municipales'!$A10,(IF('3 - Bienes Amortizables'!$E$144='2 - Programas Municipales'!$C$12,'3 - Bienes Amortizables'!$H$146,0)),0)+IF('3 - Bienes Amortizables'!$E$149='2 - Programas Municipales'!$A10,(IF('3 - Bienes Amortizables'!$E$150='2 - Programas Municipales'!$C$12,'3 - Bienes Amortizables'!$H$152,0)),0)+IF('3 - Bienes Amortizables'!$E$155='2 - Programas Municipales'!$A10,(IF('3 - Bienes Amortizables'!$E$156='2 - Programas Municipales'!$C$12,'3 - Bienes Amortizables'!$H$158,0)),0)+IF('3 - Bienes Amortizables'!$E$161='2 - Programas Municipales'!$A10,(IF('3 - Bienes Amortizables'!$E$162='2 - Programas Municipales'!$C$12,'3 - Bienes Amortizables'!$H$164,0)),0)+IF('3 - Bienes Amortizables'!$E$167='2 - Programas Municipales'!$A10,(IF('3 - Bienes Amortizables'!$E$168='2 - Programas Municipales'!$C$12,'3 - Bienes Amortizables'!$H$170,0)),0)+IF('3 - Bienes Amortizables'!$E$173='2 - Programas Municipales'!$A10,(IF('3 - Bienes Amortizables'!$E$174='2 - Programas Municipales'!$C$12,'3 - Bienes Amortizables'!$H$176,0)),0)+IF('3 - Bienes Amortizables'!$E$179='2 - Programas Municipales'!$A10,(IF('3 - Bienes Amortizables'!$E$180='2 - Programas Municipales'!$C$12,'3 - Bienes Amortizables'!$H$182,0)),0)+IF('3 - Bienes Amortizables'!$E$185='2 - Programas Municipales'!$A10,(IF('3 - Bienes Amortizables'!$E$186='2 - Programas Municipales'!$C$12,'3 - Bienes Amortizables'!$H$188,0)),0)+IF('3 - Bienes Amortizables'!$E$191='2 - Programas Municipales'!$A10,(IF('3 - Bienes Amortizables'!$E$192='2 - Programas Municipales'!$C$12,'3 - Bienes Amortizables'!$H$194,0)),0)+IF('3 - Bienes Amortizables'!$E$197='2 - Programas Municipales'!$A10,(IF('3 - Bienes Amortizables'!$E$198='2 - Programas Municipales'!$C$12,'3 - Bienes Amortizables'!$H$200,0)),0)+IF('3 - Bienes Amortizables'!$E$203='2 - Programas Municipales'!$A10,(IF('3 - Bienes Amortizables'!$E$204='2 - Programas Municipales'!$C$12,'3 - Bienes Amortizables'!$H$206,0)),0)+IF('3 - Bienes Amortizables'!$E$209='2 - Programas Municipales'!$A10,(IF('3 - Bienes Amortizables'!$E$210='2 - Programas Municipales'!$C$12,'3 - Bienes Amortizables'!$H$212,0)),0)+IF('3 - Bienes Amortizables'!$E$215='2 - Programas Municipales'!$A10,(IF('3 - Bienes Amortizables'!$E$216='2 - Programas Municipales'!$C$12,'3 - Bienes Amortizables'!$H$218,0)),0)+IF('3 - Bienes Amortizables'!$E$221='2 - Programas Municipales'!$A10,(IF('3 - Bienes Amortizables'!$E$222='2 - Programas Municipales'!$C$12,'3 - Bienes Amortizables'!$H$224,0)),0)+IF('3 - Bienes Amortizables'!$E$227='2 - Programas Municipales'!$A10,(IF('3 - Bienes Amortizables'!$E$228='2 - Programas Municipales'!$C$12,'3 - Bienes Amortizables'!$H$230,0)),0)+IF('3 - Bienes Amortizables'!$E$233='2 - Programas Municipales'!$A10,(IF('3 - Bienes Amortizables'!$E$234='2 - Programas Municipales'!$C$12,'3 - Bienes Amortizables'!$H$236,0)),0)+IF('3 - Bienes Amortizables'!$E$239='2 - Programas Municipales'!$A10,(IF('3 - Bienes Amortizables'!$E$240='2 - Programas Municipales'!$C$12,'3 - Bienes Amortizables'!$H$242,0)),0)+IF('3 - Bienes Amortizables'!$E$245='2 - Programas Municipales'!$A10,(IF('3 - Bienes Amortizables'!$E$246='2 - Programas Municipales'!$C$12,'3 - Bienes Amortizables'!$H$248,0)),0)+IF('3 - Bienes Amortizables'!$E$251='2 - Programas Municipales'!$A10,(IF('3 - Bienes Amortizables'!$E$252='2 - Programas Municipales'!$C$12,'3 - Bienes Amortizables'!$H$254,0)),0)+IF('3 - Bienes Amortizables'!$E$257='2 - Programas Municipales'!$A10,(IF('3 - Bienes Amortizables'!$E$258='2 - Programas Municipales'!$C$12,'3 - Bienes Amortizables'!$H$260,0)),0)+IF('3 - Bienes Amortizables'!$E$263='2 - Programas Municipales'!$A10,(IF('3 - Bienes Amortizables'!$E$264='2 - Programas Municipales'!$C$12,'3 - Bienes Amortizables'!$H$266,0)),0)+IF('3 - Bienes Amortizables'!$E$269='2 - Programas Municipales'!$A10,(IF('3 - Bienes Amortizables'!$E$270='2 - Programas Municipales'!$C$12,'3 - Bienes Amortizables'!$H$272,0)),0)+IF('3 - Bienes Amortizables'!$E$275='2 - Programas Municipales'!$A10,(IF('3 - Bienes Amortizables'!$E$276='2 - Programas Municipales'!$C$12,'3 - Bienes Amortizables'!$H$278,0)),0)</f>
        <v>0</v>
      </c>
      <c r="N13" s="202">
        <f>IF('3 - Bienes Amortizables'!$E$143='2 - Programas Municipales'!$A10,(IF('3 - Bienes Amortizables'!$E$144='2 - Programas Municipales'!$C$13,'3 - Bienes Amortizables'!$H$146,0)),0)+IF('3 - Bienes Amortizables'!$E$149='2 - Programas Municipales'!$A10,(IF('3 - Bienes Amortizables'!$E$150='2 - Programas Municipales'!$C$13,'3 - Bienes Amortizables'!$H$152,0)),0)+IF('3 - Bienes Amortizables'!$E$155='2 - Programas Municipales'!$A10,(IF('3 - Bienes Amortizables'!$E$156='2 - Programas Municipales'!$C$13,'3 - Bienes Amortizables'!$H$158,0)),0)+IF('3 - Bienes Amortizables'!$E$161='2 - Programas Municipales'!$A10,(IF('3 - Bienes Amortizables'!$E$162='2 - Programas Municipales'!$C$13,'3 - Bienes Amortizables'!$H$164,0)),0)+IF('3 - Bienes Amortizables'!$E$167='2 - Programas Municipales'!$A10,(IF('3 - Bienes Amortizables'!$E$168='2 - Programas Municipales'!$C$13,'3 - Bienes Amortizables'!$H$170,0)),0)+IF('3 - Bienes Amortizables'!$E$173='2 - Programas Municipales'!$A10,(IF('3 - Bienes Amortizables'!$E$174='2 - Programas Municipales'!$C$13,'3 - Bienes Amortizables'!$H$176,0)),0)+IF('3 - Bienes Amortizables'!$E$179='2 - Programas Municipales'!$A10,(IF('3 - Bienes Amortizables'!$E$180='2 - Programas Municipales'!$C$13,'3 - Bienes Amortizables'!$H$182,0)),0)+IF('3 - Bienes Amortizables'!$E$185='2 - Programas Municipales'!$A10,(IF('3 - Bienes Amortizables'!$E$186='2 - Programas Municipales'!$C$13,'3 - Bienes Amortizables'!$H$188,0)),0)+IF('3 - Bienes Amortizables'!$E$191='2 - Programas Municipales'!$A10,(IF('3 - Bienes Amortizables'!$E$192='2 - Programas Municipales'!$C$13,'3 - Bienes Amortizables'!$H$194,0)),0)+IF('3 - Bienes Amortizables'!$E$197='2 - Programas Municipales'!$A10,(IF('3 - Bienes Amortizables'!$E$198='2 - Programas Municipales'!$C$13,'3 - Bienes Amortizables'!$H$200,0)),0)+IF('3 - Bienes Amortizables'!$E$203='2 - Programas Municipales'!$A10,(IF('3 - Bienes Amortizables'!$E$204='2 - Programas Municipales'!$C$13,'3 - Bienes Amortizables'!$H$206,0)),0)+IF('3 - Bienes Amortizables'!$E$209='2 - Programas Municipales'!$A10,(IF('3 - Bienes Amortizables'!$E$210='2 - Programas Municipales'!$C$13,'3 - Bienes Amortizables'!$H$212,0)),0)+IF('3 - Bienes Amortizables'!$E$215='2 - Programas Municipales'!$A10,(IF('3 - Bienes Amortizables'!$E$216='2 - Programas Municipales'!$C$13,'3 - Bienes Amortizables'!$H$218,0)),0)+IF('3 - Bienes Amortizables'!$E$221='2 - Programas Municipales'!$A10,(IF('3 - Bienes Amortizables'!$E$222='2 - Programas Municipales'!$C$13,'3 - Bienes Amortizables'!$H$224,0)),0)+IF('3 - Bienes Amortizables'!$E$227='2 - Programas Municipales'!$A10,(IF('3 - Bienes Amortizables'!$E$228='2 - Programas Municipales'!$C$13,'3 - Bienes Amortizables'!$H$230,0)),0)+IF('3 - Bienes Amortizables'!$E$233='2 - Programas Municipales'!$A10,(IF('3 - Bienes Amortizables'!$E$234='2 - Programas Municipales'!$C$13,'3 - Bienes Amortizables'!$H$236,0)),0)+IF('3 - Bienes Amortizables'!$E$239='2 - Programas Municipales'!$A10,(IF('3 - Bienes Amortizables'!$E$240='2 - Programas Municipales'!$C$13,'3 - Bienes Amortizables'!$H$242,0)),0)+IF('3 - Bienes Amortizables'!$E$245='2 - Programas Municipales'!$A10,(IF('3 - Bienes Amortizables'!$E$246='2 - Programas Municipales'!$C$13,'3 - Bienes Amortizables'!$H$248,0)),0)+IF('3 - Bienes Amortizables'!$E$251='2 - Programas Municipales'!$A10,(IF('3 - Bienes Amortizables'!$E$252='2 - Programas Municipales'!$C$13,'3 - Bienes Amortizables'!$H$254,0)),0)+IF('3 - Bienes Amortizables'!$E$257='2 - Programas Municipales'!$A10,(IF('3 - Bienes Amortizables'!$E$258='2 - Programas Municipales'!$C$13,'3 - Bienes Amortizables'!$H$260,0)),0)+IF('3 - Bienes Amortizables'!$E$263='2 - Programas Municipales'!$A10,(IF('3 - Bienes Amortizables'!$E$264='2 - Programas Municipales'!$C$13,'3 - Bienes Amortizables'!$H$266,0)),0)+IF('3 - Bienes Amortizables'!$E$269='2 - Programas Municipales'!$A10,(IF('3 - Bienes Amortizables'!$E$270='2 - Programas Municipales'!$C$13,'3 - Bienes Amortizables'!$H$272,0)),0)+IF('3 - Bienes Amortizables'!$E$275='2 - Programas Municipales'!$A10,(IF('3 - Bienes Amortizables'!$E$276='2 - Programas Municipales'!$C$13,'3 - Bienes Amortizables'!$H$278,0)),0)</f>
        <v>0</v>
      </c>
      <c r="O13" s="202">
        <f>IF('3 - Bienes Amortizables'!$E$143='2 - Programas Municipales'!$A10,(IF('3 - Bienes Amortizables'!$E$144='2 - Programas Municipales'!$C$14,'3 - Bienes Amortizables'!$H$146,0)),0)+IF('3 - Bienes Amortizables'!$E$149='2 - Programas Municipales'!$A10,(IF('3 - Bienes Amortizables'!$E$150='2 - Programas Municipales'!$C$14,'3 - Bienes Amortizables'!$H$152,0)),0)+IF('3 - Bienes Amortizables'!$E$155='2 - Programas Municipales'!$A10,(IF('3 - Bienes Amortizables'!$E$156='2 - Programas Municipales'!$C$14,'3 - Bienes Amortizables'!$H$158,0)),0)+IF('3 - Bienes Amortizables'!$E$161='2 - Programas Municipales'!$A10,(IF('3 - Bienes Amortizables'!$E$162='2 - Programas Municipales'!$C$14,'3 - Bienes Amortizables'!$H$164,0)),0)+IF('3 - Bienes Amortizables'!$E$167='2 - Programas Municipales'!$A10,(IF('3 - Bienes Amortizables'!$E$168='2 - Programas Municipales'!$C$14,'3 - Bienes Amortizables'!$H$170,0)),0)+IF('3 - Bienes Amortizables'!$E$173='2 - Programas Municipales'!$A10,(IF('3 - Bienes Amortizables'!$E$174='2 - Programas Municipales'!$C$14,'3 - Bienes Amortizables'!$H$176,0)),0)+IF('3 - Bienes Amortizables'!$E$179='2 - Programas Municipales'!$A10,(IF('3 - Bienes Amortizables'!$E$180='2 - Programas Municipales'!$C$14,'3 - Bienes Amortizables'!$H$182,0)),0)+IF('3 - Bienes Amortizables'!$E$185='2 - Programas Municipales'!$A10,(IF('3 - Bienes Amortizables'!$E$186='2 - Programas Municipales'!$C$14,'3 - Bienes Amortizables'!$H$188,0)),0)+IF('3 - Bienes Amortizables'!$E$191='2 - Programas Municipales'!$A10,(IF('3 - Bienes Amortizables'!$E$192='2 - Programas Municipales'!$C$14,'3 - Bienes Amortizables'!$H$194,0)),0)+IF('3 - Bienes Amortizables'!$E$197='2 - Programas Municipales'!$A10,(IF('3 - Bienes Amortizables'!$E$198='2 - Programas Municipales'!$C$14,'3 - Bienes Amortizables'!$H$200,0)),0)+IF('3 - Bienes Amortizables'!$E$203='2 - Programas Municipales'!$A10,(IF('3 - Bienes Amortizables'!$E$204='2 - Programas Municipales'!$C$14,'3 - Bienes Amortizables'!$H$206,0)),0)+IF('3 - Bienes Amortizables'!$E$209='2 - Programas Municipales'!$A10,(IF('3 - Bienes Amortizables'!$E$210='2 - Programas Municipales'!$C$14,'3 - Bienes Amortizables'!$H$212,0)),0)+IF('3 - Bienes Amortizables'!$E$215='2 - Programas Municipales'!$A10,(IF('3 - Bienes Amortizables'!$E$216='2 - Programas Municipales'!$C$14,'3 - Bienes Amortizables'!$H$218,0)),0)+IF('3 - Bienes Amortizables'!$E$221='2 - Programas Municipales'!$A10,(IF('3 - Bienes Amortizables'!$E$222='2 - Programas Municipales'!$C$14,'3 - Bienes Amortizables'!$H$224,0)),0)+IF('3 - Bienes Amortizables'!$E$227='2 - Programas Municipales'!$A10,(IF('3 - Bienes Amortizables'!$E$228='2 - Programas Municipales'!$C$14,'3 - Bienes Amortizables'!$H$230,0)),0)+IF('3 - Bienes Amortizables'!$E$233='2 - Programas Municipales'!$A10,(IF('3 - Bienes Amortizables'!$E$234='2 - Programas Municipales'!$C$14,'3 - Bienes Amortizables'!$H$236,0)),0)+IF('3 - Bienes Amortizables'!$E$239='2 - Programas Municipales'!$A10,(IF('3 - Bienes Amortizables'!$E$240='2 - Programas Municipales'!$C$14,'3 - Bienes Amortizables'!$H$242,0)),0)+IF('3 - Bienes Amortizables'!$E$245='2 - Programas Municipales'!$A10,(IF('3 - Bienes Amortizables'!$E$246='2 - Programas Municipales'!$C$14,'3 - Bienes Amortizables'!$H$248,0)),0)+IF('3 - Bienes Amortizables'!$E$251='2 - Programas Municipales'!$A10,(IF('3 - Bienes Amortizables'!$E$252='2 - Programas Municipales'!$C$14,'3 - Bienes Amortizables'!$H$254,0)),0)+IF('3 - Bienes Amortizables'!$E$257='2 - Programas Municipales'!$A10,(IF('3 - Bienes Amortizables'!$E$258='2 - Programas Municipales'!$C$14,'3 - Bienes Amortizables'!$H$260,0)),0)+IF('3 - Bienes Amortizables'!$E$263='2 - Programas Municipales'!$A10,(IF('3 - Bienes Amortizables'!$E$264='2 - Programas Municipales'!$C$14,'3 - Bienes Amortizables'!$H$266,0)),0)+IF('3 - Bienes Amortizables'!$E$269='2 - Programas Municipales'!$A10,(IF('3 - Bienes Amortizables'!$E$270='2 - Programas Municipales'!$C$14,'3 - Bienes Amortizables'!$H$272,0)),0)+IF('3 - Bienes Amortizables'!$E$275='2 - Programas Municipales'!$A10,(IF('3 - Bienes Amortizables'!$E$276='2 - Programas Municipales'!$C$14,'3 - Bienes Amortizables'!$H$278,0)),0)</f>
        <v>0</v>
      </c>
      <c r="P13" s="202">
        <f>IF('3 - Bienes Amortizables'!$E$143='2 - Programas Municipales'!$A10,(IF('3 - Bienes Amortizables'!$E$144='2 - Programas Municipales'!$C$15,'3 - Bienes Amortizables'!$H$146,0)),0)+IF('3 - Bienes Amortizables'!$E$149='2 - Programas Municipales'!$A10,(IF('3 - Bienes Amortizables'!$E$150='2 - Programas Municipales'!$C$15,'3 - Bienes Amortizables'!$H$152,0)),0)+IF('3 - Bienes Amortizables'!$E$155='2 - Programas Municipales'!$A10,(IF('3 - Bienes Amortizables'!$E$156='2 - Programas Municipales'!$C$15,'3 - Bienes Amortizables'!$H$158,0)),0)+IF('3 - Bienes Amortizables'!$E$161='2 - Programas Municipales'!$A10,(IF('3 - Bienes Amortizables'!$E$162='2 - Programas Municipales'!$C$15,'3 - Bienes Amortizables'!$H$164,0)),0)+IF('3 - Bienes Amortizables'!$E$167='2 - Programas Municipales'!$A10,(IF('3 - Bienes Amortizables'!$E$168='2 - Programas Municipales'!$C$15,'3 - Bienes Amortizables'!$H$170,0)),0)+IF('3 - Bienes Amortizables'!$E$173='2 - Programas Municipales'!$A10,(IF('3 - Bienes Amortizables'!$E$174='2 - Programas Municipales'!$C$15,'3 - Bienes Amortizables'!$H$176,0)),0)+IF('3 - Bienes Amortizables'!$E$179='2 - Programas Municipales'!$A10,(IF('3 - Bienes Amortizables'!$E$180='2 - Programas Municipales'!$C$15,'3 - Bienes Amortizables'!$H$182,0)),0)+IF('3 - Bienes Amortizables'!$E$185='2 - Programas Municipales'!$A10,(IF('3 - Bienes Amortizables'!$E$186='2 - Programas Municipales'!$C$15,'3 - Bienes Amortizables'!$H$188,0)),0)+IF('3 - Bienes Amortizables'!$E$191='2 - Programas Municipales'!$A10,(IF('3 - Bienes Amortizables'!$E$192='2 - Programas Municipales'!$C$15,'3 - Bienes Amortizables'!$H$194,0)),0)+IF('3 - Bienes Amortizables'!$E$197='2 - Programas Municipales'!$A10,(IF('3 - Bienes Amortizables'!$E$198='2 - Programas Municipales'!$C$15,'3 - Bienes Amortizables'!$H$200,0)),0)+IF('3 - Bienes Amortizables'!$E$203='2 - Programas Municipales'!$A10,(IF('3 - Bienes Amortizables'!$E$204='2 - Programas Municipales'!$C$15,'3 - Bienes Amortizables'!$H$206,0)),0)+IF('3 - Bienes Amortizables'!$E$209='2 - Programas Municipales'!$A10,(IF('3 - Bienes Amortizables'!$E$210='2 - Programas Municipales'!$C$15,'3 - Bienes Amortizables'!$H$212,0)),0)+IF('3 - Bienes Amortizables'!$E$215='2 - Programas Municipales'!$A10,(IF('3 - Bienes Amortizables'!$E$216='2 - Programas Municipales'!$C$15,'3 - Bienes Amortizables'!$H$218,0)),0)+IF('3 - Bienes Amortizables'!$E$221='2 - Programas Municipales'!$A10,(IF('3 - Bienes Amortizables'!$E$222='2 - Programas Municipales'!$C$15,'3 - Bienes Amortizables'!$H$224,0)),0)+IF('3 - Bienes Amortizables'!$E$227='2 - Programas Municipales'!$A10,(IF('3 - Bienes Amortizables'!$E$228='2 - Programas Municipales'!$C$15,'3 - Bienes Amortizables'!$H$230,0)),0)+IF('3 - Bienes Amortizables'!$E$233='2 - Programas Municipales'!$A10,(IF('3 - Bienes Amortizables'!$E$234='2 - Programas Municipales'!$C$15,'3 - Bienes Amortizables'!$H$236,0)),0)+IF('3 - Bienes Amortizables'!$E$239='2 - Programas Municipales'!$A10,(IF('3 - Bienes Amortizables'!$E$240='2 - Programas Municipales'!$C$15,'3 - Bienes Amortizables'!$H$242,0)),0)+IF('3 - Bienes Amortizables'!$E$245='2 - Programas Municipales'!$A10,(IF('3 - Bienes Amortizables'!$E$246='2 - Programas Municipales'!$C$15,'3 - Bienes Amortizables'!$H$248,0)),0)+IF('3 - Bienes Amortizables'!$E$251='2 - Programas Municipales'!$A10,(IF('3 - Bienes Amortizables'!$E$252='2 - Programas Municipales'!$C$15,'3 - Bienes Amortizables'!$H$254,0)),0)+IF('3 - Bienes Amortizables'!$E$257='2 - Programas Municipales'!$A10,(IF('3 - Bienes Amortizables'!$E$258='2 - Programas Municipales'!$C$15,'3 - Bienes Amortizables'!$H$260,0)),0)+IF('3 - Bienes Amortizables'!$E$263='2 - Programas Municipales'!$A10,(IF('3 - Bienes Amortizables'!$E$264='2 - Programas Municipales'!$C$15,'3 - Bienes Amortizables'!$H$266,0)),0)+IF('3 - Bienes Amortizables'!$E$269='2 - Programas Municipales'!$A10,(IF('3 - Bienes Amortizables'!$E$270='2 - Programas Municipales'!$C$15,'3 - Bienes Amortizables'!$H$272,0)),0)+IF('3 - Bienes Amortizables'!$E$275='2 - Programas Municipales'!$A10,(IF('3 - Bienes Amortizables'!$E$276='2 - Programas Municipales'!$C$15,'3 - Bienes Amortizables'!$H$278,0)),0)</f>
        <v>0</v>
      </c>
      <c r="Q13" s="265">
        <f t="shared" si="1"/>
        <v>0</v>
      </c>
    </row>
    <row r="14">
      <c r="B14" s="266" t="s">
        <v>161</v>
      </c>
      <c r="C14" s="265">
        <f t="shared" ref="C14:Q14" si="2">SUM(C5:C13)</f>
        <v>0</v>
      </c>
      <c r="D14" s="265">
        <f t="shared" si="2"/>
        <v>0</v>
      </c>
      <c r="E14" s="265">
        <f t="shared" si="2"/>
        <v>0</v>
      </c>
      <c r="F14" s="265">
        <f t="shared" si="2"/>
        <v>0</v>
      </c>
      <c r="G14" s="265">
        <f t="shared" si="2"/>
        <v>0</v>
      </c>
      <c r="H14" s="265">
        <f t="shared" si="2"/>
        <v>0</v>
      </c>
      <c r="I14" s="265">
        <f t="shared" si="2"/>
        <v>0</v>
      </c>
      <c r="J14" s="265">
        <f t="shared" si="2"/>
        <v>0</v>
      </c>
      <c r="K14" s="265">
        <f t="shared" si="2"/>
        <v>0</v>
      </c>
      <c r="L14" s="265">
        <f t="shared" si="2"/>
        <v>0</v>
      </c>
      <c r="M14" s="265">
        <f t="shared" si="2"/>
        <v>0</v>
      </c>
      <c r="N14" s="265">
        <f t="shared" si="2"/>
        <v>0</v>
      </c>
      <c r="O14" s="265">
        <f t="shared" si="2"/>
        <v>0</v>
      </c>
      <c r="P14" s="265">
        <f t="shared" si="2"/>
        <v>0</v>
      </c>
      <c r="Q14" s="267">
        <f t="shared" si="2"/>
        <v>0</v>
      </c>
    </row>
    <row r="15">
      <c r="C15" s="202"/>
      <c r="D15" s="202"/>
      <c r="E15" s="202"/>
      <c r="F15" s="202"/>
      <c r="G15" s="202"/>
      <c r="H15" s="202"/>
      <c r="I15" s="202"/>
      <c r="J15" s="202"/>
      <c r="K15" s="202"/>
      <c r="L15" s="202"/>
      <c r="M15" s="202"/>
      <c r="N15" s="202"/>
      <c r="O15" s="202"/>
      <c r="P15" s="202"/>
    </row>
    <row r="16">
      <c r="C16" s="202"/>
      <c r="D16" s="202"/>
      <c r="E16" s="202"/>
      <c r="F16" s="202"/>
      <c r="G16" s="202"/>
      <c r="H16" s="202"/>
      <c r="I16" s="202"/>
      <c r="J16" s="202"/>
      <c r="K16" s="202"/>
      <c r="L16" s="202"/>
      <c r="M16" s="202"/>
      <c r="N16" s="202"/>
      <c r="O16" s="202"/>
      <c r="P16" s="20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Q2"/>
    <mergeCell ref="B3:B4"/>
    <mergeCell ref="C3:Q3"/>
  </mergeCells>
  <printOptions/>
  <pageMargins bottom="0.75" footer="0.0" header="0.0" left="0.7" right="0.7" top="0.75"/>
  <pageSetup orientation="landscape"/>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F497A"/>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4.0"/>
    <col customWidth="1" min="2" max="2" width="20.86"/>
    <col customWidth="1" min="3" max="3" width="15.14"/>
    <col customWidth="1" min="4" max="4" width="13.43"/>
    <col customWidth="1" min="5" max="5" width="15.43"/>
    <col customWidth="1" min="6" max="6" width="14.71"/>
    <col customWidth="1" min="7" max="7" width="13.57"/>
    <col customWidth="1" min="8" max="8" width="11.29"/>
    <col customWidth="1" min="9" max="9" width="12.43"/>
    <col customWidth="1" min="10" max="10" width="14.14"/>
    <col customWidth="1" min="11" max="11" width="13.14"/>
    <col customWidth="1" min="12" max="12" width="13.0"/>
    <col customWidth="1" min="13" max="13" width="14.0"/>
    <col customWidth="1" min="14" max="14" width="14.43"/>
    <col customWidth="1" min="15" max="16" width="13.43"/>
    <col customWidth="1" min="17" max="17" width="15.86"/>
    <col customWidth="1" min="18" max="26" width="11.43"/>
  </cols>
  <sheetData>
    <row r="2">
      <c r="B2" s="209" t="s">
        <v>349</v>
      </c>
      <c r="C2" s="15"/>
      <c r="D2" s="15"/>
      <c r="E2" s="15"/>
      <c r="F2" s="15"/>
      <c r="G2" s="15"/>
      <c r="H2" s="15"/>
      <c r="I2" s="15"/>
      <c r="J2" s="15"/>
      <c r="K2" s="15"/>
      <c r="L2" s="15"/>
      <c r="M2" s="15"/>
      <c r="N2" s="15"/>
      <c r="O2" s="15"/>
      <c r="P2" s="15"/>
      <c r="Q2" s="16"/>
    </row>
    <row r="3">
      <c r="B3" s="261" t="s">
        <v>273</v>
      </c>
      <c r="C3" s="273" t="s">
        <v>274</v>
      </c>
      <c r="D3" s="15"/>
      <c r="E3" s="15"/>
      <c r="F3" s="15"/>
      <c r="G3" s="15"/>
      <c r="H3" s="15"/>
      <c r="I3" s="15"/>
      <c r="J3" s="15"/>
      <c r="K3" s="15"/>
      <c r="L3" s="15"/>
      <c r="M3" s="15"/>
      <c r="N3" s="15"/>
      <c r="O3" s="15"/>
      <c r="P3" s="15"/>
      <c r="Q3" s="16"/>
    </row>
    <row r="4">
      <c r="B4" s="192"/>
      <c r="C4" s="263" t="str">
        <f>'2 - Programas Municipales'!C2</f>
        <v>Disposición Inicial</v>
      </c>
      <c r="D4" s="263" t="str">
        <f>'2 - Programas Municipales'!C3</f>
        <v>Barrido y Limpieza</v>
      </c>
      <c r="E4" s="263" t="str">
        <f>'2 - Programas Municipales'!C4</f>
        <v>Limp. Microbasurales</v>
      </c>
      <c r="F4" s="263" t="str">
        <f>'2 - Programas Municipales'!C5</f>
        <v>Resid. de Poda y Áreas Verdes</v>
      </c>
      <c r="G4" s="263" t="str">
        <f>'2 - Programas Municipales'!C6</f>
        <v>Educación y Comunicación</v>
      </c>
      <c r="H4" s="263" t="str">
        <f>'2 - Programas Municipales'!C7</f>
        <v>Compostaje</v>
      </c>
      <c r="I4" s="263" t="str">
        <f>'2 - Programas Municipales'!C8</f>
        <v>Recuperación de Materiales</v>
      </c>
      <c r="J4" s="263" t="str">
        <f>'2 - Programas Municipales'!C9</f>
        <v>Administración</v>
      </c>
      <c r="K4" s="263" t="str">
        <f>'2 - Programas Municipales'!C10</f>
        <v>Planific. y Control</v>
      </c>
      <c r="L4" s="263" t="str">
        <f>'2 - Programas Municipales'!C11</f>
        <v>Recolección</v>
      </c>
      <c r="M4" s="263" t="str">
        <f>'2 - Programas Municipales'!C12</f>
        <v>Est. Transferencia</v>
      </c>
      <c r="N4" s="263" t="str">
        <f>'2 - Programas Municipales'!C13</f>
        <v>Dispos. Final</v>
      </c>
      <c r="O4" s="263" t="str">
        <f>'2 - Programas Municipales'!C14</f>
        <v>Cierre Basural</v>
      </c>
      <c r="P4" s="263" t="str">
        <f>'2 - Programas Municipales'!C15</f>
        <v>Transporte</v>
      </c>
      <c r="Q4" s="274" t="s">
        <v>161</v>
      </c>
    </row>
    <row r="5">
      <c r="B5" s="56" t="str">
        <f>'2 - Programas Municipales'!A2</f>
        <v>Terrenos, Edificios, Construcciones y Materiales</v>
      </c>
      <c r="C5" s="202">
        <f>'10 - Costo Bien Amort x Cat (1)'!C5+'10 - Costo Bien Amort x Cat (2)'!C5</f>
        <v>0</v>
      </c>
      <c r="D5" s="202">
        <f>'10 - Costo Bien Amort x Cat (1)'!D5+'10 - Costo Bien Amort x Cat (2)'!D5</f>
        <v>0</v>
      </c>
      <c r="E5" s="202">
        <f>'10 - Costo Bien Amort x Cat (1)'!E5+'10 - Costo Bien Amort x Cat (2)'!E5</f>
        <v>0</v>
      </c>
      <c r="F5" s="202">
        <f>'10 - Costo Bien Amort x Cat (1)'!F5+'10 - Costo Bien Amort x Cat (2)'!F5</f>
        <v>0</v>
      </c>
      <c r="G5" s="202">
        <f>'10 - Costo Bien Amort x Cat (1)'!G5+'10 - Costo Bien Amort x Cat (2)'!G5</f>
        <v>0</v>
      </c>
      <c r="H5" s="202">
        <f>'10 - Costo Bien Amort x Cat (1)'!H5+'10 - Costo Bien Amort x Cat (2)'!H5</f>
        <v>0</v>
      </c>
      <c r="I5" s="202">
        <f>'10 - Costo Bien Amort x Cat (1)'!I5+'10 - Costo Bien Amort x Cat (2)'!I5</f>
        <v>9835056.002</v>
      </c>
      <c r="J5" s="202">
        <f>'10 - Costo Bien Amort x Cat (1)'!J5+'10 - Costo Bien Amort x Cat (2)'!J5</f>
        <v>0</v>
      </c>
      <c r="K5" s="202">
        <f>'10 - Costo Bien Amort x Cat (1)'!K5+'10 - Costo Bien Amort x Cat (2)'!K5</f>
        <v>0</v>
      </c>
      <c r="L5" s="202">
        <f>'10 - Costo Bien Amort x Cat (1)'!L5+'10 - Costo Bien Amort x Cat (2)'!L5</f>
        <v>0</v>
      </c>
      <c r="M5" s="202">
        <f>'10 - Costo Bien Amort x Cat (1)'!M5+'10 - Costo Bien Amort x Cat (2)'!M5</f>
        <v>0</v>
      </c>
      <c r="N5" s="202">
        <f>'10 - Costo Bien Amort x Cat (1)'!N5+'10 - Costo Bien Amort x Cat (2)'!N5</f>
        <v>0</v>
      </c>
      <c r="O5" s="202">
        <f>'10 - Costo Bien Amort x Cat (1)'!O5+'10 - Costo Bien Amort x Cat (2)'!O5</f>
        <v>0</v>
      </c>
      <c r="P5" s="202">
        <f>'10 - Costo Bien Amort x Cat (1)'!P5+'10 - Costo Bien Amort x Cat (2)'!P5</f>
        <v>0</v>
      </c>
      <c r="Q5" s="265">
        <f t="shared" ref="Q5:Q13" si="1">SUM(C5:P5)</f>
        <v>9835056.002</v>
      </c>
    </row>
    <row r="6">
      <c r="B6" s="56" t="str">
        <f>'2 - Programas Municipales'!A3</f>
        <v>Bienes</v>
      </c>
      <c r="C6" s="202">
        <f>'10 - Costo Bien Amort x Cat (1)'!C6+'10 - Costo Bien Amort x Cat (2)'!C6</f>
        <v>19050000</v>
      </c>
      <c r="D6" s="202">
        <f>'10 - Costo Bien Amort x Cat (1)'!D6+'10 - Costo Bien Amort x Cat (2)'!D6</f>
        <v>0</v>
      </c>
      <c r="E6" s="202">
        <f>'10 - Costo Bien Amort x Cat (1)'!E6+'10 - Costo Bien Amort x Cat (2)'!E6</f>
        <v>0</v>
      </c>
      <c r="F6" s="202">
        <f>'10 - Costo Bien Amort x Cat (1)'!F6+'10 - Costo Bien Amort x Cat (2)'!F6</f>
        <v>0</v>
      </c>
      <c r="G6" s="202">
        <f>'10 - Costo Bien Amort x Cat (1)'!G6+'10 - Costo Bien Amort x Cat (2)'!G6</f>
        <v>0</v>
      </c>
      <c r="H6" s="202">
        <f>'10 - Costo Bien Amort x Cat (1)'!H6+'10 - Costo Bien Amort x Cat (2)'!H6</f>
        <v>0</v>
      </c>
      <c r="I6" s="202">
        <f>'10 - Costo Bien Amort x Cat (1)'!I6+'10 - Costo Bien Amort x Cat (2)'!I6</f>
        <v>1300000</v>
      </c>
      <c r="J6" s="202">
        <f>'10 - Costo Bien Amort x Cat (1)'!J6+'10 - Costo Bien Amort x Cat (2)'!J6</f>
        <v>0</v>
      </c>
      <c r="K6" s="202">
        <f>'10 - Costo Bien Amort x Cat (1)'!K6+'10 - Costo Bien Amort x Cat (2)'!K6</f>
        <v>0</v>
      </c>
      <c r="L6" s="202">
        <f>'10 - Costo Bien Amort x Cat (1)'!L6+'10 - Costo Bien Amort x Cat (2)'!L6</f>
        <v>0</v>
      </c>
      <c r="M6" s="202">
        <f>'10 - Costo Bien Amort x Cat (1)'!M6+'10 - Costo Bien Amort x Cat (2)'!M6</f>
        <v>0</v>
      </c>
      <c r="N6" s="202">
        <f>'10 - Costo Bien Amort x Cat (1)'!N6+'10 - Costo Bien Amort x Cat (2)'!N6</f>
        <v>0</v>
      </c>
      <c r="O6" s="202">
        <f>'10 - Costo Bien Amort x Cat (1)'!O6+'10 - Costo Bien Amort x Cat (2)'!O6</f>
        <v>0</v>
      </c>
      <c r="P6" s="202">
        <f>'10 - Costo Bien Amort x Cat (1)'!P6+'10 - Costo Bien Amort x Cat (2)'!P6</f>
        <v>0</v>
      </c>
      <c r="Q6" s="265">
        <f t="shared" si="1"/>
        <v>20350000</v>
      </c>
    </row>
    <row r="7">
      <c r="B7" s="56" t="str">
        <f>'2 - Programas Municipales'!A4</f>
        <v>Combustibles y Lubricantes</v>
      </c>
      <c r="C7" s="202">
        <f>'10 - Costo Bien Amort x Cat (1)'!C7+'10 - Costo Bien Amort x Cat (2)'!C7</f>
        <v>0</v>
      </c>
      <c r="D7" s="202">
        <f>'10 - Costo Bien Amort x Cat (1)'!D7+'10 - Costo Bien Amort x Cat (2)'!D7</f>
        <v>0</v>
      </c>
      <c r="E7" s="202">
        <f>'10 - Costo Bien Amort x Cat (1)'!E7+'10 - Costo Bien Amort x Cat (2)'!E7</f>
        <v>0</v>
      </c>
      <c r="F7" s="202">
        <f>'10 - Costo Bien Amort x Cat (1)'!F7+'10 - Costo Bien Amort x Cat (2)'!F7</f>
        <v>0</v>
      </c>
      <c r="G7" s="202">
        <f>'10 - Costo Bien Amort x Cat (1)'!G7+'10 - Costo Bien Amort x Cat (2)'!G7</f>
        <v>0</v>
      </c>
      <c r="H7" s="202">
        <f>'10 - Costo Bien Amort x Cat (1)'!H7+'10 - Costo Bien Amort x Cat (2)'!H7</f>
        <v>0</v>
      </c>
      <c r="I7" s="202">
        <f>'10 - Costo Bien Amort x Cat (1)'!I7+'10 - Costo Bien Amort x Cat (2)'!I7</f>
        <v>0</v>
      </c>
      <c r="J7" s="202">
        <f>'10 - Costo Bien Amort x Cat (1)'!J7+'10 - Costo Bien Amort x Cat (2)'!J7</f>
        <v>0</v>
      </c>
      <c r="K7" s="202">
        <f>'10 - Costo Bien Amort x Cat (1)'!K7+'10 - Costo Bien Amort x Cat (2)'!K7</f>
        <v>0</v>
      </c>
      <c r="L7" s="202">
        <f>'10 - Costo Bien Amort x Cat (1)'!L7+'10 - Costo Bien Amort x Cat (2)'!L7</f>
        <v>0</v>
      </c>
      <c r="M7" s="202">
        <f>'10 - Costo Bien Amort x Cat (1)'!M7+'10 - Costo Bien Amort x Cat (2)'!M7</f>
        <v>0</v>
      </c>
      <c r="N7" s="202">
        <f>'10 - Costo Bien Amort x Cat (1)'!N7+'10 - Costo Bien Amort x Cat (2)'!N7</f>
        <v>0</v>
      </c>
      <c r="O7" s="202">
        <f>'10 - Costo Bien Amort x Cat (1)'!O7+'10 - Costo Bien Amort x Cat (2)'!O7</f>
        <v>0</v>
      </c>
      <c r="P7" s="202">
        <f>'10 - Costo Bien Amort x Cat (1)'!P7+'10 - Costo Bien Amort x Cat (2)'!P7</f>
        <v>0</v>
      </c>
      <c r="Q7" s="265">
        <f t="shared" si="1"/>
        <v>0</v>
      </c>
    </row>
    <row r="8">
      <c r="B8" s="56" t="str">
        <f>'2 - Programas Municipales'!A5</f>
        <v>Maquinarias y Equipos</v>
      </c>
      <c r="C8" s="202">
        <f>'10 - Costo Bien Amort x Cat (1)'!C8+'10 - Costo Bien Amort x Cat (2)'!C8</f>
        <v>0</v>
      </c>
      <c r="D8" s="202">
        <f>'10 - Costo Bien Amort x Cat (1)'!D8+'10 - Costo Bien Amort x Cat (2)'!D8</f>
        <v>0</v>
      </c>
      <c r="E8" s="202">
        <f>'10 - Costo Bien Amort x Cat (1)'!E8+'10 - Costo Bien Amort x Cat (2)'!E8</f>
        <v>0</v>
      </c>
      <c r="F8" s="202">
        <f>'10 - Costo Bien Amort x Cat (1)'!F8+'10 - Costo Bien Amort x Cat (2)'!F8</f>
        <v>0</v>
      </c>
      <c r="G8" s="202">
        <f>'10 - Costo Bien Amort x Cat (1)'!G8+'10 - Costo Bien Amort x Cat (2)'!G8</f>
        <v>0</v>
      </c>
      <c r="H8" s="202">
        <f>'10 - Costo Bien Amort x Cat (1)'!H8+'10 - Costo Bien Amort x Cat (2)'!H8</f>
        <v>0</v>
      </c>
      <c r="I8" s="202">
        <f>'10 - Costo Bien Amort x Cat (1)'!I8+'10 - Costo Bien Amort x Cat (2)'!I8</f>
        <v>4330666.368</v>
      </c>
      <c r="J8" s="202">
        <f>'10 - Costo Bien Amort x Cat (1)'!J8+'10 - Costo Bien Amort x Cat (2)'!J8</f>
        <v>310937.1069</v>
      </c>
      <c r="K8" s="202">
        <f>'10 - Costo Bien Amort x Cat (1)'!K8+'10 - Costo Bien Amort x Cat (2)'!K8</f>
        <v>0</v>
      </c>
      <c r="L8" s="202">
        <f>'10 - Costo Bien Amort x Cat (1)'!L8+'10 - Costo Bien Amort x Cat (2)'!L8</f>
        <v>0</v>
      </c>
      <c r="M8" s="202">
        <f>'10 - Costo Bien Amort x Cat (1)'!M8+'10 - Costo Bien Amort x Cat (2)'!M8</f>
        <v>0</v>
      </c>
      <c r="N8" s="202">
        <f>'10 - Costo Bien Amort x Cat (1)'!N8+'10 - Costo Bien Amort x Cat (2)'!N8</f>
        <v>0</v>
      </c>
      <c r="O8" s="202">
        <f>'10 - Costo Bien Amort x Cat (1)'!O8+'10 - Costo Bien Amort x Cat (2)'!O8</f>
        <v>0</v>
      </c>
      <c r="P8" s="202">
        <f>'10 - Costo Bien Amort x Cat (1)'!P8+'10 - Costo Bien Amort x Cat (2)'!P8</f>
        <v>0</v>
      </c>
      <c r="Q8" s="265">
        <f t="shared" si="1"/>
        <v>4641603.475</v>
      </c>
    </row>
    <row r="9">
      <c r="B9" s="56" t="str">
        <f>'2 - Programas Municipales'!A6</f>
        <v>Vehículos</v>
      </c>
      <c r="C9" s="202">
        <f>'10 - Costo Bien Amort x Cat (1)'!C9+'10 - Costo Bien Amort x Cat (2)'!C9</f>
        <v>0</v>
      </c>
      <c r="D9" s="202">
        <f>'10 - Costo Bien Amort x Cat (1)'!D9+'10 - Costo Bien Amort x Cat (2)'!D9</f>
        <v>0</v>
      </c>
      <c r="E9" s="202">
        <f>'10 - Costo Bien Amort x Cat (1)'!E9+'10 - Costo Bien Amort x Cat (2)'!E9</f>
        <v>0</v>
      </c>
      <c r="F9" s="202">
        <f>'10 - Costo Bien Amort x Cat (1)'!F9+'10 - Costo Bien Amort x Cat (2)'!F9</f>
        <v>0</v>
      </c>
      <c r="G9" s="202">
        <f>'10 - Costo Bien Amort x Cat (1)'!G9+'10 - Costo Bien Amort x Cat (2)'!G9</f>
        <v>0</v>
      </c>
      <c r="H9" s="202">
        <f>'10 - Costo Bien Amort x Cat (1)'!H9+'10 - Costo Bien Amort x Cat (2)'!H9</f>
        <v>0</v>
      </c>
      <c r="I9" s="202">
        <f>'10 - Costo Bien Amort x Cat (1)'!I9+'10 - Costo Bien Amort x Cat (2)'!I9</f>
        <v>0</v>
      </c>
      <c r="J9" s="202">
        <f>'10 - Costo Bien Amort x Cat (1)'!J9+'10 - Costo Bien Amort x Cat (2)'!J9</f>
        <v>0</v>
      </c>
      <c r="K9" s="202">
        <f>'10 - Costo Bien Amort x Cat (1)'!K9+'10 - Costo Bien Amort x Cat (2)'!K9</f>
        <v>0</v>
      </c>
      <c r="L9" s="202">
        <f>'10 - Costo Bien Amort x Cat (1)'!L9+'10 - Costo Bien Amort x Cat (2)'!L9</f>
        <v>12375000</v>
      </c>
      <c r="M9" s="202">
        <f>'10 - Costo Bien Amort x Cat (1)'!M9+'10 - Costo Bien Amort x Cat (2)'!M9</f>
        <v>0</v>
      </c>
      <c r="N9" s="202">
        <f>'10 - Costo Bien Amort x Cat (1)'!N9+'10 - Costo Bien Amort x Cat (2)'!N9</f>
        <v>0</v>
      </c>
      <c r="O9" s="202">
        <f>'10 - Costo Bien Amort x Cat (1)'!O9+'10 - Costo Bien Amort x Cat (2)'!O9</f>
        <v>0</v>
      </c>
      <c r="P9" s="202">
        <f>'10 - Costo Bien Amort x Cat (1)'!P9+'10 - Costo Bien Amort x Cat (2)'!P9</f>
        <v>0</v>
      </c>
      <c r="Q9" s="265">
        <f t="shared" si="1"/>
        <v>12375000</v>
      </c>
    </row>
    <row r="10">
      <c r="B10" s="56" t="str">
        <f>'2 - Programas Municipales'!A7</f>
        <v>Personal</v>
      </c>
      <c r="C10" s="202">
        <f>'10 - Costo Bien Amort x Cat (1)'!C10+'10 - Costo Bien Amort x Cat (2)'!C10</f>
        <v>0</v>
      </c>
      <c r="D10" s="202">
        <f>'10 - Costo Bien Amort x Cat (1)'!D10+'10 - Costo Bien Amort x Cat (2)'!D10</f>
        <v>0</v>
      </c>
      <c r="E10" s="202">
        <f>'10 - Costo Bien Amort x Cat (1)'!E10+'10 - Costo Bien Amort x Cat (2)'!E10</f>
        <v>0</v>
      </c>
      <c r="F10" s="202">
        <f>'10 - Costo Bien Amort x Cat (1)'!F10+'10 - Costo Bien Amort x Cat (2)'!F10</f>
        <v>0</v>
      </c>
      <c r="G10" s="202">
        <f>'10 - Costo Bien Amort x Cat (1)'!G10+'10 - Costo Bien Amort x Cat (2)'!G10</f>
        <v>0</v>
      </c>
      <c r="H10" s="202">
        <f>'10 - Costo Bien Amort x Cat (1)'!H10+'10 - Costo Bien Amort x Cat (2)'!H10</f>
        <v>0</v>
      </c>
      <c r="I10" s="202">
        <f>'10 - Costo Bien Amort x Cat (1)'!I10+'10 - Costo Bien Amort x Cat (2)'!I10</f>
        <v>0</v>
      </c>
      <c r="J10" s="202">
        <f>'10 - Costo Bien Amort x Cat (1)'!J10+'10 - Costo Bien Amort x Cat (2)'!J10</f>
        <v>0</v>
      </c>
      <c r="K10" s="202">
        <f>'10 - Costo Bien Amort x Cat (1)'!K10+'10 - Costo Bien Amort x Cat (2)'!K10</f>
        <v>0</v>
      </c>
      <c r="L10" s="202">
        <f>'10 - Costo Bien Amort x Cat (1)'!L10+'10 - Costo Bien Amort x Cat (2)'!L10</f>
        <v>0</v>
      </c>
      <c r="M10" s="202">
        <f>'10 - Costo Bien Amort x Cat (1)'!M10+'10 - Costo Bien Amort x Cat (2)'!M10</f>
        <v>0</v>
      </c>
      <c r="N10" s="202">
        <f>'10 - Costo Bien Amort x Cat (1)'!N10+'10 - Costo Bien Amort x Cat (2)'!N10</f>
        <v>0</v>
      </c>
      <c r="O10" s="202">
        <f>'10 - Costo Bien Amort x Cat (1)'!O10+'10 - Costo Bien Amort x Cat (2)'!O10</f>
        <v>0</v>
      </c>
      <c r="P10" s="202">
        <f>'10 - Costo Bien Amort x Cat (1)'!P10+'10 - Costo Bien Amort x Cat (2)'!P10</f>
        <v>0</v>
      </c>
      <c r="Q10" s="265">
        <f t="shared" si="1"/>
        <v>0</v>
      </c>
    </row>
    <row r="11">
      <c r="B11" s="56" t="str">
        <f>'2 - Programas Municipales'!A8</f>
        <v>Ropa y Elem. Trab.</v>
      </c>
      <c r="C11" s="202">
        <f>'10 - Costo Bien Amort x Cat (1)'!C11+'10 - Costo Bien Amort x Cat (2)'!C11</f>
        <v>0</v>
      </c>
      <c r="D11" s="202">
        <f>'10 - Costo Bien Amort x Cat (1)'!D11+'10 - Costo Bien Amort x Cat (2)'!D11</f>
        <v>0</v>
      </c>
      <c r="E11" s="202">
        <f>'10 - Costo Bien Amort x Cat (1)'!E11+'10 - Costo Bien Amort x Cat (2)'!E11</f>
        <v>0</v>
      </c>
      <c r="F11" s="202">
        <f>'10 - Costo Bien Amort x Cat (1)'!F11+'10 - Costo Bien Amort x Cat (2)'!F11</f>
        <v>0</v>
      </c>
      <c r="G11" s="202">
        <f>'10 - Costo Bien Amort x Cat (1)'!G11+'10 - Costo Bien Amort x Cat (2)'!G11</f>
        <v>0</v>
      </c>
      <c r="H11" s="202">
        <f>'10 - Costo Bien Amort x Cat (1)'!H11+'10 - Costo Bien Amort x Cat (2)'!H11</f>
        <v>0</v>
      </c>
      <c r="I11" s="202">
        <f>'10 - Costo Bien Amort x Cat (1)'!I11+'10 - Costo Bien Amort x Cat (2)'!I11</f>
        <v>0</v>
      </c>
      <c r="J11" s="202">
        <f>'10 - Costo Bien Amort x Cat (1)'!J11+'10 - Costo Bien Amort x Cat (2)'!J11</f>
        <v>0</v>
      </c>
      <c r="K11" s="202">
        <f>'10 - Costo Bien Amort x Cat (1)'!K11+'10 - Costo Bien Amort x Cat (2)'!K11</f>
        <v>0</v>
      </c>
      <c r="L11" s="202">
        <f>'10 - Costo Bien Amort x Cat (1)'!L11+'10 - Costo Bien Amort x Cat (2)'!L11</f>
        <v>0</v>
      </c>
      <c r="M11" s="202">
        <f>'10 - Costo Bien Amort x Cat (1)'!M11+'10 - Costo Bien Amort x Cat (2)'!M11</f>
        <v>0</v>
      </c>
      <c r="N11" s="202">
        <f>'10 - Costo Bien Amort x Cat (1)'!N11+'10 - Costo Bien Amort x Cat (2)'!N11</f>
        <v>0</v>
      </c>
      <c r="O11" s="202">
        <f>'10 - Costo Bien Amort x Cat (1)'!O11+'10 - Costo Bien Amort x Cat (2)'!O11</f>
        <v>0</v>
      </c>
      <c r="P11" s="202">
        <f>'10 - Costo Bien Amort x Cat (1)'!P11+'10 - Costo Bien Amort x Cat (2)'!P11</f>
        <v>0</v>
      </c>
      <c r="Q11" s="265">
        <f t="shared" si="1"/>
        <v>0</v>
      </c>
    </row>
    <row r="12">
      <c r="B12" s="56" t="str">
        <f>'2 - Programas Municipales'!A9</f>
        <v>Servicios</v>
      </c>
      <c r="C12" s="202">
        <f>'10 - Costo Bien Amort x Cat (1)'!C12+'10 - Costo Bien Amort x Cat (2)'!C12</f>
        <v>0</v>
      </c>
      <c r="D12" s="202">
        <f>'10 - Costo Bien Amort x Cat (1)'!D12+'10 - Costo Bien Amort x Cat (2)'!D12</f>
        <v>0</v>
      </c>
      <c r="E12" s="202">
        <f>'10 - Costo Bien Amort x Cat (1)'!E12+'10 - Costo Bien Amort x Cat (2)'!E12</f>
        <v>0</v>
      </c>
      <c r="F12" s="202">
        <f>'10 - Costo Bien Amort x Cat (1)'!F12+'10 - Costo Bien Amort x Cat (2)'!F12</f>
        <v>0</v>
      </c>
      <c r="G12" s="202">
        <f>'10 - Costo Bien Amort x Cat (1)'!G12+'10 - Costo Bien Amort x Cat (2)'!G12</f>
        <v>0</v>
      </c>
      <c r="H12" s="202">
        <f>'10 - Costo Bien Amort x Cat (1)'!H12+'10 - Costo Bien Amort x Cat (2)'!H12</f>
        <v>0</v>
      </c>
      <c r="I12" s="202">
        <f>'10 - Costo Bien Amort x Cat (1)'!I12+'10 - Costo Bien Amort x Cat (2)'!I12</f>
        <v>0</v>
      </c>
      <c r="J12" s="202">
        <f>'10 - Costo Bien Amort x Cat (1)'!J12+'10 - Costo Bien Amort x Cat (2)'!J12</f>
        <v>0</v>
      </c>
      <c r="K12" s="202">
        <f>'10 - Costo Bien Amort x Cat (1)'!K12+'10 - Costo Bien Amort x Cat (2)'!K12</f>
        <v>0</v>
      </c>
      <c r="L12" s="202">
        <f>'10 - Costo Bien Amort x Cat (1)'!L12+'10 - Costo Bien Amort x Cat (2)'!L12</f>
        <v>0</v>
      </c>
      <c r="M12" s="202">
        <f>'10 - Costo Bien Amort x Cat (1)'!M12+'10 - Costo Bien Amort x Cat (2)'!M12</f>
        <v>0</v>
      </c>
      <c r="N12" s="202">
        <f>'10 - Costo Bien Amort x Cat (1)'!N12+'10 - Costo Bien Amort x Cat (2)'!N12</f>
        <v>0</v>
      </c>
      <c r="O12" s="202">
        <f>'10 - Costo Bien Amort x Cat (1)'!O12+'10 - Costo Bien Amort x Cat (2)'!O12</f>
        <v>0</v>
      </c>
      <c r="P12" s="202">
        <f>'10 - Costo Bien Amort x Cat (1)'!P12+'10 - Costo Bien Amort x Cat (2)'!P12</f>
        <v>0</v>
      </c>
      <c r="Q12" s="265">
        <f t="shared" si="1"/>
        <v>0</v>
      </c>
    </row>
    <row r="13">
      <c r="B13" s="56" t="str">
        <f>'2 - Programas Municipales'!A10</f>
        <v>Elementos de Comunicación y Otros</v>
      </c>
      <c r="C13" s="202">
        <f>'10 - Costo Bien Amort x Cat (1)'!C13+'10 - Costo Bien Amort x Cat (2)'!C13</f>
        <v>0</v>
      </c>
      <c r="D13" s="202">
        <f>'10 - Costo Bien Amort x Cat (1)'!D13+'10 - Costo Bien Amort x Cat (2)'!D13</f>
        <v>0</v>
      </c>
      <c r="E13" s="202">
        <f>'10 - Costo Bien Amort x Cat (1)'!E13+'10 - Costo Bien Amort x Cat (2)'!E13</f>
        <v>0</v>
      </c>
      <c r="F13" s="202">
        <f>'10 - Costo Bien Amort x Cat (1)'!F13+'10 - Costo Bien Amort x Cat (2)'!F13</f>
        <v>0</v>
      </c>
      <c r="G13" s="202">
        <f>'10 - Costo Bien Amort x Cat (1)'!G13+'10 - Costo Bien Amort x Cat (2)'!G13</f>
        <v>0</v>
      </c>
      <c r="H13" s="202">
        <f>'10 - Costo Bien Amort x Cat (1)'!H13+'10 - Costo Bien Amort x Cat (2)'!H13</f>
        <v>0</v>
      </c>
      <c r="I13" s="202">
        <f>'10 - Costo Bien Amort x Cat (1)'!I13+'10 - Costo Bien Amort x Cat (2)'!I13</f>
        <v>0</v>
      </c>
      <c r="J13" s="202">
        <f>'10 - Costo Bien Amort x Cat (1)'!J13+'10 - Costo Bien Amort x Cat (2)'!J13</f>
        <v>0</v>
      </c>
      <c r="K13" s="202">
        <f>'10 - Costo Bien Amort x Cat (1)'!K13+'10 - Costo Bien Amort x Cat (2)'!K13</f>
        <v>0</v>
      </c>
      <c r="L13" s="202">
        <f>'10 - Costo Bien Amort x Cat (1)'!L13+'10 - Costo Bien Amort x Cat (2)'!L13</f>
        <v>0</v>
      </c>
      <c r="M13" s="202">
        <f>'10 - Costo Bien Amort x Cat (1)'!M13+'10 - Costo Bien Amort x Cat (2)'!M13</f>
        <v>0</v>
      </c>
      <c r="N13" s="202">
        <f>'10 - Costo Bien Amort x Cat (1)'!N13+'10 - Costo Bien Amort x Cat (2)'!N13</f>
        <v>0</v>
      </c>
      <c r="O13" s="202">
        <f>'10 - Costo Bien Amort x Cat (1)'!O13+'10 - Costo Bien Amort x Cat (2)'!O13</f>
        <v>0</v>
      </c>
      <c r="P13" s="202">
        <f>'10 - Costo Bien Amort x Cat (1)'!P13+'10 - Costo Bien Amort x Cat (2)'!P13</f>
        <v>0</v>
      </c>
      <c r="Q13" s="265">
        <f t="shared" si="1"/>
        <v>0</v>
      </c>
    </row>
    <row r="14">
      <c r="B14" s="266" t="s">
        <v>161</v>
      </c>
      <c r="C14" s="265">
        <f t="shared" ref="C14:Q14" si="2">SUM(C5:C13)</f>
        <v>19050000</v>
      </c>
      <c r="D14" s="265">
        <f t="shared" si="2"/>
        <v>0</v>
      </c>
      <c r="E14" s="265">
        <f t="shared" si="2"/>
        <v>0</v>
      </c>
      <c r="F14" s="265">
        <f t="shared" si="2"/>
        <v>0</v>
      </c>
      <c r="G14" s="265">
        <f t="shared" si="2"/>
        <v>0</v>
      </c>
      <c r="H14" s="265">
        <f t="shared" si="2"/>
        <v>0</v>
      </c>
      <c r="I14" s="265">
        <f t="shared" si="2"/>
        <v>15465722.37</v>
      </c>
      <c r="J14" s="265">
        <f t="shared" si="2"/>
        <v>310937.1069</v>
      </c>
      <c r="K14" s="265">
        <f t="shared" si="2"/>
        <v>0</v>
      </c>
      <c r="L14" s="265">
        <f t="shared" si="2"/>
        <v>12375000</v>
      </c>
      <c r="M14" s="265">
        <f t="shared" si="2"/>
        <v>0</v>
      </c>
      <c r="N14" s="265">
        <f t="shared" si="2"/>
        <v>0</v>
      </c>
      <c r="O14" s="265">
        <f t="shared" si="2"/>
        <v>0</v>
      </c>
      <c r="P14" s="265">
        <f t="shared" si="2"/>
        <v>0</v>
      </c>
      <c r="Q14" s="267">
        <f t="shared" si="2"/>
        <v>47201659.48</v>
      </c>
    </row>
    <row r="15">
      <c r="C15" s="202"/>
      <c r="D15" s="202"/>
      <c r="E15" s="202"/>
      <c r="F15" s="202"/>
      <c r="G15" s="202"/>
      <c r="H15" s="202"/>
      <c r="I15" s="202"/>
      <c r="J15" s="202"/>
      <c r="K15" s="202"/>
      <c r="L15" s="202"/>
      <c r="M15" s="202"/>
      <c r="N15" s="202"/>
      <c r="O15" s="202"/>
      <c r="P15" s="202"/>
    </row>
    <row r="16">
      <c r="C16" s="202"/>
      <c r="D16" s="202"/>
      <c r="E16" s="202"/>
      <c r="F16" s="202"/>
      <c r="G16" s="202"/>
      <c r="H16" s="202"/>
      <c r="I16" s="202"/>
      <c r="J16" s="202"/>
      <c r="K16" s="202"/>
      <c r="L16" s="202"/>
      <c r="M16" s="202"/>
      <c r="N16" s="202"/>
      <c r="O16" s="202"/>
      <c r="P16" s="20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Q2"/>
    <mergeCell ref="B3:B4"/>
    <mergeCell ref="C3:Q3"/>
  </mergeCells>
  <printOptions/>
  <pageMargins bottom="0.75" footer="0.0" header="0.0" left="0.7" right="0.7" top="0.75"/>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2A1C7"/>
    <pageSetUpPr/>
  </sheetPr>
  <sheetViews>
    <sheetView workbookViewId="0"/>
  </sheetViews>
  <sheetFormatPr customHeight="1" defaultColWidth="14.43" defaultRowHeight="15.0"/>
  <cols>
    <col customWidth="1" min="1" max="1" width="4.29"/>
    <col customWidth="1" min="2" max="2" width="15.0"/>
    <col customWidth="1" min="3" max="3" width="9.29"/>
    <col customWidth="1" min="4" max="4" width="9.14"/>
    <col customWidth="1" min="5" max="5" width="8.43"/>
    <col customWidth="1" min="6" max="6" width="9.14"/>
    <col customWidth="1" min="7" max="8" width="9.29"/>
    <col customWidth="1" min="9" max="9" width="8.43"/>
    <col customWidth="1" min="10" max="10" width="9.14"/>
    <col customWidth="1" min="11" max="11" width="9.29"/>
    <col customWidth="1" min="12" max="13" width="8.43"/>
    <col customWidth="1" min="14" max="14" width="9.14"/>
    <col customWidth="1" min="15" max="16" width="9.29"/>
    <col customWidth="1" min="17" max="17" width="10.29"/>
    <col customWidth="1" min="18" max="26" width="11.43"/>
  </cols>
  <sheetData>
    <row r="2">
      <c r="B2" s="209" t="s">
        <v>350</v>
      </c>
      <c r="C2" s="15"/>
      <c r="D2" s="15"/>
      <c r="E2" s="15"/>
      <c r="F2" s="15"/>
      <c r="G2" s="15"/>
      <c r="H2" s="15"/>
      <c r="I2" s="15"/>
      <c r="J2" s="15"/>
      <c r="K2" s="15"/>
      <c r="L2" s="15"/>
      <c r="M2" s="15"/>
      <c r="N2" s="15"/>
      <c r="O2" s="15"/>
      <c r="P2" s="15"/>
      <c r="Q2" s="16"/>
    </row>
    <row r="3">
      <c r="B3" s="261" t="s">
        <v>273</v>
      </c>
      <c r="C3" s="273" t="s">
        <v>274</v>
      </c>
      <c r="D3" s="15"/>
      <c r="E3" s="15"/>
      <c r="F3" s="15"/>
      <c r="G3" s="15"/>
      <c r="H3" s="15"/>
      <c r="I3" s="15"/>
      <c r="J3" s="15"/>
      <c r="K3" s="15"/>
      <c r="L3" s="15"/>
      <c r="M3" s="15"/>
      <c r="N3" s="15"/>
      <c r="O3" s="15"/>
      <c r="P3" s="15"/>
      <c r="Q3" s="16"/>
    </row>
    <row r="4">
      <c r="B4" s="192"/>
      <c r="C4" s="263" t="str">
        <f>'2 - Programas Municipales'!C2</f>
        <v>Disposición Inicial</v>
      </c>
      <c r="D4" s="263" t="str">
        <f>'2 - Programas Municipales'!C3</f>
        <v>Barrido y Limpieza</v>
      </c>
      <c r="E4" s="263" t="str">
        <f>'2 - Programas Municipales'!C4</f>
        <v>Limp. Microbasurales</v>
      </c>
      <c r="F4" s="263" t="str">
        <f>'2 - Programas Municipales'!C5</f>
        <v>Resid. de Poda y Áreas Verdes</v>
      </c>
      <c r="G4" s="263" t="str">
        <f>'2 - Programas Municipales'!C6</f>
        <v>Educación y Comunicación</v>
      </c>
      <c r="H4" s="263" t="str">
        <f>'2 - Programas Municipales'!C7</f>
        <v>Compostaje</v>
      </c>
      <c r="I4" s="263" t="str">
        <f>'2 - Programas Municipales'!C8</f>
        <v>Recuperación de Materiales</v>
      </c>
      <c r="J4" s="263" t="str">
        <f>'2 - Programas Municipales'!C9</f>
        <v>Administración</v>
      </c>
      <c r="K4" s="263" t="str">
        <f>'2 - Programas Municipales'!C10</f>
        <v>Planific. y Control</v>
      </c>
      <c r="L4" s="263" t="str">
        <f>'2 - Programas Municipales'!C11</f>
        <v>Recolección</v>
      </c>
      <c r="M4" s="263" t="str">
        <f>'2 - Programas Municipales'!C12</f>
        <v>Est. Transferencia</v>
      </c>
      <c r="N4" s="263" t="str">
        <f>'2 - Programas Municipales'!C13</f>
        <v>Dispos. Final</v>
      </c>
      <c r="O4" s="263" t="str">
        <f>'2 - Programas Municipales'!C14</f>
        <v>Cierre Basural</v>
      </c>
      <c r="P4" s="263" t="str">
        <f>'2 - Programas Municipales'!C15</f>
        <v>Transporte</v>
      </c>
      <c r="Q4" s="274" t="s">
        <v>161</v>
      </c>
    </row>
    <row r="5">
      <c r="B5" s="56" t="str">
        <f>'2 - Programas Municipales'!A2</f>
        <v>Terrenos, Edificios, Construcciones y Materiales</v>
      </c>
      <c r="C5" s="202">
        <f>IF('4 - Personal'!$E$5='2 - Programas Municipales'!$A2,(IF('4 - Personal'!$E$6='2 - Programas Municipales'!$C$2,'4 - Personal'!$H$8,0)),0)+IF('4 - Personal'!$E$11='2 - Programas Municipales'!$A2,(IF('4 - Personal'!$E$12='2 - Programas Municipales'!$C$2,'4 - Personal'!$H$14,0)),0)+IF('4 - Personal'!$E$17='2 - Programas Municipales'!$A2,(IF('4 - Personal'!$E$18='2 - Programas Municipales'!$C$2,'4 - Personal'!$H$20,0)),0)+IF('4 - Personal'!$E$23='2 - Programas Municipales'!$A2,(IF('4 - Personal'!$E$24='2 - Programas Municipales'!$C$2,'4 - Personal'!$H$26,0)),0)+IF('4 - Personal'!$E$29='2 - Programas Municipales'!$A2,(IF('4 - Personal'!$E$30='2 - Programas Municipales'!$C$2,'4 - Personal'!$H$32,0)),0)+IF('4 - Personal'!$E$35='2 - Programas Municipales'!$A2,(IF('4 - Personal'!$E$36='2 - Programas Municipales'!$C$2,'4 - Personal'!$H$38,0)),0)+IF('4 - Personal'!$E$41='2 - Programas Municipales'!$A2,(IF('4 - Personal'!$E$42='2 - Programas Municipales'!$C$2,'4 - Personal'!$H$44,0)),0)+IF('4 - Personal'!$E$47='2 - Programas Municipales'!$A2,(IF('4 - Personal'!$E$48='2 - Programas Municipales'!$C$2,'4 - Personal'!$H$50,0)),0)+IF('4 - Personal'!$E$53='2 - Programas Municipales'!$A2,(IF('4 - Personal'!$E$54='2 - Programas Municipales'!$C$2,'4 - Personal'!$H$56,0)),0)+IF('4 - Personal'!$E$59='2 - Programas Municipales'!$A2,(IF('4 - Personal'!$E$60='2 - Programas Municipales'!$C$2,'4 - Personal'!$H$62,0)),0)+IF('4 - Personal'!$E$65='2 - Programas Municipales'!$A2,(IF('4 - Personal'!$E$66='2 - Programas Municipales'!$C$2,'4 - Personal'!$H$68,0)),0)+IF('4 - Personal'!$E$71='2 - Programas Municipales'!$A2,(IF('4 - Personal'!$E$72='2 - Programas Municipales'!$C$2,'4 - Personal'!$H$74,0)),0)+IF('4 - Personal'!$E$77='2 - Programas Municipales'!$A2,(IF('4 - Personal'!$E$78='2 - Programas Municipales'!$C$2,'4 - Personal'!$H$80,0)),0)+IF('4 - Personal'!$E$83='2 - Programas Municipales'!$A2,(IF('4 - Personal'!$E$84='2 - Programas Municipales'!$C$2,'4 - Personal'!$H$86,0)),0)+IF('4 - Personal'!$E$89='2 - Programas Municipales'!$A2,(IF('4 - Personal'!$E$90='2 - Programas Municipales'!$C$2,'4 - Personal'!$H$92,0)),0)+IF('4 - Personal'!$E$95='2 - Programas Municipales'!$A2,(IF('4 - Personal'!$E$96='2 - Programas Municipales'!$C$2,'4 - Personal'!$H$98,0)),0)+IF('4 - Personal'!$E$101='2 - Programas Municipales'!$A2,(IF('4 - Personal'!$E$102='2 - Programas Municipales'!$C$2,'4 - Personal'!$H$104,0)),0)+IF('4 - Personal'!$E$107='2 - Programas Municipales'!$A2,(IF('4 - Personal'!$E$108='2 - Programas Municipales'!$C$2,'4 - Personal'!$H$110,0)),0)+IF('4 - Personal'!$E$113='2 - Programas Municipales'!$A2,(IF('4 - Personal'!$E$114='2 - Programas Municipales'!$C$2,'4 - Personal'!$H$116,0)),0)+IF('4 - Personal'!$E$119='2 - Programas Municipales'!$A2,(IF('4 - Personal'!$E$120='2 - Programas Municipales'!$C$2,'4 - Personal'!$H$122,0)),0)+IF('4 - Personal'!$E$125='2 - Programas Municipales'!$A2,(IF('4 - Personal'!$E$126='2 - Programas Municipales'!$C$2,'4 - Personal'!$H$128,0)),0)+IF('4 - Personal'!$E$131='2 - Programas Municipales'!$A2,(IF('4 - Personal'!$E$132='2 - Programas Municipales'!$C$2,'4 - Personal'!$H$134,0)),0)+IF('4 - Personal'!$E$137='2 - Programas Municipales'!$A2,(IF('4 - Personal'!$E$138='2 - Programas Municipales'!$C$2,'4 - Personal'!$H$140,0)),0)</f>
        <v>0</v>
      </c>
      <c r="D5" s="202">
        <f>IF('4 - Personal'!$E$5='2 - Programas Municipales'!$A2,(IF('4 - Personal'!$E$6='2 - Programas Municipales'!$C$3,'4 - Personal'!$H$8,0)),0)+IF('4 - Personal'!$E$11='2 - Programas Municipales'!$A2,(IF('4 - Personal'!$E$12='2 - Programas Municipales'!$C$3,'4 - Personal'!$H$14,0)),0)+IF('4 - Personal'!$E$17='2 - Programas Municipales'!$A2,(IF('4 - Personal'!$E$18='2 - Programas Municipales'!$C$3,'4 - Personal'!$H$20,0)),0)+IF('4 - Personal'!$E$23='2 - Programas Municipales'!$A2,(IF('4 - Personal'!$E$24='2 - Programas Municipales'!$C$3,'4 - Personal'!$H$26,0)),0)+IF('4 - Personal'!$E$29='2 - Programas Municipales'!$A2,(IF('4 - Personal'!$E$30='2 - Programas Municipales'!$C$3,'4 - Personal'!$H$32,0)),0)+IF('4 - Personal'!$E$35='2 - Programas Municipales'!$A2,(IF('4 - Personal'!$E$36='2 - Programas Municipales'!$C$3,'4 - Personal'!$H$38,0)),0)+IF('4 - Personal'!$E$41='2 - Programas Municipales'!$A2,(IF('4 - Personal'!$E$42='2 - Programas Municipales'!$C$3,'4 - Personal'!$H$44,0)),0)+IF('4 - Personal'!$E$47='2 - Programas Municipales'!$A2,(IF('4 - Personal'!$E$48='2 - Programas Municipales'!$C$3,'4 - Personal'!$H$50,0)),0)+IF('4 - Personal'!$E$53='2 - Programas Municipales'!$A2,(IF('4 - Personal'!$E$54='2 - Programas Municipales'!$C$3,'4 - Personal'!$H$56,0)),0)+IF('4 - Personal'!$E$59='2 - Programas Municipales'!$A2,(IF('4 - Personal'!$E$60='2 - Programas Municipales'!$C$3,'4 - Personal'!$H$62,0)),0)+IF('4 - Personal'!$E$65='2 - Programas Municipales'!$A2,(IF('4 - Personal'!$E$66='2 - Programas Municipales'!$C$3,'4 - Personal'!$H$68,0)),0)+IF('4 - Personal'!$E$71='2 - Programas Municipales'!$A2,(IF('4 - Personal'!$E$72='2 - Programas Municipales'!$C$3,'4 - Personal'!$H$74,0)),0)+IF('4 - Personal'!$E$77='2 - Programas Municipales'!$A2,(IF('4 - Personal'!$E$78='2 - Programas Municipales'!$C$3,'4 - Personal'!$H$80,0)),0)+IF('4 - Personal'!$E$83='2 - Programas Municipales'!$A2,(IF('4 - Personal'!$E$84='2 - Programas Municipales'!$C$3,'4 - Personal'!$H$86,0)),0)+IF('4 - Personal'!$E$89='2 - Programas Municipales'!$A2,(IF('4 - Personal'!$E$90='2 - Programas Municipales'!$C$3,'4 - Personal'!$H$92,0)),0)+IF('4 - Personal'!$E$95='2 - Programas Municipales'!$A2,(IF('4 - Personal'!$E$96='2 - Programas Municipales'!$C$3,'4 - Personal'!$H$98,0)),0)+IF('4 - Personal'!$E$101='2 - Programas Municipales'!$A2,(IF('4 - Personal'!$E$102='2 - Programas Municipales'!$C$3,'4 - Personal'!$H$104,0)),0)+IF('4 - Personal'!$E$107='2 - Programas Municipales'!$A2,(IF('4 - Personal'!$E$108='2 - Programas Municipales'!$C$3,'4 - Personal'!$H$110,0)),0)+IF('4 - Personal'!$E$113='2 - Programas Municipales'!$A2,(IF('4 - Personal'!$E$114='2 - Programas Municipales'!$C$3,'4 - Personal'!$H$116,0)),0)+IF('4 - Personal'!$E$119='2 - Programas Municipales'!$A2,(IF('4 - Personal'!$E$120='2 - Programas Municipales'!$C$3,'4 - Personal'!$H$122,0)),0)+IF('4 - Personal'!$E$125='2 - Programas Municipales'!$A2,(IF('4 - Personal'!$E$126='2 - Programas Municipales'!$C$3,'4 - Personal'!$H$128,0)),0)+IF('4 - Personal'!$E$131='2 - Programas Municipales'!$A2,(IF('4 - Personal'!$E$132='2 - Programas Municipales'!$C$3,'4 - Personal'!$H$134,0)),0)+IF('4 - Personal'!$E$137='2 - Programas Municipales'!$A2,(IF('4 - Personal'!$E$138='2 - Programas Municipales'!$C$3,'4 - Personal'!$H$140,0)),0)</f>
        <v>0</v>
      </c>
      <c r="E5" s="202">
        <f>IF('4 - Personal'!$E$5='2 - Programas Municipales'!$A2,(IF('4 - Personal'!$E$6='2 - Programas Municipales'!$C$4,'4 - Personal'!$H$8,0)),0)+IF('4 - Personal'!$E$11='2 - Programas Municipales'!$A2,(IF('4 - Personal'!$E$12='2 - Programas Municipales'!$C$4,'4 - Personal'!$H$14,0)),0)+IF('4 - Personal'!$E$17='2 - Programas Municipales'!$A2,(IF('4 - Personal'!$E$18='2 - Programas Municipales'!$C$4,'4 - Personal'!$H$20,0)),0)+IF('4 - Personal'!$E$23='2 - Programas Municipales'!$A2,(IF('4 - Personal'!$E$24='2 - Programas Municipales'!$C$4,'4 - Personal'!$H$26,0)),0)+IF('4 - Personal'!$E$29='2 - Programas Municipales'!$A2,(IF('4 - Personal'!$E$30='2 - Programas Municipales'!$C$4,'4 - Personal'!$H$32,0)),0)+IF('4 - Personal'!$E$35='2 - Programas Municipales'!$A2,(IF('4 - Personal'!$E$36='2 - Programas Municipales'!$C$4,'4 - Personal'!$H$38,0)),0)+IF('4 - Personal'!$E$41='2 - Programas Municipales'!$A2,(IF('4 - Personal'!$E$42='2 - Programas Municipales'!$C$4,'4 - Personal'!$H$44,0)),0)+IF('4 - Personal'!$E$47='2 - Programas Municipales'!$A2,(IF('4 - Personal'!$E$48='2 - Programas Municipales'!$C$4,'4 - Personal'!$H$50,0)),0)+IF('4 - Personal'!$E$53='2 - Programas Municipales'!$A2,(IF('4 - Personal'!$E$54='2 - Programas Municipales'!$C$4,'4 - Personal'!$H$56,0)),0)+IF('4 - Personal'!$E$59='2 - Programas Municipales'!$A2,(IF('4 - Personal'!$E$60='2 - Programas Municipales'!$C$4,'4 - Personal'!$H$62,0)),0)+IF('4 - Personal'!$E$65='2 - Programas Municipales'!$A2,(IF('4 - Personal'!$E$66='2 - Programas Municipales'!$C$4,'4 - Personal'!$H$68,0)),0)+IF('4 - Personal'!$E$71='2 - Programas Municipales'!$A2,(IF('4 - Personal'!$E$72='2 - Programas Municipales'!$C$4,'4 - Personal'!$H$74,0)),0)+IF('4 - Personal'!$E$77='2 - Programas Municipales'!$A2,(IF('4 - Personal'!$E$78='2 - Programas Municipales'!$C$4,'4 - Personal'!$H$80,0)),0)+IF('4 - Personal'!$E$83='2 - Programas Municipales'!$A2,(IF('4 - Personal'!$E$84='2 - Programas Municipales'!$C$4,'4 - Personal'!$H$86,0)),0)+IF('4 - Personal'!$E$89='2 - Programas Municipales'!$A2,(IF('4 - Personal'!$E$90='2 - Programas Municipales'!$C$4,'4 - Personal'!$H$92,0)),0)+IF('4 - Personal'!$E$95='2 - Programas Municipales'!$A2,(IF('4 - Personal'!$E$96='2 - Programas Municipales'!$C$4,'4 - Personal'!$H$98,0)),0)+IF('4 - Personal'!$E$101='2 - Programas Municipales'!$A2,(IF('4 - Personal'!$E$102='2 - Programas Municipales'!$C$4,'4 - Personal'!$H$104,0)),0)+IF('4 - Personal'!$E$107='2 - Programas Municipales'!$A2,(IF('4 - Personal'!$E$108='2 - Programas Municipales'!$C$4,'4 - Personal'!$H$110,0)),0)+IF('4 - Personal'!$E$113='2 - Programas Municipales'!$A2,(IF('4 - Personal'!$E$114='2 - Programas Municipales'!$C$4,'4 - Personal'!$H$116,0)),0)+IF('4 - Personal'!$E$119='2 - Programas Municipales'!$A2,(IF('4 - Personal'!$E$120='2 - Programas Municipales'!$C$4,'4 - Personal'!$H$122,0)),0)+IF('4 - Personal'!$E$125='2 - Programas Municipales'!$A2,(IF('4 - Personal'!$E$126='2 - Programas Municipales'!$C$4,'4 - Personal'!$H$128,0)),0)+IF('4 - Personal'!$E$131='2 - Programas Municipales'!$A2,(IF('4 - Personal'!$E$132='2 - Programas Municipales'!$C$4,'4 - Personal'!$H$134,0)),0)+IF('4 - Personal'!$E$137='2 - Programas Municipales'!$A2,(IF('4 - Personal'!$E$138='2 - Programas Municipales'!$C$4,'4 - Personal'!$H$140,0)),0)</f>
        <v>0</v>
      </c>
      <c r="F5" s="202">
        <f>IF('4 - Personal'!$E$5='2 - Programas Municipales'!$A2,(IF('4 - Personal'!$E$6='2 - Programas Municipales'!$C$5,'4 - Personal'!$H$8,0)),0)+IF('4 - Personal'!$E$11='2 - Programas Municipales'!$A2,(IF('4 - Personal'!$E$12='2 - Programas Municipales'!$C$5,'4 - Personal'!$H$14,0)),0)+IF('4 - Personal'!$E$17='2 - Programas Municipales'!$A2,(IF('4 - Personal'!$E$18='2 - Programas Municipales'!$C$5,'4 - Personal'!$H$20,0)),0)+IF('4 - Personal'!$E$23='2 - Programas Municipales'!$A2,(IF('4 - Personal'!$E$24='2 - Programas Municipales'!$C$5,'4 - Personal'!$H$26,0)),0)+IF('4 - Personal'!$E$29='2 - Programas Municipales'!$A2,(IF('4 - Personal'!$E$30='2 - Programas Municipales'!$C$5,'4 - Personal'!$H$32,0)),0)+IF('4 - Personal'!$E$35='2 - Programas Municipales'!$A2,(IF('4 - Personal'!$E$36='2 - Programas Municipales'!$C$5,'4 - Personal'!$H$38,0)),0)+IF('4 - Personal'!$E$41='2 - Programas Municipales'!$A2,(IF('4 - Personal'!$E$42='2 - Programas Municipales'!$C$5,'4 - Personal'!$H$44,0)),0)+IF('4 - Personal'!$E$47='2 - Programas Municipales'!$A2,(IF('4 - Personal'!$E$48='2 - Programas Municipales'!$C$5,'4 - Personal'!$H$50,0)),0)+IF('4 - Personal'!$E$53='2 - Programas Municipales'!$A2,(IF('4 - Personal'!$E$54='2 - Programas Municipales'!$C$5,'4 - Personal'!$H$56,0)),0)+IF('4 - Personal'!$E$59='2 - Programas Municipales'!$A2,(IF('4 - Personal'!$E$60='2 - Programas Municipales'!$C$5,'4 - Personal'!$H$62,0)),0)+IF('4 - Personal'!$E$65='2 - Programas Municipales'!$A2,(IF('4 - Personal'!$E$66='2 - Programas Municipales'!$C$5,'4 - Personal'!$H$68,0)),0)+IF('4 - Personal'!$E$71='2 - Programas Municipales'!$A2,(IF('4 - Personal'!$E$72='2 - Programas Municipales'!$C$5,'4 - Personal'!$H$74,0)),0)+IF('4 - Personal'!$E$77='2 - Programas Municipales'!$A2,(IF('4 - Personal'!$E$78='2 - Programas Municipales'!$C$5,'4 - Personal'!$H$80,0)),0)+IF('4 - Personal'!$E$83='2 - Programas Municipales'!$A2,(IF('4 - Personal'!$E$84='2 - Programas Municipales'!$C$5,'4 - Personal'!$H$86,0)),0)+IF('4 - Personal'!$E$89='2 - Programas Municipales'!$A2,(IF('4 - Personal'!$E$90='2 - Programas Municipales'!$C$5,'4 - Personal'!$H$92,0)),0)+IF('4 - Personal'!$E$95='2 - Programas Municipales'!$A2,(IF('4 - Personal'!$E$96='2 - Programas Municipales'!$C$5,'4 - Personal'!$H$98,0)),0)+IF('4 - Personal'!$E$101='2 - Programas Municipales'!$A2,(IF('4 - Personal'!$E$102='2 - Programas Municipales'!$C$5,'4 - Personal'!$H$104,0)),0)+IF('4 - Personal'!$E$107='2 - Programas Municipales'!$A2,(IF('4 - Personal'!$E$108='2 - Programas Municipales'!$C$5,'4 - Personal'!$H$110,0)),0)+IF('4 - Personal'!$E$113='2 - Programas Municipales'!$A2,(IF('4 - Personal'!$E$114='2 - Programas Municipales'!$C$5,'4 - Personal'!$H$116,0)),0)+IF('4 - Personal'!$E$119='2 - Programas Municipales'!$A2,(IF('4 - Personal'!$E$120='2 - Programas Municipales'!$C$5,'4 - Personal'!$H$122,0)),0)+IF('4 - Personal'!$E$125='2 - Programas Municipales'!$A2,(IF('4 - Personal'!$E$126='2 - Programas Municipales'!$C$5,'4 - Personal'!$H$128,0)),0)+IF('4 - Personal'!$E$131='2 - Programas Municipales'!$A2,(IF('4 - Personal'!$E$132='2 - Programas Municipales'!$C$5,'4 - Personal'!$H$134,0)),0)+IF('4 - Personal'!$E$137='2 - Programas Municipales'!$A2,(IF('4 - Personal'!$E$138='2 - Programas Municipales'!$C$5,'4 - Personal'!$H$140,0)),0)</f>
        <v>0</v>
      </c>
      <c r="G5" s="202">
        <f>IF('4 - Personal'!$E$5='2 - Programas Municipales'!$A2,(IF('4 - Personal'!$E$6='2 - Programas Municipales'!$C$6,'4 - Personal'!$H$8,0)),0)+IF('4 - Personal'!$E$11='2 - Programas Municipales'!$A2,(IF('4 - Personal'!$E$12='2 - Programas Municipales'!$C$6,'4 - Personal'!$H$14,0)),0)+IF('4 - Personal'!$E$17='2 - Programas Municipales'!$A2,(IF('4 - Personal'!$E$18='2 - Programas Municipales'!$C$6,'4 - Personal'!$H$20,0)),0)+IF('4 - Personal'!$E$23='2 - Programas Municipales'!$A2,(IF('4 - Personal'!$E$24='2 - Programas Municipales'!$C$6,'4 - Personal'!$H$26,0)),0)+IF('4 - Personal'!$E$29='2 - Programas Municipales'!$A2,(IF('4 - Personal'!$E$30='2 - Programas Municipales'!$C$6,'4 - Personal'!$H$32,0)),0)+IF('4 - Personal'!$E$35='2 - Programas Municipales'!$A2,(IF('4 - Personal'!$E$36='2 - Programas Municipales'!$C$6,'4 - Personal'!$H$38,0)),0)+IF('4 - Personal'!$E$41='2 - Programas Municipales'!$A2,(IF('4 - Personal'!$E$42='2 - Programas Municipales'!$C$6,'4 - Personal'!$H$44,0)),0)+IF('4 - Personal'!$E$47='2 - Programas Municipales'!$A2,(IF('4 - Personal'!$E$48='2 - Programas Municipales'!$C$6,'4 - Personal'!$H$50,0)),0)+IF('4 - Personal'!$E$53='2 - Programas Municipales'!$A2,(IF('4 - Personal'!$E$54='2 - Programas Municipales'!$C$6,'4 - Personal'!$H$56,0)),0)+IF('4 - Personal'!$E$59='2 - Programas Municipales'!$A2,(IF('4 - Personal'!$E$60='2 - Programas Municipales'!$C$6,'4 - Personal'!$H$62,0)),0)+IF('4 - Personal'!$E$65='2 - Programas Municipales'!$A2,(IF('4 - Personal'!$E$66='2 - Programas Municipales'!$C$6,'4 - Personal'!$H$68,0)),0)+IF('4 - Personal'!$E$71='2 - Programas Municipales'!$A2,(IF('4 - Personal'!$E$72='2 - Programas Municipales'!$C$6,'4 - Personal'!$H$74,0)),0)+IF('4 - Personal'!$E$77='2 - Programas Municipales'!$A2,(IF('4 - Personal'!$E$78='2 - Programas Municipales'!$C$6,'4 - Personal'!$H$80,0)),0)+IF('4 - Personal'!$E$83='2 - Programas Municipales'!$A2,(IF('4 - Personal'!$E$84='2 - Programas Municipales'!$C$6,'4 - Personal'!$H$86,0)),0)+IF('4 - Personal'!$E$89='2 - Programas Municipales'!$A2,(IF('4 - Personal'!$E$90='2 - Programas Municipales'!$C$6,'4 - Personal'!$H$92,0)),0)+IF('4 - Personal'!$E$95='2 - Programas Municipales'!$A2,(IF('4 - Personal'!$E$96='2 - Programas Municipales'!$C$6,'4 - Personal'!$H$98,0)),0)+IF('4 - Personal'!$E$101='2 - Programas Municipales'!$A2,(IF('4 - Personal'!$E$102='2 - Programas Municipales'!$C$6,'4 - Personal'!$H$104,0)),0)+IF('4 - Personal'!$E$107='2 - Programas Municipales'!$A2,(IF('4 - Personal'!$E$108='2 - Programas Municipales'!$C$6,'4 - Personal'!$H$110,0)),0)+IF('4 - Personal'!$E$113='2 - Programas Municipales'!$A2,(IF('4 - Personal'!$E$114='2 - Programas Municipales'!$C$6,'4 - Personal'!$H$116,0)),0)+IF('4 - Personal'!$E$119='2 - Programas Municipales'!$A2,(IF('4 - Personal'!$E$120='2 - Programas Municipales'!$C$6,'4 - Personal'!$H$122,0)),0)+IF('4 - Personal'!$E$125='2 - Programas Municipales'!$A2,(IF('4 - Personal'!$E$126='2 - Programas Municipales'!$C$6,'4 - Personal'!$H$128,0)),0)+IF('4 - Personal'!$E$131='2 - Programas Municipales'!$A2,(IF('4 - Personal'!$E$132='2 - Programas Municipales'!$C$6,'4 - Personal'!$H$134,0)),0)+IF('4 - Personal'!$E$137='2 - Programas Municipales'!$A2,(IF('4 - Personal'!$E$138='2 - Programas Municipales'!$C$6,'4 - Personal'!$H$140,0)),0)</f>
        <v>0</v>
      </c>
      <c r="H5" s="202">
        <f>IF('4 - Personal'!$E$5='2 - Programas Municipales'!$A2,(IF('4 - Personal'!$E$6='2 - Programas Municipales'!$C$7,'4 - Personal'!$H$8,0)),0)+IF('4 - Personal'!$E$11='2 - Programas Municipales'!$A2,(IF('4 - Personal'!$E$12='2 - Programas Municipales'!$C$7,'4 - Personal'!$H$14,0)),0)+IF('4 - Personal'!$E$17='2 - Programas Municipales'!$A2,(IF('4 - Personal'!$E$18='2 - Programas Municipales'!$C$7,'4 - Personal'!$H$20,0)),0)+IF('4 - Personal'!$E$23='2 - Programas Municipales'!$A2,(IF('4 - Personal'!$E$24='2 - Programas Municipales'!$C$7,'4 - Personal'!$H$26,0)),0)+IF('4 - Personal'!$E$29='2 - Programas Municipales'!$A2,(IF('4 - Personal'!$E$30='2 - Programas Municipales'!$C$7,'4 - Personal'!$H$32,0)),0)+IF('4 - Personal'!$E$35='2 - Programas Municipales'!$A2,(IF('4 - Personal'!$E$36='2 - Programas Municipales'!$C$7,'4 - Personal'!$H$38,0)),0)+IF('4 - Personal'!$E$41='2 - Programas Municipales'!$A2,(IF('4 - Personal'!$E$42='2 - Programas Municipales'!$C$7,'4 - Personal'!$H$44,0)),0)+IF('4 - Personal'!$E$47='2 - Programas Municipales'!$A2,(IF('4 - Personal'!$E$48='2 - Programas Municipales'!$C$7,'4 - Personal'!$H$50,0)),0)+IF('4 - Personal'!$E$53='2 - Programas Municipales'!$A2,(IF('4 - Personal'!$E$54='2 - Programas Municipales'!$C$7,'4 - Personal'!$H$56,0)),0)+IF('4 - Personal'!$E$59='2 - Programas Municipales'!$A2,(IF('4 - Personal'!$E$60='2 - Programas Municipales'!$C$7,'4 - Personal'!$H$62,0)),0)+IF('4 - Personal'!$E$65='2 - Programas Municipales'!$A2,(IF('4 - Personal'!$E$66='2 - Programas Municipales'!$C$7,'4 - Personal'!$H$68,0)),0)+IF('4 - Personal'!$E$71='2 - Programas Municipales'!$A2,(IF('4 - Personal'!$E$72='2 - Programas Municipales'!$C$7,'4 - Personal'!$H$74,0)),0)+IF('4 - Personal'!$E$77='2 - Programas Municipales'!$A2,(IF('4 - Personal'!$E$78='2 - Programas Municipales'!$C$7,'4 - Personal'!$H$80,0)),0)+IF('4 - Personal'!$E$83='2 - Programas Municipales'!$A2,(IF('4 - Personal'!$E$84='2 - Programas Municipales'!$C$7,'4 - Personal'!$H$86,0)),0)+IF('4 - Personal'!$E$89='2 - Programas Municipales'!$A2,(IF('4 - Personal'!$E$90='2 - Programas Municipales'!$C$7,'4 - Personal'!$H$92,0)),0)+IF('4 - Personal'!$E$95='2 - Programas Municipales'!$A2,(IF('4 - Personal'!$E$96='2 - Programas Municipales'!$C$7,'4 - Personal'!$H$98,0)),0)+IF('4 - Personal'!$E$101='2 - Programas Municipales'!$A2,(IF('4 - Personal'!$E$102='2 - Programas Municipales'!$C$7,'4 - Personal'!$H$104,0)),0)+IF('4 - Personal'!$E$107='2 - Programas Municipales'!$A2,(IF('4 - Personal'!$E$108='2 - Programas Municipales'!$C$7,'4 - Personal'!$H$110,0)),0)+IF('4 - Personal'!$E$113='2 - Programas Municipales'!$A2,(IF('4 - Personal'!$E$114='2 - Programas Municipales'!$C$7,'4 - Personal'!$H$116,0)),0)+IF('4 - Personal'!$E$119='2 - Programas Municipales'!$A2,(IF('4 - Personal'!$E$120='2 - Programas Municipales'!$C$7,'4 - Personal'!$H$122,0)),0)+IF('4 - Personal'!$E$125='2 - Programas Municipales'!$A2,(IF('4 - Personal'!$E$126='2 - Programas Municipales'!$C$7,'4 - Personal'!$H$128,0)),0)+IF('4 - Personal'!$E$131='2 - Programas Municipales'!$A2,(IF('4 - Personal'!$E$132='2 - Programas Municipales'!$C$7,'4 - Personal'!$H$134,0)),0)+IF('4 - Personal'!$E$137='2 - Programas Municipales'!$A2,(IF('4 - Personal'!$E$138='2 - Programas Municipales'!$C$7,'4 - Personal'!$H$140,0)),0)</f>
        <v>0</v>
      </c>
      <c r="I5" s="202">
        <f>IF('4 - Personal'!$E$5='2 - Programas Municipales'!$A2,(IF('4 - Personal'!$E$6='2 - Programas Municipales'!$C$8,'4 - Personal'!$H$8,0)),0)+IF('4 - Personal'!$E$11='2 - Programas Municipales'!$A2,(IF('4 - Personal'!$E$12='2 - Programas Municipales'!$C$8,'4 - Personal'!$H$14,0)),0)+IF('4 - Personal'!$E$17='2 - Programas Municipales'!$A2,(IF('4 - Personal'!$E$18='2 - Programas Municipales'!$C$8,'4 - Personal'!$H$20,0)),0)+IF('4 - Personal'!$E$23='2 - Programas Municipales'!$A2,(IF('4 - Personal'!$E$24='2 - Programas Municipales'!$C$8,'4 - Personal'!$H$26,0)),0)+IF('4 - Personal'!$E$29='2 - Programas Municipales'!$A2,(IF('4 - Personal'!$E$30='2 - Programas Municipales'!$C$8,'4 - Personal'!$H$32,0)),0)+IF('4 - Personal'!$E$35='2 - Programas Municipales'!$A2,(IF('4 - Personal'!$E$36='2 - Programas Municipales'!$C$8,'4 - Personal'!$H$38,0)),0)+IF('4 - Personal'!$E$41='2 - Programas Municipales'!$A2,(IF('4 - Personal'!$E$42='2 - Programas Municipales'!$C$8,'4 - Personal'!$H$44,0)),0)+IF('4 - Personal'!$E$47='2 - Programas Municipales'!$A2,(IF('4 - Personal'!$E$48='2 - Programas Municipales'!$C$8,'4 - Personal'!$H$50,0)),0)+IF('4 - Personal'!$E$53='2 - Programas Municipales'!$A2,(IF('4 - Personal'!$E$54='2 - Programas Municipales'!$C$8,'4 - Personal'!$H$56,0)),0)+IF('4 - Personal'!$E$59='2 - Programas Municipales'!$A2,(IF('4 - Personal'!$E$60='2 - Programas Municipales'!$C$8,'4 - Personal'!$H$62,0)),0)+IF('4 - Personal'!$E$65='2 - Programas Municipales'!$A2,(IF('4 - Personal'!$E$66='2 - Programas Municipales'!$C$8,'4 - Personal'!$H$68,0)),0)+IF('4 - Personal'!$E$71='2 - Programas Municipales'!$A2,(IF('4 - Personal'!$E$72='2 - Programas Municipales'!$C$8,'4 - Personal'!$H$74,0)),0)+IF('4 - Personal'!$E$77='2 - Programas Municipales'!$A2,(IF('4 - Personal'!$E$78='2 - Programas Municipales'!$C$8,'4 - Personal'!$H$80,0)),0)+IF('4 - Personal'!$E$83='2 - Programas Municipales'!$A2,(IF('4 - Personal'!$E$84='2 - Programas Municipales'!$C$8,'4 - Personal'!$H$86,0)),0)+IF('4 - Personal'!$E$89='2 - Programas Municipales'!$A2,(IF('4 - Personal'!$E$90='2 - Programas Municipales'!$C$8,'4 - Personal'!$H$92,0)),0)+IF('4 - Personal'!$E$95='2 - Programas Municipales'!$A2,(IF('4 - Personal'!$E$96='2 - Programas Municipales'!$C$8,'4 - Personal'!$H$98,0)),0)+IF('4 - Personal'!$E$101='2 - Programas Municipales'!$A2,(IF('4 - Personal'!$E$102='2 - Programas Municipales'!$C$8,'4 - Personal'!$H$104,0)),0)+IF('4 - Personal'!$E$107='2 - Programas Municipales'!$A2,(IF('4 - Personal'!$E$108='2 - Programas Municipales'!$C$8,'4 - Personal'!$H$110,0)),0)+IF('4 - Personal'!$E$113='2 - Programas Municipales'!$A2,(IF('4 - Personal'!$E$114='2 - Programas Municipales'!$C$8,'4 - Personal'!$H$116,0)),0)+IF('4 - Personal'!$E$119='2 - Programas Municipales'!$A2,(IF('4 - Personal'!$E$120='2 - Programas Municipales'!$C$8,'4 - Personal'!$H$122,0)),0)+IF('4 - Personal'!$E$125='2 - Programas Municipales'!$A2,(IF('4 - Personal'!$E$126='2 - Programas Municipales'!$C$8,'4 - Personal'!$H$128,0)),0)+IF('4 - Personal'!$E$131='2 - Programas Municipales'!$A2,(IF('4 - Personal'!$E$132='2 - Programas Municipales'!$C$8,'4 - Personal'!$H$134,0)),0)+IF('4 - Personal'!$E$137='2 - Programas Municipales'!$A2,(IF('4 - Personal'!$E$138='2 - Programas Municipales'!$C$8,'4 - Personal'!$H$140,0)),0)</f>
        <v>0</v>
      </c>
      <c r="J5" s="202">
        <f>IF('4 - Personal'!$E$5='2 - Programas Municipales'!$A2,(IF('4 - Personal'!$E$6='2 - Programas Municipales'!$C$9,'4 - Personal'!$H$8,0)),0)+IF('4 - Personal'!$E$11='2 - Programas Municipales'!$A2,(IF('4 - Personal'!$E$12='2 - Programas Municipales'!$C$9,'4 - Personal'!$H$14,0)),0)+IF('4 - Personal'!$E$17='2 - Programas Municipales'!$A2,(IF('4 - Personal'!$E$18='2 - Programas Municipales'!$C$9,'4 - Personal'!$H$20,0)),0)+IF('4 - Personal'!$E$23='2 - Programas Municipales'!$A2,(IF('4 - Personal'!$E$24='2 - Programas Municipales'!$C$9,'4 - Personal'!$H$26,0)),0)+IF('4 - Personal'!$E$29='2 - Programas Municipales'!$A2,(IF('4 - Personal'!$E$30='2 - Programas Municipales'!$C$9,'4 - Personal'!$H$32,0)),0)+IF('4 - Personal'!$E$35='2 - Programas Municipales'!$A2,(IF('4 - Personal'!$E$36='2 - Programas Municipales'!$C$9,'4 - Personal'!$H$38,0)),0)+IF('4 - Personal'!$E$41='2 - Programas Municipales'!$A2,(IF('4 - Personal'!$E$42='2 - Programas Municipales'!$C$9,'4 - Personal'!$H$44,0)),0)+IF('4 - Personal'!$E$47='2 - Programas Municipales'!$A2,(IF('4 - Personal'!$E$48='2 - Programas Municipales'!$C$9,'4 - Personal'!$H$50,0)),0)+IF('4 - Personal'!$E$53='2 - Programas Municipales'!$A2,(IF('4 - Personal'!$E$54='2 - Programas Municipales'!$C$9,'4 - Personal'!$H$56,0)),0)+IF('4 - Personal'!$E$59='2 - Programas Municipales'!$A2,(IF('4 - Personal'!$E$60='2 - Programas Municipales'!$C$9,'4 - Personal'!$H$62,0)),0)+IF('4 - Personal'!$E$65='2 - Programas Municipales'!$A2,(IF('4 - Personal'!$E$66='2 - Programas Municipales'!$C$9,'4 - Personal'!$H$68,0)),0)+IF('4 - Personal'!$E$71='2 - Programas Municipales'!$A2,(IF('4 - Personal'!$E$72='2 - Programas Municipales'!$C$9,'4 - Personal'!$H$74,0)),0)+IF('4 - Personal'!$E$77='2 - Programas Municipales'!$A2,(IF('4 - Personal'!$E$78='2 - Programas Municipales'!$C$9,'4 - Personal'!$H$80,0)),0)+IF('4 - Personal'!$E$83='2 - Programas Municipales'!$A2,(IF('4 - Personal'!$E$84='2 - Programas Municipales'!$C$9,'4 - Personal'!$H$86,0)),0)+IF('4 - Personal'!$E$89='2 - Programas Municipales'!$A2,(IF('4 - Personal'!$E$90='2 - Programas Municipales'!$C$9,'4 - Personal'!$H$92,0)),0)+IF('4 - Personal'!$E$95='2 - Programas Municipales'!$A2,(IF('4 - Personal'!$E$96='2 - Programas Municipales'!$C$9,'4 - Personal'!$H$98,0)),0)+IF('4 - Personal'!$E$101='2 - Programas Municipales'!$A2,(IF('4 - Personal'!$E$102='2 - Programas Municipales'!$C$9,'4 - Personal'!$H$104,0)),0)+IF('4 - Personal'!$E$107='2 - Programas Municipales'!$A2,(IF('4 - Personal'!$E$108='2 - Programas Municipales'!$C$9,'4 - Personal'!$H$110,0)),0)+IF('4 - Personal'!$E$113='2 - Programas Municipales'!$A2,(IF('4 - Personal'!$E$114='2 - Programas Municipales'!$C$9,'4 - Personal'!$H$116,0)),0)+IF('4 - Personal'!$E$119='2 - Programas Municipales'!$A2,(IF('4 - Personal'!$E$120='2 - Programas Municipales'!$C$9,'4 - Personal'!$H$122,0)),0)+IF('4 - Personal'!$E$125='2 - Programas Municipales'!$A2,(IF('4 - Personal'!$E$126='2 - Programas Municipales'!$C$9,'4 - Personal'!$H$128,0)),0)+IF('4 - Personal'!$E$131='2 - Programas Municipales'!$A2,(IF('4 - Personal'!$E$132='2 - Programas Municipales'!$C$9,'4 - Personal'!$H$134,0)),0)+IF('4 - Personal'!$E$137='2 - Programas Municipales'!$A2,(IF('4 - Personal'!$E$138='2 - Programas Municipales'!$C$9,'4 - Personal'!$H$140,0)),0)</f>
        <v>0</v>
      </c>
      <c r="K5" s="202">
        <f>IF('4 - Personal'!$E$5='2 - Programas Municipales'!$A2,(IF('4 - Personal'!$E$6='2 - Programas Municipales'!$C$10,'4 - Personal'!$H$8,0)),0)+IF('4 - Personal'!$E$11='2 - Programas Municipales'!$A2,(IF('4 - Personal'!$E$12='2 - Programas Municipales'!$C$10,'4 - Personal'!$H$14,0)),0)+IF('4 - Personal'!$E$17='2 - Programas Municipales'!$A2,(IF('4 - Personal'!$E$18='2 - Programas Municipales'!$C$10,'4 - Personal'!$H$20,0)),0)+IF('4 - Personal'!$E$23='2 - Programas Municipales'!$A2,(IF('4 - Personal'!$E$24='2 - Programas Municipales'!$C$10,'4 - Personal'!$H$26,0)),0)+IF('4 - Personal'!$E$29='2 - Programas Municipales'!$A2,(IF('4 - Personal'!$E$30='2 - Programas Municipales'!$C$10,'4 - Personal'!$H$32,0)),0)+IF('4 - Personal'!$E$35='2 - Programas Municipales'!$A2,(IF('4 - Personal'!$E$36='2 - Programas Municipales'!$C$10,'4 - Personal'!$H$38,0)),0)+IF('4 - Personal'!$E$41='2 - Programas Municipales'!$A2,(IF('4 - Personal'!$E$42='2 - Programas Municipales'!$C$10,'4 - Personal'!$H$44,0)),0)+IF('4 - Personal'!$E$47='2 - Programas Municipales'!$A2,(IF('4 - Personal'!$E$48='2 - Programas Municipales'!$C$10,'4 - Personal'!$H$50,0)),0)+IF('4 - Personal'!$E$53='2 - Programas Municipales'!$A2,(IF('4 - Personal'!$E$54='2 - Programas Municipales'!$C$10,'4 - Personal'!$H$56,0)),0)+IF('4 - Personal'!$E$59='2 - Programas Municipales'!$A2,(IF('4 - Personal'!$E$60='2 - Programas Municipales'!$C$10,'4 - Personal'!$H$62,0)),0)+IF('4 - Personal'!$E$65='2 - Programas Municipales'!$A2,(IF('4 - Personal'!$E$66='2 - Programas Municipales'!$C$10,'4 - Personal'!$H$68,0)),0)+IF('4 - Personal'!$E$71='2 - Programas Municipales'!$A2,(IF('4 - Personal'!$E$72='2 - Programas Municipales'!$C$10,'4 - Personal'!$H$74,0)),0)+IF('4 - Personal'!$E$77='2 - Programas Municipales'!$A2,(IF('4 - Personal'!$E$78='2 - Programas Municipales'!$C$10,'4 - Personal'!$H$80,0)),0)+IF('4 - Personal'!$E$83='2 - Programas Municipales'!$A2,(IF('4 - Personal'!$E$84='2 - Programas Municipales'!$C$10,'4 - Personal'!$H$86,0)),0)+IF('4 - Personal'!$E$89='2 - Programas Municipales'!$A2,(IF('4 - Personal'!$E$90='2 - Programas Municipales'!$C$10,'4 - Personal'!$H$92,0)),0)+IF('4 - Personal'!$E$95='2 - Programas Municipales'!$A2,(IF('4 - Personal'!$E$96='2 - Programas Municipales'!$C$10,'4 - Personal'!$H$98,0)),0)+IF('4 - Personal'!$E$101='2 - Programas Municipales'!$A2,(IF('4 - Personal'!$E$102='2 - Programas Municipales'!$C$10,'4 - Personal'!$H$104,0)),0)+IF('4 - Personal'!$E$107='2 - Programas Municipales'!$A2,(IF('4 - Personal'!$E$108='2 - Programas Municipales'!$C$10,'4 - Personal'!$H$110,0)),0)+IF('4 - Personal'!$E$113='2 - Programas Municipales'!$A2,(IF('4 - Personal'!$E$114='2 - Programas Municipales'!$C$10,'4 - Personal'!$H$116,0)),0)+IF('4 - Personal'!$E$119='2 - Programas Municipales'!$A2,(IF('4 - Personal'!$E$120='2 - Programas Municipales'!$C$10,'4 - Personal'!$H$122,0)),0)+IF('4 - Personal'!$E$125='2 - Programas Municipales'!$A2,(IF('4 - Personal'!$E$126='2 - Programas Municipales'!$C$10,'4 - Personal'!$H$128,0)),0)+IF('4 - Personal'!$E$131='2 - Programas Municipales'!$A2,(IF('4 - Personal'!$E$132='2 - Programas Municipales'!$C$10,'4 - Personal'!$H$134,0)),0)+IF('4 - Personal'!$E$137='2 - Programas Municipales'!$A2,(IF('4 - Personal'!$E$138='2 - Programas Municipales'!$C$10,'4 - Personal'!$H$140,0)),0)</f>
        <v>0</v>
      </c>
      <c r="L5" s="202">
        <f>IF('4 - Personal'!$E$5='2 - Programas Municipales'!$A2,(IF('4 - Personal'!$E$6='2 - Programas Municipales'!$C$11,'4 - Personal'!$H$8,0)),0)+IF('4 - Personal'!$E$11='2 - Programas Municipales'!$A2,(IF('4 - Personal'!$E$12='2 - Programas Municipales'!$C$11,'4 - Personal'!$H$14,0)),0)+IF('4 - Personal'!$E$17='2 - Programas Municipales'!$A2,(IF('4 - Personal'!$E$18='2 - Programas Municipales'!$C$11,'4 - Personal'!$H$20,0)),0)+IF('4 - Personal'!$E$23='2 - Programas Municipales'!$A2,(IF('4 - Personal'!$E$24='2 - Programas Municipales'!$C$11,'4 - Personal'!$H$26,0)),0)+IF('4 - Personal'!$E$29='2 - Programas Municipales'!$A2,(IF('4 - Personal'!$E$30='2 - Programas Municipales'!$C$11,'4 - Personal'!$H$32,0)),0)+IF('4 - Personal'!$E$35='2 - Programas Municipales'!$A2,(IF('4 - Personal'!$E$36='2 - Programas Municipales'!$C$11,'4 - Personal'!$H$38,0)),0)+IF('4 - Personal'!$E$41='2 - Programas Municipales'!$A2,(IF('4 - Personal'!$E$42='2 - Programas Municipales'!$C$11,'4 - Personal'!$H$44,0)),0)+IF('4 - Personal'!$E$47='2 - Programas Municipales'!$A2,(IF('4 - Personal'!$E$48='2 - Programas Municipales'!$C$11,'4 - Personal'!$H$50,0)),0)+IF('4 - Personal'!$E$53='2 - Programas Municipales'!$A2,(IF('4 - Personal'!$E$54='2 - Programas Municipales'!$C$11,'4 - Personal'!$H$56,0)),0)+IF('4 - Personal'!$E$59='2 - Programas Municipales'!$A2,(IF('4 - Personal'!$E$60='2 - Programas Municipales'!$C$11,'4 - Personal'!$H$62,0)),0)+IF('4 - Personal'!$E$65='2 - Programas Municipales'!$A2,(IF('4 - Personal'!$E$66='2 - Programas Municipales'!$C$11,'4 - Personal'!$H$68,0)),0)+IF('4 - Personal'!$E$71='2 - Programas Municipales'!$A2,(IF('4 - Personal'!$E$72='2 - Programas Municipales'!$C$11,'4 - Personal'!$H$74,0)),0)+IF('4 - Personal'!$E$77='2 - Programas Municipales'!$A2,(IF('4 - Personal'!$E$78='2 - Programas Municipales'!$C$11,'4 - Personal'!$H$80,0)),0)+IF('4 - Personal'!$E$83='2 - Programas Municipales'!$A2,(IF('4 - Personal'!$E$84='2 - Programas Municipales'!$C$11,'4 - Personal'!$H$86,0)),0)+IF('4 - Personal'!$E$89='2 - Programas Municipales'!$A2,(IF('4 - Personal'!$E$90='2 - Programas Municipales'!$C$11,'4 - Personal'!$H$92,0)),0)+IF('4 - Personal'!$E$95='2 - Programas Municipales'!$A2,(IF('4 - Personal'!$E$96='2 - Programas Municipales'!$C$11,'4 - Personal'!$H$98,0)),0)+IF('4 - Personal'!$E$101='2 - Programas Municipales'!$A2,(IF('4 - Personal'!$E$102='2 - Programas Municipales'!$C$11,'4 - Personal'!$H$104,0)),0)+IF('4 - Personal'!$E$107='2 - Programas Municipales'!$A2,(IF('4 - Personal'!$E$108='2 - Programas Municipales'!$C$11,'4 - Personal'!$H$110,0)),0)+IF('4 - Personal'!$E$113='2 - Programas Municipales'!$A2,(IF('4 - Personal'!$E$114='2 - Programas Municipales'!$C$11,'4 - Personal'!$H$116,0)),0)+IF('4 - Personal'!$E$119='2 - Programas Municipales'!$A2,(IF('4 - Personal'!$E$120='2 - Programas Municipales'!$C$11,'4 - Personal'!$H$122,0)),0)+IF('4 - Personal'!$E$125='2 - Programas Municipales'!$A2,(IF('4 - Personal'!$E$126='2 - Programas Municipales'!$C$11,'4 - Personal'!$H$128,0)),0)+IF('4 - Personal'!$E$131='2 - Programas Municipales'!$A2,(IF('4 - Personal'!$E$132='2 - Programas Municipales'!$C$11,'4 - Personal'!$H$134,0)),0)+IF('4 - Personal'!$E$137='2 - Programas Municipales'!$A2,(IF('4 - Personal'!$E$138='2 - Programas Municipales'!$C$11,'4 - Personal'!$H$140,0)),0)</f>
        <v>0</v>
      </c>
      <c r="M5" s="202">
        <f>IF('4 - Personal'!$E$5='2 - Programas Municipales'!$A2,(IF('4 - Personal'!$E$6='2 - Programas Municipales'!$C$12,'4 - Personal'!$H$8,0)),0)+IF('4 - Personal'!$E$11='2 - Programas Municipales'!$A2,(IF('4 - Personal'!$E$12='2 - Programas Municipales'!$C$12,'4 - Personal'!$H$14,0)),0)+IF('4 - Personal'!$E$17='2 - Programas Municipales'!$A2,(IF('4 - Personal'!$E$18='2 - Programas Municipales'!$C$12,'4 - Personal'!$H$20,0)),0)+IF('4 - Personal'!$E$23='2 - Programas Municipales'!$A2,(IF('4 - Personal'!$E$24='2 - Programas Municipales'!$C$12,'4 - Personal'!$H$26,0)),0)+IF('4 - Personal'!$E$29='2 - Programas Municipales'!$A2,(IF('4 - Personal'!$E$30='2 - Programas Municipales'!$C$12,'4 - Personal'!$H$32,0)),0)+IF('4 - Personal'!$E$35='2 - Programas Municipales'!$A2,(IF('4 - Personal'!$E$36='2 - Programas Municipales'!$C$12,'4 - Personal'!$H$38,0)),0)+IF('4 - Personal'!$E$41='2 - Programas Municipales'!$A2,(IF('4 - Personal'!$E$42='2 - Programas Municipales'!$C$12,'4 - Personal'!$H$44,0)),0)+IF('4 - Personal'!$E$47='2 - Programas Municipales'!$A2,(IF('4 - Personal'!$E$48='2 - Programas Municipales'!$C$12,'4 - Personal'!$H$50,0)),0)+IF('4 - Personal'!$E$53='2 - Programas Municipales'!$A2,(IF('4 - Personal'!$E$54='2 - Programas Municipales'!$C$12,'4 - Personal'!$H$56,0)),0)+IF('4 - Personal'!$E$59='2 - Programas Municipales'!$A2,(IF('4 - Personal'!$E$60='2 - Programas Municipales'!$C$12,'4 - Personal'!$H$62,0)),0)+IF('4 - Personal'!$E$65='2 - Programas Municipales'!$A2,(IF('4 - Personal'!$E$66='2 - Programas Municipales'!$C$12,'4 - Personal'!$H$68,0)),0)+IF('4 - Personal'!$E$71='2 - Programas Municipales'!$A2,(IF('4 - Personal'!$E$72='2 - Programas Municipales'!$C$12,'4 - Personal'!$H$74,0)),0)+IF('4 - Personal'!$E$77='2 - Programas Municipales'!$A2,(IF('4 - Personal'!$E$78='2 - Programas Municipales'!$C$12,'4 - Personal'!$H$80,0)),0)+IF('4 - Personal'!$E$83='2 - Programas Municipales'!$A2,(IF('4 - Personal'!$E$84='2 - Programas Municipales'!$C$12,'4 - Personal'!$H$86,0)),0)+IF('4 - Personal'!$E$89='2 - Programas Municipales'!$A2,(IF('4 - Personal'!$E$90='2 - Programas Municipales'!$C$12,'4 - Personal'!$H$92,0)),0)+IF('4 - Personal'!$E$95='2 - Programas Municipales'!$A2,(IF('4 - Personal'!$E$96='2 - Programas Municipales'!$C$12,'4 - Personal'!$H$98,0)),0)+IF('4 - Personal'!$E$101='2 - Programas Municipales'!$A2,(IF('4 - Personal'!$E$102='2 - Programas Municipales'!$C$12,'4 - Personal'!$H$104,0)),0)+IF('4 - Personal'!$E$107='2 - Programas Municipales'!$A2,(IF('4 - Personal'!$E$108='2 - Programas Municipales'!$C$12,'4 - Personal'!$H$110,0)),0)+IF('4 - Personal'!$E$113='2 - Programas Municipales'!$A2,(IF('4 - Personal'!$E$114='2 - Programas Municipales'!$C$12,'4 - Personal'!$H$116,0)),0)+IF('4 - Personal'!$E$119='2 - Programas Municipales'!$A2,(IF('4 - Personal'!$E$120='2 - Programas Municipales'!$C$12,'4 - Personal'!$H$122,0)),0)+IF('4 - Personal'!$E$125='2 - Programas Municipales'!$A2,(IF('4 - Personal'!$E$126='2 - Programas Municipales'!$C$12,'4 - Personal'!$H$128,0)),0)+IF('4 - Personal'!$E$131='2 - Programas Municipales'!$A2,(IF('4 - Personal'!$E$132='2 - Programas Municipales'!$C$12,'4 - Personal'!$H$134,0)),0)+IF('4 - Personal'!$E$137='2 - Programas Municipales'!$A2,(IF('4 - Personal'!$E$138='2 - Programas Municipales'!$C$12,'4 - Personal'!$H$140,0)),0)</f>
        <v>0</v>
      </c>
      <c r="N5" s="202">
        <f>IF('4 - Personal'!$E$5='2 - Programas Municipales'!$A2,(IF('4 - Personal'!$E$6='2 - Programas Municipales'!$C$13,'4 - Personal'!$H$8,0)),0)+IF('4 - Personal'!$E$11='2 - Programas Municipales'!$A2,(IF('4 - Personal'!$E$12='2 - Programas Municipales'!$C$13,'4 - Personal'!$H$14,0)),0)+IF('4 - Personal'!$E$17='2 - Programas Municipales'!$A2,(IF('4 - Personal'!$E$18='2 - Programas Municipales'!$C$13,'4 - Personal'!$H$20,0)),0)+IF('4 - Personal'!$E$23='2 - Programas Municipales'!$A2,(IF('4 - Personal'!$E$24='2 - Programas Municipales'!$C$13,'4 - Personal'!$H$26,0)),0)+IF('4 - Personal'!$E$29='2 - Programas Municipales'!$A2,(IF('4 - Personal'!$E$30='2 - Programas Municipales'!$C$13,'4 - Personal'!$H$32,0)),0)+IF('4 - Personal'!$E$35='2 - Programas Municipales'!$A2,(IF('4 - Personal'!$E$36='2 - Programas Municipales'!$C$13,'4 - Personal'!$H$38,0)),0)+IF('4 - Personal'!$E$41='2 - Programas Municipales'!$A2,(IF('4 - Personal'!$E$42='2 - Programas Municipales'!$C$13,'4 - Personal'!$H$44,0)),0)+IF('4 - Personal'!$E$47='2 - Programas Municipales'!$A2,(IF('4 - Personal'!$E$48='2 - Programas Municipales'!$C$13,'4 - Personal'!$H$50,0)),0)+IF('4 - Personal'!$E$53='2 - Programas Municipales'!$A2,(IF('4 - Personal'!$E$54='2 - Programas Municipales'!$C$13,'4 - Personal'!$H$56,0)),0)+IF('4 - Personal'!$E$59='2 - Programas Municipales'!$A2,(IF('4 - Personal'!$E$60='2 - Programas Municipales'!$C$13,'4 - Personal'!$H$62,0)),0)+IF('4 - Personal'!$E$65='2 - Programas Municipales'!$A2,(IF('4 - Personal'!$E$66='2 - Programas Municipales'!$C$13,'4 - Personal'!$H$68,0)),0)+IF('4 - Personal'!$E$71='2 - Programas Municipales'!$A2,(IF('4 - Personal'!$E$72='2 - Programas Municipales'!$C$13,'4 - Personal'!$H$74,0)),0)+IF('4 - Personal'!$E$77='2 - Programas Municipales'!$A2,(IF('4 - Personal'!$E$78='2 - Programas Municipales'!$C$13,'4 - Personal'!$H$80,0)),0)+IF('4 - Personal'!$E$83='2 - Programas Municipales'!$A2,(IF('4 - Personal'!$E$84='2 - Programas Municipales'!$C$13,'4 - Personal'!$H$86,0)),0)+IF('4 - Personal'!$E$89='2 - Programas Municipales'!$A2,(IF('4 - Personal'!$E$90='2 - Programas Municipales'!$C$13,'4 - Personal'!$H$92,0)),0)+IF('4 - Personal'!$E$95='2 - Programas Municipales'!$A2,(IF('4 - Personal'!$E$96='2 - Programas Municipales'!$C$13,'4 - Personal'!$H$98,0)),0)+IF('4 - Personal'!$E$101='2 - Programas Municipales'!$A2,(IF('4 - Personal'!$E$102='2 - Programas Municipales'!$C$13,'4 - Personal'!$H$104,0)),0)+IF('4 - Personal'!$E$107='2 - Programas Municipales'!$A2,(IF('4 - Personal'!$E$108='2 - Programas Municipales'!$C$13,'4 - Personal'!$H$110,0)),0)+IF('4 - Personal'!$E$113='2 - Programas Municipales'!$A2,(IF('4 - Personal'!$E$114='2 - Programas Municipales'!$C$13,'4 - Personal'!$H$116,0)),0)+IF('4 - Personal'!$E$119='2 - Programas Municipales'!$A2,(IF('4 - Personal'!$E$120='2 - Programas Municipales'!$C$13,'4 - Personal'!$H$122,0)),0)+IF('4 - Personal'!$E$125='2 - Programas Municipales'!$A2,(IF('4 - Personal'!$E$126='2 - Programas Municipales'!$C$13,'4 - Personal'!$H$128,0)),0)+IF('4 - Personal'!$E$131='2 - Programas Municipales'!$A2,(IF('4 - Personal'!$E$132='2 - Programas Municipales'!$C$13,'4 - Personal'!$H$134,0)),0)+IF('4 - Personal'!$E$137='2 - Programas Municipales'!$A2,(IF('4 - Personal'!$E$138='2 - Programas Municipales'!$C$13,'4 - Personal'!$H$140,0)),0)</f>
        <v>0</v>
      </c>
      <c r="O5" s="202">
        <f>IF('4 - Personal'!$E$5='2 - Programas Municipales'!$A2,(IF('4 - Personal'!$E$6='2 - Programas Municipales'!$C$14,'4 - Personal'!$H$8,0)),0)+IF('4 - Personal'!$E$11='2 - Programas Municipales'!$A2,(IF('4 - Personal'!$E$12='2 - Programas Municipales'!$C$14,'4 - Personal'!$H$14,0)),0)+IF('4 - Personal'!$E$17='2 - Programas Municipales'!$A2,(IF('4 - Personal'!$E$18='2 - Programas Municipales'!$C$14,'4 - Personal'!$H$20,0)),0)+IF('4 - Personal'!$E$23='2 - Programas Municipales'!$A2,(IF('4 - Personal'!$E$24='2 - Programas Municipales'!$C$14,'4 - Personal'!$H$26,0)),0)+IF('4 - Personal'!$E$29='2 - Programas Municipales'!$A2,(IF('4 - Personal'!$E$30='2 - Programas Municipales'!$C$14,'4 - Personal'!$H$32,0)),0)+IF('4 - Personal'!$E$35='2 - Programas Municipales'!$A2,(IF('4 - Personal'!$E$36='2 - Programas Municipales'!$C$14,'4 - Personal'!$H$38,0)),0)+IF('4 - Personal'!$E$41='2 - Programas Municipales'!$A2,(IF('4 - Personal'!$E$42='2 - Programas Municipales'!$C$14,'4 - Personal'!$H$44,0)),0)+IF('4 - Personal'!$E$47='2 - Programas Municipales'!$A2,(IF('4 - Personal'!$E$48='2 - Programas Municipales'!$C$14,'4 - Personal'!$H$50,0)),0)+IF('4 - Personal'!$E$53='2 - Programas Municipales'!$A2,(IF('4 - Personal'!$E$54='2 - Programas Municipales'!$C$14,'4 - Personal'!$H$56,0)),0)+IF('4 - Personal'!$E$59='2 - Programas Municipales'!$A2,(IF('4 - Personal'!$E$60='2 - Programas Municipales'!$C$14,'4 - Personal'!$H$62,0)),0)+IF('4 - Personal'!$E$65='2 - Programas Municipales'!$A2,(IF('4 - Personal'!$E$66='2 - Programas Municipales'!$C$14,'4 - Personal'!$H$68,0)),0)+IF('4 - Personal'!$E$71='2 - Programas Municipales'!$A2,(IF('4 - Personal'!$E$72='2 - Programas Municipales'!$C$14,'4 - Personal'!$H$74,0)),0)+IF('4 - Personal'!$E$77='2 - Programas Municipales'!$A2,(IF('4 - Personal'!$E$78='2 - Programas Municipales'!$C$14,'4 - Personal'!$H$80,0)),0)+IF('4 - Personal'!$E$83='2 - Programas Municipales'!$A2,(IF('4 - Personal'!$E$84='2 - Programas Municipales'!$C$14,'4 - Personal'!$H$86,0)),0)+IF('4 - Personal'!$E$89='2 - Programas Municipales'!$A2,(IF('4 - Personal'!$E$90='2 - Programas Municipales'!$C$14,'4 - Personal'!$H$92,0)),0)+IF('4 - Personal'!$E$95='2 - Programas Municipales'!$A2,(IF('4 - Personal'!$E$96='2 - Programas Municipales'!$C$14,'4 - Personal'!$H$98,0)),0)+IF('4 - Personal'!$E$101='2 - Programas Municipales'!$A2,(IF('4 - Personal'!$E$102='2 - Programas Municipales'!$C$14,'4 - Personal'!$H$104,0)),0)+IF('4 - Personal'!$E$107='2 - Programas Municipales'!$A2,(IF('4 - Personal'!$E$108='2 - Programas Municipales'!$C$14,'4 - Personal'!$H$110,0)),0)+IF('4 - Personal'!$E$113='2 - Programas Municipales'!$A2,(IF('4 - Personal'!$E$114='2 - Programas Municipales'!$C$14,'4 - Personal'!$H$116,0)),0)+IF('4 - Personal'!$E$119='2 - Programas Municipales'!$A2,(IF('4 - Personal'!$E$120='2 - Programas Municipales'!$C$14,'4 - Personal'!$H$122,0)),0)+IF('4 - Personal'!$E$125='2 - Programas Municipales'!$A2,(IF('4 - Personal'!$E$126='2 - Programas Municipales'!$C$14,'4 - Personal'!$H$128,0)),0)+IF('4 - Personal'!$E$131='2 - Programas Municipales'!$A2,(IF('4 - Personal'!$E$132='2 - Programas Municipales'!$C$14,'4 - Personal'!$H$134,0)),0)+IF('4 - Personal'!$E$137='2 - Programas Municipales'!$A2,(IF('4 - Personal'!$E$138='2 - Programas Municipales'!$C$14,'4 - Personal'!$H$140,0)),0)</f>
        <v>0</v>
      </c>
      <c r="P5" s="202">
        <f>IF('4 - Personal'!$E$5='2 - Programas Municipales'!$A2,(IF('4 - Personal'!$E$6='2 - Programas Municipales'!$C$15,'4 - Personal'!$H$8,0)),0)+IF('4 - Personal'!$E$11='2 - Programas Municipales'!$A2,(IF('4 - Personal'!$E$12='2 - Programas Municipales'!$C$15,'4 - Personal'!$H$14,0)),0)+IF('4 - Personal'!$E$17='2 - Programas Municipales'!$A2,(IF('4 - Personal'!$E$18='2 - Programas Municipales'!$C$15,'4 - Personal'!$H$20,0)),0)+IF('4 - Personal'!$E$23='2 - Programas Municipales'!$A2,(IF('4 - Personal'!$E$24='2 - Programas Municipales'!$C$15,'4 - Personal'!$H$26,0)),0)+IF('4 - Personal'!$E$29='2 - Programas Municipales'!$A2,(IF('4 - Personal'!$E$30='2 - Programas Municipales'!$C$15,'4 - Personal'!$H$32,0)),0)+IF('4 - Personal'!$E$35='2 - Programas Municipales'!$A2,(IF('4 - Personal'!$E$36='2 - Programas Municipales'!$C$15,'4 - Personal'!$H$38,0)),0)+IF('4 - Personal'!$E$41='2 - Programas Municipales'!$A2,(IF('4 - Personal'!$E$42='2 - Programas Municipales'!$C$15,'4 - Personal'!$H$44,0)),0)+IF('4 - Personal'!$E$47='2 - Programas Municipales'!$A2,(IF('4 - Personal'!$E$48='2 - Programas Municipales'!$C$15,'4 - Personal'!$H$50,0)),0)+IF('4 - Personal'!$E$53='2 - Programas Municipales'!$A2,(IF('4 - Personal'!$E$54='2 - Programas Municipales'!$C$15,'4 - Personal'!$H$56,0)),0)+IF('4 - Personal'!$E$59='2 - Programas Municipales'!$A2,(IF('4 - Personal'!$E$60='2 - Programas Municipales'!$C$15,'4 - Personal'!$H$62,0)),0)+IF('4 - Personal'!$E$65='2 - Programas Municipales'!$A2,(IF('4 - Personal'!$E$66='2 - Programas Municipales'!$C$15,'4 - Personal'!$H$68,0)),0)+IF('4 - Personal'!$E$71='2 - Programas Municipales'!$A2,(IF('4 - Personal'!$E$72='2 - Programas Municipales'!$C$15,'4 - Personal'!$H$74,0)),0)+IF('4 - Personal'!$E$77='2 - Programas Municipales'!$A2,(IF('4 - Personal'!$E$78='2 - Programas Municipales'!$C$15,'4 - Personal'!$H$80,0)),0)+IF('4 - Personal'!$E$83='2 - Programas Municipales'!$A2,(IF('4 - Personal'!$E$84='2 - Programas Municipales'!$C$15,'4 - Personal'!$H$86,0)),0)+IF('4 - Personal'!$E$89='2 - Programas Municipales'!$A2,(IF('4 - Personal'!$E$90='2 - Programas Municipales'!$C$15,'4 - Personal'!$H$92,0)),0)+IF('4 - Personal'!$E$95='2 - Programas Municipales'!$A2,(IF('4 - Personal'!$E$96='2 - Programas Municipales'!$C$15,'4 - Personal'!$H$98,0)),0)+IF('4 - Personal'!$E$101='2 - Programas Municipales'!$A2,(IF('4 - Personal'!$E$102='2 - Programas Municipales'!$C$15,'4 - Personal'!$H$104,0)),0)+IF('4 - Personal'!$E$107='2 - Programas Municipales'!$A2,(IF('4 - Personal'!$E$108='2 - Programas Municipales'!$C$15,'4 - Personal'!$H$110,0)),0)+IF('4 - Personal'!$E$113='2 - Programas Municipales'!$A2,(IF('4 - Personal'!$E$114='2 - Programas Municipales'!$C$15,'4 - Personal'!$H$116,0)),0)+IF('4 - Personal'!$E$119='2 - Programas Municipales'!$A2,(IF('4 - Personal'!$E$120='2 - Programas Municipales'!$C$15,'4 - Personal'!$H$122,0)),0)+IF('4 - Personal'!$E$125='2 - Programas Municipales'!$A2,(IF('4 - Personal'!$E$126='2 - Programas Municipales'!$C$15,'4 - Personal'!$H$128,0)),0)+IF('4 - Personal'!$E$131='2 - Programas Municipales'!$A2,(IF('4 - Personal'!$E$132='2 - Programas Municipales'!$C$15,'4 - Personal'!$H$134,0)),0)+IF('4 - Personal'!$E$137='2 - Programas Municipales'!$A2,(IF('4 - Personal'!$E$138='2 - Programas Municipales'!$C$15,'4 - Personal'!$H$140,0)),0)</f>
        <v>0</v>
      </c>
      <c r="Q5" s="265">
        <f t="shared" ref="Q5:Q13" si="1">SUM(C5:P5)</f>
        <v>0</v>
      </c>
    </row>
    <row r="6">
      <c r="B6" s="56" t="str">
        <f>'2 - Programas Municipales'!A3</f>
        <v>Bienes</v>
      </c>
      <c r="C6" s="202">
        <f>IF('4 - Personal'!$E$5='2 - Programas Municipales'!$A3,(IF('4 - Personal'!$E$6='2 - Programas Municipales'!$C$2,'4 - Personal'!$H$8,0)),0)+IF('4 - Personal'!$E$11='2 - Programas Municipales'!$A3,(IF('4 - Personal'!$E$12='2 - Programas Municipales'!$C$2,'4 - Personal'!$H$14,0)),0)+IF('4 - Personal'!$E$17='2 - Programas Municipales'!$A3,(IF('4 - Personal'!$E$18='2 - Programas Municipales'!$C$2,'4 - Personal'!$H$20,0)),0)+IF('4 - Personal'!$E$23='2 - Programas Municipales'!$A3,(IF('4 - Personal'!$E$24='2 - Programas Municipales'!$C$2,'4 - Personal'!$H$26,0)),0)+IF('4 - Personal'!$E$29='2 - Programas Municipales'!$A3,(IF('4 - Personal'!$E$30='2 - Programas Municipales'!$C$2,'4 - Personal'!$H$32,0)),0)+IF('4 - Personal'!$E$35='2 - Programas Municipales'!$A3,(IF('4 - Personal'!$E$36='2 - Programas Municipales'!$C$2,'4 - Personal'!$H$38,0)),0)+IF('4 - Personal'!$E$41='2 - Programas Municipales'!$A3,(IF('4 - Personal'!$E$42='2 - Programas Municipales'!$C$2,'4 - Personal'!$H$44,0)),0)+IF('4 - Personal'!$E$47='2 - Programas Municipales'!$A3,(IF('4 - Personal'!$E$48='2 - Programas Municipales'!$C$2,'4 - Personal'!$H$50,0)),0)+IF('4 - Personal'!$E$53='2 - Programas Municipales'!$A3,(IF('4 - Personal'!$E$54='2 - Programas Municipales'!$C$2,'4 - Personal'!$H$56,0)),0)+IF('4 - Personal'!$E$59='2 - Programas Municipales'!$A3,(IF('4 - Personal'!$E$60='2 - Programas Municipales'!$C$2,'4 - Personal'!$H$62,0)),0)+IF('4 - Personal'!$E$65='2 - Programas Municipales'!$A3,(IF('4 - Personal'!$E$66='2 - Programas Municipales'!$C$2,'4 - Personal'!$H$68,0)),0)+IF('4 - Personal'!$E$71='2 - Programas Municipales'!$A3,(IF('4 - Personal'!$E$72='2 - Programas Municipales'!$C$2,'4 - Personal'!$H$74,0)),0)+IF('4 - Personal'!$E$77='2 - Programas Municipales'!$A3,(IF('4 - Personal'!$E$78='2 - Programas Municipales'!$C$2,'4 - Personal'!$H$80,0)),0)+IF('4 - Personal'!$E$83='2 - Programas Municipales'!$A3,(IF('4 - Personal'!$E$84='2 - Programas Municipales'!$C$2,'4 - Personal'!$H$86,0)),0)+IF('4 - Personal'!$E$89='2 - Programas Municipales'!$A3,(IF('4 - Personal'!$E$90='2 - Programas Municipales'!$C$2,'4 - Personal'!$H$92,0)),0)+IF('4 - Personal'!$E$95='2 - Programas Municipales'!$A3,(IF('4 - Personal'!$E$96='2 - Programas Municipales'!$C$2,'4 - Personal'!$H$98,0)),0)+IF('4 - Personal'!$E$101='2 - Programas Municipales'!$A3,(IF('4 - Personal'!$E$102='2 - Programas Municipales'!$C$2,'4 - Personal'!$H$104,0)),0)+IF('4 - Personal'!$E$107='2 - Programas Municipales'!$A3,(IF('4 - Personal'!$E$108='2 - Programas Municipales'!$C$2,'4 - Personal'!$H$110,0)),0)+IF('4 - Personal'!$E$113='2 - Programas Municipales'!$A3,(IF('4 - Personal'!$E$114='2 - Programas Municipales'!$C$2,'4 - Personal'!$H$116,0)),0)+IF('4 - Personal'!$E$119='2 - Programas Municipales'!$A3,(IF('4 - Personal'!$E$120='2 - Programas Municipales'!$C$2,'4 - Personal'!$H$122,0)),0)+IF('4 - Personal'!$E$125='2 - Programas Municipales'!$A3,(IF('4 - Personal'!$E$126='2 - Programas Municipales'!$C$2,'4 - Personal'!$H$128,0)),0)+IF('4 - Personal'!$E$131='2 - Programas Municipales'!$A3,(IF('4 - Personal'!$E$132='2 - Programas Municipales'!$C$2,'4 - Personal'!$H$134,0)),0)+IF('4 - Personal'!$E$137='2 - Programas Municipales'!$A3,(IF('4 - Personal'!$E$138='2 - Programas Municipales'!$C$2,'4 - Personal'!$H$140,0)),0)</f>
        <v>0</v>
      </c>
      <c r="D6" s="202">
        <f>IF('4 - Personal'!$E$5='2 - Programas Municipales'!$A3,(IF('4 - Personal'!$E$6='2 - Programas Municipales'!$C$3,'4 - Personal'!$H$8,0)),0)+IF('4 - Personal'!$E$11='2 - Programas Municipales'!$A3,(IF('4 - Personal'!$E$12='2 - Programas Municipales'!$C$3,'4 - Personal'!$H$14,0)),0)+IF('4 - Personal'!$E$17='2 - Programas Municipales'!$A3,(IF('4 - Personal'!$E$18='2 - Programas Municipales'!$C$3,'4 - Personal'!$H$20,0)),0)+IF('4 - Personal'!$E$23='2 - Programas Municipales'!$A3,(IF('4 - Personal'!$E$24='2 - Programas Municipales'!$C$3,'4 - Personal'!$H$26,0)),0)+IF('4 - Personal'!$E$29='2 - Programas Municipales'!$A3,(IF('4 - Personal'!$E$30='2 - Programas Municipales'!$C$3,'4 - Personal'!$H$32,0)),0)+IF('4 - Personal'!$E$35='2 - Programas Municipales'!$A3,(IF('4 - Personal'!$E$36='2 - Programas Municipales'!$C$3,'4 - Personal'!$H$38,0)),0)+IF('4 - Personal'!$E$41='2 - Programas Municipales'!$A3,(IF('4 - Personal'!$E$42='2 - Programas Municipales'!$C$3,'4 - Personal'!$H$44,0)),0)+IF('4 - Personal'!$E$47='2 - Programas Municipales'!$A3,(IF('4 - Personal'!$E$48='2 - Programas Municipales'!$C$3,'4 - Personal'!$H$50,0)),0)+IF('4 - Personal'!$E$53='2 - Programas Municipales'!$A3,(IF('4 - Personal'!$E$54='2 - Programas Municipales'!$C$3,'4 - Personal'!$H$56,0)),0)+IF('4 - Personal'!$E$59='2 - Programas Municipales'!$A3,(IF('4 - Personal'!$E$60='2 - Programas Municipales'!$C$3,'4 - Personal'!$H$62,0)),0)+IF('4 - Personal'!$E$65='2 - Programas Municipales'!$A3,(IF('4 - Personal'!$E$66='2 - Programas Municipales'!$C$3,'4 - Personal'!$H$68,0)),0)+IF('4 - Personal'!$E$71='2 - Programas Municipales'!$A3,(IF('4 - Personal'!$E$72='2 - Programas Municipales'!$C$3,'4 - Personal'!$H$74,0)),0)+IF('4 - Personal'!$E$77='2 - Programas Municipales'!$A3,(IF('4 - Personal'!$E$78='2 - Programas Municipales'!$C$3,'4 - Personal'!$H$80,0)),0)+IF('4 - Personal'!$E$83='2 - Programas Municipales'!$A3,(IF('4 - Personal'!$E$84='2 - Programas Municipales'!$C$3,'4 - Personal'!$H$86,0)),0)+IF('4 - Personal'!$E$89='2 - Programas Municipales'!$A3,(IF('4 - Personal'!$E$90='2 - Programas Municipales'!$C$3,'4 - Personal'!$H$92,0)),0)+IF('4 - Personal'!$E$95='2 - Programas Municipales'!$A3,(IF('4 - Personal'!$E$96='2 - Programas Municipales'!$C$3,'4 - Personal'!$H$98,0)),0)+IF('4 - Personal'!$E$101='2 - Programas Municipales'!$A3,(IF('4 - Personal'!$E$102='2 - Programas Municipales'!$C$3,'4 - Personal'!$H$104,0)),0)+IF('4 - Personal'!$E$107='2 - Programas Municipales'!$A3,(IF('4 - Personal'!$E$108='2 - Programas Municipales'!$C$3,'4 - Personal'!$H$110,0)),0)+IF('4 - Personal'!$E$113='2 - Programas Municipales'!$A3,(IF('4 - Personal'!$E$114='2 - Programas Municipales'!$C$3,'4 - Personal'!$H$116,0)),0)+IF('4 - Personal'!$E$119='2 - Programas Municipales'!$A3,(IF('4 - Personal'!$E$120='2 - Programas Municipales'!$C$3,'4 - Personal'!$H$122,0)),0)+IF('4 - Personal'!$E$125='2 - Programas Municipales'!$A3,(IF('4 - Personal'!$E$126='2 - Programas Municipales'!$C$3,'4 - Personal'!$H$128,0)),0)+IF('4 - Personal'!$E$131='2 - Programas Municipales'!$A3,(IF('4 - Personal'!$E$132='2 - Programas Municipales'!$C$3,'4 - Personal'!$H$134,0)),0)+IF('4 - Personal'!$E$137='2 - Programas Municipales'!$A3,(IF('4 - Personal'!$E$138='2 - Programas Municipales'!$C$3,'4 - Personal'!$H$140,0)),0)</f>
        <v>0</v>
      </c>
      <c r="E6" s="202">
        <f>IF('4 - Personal'!$E$5='2 - Programas Municipales'!$A3,(IF('4 - Personal'!$E$6='2 - Programas Municipales'!$C$4,'4 - Personal'!$H$8,0)),0)+IF('4 - Personal'!$E$11='2 - Programas Municipales'!$A3,(IF('4 - Personal'!$E$12='2 - Programas Municipales'!$C$4,'4 - Personal'!$H$14,0)),0)+IF('4 - Personal'!$E$17='2 - Programas Municipales'!$A3,(IF('4 - Personal'!$E$18='2 - Programas Municipales'!$C$4,'4 - Personal'!$H$20,0)),0)+IF('4 - Personal'!$E$23='2 - Programas Municipales'!$A3,(IF('4 - Personal'!$E$24='2 - Programas Municipales'!$C$4,'4 - Personal'!$H$26,0)),0)+IF('4 - Personal'!$E$29='2 - Programas Municipales'!$A3,(IF('4 - Personal'!$E$30='2 - Programas Municipales'!$C$4,'4 - Personal'!$H$32,0)),0)+IF('4 - Personal'!$E$35='2 - Programas Municipales'!$A3,(IF('4 - Personal'!$E$36='2 - Programas Municipales'!$C$4,'4 - Personal'!$H$38,0)),0)+IF('4 - Personal'!$E$41='2 - Programas Municipales'!$A3,(IF('4 - Personal'!$E$42='2 - Programas Municipales'!$C$4,'4 - Personal'!$H$44,0)),0)+IF('4 - Personal'!$E$47='2 - Programas Municipales'!$A3,(IF('4 - Personal'!$E$48='2 - Programas Municipales'!$C$4,'4 - Personal'!$H$50,0)),0)+IF('4 - Personal'!$E$53='2 - Programas Municipales'!$A3,(IF('4 - Personal'!$E$54='2 - Programas Municipales'!$C$4,'4 - Personal'!$H$56,0)),0)+IF('4 - Personal'!$E$59='2 - Programas Municipales'!$A3,(IF('4 - Personal'!$E$60='2 - Programas Municipales'!$C$4,'4 - Personal'!$H$62,0)),0)+IF('4 - Personal'!$E$65='2 - Programas Municipales'!$A3,(IF('4 - Personal'!$E$66='2 - Programas Municipales'!$C$4,'4 - Personal'!$H$68,0)),0)+IF('4 - Personal'!$E$71='2 - Programas Municipales'!$A3,(IF('4 - Personal'!$E$72='2 - Programas Municipales'!$C$4,'4 - Personal'!$H$74,0)),0)+IF('4 - Personal'!$E$77='2 - Programas Municipales'!$A3,(IF('4 - Personal'!$E$78='2 - Programas Municipales'!$C$4,'4 - Personal'!$H$80,0)),0)+IF('4 - Personal'!$E$83='2 - Programas Municipales'!$A3,(IF('4 - Personal'!$E$84='2 - Programas Municipales'!$C$4,'4 - Personal'!$H$86,0)),0)+IF('4 - Personal'!$E$89='2 - Programas Municipales'!$A3,(IF('4 - Personal'!$E$90='2 - Programas Municipales'!$C$4,'4 - Personal'!$H$92,0)),0)+IF('4 - Personal'!$E$95='2 - Programas Municipales'!$A3,(IF('4 - Personal'!$E$96='2 - Programas Municipales'!$C$4,'4 - Personal'!$H$98,0)),0)+IF('4 - Personal'!$E$101='2 - Programas Municipales'!$A3,(IF('4 - Personal'!$E$102='2 - Programas Municipales'!$C$4,'4 - Personal'!$H$104,0)),0)+IF('4 - Personal'!$E$107='2 - Programas Municipales'!$A3,(IF('4 - Personal'!$E$108='2 - Programas Municipales'!$C$4,'4 - Personal'!$H$110,0)),0)+IF('4 - Personal'!$E$113='2 - Programas Municipales'!$A3,(IF('4 - Personal'!$E$114='2 - Programas Municipales'!$C$4,'4 - Personal'!$H$116,0)),0)+IF('4 - Personal'!$E$119='2 - Programas Municipales'!$A3,(IF('4 - Personal'!$E$120='2 - Programas Municipales'!$C$4,'4 - Personal'!$H$122,0)),0)+IF('4 - Personal'!$E$125='2 - Programas Municipales'!$A3,(IF('4 - Personal'!$E$126='2 - Programas Municipales'!$C$4,'4 - Personal'!$H$128,0)),0)+IF('4 - Personal'!$E$131='2 - Programas Municipales'!$A3,(IF('4 - Personal'!$E$132='2 - Programas Municipales'!$C$4,'4 - Personal'!$H$134,0)),0)+IF('4 - Personal'!$E$137='2 - Programas Municipales'!$A3,(IF('4 - Personal'!$E$138='2 - Programas Municipales'!$C$4,'4 - Personal'!$H$140,0)),0)</f>
        <v>0</v>
      </c>
      <c r="F6" s="202">
        <f>IF('4 - Personal'!$E$5='2 - Programas Municipales'!$A3,(IF('4 - Personal'!$E$6='2 - Programas Municipales'!$C$5,'4 - Personal'!$H$8,0)),0)+IF('4 - Personal'!$E$11='2 - Programas Municipales'!$A3,(IF('4 - Personal'!$E$12='2 - Programas Municipales'!$C$5,'4 - Personal'!$H$14,0)),0)+IF('4 - Personal'!$E$17='2 - Programas Municipales'!$A3,(IF('4 - Personal'!$E$18='2 - Programas Municipales'!$C$5,'4 - Personal'!$H$20,0)),0)+IF('4 - Personal'!$E$23='2 - Programas Municipales'!$A3,(IF('4 - Personal'!$E$24='2 - Programas Municipales'!$C$5,'4 - Personal'!$H$26,0)),0)+IF('4 - Personal'!$E$29='2 - Programas Municipales'!$A3,(IF('4 - Personal'!$E$30='2 - Programas Municipales'!$C$5,'4 - Personal'!$H$32,0)),0)+IF('4 - Personal'!$E$35='2 - Programas Municipales'!$A3,(IF('4 - Personal'!$E$36='2 - Programas Municipales'!$C$5,'4 - Personal'!$H$38,0)),0)+IF('4 - Personal'!$E$41='2 - Programas Municipales'!$A3,(IF('4 - Personal'!$E$42='2 - Programas Municipales'!$C$5,'4 - Personal'!$H$44,0)),0)+IF('4 - Personal'!$E$47='2 - Programas Municipales'!$A3,(IF('4 - Personal'!$E$48='2 - Programas Municipales'!$C$5,'4 - Personal'!$H$50,0)),0)+IF('4 - Personal'!$E$53='2 - Programas Municipales'!$A3,(IF('4 - Personal'!$E$54='2 - Programas Municipales'!$C$5,'4 - Personal'!$H$56,0)),0)+IF('4 - Personal'!$E$59='2 - Programas Municipales'!$A3,(IF('4 - Personal'!$E$60='2 - Programas Municipales'!$C$5,'4 - Personal'!$H$62,0)),0)+IF('4 - Personal'!$E$65='2 - Programas Municipales'!$A3,(IF('4 - Personal'!$E$66='2 - Programas Municipales'!$C$5,'4 - Personal'!$H$68,0)),0)+IF('4 - Personal'!$E$71='2 - Programas Municipales'!$A3,(IF('4 - Personal'!$E$72='2 - Programas Municipales'!$C$5,'4 - Personal'!$H$74,0)),0)+IF('4 - Personal'!$E$77='2 - Programas Municipales'!$A3,(IF('4 - Personal'!$E$78='2 - Programas Municipales'!$C$5,'4 - Personal'!$H$80,0)),0)+IF('4 - Personal'!$E$83='2 - Programas Municipales'!$A3,(IF('4 - Personal'!$E$84='2 - Programas Municipales'!$C$5,'4 - Personal'!$H$86,0)),0)+IF('4 - Personal'!$E$89='2 - Programas Municipales'!$A3,(IF('4 - Personal'!$E$90='2 - Programas Municipales'!$C$5,'4 - Personal'!$H$92,0)),0)+IF('4 - Personal'!$E$95='2 - Programas Municipales'!$A3,(IF('4 - Personal'!$E$96='2 - Programas Municipales'!$C$5,'4 - Personal'!$H$98,0)),0)+IF('4 - Personal'!$E$101='2 - Programas Municipales'!$A3,(IF('4 - Personal'!$E$102='2 - Programas Municipales'!$C$5,'4 - Personal'!$H$104,0)),0)+IF('4 - Personal'!$E$107='2 - Programas Municipales'!$A3,(IF('4 - Personal'!$E$108='2 - Programas Municipales'!$C$5,'4 - Personal'!$H$110,0)),0)+IF('4 - Personal'!$E$113='2 - Programas Municipales'!$A3,(IF('4 - Personal'!$E$114='2 - Programas Municipales'!$C$5,'4 - Personal'!$H$116,0)),0)+IF('4 - Personal'!$E$119='2 - Programas Municipales'!$A3,(IF('4 - Personal'!$E$120='2 - Programas Municipales'!$C$5,'4 - Personal'!$H$122,0)),0)+IF('4 - Personal'!$E$125='2 - Programas Municipales'!$A3,(IF('4 - Personal'!$E$126='2 - Programas Municipales'!$C$5,'4 - Personal'!$H$128,0)),0)+IF('4 - Personal'!$E$131='2 - Programas Municipales'!$A3,(IF('4 - Personal'!$E$132='2 - Programas Municipales'!$C$5,'4 - Personal'!$H$134,0)),0)+IF('4 - Personal'!$E$137='2 - Programas Municipales'!$A3,(IF('4 - Personal'!$E$138='2 - Programas Municipales'!$C$5,'4 - Personal'!$H$140,0)),0)</f>
        <v>0</v>
      </c>
      <c r="G6" s="202">
        <f>IF('4 - Personal'!$E$5='2 - Programas Municipales'!$A3,(IF('4 - Personal'!$E$6='2 - Programas Municipales'!$C$6,'4 - Personal'!$H$8,0)),0)+IF('4 - Personal'!$E$11='2 - Programas Municipales'!$A3,(IF('4 - Personal'!$E$12='2 - Programas Municipales'!$C$6,'4 - Personal'!$H$14,0)),0)+IF('4 - Personal'!$E$17='2 - Programas Municipales'!$A3,(IF('4 - Personal'!$E$18='2 - Programas Municipales'!$C$6,'4 - Personal'!$H$20,0)),0)+IF('4 - Personal'!$E$23='2 - Programas Municipales'!$A3,(IF('4 - Personal'!$E$24='2 - Programas Municipales'!$C$6,'4 - Personal'!$H$26,0)),0)+IF('4 - Personal'!$E$29='2 - Programas Municipales'!$A3,(IF('4 - Personal'!$E$30='2 - Programas Municipales'!$C$6,'4 - Personal'!$H$32,0)),0)+IF('4 - Personal'!$E$35='2 - Programas Municipales'!$A3,(IF('4 - Personal'!$E$36='2 - Programas Municipales'!$C$6,'4 - Personal'!$H$38,0)),0)+IF('4 - Personal'!$E$41='2 - Programas Municipales'!$A3,(IF('4 - Personal'!$E$42='2 - Programas Municipales'!$C$6,'4 - Personal'!$H$44,0)),0)+IF('4 - Personal'!$E$47='2 - Programas Municipales'!$A3,(IF('4 - Personal'!$E$48='2 - Programas Municipales'!$C$6,'4 - Personal'!$H$50,0)),0)+IF('4 - Personal'!$E$53='2 - Programas Municipales'!$A3,(IF('4 - Personal'!$E$54='2 - Programas Municipales'!$C$6,'4 - Personal'!$H$56,0)),0)+IF('4 - Personal'!$E$59='2 - Programas Municipales'!$A3,(IF('4 - Personal'!$E$60='2 - Programas Municipales'!$C$6,'4 - Personal'!$H$62,0)),0)+IF('4 - Personal'!$E$65='2 - Programas Municipales'!$A3,(IF('4 - Personal'!$E$66='2 - Programas Municipales'!$C$6,'4 - Personal'!$H$68,0)),0)+IF('4 - Personal'!$E$71='2 - Programas Municipales'!$A3,(IF('4 - Personal'!$E$72='2 - Programas Municipales'!$C$6,'4 - Personal'!$H$74,0)),0)+IF('4 - Personal'!$E$77='2 - Programas Municipales'!$A3,(IF('4 - Personal'!$E$78='2 - Programas Municipales'!$C$6,'4 - Personal'!$H$80,0)),0)+IF('4 - Personal'!$E$83='2 - Programas Municipales'!$A3,(IF('4 - Personal'!$E$84='2 - Programas Municipales'!$C$6,'4 - Personal'!$H$86,0)),0)+IF('4 - Personal'!$E$89='2 - Programas Municipales'!$A3,(IF('4 - Personal'!$E$90='2 - Programas Municipales'!$C$6,'4 - Personal'!$H$92,0)),0)+IF('4 - Personal'!$E$95='2 - Programas Municipales'!$A3,(IF('4 - Personal'!$E$96='2 - Programas Municipales'!$C$6,'4 - Personal'!$H$98,0)),0)+IF('4 - Personal'!$E$101='2 - Programas Municipales'!$A3,(IF('4 - Personal'!$E$102='2 - Programas Municipales'!$C$6,'4 - Personal'!$H$104,0)),0)+IF('4 - Personal'!$E$107='2 - Programas Municipales'!$A3,(IF('4 - Personal'!$E$108='2 - Programas Municipales'!$C$6,'4 - Personal'!$H$110,0)),0)+IF('4 - Personal'!$E$113='2 - Programas Municipales'!$A3,(IF('4 - Personal'!$E$114='2 - Programas Municipales'!$C$6,'4 - Personal'!$H$116,0)),0)+IF('4 - Personal'!$E$119='2 - Programas Municipales'!$A3,(IF('4 - Personal'!$E$120='2 - Programas Municipales'!$C$6,'4 - Personal'!$H$122,0)),0)+IF('4 - Personal'!$E$125='2 - Programas Municipales'!$A3,(IF('4 - Personal'!$E$126='2 - Programas Municipales'!$C$6,'4 - Personal'!$H$128,0)),0)+IF('4 - Personal'!$E$131='2 - Programas Municipales'!$A3,(IF('4 - Personal'!$E$132='2 - Programas Municipales'!$C$6,'4 - Personal'!$H$134,0)),0)+IF('4 - Personal'!$E$137='2 - Programas Municipales'!$A3,(IF('4 - Personal'!$E$138='2 - Programas Municipales'!$C$6,'4 - Personal'!$H$140,0)),0)</f>
        <v>0</v>
      </c>
      <c r="H6" s="202">
        <f>IF('4 - Personal'!$E$5='2 - Programas Municipales'!$A3,(IF('4 - Personal'!$E$6='2 - Programas Municipales'!$C$7,'4 - Personal'!$H$8,0)),0)+IF('4 - Personal'!$E$11='2 - Programas Municipales'!$A3,(IF('4 - Personal'!$E$12='2 - Programas Municipales'!$C$7,'4 - Personal'!$H$14,0)),0)+IF('4 - Personal'!$E$17='2 - Programas Municipales'!$A3,(IF('4 - Personal'!$E$18='2 - Programas Municipales'!$C$7,'4 - Personal'!$H$20,0)),0)+IF('4 - Personal'!$E$23='2 - Programas Municipales'!$A3,(IF('4 - Personal'!$E$24='2 - Programas Municipales'!$C$7,'4 - Personal'!$H$26,0)),0)+IF('4 - Personal'!$E$29='2 - Programas Municipales'!$A3,(IF('4 - Personal'!$E$30='2 - Programas Municipales'!$C$7,'4 - Personal'!$H$32,0)),0)+IF('4 - Personal'!$E$35='2 - Programas Municipales'!$A3,(IF('4 - Personal'!$E$36='2 - Programas Municipales'!$C$7,'4 - Personal'!$H$38,0)),0)+IF('4 - Personal'!$E$41='2 - Programas Municipales'!$A3,(IF('4 - Personal'!$E$42='2 - Programas Municipales'!$C$7,'4 - Personal'!$H$44,0)),0)+IF('4 - Personal'!$E$47='2 - Programas Municipales'!$A3,(IF('4 - Personal'!$E$48='2 - Programas Municipales'!$C$7,'4 - Personal'!$H$50,0)),0)+IF('4 - Personal'!$E$53='2 - Programas Municipales'!$A3,(IF('4 - Personal'!$E$54='2 - Programas Municipales'!$C$7,'4 - Personal'!$H$56,0)),0)+IF('4 - Personal'!$E$59='2 - Programas Municipales'!$A3,(IF('4 - Personal'!$E$60='2 - Programas Municipales'!$C$7,'4 - Personal'!$H$62,0)),0)+IF('4 - Personal'!$E$65='2 - Programas Municipales'!$A3,(IF('4 - Personal'!$E$66='2 - Programas Municipales'!$C$7,'4 - Personal'!$H$68,0)),0)+IF('4 - Personal'!$E$71='2 - Programas Municipales'!$A3,(IF('4 - Personal'!$E$72='2 - Programas Municipales'!$C$7,'4 - Personal'!$H$74,0)),0)+IF('4 - Personal'!$E$77='2 - Programas Municipales'!$A3,(IF('4 - Personal'!$E$78='2 - Programas Municipales'!$C$7,'4 - Personal'!$H$80,0)),0)+IF('4 - Personal'!$E$83='2 - Programas Municipales'!$A3,(IF('4 - Personal'!$E$84='2 - Programas Municipales'!$C$7,'4 - Personal'!$H$86,0)),0)+IF('4 - Personal'!$E$89='2 - Programas Municipales'!$A3,(IF('4 - Personal'!$E$90='2 - Programas Municipales'!$C$7,'4 - Personal'!$H$92,0)),0)+IF('4 - Personal'!$E$95='2 - Programas Municipales'!$A3,(IF('4 - Personal'!$E$96='2 - Programas Municipales'!$C$7,'4 - Personal'!$H$98,0)),0)+IF('4 - Personal'!$E$101='2 - Programas Municipales'!$A3,(IF('4 - Personal'!$E$102='2 - Programas Municipales'!$C$7,'4 - Personal'!$H$104,0)),0)+IF('4 - Personal'!$E$107='2 - Programas Municipales'!$A3,(IF('4 - Personal'!$E$108='2 - Programas Municipales'!$C$7,'4 - Personal'!$H$110,0)),0)+IF('4 - Personal'!$E$113='2 - Programas Municipales'!$A3,(IF('4 - Personal'!$E$114='2 - Programas Municipales'!$C$7,'4 - Personal'!$H$116,0)),0)+IF('4 - Personal'!$E$119='2 - Programas Municipales'!$A3,(IF('4 - Personal'!$E$120='2 - Programas Municipales'!$C$7,'4 - Personal'!$H$122,0)),0)+IF('4 - Personal'!$E$125='2 - Programas Municipales'!$A3,(IF('4 - Personal'!$E$126='2 - Programas Municipales'!$C$7,'4 - Personal'!$H$128,0)),0)+IF('4 - Personal'!$E$131='2 - Programas Municipales'!$A3,(IF('4 - Personal'!$E$132='2 - Programas Municipales'!$C$7,'4 - Personal'!$H$134,0)),0)+IF('4 - Personal'!$E$137='2 - Programas Municipales'!$A3,(IF('4 - Personal'!$E$138='2 - Programas Municipales'!$C$7,'4 - Personal'!$H$140,0)),0)</f>
        <v>0</v>
      </c>
      <c r="I6" s="202">
        <f>IF('4 - Personal'!$E$5='2 - Programas Municipales'!$A3,(IF('4 - Personal'!$E$6='2 - Programas Municipales'!$C$8,'4 - Personal'!$H$8,0)),0)+IF('4 - Personal'!$E$11='2 - Programas Municipales'!$A3,(IF('4 - Personal'!$E$12='2 - Programas Municipales'!$C$8,'4 - Personal'!$H$14,0)),0)+IF('4 - Personal'!$E$17='2 - Programas Municipales'!$A3,(IF('4 - Personal'!$E$18='2 - Programas Municipales'!$C$8,'4 - Personal'!$H$20,0)),0)+IF('4 - Personal'!$E$23='2 - Programas Municipales'!$A3,(IF('4 - Personal'!$E$24='2 - Programas Municipales'!$C$8,'4 - Personal'!$H$26,0)),0)+IF('4 - Personal'!$E$29='2 - Programas Municipales'!$A3,(IF('4 - Personal'!$E$30='2 - Programas Municipales'!$C$8,'4 - Personal'!$H$32,0)),0)+IF('4 - Personal'!$E$35='2 - Programas Municipales'!$A3,(IF('4 - Personal'!$E$36='2 - Programas Municipales'!$C$8,'4 - Personal'!$H$38,0)),0)+IF('4 - Personal'!$E$41='2 - Programas Municipales'!$A3,(IF('4 - Personal'!$E$42='2 - Programas Municipales'!$C$8,'4 - Personal'!$H$44,0)),0)+IF('4 - Personal'!$E$47='2 - Programas Municipales'!$A3,(IF('4 - Personal'!$E$48='2 - Programas Municipales'!$C$8,'4 - Personal'!$H$50,0)),0)+IF('4 - Personal'!$E$53='2 - Programas Municipales'!$A3,(IF('4 - Personal'!$E$54='2 - Programas Municipales'!$C$8,'4 - Personal'!$H$56,0)),0)+IF('4 - Personal'!$E$59='2 - Programas Municipales'!$A3,(IF('4 - Personal'!$E$60='2 - Programas Municipales'!$C$8,'4 - Personal'!$H$62,0)),0)+IF('4 - Personal'!$E$65='2 - Programas Municipales'!$A3,(IF('4 - Personal'!$E$66='2 - Programas Municipales'!$C$8,'4 - Personal'!$H$68,0)),0)+IF('4 - Personal'!$E$71='2 - Programas Municipales'!$A3,(IF('4 - Personal'!$E$72='2 - Programas Municipales'!$C$8,'4 - Personal'!$H$74,0)),0)+IF('4 - Personal'!$E$77='2 - Programas Municipales'!$A3,(IF('4 - Personal'!$E$78='2 - Programas Municipales'!$C$8,'4 - Personal'!$H$80,0)),0)+IF('4 - Personal'!$E$83='2 - Programas Municipales'!$A3,(IF('4 - Personal'!$E$84='2 - Programas Municipales'!$C$8,'4 - Personal'!$H$86,0)),0)+IF('4 - Personal'!$E$89='2 - Programas Municipales'!$A3,(IF('4 - Personal'!$E$90='2 - Programas Municipales'!$C$8,'4 - Personal'!$H$92,0)),0)+IF('4 - Personal'!$E$95='2 - Programas Municipales'!$A3,(IF('4 - Personal'!$E$96='2 - Programas Municipales'!$C$8,'4 - Personal'!$H$98,0)),0)+IF('4 - Personal'!$E$101='2 - Programas Municipales'!$A3,(IF('4 - Personal'!$E$102='2 - Programas Municipales'!$C$8,'4 - Personal'!$H$104,0)),0)+IF('4 - Personal'!$E$107='2 - Programas Municipales'!$A3,(IF('4 - Personal'!$E$108='2 - Programas Municipales'!$C$8,'4 - Personal'!$H$110,0)),0)+IF('4 - Personal'!$E$113='2 - Programas Municipales'!$A3,(IF('4 - Personal'!$E$114='2 - Programas Municipales'!$C$8,'4 - Personal'!$H$116,0)),0)+IF('4 - Personal'!$E$119='2 - Programas Municipales'!$A3,(IF('4 - Personal'!$E$120='2 - Programas Municipales'!$C$8,'4 - Personal'!$H$122,0)),0)+IF('4 - Personal'!$E$125='2 - Programas Municipales'!$A3,(IF('4 - Personal'!$E$126='2 - Programas Municipales'!$C$8,'4 - Personal'!$H$128,0)),0)+IF('4 - Personal'!$E$131='2 - Programas Municipales'!$A3,(IF('4 - Personal'!$E$132='2 - Programas Municipales'!$C$8,'4 - Personal'!$H$134,0)),0)+IF('4 - Personal'!$E$137='2 - Programas Municipales'!$A3,(IF('4 - Personal'!$E$138='2 - Programas Municipales'!$C$8,'4 - Personal'!$H$140,0)),0)</f>
        <v>0</v>
      </c>
      <c r="J6" s="202">
        <f>IF('4 - Personal'!$E$5='2 - Programas Municipales'!$A3,(IF('4 - Personal'!$E$6='2 - Programas Municipales'!$C$9,'4 - Personal'!$H$8,0)),0)+IF('4 - Personal'!$E$11='2 - Programas Municipales'!$A3,(IF('4 - Personal'!$E$12='2 - Programas Municipales'!$C$9,'4 - Personal'!$H$14,0)),0)+IF('4 - Personal'!$E$17='2 - Programas Municipales'!$A3,(IF('4 - Personal'!$E$18='2 - Programas Municipales'!$C$9,'4 - Personal'!$H$20,0)),0)+IF('4 - Personal'!$E$23='2 - Programas Municipales'!$A3,(IF('4 - Personal'!$E$24='2 - Programas Municipales'!$C$9,'4 - Personal'!$H$26,0)),0)+IF('4 - Personal'!$E$29='2 - Programas Municipales'!$A3,(IF('4 - Personal'!$E$30='2 - Programas Municipales'!$C$9,'4 - Personal'!$H$32,0)),0)+IF('4 - Personal'!$E$35='2 - Programas Municipales'!$A3,(IF('4 - Personal'!$E$36='2 - Programas Municipales'!$C$9,'4 - Personal'!$H$38,0)),0)+IF('4 - Personal'!$E$41='2 - Programas Municipales'!$A3,(IF('4 - Personal'!$E$42='2 - Programas Municipales'!$C$9,'4 - Personal'!$H$44,0)),0)+IF('4 - Personal'!$E$47='2 - Programas Municipales'!$A3,(IF('4 - Personal'!$E$48='2 - Programas Municipales'!$C$9,'4 - Personal'!$H$50,0)),0)+IF('4 - Personal'!$E$53='2 - Programas Municipales'!$A3,(IF('4 - Personal'!$E$54='2 - Programas Municipales'!$C$9,'4 - Personal'!$H$56,0)),0)+IF('4 - Personal'!$E$59='2 - Programas Municipales'!$A3,(IF('4 - Personal'!$E$60='2 - Programas Municipales'!$C$9,'4 - Personal'!$H$62,0)),0)+IF('4 - Personal'!$E$65='2 - Programas Municipales'!$A3,(IF('4 - Personal'!$E$66='2 - Programas Municipales'!$C$9,'4 - Personal'!$H$68,0)),0)+IF('4 - Personal'!$E$71='2 - Programas Municipales'!$A3,(IF('4 - Personal'!$E$72='2 - Programas Municipales'!$C$9,'4 - Personal'!$H$74,0)),0)+IF('4 - Personal'!$E$77='2 - Programas Municipales'!$A3,(IF('4 - Personal'!$E$78='2 - Programas Municipales'!$C$9,'4 - Personal'!$H$80,0)),0)+IF('4 - Personal'!$E$83='2 - Programas Municipales'!$A3,(IF('4 - Personal'!$E$84='2 - Programas Municipales'!$C$9,'4 - Personal'!$H$86,0)),0)+IF('4 - Personal'!$E$89='2 - Programas Municipales'!$A3,(IF('4 - Personal'!$E$90='2 - Programas Municipales'!$C$9,'4 - Personal'!$H$92,0)),0)+IF('4 - Personal'!$E$95='2 - Programas Municipales'!$A3,(IF('4 - Personal'!$E$96='2 - Programas Municipales'!$C$9,'4 - Personal'!$H$98,0)),0)+IF('4 - Personal'!$E$101='2 - Programas Municipales'!$A3,(IF('4 - Personal'!$E$102='2 - Programas Municipales'!$C$9,'4 - Personal'!$H$104,0)),0)+IF('4 - Personal'!$E$107='2 - Programas Municipales'!$A3,(IF('4 - Personal'!$E$108='2 - Programas Municipales'!$C$9,'4 - Personal'!$H$110,0)),0)+IF('4 - Personal'!$E$113='2 - Programas Municipales'!$A3,(IF('4 - Personal'!$E$114='2 - Programas Municipales'!$C$9,'4 - Personal'!$H$116,0)),0)+IF('4 - Personal'!$E$119='2 - Programas Municipales'!$A3,(IF('4 - Personal'!$E$120='2 - Programas Municipales'!$C$9,'4 - Personal'!$H$122,0)),0)+IF('4 - Personal'!$E$125='2 - Programas Municipales'!$A3,(IF('4 - Personal'!$E$126='2 - Programas Municipales'!$C$9,'4 - Personal'!$H$128,0)),0)+IF('4 - Personal'!$E$131='2 - Programas Municipales'!$A3,(IF('4 - Personal'!$E$132='2 - Programas Municipales'!$C$9,'4 - Personal'!$H$134,0)),0)+IF('4 - Personal'!$E$137='2 - Programas Municipales'!$A3,(IF('4 - Personal'!$E$138='2 - Programas Municipales'!$C$9,'4 - Personal'!$H$140,0)),0)</f>
        <v>0</v>
      </c>
      <c r="K6" s="202">
        <f>IF('4 - Personal'!$E$5='2 - Programas Municipales'!$A3,(IF('4 - Personal'!$E$6='2 - Programas Municipales'!$C$10,'4 - Personal'!$H$8,0)),0)+IF('4 - Personal'!$E$11='2 - Programas Municipales'!$A3,(IF('4 - Personal'!$E$12='2 - Programas Municipales'!$C$10,'4 - Personal'!$H$14,0)),0)+IF('4 - Personal'!$E$17='2 - Programas Municipales'!$A3,(IF('4 - Personal'!$E$18='2 - Programas Municipales'!$C$10,'4 - Personal'!$H$20,0)),0)+IF('4 - Personal'!$E$23='2 - Programas Municipales'!$A3,(IF('4 - Personal'!$E$24='2 - Programas Municipales'!$C$10,'4 - Personal'!$H$26,0)),0)+IF('4 - Personal'!$E$29='2 - Programas Municipales'!$A3,(IF('4 - Personal'!$E$30='2 - Programas Municipales'!$C$10,'4 - Personal'!$H$32,0)),0)+IF('4 - Personal'!$E$35='2 - Programas Municipales'!$A3,(IF('4 - Personal'!$E$36='2 - Programas Municipales'!$C$10,'4 - Personal'!$H$38,0)),0)+IF('4 - Personal'!$E$41='2 - Programas Municipales'!$A3,(IF('4 - Personal'!$E$42='2 - Programas Municipales'!$C$10,'4 - Personal'!$H$44,0)),0)+IF('4 - Personal'!$E$47='2 - Programas Municipales'!$A3,(IF('4 - Personal'!$E$48='2 - Programas Municipales'!$C$10,'4 - Personal'!$H$50,0)),0)+IF('4 - Personal'!$E$53='2 - Programas Municipales'!$A3,(IF('4 - Personal'!$E$54='2 - Programas Municipales'!$C$10,'4 - Personal'!$H$56,0)),0)+IF('4 - Personal'!$E$59='2 - Programas Municipales'!$A3,(IF('4 - Personal'!$E$60='2 - Programas Municipales'!$C$10,'4 - Personal'!$H$62,0)),0)+IF('4 - Personal'!$E$65='2 - Programas Municipales'!$A3,(IF('4 - Personal'!$E$66='2 - Programas Municipales'!$C$10,'4 - Personal'!$H$68,0)),0)+IF('4 - Personal'!$E$71='2 - Programas Municipales'!$A3,(IF('4 - Personal'!$E$72='2 - Programas Municipales'!$C$10,'4 - Personal'!$H$74,0)),0)+IF('4 - Personal'!$E$77='2 - Programas Municipales'!$A3,(IF('4 - Personal'!$E$78='2 - Programas Municipales'!$C$10,'4 - Personal'!$H$80,0)),0)+IF('4 - Personal'!$E$83='2 - Programas Municipales'!$A3,(IF('4 - Personal'!$E$84='2 - Programas Municipales'!$C$10,'4 - Personal'!$H$86,0)),0)+IF('4 - Personal'!$E$89='2 - Programas Municipales'!$A3,(IF('4 - Personal'!$E$90='2 - Programas Municipales'!$C$10,'4 - Personal'!$H$92,0)),0)+IF('4 - Personal'!$E$95='2 - Programas Municipales'!$A3,(IF('4 - Personal'!$E$96='2 - Programas Municipales'!$C$10,'4 - Personal'!$H$98,0)),0)+IF('4 - Personal'!$E$101='2 - Programas Municipales'!$A3,(IF('4 - Personal'!$E$102='2 - Programas Municipales'!$C$10,'4 - Personal'!$H$104,0)),0)+IF('4 - Personal'!$E$107='2 - Programas Municipales'!$A3,(IF('4 - Personal'!$E$108='2 - Programas Municipales'!$C$10,'4 - Personal'!$H$110,0)),0)+IF('4 - Personal'!$E$113='2 - Programas Municipales'!$A3,(IF('4 - Personal'!$E$114='2 - Programas Municipales'!$C$10,'4 - Personal'!$H$116,0)),0)+IF('4 - Personal'!$E$119='2 - Programas Municipales'!$A3,(IF('4 - Personal'!$E$120='2 - Programas Municipales'!$C$10,'4 - Personal'!$H$122,0)),0)+IF('4 - Personal'!$E$125='2 - Programas Municipales'!$A3,(IF('4 - Personal'!$E$126='2 - Programas Municipales'!$C$10,'4 - Personal'!$H$128,0)),0)+IF('4 - Personal'!$E$131='2 - Programas Municipales'!$A3,(IF('4 - Personal'!$E$132='2 - Programas Municipales'!$C$10,'4 - Personal'!$H$134,0)),0)+IF('4 - Personal'!$E$137='2 - Programas Municipales'!$A3,(IF('4 - Personal'!$E$138='2 - Programas Municipales'!$C$10,'4 - Personal'!$H$140,0)),0)</f>
        <v>0</v>
      </c>
      <c r="L6" s="202">
        <f>IF('4 - Personal'!$E$5='2 - Programas Municipales'!$A3,(IF('4 - Personal'!$E$6='2 - Programas Municipales'!$C$11,'4 - Personal'!$H$8,0)),0)+IF('4 - Personal'!$E$11='2 - Programas Municipales'!$A3,(IF('4 - Personal'!$E$12='2 - Programas Municipales'!$C$11,'4 - Personal'!$H$14,0)),0)+IF('4 - Personal'!$E$17='2 - Programas Municipales'!$A3,(IF('4 - Personal'!$E$18='2 - Programas Municipales'!$C$11,'4 - Personal'!$H$20,0)),0)+IF('4 - Personal'!$E$23='2 - Programas Municipales'!$A3,(IF('4 - Personal'!$E$24='2 - Programas Municipales'!$C$11,'4 - Personal'!$H$26,0)),0)+IF('4 - Personal'!$E$29='2 - Programas Municipales'!$A3,(IF('4 - Personal'!$E$30='2 - Programas Municipales'!$C$11,'4 - Personal'!$H$32,0)),0)+IF('4 - Personal'!$E$35='2 - Programas Municipales'!$A3,(IF('4 - Personal'!$E$36='2 - Programas Municipales'!$C$11,'4 - Personal'!$H$38,0)),0)+IF('4 - Personal'!$E$41='2 - Programas Municipales'!$A3,(IF('4 - Personal'!$E$42='2 - Programas Municipales'!$C$11,'4 - Personal'!$H$44,0)),0)+IF('4 - Personal'!$E$47='2 - Programas Municipales'!$A3,(IF('4 - Personal'!$E$48='2 - Programas Municipales'!$C$11,'4 - Personal'!$H$50,0)),0)+IF('4 - Personal'!$E$53='2 - Programas Municipales'!$A3,(IF('4 - Personal'!$E$54='2 - Programas Municipales'!$C$11,'4 - Personal'!$H$56,0)),0)+IF('4 - Personal'!$E$59='2 - Programas Municipales'!$A3,(IF('4 - Personal'!$E$60='2 - Programas Municipales'!$C$11,'4 - Personal'!$H$62,0)),0)+IF('4 - Personal'!$E$65='2 - Programas Municipales'!$A3,(IF('4 - Personal'!$E$66='2 - Programas Municipales'!$C$11,'4 - Personal'!$H$68,0)),0)+IF('4 - Personal'!$E$71='2 - Programas Municipales'!$A3,(IF('4 - Personal'!$E$72='2 - Programas Municipales'!$C$11,'4 - Personal'!$H$74,0)),0)+IF('4 - Personal'!$E$77='2 - Programas Municipales'!$A3,(IF('4 - Personal'!$E$78='2 - Programas Municipales'!$C$11,'4 - Personal'!$H$80,0)),0)+IF('4 - Personal'!$E$83='2 - Programas Municipales'!$A3,(IF('4 - Personal'!$E$84='2 - Programas Municipales'!$C$11,'4 - Personal'!$H$86,0)),0)+IF('4 - Personal'!$E$89='2 - Programas Municipales'!$A3,(IF('4 - Personal'!$E$90='2 - Programas Municipales'!$C$11,'4 - Personal'!$H$92,0)),0)+IF('4 - Personal'!$E$95='2 - Programas Municipales'!$A3,(IF('4 - Personal'!$E$96='2 - Programas Municipales'!$C$11,'4 - Personal'!$H$98,0)),0)+IF('4 - Personal'!$E$101='2 - Programas Municipales'!$A3,(IF('4 - Personal'!$E$102='2 - Programas Municipales'!$C$11,'4 - Personal'!$H$104,0)),0)+IF('4 - Personal'!$E$107='2 - Programas Municipales'!$A3,(IF('4 - Personal'!$E$108='2 - Programas Municipales'!$C$11,'4 - Personal'!$H$110,0)),0)+IF('4 - Personal'!$E$113='2 - Programas Municipales'!$A3,(IF('4 - Personal'!$E$114='2 - Programas Municipales'!$C$11,'4 - Personal'!$H$116,0)),0)+IF('4 - Personal'!$E$119='2 - Programas Municipales'!$A3,(IF('4 - Personal'!$E$120='2 - Programas Municipales'!$C$11,'4 - Personal'!$H$122,0)),0)+IF('4 - Personal'!$E$125='2 - Programas Municipales'!$A3,(IF('4 - Personal'!$E$126='2 - Programas Municipales'!$C$11,'4 - Personal'!$H$128,0)),0)+IF('4 - Personal'!$E$131='2 - Programas Municipales'!$A3,(IF('4 - Personal'!$E$132='2 - Programas Municipales'!$C$11,'4 - Personal'!$H$134,0)),0)+IF('4 - Personal'!$E$137='2 - Programas Municipales'!$A3,(IF('4 - Personal'!$E$138='2 - Programas Municipales'!$C$11,'4 - Personal'!$H$140,0)),0)</f>
        <v>0</v>
      </c>
      <c r="M6" s="202">
        <f>IF('4 - Personal'!$E$5='2 - Programas Municipales'!$A3,(IF('4 - Personal'!$E$6='2 - Programas Municipales'!$C$12,'4 - Personal'!$H$8,0)),0)+IF('4 - Personal'!$E$11='2 - Programas Municipales'!$A3,(IF('4 - Personal'!$E$12='2 - Programas Municipales'!$C$12,'4 - Personal'!$H$14,0)),0)+IF('4 - Personal'!$E$17='2 - Programas Municipales'!$A3,(IF('4 - Personal'!$E$18='2 - Programas Municipales'!$C$12,'4 - Personal'!$H$20,0)),0)+IF('4 - Personal'!$E$23='2 - Programas Municipales'!$A3,(IF('4 - Personal'!$E$24='2 - Programas Municipales'!$C$12,'4 - Personal'!$H$26,0)),0)+IF('4 - Personal'!$E$29='2 - Programas Municipales'!$A3,(IF('4 - Personal'!$E$30='2 - Programas Municipales'!$C$12,'4 - Personal'!$H$32,0)),0)+IF('4 - Personal'!$E$35='2 - Programas Municipales'!$A3,(IF('4 - Personal'!$E$36='2 - Programas Municipales'!$C$12,'4 - Personal'!$H$38,0)),0)+IF('4 - Personal'!$E$41='2 - Programas Municipales'!$A3,(IF('4 - Personal'!$E$42='2 - Programas Municipales'!$C$12,'4 - Personal'!$H$44,0)),0)+IF('4 - Personal'!$E$47='2 - Programas Municipales'!$A3,(IF('4 - Personal'!$E$48='2 - Programas Municipales'!$C$12,'4 - Personal'!$H$50,0)),0)+IF('4 - Personal'!$E$53='2 - Programas Municipales'!$A3,(IF('4 - Personal'!$E$54='2 - Programas Municipales'!$C$12,'4 - Personal'!$H$56,0)),0)+IF('4 - Personal'!$E$59='2 - Programas Municipales'!$A3,(IF('4 - Personal'!$E$60='2 - Programas Municipales'!$C$12,'4 - Personal'!$H$62,0)),0)+IF('4 - Personal'!$E$65='2 - Programas Municipales'!$A3,(IF('4 - Personal'!$E$66='2 - Programas Municipales'!$C$12,'4 - Personal'!$H$68,0)),0)+IF('4 - Personal'!$E$71='2 - Programas Municipales'!$A3,(IF('4 - Personal'!$E$72='2 - Programas Municipales'!$C$12,'4 - Personal'!$H$74,0)),0)+IF('4 - Personal'!$E$77='2 - Programas Municipales'!$A3,(IF('4 - Personal'!$E$78='2 - Programas Municipales'!$C$12,'4 - Personal'!$H$80,0)),0)+IF('4 - Personal'!$E$83='2 - Programas Municipales'!$A3,(IF('4 - Personal'!$E$84='2 - Programas Municipales'!$C$12,'4 - Personal'!$H$86,0)),0)+IF('4 - Personal'!$E$89='2 - Programas Municipales'!$A3,(IF('4 - Personal'!$E$90='2 - Programas Municipales'!$C$12,'4 - Personal'!$H$92,0)),0)+IF('4 - Personal'!$E$95='2 - Programas Municipales'!$A3,(IF('4 - Personal'!$E$96='2 - Programas Municipales'!$C$12,'4 - Personal'!$H$98,0)),0)+IF('4 - Personal'!$E$101='2 - Programas Municipales'!$A3,(IF('4 - Personal'!$E$102='2 - Programas Municipales'!$C$12,'4 - Personal'!$H$104,0)),0)+IF('4 - Personal'!$E$107='2 - Programas Municipales'!$A3,(IF('4 - Personal'!$E$108='2 - Programas Municipales'!$C$12,'4 - Personal'!$H$110,0)),0)+IF('4 - Personal'!$E$113='2 - Programas Municipales'!$A3,(IF('4 - Personal'!$E$114='2 - Programas Municipales'!$C$12,'4 - Personal'!$H$116,0)),0)+IF('4 - Personal'!$E$119='2 - Programas Municipales'!$A3,(IF('4 - Personal'!$E$120='2 - Programas Municipales'!$C$12,'4 - Personal'!$H$122,0)),0)+IF('4 - Personal'!$E$125='2 - Programas Municipales'!$A3,(IF('4 - Personal'!$E$126='2 - Programas Municipales'!$C$12,'4 - Personal'!$H$128,0)),0)+IF('4 - Personal'!$E$131='2 - Programas Municipales'!$A3,(IF('4 - Personal'!$E$132='2 - Programas Municipales'!$C$12,'4 - Personal'!$H$134,0)),0)+IF('4 - Personal'!$E$137='2 - Programas Municipales'!$A3,(IF('4 - Personal'!$E$138='2 - Programas Municipales'!$C$12,'4 - Personal'!$H$140,0)),0)</f>
        <v>0</v>
      </c>
      <c r="N6" s="202">
        <f>IF('4 - Personal'!$E$5='2 - Programas Municipales'!$A3,(IF('4 - Personal'!$E$6='2 - Programas Municipales'!$C$13,'4 - Personal'!$H$8,0)),0)+IF('4 - Personal'!$E$11='2 - Programas Municipales'!$A3,(IF('4 - Personal'!$E$12='2 - Programas Municipales'!$C$13,'4 - Personal'!$H$14,0)),0)+IF('4 - Personal'!$E$17='2 - Programas Municipales'!$A3,(IF('4 - Personal'!$E$18='2 - Programas Municipales'!$C$13,'4 - Personal'!$H$20,0)),0)+IF('4 - Personal'!$E$23='2 - Programas Municipales'!$A3,(IF('4 - Personal'!$E$24='2 - Programas Municipales'!$C$13,'4 - Personal'!$H$26,0)),0)+IF('4 - Personal'!$E$29='2 - Programas Municipales'!$A3,(IF('4 - Personal'!$E$30='2 - Programas Municipales'!$C$13,'4 - Personal'!$H$32,0)),0)+IF('4 - Personal'!$E$35='2 - Programas Municipales'!$A3,(IF('4 - Personal'!$E$36='2 - Programas Municipales'!$C$13,'4 - Personal'!$H$38,0)),0)+IF('4 - Personal'!$E$41='2 - Programas Municipales'!$A3,(IF('4 - Personal'!$E$42='2 - Programas Municipales'!$C$13,'4 - Personal'!$H$44,0)),0)+IF('4 - Personal'!$E$47='2 - Programas Municipales'!$A3,(IF('4 - Personal'!$E$48='2 - Programas Municipales'!$C$13,'4 - Personal'!$H$50,0)),0)+IF('4 - Personal'!$E$53='2 - Programas Municipales'!$A3,(IF('4 - Personal'!$E$54='2 - Programas Municipales'!$C$13,'4 - Personal'!$H$56,0)),0)+IF('4 - Personal'!$E$59='2 - Programas Municipales'!$A3,(IF('4 - Personal'!$E$60='2 - Programas Municipales'!$C$13,'4 - Personal'!$H$62,0)),0)+IF('4 - Personal'!$E$65='2 - Programas Municipales'!$A3,(IF('4 - Personal'!$E$66='2 - Programas Municipales'!$C$13,'4 - Personal'!$H$68,0)),0)+IF('4 - Personal'!$E$71='2 - Programas Municipales'!$A3,(IF('4 - Personal'!$E$72='2 - Programas Municipales'!$C$13,'4 - Personal'!$H$74,0)),0)+IF('4 - Personal'!$E$77='2 - Programas Municipales'!$A3,(IF('4 - Personal'!$E$78='2 - Programas Municipales'!$C$13,'4 - Personal'!$H$80,0)),0)+IF('4 - Personal'!$E$83='2 - Programas Municipales'!$A3,(IF('4 - Personal'!$E$84='2 - Programas Municipales'!$C$13,'4 - Personal'!$H$86,0)),0)+IF('4 - Personal'!$E$89='2 - Programas Municipales'!$A3,(IF('4 - Personal'!$E$90='2 - Programas Municipales'!$C$13,'4 - Personal'!$H$92,0)),0)+IF('4 - Personal'!$E$95='2 - Programas Municipales'!$A3,(IF('4 - Personal'!$E$96='2 - Programas Municipales'!$C$13,'4 - Personal'!$H$98,0)),0)+IF('4 - Personal'!$E$101='2 - Programas Municipales'!$A3,(IF('4 - Personal'!$E$102='2 - Programas Municipales'!$C$13,'4 - Personal'!$H$104,0)),0)+IF('4 - Personal'!$E$107='2 - Programas Municipales'!$A3,(IF('4 - Personal'!$E$108='2 - Programas Municipales'!$C$13,'4 - Personal'!$H$110,0)),0)+IF('4 - Personal'!$E$113='2 - Programas Municipales'!$A3,(IF('4 - Personal'!$E$114='2 - Programas Municipales'!$C$13,'4 - Personal'!$H$116,0)),0)+IF('4 - Personal'!$E$119='2 - Programas Municipales'!$A3,(IF('4 - Personal'!$E$120='2 - Programas Municipales'!$C$13,'4 - Personal'!$H$122,0)),0)+IF('4 - Personal'!$E$125='2 - Programas Municipales'!$A3,(IF('4 - Personal'!$E$126='2 - Programas Municipales'!$C$13,'4 - Personal'!$H$128,0)),0)+IF('4 - Personal'!$E$131='2 - Programas Municipales'!$A3,(IF('4 - Personal'!$E$132='2 - Programas Municipales'!$C$13,'4 - Personal'!$H$134,0)),0)+IF('4 - Personal'!$E$137='2 - Programas Municipales'!$A3,(IF('4 - Personal'!$E$138='2 - Programas Municipales'!$C$13,'4 - Personal'!$H$140,0)),0)</f>
        <v>0</v>
      </c>
      <c r="O6" s="202">
        <f>IF('4 - Personal'!$E$5='2 - Programas Municipales'!$A3,(IF('4 - Personal'!$E$6='2 - Programas Municipales'!$C$14,'4 - Personal'!$H$8,0)),0)+IF('4 - Personal'!$E$11='2 - Programas Municipales'!$A3,(IF('4 - Personal'!$E$12='2 - Programas Municipales'!$C$14,'4 - Personal'!$H$14,0)),0)+IF('4 - Personal'!$E$17='2 - Programas Municipales'!$A3,(IF('4 - Personal'!$E$18='2 - Programas Municipales'!$C$14,'4 - Personal'!$H$20,0)),0)+IF('4 - Personal'!$E$23='2 - Programas Municipales'!$A3,(IF('4 - Personal'!$E$24='2 - Programas Municipales'!$C$14,'4 - Personal'!$H$26,0)),0)+IF('4 - Personal'!$E$29='2 - Programas Municipales'!$A3,(IF('4 - Personal'!$E$30='2 - Programas Municipales'!$C$14,'4 - Personal'!$H$32,0)),0)+IF('4 - Personal'!$E$35='2 - Programas Municipales'!$A3,(IF('4 - Personal'!$E$36='2 - Programas Municipales'!$C$14,'4 - Personal'!$H$38,0)),0)+IF('4 - Personal'!$E$41='2 - Programas Municipales'!$A3,(IF('4 - Personal'!$E$42='2 - Programas Municipales'!$C$14,'4 - Personal'!$H$44,0)),0)+IF('4 - Personal'!$E$47='2 - Programas Municipales'!$A3,(IF('4 - Personal'!$E$48='2 - Programas Municipales'!$C$14,'4 - Personal'!$H$50,0)),0)+IF('4 - Personal'!$E$53='2 - Programas Municipales'!$A3,(IF('4 - Personal'!$E$54='2 - Programas Municipales'!$C$14,'4 - Personal'!$H$56,0)),0)+IF('4 - Personal'!$E$59='2 - Programas Municipales'!$A3,(IF('4 - Personal'!$E$60='2 - Programas Municipales'!$C$14,'4 - Personal'!$H$62,0)),0)+IF('4 - Personal'!$E$65='2 - Programas Municipales'!$A3,(IF('4 - Personal'!$E$66='2 - Programas Municipales'!$C$14,'4 - Personal'!$H$68,0)),0)+IF('4 - Personal'!$E$71='2 - Programas Municipales'!$A3,(IF('4 - Personal'!$E$72='2 - Programas Municipales'!$C$14,'4 - Personal'!$H$74,0)),0)+IF('4 - Personal'!$E$77='2 - Programas Municipales'!$A3,(IF('4 - Personal'!$E$78='2 - Programas Municipales'!$C$14,'4 - Personal'!$H$80,0)),0)+IF('4 - Personal'!$E$83='2 - Programas Municipales'!$A3,(IF('4 - Personal'!$E$84='2 - Programas Municipales'!$C$14,'4 - Personal'!$H$86,0)),0)+IF('4 - Personal'!$E$89='2 - Programas Municipales'!$A3,(IF('4 - Personal'!$E$90='2 - Programas Municipales'!$C$14,'4 - Personal'!$H$92,0)),0)+IF('4 - Personal'!$E$95='2 - Programas Municipales'!$A3,(IF('4 - Personal'!$E$96='2 - Programas Municipales'!$C$14,'4 - Personal'!$H$98,0)),0)+IF('4 - Personal'!$E$101='2 - Programas Municipales'!$A3,(IF('4 - Personal'!$E$102='2 - Programas Municipales'!$C$14,'4 - Personal'!$H$104,0)),0)+IF('4 - Personal'!$E$107='2 - Programas Municipales'!$A3,(IF('4 - Personal'!$E$108='2 - Programas Municipales'!$C$14,'4 - Personal'!$H$110,0)),0)+IF('4 - Personal'!$E$113='2 - Programas Municipales'!$A3,(IF('4 - Personal'!$E$114='2 - Programas Municipales'!$C$14,'4 - Personal'!$H$116,0)),0)+IF('4 - Personal'!$E$119='2 - Programas Municipales'!$A3,(IF('4 - Personal'!$E$120='2 - Programas Municipales'!$C$14,'4 - Personal'!$H$122,0)),0)+IF('4 - Personal'!$E$125='2 - Programas Municipales'!$A3,(IF('4 - Personal'!$E$126='2 - Programas Municipales'!$C$14,'4 - Personal'!$H$128,0)),0)+IF('4 - Personal'!$E$131='2 - Programas Municipales'!$A3,(IF('4 - Personal'!$E$132='2 - Programas Municipales'!$C$14,'4 - Personal'!$H$134,0)),0)+IF('4 - Personal'!$E$137='2 - Programas Municipales'!$A3,(IF('4 - Personal'!$E$138='2 - Programas Municipales'!$C$14,'4 - Personal'!$H$140,0)),0)</f>
        <v>0</v>
      </c>
      <c r="P6" s="202">
        <f>IF('4 - Personal'!$E$5='2 - Programas Municipales'!$A3,(IF('4 - Personal'!$E$6='2 - Programas Municipales'!$C$15,'4 - Personal'!$H$8,0)),0)+IF('4 - Personal'!$E$11='2 - Programas Municipales'!$A3,(IF('4 - Personal'!$E$12='2 - Programas Municipales'!$C$15,'4 - Personal'!$H$14,0)),0)+IF('4 - Personal'!$E$17='2 - Programas Municipales'!$A3,(IF('4 - Personal'!$E$18='2 - Programas Municipales'!$C$15,'4 - Personal'!$H$20,0)),0)+IF('4 - Personal'!$E$23='2 - Programas Municipales'!$A3,(IF('4 - Personal'!$E$24='2 - Programas Municipales'!$C$15,'4 - Personal'!$H$26,0)),0)+IF('4 - Personal'!$E$29='2 - Programas Municipales'!$A3,(IF('4 - Personal'!$E$30='2 - Programas Municipales'!$C$15,'4 - Personal'!$H$32,0)),0)+IF('4 - Personal'!$E$35='2 - Programas Municipales'!$A3,(IF('4 - Personal'!$E$36='2 - Programas Municipales'!$C$15,'4 - Personal'!$H$38,0)),0)+IF('4 - Personal'!$E$41='2 - Programas Municipales'!$A3,(IF('4 - Personal'!$E$42='2 - Programas Municipales'!$C$15,'4 - Personal'!$H$44,0)),0)+IF('4 - Personal'!$E$47='2 - Programas Municipales'!$A3,(IF('4 - Personal'!$E$48='2 - Programas Municipales'!$C$15,'4 - Personal'!$H$50,0)),0)+IF('4 - Personal'!$E$53='2 - Programas Municipales'!$A3,(IF('4 - Personal'!$E$54='2 - Programas Municipales'!$C$15,'4 - Personal'!$H$56,0)),0)+IF('4 - Personal'!$E$59='2 - Programas Municipales'!$A3,(IF('4 - Personal'!$E$60='2 - Programas Municipales'!$C$15,'4 - Personal'!$H$62,0)),0)+IF('4 - Personal'!$E$65='2 - Programas Municipales'!$A3,(IF('4 - Personal'!$E$66='2 - Programas Municipales'!$C$15,'4 - Personal'!$H$68,0)),0)+IF('4 - Personal'!$E$71='2 - Programas Municipales'!$A3,(IF('4 - Personal'!$E$72='2 - Programas Municipales'!$C$15,'4 - Personal'!$H$74,0)),0)+IF('4 - Personal'!$E$77='2 - Programas Municipales'!$A3,(IF('4 - Personal'!$E$78='2 - Programas Municipales'!$C$15,'4 - Personal'!$H$80,0)),0)+IF('4 - Personal'!$E$83='2 - Programas Municipales'!$A3,(IF('4 - Personal'!$E$84='2 - Programas Municipales'!$C$15,'4 - Personal'!$H$86,0)),0)+IF('4 - Personal'!$E$89='2 - Programas Municipales'!$A3,(IF('4 - Personal'!$E$90='2 - Programas Municipales'!$C$15,'4 - Personal'!$H$92,0)),0)+IF('4 - Personal'!$E$95='2 - Programas Municipales'!$A3,(IF('4 - Personal'!$E$96='2 - Programas Municipales'!$C$15,'4 - Personal'!$H$98,0)),0)+IF('4 - Personal'!$E$101='2 - Programas Municipales'!$A3,(IF('4 - Personal'!$E$102='2 - Programas Municipales'!$C$15,'4 - Personal'!$H$104,0)),0)+IF('4 - Personal'!$E$107='2 - Programas Municipales'!$A3,(IF('4 - Personal'!$E$108='2 - Programas Municipales'!$C$15,'4 - Personal'!$H$110,0)),0)+IF('4 - Personal'!$E$113='2 - Programas Municipales'!$A3,(IF('4 - Personal'!$E$114='2 - Programas Municipales'!$C$15,'4 - Personal'!$H$116,0)),0)+IF('4 - Personal'!$E$119='2 - Programas Municipales'!$A3,(IF('4 - Personal'!$E$120='2 - Programas Municipales'!$C$15,'4 - Personal'!$H$122,0)),0)+IF('4 - Personal'!$E$125='2 - Programas Municipales'!$A3,(IF('4 - Personal'!$E$126='2 - Programas Municipales'!$C$15,'4 - Personal'!$H$128,0)),0)+IF('4 - Personal'!$E$131='2 - Programas Municipales'!$A3,(IF('4 - Personal'!$E$132='2 - Programas Municipales'!$C$15,'4 - Personal'!$H$134,0)),0)+IF('4 - Personal'!$E$137='2 - Programas Municipales'!$A3,(IF('4 - Personal'!$E$138='2 - Programas Municipales'!$C$15,'4 - Personal'!$H$140,0)),0)</f>
        <v>0</v>
      </c>
      <c r="Q6" s="265">
        <f t="shared" si="1"/>
        <v>0</v>
      </c>
    </row>
    <row r="7">
      <c r="B7" s="56" t="str">
        <f>'2 - Programas Municipales'!A4</f>
        <v>Combustibles y Lubricantes</v>
      </c>
      <c r="C7" s="202">
        <f>IF('4 - Personal'!$E$5='2 - Programas Municipales'!$A4,(IF('4 - Personal'!$E$6='2 - Programas Municipales'!$C$2,'4 - Personal'!$H$8,0)),0)+IF('4 - Personal'!$E$11='2 - Programas Municipales'!$A4,(IF('4 - Personal'!$E$12='2 - Programas Municipales'!$C$2,'4 - Personal'!$H$14,0)),0)+IF('4 - Personal'!$E$17='2 - Programas Municipales'!$A4,(IF('4 - Personal'!$E$18='2 - Programas Municipales'!$C$2,'4 - Personal'!$H$20,0)),0)+IF('4 - Personal'!$E$23='2 - Programas Municipales'!$A4,(IF('4 - Personal'!$E$24='2 - Programas Municipales'!$C$2,'4 - Personal'!$H$26,0)),0)+IF('4 - Personal'!$E$29='2 - Programas Municipales'!$A4,(IF('4 - Personal'!$E$30='2 - Programas Municipales'!$C$2,'4 - Personal'!$H$32,0)),0)+IF('4 - Personal'!$E$35='2 - Programas Municipales'!$A4,(IF('4 - Personal'!$E$36='2 - Programas Municipales'!$C$2,'4 - Personal'!$H$38,0)),0)+IF('4 - Personal'!$E$41='2 - Programas Municipales'!$A4,(IF('4 - Personal'!$E$42='2 - Programas Municipales'!$C$2,'4 - Personal'!$H$44,0)),0)+IF('4 - Personal'!$E$47='2 - Programas Municipales'!$A4,(IF('4 - Personal'!$E$48='2 - Programas Municipales'!$C$2,'4 - Personal'!$H$50,0)),0)+IF('4 - Personal'!$E$53='2 - Programas Municipales'!$A4,(IF('4 - Personal'!$E$54='2 - Programas Municipales'!$C$2,'4 - Personal'!$H$56,0)),0)+IF('4 - Personal'!$E$59='2 - Programas Municipales'!$A4,(IF('4 - Personal'!$E$60='2 - Programas Municipales'!$C$2,'4 - Personal'!$H$62,0)),0)+IF('4 - Personal'!$E$65='2 - Programas Municipales'!$A4,(IF('4 - Personal'!$E$66='2 - Programas Municipales'!$C$2,'4 - Personal'!$H$68,0)),0)+IF('4 - Personal'!$E$71='2 - Programas Municipales'!$A4,(IF('4 - Personal'!$E$72='2 - Programas Municipales'!$C$2,'4 - Personal'!$H$74,0)),0)+IF('4 - Personal'!$E$77='2 - Programas Municipales'!$A4,(IF('4 - Personal'!$E$78='2 - Programas Municipales'!$C$2,'4 - Personal'!$H$80,0)),0)+IF('4 - Personal'!$E$83='2 - Programas Municipales'!$A4,(IF('4 - Personal'!$E$84='2 - Programas Municipales'!$C$2,'4 - Personal'!$H$86,0)),0)+IF('4 - Personal'!$E$89='2 - Programas Municipales'!$A4,(IF('4 - Personal'!$E$90='2 - Programas Municipales'!$C$2,'4 - Personal'!$H$92,0)),0)+IF('4 - Personal'!$E$95='2 - Programas Municipales'!$A4,(IF('4 - Personal'!$E$96='2 - Programas Municipales'!$C$2,'4 - Personal'!$H$98,0)),0)+IF('4 - Personal'!$E$101='2 - Programas Municipales'!$A4,(IF('4 - Personal'!$E$102='2 - Programas Municipales'!$C$2,'4 - Personal'!$H$104,0)),0)+IF('4 - Personal'!$E$107='2 - Programas Municipales'!$A4,(IF('4 - Personal'!$E$108='2 - Programas Municipales'!$C$2,'4 - Personal'!$H$110,0)),0)+IF('4 - Personal'!$E$113='2 - Programas Municipales'!$A4,(IF('4 - Personal'!$E$114='2 - Programas Municipales'!$C$2,'4 - Personal'!$H$116,0)),0)+IF('4 - Personal'!$E$119='2 - Programas Municipales'!$A4,(IF('4 - Personal'!$E$120='2 - Programas Municipales'!$C$2,'4 - Personal'!$H$122,0)),0)+IF('4 - Personal'!$E$125='2 - Programas Municipales'!$A4,(IF('4 - Personal'!$E$126='2 - Programas Municipales'!$C$2,'4 - Personal'!$H$128,0)),0)+IF('4 - Personal'!$E$131='2 - Programas Municipales'!$A4,(IF('4 - Personal'!$E$132='2 - Programas Municipales'!$C$2,'4 - Personal'!$H$134,0)),0)+IF('4 - Personal'!$E$137='2 - Programas Municipales'!$A4,(IF('4 - Personal'!$E$138='2 - Programas Municipales'!$C$2,'4 - Personal'!$H$140,0)),0)</f>
        <v>0</v>
      </c>
      <c r="D7" s="202">
        <f>IF('4 - Personal'!$E$5='2 - Programas Municipales'!$A4,(IF('4 - Personal'!$E$6='2 - Programas Municipales'!$C$3,'4 - Personal'!$H$8,0)),0)+IF('4 - Personal'!$E$11='2 - Programas Municipales'!$A4,(IF('4 - Personal'!$E$12='2 - Programas Municipales'!$C$3,'4 - Personal'!$H$14,0)),0)+IF('4 - Personal'!$E$17='2 - Programas Municipales'!$A4,(IF('4 - Personal'!$E$18='2 - Programas Municipales'!$C$3,'4 - Personal'!$H$20,0)),0)+IF('4 - Personal'!$E$23='2 - Programas Municipales'!$A4,(IF('4 - Personal'!$E$24='2 - Programas Municipales'!$C$3,'4 - Personal'!$H$26,0)),0)+IF('4 - Personal'!$E$29='2 - Programas Municipales'!$A4,(IF('4 - Personal'!$E$30='2 - Programas Municipales'!$C$3,'4 - Personal'!$H$32,0)),0)+IF('4 - Personal'!$E$35='2 - Programas Municipales'!$A4,(IF('4 - Personal'!$E$36='2 - Programas Municipales'!$C$3,'4 - Personal'!$H$38,0)),0)+IF('4 - Personal'!$E$41='2 - Programas Municipales'!$A4,(IF('4 - Personal'!$E$42='2 - Programas Municipales'!$C$3,'4 - Personal'!$H$44,0)),0)+IF('4 - Personal'!$E$47='2 - Programas Municipales'!$A4,(IF('4 - Personal'!$E$48='2 - Programas Municipales'!$C$3,'4 - Personal'!$H$50,0)),0)+IF('4 - Personal'!$E$53='2 - Programas Municipales'!$A4,(IF('4 - Personal'!$E$54='2 - Programas Municipales'!$C$3,'4 - Personal'!$H$56,0)),0)+IF('4 - Personal'!$E$59='2 - Programas Municipales'!$A4,(IF('4 - Personal'!$E$60='2 - Programas Municipales'!$C$3,'4 - Personal'!$H$62,0)),0)+IF('4 - Personal'!$E$65='2 - Programas Municipales'!$A4,(IF('4 - Personal'!$E$66='2 - Programas Municipales'!$C$3,'4 - Personal'!$H$68,0)),0)+IF('4 - Personal'!$E$71='2 - Programas Municipales'!$A4,(IF('4 - Personal'!$E$72='2 - Programas Municipales'!$C$3,'4 - Personal'!$H$74,0)),0)+IF('4 - Personal'!$E$77='2 - Programas Municipales'!$A4,(IF('4 - Personal'!$E$78='2 - Programas Municipales'!$C$3,'4 - Personal'!$H$80,0)),0)+IF('4 - Personal'!$E$83='2 - Programas Municipales'!$A4,(IF('4 - Personal'!$E$84='2 - Programas Municipales'!$C$3,'4 - Personal'!$H$86,0)),0)+IF('4 - Personal'!$E$89='2 - Programas Municipales'!$A4,(IF('4 - Personal'!$E$90='2 - Programas Municipales'!$C$3,'4 - Personal'!$H$92,0)),0)+IF('4 - Personal'!$E$95='2 - Programas Municipales'!$A4,(IF('4 - Personal'!$E$96='2 - Programas Municipales'!$C$3,'4 - Personal'!$H$98,0)),0)+IF('4 - Personal'!$E$101='2 - Programas Municipales'!$A4,(IF('4 - Personal'!$E$102='2 - Programas Municipales'!$C$3,'4 - Personal'!$H$104,0)),0)+IF('4 - Personal'!$E$107='2 - Programas Municipales'!$A4,(IF('4 - Personal'!$E$108='2 - Programas Municipales'!$C$3,'4 - Personal'!$H$110,0)),0)+IF('4 - Personal'!$E$113='2 - Programas Municipales'!$A4,(IF('4 - Personal'!$E$114='2 - Programas Municipales'!$C$3,'4 - Personal'!$H$116,0)),0)+IF('4 - Personal'!$E$119='2 - Programas Municipales'!$A4,(IF('4 - Personal'!$E$120='2 - Programas Municipales'!$C$3,'4 - Personal'!$H$122,0)),0)+IF('4 - Personal'!$E$125='2 - Programas Municipales'!$A4,(IF('4 - Personal'!$E$126='2 - Programas Municipales'!$C$3,'4 - Personal'!$H$128,0)),0)+IF('4 - Personal'!$E$131='2 - Programas Municipales'!$A4,(IF('4 - Personal'!$E$132='2 - Programas Municipales'!$C$3,'4 - Personal'!$H$134,0)),0)+IF('4 - Personal'!$E$137='2 - Programas Municipales'!$A4,(IF('4 - Personal'!$E$138='2 - Programas Municipales'!$C$3,'4 - Personal'!$H$140,0)),0)</f>
        <v>0</v>
      </c>
      <c r="E7" s="202">
        <f>IF('4 - Personal'!$E$5='2 - Programas Municipales'!$A4,(IF('4 - Personal'!$E$6='2 - Programas Municipales'!$C$4,'4 - Personal'!$H$8,0)),0)+IF('4 - Personal'!$E$11='2 - Programas Municipales'!$A4,(IF('4 - Personal'!$E$12='2 - Programas Municipales'!$C$4,'4 - Personal'!$H$14,0)),0)+IF('4 - Personal'!$E$17='2 - Programas Municipales'!$A4,(IF('4 - Personal'!$E$18='2 - Programas Municipales'!$C$4,'4 - Personal'!$H$20,0)),0)+IF('4 - Personal'!$E$23='2 - Programas Municipales'!$A4,(IF('4 - Personal'!$E$24='2 - Programas Municipales'!$C$4,'4 - Personal'!$H$26,0)),0)+IF('4 - Personal'!$E$29='2 - Programas Municipales'!$A4,(IF('4 - Personal'!$E$30='2 - Programas Municipales'!$C$4,'4 - Personal'!$H$32,0)),0)+IF('4 - Personal'!$E$35='2 - Programas Municipales'!$A4,(IF('4 - Personal'!$E$36='2 - Programas Municipales'!$C$4,'4 - Personal'!$H$38,0)),0)+IF('4 - Personal'!$E$41='2 - Programas Municipales'!$A4,(IF('4 - Personal'!$E$42='2 - Programas Municipales'!$C$4,'4 - Personal'!$H$44,0)),0)+IF('4 - Personal'!$E$47='2 - Programas Municipales'!$A4,(IF('4 - Personal'!$E$48='2 - Programas Municipales'!$C$4,'4 - Personal'!$H$50,0)),0)+IF('4 - Personal'!$E$53='2 - Programas Municipales'!$A4,(IF('4 - Personal'!$E$54='2 - Programas Municipales'!$C$4,'4 - Personal'!$H$56,0)),0)+IF('4 - Personal'!$E$59='2 - Programas Municipales'!$A4,(IF('4 - Personal'!$E$60='2 - Programas Municipales'!$C$4,'4 - Personal'!$H$62,0)),0)+IF('4 - Personal'!$E$65='2 - Programas Municipales'!$A4,(IF('4 - Personal'!$E$66='2 - Programas Municipales'!$C$4,'4 - Personal'!$H$68,0)),0)+IF('4 - Personal'!$E$71='2 - Programas Municipales'!$A4,(IF('4 - Personal'!$E$72='2 - Programas Municipales'!$C$4,'4 - Personal'!$H$74,0)),0)+IF('4 - Personal'!$E$77='2 - Programas Municipales'!$A4,(IF('4 - Personal'!$E$78='2 - Programas Municipales'!$C$4,'4 - Personal'!$H$80,0)),0)+IF('4 - Personal'!$E$83='2 - Programas Municipales'!$A4,(IF('4 - Personal'!$E$84='2 - Programas Municipales'!$C$4,'4 - Personal'!$H$86,0)),0)+IF('4 - Personal'!$E$89='2 - Programas Municipales'!$A4,(IF('4 - Personal'!$E$90='2 - Programas Municipales'!$C$4,'4 - Personal'!$H$92,0)),0)+IF('4 - Personal'!$E$95='2 - Programas Municipales'!$A4,(IF('4 - Personal'!$E$96='2 - Programas Municipales'!$C$4,'4 - Personal'!$H$98,0)),0)+IF('4 - Personal'!$E$101='2 - Programas Municipales'!$A4,(IF('4 - Personal'!$E$102='2 - Programas Municipales'!$C$4,'4 - Personal'!$H$104,0)),0)+IF('4 - Personal'!$E$107='2 - Programas Municipales'!$A4,(IF('4 - Personal'!$E$108='2 - Programas Municipales'!$C$4,'4 - Personal'!$H$110,0)),0)+IF('4 - Personal'!$E$113='2 - Programas Municipales'!$A4,(IF('4 - Personal'!$E$114='2 - Programas Municipales'!$C$4,'4 - Personal'!$H$116,0)),0)+IF('4 - Personal'!$E$119='2 - Programas Municipales'!$A4,(IF('4 - Personal'!$E$120='2 - Programas Municipales'!$C$4,'4 - Personal'!$H$122,0)),0)+IF('4 - Personal'!$E$125='2 - Programas Municipales'!$A4,(IF('4 - Personal'!$E$126='2 - Programas Municipales'!$C$4,'4 - Personal'!$H$128,0)),0)+IF('4 - Personal'!$E$131='2 - Programas Municipales'!$A4,(IF('4 - Personal'!$E$132='2 - Programas Municipales'!$C$4,'4 - Personal'!$H$134,0)),0)+IF('4 - Personal'!$E$137='2 - Programas Municipales'!$A4,(IF('4 - Personal'!$E$138='2 - Programas Municipales'!$C$4,'4 - Personal'!$H$140,0)),0)</f>
        <v>0</v>
      </c>
      <c r="F7" s="202">
        <f>IF('4 - Personal'!$E$5='2 - Programas Municipales'!$A4,(IF('4 - Personal'!$E$6='2 - Programas Municipales'!$C$5,'4 - Personal'!$H$8,0)),0)+IF('4 - Personal'!$E$11='2 - Programas Municipales'!$A4,(IF('4 - Personal'!$E$12='2 - Programas Municipales'!$C$5,'4 - Personal'!$H$14,0)),0)+IF('4 - Personal'!$E$17='2 - Programas Municipales'!$A4,(IF('4 - Personal'!$E$18='2 - Programas Municipales'!$C$5,'4 - Personal'!$H$20,0)),0)+IF('4 - Personal'!$E$23='2 - Programas Municipales'!$A4,(IF('4 - Personal'!$E$24='2 - Programas Municipales'!$C$5,'4 - Personal'!$H$26,0)),0)+IF('4 - Personal'!$E$29='2 - Programas Municipales'!$A4,(IF('4 - Personal'!$E$30='2 - Programas Municipales'!$C$5,'4 - Personal'!$H$32,0)),0)+IF('4 - Personal'!$E$35='2 - Programas Municipales'!$A4,(IF('4 - Personal'!$E$36='2 - Programas Municipales'!$C$5,'4 - Personal'!$H$38,0)),0)+IF('4 - Personal'!$E$41='2 - Programas Municipales'!$A4,(IF('4 - Personal'!$E$42='2 - Programas Municipales'!$C$5,'4 - Personal'!$H$44,0)),0)+IF('4 - Personal'!$E$47='2 - Programas Municipales'!$A4,(IF('4 - Personal'!$E$48='2 - Programas Municipales'!$C$5,'4 - Personal'!$H$50,0)),0)+IF('4 - Personal'!$E$53='2 - Programas Municipales'!$A4,(IF('4 - Personal'!$E$54='2 - Programas Municipales'!$C$5,'4 - Personal'!$H$56,0)),0)+IF('4 - Personal'!$E$59='2 - Programas Municipales'!$A4,(IF('4 - Personal'!$E$60='2 - Programas Municipales'!$C$5,'4 - Personal'!$H$62,0)),0)+IF('4 - Personal'!$E$65='2 - Programas Municipales'!$A4,(IF('4 - Personal'!$E$66='2 - Programas Municipales'!$C$5,'4 - Personal'!$H$68,0)),0)+IF('4 - Personal'!$E$71='2 - Programas Municipales'!$A4,(IF('4 - Personal'!$E$72='2 - Programas Municipales'!$C$5,'4 - Personal'!$H$74,0)),0)+IF('4 - Personal'!$E$77='2 - Programas Municipales'!$A4,(IF('4 - Personal'!$E$78='2 - Programas Municipales'!$C$5,'4 - Personal'!$H$80,0)),0)+IF('4 - Personal'!$E$83='2 - Programas Municipales'!$A4,(IF('4 - Personal'!$E$84='2 - Programas Municipales'!$C$5,'4 - Personal'!$H$86,0)),0)+IF('4 - Personal'!$E$89='2 - Programas Municipales'!$A4,(IF('4 - Personal'!$E$90='2 - Programas Municipales'!$C$5,'4 - Personal'!$H$92,0)),0)+IF('4 - Personal'!$E$95='2 - Programas Municipales'!$A4,(IF('4 - Personal'!$E$96='2 - Programas Municipales'!$C$5,'4 - Personal'!$H$98,0)),0)+IF('4 - Personal'!$E$101='2 - Programas Municipales'!$A4,(IF('4 - Personal'!$E$102='2 - Programas Municipales'!$C$5,'4 - Personal'!$H$104,0)),0)+IF('4 - Personal'!$E$107='2 - Programas Municipales'!$A4,(IF('4 - Personal'!$E$108='2 - Programas Municipales'!$C$5,'4 - Personal'!$H$110,0)),0)+IF('4 - Personal'!$E$113='2 - Programas Municipales'!$A4,(IF('4 - Personal'!$E$114='2 - Programas Municipales'!$C$5,'4 - Personal'!$H$116,0)),0)+IF('4 - Personal'!$E$119='2 - Programas Municipales'!$A4,(IF('4 - Personal'!$E$120='2 - Programas Municipales'!$C$5,'4 - Personal'!$H$122,0)),0)+IF('4 - Personal'!$E$125='2 - Programas Municipales'!$A4,(IF('4 - Personal'!$E$126='2 - Programas Municipales'!$C$5,'4 - Personal'!$H$128,0)),0)+IF('4 - Personal'!$E$131='2 - Programas Municipales'!$A4,(IF('4 - Personal'!$E$132='2 - Programas Municipales'!$C$5,'4 - Personal'!$H$134,0)),0)+IF('4 - Personal'!$E$137='2 - Programas Municipales'!$A4,(IF('4 - Personal'!$E$138='2 - Programas Municipales'!$C$5,'4 - Personal'!$H$140,0)),0)</f>
        <v>0</v>
      </c>
      <c r="G7" s="202">
        <f>IF('4 - Personal'!$E$5='2 - Programas Municipales'!$A4,(IF('4 - Personal'!$E$6='2 - Programas Municipales'!$C$6,'4 - Personal'!$H$8,0)),0)+IF('4 - Personal'!$E$11='2 - Programas Municipales'!$A4,(IF('4 - Personal'!$E$12='2 - Programas Municipales'!$C$6,'4 - Personal'!$H$14,0)),0)+IF('4 - Personal'!$E$17='2 - Programas Municipales'!$A4,(IF('4 - Personal'!$E$18='2 - Programas Municipales'!$C$6,'4 - Personal'!$H$20,0)),0)+IF('4 - Personal'!$E$23='2 - Programas Municipales'!$A4,(IF('4 - Personal'!$E$24='2 - Programas Municipales'!$C$6,'4 - Personal'!$H$26,0)),0)+IF('4 - Personal'!$E$29='2 - Programas Municipales'!$A4,(IF('4 - Personal'!$E$30='2 - Programas Municipales'!$C$6,'4 - Personal'!$H$32,0)),0)+IF('4 - Personal'!$E$35='2 - Programas Municipales'!$A4,(IF('4 - Personal'!$E$36='2 - Programas Municipales'!$C$6,'4 - Personal'!$H$38,0)),0)+IF('4 - Personal'!$E$41='2 - Programas Municipales'!$A4,(IF('4 - Personal'!$E$42='2 - Programas Municipales'!$C$6,'4 - Personal'!$H$44,0)),0)+IF('4 - Personal'!$E$47='2 - Programas Municipales'!$A4,(IF('4 - Personal'!$E$48='2 - Programas Municipales'!$C$6,'4 - Personal'!$H$50,0)),0)+IF('4 - Personal'!$E$53='2 - Programas Municipales'!$A4,(IF('4 - Personal'!$E$54='2 - Programas Municipales'!$C$6,'4 - Personal'!$H$56,0)),0)+IF('4 - Personal'!$E$59='2 - Programas Municipales'!$A4,(IF('4 - Personal'!$E$60='2 - Programas Municipales'!$C$6,'4 - Personal'!$H$62,0)),0)+IF('4 - Personal'!$E$65='2 - Programas Municipales'!$A4,(IF('4 - Personal'!$E$66='2 - Programas Municipales'!$C$6,'4 - Personal'!$H$68,0)),0)+IF('4 - Personal'!$E$71='2 - Programas Municipales'!$A4,(IF('4 - Personal'!$E$72='2 - Programas Municipales'!$C$6,'4 - Personal'!$H$74,0)),0)+IF('4 - Personal'!$E$77='2 - Programas Municipales'!$A4,(IF('4 - Personal'!$E$78='2 - Programas Municipales'!$C$6,'4 - Personal'!$H$80,0)),0)+IF('4 - Personal'!$E$83='2 - Programas Municipales'!$A4,(IF('4 - Personal'!$E$84='2 - Programas Municipales'!$C$6,'4 - Personal'!$H$86,0)),0)+IF('4 - Personal'!$E$89='2 - Programas Municipales'!$A4,(IF('4 - Personal'!$E$90='2 - Programas Municipales'!$C$6,'4 - Personal'!$H$92,0)),0)+IF('4 - Personal'!$E$95='2 - Programas Municipales'!$A4,(IF('4 - Personal'!$E$96='2 - Programas Municipales'!$C$6,'4 - Personal'!$H$98,0)),0)+IF('4 - Personal'!$E$101='2 - Programas Municipales'!$A4,(IF('4 - Personal'!$E$102='2 - Programas Municipales'!$C$6,'4 - Personal'!$H$104,0)),0)+IF('4 - Personal'!$E$107='2 - Programas Municipales'!$A4,(IF('4 - Personal'!$E$108='2 - Programas Municipales'!$C$6,'4 - Personal'!$H$110,0)),0)+IF('4 - Personal'!$E$113='2 - Programas Municipales'!$A4,(IF('4 - Personal'!$E$114='2 - Programas Municipales'!$C$6,'4 - Personal'!$H$116,0)),0)+IF('4 - Personal'!$E$119='2 - Programas Municipales'!$A4,(IF('4 - Personal'!$E$120='2 - Programas Municipales'!$C$6,'4 - Personal'!$H$122,0)),0)+IF('4 - Personal'!$E$125='2 - Programas Municipales'!$A4,(IF('4 - Personal'!$E$126='2 - Programas Municipales'!$C$6,'4 - Personal'!$H$128,0)),0)+IF('4 - Personal'!$E$131='2 - Programas Municipales'!$A4,(IF('4 - Personal'!$E$132='2 - Programas Municipales'!$C$6,'4 - Personal'!$H$134,0)),0)+IF('4 - Personal'!$E$137='2 - Programas Municipales'!$A4,(IF('4 - Personal'!$E$138='2 - Programas Municipales'!$C$6,'4 - Personal'!$H$140,0)),0)</f>
        <v>0</v>
      </c>
      <c r="H7" s="202">
        <f>IF('4 - Personal'!$E$5='2 - Programas Municipales'!$A4,(IF('4 - Personal'!$E$6='2 - Programas Municipales'!$C$7,'4 - Personal'!$H$8,0)),0)+IF('4 - Personal'!$E$11='2 - Programas Municipales'!$A4,(IF('4 - Personal'!$E$12='2 - Programas Municipales'!$C$7,'4 - Personal'!$H$14,0)),0)+IF('4 - Personal'!$E$17='2 - Programas Municipales'!$A4,(IF('4 - Personal'!$E$18='2 - Programas Municipales'!$C$7,'4 - Personal'!$H$20,0)),0)+IF('4 - Personal'!$E$23='2 - Programas Municipales'!$A4,(IF('4 - Personal'!$E$24='2 - Programas Municipales'!$C$7,'4 - Personal'!$H$26,0)),0)+IF('4 - Personal'!$E$29='2 - Programas Municipales'!$A4,(IF('4 - Personal'!$E$30='2 - Programas Municipales'!$C$7,'4 - Personal'!$H$32,0)),0)+IF('4 - Personal'!$E$35='2 - Programas Municipales'!$A4,(IF('4 - Personal'!$E$36='2 - Programas Municipales'!$C$7,'4 - Personal'!$H$38,0)),0)+IF('4 - Personal'!$E$41='2 - Programas Municipales'!$A4,(IF('4 - Personal'!$E$42='2 - Programas Municipales'!$C$7,'4 - Personal'!$H$44,0)),0)+IF('4 - Personal'!$E$47='2 - Programas Municipales'!$A4,(IF('4 - Personal'!$E$48='2 - Programas Municipales'!$C$7,'4 - Personal'!$H$50,0)),0)+IF('4 - Personal'!$E$53='2 - Programas Municipales'!$A4,(IF('4 - Personal'!$E$54='2 - Programas Municipales'!$C$7,'4 - Personal'!$H$56,0)),0)+IF('4 - Personal'!$E$59='2 - Programas Municipales'!$A4,(IF('4 - Personal'!$E$60='2 - Programas Municipales'!$C$7,'4 - Personal'!$H$62,0)),0)+IF('4 - Personal'!$E$65='2 - Programas Municipales'!$A4,(IF('4 - Personal'!$E$66='2 - Programas Municipales'!$C$7,'4 - Personal'!$H$68,0)),0)+IF('4 - Personal'!$E$71='2 - Programas Municipales'!$A4,(IF('4 - Personal'!$E$72='2 - Programas Municipales'!$C$7,'4 - Personal'!$H$74,0)),0)+IF('4 - Personal'!$E$77='2 - Programas Municipales'!$A4,(IF('4 - Personal'!$E$78='2 - Programas Municipales'!$C$7,'4 - Personal'!$H$80,0)),0)+IF('4 - Personal'!$E$83='2 - Programas Municipales'!$A4,(IF('4 - Personal'!$E$84='2 - Programas Municipales'!$C$7,'4 - Personal'!$H$86,0)),0)+IF('4 - Personal'!$E$89='2 - Programas Municipales'!$A4,(IF('4 - Personal'!$E$90='2 - Programas Municipales'!$C$7,'4 - Personal'!$H$92,0)),0)+IF('4 - Personal'!$E$95='2 - Programas Municipales'!$A4,(IF('4 - Personal'!$E$96='2 - Programas Municipales'!$C$7,'4 - Personal'!$H$98,0)),0)+IF('4 - Personal'!$E$101='2 - Programas Municipales'!$A4,(IF('4 - Personal'!$E$102='2 - Programas Municipales'!$C$7,'4 - Personal'!$H$104,0)),0)+IF('4 - Personal'!$E$107='2 - Programas Municipales'!$A4,(IF('4 - Personal'!$E$108='2 - Programas Municipales'!$C$7,'4 - Personal'!$H$110,0)),0)+IF('4 - Personal'!$E$113='2 - Programas Municipales'!$A4,(IF('4 - Personal'!$E$114='2 - Programas Municipales'!$C$7,'4 - Personal'!$H$116,0)),0)+IF('4 - Personal'!$E$119='2 - Programas Municipales'!$A4,(IF('4 - Personal'!$E$120='2 - Programas Municipales'!$C$7,'4 - Personal'!$H$122,0)),0)+IF('4 - Personal'!$E$125='2 - Programas Municipales'!$A4,(IF('4 - Personal'!$E$126='2 - Programas Municipales'!$C$7,'4 - Personal'!$H$128,0)),0)+IF('4 - Personal'!$E$131='2 - Programas Municipales'!$A4,(IF('4 - Personal'!$E$132='2 - Programas Municipales'!$C$7,'4 - Personal'!$H$134,0)),0)+IF('4 - Personal'!$E$137='2 - Programas Municipales'!$A4,(IF('4 - Personal'!$E$138='2 - Programas Municipales'!$C$7,'4 - Personal'!$H$140,0)),0)</f>
        <v>0</v>
      </c>
      <c r="I7" s="202">
        <f>IF('4 - Personal'!$E$5='2 - Programas Municipales'!$A4,(IF('4 - Personal'!$E$6='2 - Programas Municipales'!$C$8,'4 - Personal'!$H$8,0)),0)+IF('4 - Personal'!$E$11='2 - Programas Municipales'!$A4,(IF('4 - Personal'!$E$12='2 - Programas Municipales'!$C$8,'4 - Personal'!$H$14,0)),0)+IF('4 - Personal'!$E$17='2 - Programas Municipales'!$A4,(IF('4 - Personal'!$E$18='2 - Programas Municipales'!$C$8,'4 - Personal'!$H$20,0)),0)+IF('4 - Personal'!$E$23='2 - Programas Municipales'!$A4,(IF('4 - Personal'!$E$24='2 - Programas Municipales'!$C$8,'4 - Personal'!$H$26,0)),0)+IF('4 - Personal'!$E$29='2 - Programas Municipales'!$A4,(IF('4 - Personal'!$E$30='2 - Programas Municipales'!$C$8,'4 - Personal'!$H$32,0)),0)+IF('4 - Personal'!$E$35='2 - Programas Municipales'!$A4,(IF('4 - Personal'!$E$36='2 - Programas Municipales'!$C$8,'4 - Personal'!$H$38,0)),0)+IF('4 - Personal'!$E$41='2 - Programas Municipales'!$A4,(IF('4 - Personal'!$E$42='2 - Programas Municipales'!$C$8,'4 - Personal'!$H$44,0)),0)+IF('4 - Personal'!$E$47='2 - Programas Municipales'!$A4,(IF('4 - Personal'!$E$48='2 - Programas Municipales'!$C$8,'4 - Personal'!$H$50,0)),0)+IF('4 - Personal'!$E$53='2 - Programas Municipales'!$A4,(IF('4 - Personal'!$E$54='2 - Programas Municipales'!$C$8,'4 - Personal'!$H$56,0)),0)+IF('4 - Personal'!$E$59='2 - Programas Municipales'!$A4,(IF('4 - Personal'!$E$60='2 - Programas Municipales'!$C$8,'4 - Personal'!$H$62,0)),0)+IF('4 - Personal'!$E$65='2 - Programas Municipales'!$A4,(IF('4 - Personal'!$E$66='2 - Programas Municipales'!$C$8,'4 - Personal'!$H$68,0)),0)+IF('4 - Personal'!$E$71='2 - Programas Municipales'!$A4,(IF('4 - Personal'!$E$72='2 - Programas Municipales'!$C$8,'4 - Personal'!$H$74,0)),0)+IF('4 - Personal'!$E$77='2 - Programas Municipales'!$A4,(IF('4 - Personal'!$E$78='2 - Programas Municipales'!$C$8,'4 - Personal'!$H$80,0)),0)+IF('4 - Personal'!$E$83='2 - Programas Municipales'!$A4,(IF('4 - Personal'!$E$84='2 - Programas Municipales'!$C$8,'4 - Personal'!$H$86,0)),0)+IF('4 - Personal'!$E$89='2 - Programas Municipales'!$A4,(IF('4 - Personal'!$E$90='2 - Programas Municipales'!$C$8,'4 - Personal'!$H$92,0)),0)+IF('4 - Personal'!$E$95='2 - Programas Municipales'!$A4,(IF('4 - Personal'!$E$96='2 - Programas Municipales'!$C$8,'4 - Personal'!$H$98,0)),0)+IF('4 - Personal'!$E$101='2 - Programas Municipales'!$A4,(IF('4 - Personal'!$E$102='2 - Programas Municipales'!$C$8,'4 - Personal'!$H$104,0)),0)+IF('4 - Personal'!$E$107='2 - Programas Municipales'!$A4,(IF('4 - Personal'!$E$108='2 - Programas Municipales'!$C$8,'4 - Personal'!$H$110,0)),0)+IF('4 - Personal'!$E$113='2 - Programas Municipales'!$A4,(IF('4 - Personal'!$E$114='2 - Programas Municipales'!$C$8,'4 - Personal'!$H$116,0)),0)+IF('4 - Personal'!$E$119='2 - Programas Municipales'!$A4,(IF('4 - Personal'!$E$120='2 - Programas Municipales'!$C$8,'4 - Personal'!$H$122,0)),0)+IF('4 - Personal'!$E$125='2 - Programas Municipales'!$A4,(IF('4 - Personal'!$E$126='2 - Programas Municipales'!$C$8,'4 - Personal'!$H$128,0)),0)+IF('4 - Personal'!$E$131='2 - Programas Municipales'!$A4,(IF('4 - Personal'!$E$132='2 - Programas Municipales'!$C$8,'4 - Personal'!$H$134,0)),0)+IF('4 - Personal'!$E$137='2 - Programas Municipales'!$A4,(IF('4 - Personal'!$E$138='2 - Programas Municipales'!$C$8,'4 - Personal'!$H$140,0)),0)</f>
        <v>0</v>
      </c>
      <c r="J7" s="202">
        <f>IF('4 - Personal'!$E$5='2 - Programas Municipales'!$A4,(IF('4 - Personal'!$E$6='2 - Programas Municipales'!$C$9,'4 - Personal'!$H$8,0)),0)+IF('4 - Personal'!$E$11='2 - Programas Municipales'!$A4,(IF('4 - Personal'!$E$12='2 - Programas Municipales'!$C$9,'4 - Personal'!$H$14,0)),0)+IF('4 - Personal'!$E$17='2 - Programas Municipales'!$A4,(IF('4 - Personal'!$E$18='2 - Programas Municipales'!$C$9,'4 - Personal'!$H$20,0)),0)+IF('4 - Personal'!$E$23='2 - Programas Municipales'!$A4,(IF('4 - Personal'!$E$24='2 - Programas Municipales'!$C$9,'4 - Personal'!$H$26,0)),0)+IF('4 - Personal'!$E$29='2 - Programas Municipales'!$A4,(IF('4 - Personal'!$E$30='2 - Programas Municipales'!$C$9,'4 - Personal'!$H$32,0)),0)+IF('4 - Personal'!$E$35='2 - Programas Municipales'!$A4,(IF('4 - Personal'!$E$36='2 - Programas Municipales'!$C$9,'4 - Personal'!$H$38,0)),0)+IF('4 - Personal'!$E$41='2 - Programas Municipales'!$A4,(IF('4 - Personal'!$E$42='2 - Programas Municipales'!$C$9,'4 - Personal'!$H$44,0)),0)+IF('4 - Personal'!$E$47='2 - Programas Municipales'!$A4,(IF('4 - Personal'!$E$48='2 - Programas Municipales'!$C$9,'4 - Personal'!$H$50,0)),0)+IF('4 - Personal'!$E$53='2 - Programas Municipales'!$A4,(IF('4 - Personal'!$E$54='2 - Programas Municipales'!$C$9,'4 - Personal'!$H$56,0)),0)+IF('4 - Personal'!$E$59='2 - Programas Municipales'!$A4,(IF('4 - Personal'!$E$60='2 - Programas Municipales'!$C$9,'4 - Personal'!$H$62,0)),0)+IF('4 - Personal'!$E$65='2 - Programas Municipales'!$A4,(IF('4 - Personal'!$E$66='2 - Programas Municipales'!$C$9,'4 - Personal'!$H$68,0)),0)+IF('4 - Personal'!$E$71='2 - Programas Municipales'!$A4,(IF('4 - Personal'!$E$72='2 - Programas Municipales'!$C$9,'4 - Personal'!$H$74,0)),0)+IF('4 - Personal'!$E$77='2 - Programas Municipales'!$A4,(IF('4 - Personal'!$E$78='2 - Programas Municipales'!$C$9,'4 - Personal'!$H$80,0)),0)+IF('4 - Personal'!$E$83='2 - Programas Municipales'!$A4,(IF('4 - Personal'!$E$84='2 - Programas Municipales'!$C$9,'4 - Personal'!$H$86,0)),0)+IF('4 - Personal'!$E$89='2 - Programas Municipales'!$A4,(IF('4 - Personal'!$E$90='2 - Programas Municipales'!$C$9,'4 - Personal'!$H$92,0)),0)+IF('4 - Personal'!$E$95='2 - Programas Municipales'!$A4,(IF('4 - Personal'!$E$96='2 - Programas Municipales'!$C$9,'4 - Personal'!$H$98,0)),0)+IF('4 - Personal'!$E$101='2 - Programas Municipales'!$A4,(IF('4 - Personal'!$E$102='2 - Programas Municipales'!$C$9,'4 - Personal'!$H$104,0)),0)+IF('4 - Personal'!$E$107='2 - Programas Municipales'!$A4,(IF('4 - Personal'!$E$108='2 - Programas Municipales'!$C$9,'4 - Personal'!$H$110,0)),0)+IF('4 - Personal'!$E$113='2 - Programas Municipales'!$A4,(IF('4 - Personal'!$E$114='2 - Programas Municipales'!$C$9,'4 - Personal'!$H$116,0)),0)+IF('4 - Personal'!$E$119='2 - Programas Municipales'!$A4,(IF('4 - Personal'!$E$120='2 - Programas Municipales'!$C$9,'4 - Personal'!$H$122,0)),0)+IF('4 - Personal'!$E$125='2 - Programas Municipales'!$A4,(IF('4 - Personal'!$E$126='2 - Programas Municipales'!$C$9,'4 - Personal'!$H$128,0)),0)+IF('4 - Personal'!$E$131='2 - Programas Municipales'!$A4,(IF('4 - Personal'!$E$132='2 - Programas Municipales'!$C$9,'4 - Personal'!$H$134,0)),0)+IF('4 - Personal'!$E$137='2 - Programas Municipales'!$A4,(IF('4 - Personal'!$E$138='2 - Programas Municipales'!$C$9,'4 - Personal'!$H$140,0)),0)</f>
        <v>0</v>
      </c>
      <c r="K7" s="202">
        <f>IF('4 - Personal'!$E$5='2 - Programas Municipales'!$A4,(IF('4 - Personal'!$E$6='2 - Programas Municipales'!$C$10,'4 - Personal'!$H$8,0)),0)+IF('4 - Personal'!$E$11='2 - Programas Municipales'!$A4,(IF('4 - Personal'!$E$12='2 - Programas Municipales'!$C$10,'4 - Personal'!$H$14,0)),0)+IF('4 - Personal'!$E$17='2 - Programas Municipales'!$A4,(IF('4 - Personal'!$E$18='2 - Programas Municipales'!$C$10,'4 - Personal'!$H$20,0)),0)+IF('4 - Personal'!$E$23='2 - Programas Municipales'!$A4,(IF('4 - Personal'!$E$24='2 - Programas Municipales'!$C$10,'4 - Personal'!$H$26,0)),0)+IF('4 - Personal'!$E$29='2 - Programas Municipales'!$A4,(IF('4 - Personal'!$E$30='2 - Programas Municipales'!$C$10,'4 - Personal'!$H$32,0)),0)+IF('4 - Personal'!$E$35='2 - Programas Municipales'!$A4,(IF('4 - Personal'!$E$36='2 - Programas Municipales'!$C$10,'4 - Personal'!$H$38,0)),0)+IF('4 - Personal'!$E$41='2 - Programas Municipales'!$A4,(IF('4 - Personal'!$E$42='2 - Programas Municipales'!$C$10,'4 - Personal'!$H$44,0)),0)+IF('4 - Personal'!$E$47='2 - Programas Municipales'!$A4,(IF('4 - Personal'!$E$48='2 - Programas Municipales'!$C$10,'4 - Personal'!$H$50,0)),0)+IF('4 - Personal'!$E$53='2 - Programas Municipales'!$A4,(IF('4 - Personal'!$E$54='2 - Programas Municipales'!$C$10,'4 - Personal'!$H$56,0)),0)+IF('4 - Personal'!$E$59='2 - Programas Municipales'!$A4,(IF('4 - Personal'!$E$60='2 - Programas Municipales'!$C$10,'4 - Personal'!$H$62,0)),0)+IF('4 - Personal'!$E$65='2 - Programas Municipales'!$A4,(IF('4 - Personal'!$E$66='2 - Programas Municipales'!$C$10,'4 - Personal'!$H$68,0)),0)+IF('4 - Personal'!$E$71='2 - Programas Municipales'!$A4,(IF('4 - Personal'!$E$72='2 - Programas Municipales'!$C$10,'4 - Personal'!$H$74,0)),0)+IF('4 - Personal'!$E$77='2 - Programas Municipales'!$A4,(IF('4 - Personal'!$E$78='2 - Programas Municipales'!$C$10,'4 - Personal'!$H$80,0)),0)+IF('4 - Personal'!$E$83='2 - Programas Municipales'!$A4,(IF('4 - Personal'!$E$84='2 - Programas Municipales'!$C$10,'4 - Personal'!$H$86,0)),0)+IF('4 - Personal'!$E$89='2 - Programas Municipales'!$A4,(IF('4 - Personal'!$E$90='2 - Programas Municipales'!$C$10,'4 - Personal'!$H$92,0)),0)+IF('4 - Personal'!$E$95='2 - Programas Municipales'!$A4,(IF('4 - Personal'!$E$96='2 - Programas Municipales'!$C$10,'4 - Personal'!$H$98,0)),0)+IF('4 - Personal'!$E$101='2 - Programas Municipales'!$A4,(IF('4 - Personal'!$E$102='2 - Programas Municipales'!$C$10,'4 - Personal'!$H$104,0)),0)+IF('4 - Personal'!$E$107='2 - Programas Municipales'!$A4,(IF('4 - Personal'!$E$108='2 - Programas Municipales'!$C$10,'4 - Personal'!$H$110,0)),0)+IF('4 - Personal'!$E$113='2 - Programas Municipales'!$A4,(IF('4 - Personal'!$E$114='2 - Programas Municipales'!$C$10,'4 - Personal'!$H$116,0)),0)+IF('4 - Personal'!$E$119='2 - Programas Municipales'!$A4,(IF('4 - Personal'!$E$120='2 - Programas Municipales'!$C$10,'4 - Personal'!$H$122,0)),0)+IF('4 - Personal'!$E$125='2 - Programas Municipales'!$A4,(IF('4 - Personal'!$E$126='2 - Programas Municipales'!$C$10,'4 - Personal'!$H$128,0)),0)+IF('4 - Personal'!$E$131='2 - Programas Municipales'!$A4,(IF('4 - Personal'!$E$132='2 - Programas Municipales'!$C$10,'4 - Personal'!$H$134,0)),0)+IF('4 - Personal'!$E$137='2 - Programas Municipales'!$A4,(IF('4 - Personal'!$E$138='2 - Programas Municipales'!$C$10,'4 - Personal'!$H$140,0)),0)</f>
        <v>0</v>
      </c>
      <c r="L7" s="202">
        <f>IF('4 - Personal'!$E$5='2 - Programas Municipales'!$A4,(IF('4 - Personal'!$E$6='2 - Programas Municipales'!$C$11,'4 - Personal'!$H$8,0)),0)+IF('4 - Personal'!$E$11='2 - Programas Municipales'!$A4,(IF('4 - Personal'!$E$12='2 - Programas Municipales'!$C$11,'4 - Personal'!$H$14,0)),0)+IF('4 - Personal'!$E$17='2 - Programas Municipales'!$A4,(IF('4 - Personal'!$E$18='2 - Programas Municipales'!$C$11,'4 - Personal'!$H$20,0)),0)+IF('4 - Personal'!$E$23='2 - Programas Municipales'!$A4,(IF('4 - Personal'!$E$24='2 - Programas Municipales'!$C$11,'4 - Personal'!$H$26,0)),0)+IF('4 - Personal'!$E$29='2 - Programas Municipales'!$A4,(IF('4 - Personal'!$E$30='2 - Programas Municipales'!$C$11,'4 - Personal'!$H$32,0)),0)+IF('4 - Personal'!$E$35='2 - Programas Municipales'!$A4,(IF('4 - Personal'!$E$36='2 - Programas Municipales'!$C$11,'4 - Personal'!$H$38,0)),0)+IF('4 - Personal'!$E$41='2 - Programas Municipales'!$A4,(IF('4 - Personal'!$E$42='2 - Programas Municipales'!$C$11,'4 - Personal'!$H$44,0)),0)+IF('4 - Personal'!$E$47='2 - Programas Municipales'!$A4,(IF('4 - Personal'!$E$48='2 - Programas Municipales'!$C$11,'4 - Personal'!$H$50,0)),0)+IF('4 - Personal'!$E$53='2 - Programas Municipales'!$A4,(IF('4 - Personal'!$E$54='2 - Programas Municipales'!$C$11,'4 - Personal'!$H$56,0)),0)+IF('4 - Personal'!$E$59='2 - Programas Municipales'!$A4,(IF('4 - Personal'!$E$60='2 - Programas Municipales'!$C$11,'4 - Personal'!$H$62,0)),0)+IF('4 - Personal'!$E$65='2 - Programas Municipales'!$A4,(IF('4 - Personal'!$E$66='2 - Programas Municipales'!$C$11,'4 - Personal'!$H$68,0)),0)+IF('4 - Personal'!$E$71='2 - Programas Municipales'!$A4,(IF('4 - Personal'!$E$72='2 - Programas Municipales'!$C$11,'4 - Personal'!$H$74,0)),0)+IF('4 - Personal'!$E$77='2 - Programas Municipales'!$A4,(IF('4 - Personal'!$E$78='2 - Programas Municipales'!$C$11,'4 - Personal'!$H$80,0)),0)+IF('4 - Personal'!$E$83='2 - Programas Municipales'!$A4,(IF('4 - Personal'!$E$84='2 - Programas Municipales'!$C$11,'4 - Personal'!$H$86,0)),0)+IF('4 - Personal'!$E$89='2 - Programas Municipales'!$A4,(IF('4 - Personal'!$E$90='2 - Programas Municipales'!$C$11,'4 - Personal'!$H$92,0)),0)+IF('4 - Personal'!$E$95='2 - Programas Municipales'!$A4,(IF('4 - Personal'!$E$96='2 - Programas Municipales'!$C$11,'4 - Personal'!$H$98,0)),0)+IF('4 - Personal'!$E$101='2 - Programas Municipales'!$A4,(IF('4 - Personal'!$E$102='2 - Programas Municipales'!$C$11,'4 - Personal'!$H$104,0)),0)+IF('4 - Personal'!$E$107='2 - Programas Municipales'!$A4,(IF('4 - Personal'!$E$108='2 - Programas Municipales'!$C$11,'4 - Personal'!$H$110,0)),0)+IF('4 - Personal'!$E$113='2 - Programas Municipales'!$A4,(IF('4 - Personal'!$E$114='2 - Programas Municipales'!$C$11,'4 - Personal'!$H$116,0)),0)+IF('4 - Personal'!$E$119='2 - Programas Municipales'!$A4,(IF('4 - Personal'!$E$120='2 - Programas Municipales'!$C$11,'4 - Personal'!$H$122,0)),0)+IF('4 - Personal'!$E$125='2 - Programas Municipales'!$A4,(IF('4 - Personal'!$E$126='2 - Programas Municipales'!$C$11,'4 - Personal'!$H$128,0)),0)+IF('4 - Personal'!$E$131='2 - Programas Municipales'!$A4,(IF('4 - Personal'!$E$132='2 - Programas Municipales'!$C$11,'4 - Personal'!$H$134,0)),0)+IF('4 - Personal'!$E$137='2 - Programas Municipales'!$A4,(IF('4 - Personal'!$E$138='2 - Programas Municipales'!$C$11,'4 - Personal'!$H$140,0)),0)</f>
        <v>0</v>
      </c>
      <c r="M7" s="202">
        <f>IF('4 - Personal'!$E$5='2 - Programas Municipales'!$A4,(IF('4 - Personal'!$E$6='2 - Programas Municipales'!$C$12,'4 - Personal'!$H$8,0)),0)+IF('4 - Personal'!$E$11='2 - Programas Municipales'!$A4,(IF('4 - Personal'!$E$12='2 - Programas Municipales'!$C$12,'4 - Personal'!$H$14,0)),0)+IF('4 - Personal'!$E$17='2 - Programas Municipales'!$A4,(IF('4 - Personal'!$E$18='2 - Programas Municipales'!$C$12,'4 - Personal'!$H$20,0)),0)+IF('4 - Personal'!$E$23='2 - Programas Municipales'!$A4,(IF('4 - Personal'!$E$24='2 - Programas Municipales'!$C$12,'4 - Personal'!$H$26,0)),0)+IF('4 - Personal'!$E$29='2 - Programas Municipales'!$A4,(IF('4 - Personal'!$E$30='2 - Programas Municipales'!$C$12,'4 - Personal'!$H$32,0)),0)+IF('4 - Personal'!$E$35='2 - Programas Municipales'!$A4,(IF('4 - Personal'!$E$36='2 - Programas Municipales'!$C$12,'4 - Personal'!$H$38,0)),0)+IF('4 - Personal'!$E$41='2 - Programas Municipales'!$A4,(IF('4 - Personal'!$E$42='2 - Programas Municipales'!$C$12,'4 - Personal'!$H$44,0)),0)+IF('4 - Personal'!$E$47='2 - Programas Municipales'!$A4,(IF('4 - Personal'!$E$48='2 - Programas Municipales'!$C$12,'4 - Personal'!$H$50,0)),0)+IF('4 - Personal'!$E$53='2 - Programas Municipales'!$A4,(IF('4 - Personal'!$E$54='2 - Programas Municipales'!$C$12,'4 - Personal'!$H$56,0)),0)+IF('4 - Personal'!$E$59='2 - Programas Municipales'!$A4,(IF('4 - Personal'!$E$60='2 - Programas Municipales'!$C$12,'4 - Personal'!$H$62,0)),0)+IF('4 - Personal'!$E$65='2 - Programas Municipales'!$A4,(IF('4 - Personal'!$E$66='2 - Programas Municipales'!$C$12,'4 - Personal'!$H$68,0)),0)+IF('4 - Personal'!$E$71='2 - Programas Municipales'!$A4,(IF('4 - Personal'!$E$72='2 - Programas Municipales'!$C$12,'4 - Personal'!$H$74,0)),0)+IF('4 - Personal'!$E$77='2 - Programas Municipales'!$A4,(IF('4 - Personal'!$E$78='2 - Programas Municipales'!$C$12,'4 - Personal'!$H$80,0)),0)+IF('4 - Personal'!$E$83='2 - Programas Municipales'!$A4,(IF('4 - Personal'!$E$84='2 - Programas Municipales'!$C$12,'4 - Personal'!$H$86,0)),0)+IF('4 - Personal'!$E$89='2 - Programas Municipales'!$A4,(IF('4 - Personal'!$E$90='2 - Programas Municipales'!$C$12,'4 - Personal'!$H$92,0)),0)+IF('4 - Personal'!$E$95='2 - Programas Municipales'!$A4,(IF('4 - Personal'!$E$96='2 - Programas Municipales'!$C$12,'4 - Personal'!$H$98,0)),0)+IF('4 - Personal'!$E$101='2 - Programas Municipales'!$A4,(IF('4 - Personal'!$E$102='2 - Programas Municipales'!$C$12,'4 - Personal'!$H$104,0)),0)+IF('4 - Personal'!$E$107='2 - Programas Municipales'!$A4,(IF('4 - Personal'!$E$108='2 - Programas Municipales'!$C$12,'4 - Personal'!$H$110,0)),0)+IF('4 - Personal'!$E$113='2 - Programas Municipales'!$A4,(IF('4 - Personal'!$E$114='2 - Programas Municipales'!$C$12,'4 - Personal'!$H$116,0)),0)+IF('4 - Personal'!$E$119='2 - Programas Municipales'!$A4,(IF('4 - Personal'!$E$120='2 - Programas Municipales'!$C$12,'4 - Personal'!$H$122,0)),0)+IF('4 - Personal'!$E$125='2 - Programas Municipales'!$A4,(IF('4 - Personal'!$E$126='2 - Programas Municipales'!$C$12,'4 - Personal'!$H$128,0)),0)+IF('4 - Personal'!$E$131='2 - Programas Municipales'!$A4,(IF('4 - Personal'!$E$132='2 - Programas Municipales'!$C$12,'4 - Personal'!$H$134,0)),0)+IF('4 - Personal'!$E$137='2 - Programas Municipales'!$A4,(IF('4 - Personal'!$E$138='2 - Programas Municipales'!$C$12,'4 - Personal'!$H$140,0)),0)</f>
        <v>0</v>
      </c>
      <c r="N7" s="202">
        <f>IF('4 - Personal'!$E$5='2 - Programas Municipales'!$A4,(IF('4 - Personal'!$E$6='2 - Programas Municipales'!$C$13,'4 - Personal'!$H$8,0)),0)+IF('4 - Personal'!$E$11='2 - Programas Municipales'!$A4,(IF('4 - Personal'!$E$12='2 - Programas Municipales'!$C$13,'4 - Personal'!$H$14,0)),0)+IF('4 - Personal'!$E$17='2 - Programas Municipales'!$A4,(IF('4 - Personal'!$E$18='2 - Programas Municipales'!$C$13,'4 - Personal'!$H$20,0)),0)+IF('4 - Personal'!$E$23='2 - Programas Municipales'!$A4,(IF('4 - Personal'!$E$24='2 - Programas Municipales'!$C$13,'4 - Personal'!$H$26,0)),0)+IF('4 - Personal'!$E$29='2 - Programas Municipales'!$A4,(IF('4 - Personal'!$E$30='2 - Programas Municipales'!$C$13,'4 - Personal'!$H$32,0)),0)+IF('4 - Personal'!$E$35='2 - Programas Municipales'!$A4,(IF('4 - Personal'!$E$36='2 - Programas Municipales'!$C$13,'4 - Personal'!$H$38,0)),0)+IF('4 - Personal'!$E$41='2 - Programas Municipales'!$A4,(IF('4 - Personal'!$E$42='2 - Programas Municipales'!$C$13,'4 - Personal'!$H$44,0)),0)+IF('4 - Personal'!$E$47='2 - Programas Municipales'!$A4,(IF('4 - Personal'!$E$48='2 - Programas Municipales'!$C$13,'4 - Personal'!$H$50,0)),0)+IF('4 - Personal'!$E$53='2 - Programas Municipales'!$A4,(IF('4 - Personal'!$E$54='2 - Programas Municipales'!$C$13,'4 - Personal'!$H$56,0)),0)+IF('4 - Personal'!$E$59='2 - Programas Municipales'!$A4,(IF('4 - Personal'!$E$60='2 - Programas Municipales'!$C$13,'4 - Personal'!$H$62,0)),0)+IF('4 - Personal'!$E$65='2 - Programas Municipales'!$A4,(IF('4 - Personal'!$E$66='2 - Programas Municipales'!$C$13,'4 - Personal'!$H$68,0)),0)+IF('4 - Personal'!$E$71='2 - Programas Municipales'!$A4,(IF('4 - Personal'!$E$72='2 - Programas Municipales'!$C$13,'4 - Personal'!$H$74,0)),0)+IF('4 - Personal'!$E$77='2 - Programas Municipales'!$A4,(IF('4 - Personal'!$E$78='2 - Programas Municipales'!$C$13,'4 - Personal'!$H$80,0)),0)+IF('4 - Personal'!$E$83='2 - Programas Municipales'!$A4,(IF('4 - Personal'!$E$84='2 - Programas Municipales'!$C$13,'4 - Personal'!$H$86,0)),0)+IF('4 - Personal'!$E$89='2 - Programas Municipales'!$A4,(IF('4 - Personal'!$E$90='2 - Programas Municipales'!$C$13,'4 - Personal'!$H$92,0)),0)+IF('4 - Personal'!$E$95='2 - Programas Municipales'!$A4,(IF('4 - Personal'!$E$96='2 - Programas Municipales'!$C$13,'4 - Personal'!$H$98,0)),0)+IF('4 - Personal'!$E$101='2 - Programas Municipales'!$A4,(IF('4 - Personal'!$E$102='2 - Programas Municipales'!$C$13,'4 - Personal'!$H$104,0)),0)+IF('4 - Personal'!$E$107='2 - Programas Municipales'!$A4,(IF('4 - Personal'!$E$108='2 - Programas Municipales'!$C$13,'4 - Personal'!$H$110,0)),0)+IF('4 - Personal'!$E$113='2 - Programas Municipales'!$A4,(IF('4 - Personal'!$E$114='2 - Programas Municipales'!$C$13,'4 - Personal'!$H$116,0)),0)+IF('4 - Personal'!$E$119='2 - Programas Municipales'!$A4,(IF('4 - Personal'!$E$120='2 - Programas Municipales'!$C$13,'4 - Personal'!$H$122,0)),0)+IF('4 - Personal'!$E$125='2 - Programas Municipales'!$A4,(IF('4 - Personal'!$E$126='2 - Programas Municipales'!$C$13,'4 - Personal'!$H$128,0)),0)+IF('4 - Personal'!$E$131='2 - Programas Municipales'!$A4,(IF('4 - Personal'!$E$132='2 - Programas Municipales'!$C$13,'4 - Personal'!$H$134,0)),0)+IF('4 - Personal'!$E$137='2 - Programas Municipales'!$A4,(IF('4 - Personal'!$E$138='2 - Programas Municipales'!$C$13,'4 - Personal'!$H$140,0)),0)</f>
        <v>0</v>
      </c>
      <c r="O7" s="202">
        <f>IF('4 - Personal'!$E$5='2 - Programas Municipales'!$A4,(IF('4 - Personal'!$E$6='2 - Programas Municipales'!$C$14,'4 - Personal'!$H$8,0)),0)+IF('4 - Personal'!$E$11='2 - Programas Municipales'!$A4,(IF('4 - Personal'!$E$12='2 - Programas Municipales'!$C$14,'4 - Personal'!$H$14,0)),0)+IF('4 - Personal'!$E$17='2 - Programas Municipales'!$A4,(IF('4 - Personal'!$E$18='2 - Programas Municipales'!$C$14,'4 - Personal'!$H$20,0)),0)+IF('4 - Personal'!$E$23='2 - Programas Municipales'!$A4,(IF('4 - Personal'!$E$24='2 - Programas Municipales'!$C$14,'4 - Personal'!$H$26,0)),0)+IF('4 - Personal'!$E$29='2 - Programas Municipales'!$A4,(IF('4 - Personal'!$E$30='2 - Programas Municipales'!$C$14,'4 - Personal'!$H$32,0)),0)+IF('4 - Personal'!$E$35='2 - Programas Municipales'!$A4,(IF('4 - Personal'!$E$36='2 - Programas Municipales'!$C$14,'4 - Personal'!$H$38,0)),0)+IF('4 - Personal'!$E$41='2 - Programas Municipales'!$A4,(IF('4 - Personal'!$E$42='2 - Programas Municipales'!$C$14,'4 - Personal'!$H$44,0)),0)+IF('4 - Personal'!$E$47='2 - Programas Municipales'!$A4,(IF('4 - Personal'!$E$48='2 - Programas Municipales'!$C$14,'4 - Personal'!$H$50,0)),0)+IF('4 - Personal'!$E$53='2 - Programas Municipales'!$A4,(IF('4 - Personal'!$E$54='2 - Programas Municipales'!$C$14,'4 - Personal'!$H$56,0)),0)+IF('4 - Personal'!$E$59='2 - Programas Municipales'!$A4,(IF('4 - Personal'!$E$60='2 - Programas Municipales'!$C$14,'4 - Personal'!$H$62,0)),0)+IF('4 - Personal'!$E$65='2 - Programas Municipales'!$A4,(IF('4 - Personal'!$E$66='2 - Programas Municipales'!$C$14,'4 - Personal'!$H$68,0)),0)+IF('4 - Personal'!$E$71='2 - Programas Municipales'!$A4,(IF('4 - Personal'!$E$72='2 - Programas Municipales'!$C$14,'4 - Personal'!$H$74,0)),0)+IF('4 - Personal'!$E$77='2 - Programas Municipales'!$A4,(IF('4 - Personal'!$E$78='2 - Programas Municipales'!$C$14,'4 - Personal'!$H$80,0)),0)+IF('4 - Personal'!$E$83='2 - Programas Municipales'!$A4,(IF('4 - Personal'!$E$84='2 - Programas Municipales'!$C$14,'4 - Personal'!$H$86,0)),0)+IF('4 - Personal'!$E$89='2 - Programas Municipales'!$A4,(IF('4 - Personal'!$E$90='2 - Programas Municipales'!$C$14,'4 - Personal'!$H$92,0)),0)+IF('4 - Personal'!$E$95='2 - Programas Municipales'!$A4,(IF('4 - Personal'!$E$96='2 - Programas Municipales'!$C$14,'4 - Personal'!$H$98,0)),0)+IF('4 - Personal'!$E$101='2 - Programas Municipales'!$A4,(IF('4 - Personal'!$E$102='2 - Programas Municipales'!$C$14,'4 - Personal'!$H$104,0)),0)+IF('4 - Personal'!$E$107='2 - Programas Municipales'!$A4,(IF('4 - Personal'!$E$108='2 - Programas Municipales'!$C$14,'4 - Personal'!$H$110,0)),0)+IF('4 - Personal'!$E$113='2 - Programas Municipales'!$A4,(IF('4 - Personal'!$E$114='2 - Programas Municipales'!$C$14,'4 - Personal'!$H$116,0)),0)+IF('4 - Personal'!$E$119='2 - Programas Municipales'!$A4,(IF('4 - Personal'!$E$120='2 - Programas Municipales'!$C$14,'4 - Personal'!$H$122,0)),0)+IF('4 - Personal'!$E$125='2 - Programas Municipales'!$A4,(IF('4 - Personal'!$E$126='2 - Programas Municipales'!$C$14,'4 - Personal'!$H$128,0)),0)+IF('4 - Personal'!$E$131='2 - Programas Municipales'!$A4,(IF('4 - Personal'!$E$132='2 - Programas Municipales'!$C$14,'4 - Personal'!$H$134,0)),0)+IF('4 - Personal'!$E$137='2 - Programas Municipales'!$A4,(IF('4 - Personal'!$E$138='2 - Programas Municipales'!$C$14,'4 - Personal'!$H$140,0)),0)</f>
        <v>0</v>
      </c>
      <c r="P7" s="202">
        <f>IF('4 - Personal'!$E$5='2 - Programas Municipales'!$A4,(IF('4 - Personal'!$E$6='2 - Programas Municipales'!$C$15,'4 - Personal'!$H$8,0)),0)+IF('4 - Personal'!$E$11='2 - Programas Municipales'!$A4,(IF('4 - Personal'!$E$12='2 - Programas Municipales'!$C$15,'4 - Personal'!$H$14,0)),0)+IF('4 - Personal'!$E$17='2 - Programas Municipales'!$A4,(IF('4 - Personal'!$E$18='2 - Programas Municipales'!$C$15,'4 - Personal'!$H$20,0)),0)+IF('4 - Personal'!$E$23='2 - Programas Municipales'!$A4,(IF('4 - Personal'!$E$24='2 - Programas Municipales'!$C$15,'4 - Personal'!$H$26,0)),0)+IF('4 - Personal'!$E$29='2 - Programas Municipales'!$A4,(IF('4 - Personal'!$E$30='2 - Programas Municipales'!$C$15,'4 - Personal'!$H$32,0)),0)+IF('4 - Personal'!$E$35='2 - Programas Municipales'!$A4,(IF('4 - Personal'!$E$36='2 - Programas Municipales'!$C$15,'4 - Personal'!$H$38,0)),0)+IF('4 - Personal'!$E$41='2 - Programas Municipales'!$A4,(IF('4 - Personal'!$E$42='2 - Programas Municipales'!$C$15,'4 - Personal'!$H$44,0)),0)+IF('4 - Personal'!$E$47='2 - Programas Municipales'!$A4,(IF('4 - Personal'!$E$48='2 - Programas Municipales'!$C$15,'4 - Personal'!$H$50,0)),0)+IF('4 - Personal'!$E$53='2 - Programas Municipales'!$A4,(IF('4 - Personal'!$E$54='2 - Programas Municipales'!$C$15,'4 - Personal'!$H$56,0)),0)+IF('4 - Personal'!$E$59='2 - Programas Municipales'!$A4,(IF('4 - Personal'!$E$60='2 - Programas Municipales'!$C$15,'4 - Personal'!$H$62,0)),0)+IF('4 - Personal'!$E$65='2 - Programas Municipales'!$A4,(IF('4 - Personal'!$E$66='2 - Programas Municipales'!$C$15,'4 - Personal'!$H$68,0)),0)+IF('4 - Personal'!$E$71='2 - Programas Municipales'!$A4,(IF('4 - Personal'!$E$72='2 - Programas Municipales'!$C$15,'4 - Personal'!$H$74,0)),0)+IF('4 - Personal'!$E$77='2 - Programas Municipales'!$A4,(IF('4 - Personal'!$E$78='2 - Programas Municipales'!$C$15,'4 - Personal'!$H$80,0)),0)+IF('4 - Personal'!$E$83='2 - Programas Municipales'!$A4,(IF('4 - Personal'!$E$84='2 - Programas Municipales'!$C$15,'4 - Personal'!$H$86,0)),0)+IF('4 - Personal'!$E$89='2 - Programas Municipales'!$A4,(IF('4 - Personal'!$E$90='2 - Programas Municipales'!$C$15,'4 - Personal'!$H$92,0)),0)+IF('4 - Personal'!$E$95='2 - Programas Municipales'!$A4,(IF('4 - Personal'!$E$96='2 - Programas Municipales'!$C$15,'4 - Personal'!$H$98,0)),0)+IF('4 - Personal'!$E$101='2 - Programas Municipales'!$A4,(IF('4 - Personal'!$E$102='2 - Programas Municipales'!$C$15,'4 - Personal'!$H$104,0)),0)+IF('4 - Personal'!$E$107='2 - Programas Municipales'!$A4,(IF('4 - Personal'!$E$108='2 - Programas Municipales'!$C$15,'4 - Personal'!$H$110,0)),0)+IF('4 - Personal'!$E$113='2 - Programas Municipales'!$A4,(IF('4 - Personal'!$E$114='2 - Programas Municipales'!$C$15,'4 - Personal'!$H$116,0)),0)+IF('4 - Personal'!$E$119='2 - Programas Municipales'!$A4,(IF('4 - Personal'!$E$120='2 - Programas Municipales'!$C$15,'4 - Personal'!$H$122,0)),0)+IF('4 - Personal'!$E$125='2 - Programas Municipales'!$A4,(IF('4 - Personal'!$E$126='2 - Programas Municipales'!$C$15,'4 - Personal'!$H$128,0)),0)+IF('4 - Personal'!$E$131='2 - Programas Municipales'!$A4,(IF('4 - Personal'!$E$132='2 - Programas Municipales'!$C$15,'4 - Personal'!$H$134,0)),0)+IF('4 - Personal'!$E$137='2 - Programas Municipales'!$A4,(IF('4 - Personal'!$E$138='2 - Programas Municipales'!$C$15,'4 - Personal'!$H$140,0)),0)</f>
        <v>0</v>
      </c>
      <c r="Q7" s="265">
        <f t="shared" si="1"/>
        <v>0</v>
      </c>
    </row>
    <row r="8">
      <c r="B8" s="56" t="str">
        <f>'2 - Programas Municipales'!A5</f>
        <v>Maquinarias y Equipos</v>
      </c>
      <c r="C8" s="202">
        <f>IF('4 - Personal'!$E$5='2 - Programas Municipales'!$A5,(IF('4 - Personal'!$E$6='2 - Programas Municipales'!$C$2,'4 - Personal'!$H$8,0)),0)+IF('4 - Personal'!$E$11='2 - Programas Municipales'!$A5,(IF('4 - Personal'!$E$12='2 - Programas Municipales'!$C$2,'4 - Personal'!$H$14,0)),0)+IF('4 - Personal'!$E$17='2 - Programas Municipales'!$A5,(IF('4 - Personal'!$E$18='2 - Programas Municipales'!$C$2,'4 - Personal'!$H$20,0)),0)+IF('4 - Personal'!$E$23='2 - Programas Municipales'!$A5,(IF('4 - Personal'!$E$24='2 - Programas Municipales'!$C$2,'4 - Personal'!$H$26,0)),0)+IF('4 - Personal'!$E$29='2 - Programas Municipales'!$A5,(IF('4 - Personal'!$E$30='2 - Programas Municipales'!$C$2,'4 - Personal'!$H$32,0)),0)+IF('4 - Personal'!$E$35='2 - Programas Municipales'!$A5,(IF('4 - Personal'!$E$36='2 - Programas Municipales'!$C$2,'4 - Personal'!$H$38,0)),0)+IF('4 - Personal'!$E$41='2 - Programas Municipales'!$A5,(IF('4 - Personal'!$E$42='2 - Programas Municipales'!$C$2,'4 - Personal'!$H$44,0)),0)+IF('4 - Personal'!$E$47='2 - Programas Municipales'!$A5,(IF('4 - Personal'!$E$48='2 - Programas Municipales'!$C$2,'4 - Personal'!$H$50,0)),0)+IF('4 - Personal'!$E$53='2 - Programas Municipales'!$A5,(IF('4 - Personal'!$E$54='2 - Programas Municipales'!$C$2,'4 - Personal'!$H$56,0)),0)+IF('4 - Personal'!$E$59='2 - Programas Municipales'!$A5,(IF('4 - Personal'!$E$60='2 - Programas Municipales'!$C$2,'4 - Personal'!$H$62,0)),0)+IF('4 - Personal'!$E$65='2 - Programas Municipales'!$A5,(IF('4 - Personal'!$E$66='2 - Programas Municipales'!$C$2,'4 - Personal'!$H$68,0)),0)+IF('4 - Personal'!$E$71='2 - Programas Municipales'!$A5,(IF('4 - Personal'!$E$72='2 - Programas Municipales'!$C$2,'4 - Personal'!$H$74,0)),0)+IF('4 - Personal'!$E$77='2 - Programas Municipales'!$A5,(IF('4 - Personal'!$E$78='2 - Programas Municipales'!$C$2,'4 - Personal'!$H$80,0)),0)+IF('4 - Personal'!$E$83='2 - Programas Municipales'!$A5,(IF('4 - Personal'!$E$84='2 - Programas Municipales'!$C$2,'4 - Personal'!$H$86,0)),0)+IF('4 - Personal'!$E$89='2 - Programas Municipales'!$A5,(IF('4 - Personal'!$E$90='2 - Programas Municipales'!$C$2,'4 - Personal'!$H$92,0)),0)+IF('4 - Personal'!$E$95='2 - Programas Municipales'!$A5,(IF('4 - Personal'!$E$96='2 - Programas Municipales'!$C$2,'4 - Personal'!$H$98,0)),0)+IF('4 - Personal'!$E$101='2 - Programas Municipales'!$A5,(IF('4 - Personal'!$E$102='2 - Programas Municipales'!$C$2,'4 - Personal'!$H$104,0)),0)+IF('4 - Personal'!$E$107='2 - Programas Municipales'!$A5,(IF('4 - Personal'!$E$108='2 - Programas Municipales'!$C$2,'4 - Personal'!$H$110,0)),0)+IF('4 - Personal'!$E$113='2 - Programas Municipales'!$A5,(IF('4 - Personal'!$E$114='2 - Programas Municipales'!$C$2,'4 - Personal'!$H$116,0)),0)+IF('4 - Personal'!$E$119='2 - Programas Municipales'!$A5,(IF('4 - Personal'!$E$120='2 - Programas Municipales'!$C$2,'4 - Personal'!$H$122,0)),0)+IF('4 - Personal'!$E$125='2 - Programas Municipales'!$A5,(IF('4 - Personal'!$E$126='2 - Programas Municipales'!$C$2,'4 - Personal'!$H$128,0)),0)+IF('4 - Personal'!$E$131='2 - Programas Municipales'!$A5,(IF('4 - Personal'!$E$132='2 - Programas Municipales'!$C$2,'4 - Personal'!$H$134,0)),0)+IF('4 - Personal'!$E$137='2 - Programas Municipales'!$A5,(IF('4 - Personal'!$E$138='2 - Programas Municipales'!$C$2,'4 - Personal'!$H$140,0)),0)</f>
        <v>0</v>
      </c>
      <c r="D8" s="202">
        <f>IF('4 - Personal'!$E$5='2 - Programas Municipales'!$A5,(IF('4 - Personal'!$E$6='2 - Programas Municipales'!$C$3,'4 - Personal'!$H$8,0)),0)+IF('4 - Personal'!$E$11='2 - Programas Municipales'!$A5,(IF('4 - Personal'!$E$12='2 - Programas Municipales'!$C$3,'4 - Personal'!$H$14,0)),0)+IF('4 - Personal'!$E$17='2 - Programas Municipales'!$A5,(IF('4 - Personal'!$E$18='2 - Programas Municipales'!$C$3,'4 - Personal'!$H$20,0)),0)+IF('4 - Personal'!$E$23='2 - Programas Municipales'!$A5,(IF('4 - Personal'!$E$24='2 - Programas Municipales'!$C$3,'4 - Personal'!$H$26,0)),0)+IF('4 - Personal'!$E$29='2 - Programas Municipales'!$A5,(IF('4 - Personal'!$E$30='2 - Programas Municipales'!$C$3,'4 - Personal'!$H$32,0)),0)+IF('4 - Personal'!$E$35='2 - Programas Municipales'!$A5,(IF('4 - Personal'!$E$36='2 - Programas Municipales'!$C$3,'4 - Personal'!$H$38,0)),0)+IF('4 - Personal'!$E$41='2 - Programas Municipales'!$A5,(IF('4 - Personal'!$E$42='2 - Programas Municipales'!$C$3,'4 - Personal'!$H$44,0)),0)+IF('4 - Personal'!$E$47='2 - Programas Municipales'!$A5,(IF('4 - Personal'!$E$48='2 - Programas Municipales'!$C$3,'4 - Personal'!$H$50,0)),0)+IF('4 - Personal'!$E$53='2 - Programas Municipales'!$A5,(IF('4 - Personal'!$E$54='2 - Programas Municipales'!$C$3,'4 - Personal'!$H$56,0)),0)+IF('4 - Personal'!$E$59='2 - Programas Municipales'!$A5,(IF('4 - Personal'!$E$60='2 - Programas Municipales'!$C$3,'4 - Personal'!$H$62,0)),0)+IF('4 - Personal'!$E$65='2 - Programas Municipales'!$A5,(IF('4 - Personal'!$E$66='2 - Programas Municipales'!$C$3,'4 - Personal'!$H$68,0)),0)+IF('4 - Personal'!$E$71='2 - Programas Municipales'!$A5,(IF('4 - Personal'!$E$72='2 - Programas Municipales'!$C$3,'4 - Personal'!$H$74,0)),0)+IF('4 - Personal'!$E$77='2 - Programas Municipales'!$A5,(IF('4 - Personal'!$E$78='2 - Programas Municipales'!$C$3,'4 - Personal'!$H$80,0)),0)+IF('4 - Personal'!$E$83='2 - Programas Municipales'!$A5,(IF('4 - Personal'!$E$84='2 - Programas Municipales'!$C$3,'4 - Personal'!$H$86,0)),0)+IF('4 - Personal'!$E$89='2 - Programas Municipales'!$A5,(IF('4 - Personal'!$E$90='2 - Programas Municipales'!$C$3,'4 - Personal'!$H$92,0)),0)+IF('4 - Personal'!$E$95='2 - Programas Municipales'!$A5,(IF('4 - Personal'!$E$96='2 - Programas Municipales'!$C$3,'4 - Personal'!$H$98,0)),0)+IF('4 - Personal'!$E$101='2 - Programas Municipales'!$A5,(IF('4 - Personal'!$E$102='2 - Programas Municipales'!$C$3,'4 - Personal'!$H$104,0)),0)+IF('4 - Personal'!$E$107='2 - Programas Municipales'!$A5,(IF('4 - Personal'!$E$108='2 - Programas Municipales'!$C$3,'4 - Personal'!$H$110,0)),0)+IF('4 - Personal'!$E$113='2 - Programas Municipales'!$A5,(IF('4 - Personal'!$E$114='2 - Programas Municipales'!$C$3,'4 - Personal'!$H$116,0)),0)+IF('4 - Personal'!$E$119='2 - Programas Municipales'!$A5,(IF('4 - Personal'!$E$120='2 - Programas Municipales'!$C$3,'4 - Personal'!$H$122,0)),0)+IF('4 - Personal'!$E$125='2 - Programas Municipales'!$A5,(IF('4 - Personal'!$E$126='2 - Programas Municipales'!$C$3,'4 - Personal'!$H$128,0)),0)+IF('4 - Personal'!$E$131='2 - Programas Municipales'!$A5,(IF('4 - Personal'!$E$132='2 - Programas Municipales'!$C$3,'4 - Personal'!$H$134,0)),0)+IF('4 - Personal'!$E$137='2 - Programas Municipales'!$A5,(IF('4 - Personal'!$E$138='2 - Programas Municipales'!$C$3,'4 - Personal'!$H$140,0)),0)</f>
        <v>0</v>
      </c>
      <c r="E8" s="202">
        <f>IF('4 - Personal'!$E$5='2 - Programas Municipales'!$A5,(IF('4 - Personal'!$E$6='2 - Programas Municipales'!$C$4,'4 - Personal'!$H$8,0)),0)+IF('4 - Personal'!$E$11='2 - Programas Municipales'!$A5,(IF('4 - Personal'!$E$12='2 - Programas Municipales'!$C$4,'4 - Personal'!$H$14,0)),0)+IF('4 - Personal'!$E$17='2 - Programas Municipales'!$A5,(IF('4 - Personal'!$E$18='2 - Programas Municipales'!$C$4,'4 - Personal'!$H$20,0)),0)+IF('4 - Personal'!$E$23='2 - Programas Municipales'!$A5,(IF('4 - Personal'!$E$24='2 - Programas Municipales'!$C$4,'4 - Personal'!$H$26,0)),0)+IF('4 - Personal'!$E$29='2 - Programas Municipales'!$A5,(IF('4 - Personal'!$E$30='2 - Programas Municipales'!$C$4,'4 - Personal'!$H$32,0)),0)+IF('4 - Personal'!$E$35='2 - Programas Municipales'!$A5,(IF('4 - Personal'!$E$36='2 - Programas Municipales'!$C$4,'4 - Personal'!$H$38,0)),0)+IF('4 - Personal'!$E$41='2 - Programas Municipales'!$A5,(IF('4 - Personal'!$E$42='2 - Programas Municipales'!$C$4,'4 - Personal'!$H$44,0)),0)+IF('4 - Personal'!$E$47='2 - Programas Municipales'!$A5,(IF('4 - Personal'!$E$48='2 - Programas Municipales'!$C$4,'4 - Personal'!$H$50,0)),0)+IF('4 - Personal'!$E$53='2 - Programas Municipales'!$A5,(IF('4 - Personal'!$E$54='2 - Programas Municipales'!$C$4,'4 - Personal'!$H$56,0)),0)+IF('4 - Personal'!$E$59='2 - Programas Municipales'!$A5,(IF('4 - Personal'!$E$60='2 - Programas Municipales'!$C$4,'4 - Personal'!$H$62,0)),0)+IF('4 - Personal'!$E$65='2 - Programas Municipales'!$A5,(IF('4 - Personal'!$E$66='2 - Programas Municipales'!$C$4,'4 - Personal'!$H$68,0)),0)+IF('4 - Personal'!$E$71='2 - Programas Municipales'!$A5,(IF('4 - Personal'!$E$72='2 - Programas Municipales'!$C$4,'4 - Personal'!$H$74,0)),0)+IF('4 - Personal'!$E$77='2 - Programas Municipales'!$A5,(IF('4 - Personal'!$E$78='2 - Programas Municipales'!$C$4,'4 - Personal'!$H$80,0)),0)+IF('4 - Personal'!$E$83='2 - Programas Municipales'!$A5,(IF('4 - Personal'!$E$84='2 - Programas Municipales'!$C$4,'4 - Personal'!$H$86,0)),0)+IF('4 - Personal'!$E$89='2 - Programas Municipales'!$A5,(IF('4 - Personal'!$E$90='2 - Programas Municipales'!$C$4,'4 - Personal'!$H$92,0)),0)+IF('4 - Personal'!$E$95='2 - Programas Municipales'!$A5,(IF('4 - Personal'!$E$96='2 - Programas Municipales'!$C$4,'4 - Personal'!$H$98,0)),0)+IF('4 - Personal'!$E$101='2 - Programas Municipales'!$A5,(IF('4 - Personal'!$E$102='2 - Programas Municipales'!$C$4,'4 - Personal'!$H$104,0)),0)+IF('4 - Personal'!$E$107='2 - Programas Municipales'!$A5,(IF('4 - Personal'!$E$108='2 - Programas Municipales'!$C$4,'4 - Personal'!$H$110,0)),0)+IF('4 - Personal'!$E$113='2 - Programas Municipales'!$A5,(IF('4 - Personal'!$E$114='2 - Programas Municipales'!$C$4,'4 - Personal'!$H$116,0)),0)+IF('4 - Personal'!$E$119='2 - Programas Municipales'!$A5,(IF('4 - Personal'!$E$120='2 - Programas Municipales'!$C$4,'4 - Personal'!$H$122,0)),0)+IF('4 - Personal'!$E$125='2 - Programas Municipales'!$A5,(IF('4 - Personal'!$E$126='2 - Programas Municipales'!$C$4,'4 - Personal'!$H$128,0)),0)+IF('4 - Personal'!$E$131='2 - Programas Municipales'!$A5,(IF('4 - Personal'!$E$132='2 - Programas Municipales'!$C$4,'4 - Personal'!$H$134,0)),0)+IF('4 - Personal'!$E$137='2 - Programas Municipales'!$A5,(IF('4 - Personal'!$E$138='2 - Programas Municipales'!$C$4,'4 - Personal'!$H$140,0)),0)</f>
        <v>0</v>
      </c>
      <c r="F8" s="202">
        <f>IF('4 - Personal'!$E$5='2 - Programas Municipales'!$A5,(IF('4 - Personal'!$E$6='2 - Programas Municipales'!$C$5,'4 - Personal'!$H$8,0)),0)+IF('4 - Personal'!$E$11='2 - Programas Municipales'!$A5,(IF('4 - Personal'!$E$12='2 - Programas Municipales'!$C$5,'4 - Personal'!$H$14,0)),0)+IF('4 - Personal'!$E$17='2 - Programas Municipales'!$A5,(IF('4 - Personal'!$E$18='2 - Programas Municipales'!$C$5,'4 - Personal'!$H$20,0)),0)+IF('4 - Personal'!$E$23='2 - Programas Municipales'!$A5,(IF('4 - Personal'!$E$24='2 - Programas Municipales'!$C$5,'4 - Personal'!$H$26,0)),0)+IF('4 - Personal'!$E$29='2 - Programas Municipales'!$A5,(IF('4 - Personal'!$E$30='2 - Programas Municipales'!$C$5,'4 - Personal'!$H$32,0)),0)+IF('4 - Personal'!$E$35='2 - Programas Municipales'!$A5,(IF('4 - Personal'!$E$36='2 - Programas Municipales'!$C$5,'4 - Personal'!$H$38,0)),0)+IF('4 - Personal'!$E$41='2 - Programas Municipales'!$A5,(IF('4 - Personal'!$E$42='2 - Programas Municipales'!$C$5,'4 - Personal'!$H$44,0)),0)+IF('4 - Personal'!$E$47='2 - Programas Municipales'!$A5,(IF('4 - Personal'!$E$48='2 - Programas Municipales'!$C$5,'4 - Personal'!$H$50,0)),0)+IF('4 - Personal'!$E$53='2 - Programas Municipales'!$A5,(IF('4 - Personal'!$E$54='2 - Programas Municipales'!$C$5,'4 - Personal'!$H$56,0)),0)+IF('4 - Personal'!$E$59='2 - Programas Municipales'!$A5,(IF('4 - Personal'!$E$60='2 - Programas Municipales'!$C$5,'4 - Personal'!$H$62,0)),0)+IF('4 - Personal'!$E$65='2 - Programas Municipales'!$A5,(IF('4 - Personal'!$E$66='2 - Programas Municipales'!$C$5,'4 - Personal'!$H$68,0)),0)+IF('4 - Personal'!$E$71='2 - Programas Municipales'!$A5,(IF('4 - Personal'!$E$72='2 - Programas Municipales'!$C$5,'4 - Personal'!$H$74,0)),0)+IF('4 - Personal'!$E$77='2 - Programas Municipales'!$A5,(IF('4 - Personal'!$E$78='2 - Programas Municipales'!$C$5,'4 - Personal'!$H$80,0)),0)+IF('4 - Personal'!$E$83='2 - Programas Municipales'!$A5,(IF('4 - Personal'!$E$84='2 - Programas Municipales'!$C$5,'4 - Personal'!$H$86,0)),0)+IF('4 - Personal'!$E$89='2 - Programas Municipales'!$A5,(IF('4 - Personal'!$E$90='2 - Programas Municipales'!$C$5,'4 - Personal'!$H$92,0)),0)+IF('4 - Personal'!$E$95='2 - Programas Municipales'!$A5,(IF('4 - Personal'!$E$96='2 - Programas Municipales'!$C$5,'4 - Personal'!$H$98,0)),0)+IF('4 - Personal'!$E$101='2 - Programas Municipales'!$A5,(IF('4 - Personal'!$E$102='2 - Programas Municipales'!$C$5,'4 - Personal'!$H$104,0)),0)+IF('4 - Personal'!$E$107='2 - Programas Municipales'!$A5,(IF('4 - Personal'!$E$108='2 - Programas Municipales'!$C$5,'4 - Personal'!$H$110,0)),0)+IF('4 - Personal'!$E$113='2 - Programas Municipales'!$A5,(IF('4 - Personal'!$E$114='2 - Programas Municipales'!$C$5,'4 - Personal'!$H$116,0)),0)+IF('4 - Personal'!$E$119='2 - Programas Municipales'!$A5,(IF('4 - Personal'!$E$120='2 - Programas Municipales'!$C$5,'4 - Personal'!$H$122,0)),0)+IF('4 - Personal'!$E$125='2 - Programas Municipales'!$A5,(IF('4 - Personal'!$E$126='2 - Programas Municipales'!$C$5,'4 - Personal'!$H$128,0)),0)+IF('4 - Personal'!$E$131='2 - Programas Municipales'!$A5,(IF('4 - Personal'!$E$132='2 - Programas Municipales'!$C$5,'4 - Personal'!$H$134,0)),0)+IF('4 - Personal'!$E$137='2 - Programas Municipales'!$A5,(IF('4 - Personal'!$E$138='2 - Programas Municipales'!$C$5,'4 - Personal'!$H$140,0)),0)</f>
        <v>0</v>
      </c>
      <c r="G8" s="202">
        <f>IF('4 - Personal'!$E$5='2 - Programas Municipales'!$A5,(IF('4 - Personal'!$E$6='2 - Programas Municipales'!$C$6,'4 - Personal'!$H$8,0)),0)+IF('4 - Personal'!$E$11='2 - Programas Municipales'!$A5,(IF('4 - Personal'!$E$12='2 - Programas Municipales'!$C$6,'4 - Personal'!$H$14,0)),0)+IF('4 - Personal'!$E$17='2 - Programas Municipales'!$A5,(IF('4 - Personal'!$E$18='2 - Programas Municipales'!$C$6,'4 - Personal'!$H$20,0)),0)+IF('4 - Personal'!$E$23='2 - Programas Municipales'!$A5,(IF('4 - Personal'!$E$24='2 - Programas Municipales'!$C$6,'4 - Personal'!$H$26,0)),0)+IF('4 - Personal'!$E$29='2 - Programas Municipales'!$A5,(IF('4 - Personal'!$E$30='2 - Programas Municipales'!$C$6,'4 - Personal'!$H$32,0)),0)+IF('4 - Personal'!$E$35='2 - Programas Municipales'!$A5,(IF('4 - Personal'!$E$36='2 - Programas Municipales'!$C$6,'4 - Personal'!$H$38,0)),0)+IF('4 - Personal'!$E$41='2 - Programas Municipales'!$A5,(IF('4 - Personal'!$E$42='2 - Programas Municipales'!$C$6,'4 - Personal'!$H$44,0)),0)+IF('4 - Personal'!$E$47='2 - Programas Municipales'!$A5,(IF('4 - Personal'!$E$48='2 - Programas Municipales'!$C$6,'4 - Personal'!$H$50,0)),0)+IF('4 - Personal'!$E$53='2 - Programas Municipales'!$A5,(IF('4 - Personal'!$E$54='2 - Programas Municipales'!$C$6,'4 - Personal'!$H$56,0)),0)+IF('4 - Personal'!$E$59='2 - Programas Municipales'!$A5,(IF('4 - Personal'!$E$60='2 - Programas Municipales'!$C$6,'4 - Personal'!$H$62,0)),0)+IF('4 - Personal'!$E$65='2 - Programas Municipales'!$A5,(IF('4 - Personal'!$E$66='2 - Programas Municipales'!$C$6,'4 - Personal'!$H$68,0)),0)+IF('4 - Personal'!$E$71='2 - Programas Municipales'!$A5,(IF('4 - Personal'!$E$72='2 - Programas Municipales'!$C$6,'4 - Personal'!$H$74,0)),0)+IF('4 - Personal'!$E$77='2 - Programas Municipales'!$A5,(IF('4 - Personal'!$E$78='2 - Programas Municipales'!$C$6,'4 - Personal'!$H$80,0)),0)+IF('4 - Personal'!$E$83='2 - Programas Municipales'!$A5,(IF('4 - Personal'!$E$84='2 - Programas Municipales'!$C$6,'4 - Personal'!$H$86,0)),0)+IF('4 - Personal'!$E$89='2 - Programas Municipales'!$A5,(IF('4 - Personal'!$E$90='2 - Programas Municipales'!$C$6,'4 - Personal'!$H$92,0)),0)+IF('4 - Personal'!$E$95='2 - Programas Municipales'!$A5,(IF('4 - Personal'!$E$96='2 - Programas Municipales'!$C$6,'4 - Personal'!$H$98,0)),0)+IF('4 - Personal'!$E$101='2 - Programas Municipales'!$A5,(IF('4 - Personal'!$E$102='2 - Programas Municipales'!$C$6,'4 - Personal'!$H$104,0)),0)+IF('4 - Personal'!$E$107='2 - Programas Municipales'!$A5,(IF('4 - Personal'!$E$108='2 - Programas Municipales'!$C$6,'4 - Personal'!$H$110,0)),0)+IF('4 - Personal'!$E$113='2 - Programas Municipales'!$A5,(IF('4 - Personal'!$E$114='2 - Programas Municipales'!$C$6,'4 - Personal'!$H$116,0)),0)+IF('4 - Personal'!$E$119='2 - Programas Municipales'!$A5,(IF('4 - Personal'!$E$120='2 - Programas Municipales'!$C$6,'4 - Personal'!$H$122,0)),0)+IF('4 - Personal'!$E$125='2 - Programas Municipales'!$A5,(IF('4 - Personal'!$E$126='2 - Programas Municipales'!$C$6,'4 - Personal'!$H$128,0)),0)+IF('4 - Personal'!$E$131='2 - Programas Municipales'!$A5,(IF('4 - Personal'!$E$132='2 - Programas Municipales'!$C$6,'4 - Personal'!$H$134,0)),0)+IF('4 - Personal'!$E$137='2 - Programas Municipales'!$A5,(IF('4 - Personal'!$E$138='2 - Programas Municipales'!$C$6,'4 - Personal'!$H$140,0)),0)</f>
        <v>0</v>
      </c>
      <c r="H8" s="202">
        <f>IF('4 - Personal'!$E$5='2 - Programas Municipales'!$A5,(IF('4 - Personal'!$E$6='2 - Programas Municipales'!$C$7,'4 - Personal'!$H$8,0)),0)+IF('4 - Personal'!$E$11='2 - Programas Municipales'!$A5,(IF('4 - Personal'!$E$12='2 - Programas Municipales'!$C$7,'4 - Personal'!$H$14,0)),0)+IF('4 - Personal'!$E$17='2 - Programas Municipales'!$A5,(IF('4 - Personal'!$E$18='2 - Programas Municipales'!$C$7,'4 - Personal'!$H$20,0)),0)+IF('4 - Personal'!$E$23='2 - Programas Municipales'!$A5,(IF('4 - Personal'!$E$24='2 - Programas Municipales'!$C$7,'4 - Personal'!$H$26,0)),0)+IF('4 - Personal'!$E$29='2 - Programas Municipales'!$A5,(IF('4 - Personal'!$E$30='2 - Programas Municipales'!$C$7,'4 - Personal'!$H$32,0)),0)+IF('4 - Personal'!$E$35='2 - Programas Municipales'!$A5,(IF('4 - Personal'!$E$36='2 - Programas Municipales'!$C$7,'4 - Personal'!$H$38,0)),0)+IF('4 - Personal'!$E$41='2 - Programas Municipales'!$A5,(IF('4 - Personal'!$E$42='2 - Programas Municipales'!$C$7,'4 - Personal'!$H$44,0)),0)+IF('4 - Personal'!$E$47='2 - Programas Municipales'!$A5,(IF('4 - Personal'!$E$48='2 - Programas Municipales'!$C$7,'4 - Personal'!$H$50,0)),0)+IF('4 - Personal'!$E$53='2 - Programas Municipales'!$A5,(IF('4 - Personal'!$E$54='2 - Programas Municipales'!$C$7,'4 - Personal'!$H$56,0)),0)+IF('4 - Personal'!$E$59='2 - Programas Municipales'!$A5,(IF('4 - Personal'!$E$60='2 - Programas Municipales'!$C$7,'4 - Personal'!$H$62,0)),0)+IF('4 - Personal'!$E$65='2 - Programas Municipales'!$A5,(IF('4 - Personal'!$E$66='2 - Programas Municipales'!$C$7,'4 - Personal'!$H$68,0)),0)+IF('4 - Personal'!$E$71='2 - Programas Municipales'!$A5,(IF('4 - Personal'!$E$72='2 - Programas Municipales'!$C$7,'4 - Personal'!$H$74,0)),0)+IF('4 - Personal'!$E$77='2 - Programas Municipales'!$A5,(IF('4 - Personal'!$E$78='2 - Programas Municipales'!$C$7,'4 - Personal'!$H$80,0)),0)+IF('4 - Personal'!$E$83='2 - Programas Municipales'!$A5,(IF('4 - Personal'!$E$84='2 - Programas Municipales'!$C$7,'4 - Personal'!$H$86,0)),0)+IF('4 - Personal'!$E$89='2 - Programas Municipales'!$A5,(IF('4 - Personal'!$E$90='2 - Programas Municipales'!$C$7,'4 - Personal'!$H$92,0)),0)+IF('4 - Personal'!$E$95='2 - Programas Municipales'!$A5,(IF('4 - Personal'!$E$96='2 - Programas Municipales'!$C$7,'4 - Personal'!$H$98,0)),0)+IF('4 - Personal'!$E$101='2 - Programas Municipales'!$A5,(IF('4 - Personal'!$E$102='2 - Programas Municipales'!$C$7,'4 - Personal'!$H$104,0)),0)+IF('4 - Personal'!$E$107='2 - Programas Municipales'!$A5,(IF('4 - Personal'!$E$108='2 - Programas Municipales'!$C$7,'4 - Personal'!$H$110,0)),0)+IF('4 - Personal'!$E$113='2 - Programas Municipales'!$A5,(IF('4 - Personal'!$E$114='2 - Programas Municipales'!$C$7,'4 - Personal'!$H$116,0)),0)+IF('4 - Personal'!$E$119='2 - Programas Municipales'!$A5,(IF('4 - Personal'!$E$120='2 - Programas Municipales'!$C$7,'4 - Personal'!$H$122,0)),0)+IF('4 - Personal'!$E$125='2 - Programas Municipales'!$A5,(IF('4 - Personal'!$E$126='2 - Programas Municipales'!$C$7,'4 - Personal'!$H$128,0)),0)+IF('4 - Personal'!$E$131='2 - Programas Municipales'!$A5,(IF('4 - Personal'!$E$132='2 - Programas Municipales'!$C$7,'4 - Personal'!$H$134,0)),0)+IF('4 - Personal'!$E$137='2 - Programas Municipales'!$A5,(IF('4 - Personal'!$E$138='2 - Programas Municipales'!$C$7,'4 - Personal'!$H$140,0)),0)</f>
        <v>0</v>
      </c>
      <c r="I8" s="202">
        <f>IF('4 - Personal'!$E$5='2 - Programas Municipales'!$A5,(IF('4 - Personal'!$E$6='2 - Programas Municipales'!$C$8,'4 - Personal'!$H$8,0)),0)+IF('4 - Personal'!$E$11='2 - Programas Municipales'!$A5,(IF('4 - Personal'!$E$12='2 - Programas Municipales'!$C$8,'4 - Personal'!$H$14,0)),0)+IF('4 - Personal'!$E$17='2 - Programas Municipales'!$A5,(IF('4 - Personal'!$E$18='2 - Programas Municipales'!$C$8,'4 - Personal'!$H$20,0)),0)+IF('4 - Personal'!$E$23='2 - Programas Municipales'!$A5,(IF('4 - Personal'!$E$24='2 - Programas Municipales'!$C$8,'4 - Personal'!$H$26,0)),0)+IF('4 - Personal'!$E$29='2 - Programas Municipales'!$A5,(IF('4 - Personal'!$E$30='2 - Programas Municipales'!$C$8,'4 - Personal'!$H$32,0)),0)+IF('4 - Personal'!$E$35='2 - Programas Municipales'!$A5,(IF('4 - Personal'!$E$36='2 - Programas Municipales'!$C$8,'4 - Personal'!$H$38,0)),0)+IF('4 - Personal'!$E$41='2 - Programas Municipales'!$A5,(IF('4 - Personal'!$E$42='2 - Programas Municipales'!$C$8,'4 - Personal'!$H$44,0)),0)+IF('4 - Personal'!$E$47='2 - Programas Municipales'!$A5,(IF('4 - Personal'!$E$48='2 - Programas Municipales'!$C$8,'4 - Personal'!$H$50,0)),0)+IF('4 - Personal'!$E$53='2 - Programas Municipales'!$A5,(IF('4 - Personal'!$E$54='2 - Programas Municipales'!$C$8,'4 - Personal'!$H$56,0)),0)+IF('4 - Personal'!$E$59='2 - Programas Municipales'!$A5,(IF('4 - Personal'!$E$60='2 - Programas Municipales'!$C$8,'4 - Personal'!$H$62,0)),0)+IF('4 - Personal'!$E$65='2 - Programas Municipales'!$A5,(IF('4 - Personal'!$E$66='2 - Programas Municipales'!$C$8,'4 - Personal'!$H$68,0)),0)+IF('4 - Personal'!$E$71='2 - Programas Municipales'!$A5,(IF('4 - Personal'!$E$72='2 - Programas Municipales'!$C$8,'4 - Personal'!$H$74,0)),0)+IF('4 - Personal'!$E$77='2 - Programas Municipales'!$A5,(IF('4 - Personal'!$E$78='2 - Programas Municipales'!$C$8,'4 - Personal'!$H$80,0)),0)+IF('4 - Personal'!$E$83='2 - Programas Municipales'!$A5,(IF('4 - Personal'!$E$84='2 - Programas Municipales'!$C$8,'4 - Personal'!$H$86,0)),0)+IF('4 - Personal'!$E$89='2 - Programas Municipales'!$A5,(IF('4 - Personal'!$E$90='2 - Programas Municipales'!$C$8,'4 - Personal'!$H$92,0)),0)+IF('4 - Personal'!$E$95='2 - Programas Municipales'!$A5,(IF('4 - Personal'!$E$96='2 - Programas Municipales'!$C$8,'4 - Personal'!$H$98,0)),0)+IF('4 - Personal'!$E$101='2 - Programas Municipales'!$A5,(IF('4 - Personal'!$E$102='2 - Programas Municipales'!$C$8,'4 - Personal'!$H$104,0)),0)+IF('4 - Personal'!$E$107='2 - Programas Municipales'!$A5,(IF('4 - Personal'!$E$108='2 - Programas Municipales'!$C$8,'4 - Personal'!$H$110,0)),0)+IF('4 - Personal'!$E$113='2 - Programas Municipales'!$A5,(IF('4 - Personal'!$E$114='2 - Programas Municipales'!$C$8,'4 - Personal'!$H$116,0)),0)+IF('4 - Personal'!$E$119='2 - Programas Municipales'!$A5,(IF('4 - Personal'!$E$120='2 - Programas Municipales'!$C$8,'4 - Personal'!$H$122,0)),0)+IF('4 - Personal'!$E$125='2 - Programas Municipales'!$A5,(IF('4 - Personal'!$E$126='2 - Programas Municipales'!$C$8,'4 - Personal'!$H$128,0)),0)+IF('4 - Personal'!$E$131='2 - Programas Municipales'!$A5,(IF('4 - Personal'!$E$132='2 - Programas Municipales'!$C$8,'4 - Personal'!$H$134,0)),0)+IF('4 - Personal'!$E$137='2 - Programas Municipales'!$A5,(IF('4 - Personal'!$E$138='2 - Programas Municipales'!$C$8,'4 - Personal'!$H$140,0)),0)</f>
        <v>0</v>
      </c>
      <c r="J8" s="202">
        <f>IF('4 - Personal'!$E$5='2 - Programas Municipales'!$A5,(IF('4 - Personal'!$E$6='2 - Programas Municipales'!$C$9,'4 - Personal'!$H$8,0)),0)+IF('4 - Personal'!$E$11='2 - Programas Municipales'!$A5,(IF('4 - Personal'!$E$12='2 - Programas Municipales'!$C$9,'4 - Personal'!$H$14,0)),0)+IF('4 - Personal'!$E$17='2 - Programas Municipales'!$A5,(IF('4 - Personal'!$E$18='2 - Programas Municipales'!$C$9,'4 - Personal'!$H$20,0)),0)+IF('4 - Personal'!$E$23='2 - Programas Municipales'!$A5,(IF('4 - Personal'!$E$24='2 - Programas Municipales'!$C$9,'4 - Personal'!$H$26,0)),0)+IF('4 - Personal'!$E$29='2 - Programas Municipales'!$A5,(IF('4 - Personal'!$E$30='2 - Programas Municipales'!$C$9,'4 - Personal'!$H$32,0)),0)+IF('4 - Personal'!$E$35='2 - Programas Municipales'!$A5,(IF('4 - Personal'!$E$36='2 - Programas Municipales'!$C$9,'4 - Personal'!$H$38,0)),0)+IF('4 - Personal'!$E$41='2 - Programas Municipales'!$A5,(IF('4 - Personal'!$E$42='2 - Programas Municipales'!$C$9,'4 - Personal'!$H$44,0)),0)+IF('4 - Personal'!$E$47='2 - Programas Municipales'!$A5,(IF('4 - Personal'!$E$48='2 - Programas Municipales'!$C$9,'4 - Personal'!$H$50,0)),0)+IF('4 - Personal'!$E$53='2 - Programas Municipales'!$A5,(IF('4 - Personal'!$E$54='2 - Programas Municipales'!$C$9,'4 - Personal'!$H$56,0)),0)+IF('4 - Personal'!$E$59='2 - Programas Municipales'!$A5,(IF('4 - Personal'!$E$60='2 - Programas Municipales'!$C$9,'4 - Personal'!$H$62,0)),0)+IF('4 - Personal'!$E$65='2 - Programas Municipales'!$A5,(IF('4 - Personal'!$E$66='2 - Programas Municipales'!$C$9,'4 - Personal'!$H$68,0)),0)+IF('4 - Personal'!$E$71='2 - Programas Municipales'!$A5,(IF('4 - Personal'!$E$72='2 - Programas Municipales'!$C$9,'4 - Personal'!$H$74,0)),0)+IF('4 - Personal'!$E$77='2 - Programas Municipales'!$A5,(IF('4 - Personal'!$E$78='2 - Programas Municipales'!$C$9,'4 - Personal'!$H$80,0)),0)+IF('4 - Personal'!$E$83='2 - Programas Municipales'!$A5,(IF('4 - Personal'!$E$84='2 - Programas Municipales'!$C$9,'4 - Personal'!$H$86,0)),0)+IF('4 - Personal'!$E$89='2 - Programas Municipales'!$A5,(IF('4 - Personal'!$E$90='2 - Programas Municipales'!$C$9,'4 - Personal'!$H$92,0)),0)+IF('4 - Personal'!$E$95='2 - Programas Municipales'!$A5,(IF('4 - Personal'!$E$96='2 - Programas Municipales'!$C$9,'4 - Personal'!$H$98,0)),0)+IF('4 - Personal'!$E$101='2 - Programas Municipales'!$A5,(IF('4 - Personal'!$E$102='2 - Programas Municipales'!$C$9,'4 - Personal'!$H$104,0)),0)+IF('4 - Personal'!$E$107='2 - Programas Municipales'!$A5,(IF('4 - Personal'!$E$108='2 - Programas Municipales'!$C$9,'4 - Personal'!$H$110,0)),0)+IF('4 - Personal'!$E$113='2 - Programas Municipales'!$A5,(IF('4 - Personal'!$E$114='2 - Programas Municipales'!$C$9,'4 - Personal'!$H$116,0)),0)+IF('4 - Personal'!$E$119='2 - Programas Municipales'!$A5,(IF('4 - Personal'!$E$120='2 - Programas Municipales'!$C$9,'4 - Personal'!$H$122,0)),0)+IF('4 - Personal'!$E$125='2 - Programas Municipales'!$A5,(IF('4 - Personal'!$E$126='2 - Programas Municipales'!$C$9,'4 - Personal'!$H$128,0)),0)+IF('4 - Personal'!$E$131='2 - Programas Municipales'!$A5,(IF('4 - Personal'!$E$132='2 - Programas Municipales'!$C$9,'4 - Personal'!$H$134,0)),0)+IF('4 - Personal'!$E$137='2 - Programas Municipales'!$A5,(IF('4 - Personal'!$E$138='2 - Programas Municipales'!$C$9,'4 - Personal'!$H$140,0)),0)</f>
        <v>0</v>
      </c>
      <c r="K8" s="202">
        <f>IF('4 - Personal'!$E$5='2 - Programas Municipales'!$A5,(IF('4 - Personal'!$E$6='2 - Programas Municipales'!$C$10,'4 - Personal'!$H$8,0)),0)+IF('4 - Personal'!$E$11='2 - Programas Municipales'!$A5,(IF('4 - Personal'!$E$12='2 - Programas Municipales'!$C$10,'4 - Personal'!$H$14,0)),0)+IF('4 - Personal'!$E$17='2 - Programas Municipales'!$A5,(IF('4 - Personal'!$E$18='2 - Programas Municipales'!$C$10,'4 - Personal'!$H$20,0)),0)+IF('4 - Personal'!$E$23='2 - Programas Municipales'!$A5,(IF('4 - Personal'!$E$24='2 - Programas Municipales'!$C$10,'4 - Personal'!$H$26,0)),0)+IF('4 - Personal'!$E$29='2 - Programas Municipales'!$A5,(IF('4 - Personal'!$E$30='2 - Programas Municipales'!$C$10,'4 - Personal'!$H$32,0)),0)+IF('4 - Personal'!$E$35='2 - Programas Municipales'!$A5,(IF('4 - Personal'!$E$36='2 - Programas Municipales'!$C$10,'4 - Personal'!$H$38,0)),0)+IF('4 - Personal'!$E$41='2 - Programas Municipales'!$A5,(IF('4 - Personal'!$E$42='2 - Programas Municipales'!$C$10,'4 - Personal'!$H$44,0)),0)+IF('4 - Personal'!$E$47='2 - Programas Municipales'!$A5,(IF('4 - Personal'!$E$48='2 - Programas Municipales'!$C$10,'4 - Personal'!$H$50,0)),0)+IF('4 - Personal'!$E$53='2 - Programas Municipales'!$A5,(IF('4 - Personal'!$E$54='2 - Programas Municipales'!$C$10,'4 - Personal'!$H$56,0)),0)+IF('4 - Personal'!$E$59='2 - Programas Municipales'!$A5,(IF('4 - Personal'!$E$60='2 - Programas Municipales'!$C$10,'4 - Personal'!$H$62,0)),0)+IF('4 - Personal'!$E$65='2 - Programas Municipales'!$A5,(IF('4 - Personal'!$E$66='2 - Programas Municipales'!$C$10,'4 - Personal'!$H$68,0)),0)+IF('4 - Personal'!$E$71='2 - Programas Municipales'!$A5,(IF('4 - Personal'!$E$72='2 - Programas Municipales'!$C$10,'4 - Personal'!$H$74,0)),0)+IF('4 - Personal'!$E$77='2 - Programas Municipales'!$A5,(IF('4 - Personal'!$E$78='2 - Programas Municipales'!$C$10,'4 - Personal'!$H$80,0)),0)+IF('4 - Personal'!$E$83='2 - Programas Municipales'!$A5,(IF('4 - Personal'!$E$84='2 - Programas Municipales'!$C$10,'4 - Personal'!$H$86,0)),0)+IF('4 - Personal'!$E$89='2 - Programas Municipales'!$A5,(IF('4 - Personal'!$E$90='2 - Programas Municipales'!$C$10,'4 - Personal'!$H$92,0)),0)+IF('4 - Personal'!$E$95='2 - Programas Municipales'!$A5,(IF('4 - Personal'!$E$96='2 - Programas Municipales'!$C$10,'4 - Personal'!$H$98,0)),0)+IF('4 - Personal'!$E$101='2 - Programas Municipales'!$A5,(IF('4 - Personal'!$E$102='2 - Programas Municipales'!$C$10,'4 - Personal'!$H$104,0)),0)+IF('4 - Personal'!$E$107='2 - Programas Municipales'!$A5,(IF('4 - Personal'!$E$108='2 - Programas Municipales'!$C$10,'4 - Personal'!$H$110,0)),0)+IF('4 - Personal'!$E$113='2 - Programas Municipales'!$A5,(IF('4 - Personal'!$E$114='2 - Programas Municipales'!$C$10,'4 - Personal'!$H$116,0)),0)+IF('4 - Personal'!$E$119='2 - Programas Municipales'!$A5,(IF('4 - Personal'!$E$120='2 - Programas Municipales'!$C$10,'4 - Personal'!$H$122,0)),0)+IF('4 - Personal'!$E$125='2 - Programas Municipales'!$A5,(IF('4 - Personal'!$E$126='2 - Programas Municipales'!$C$10,'4 - Personal'!$H$128,0)),0)+IF('4 - Personal'!$E$131='2 - Programas Municipales'!$A5,(IF('4 - Personal'!$E$132='2 - Programas Municipales'!$C$10,'4 - Personal'!$H$134,0)),0)+IF('4 - Personal'!$E$137='2 - Programas Municipales'!$A5,(IF('4 - Personal'!$E$138='2 - Programas Municipales'!$C$10,'4 - Personal'!$H$140,0)),0)</f>
        <v>0</v>
      </c>
      <c r="L8" s="202">
        <f>IF('4 - Personal'!$E$5='2 - Programas Municipales'!$A5,(IF('4 - Personal'!$E$6='2 - Programas Municipales'!$C$11,'4 - Personal'!$H$8,0)),0)+IF('4 - Personal'!$E$11='2 - Programas Municipales'!$A5,(IF('4 - Personal'!$E$12='2 - Programas Municipales'!$C$11,'4 - Personal'!$H$14,0)),0)+IF('4 - Personal'!$E$17='2 - Programas Municipales'!$A5,(IF('4 - Personal'!$E$18='2 - Programas Municipales'!$C$11,'4 - Personal'!$H$20,0)),0)+IF('4 - Personal'!$E$23='2 - Programas Municipales'!$A5,(IF('4 - Personal'!$E$24='2 - Programas Municipales'!$C$11,'4 - Personal'!$H$26,0)),0)+IF('4 - Personal'!$E$29='2 - Programas Municipales'!$A5,(IF('4 - Personal'!$E$30='2 - Programas Municipales'!$C$11,'4 - Personal'!$H$32,0)),0)+IF('4 - Personal'!$E$35='2 - Programas Municipales'!$A5,(IF('4 - Personal'!$E$36='2 - Programas Municipales'!$C$11,'4 - Personal'!$H$38,0)),0)+IF('4 - Personal'!$E$41='2 - Programas Municipales'!$A5,(IF('4 - Personal'!$E$42='2 - Programas Municipales'!$C$11,'4 - Personal'!$H$44,0)),0)+IF('4 - Personal'!$E$47='2 - Programas Municipales'!$A5,(IF('4 - Personal'!$E$48='2 - Programas Municipales'!$C$11,'4 - Personal'!$H$50,0)),0)+IF('4 - Personal'!$E$53='2 - Programas Municipales'!$A5,(IF('4 - Personal'!$E$54='2 - Programas Municipales'!$C$11,'4 - Personal'!$H$56,0)),0)+IF('4 - Personal'!$E$59='2 - Programas Municipales'!$A5,(IF('4 - Personal'!$E$60='2 - Programas Municipales'!$C$11,'4 - Personal'!$H$62,0)),0)+IF('4 - Personal'!$E$65='2 - Programas Municipales'!$A5,(IF('4 - Personal'!$E$66='2 - Programas Municipales'!$C$11,'4 - Personal'!$H$68,0)),0)+IF('4 - Personal'!$E$71='2 - Programas Municipales'!$A5,(IF('4 - Personal'!$E$72='2 - Programas Municipales'!$C$11,'4 - Personal'!$H$74,0)),0)+IF('4 - Personal'!$E$77='2 - Programas Municipales'!$A5,(IF('4 - Personal'!$E$78='2 - Programas Municipales'!$C$11,'4 - Personal'!$H$80,0)),0)+IF('4 - Personal'!$E$83='2 - Programas Municipales'!$A5,(IF('4 - Personal'!$E$84='2 - Programas Municipales'!$C$11,'4 - Personal'!$H$86,0)),0)+IF('4 - Personal'!$E$89='2 - Programas Municipales'!$A5,(IF('4 - Personal'!$E$90='2 - Programas Municipales'!$C$11,'4 - Personal'!$H$92,0)),0)+IF('4 - Personal'!$E$95='2 - Programas Municipales'!$A5,(IF('4 - Personal'!$E$96='2 - Programas Municipales'!$C$11,'4 - Personal'!$H$98,0)),0)+IF('4 - Personal'!$E$101='2 - Programas Municipales'!$A5,(IF('4 - Personal'!$E$102='2 - Programas Municipales'!$C$11,'4 - Personal'!$H$104,0)),0)+IF('4 - Personal'!$E$107='2 - Programas Municipales'!$A5,(IF('4 - Personal'!$E$108='2 - Programas Municipales'!$C$11,'4 - Personal'!$H$110,0)),0)+IF('4 - Personal'!$E$113='2 - Programas Municipales'!$A5,(IF('4 - Personal'!$E$114='2 - Programas Municipales'!$C$11,'4 - Personal'!$H$116,0)),0)+IF('4 - Personal'!$E$119='2 - Programas Municipales'!$A5,(IF('4 - Personal'!$E$120='2 - Programas Municipales'!$C$11,'4 - Personal'!$H$122,0)),0)+IF('4 - Personal'!$E$125='2 - Programas Municipales'!$A5,(IF('4 - Personal'!$E$126='2 - Programas Municipales'!$C$11,'4 - Personal'!$H$128,0)),0)+IF('4 - Personal'!$E$131='2 - Programas Municipales'!$A5,(IF('4 - Personal'!$E$132='2 - Programas Municipales'!$C$11,'4 - Personal'!$H$134,0)),0)+IF('4 - Personal'!$E$137='2 - Programas Municipales'!$A5,(IF('4 - Personal'!$E$138='2 - Programas Municipales'!$C$11,'4 - Personal'!$H$140,0)),0)</f>
        <v>0</v>
      </c>
      <c r="M8" s="202">
        <f>IF('4 - Personal'!$E$5='2 - Programas Municipales'!$A5,(IF('4 - Personal'!$E$6='2 - Programas Municipales'!$C$12,'4 - Personal'!$H$8,0)),0)+IF('4 - Personal'!$E$11='2 - Programas Municipales'!$A5,(IF('4 - Personal'!$E$12='2 - Programas Municipales'!$C$12,'4 - Personal'!$H$14,0)),0)+IF('4 - Personal'!$E$17='2 - Programas Municipales'!$A5,(IF('4 - Personal'!$E$18='2 - Programas Municipales'!$C$12,'4 - Personal'!$H$20,0)),0)+IF('4 - Personal'!$E$23='2 - Programas Municipales'!$A5,(IF('4 - Personal'!$E$24='2 - Programas Municipales'!$C$12,'4 - Personal'!$H$26,0)),0)+IF('4 - Personal'!$E$29='2 - Programas Municipales'!$A5,(IF('4 - Personal'!$E$30='2 - Programas Municipales'!$C$12,'4 - Personal'!$H$32,0)),0)+IF('4 - Personal'!$E$35='2 - Programas Municipales'!$A5,(IF('4 - Personal'!$E$36='2 - Programas Municipales'!$C$12,'4 - Personal'!$H$38,0)),0)+IF('4 - Personal'!$E$41='2 - Programas Municipales'!$A5,(IF('4 - Personal'!$E$42='2 - Programas Municipales'!$C$12,'4 - Personal'!$H$44,0)),0)+IF('4 - Personal'!$E$47='2 - Programas Municipales'!$A5,(IF('4 - Personal'!$E$48='2 - Programas Municipales'!$C$12,'4 - Personal'!$H$50,0)),0)+IF('4 - Personal'!$E$53='2 - Programas Municipales'!$A5,(IF('4 - Personal'!$E$54='2 - Programas Municipales'!$C$12,'4 - Personal'!$H$56,0)),0)+IF('4 - Personal'!$E$59='2 - Programas Municipales'!$A5,(IF('4 - Personal'!$E$60='2 - Programas Municipales'!$C$12,'4 - Personal'!$H$62,0)),0)+IF('4 - Personal'!$E$65='2 - Programas Municipales'!$A5,(IF('4 - Personal'!$E$66='2 - Programas Municipales'!$C$12,'4 - Personal'!$H$68,0)),0)+IF('4 - Personal'!$E$71='2 - Programas Municipales'!$A5,(IF('4 - Personal'!$E$72='2 - Programas Municipales'!$C$12,'4 - Personal'!$H$74,0)),0)+IF('4 - Personal'!$E$77='2 - Programas Municipales'!$A5,(IF('4 - Personal'!$E$78='2 - Programas Municipales'!$C$12,'4 - Personal'!$H$80,0)),0)+IF('4 - Personal'!$E$83='2 - Programas Municipales'!$A5,(IF('4 - Personal'!$E$84='2 - Programas Municipales'!$C$12,'4 - Personal'!$H$86,0)),0)+IF('4 - Personal'!$E$89='2 - Programas Municipales'!$A5,(IF('4 - Personal'!$E$90='2 - Programas Municipales'!$C$12,'4 - Personal'!$H$92,0)),0)+IF('4 - Personal'!$E$95='2 - Programas Municipales'!$A5,(IF('4 - Personal'!$E$96='2 - Programas Municipales'!$C$12,'4 - Personal'!$H$98,0)),0)+IF('4 - Personal'!$E$101='2 - Programas Municipales'!$A5,(IF('4 - Personal'!$E$102='2 - Programas Municipales'!$C$12,'4 - Personal'!$H$104,0)),0)+IF('4 - Personal'!$E$107='2 - Programas Municipales'!$A5,(IF('4 - Personal'!$E$108='2 - Programas Municipales'!$C$12,'4 - Personal'!$H$110,0)),0)+IF('4 - Personal'!$E$113='2 - Programas Municipales'!$A5,(IF('4 - Personal'!$E$114='2 - Programas Municipales'!$C$12,'4 - Personal'!$H$116,0)),0)+IF('4 - Personal'!$E$119='2 - Programas Municipales'!$A5,(IF('4 - Personal'!$E$120='2 - Programas Municipales'!$C$12,'4 - Personal'!$H$122,0)),0)+IF('4 - Personal'!$E$125='2 - Programas Municipales'!$A5,(IF('4 - Personal'!$E$126='2 - Programas Municipales'!$C$12,'4 - Personal'!$H$128,0)),0)+IF('4 - Personal'!$E$131='2 - Programas Municipales'!$A5,(IF('4 - Personal'!$E$132='2 - Programas Municipales'!$C$12,'4 - Personal'!$H$134,0)),0)+IF('4 - Personal'!$E$137='2 - Programas Municipales'!$A5,(IF('4 - Personal'!$E$138='2 - Programas Municipales'!$C$12,'4 - Personal'!$H$140,0)),0)</f>
        <v>0</v>
      </c>
      <c r="N8" s="202">
        <f>IF('4 - Personal'!$E$5='2 - Programas Municipales'!$A5,(IF('4 - Personal'!$E$6='2 - Programas Municipales'!$C$13,'4 - Personal'!$H$8,0)),0)+IF('4 - Personal'!$E$11='2 - Programas Municipales'!$A5,(IF('4 - Personal'!$E$12='2 - Programas Municipales'!$C$13,'4 - Personal'!$H$14,0)),0)+IF('4 - Personal'!$E$17='2 - Programas Municipales'!$A5,(IF('4 - Personal'!$E$18='2 - Programas Municipales'!$C$13,'4 - Personal'!$H$20,0)),0)+IF('4 - Personal'!$E$23='2 - Programas Municipales'!$A5,(IF('4 - Personal'!$E$24='2 - Programas Municipales'!$C$13,'4 - Personal'!$H$26,0)),0)+IF('4 - Personal'!$E$29='2 - Programas Municipales'!$A5,(IF('4 - Personal'!$E$30='2 - Programas Municipales'!$C$13,'4 - Personal'!$H$32,0)),0)+IF('4 - Personal'!$E$35='2 - Programas Municipales'!$A5,(IF('4 - Personal'!$E$36='2 - Programas Municipales'!$C$13,'4 - Personal'!$H$38,0)),0)+IF('4 - Personal'!$E$41='2 - Programas Municipales'!$A5,(IF('4 - Personal'!$E$42='2 - Programas Municipales'!$C$13,'4 - Personal'!$H$44,0)),0)+IF('4 - Personal'!$E$47='2 - Programas Municipales'!$A5,(IF('4 - Personal'!$E$48='2 - Programas Municipales'!$C$13,'4 - Personal'!$H$50,0)),0)+IF('4 - Personal'!$E$53='2 - Programas Municipales'!$A5,(IF('4 - Personal'!$E$54='2 - Programas Municipales'!$C$13,'4 - Personal'!$H$56,0)),0)+IF('4 - Personal'!$E$59='2 - Programas Municipales'!$A5,(IF('4 - Personal'!$E$60='2 - Programas Municipales'!$C$13,'4 - Personal'!$H$62,0)),0)+IF('4 - Personal'!$E$65='2 - Programas Municipales'!$A5,(IF('4 - Personal'!$E$66='2 - Programas Municipales'!$C$13,'4 - Personal'!$H$68,0)),0)+IF('4 - Personal'!$E$71='2 - Programas Municipales'!$A5,(IF('4 - Personal'!$E$72='2 - Programas Municipales'!$C$13,'4 - Personal'!$H$74,0)),0)+IF('4 - Personal'!$E$77='2 - Programas Municipales'!$A5,(IF('4 - Personal'!$E$78='2 - Programas Municipales'!$C$13,'4 - Personal'!$H$80,0)),0)+IF('4 - Personal'!$E$83='2 - Programas Municipales'!$A5,(IF('4 - Personal'!$E$84='2 - Programas Municipales'!$C$13,'4 - Personal'!$H$86,0)),0)+IF('4 - Personal'!$E$89='2 - Programas Municipales'!$A5,(IF('4 - Personal'!$E$90='2 - Programas Municipales'!$C$13,'4 - Personal'!$H$92,0)),0)+IF('4 - Personal'!$E$95='2 - Programas Municipales'!$A5,(IF('4 - Personal'!$E$96='2 - Programas Municipales'!$C$13,'4 - Personal'!$H$98,0)),0)+IF('4 - Personal'!$E$101='2 - Programas Municipales'!$A5,(IF('4 - Personal'!$E$102='2 - Programas Municipales'!$C$13,'4 - Personal'!$H$104,0)),0)+IF('4 - Personal'!$E$107='2 - Programas Municipales'!$A5,(IF('4 - Personal'!$E$108='2 - Programas Municipales'!$C$13,'4 - Personal'!$H$110,0)),0)+IF('4 - Personal'!$E$113='2 - Programas Municipales'!$A5,(IF('4 - Personal'!$E$114='2 - Programas Municipales'!$C$13,'4 - Personal'!$H$116,0)),0)+IF('4 - Personal'!$E$119='2 - Programas Municipales'!$A5,(IF('4 - Personal'!$E$120='2 - Programas Municipales'!$C$13,'4 - Personal'!$H$122,0)),0)+IF('4 - Personal'!$E$125='2 - Programas Municipales'!$A5,(IF('4 - Personal'!$E$126='2 - Programas Municipales'!$C$13,'4 - Personal'!$H$128,0)),0)+IF('4 - Personal'!$E$131='2 - Programas Municipales'!$A5,(IF('4 - Personal'!$E$132='2 - Programas Municipales'!$C$13,'4 - Personal'!$H$134,0)),0)+IF('4 - Personal'!$E$137='2 - Programas Municipales'!$A5,(IF('4 - Personal'!$E$138='2 - Programas Municipales'!$C$13,'4 - Personal'!$H$140,0)),0)</f>
        <v>0</v>
      </c>
      <c r="O8" s="202">
        <f>IF('4 - Personal'!$E$5='2 - Programas Municipales'!$A5,(IF('4 - Personal'!$E$6='2 - Programas Municipales'!$C$14,'4 - Personal'!$H$8,0)),0)+IF('4 - Personal'!$E$11='2 - Programas Municipales'!$A5,(IF('4 - Personal'!$E$12='2 - Programas Municipales'!$C$14,'4 - Personal'!$H$14,0)),0)+IF('4 - Personal'!$E$17='2 - Programas Municipales'!$A5,(IF('4 - Personal'!$E$18='2 - Programas Municipales'!$C$14,'4 - Personal'!$H$20,0)),0)+IF('4 - Personal'!$E$23='2 - Programas Municipales'!$A5,(IF('4 - Personal'!$E$24='2 - Programas Municipales'!$C$14,'4 - Personal'!$H$26,0)),0)+IF('4 - Personal'!$E$29='2 - Programas Municipales'!$A5,(IF('4 - Personal'!$E$30='2 - Programas Municipales'!$C$14,'4 - Personal'!$H$32,0)),0)+IF('4 - Personal'!$E$35='2 - Programas Municipales'!$A5,(IF('4 - Personal'!$E$36='2 - Programas Municipales'!$C$14,'4 - Personal'!$H$38,0)),0)+IF('4 - Personal'!$E$41='2 - Programas Municipales'!$A5,(IF('4 - Personal'!$E$42='2 - Programas Municipales'!$C$14,'4 - Personal'!$H$44,0)),0)+IF('4 - Personal'!$E$47='2 - Programas Municipales'!$A5,(IF('4 - Personal'!$E$48='2 - Programas Municipales'!$C$14,'4 - Personal'!$H$50,0)),0)+IF('4 - Personal'!$E$53='2 - Programas Municipales'!$A5,(IF('4 - Personal'!$E$54='2 - Programas Municipales'!$C$14,'4 - Personal'!$H$56,0)),0)+IF('4 - Personal'!$E$59='2 - Programas Municipales'!$A5,(IF('4 - Personal'!$E$60='2 - Programas Municipales'!$C$14,'4 - Personal'!$H$62,0)),0)+IF('4 - Personal'!$E$65='2 - Programas Municipales'!$A5,(IF('4 - Personal'!$E$66='2 - Programas Municipales'!$C$14,'4 - Personal'!$H$68,0)),0)+IF('4 - Personal'!$E$71='2 - Programas Municipales'!$A5,(IF('4 - Personal'!$E$72='2 - Programas Municipales'!$C$14,'4 - Personal'!$H$74,0)),0)+IF('4 - Personal'!$E$77='2 - Programas Municipales'!$A5,(IF('4 - Personal'!$E$78='2 - Programas Municipales'!$C$14,'4 - Personal'!$H$80,0)),0)+IF('4 - Personal'!$E$83='2 - Programas Municipales'!$A5,(IF('4 - Personal'!$E$84='2 - Programas Municipales'!$C$14,'4 - Personal'!$H$86,0)),0)+IF('4 - Personal'!$E$89='2 - Programas Municipales'!$A5,(IF('4 - Personal'!$E$90='2 - Programas Municipales'!$C$14,'4 - Personal'!$H$92,0)),0)+IF('4 - Personal'!$E$95='2 - Programas Municipales'!$A5,(IF('4 - Personal'!$E$96='2 - Programas Municipales'!$C$14,'4 - Personal'!$H$98,0)),0)+IF('4 - Personal'!$E$101='2 - Programas Municipales'!$A5,(IF('4 - Personal'!$E$102='2 - Programas Municipales'!$C$14,'4 - Personal'!$H$104,0)),0)+IF('4 - Personal'!$E$107='2 - Programas Municipales'!$A5,(IF('4 - Personal'!$E$108='2 - Programas Municipales'!$C$14,'4 - Personal'!$H$110,0)),0)+IF('4 - Personal'!$E$113='2 - Programas Municipales'!$A5,(IF('4 - Personal'!$E$114='2 - Programas Municipales'!$C$14,'4 - Personal'!$H$116,0)),0)+IF('4 - Personal'!$E$119='2 - Programas Municipales'!$A5,(IF('4 - Personal'!$E$120='2 - Programas Municipales'!$C$14,'4 - Personal'!$H$122,0)),0)+IF('4 - Personal'!$E$125='2 - Programas Municipales'!$A5,(IF('4 - Personal'!$E$126='2 - Programas Municipales'!$C$14,'4 - Personal'!$H$128,0)),0)+IF('4 - Personal'!$E$131='2 - Programas Municipales'!$A5,(IF('4 - Personal'!$E$132='2 - Programas Municipales'!$C$14,'4 - Personal'!$H$134,0)),0)+IF('4 - Personal'!$E$137='2 - Programas Municipales'!$A5,(IF('4 - Personal'!$E$138='2 - Programas Municipales'!$C$14,'4 - Personal'!$H$140,0)),0)</f>
        <v>0</v>
      </c>
      <c r="P8" s="202">
        <f>IF('4 - Personal'!$E$5='2 - Programas Municipales'!$A5,(IF('4 - Personal'!$E$6='2 - Programas Municipales'!$C$15,'4 - Personal'!$H$8,0)),0)+IF('4 - Personal'!$E$11='2 - Programas Municipales'!$A5,(IF('4 - Personal'!$E$12='2 - Programas Municipales'!$C$15,'4 - Personal'!$H$14,0)),0)+IF('4 - Personal'!$E$17='2 - Programas Municipales'!$A5,(IF('4 - Personal'!$E$18='2 - Programas Municipales'!$C$15,'4 - Personal'!$H$20,0)),0)+IF('4 - Personal'!$E$23='2 - Programas Municipales'!$A5,(IF('4 - Personal'!$E$24='2 - Programas Municipales'!$C$15,'4 - Personal'!$H$26,0)),0)+IF('4 - Personal'!$E$29='2 - Programas Municipales'!$A5,(IF('4 - Personal'!$E$30='2 - Programas Municipales'!$C$15,'4 - Personal'!$H$32,0)),0)+IF('4 - Personal'!$E$35='2 - Programas Municipales'!$A5,(IF('4 - Personal'!$E$36='2 - Programas Municipales'!$C$15,'4 - Personal'!$H$38,0)),0)+IF('4 - Personal'!$E$41='2 - Programas Municipales'!$A5,(IF('4 - Personal'!$E$42='2 - Programas Municipales'!$C$15,'4 - Personal'!$H$44,0)),0)+IF('4 - Personal'!$E$47='2 - Programas Municipales'!$A5,(IF('4 - Personal'!$E$48='2 - Programas Municipales'!$C$15,'4 - Personal'!$H$50,0)),0)+IF('4 - Personal'!$E$53='2 - Programas Municipales'!$A5,(IF('4 - Personal'!$E$54='2 - Programas Municipales'!$C$15,'4 - Personal'!$H$56,0)),0)+IF('4 - Personal'!$E$59='2 - Programas Municipales'!$A5,(IF('4 - Personal'!$E$60='2 - Programas Municipales'!$C$15,'4 - Personal'!$H$62,0)),0)+IF('4 - Personal'!$E$65='2 - Programas Municipales'!$A5,(IF('4 - Personal'!$E$66='2 - Programas Municipales'!$C$15,'4 - Personal'!$H$68,0)),0)+IF('4 - Personal'!$E$71='2 - Programas Municipales'!$A5,(IF('4 - Personal'!$E$72='2 - Programas Municipales'!$C$15,'4 - Personal'!$H$74,0)),0)+IF('4 - Personal'!$E$77='2 - Programas Municipales'!$A5,(IF('4 - Personal'!$E$78='2 - Programas Municipales'!$C$15,'4 - Personal'!$H$80,0)),0)+IF('4 - Personal'!$E$83='2 - Programas Municipales'!$A5,(IF('4 - Personal'!$E$84='2 - Programas Municipales'!$C$15,'4 - Personal'!$H$86,0)),0)+IF('4 - Personal'!$E$89='2 - Programas Municipales'!$A5,(IF('4 - Personal'!$E$90='2 - Programas Municipales'!$C$15,'4 - Personal'!$H$92,0)),0)+IF('4 - Personal'!$E$95='2 - Programas Municipales'!$A5,(IF('4 - Personal'!$E$96='2 - Programas Municipales'!$C$15,'4 - Personal'!$H$98,0)),0)+IF('4 - Personal'!$E$101='2 - Programas Municipales'!$A5,(IF('4 - Personal'!$E$102='2 - Programas Municipales'!$C$15,'4 - Personal'!$H$104,0)),0)+IF('4 - Personal'!$E$107='2 - Programas Municipales'!$A5,(IF('4 - Personal'!$E$108='2 - Programas Municipales'!$C$15,'4 - Personal'!$H$110,0)),0)+IF('4 - Personal'!$E$113='2 - Programas Municipales'!$A5,(IF('4 - Personal'!$E$114='2 - Programas Municipales'!$C$15,'4 - Personal'!$H$116,0)),0)+IF('4 - Personal'!$E$119='2 - Programas Municipales'!$A5,(IF('4 - Personal'!$E$120='2 - Programas Municipales'!$C$15,'4 - Personal'!$H$122,0)),0)+IF('4 - Personal'!$E$125='2 - Programas Municipales'!$A5,(IF('4 - Personal'!$E$126='2 - Programas Municipales'!$C$15,'4 - Personal'!$H$128,0)),0)+IF('4 - Personal'!$E$131='2 - Programas Municipales'!$A5,(IF('4 - Personal'!$E$132='2 - Programas Municipales'!$C$15,'4 - Personal'!$H$134,0)),0)+IF('4 - Personal'!$E$137='2 - Programas Municipales'!$A5,(IF('4 - Personal'!$E$138='2 - Programas Municipales'!$C$15,'4 - Personal'!$H$140,0)),0)</f>
        <v>0</v>
      </c>
      <c r="Q8" s="265">
        <f t="shared" si="1"/>
        <v>0</v>
      </c>
    </row>
    <row r="9">
      <c r="B9" s="56" t="str">
        <f>'2 - Programas Municipales'!A6</f>
        <v>Vehículos</v>
      </c>
      <c r="C9" s="202">
        <f>IF('4 - Personal'!$E$5='2 - Programas Municipales'!$A6,(IF('4 - Personal'!$E$6='2 - Programas Municipales'!$C$2,'4 - Personal'!$H$8,0)),0)+IF('4 - Personal'!$E$11='2 - Programas Municipales'!$A6,(IF('4 - Personal'!$E$12='2 - Programas Municipales'!$C$2,'4 - Personal'!$H$14,0)),0)+IF('4 - Personal'!$E$17='2 - Programas Municipales'!$A6,(IF('4 - Personal'!$E$18='2 - Programas Municipales'!$C$2,'4 - Personal'!$H$20,0)),0)+IF('4 - Personal'!$E$23='2 - Programas Municipales'!$A6,(IF('4 - Personal'!$E$24='2 - Programas Municipales'!$C$2,'4 - Personal'!$H$26,0)),0)+IF('4 - Personal'!$E$29='2 - Programas Municipales'!$A6,(IF('4 - Personal'!$E$30='2 - Programas Municipales'!$C$2,'4 - Personal'!$H$32,0)),0)+IF('4 - Personal'!$E$35='2 - Programas Municipales'!$A6,(IF('4 - Personal'!$E$36='2 - Programas Municipales'!$C$2,'4 - Personal'!$H$38,0)),0)+IF('4 - Personal'!$E$41='2 - Programas Municipales'!$A6,(IF('4 - Personal'!$E$42='2 - Programas Municipales'!$C$2,'4 - Personal'!$H$44,0)),0)+IF('4 - Personal'!$E$47='2 - Programas Municipales'!$A6,(IF('4 - Personal'!$E$48='2 - Programas Municipales'!$C$2,'4 - Personal'!$H$50,0)),0)+IF('4 - Personal'!$E$53='2 - Programas Municipales'!$A6,(IF('4 - Personal'!$E$54='2 - Programas Municipales'!$C$2,'4 - Personal'!$H$56,0)),0)+IF('4 - Personal'!$E$59='2 - Programas Municipales'!$A6,(IF('4 - Personal'!$E$60='2 - Programas Municipales'!$C$2,'4 - Personal'!$H$62,0)),0)+IF('4 - Personal'!$E$65='2 - Programas Municipales'!$A6,(IF('4 - Personal'!$E$66='2 - Programas Municipales'!$C$2,'4 - Personal'!$H$68,0)),0)+IF('4 - Personal'!$E$71='2 - Programas Municipales'!$A6,(IF('4 - Personal'!$E$72='2 - Programas Municipales'!$C$2,'4 - Personal'!$H$74,0)),0)+IF('4 - Personal'!$E$77='2 - Programas Municipales'!$A6,(IF('4 - Personal'!$E$78='2 - Programas Municipales'!$C$2,'4 - Personal'!$H$80,0)),0)+IF('4 - Personal'!$E$83='2 - Programas Municipales'!$A6,(IF('4 - Personal'!$E$84='2 - Programas Municipales'!$C$2,'4 - Personal'!$H$86,0)),0)+IF('4 - Personal'!$E$89='2 - Programas Municipales'!$A6,(IF('4 - Personal'!$E$90='2 - Programas Municipales'!$C$2,'4 - Personal'!$H$92,0)),0)+IF('4 - Personal'!$E$95='2 - Programas Municipales'!$A6,(IF('4 - Personal'!$E$96='2 - Programas Municipales'!$C$2,'4 - Personal'!$H$98,0)),0)+IF('4 - Personal'!$E$101='2 - Programas Municipales'!$A6,(IF('4 - Personal'!$E$102='2 - Programas Municipales'!$C$2,'4 - Personal'!$H$104,0)),0)+IF('4 - Personal'!$E$107='2 - Programas Municipales'!$A6,(IF('4 - Personal'!$E$108='2 - Programas Municipales'!$C$2,'4 - Personal'!$H$110,0)),0)+IF('4 - Personal'!$E$113='2 - Programas Municipales'!$A6,(IF('4 - Personal'!$E$114='2 - Programas Municipales'!$C$2,'4 - Personal'!$H$116,0)),0)+IF('4 - Personal'!$E$119='2 - Programas Municipales'!$A6,(IF('4 - Personal'!$E$120='2 - Programas Municipales'!$C$2,'4 - Personal'!$H$122,0)),0)+IF('4 - Personal'!$E$125='2 - Programas Municipales'!$A6,(IF('4 - Personal'!$E$126='2 - Programas Municipales'!$C$2,'4 - Personal'!$H$128,0)),0)+IF('4 - Personal'!$E$131='2 - Programas Municipales'!$A6,(IF('4 - Personal'!$E$132='2 - Programas Municipales'!$C$2,'4 - Personal'!$H$134,0)),0)+IF('4 - Personal'!$E$137='2 - Programas Municipales'!$A6,(IF('4 - Personal'!$E$138='2 - Programas Municipales'!$C$2,'4 - Personal'!$H$140,0)),0)</f>
        <v>0</v>
      </c>
      <c r="D9" s="202">
        <f>IF('4 - Personal'!$E$5='2 - Programas Municipales'!$A6,(IF('4 - Personal'!$E$6='2 - Programas Municipales'!$C$3,'4 - Personal'!$H$8,0)),0)+IF('4 - Personal'!$E$11='2 - Programas Municipales'!$A6,(IF('4 - Personal'!$E$12='2 - Programas Municipales'!$C$3,'4 - Personal'!$H$14,0)),0)+IF('4 - Personal'!$E$17='2 - Programas Municipales'!$A6,(IF('4 - Personal'!$E$18='2 - Programas Municipales'!$C$3,'4 - Personal'!$H$20,0)),0)+IF('4 - Personal'!$E$23='2 - Programas Municipales'!$A6,(IF('4 - Personal'!$E$24='2 - Programas Municipales'!$C$3,'4 - Personal'!$H$26,0)),0)+IF('4 - Personal'!$E$29='2 - Programas Municipales'!$A6,(IF('4 - Personal'!$E$30='2 - Programas Municipales'!$C$3,'4 - Personal'!$H$32,0)),0)+IF('4 - Personal'!$E$35='2 - Programas Municipales'!$A6,(IF('4 - Personal'!$E$36='2 - Programas Municipales'!$C$3,'4 - Personal'!$H$38,0)),0)+IF('4 - Personal'!$E$41='2 - Programas Municipales'!$A6,(IF('4 - Personal'!$E$42='2 - Programas Municipales'!$C$3,'4 - Personal'!$H$44,0)),0)+IF('4 - Personal'!$E$47='2 - Programas Municipales'!$A6,(IF('4 - Personal'!$E$48='2 - Programas Municipales'!$C$3,'4 - Personal'!$H$50,0)),0)+IF('4 - Personal'!$E$53='2 - Programas Municipales'!$A6,(IF('4 - Personal'!$E$54='2 - Programas Municipales'!$C$3,'4 - Personal'!$H$56,0)),0)+IF('4 - Personal'!$E$59='2 - Programas Municipales'!$A6,(IF('4 - Personal'!$E$60='2 - Programas Municipales'!$C$3,'4 - Personal'!$H$62,0)),0)+IF('4 - Personal'!$E$65='2 - Programas Municipales'!$A6,(IF('4 - Personal'!$E$66='2 - Programas Municipales'!$C$3,'4 - Personal'!$H$68,0)),0)+IF('4 - Personal'!$E$71='2 - Programas Municipales'!$A6,(IF('4 - Personal'!$E$72='2 - Programas Municipales'!$C$3,'4 - Personal'!$H$74,0)),0)+IF('4 - Personal'!$E$77='2 - Programas Municipales'!$A6,(IF('4 - Personal'!$E$78='2 - Programas Municipales'!$C$3,'4 - Personal'!$H$80,0)),0)+IF('4 - Personal'!$E$83='2 - Programas Municipales'!$A6,(IF('4 - Personal'!$E$84='2 - Programas Municipales'!$C$3,'4 - Personal'!$H$86,0)),0)+IF('4 - Personal'!$E$89='2 - Programas Municipales'!$A6,(IF('4 - Personal'!$E$90='2 - Programas Municipales'!$C$3,'4 - Personal'!$H$92,0)),0)+IF('4 - Personal'!$E$95='2 - Programas Municipales'!$A6,(IF('4 - Personal'!$E$96='2 - Programas Municipales'!$C$3,'4 - Personal'!$H$98,0)),0)+IF('4 - Personal'!$E$101='2 - Programas Municipales'!$A6,(IF('4 - Personal'!$E$102='2 - Programas Municipales'!$C$3,'4 - Personal'!$H$104,0)),0)+IF('4 - Personal'!$E$107='2 - Programas Municipales'!$A6,(IF('4 - Personal'!$E$108='2 - Programas Municipales'!$C$3,'4 - Personal'!$H$110,0)),0)+IF('4 - Personal'!$E$113='2 - Programas Municipales'!$A6,(IF('4 - Personal'!$E$114='2 - Programas Municipales'!$C$3,'4 - Personal'!$H$116,0)),0)+IF('4 - Personal'!$E$119='2 - Programas Municipales'!$A6,(IF('4 - Personal'!$E$120='2 - Programas Municipales'!$C$3,'4 - Personal'!$H$122,0)),0)+IF('4 - Personal'!$E$125='2 - Programas Municipales'!$A6,(IF('4 - Personal'!$E$126='2 - Programas Municipales'!$C$3,'4 - Personal'!$H$128,0)),0)+IF('4 - Personal'!$E$131='2 - Programas Municipales'!$A6,(IF('4 - Personal'!$E$132='2 - Programas Municipales'!$C$3,'4 - Personal'!$H$134,0)),0)+IF('4 - Personal'!$E$137='2 - Programas Municipales'!$A6,(IF('4 - Personal'!$E$138='2 - Programas Municipales'!$C$3,'4 - Personal'!$H$140,0)),0)</f>
        <v>0</v>
      </c>
      <c r="E9" s="202">
        <f>IF('4 - Personal'!$E$5='2 - Programas Municipales'!$A6,(IF('4 - Personal'!$E$6='2 - Programas Municipales'!$C$4,'4 - Personal'!$H$8,0)),0)+IF('4 - Personal'!$E$11='2 - Programas Municipales'!$A6,(IF('4 - Personal'!$E$12='2 - Programas Municipales'!$C$4,'4 - Personal'!$H$14,0)),0)+IF('4 - Personal'!$E$17='2 - Programas Municipales'!$A6,(IF('4 - Personal'!$E$18='2 - Programas Municipales'!$C$4,'4 - Personal'!$H$20,0)),0)+IF('4 - Personal'!$E$23='2 - Programas Municipales'!$A6,(IF('4 - Personal'!$E$24='2 - Programas Municipales'!$C$4,'4 - Personal'!$H$26,0)),0)+IF('4 - Personal'!$E$29='2 - Programas Municipales'!$A6,(IF('4 - Personal'!$E$30='2 - Programas Municipales'!$C$4,'4 - Personal'!$H$32,0)),0)+IF('4 - Personal'!$E$35='2 - Programas Municipales'!$A6,(IF('4 - Personal'!$E$36='2 - Programas Municipales'!$C$4,'4 - Personal'!$H$38,0)),0)+IF('4 - Personal'!$E$41='2 - Programas Municipales'!$A6,(IF('4 - Personal'!$E$42='2 - Programas Municipales'!$C$4,'4 - Personal'!$H$44,0)),0)+IF('4 - Personal'!$E$47='2 - Programas Municipales'!$A6,(IF('4 - Personal'!$E$48='2 - Programas Municipales'!$C$4,'4 - Personal'!$H$50,0)),0)+IF('4 - Personal'!$E$53='2 - Programas Municipales'!$A6,(IF('4 - Personal'!$E$54='2 - Programas Municipales'!$C$4,'4 - Personal'!$H$56,0)),0)+IF('4 - Personal'!$E$59='2 - Programas Municipales'!$A6,(IF('4 - Personal'!$E$60='2 - Programas Municipales'!$C$4,'4 - Personal'!$H$62,0)),0)+IF('4 - Personal'!$E$65='2 - Programas Municipales'!$A6,(IF('4 - Personal'!$E$66='2 - Programas Municipales'!$C$4,'4 - Personal'!$H$68,0)),0)+IF('4 - Personal'!$E$71='2 - Programas Municipales'!$A6,(IF('4 - Personal'!$E$72='2 - Programas Municipales'!$C$4,'4 - Personal'!$H$74,0)),0)+IF('4 - Personal'!$E$77='2 - Programas Municipales'!$A6,(IF('4 - Personal'!$E$78='2 - Programas Municipales'!$C$4,'4 - Personal'!$H$80,0)),0)+IF('4 - Personal'!$E$83='2 - Programas Municipales'!$A6,(IF('4 - Personal'!$E$84='2 - Programas Municipales'!$C$4,'4 - Personal'!$H$86,0)),0)+IF('4 - Personal'!$E$89='2 - Programas Municipales'!$A6,(IF('4 - Personal'!$E$90='2 - Programas Municipales'!$C$4,'4 - Personal'!$H$92,0)),0)+IF('4 - Personal'!$E$95='2 - Programas Municipales'!$A6,(IF('4 - Personal'!$E$96='2 - Programas Municipales'!$C$4,'4 - Personal'!$H$98,0)),0)+IF('4 - Personal'!$E$101='2 - Programas Municipales'!$A6,(IF('4 - Personal'!$E$102='2 - Programas Municipales'!$C$4,'4 - Personal'!$H$104,0)),0)+IF('4 - Personal'!$E$107='2 - Programas Municipales'!$A6,(IF('4 - Personal'!$E$108='2 - Programas Municipales'!$C$4,'4 - Personal'!$H$110,0)),0)+IF('4 - Personal'!$E$113='2 - Programas Municipales'!$A6,(IF('4 - Personal'!$E$114='2 - Programas Municipales'!$C$4,'4 - Personal'!$H$116,0)),0)+IF('4 - Personal'!$E$119='2 - Programas Municipales'!$A6,(IF('4 - Personal'!$E$120='2 - Programas Municipales'!$C$4,'4 - Personal'!$H$122,0)),0)+IF('4 - Personal'!$E$125='2 - Programas Municipales'!$A6,(IF('4 - Personal'!$E$126='2 - Programas Municipales'!$C$4,'4 - Personal'!$H$128,0)),0)+IF('4 - Personal'!$E$131='2 - Programas Municipales'!$A6,(IF('4 - Personal'!$E$132='2 - Programas Municipales'!$C$4,'4 - Personal'!$H$134,0)),0)+IF('4 - Personal'!$E$137='2 - Programas Municipales'!$A6,(IF('4 - Personal'!$E$138='2 - Programas Municipales'!$C$4,'4 - Personal'!$H$140,0)),0)</f>
        <v>0</v>
      </c>
      <c r="F9" s="202">
        <f>IF('4 - Personal'!$E$5='2 - Programas Municipales'!$A6,(IF('4 - Personal'!$E$6='2 - Programas Municipales'!$C$5,'4 - Personal'!$H$8,0)),0)+IF('4 - Personal'!$E$11='2 - Programas Municipales'!$A6,(IF('4 - Personal'!$E$12='2 - Programas Municipales'!$C$5,'4 - Personal'!$H$14,0)),0)+IF('4 - Personal'!$E$17='2 - Programas Municipales'!$A6,(IF('4 - Personal'!$E$18='2 - Programas Municipales'!$C$5,'4 - Personal'!$H$20,0)),0)+IF('4 - Personal'!$E$23='2 - Programas Municipales'!$A6,(IF('4 - Personal'!$E$24='2 - Programas Municipales'!$C$5,'4 - Personal'!$H$26,0)),0)+IF('4 - Personal'!$E$29='2 - Programas Municipales'!$A6,(IF('4 - Personal'!$E$30='2 - Programas Municipales'!$C$5,'4 - Personal'!$H$32,0)),0)+IF('4 - Personal'!$E$35='2 - Programas Municipales'!$A6,(IF('4 - Personal'!$E$36='2 - Programas Municipales'!$C$5,'4 - Personal'!$H$38,0)),0)+IF('4 - Personal'!$E$41='2 - Programas Municipales'!$A6,(IF('4 - Personal'!$E$42='2 - Programas Municipales'!$C$5,'4 - Personal'!$H$44,0)),0)+IF('4 - Personal'!$E$47='2 - Programas Municipales'!$A6,(IF('4 - Personal'!$E$48='2 - Programas Municipales'!$C$5,'4 - Personal'!$H$50,0)),0)+IF('4 - Personal'!$E$53='2 - Programas Municipales'!$A6,(IF('4 - Personal'!$E$54='2 - Programas Municipales'!$C$5,'4 - Personal'!$H$56,0)),0)+IF('4 - Personal'!$E$59='2 - Programas Municipales'!$A6,(IF('4 - Personal'!$E$60='2 - Programas Municipales'!$C$5,'4 - Personal'!$H$62,0)),0)+IF('4 - Personal'!$E$65='2 - Programas Municipales'!$A6,(IF('4 - Personal'!$E$66='2 - Programas Municipales'!$C$5,'4 - Personal'!$H$68,0)),0)+IF('4 - Personal'!$E$71='2 - Programas Municipales'!$A6,(IF('4 - Personal'!$E$72='2 - Programas Municipales'!$C$5,'4 - Personal'!$H$74,0)),0)+IF('4 - Personal'!$E$77='2 - Programas Municipales'!$A6,(IF('4 - Personal'!$E$78='2 - Programas Municipales'!$C$5,'4 - Personal'!$H$80,0)),0)+IF('4 - Personal'!$E$83='2 - Programas Municipales'!$A6,(IF('4 - Personal'!$E$84='2 - Programas Municipales'!$C$5,'4 - Personal'!$H$86,0)),0)+IF('4 - Personal'!$E$89='2 - Programas Municipales'!$A6,(IF('4 - Personal'!$E$90='2 - Programas Municipales'!$C$5,'4 - Personal'!$H$92,0)),0)+IF('4 - Personal'!$E$95='2 - Programas Municipales'!$A6,(IF('4 - Personal'!$E$96='2 - Programas Municipales'!$C$5,'4 - Personal'!$H$98,0)),0)+IF('4 - Personal'!$E$101='2 - Programas Municipales'!$A6,(IF('4 - Personal'!$E$102='2 - Programas Municipales'!$C$5,'4 - Personal'!$H$104,0)),0)+IF('4 - Personal'!$E$107='2 - Programas Municipales'!$A6,(IF('4 - Personal'!$E$108='2 - Programas Municipales'!$C$5,'4 - Personal'!$H$110,0)),0)+IF('4 - Personal'!$E$113='2 - Programas Municipales'!$A6,(IF('4 - Personal'!$E$114='2 - Programas Municipales'!$C$5,'4 - Personal'!$H$116,0)),0)+IF('4 - Personal'!$E$119='2 - Programas Municipales'!$A6,(IF('4 - Personal'!$E$120='2 - Programas Municipales'!$C$5,'4 - Personal'!$H$122,0)),0)+IF('4 - Personal'!$E$125='2 - Programas Municipales'!$A6,(IF('4 - Personal'!$E$126='2 - Programas Municipales'!$C$5,'4 - Personal'!$H$128,0)),0)+IF('4 - Personal'!$E$131='2 - Programas Municipales'!$A6,(IF('4 - Personal'!$E$132='2 - Programas Municipales'!$C$5,'4 - Personal'!$H$134,0)),0)+IF('4 - Personal'!$E$137='2 - Programas Municipales'!$A6,(IF('4 - Personal'!$E$138='2 - Programas Municipales'!$C$5,'4 - Personal'!$H$140,0)),0)</f>
        <v>0</v>
      </c>
      <c r="G9" s="202">
        <f>IF('4 - Personal'!$E$5='2 - Programas Municipales'!$A6,(IF('4 - Personal'!$E$6='2 - Programas Municipales'!$C$6,'4 - Personal'!$H$8,0)),0)+IF('4 - Personal'!$E$11='2 - Programas Municipales'!$A6,(IF('4 - Personal'!$E$12='2 - Programas Municipales'!$C$6,'4 - Personal'!$H$14,0)),0)+IF('4 - Personal'!$E$17='2 - Programas Municipales'!$A6,(IF('4 - Personal'!$E$18='2 - Programas Municipales'!$C$6,'4 - Personal'!$H$20,0)),0)+IF('4 - Personal'!$E$23='2 - Programas Municipales'!$A6,(IF('4 - Personal'!$E$24='2 - Programas Municipales'!$C$6,'4 - Personal'!$H$26,0)),0)+IF('4 - Personal'!$E$29='2 - Programas Municipales'!$A6,(IF('4 - Personal'!$E$30='2 - Programas Municipales'!$C$6,'4 - Personal'!$H$32,0)),0)+IF('4 - Personal'!$E$35='2 - Programas Municipales'!$A6,(IF('4 - Personal'!$E$36='2 - Programas Municipales'!$C$6,'4 - Personal'!$H$38,0)),0)+IF('4 - Personal'!$E$41='2 - Programas Municipales'!$A6,(IF('4 - Personal'!$E$42='2 - Programas Municipales'!$C$6,'4 - Personal'!$H$44,0)),0)+IF('4 - Personal'!$E$47='2 - Programas Municipales'!$A6,(IF('4 - Personal'!$E$48='2 - Programas Municipales'!$C$6,'4 - Personal'!$H$50,0)),0)+IF('4 - Personal'!$E$53='2 - Programas Municipales'!$A6,(IF('4 - Personal'!$E$54='2 - Programas Municipales'!$C$6,'4 - Personal'!$H$56,0)),0)+IF('4 - Personal'!$E$59='2 - Programas Municipales'!$A6,(IF('4 - Personal'!$E$60='2 - Programas Municipales'!$C$6,'4 - Personal'!$H$62,0)),0)+IF('4 - Personal'!$E$65='2 - Programas Municipales'!$A6,(IF('4 - Personal'!$E$66='2 - Programas Municipales'!$C$6,'4 - Personal'!$H$68,0)),0)+IF('4 - Personal'!$E$71='2 - Programas Municipales'!$A6,(IF('4 - Personal'!$E$72='2 - Programas Municipales'!$C$6,'4 - Personal'!$H$74,0)),0)+IF('4 - Personal'!$E$77='2 - Programas Municipales'!$A6,(IF('4 - Personal'!$E$78='2 - Programas Municipales'!$C$6,'4 - Personal'!$H$80,0)),0)+IF('4 - Personal'!$E$83='2 - Programas Municipales'!$A6,(IF('4 - Personal'!$E$84='2 - Programas Municipales'!$C$6,'4 - Personal'!$H$86,0)),0)+IF('4 - Personal'!$E$89='2 - Programas Municipales'!$A6,(IF('4 - Personal'!$E$90='2 - Programas Municipales'!$C$6,'4 - Personal'!$H$92,0)),0)+IF('4 - Personal'!$E$95='2 - Programas Municipales'!$A6,(IF('4 - Personal'!$E$96='2 - Programas Municipales'!$C$6,'4 - Personal'!$H$98,0)),0)+IF('4 - Personal'!$E$101='2 - Programas Municipales'!$A6,(IF('4 - Personal'!$E$102='2 - Programas Municipales'!$C$6,'4 - Personal'!$H$104,0)),0)+IF('4 - Personal'!$E$107='2 - Programas Municipales'!$A6,(IF('4 - Personal'!$E$108='2 - Programas Municipales'!$C$6,'4 - Personal'!$H$110,0)),0)+IF('4 - Personal'!$E$113='2 - Programas Municipales'!$A6,(IF('4 - Personal'!$E$114='2 - Programas Municipales'!$C$6,'4 - Personal'!$H$116,0)),0)+IF('4 - Personal'!$E$119='2 - Programas Municipales'!$A6,(IF('4 - Personal'!$E$120='2 - Programas Municipales'!$C$6,'4 - Personal'!$H$122,0)),0)+IF('4 - Personal'!$E$125='2 - Programas Municipales'!$A6,(IF('4 - Personal'!$E$126='2 - Programas Municipales'!$C$6,'4 - Personal'!$H$128,0)),0)+IF('4 - Personal'!$E$131='2 - Programas Municipales'!$A6,(IF('4 - Personal'!$E$132='2 - Programas Municipales'!$C$6,'4 - Personal'!$H$134,0)),0)+IF('4 - Personal'!$E$137='2 - Programas Municipales'!$A6,(IF('4 - Personal'!$E$138='2 - Programas Municipales'!$C$6,'4 - Personal'!$H$140,0)),0)</f>
        <v>0</v>
      </c>
      <c r="H9" s="202">
        <f>IF('4 - Personal'!$E$5='2 - Programas Municipales'!$A6,(IF('4 - Personal'!$E$6='2 - Programas Municipales'!$C$7,'4 - Personal'!$H$8,0)),0)+IF('4 - Personal'!$E$11='2 - Programas Municipales'!$A6,(IF('4 - Personal'!$E$12='2 - Programas Municipales'!$C$7,'4 - Personal'!$H$14,0)),0)+IF('4 - Personal'!$E$17='2 - Programas Municipales'!$A6,(IF('4 - Personal'!$E$18='2 - Programas Municipales'!$C$7,'4 - Personal'!$H$20,0)),0)+IF('4 - Personal'!$E$23='2 - Programas Municipales'!$A6,(IF('4 - Personal'!$E$24='2 - Programas Municipales'!$C$7,'4 - Personal'!$H$26,0)),0)+IF('4 - Personal'!$E$29='2 - Programas Municipales'!$A6,(IF('4 - Personal'!$E$30='2 - Programas Municipales'!$C$7,'4 - Personal'!$H$32,0)),0)+IF('4 - Personal'!$E$35='2 - Programas Municipales'!$A6,(IF('4 - Personal'!$E$36='2 - Programas Municipales'!$C$7,'4 - Personal'!$H$38,0)),0)+IF('4 - Personal'!$E$41='2 - Programas Municipales'!$A6,(IF('4 - Personal'!$E$42='2 - Programas Municipales'!$C$7,'4 - Personal'!$H$44,0)),0)+IF('4 - Personal'!$E$47='2 - Programas Municipales'!$A6,(IF('4 - Personal'!$E$48='2 - Programas Municipales'!$C$7,'4 - Personal'!$H$50,0)),0)+IF('4 - Personal'!$E$53='2 - Programas Municipales'!$A6,(IF('4 - Personal'!$E$54='2 - Programas Municipales'!$C$7,'4 - Personal'!$H$56,0)),0)+IF('4 - Personal'!$E$59='2 - Programas Municipales'!$A6,(IF('4 - Personal'!$E$60='2 - Programas Municipales'!$C$7,'4 - Personal'!$H$62,0)),0)+IF('4 - Personal'!$E$65='2 - Programas Municipales'!$A6,(IF('4 - Personal'!$E$66='2 - Programas Municipales'!$C$7,'4 - Personal'!$H$68,0)),0)+IF('4 - Personal'!$E$71='2 - Programas Municipales'!$A6,(IF('4 - Personal'!$E$72='2 - Programas Municipales'!$C$7,'4 - Personal'!$H$74,0)),0)+IF('4 - Personal'!$E$77='2 - Programas Municipales'!$A6,(IF('4 - Personal'!$E$78='2 - Programas Municipales'!$C$7,'4 - Personal'!$H$80,0)),0)+IF('4 - Personal'!$E$83='2 - Programas Municipales'!$A6,(IF('4 - Personal'!$E$84='2 - Programas Municipales'!$C$7,'4 - Personal'!$H$86,0)),0)+IF('4 - Personal'!$E$89='2 - Programas Municipales'!$A6,(IF('4 - Personal'!$E$90='2 - Programas Municipales'!$C$7,'4 - Personal'!$H$92,0)),0)+IF('4 - Personal'!$E$95='2 - Programas Municipales'!$A6,(IF('4 - Personal'!$E$96='2 - Programas Municipales'!$C$7,'4 - Personal'!$H$98,0)),0)+IF('4 - Personal'!$E$101='2 - Programas Municipales'!$A6,(IF('4 - Personal'!$E$102='2 - Programas Municipales'!$C$7,'4 - Personal'!$H$104,0)),0)+IF('4 - Personal'!$E$107='2 - Programas Municipales'!$A6,(IF('4 - Personal'!$E$108='2 - Programas Municipales'!$C$7,'4 - Personal'!$H$110,0)),0)+IF('4 - Personal'!$E$113='2 - Programas Municipales'!$A6,(IF('4 - Personal'!$E$114='2 - Programas Municipales'!$C$7,'4 - Personal'!$H$116,0)),0)+IF('4 - Personal'!$E$119='2 - Programas Municipales'!$A6,(IF('4 - Personal'!$E$120='2 - Programas Municipales'!$C$7,'4 - Personal'!$H$122,0)),0)+IF('4 - Personal'!$E$125='2 - Programas Municipales'!$A6,(IF('4 - Personal'!$E$126='2 - Programas Municipales'!$C$7,'4 - Personal'!$H$128,0)),0)+IF('4 - Personal'!$E$131='2 - Programas Municipales'!$A6,(IF('4 - Personal'!$E$132='2 - Programas Municipales'!$C$7,'4 - Personal'!$H$134,0)),0)+IF('4 - Personal'!$E$137='2 - Programas Municipales'!$A6,(IF('4 - Personal'!$E$138='2 - Programas Municipales'!$C$7,'4 - Personal'!$H$140,0)),0)</f>
        <v>0</v>
      </c>
      <c r="I9" s="202">
        <f>IF('4 - Personal'!$E$5='2 - Programas Municipales'!$A6,(IF('4 - Personal'!$E$6='2 - Programas Municipales'!$C$8,'4 - Personal'!$H$8,0)),0)+IF('4 - Personal'!$E$11='2 - Programas Municipales'!$A6,(IF('4 - Personal'!$E$12='2 - Programas Municipales'!$C$8,'4 - Personal'!$H$14,0)),0)+IF('4 - Personal'!$E$17='2 - Programas Municipales'!$A6,(IF('4 - Personal'!$E$18='2 - Programas Municipales'!$C$8,'4 - Personal'!$H$20,0)),0)+IF('4 - Personal'!$E$23='2 - Programas Municipales'!$A6,(IF('4 - Personal'!$E$24='2 - Programas Municipales'!$C$8,'4 - Personal'!$H$26,0)),0)+IF('4 - Personal'!$E$29='2 - Programas Municipales'!$A6,(IF('4 - Personal'!$E$30='2 - Programas Municipales'!$C$8,'4 - Personal'!$H$32,0)),0)+IF('4 - Personal'!$E$35='2 - Programas Municipales'!$A6,(IF('4 - Personal'!$E$36='2 - Programas Municipales'!$C$8,'4 - Personal'!$H$38,0)),0)+IF('4 - Personal'!$E$41='2 - Programas Municipales'!$A6,(IF('4 - Personal'!$E$42='2 - Programas Municipales'!$C$8,'4 - Personal'!$H$44,0)),0)+IF('4 - Personal'!$E$47='2 - Programas Municipales'!$A6,(IF('4 - Personal'!$E$48='2 - Programas Municipales'!$C$8,'4 - Personal'!$H$50,0)),0)+IF('4 - Personal'!$E$53='2 - Programas Municipales'!$A6,(IF('4 - Personal'!$E$54='2 - Programas Municipales'!$C$8,'4 - Personal'!$H$56,0)),0)+IF('4 - Personal'!$E$59='2 - Programas Municipales'!$A6,(IF('4 - Personal'!$E$60='2 - Programas Municipales'!$C$8,'4 - Personal'!$H$62,0)),0)+IF('4 - Personal'!$E$65='2 - Programas Municipales'!$A6,(IF('4 - Personal'!$E$66='2 - Programas Municipales'!$C$8,'4 - Personal'!$H$68,0)),0)+IF('4 - Personal'!$E$71='2 - Programas Municipales'!$A6,(IF('4 - Personal'!$E$72='2 - Programas Municipales'!$C$8,'4 - Personal'!$H$74,0)),0)+IF('4 - Personal'!$E$77='2 - Programas Municipales'!$A6,(IF('4 - Personal'!$E$78='2 - Programas Municipales'!$C$8,'4 - Personal'!$H$80,0)),0)+IF('4 - Personal'!$E$83='2 - Programas Municipales'!$A6,(IF('4 - Personal'!$E$84='2 - Programas Municipales'!$C$8,'4 - Personal'!$H$86,0)),0)+IF('4 - Personal'!$E$89='2 - Programas Municipales'!$A6,(IF('4 - Personal'!$E$90='2 - Programas Municipales'!$C$8,'4 - Personal'!$H$92,0)),0)+IF('4 - Personal'!$E$95='2 - Programas Municipales'!$A6,(IF('4 - Personal'!$E$96='2 - Programas Municipales'!$C$8,'4 - Personal'!$H$98,0)),0)+IF('4 - Personal'!$E$101='2 - Programas Municipales'!$A6,(IF('4 - Personal'!$E$102='2 - Programas Municipales'!$C$8,'4 - Personal'!$H$104,0)),0)+IF('4 - Personal'!$E$107='2 - Programas Municipales'!$A6,(IF('4 - Personal'!$E$108='2 - Programas Municipales'!$C$8,'4 - Personal'!$H$110,0)),0)+IF('4 - Personal'!$E$113='2 - Programas Municipales'!$A6,(IF('4 - Personal'!$E$114='2 - Programas Municipales'!$C$8,'4 - Personal'!$H$116,0)),0)+IF('4 - Personal'!$E$119='2 - Programas Municipales'!$A6,(IF('4 - Personal'!$E$120='2 - Programas Municipales'!$C$8,'4 - Personal'!$H$122,0)),0)+IF('4 - Personal'!$E$125='2 - Programas Municipales'!$A6,(IF('4 - Personal'!$E$126='2 - Programas Municipales'!$C$8,'4 - Personal'!$H$128,0)),0)+IF('4 - Personal'!$E$131='2 - Programas Municipales'!$A6,(IF('4 - Personal'!$E$132='2 - Programas Municipales'!$C$8,'4 - Personal'!$H$134,0)),0)+IF('4 - Personal'!$E$137='2 - Programas Municipales'!$A6,(IF('4 - Personal'!$E$138='2 - Programas Municipales'!$C$8,'4 - Personal'!$H$140,0)),0)</f>
        <v>0</v>
      </c>
      <c r="J9" s="202">
        <f>IF('4 - Personal'!$E$5='2 - Programas Municipales'!$A6,(IF('4 - Personal'!$E$6='2 - Programas Municipales'!$C$9,'4 - Personal'!$H$8,0)),0)+IF('4 - Personal'!$E$11='2 - Programas Municipales'!$A6,(IF('4 - Personal'!$E$12='2 - Programas Municipales'!$C$9,'4 - Personal'!$H$14,0)),0)+IF('4 - Personal'!$E$17='2 - Programas Municipales'!$A6,(IF('4 - Personal'!$E$18='2 - Programas Municipales'!$C$9,'4 - Personal'!$H$20,0)),0)+IF('4 - Personal'!$E$23='2 - Programas Municipales'!$A6,(IF('4 - Personal'!$E$24='2 - Programas Municipales'!$C$9,'4 - Personal'!$H$26,0)),0)+IF('4 - Personal'!$E$29='2 - Programas Municipales'!$A6,(IF('4 - Personal'!$E$30='2 - Programas Municipales'!$C$9,'4 - Personal'!$H$32,0)),0)+IF('4 - Personal'!$E$35='2 - Programas Municipales'!$A6,(IF('4 - Personal'!$E$36='2 - Programas Municipales'!$C$9,'4 - Personal'!$H$38,0)),0)+IF('4 - Personal'!$E$41='2 - Programas Municipales'!$A6,(IF('4 - Personal'!$E$42='2 - Programas Municipales'!$C$9,'4 - Personal'!$H$44,0)),0)+IF('4 - Personal'!$E$47='2 - Programas Municipales'!$A6,(IF('4 - Personal'!$E$48='2 - Programas Municipales'!$C$9,'4 - Personal'!$H$50,0)),0)+IF('4 - Personal'!$E$53='2 - Programas Municipales'!$A6,(IF('4 - Personal'!$E$54='2 - Programas Municipales'!$C$9,'4 - Personal'!$H$56,0)),0)+IF('4 - Personal'!$E$59='2 - Programas Municipales'!$A6,(IF('4 - Personal'!$E$60='2 - Programas Municipales'!$C$9,'4 - Personal'!$H$62,0)),0)+IF('4 - Personal'!$E$65='2 - Programas Municipales'!$A6,(IF('4 - Personal'!$E$66='2 - Programas Municipales'!$C$9,'4 - Personal'!$H$68,0)),0)+IF('4 - Personal'!$E$71='2 - Programas Municipales'!$A6,(IF('4 - Personal'!$E$72='2 - Programas Municipales'!$C$9,'4 - Personal'!$H$74,0)),0)+IF('4 - Personal'!$E$77='2 - Programas Municipales'!$A6,(IF('4 - Personal'!$E$78='2 - Programas Municipales'!$C$9,'4 - Personal'!$H$80,0)),0)+IF('4 - Personal'!$E$83='2 - Programas Municipales'!$A6,(IF('4 - Personal'!$E$84='2 - Programas Municipales'!$C$9,'4 - Personal'!$H$86,0)),0)+IF('4 - Personal'!$E$89='2 - Programas Municipales'!$A6,(IF('4 - Personal'!$E$90='2 - Programas Municipales'!$C$9,'4 - Personal'!$H$92,0)),0)+IF('4 - Personal'!$E$95='2 - Programas Municipales'!$A6,(IF('4 - Personal'!$E$96='2 - Programas Municipales'!$C$9,'4 - Personal'!$H$98,0)),0)+IF('4 - Personal'!$E$101='2 - Programas Municipales'!$A6,(IF('4 - Personal'!$E$102='2 - Programas Municipales'!$C$9,'4 - Personal'!$H$104,0)),0)+IF('4 - Personal'!$E$107='2 - Programas Municipales'!$A6,(IF('4 - Personal'!$E$108='2 - Programas Municipales'!$C$9,'4 - Personal'!$H$110,0)),0)+IF('4 - Personal'!$E$113='2 - Programas Municipales'!$A6,(IF('4 - Personal'!$E$114='2 - Programas Municipales'!$C$9,'4 - Personal'!$H$116,0)),0)+IF('4 - Personal'!$E$119='2 - Programas Municipales'!$A6,(IF('4 - Personal'!$E$120='2 - Programas Municipales'!$C$9,'4 - Personal'!$H$122,0)),0)+IF('4 - Personal'!$E$125='2 - Programas Municipales'!$A6,(IF('4 - Personal'!$E$126='2 - Programas Municipales'!$C$9,'4 - Personal'!$H$128,0)),0)+IF('4 - Personal'!$E$131='2 - Programas Municipales'!$A6,(IF('4 - Personal'!$E$132='2 - Programas Municipales'!$C$9,'4 - Personal'!$H$134,0)),0)+IF('4 - Personal'!$E$137='2 - Programas Municipales'!$A6,(IF('4 - Personal'!$E$138='2 - Programas Municipales'!$C$9,'4 - Personal'!$H$140,0)),0)</f>
        <v>0</v>
      </c>
      <c r="K9" s="202">
        <f>IF('4 - Personal'!$E$5='2 - Programas Municipales'!$A6,(IF('4 - Personal'!$E$6='2 - Programas Municipales'!$C$10,'4 - Personal'!$H$8,0)),0)+IF('4 - Personal'!$E$11='2 - Programas Municipales'!$A6,(IF('4 - Personal'!$E$12='2 - Programas Municipales'!$C$10,'4 - Personal'!$H$14,0)),0)+IF('4 - Personal'!$E$17='2 - Programas Municipales'!$A6,(IF('4 - Personal'!$E$18='2 - Programas Municipales'!$C$10,'4 - Personal'!$H$20,0)),0)+IF('4 - Personal'!$E$23='2 - Programas Municipales'!$A6,(IF('4 - Personal'!$E$24='2 - Programas Municipales'!$C$10,'4 - Personal'!$H$26,0)),0)+IF('4 - Personal'!$E$29='2 - Programas Municipales'!$A6,(IF('4 - Personal'!$E$30='2 - Programas Municipales'!$C$10,'4 - Personal'!$H$32,0)),0)+IF('4 - Personal'!$E$35='2 - Programas Municipales'!$A6,(IF('4 - Personal'!$E$36='2 - Programas Municipales'!$C$10,'4 - Personal'!$H$38,0)),0)+IF('4 - Personal'!$E$41='2 - Programas Municipales'!$A6,(IF('4 - Personal'!$E$42='2 - Programas Municipales'!$C$10,'4 - Personal'!$H$44,0)),0)+IF('4 - Personal'!$E$47='2 - Programas Municipales'!$A6,(IF('4 - Personal'!$E$48='2 - Programas Municipales'!$C$10,'4 - Personal'!$H$50,0)),0)+IF('4 - Personal'!$E$53='2 - Programas Municipales'!$A6,(IF('4 - Personal'!$E$54='2 - Programas Municipales'!$C$10,'4 - Personal'!$H$56,0)),0)+IF('4 - Personal'!$E$59='2 - Programas Municipales'!$A6,(IF('4 - Personal'!$E$60='2 - Programas Municipales'!$C$10,'4 - Personal'!$H$62,0)),0)+IF('4 - Personal'!$E$65='2 - Programas Municipales'!$A6,(IF('4 - Personal'!$E$66='2 - Programas Municipales'!$C$10,'4 - Personal'!$H$68,0)),0)+IF('4 - Personal'!$E$71='2 - Programas Municipales'!$A6,(IF('4 - Personal'!$E$72='2 - Programas Municipales'!$C$10,'4 - Personal'!$H$74,0)),0)+IF('4 - Personal'!$E$77='2 - Programas Municipales'!$A6,(IF('4 - Personal'!$E$78='2 - Programas Municipales'!$C$10,'4 - Personal'!$H$80,0)),0)+IF('4 - Personal'!$E$83='2 - Programas Municipales'!$A6,(IF('4 - Personal'!$E$84='2 - Programas Municipales'!$C$10,'4 - Personal'!$H$86,0)),0)+IF('4 - Personal'!$E$89='2 - Programas Municipales'!$A6,(IF('4 - Personal'!$E$90='2 - Programas Municipales'!$C$10,'4 - Personal'!$H$92,0)),0)+IF('4 - Personal'!$E$95='2 - Programas Municipales'!$A6,(IF('4 - Personal'!$E$96='2 - Programas Municipales'!$C$10,'4 - Personal'!$H$98,0)),0)+IF('4 - Personal'!$E$101='2 - Programas Municipales'!$A6,(IF('4 - Personal'!$E$102='2 - Programas Municipales'!$C$10,'4 - Personal'!$H$104,0)),0)+IF('4 - Personal'!$E$107='2 - Programas Municipales'!$A6,(IF('4 - Personal'!$E$108='2 - Programas Municipales'!$C$10,'4 - Personal'!$H$110,0)),0)+IF('4 - Personal'!$E$113='2 - Programas Municipales'!$A6,(IF('4 - Personal'!$E$114='2 - Programas Municipales'!$C$10,'4 - Personal'!$H$116,0)),0)+IF('4 - Personal'!$E$119='2 - Programas Municipales'!$A6,(IF('4 - Personal'!$E$120='2 - Programas Municipales'!$C$10,'4 - Personal'!$H$122,0)),0)+IF('4 - Personal'!$E$125='2 - Programas Municipales'!$A6,(IF('4 - Personal'!$E$126='2 - Programas Municipales'!$C$10,'4 - Personal'!$H$128,0)),0)+IF('4 - Personal'!$E$131='2 - Programas Municipales'!$A6,(IF('4 - Personal'!$E$132='2 - Programas Municipales'!$C$10,'4 - Personal'!$H$134,0)),0)+IF('4 - Personal'!$E$137='2 - Programas Municipales'!$A6,(IF('4 - Personal'!$E$138='2 - Programas Municipales'!$C$10,'4 - Personal'!$H$140,0)),0)</f>
        <v>0</v>
      </c>
      <c r="L9" s="202">
        <f>IF('4 - Personal'!$E$5='2 - Programas Municipales'!$A6,(IF('4 - Personal'!$E$6='2 - Programas Municipales'!$C$11,'4 - Personal'!$H$8,0)),0)+IF('4 - Personal'!$E$11='2 - Programas Municipales'!$A6,(IF('4 - Personal'!$E$12='2 - Programas Municipales'!$C$11,'4 - Personal'!$H$14,0)),0)+IF('4 - Personal'!$E$17='2 - Programas Municipales'!$A6,(IF('4 - Personal'!$E$18='2 - Programas Municipales'!$C$11,'4 - Personal'!$H$20,0)),0)+IF('4 - Personal'!$E$23='2 - Programas Municipales'!$A6,(IF('4 - Personal'!$E$24='2 - Programas Municipales'!$C$11,'4 - Personal'!$H$26,0)),0)+IF('4 - Personal'!$E$29='2 - Programas Municipales'!$A6,(IF('4 - Personal'!$E$30='2 - Programas Municipales'!$C$11,'4 - Personal'!$H$32,0)),0)+IF('4 - Personal'!$E$35='2 - Programas Municipales'!$A6,(IF('4 - Personal'!$E$36='2 - Programas Municipales'!$C$11,'4 - Personal'!$H$38,0)),0)+IF('4 - Personal'!$E$41='2 - Programas Municipales'!$A6,(IF('4 - Personal'!$E$42='2 - Programas Municipales'!$C$11,'4 - Personal'!$H$44,0)),0)+IF('4 - Personal'!$E$47='2 - Programas Municipales'!$A6,(IF('4 - Personal'!$E$48='2 - Programas Municipales'!$C$11,'4 - Personal'!$H$50,0)),0)+IF('4 - Personal'!$E$53='2 - Programas Municipales'!$A6,(IF('4 - Personal'!$E$54='2 - Programas Municipales'!$C$11,'4 - Personal'!$H$56,0)),0)+IF('4 - Personal'!$E$59='2 - Programas Municipales'!$A6,(IF('4 - Personal'!$E$60='2 - Programas Municipales'!$C$11,'4 - Personal'!$H$62,0)),0)+IF('4 - Personal'!$E$65='2 - Programas Municipales'!$A6,(IF('4 - Personal'!$E$66='2 - Programas Municipales'!$C$11,'4 - Personal'!$H$68,0)),0)+IF('4 - Personal'!$E$71='2 - Programas Municipales'!$A6,(IF('4 - Personal'!$E$72='2 - Programas Municipales'!$C$11,'4 - Personal'!$H$74,0)),0)+IF('4 - Personal'!$E$77='2 - Programas Municipales'!$A6,(IF('4 - Personal'!$E$78='2 - Programas Municipales'!$C$11,'4 - Personal'!$H$80,0)),0)+IF('4 - Personal'!$E$83='2 - Programas Municipales'!$A6,(IF('4 - Personal'!$E$84='2 - Programas Municipales'!$C$11,'4 - Personal'!$H$86,0)),0)+IF('4 - Personal'!$E$89='2 - Programas Municipales'!$A6,(IF('4 - Personal'!$E$90='2 - Programas Municipales'!$C$11,'4 - Personal'!$H$92,0)),0)+IF('4 - Personal'!$E$95='2 - Programas Municipales'!$A6,(IF('4 - Personal'!$E$96='2 - Programas Municipales'!$C$11,'4 - Personal'!$H$98,0)),0)+IF('4 - Personal'!$E$101='2 - Programas Municipales'!$A6,(IF('4 - Personal'!$E$102='2 - Programas Municipales'!$C$11,'4 - Personal'!$H$104,0)),0)+IF('4 - Personal'!$E$107='2 - Programas Municipales'!$A6,(IF('4 - Personal'!$E$108='2 - Programas Municipales'!$C$11,'4 - Personal'!$H$110,0)),0)+IF('4 - Personal'!$E$113='2 - Programas Municipales'!$A6,(IF('4 - Personal'!$E$114='2 - Programas Municipales'!$C$11,'4 - Personal'!$H$116,0)),0)+IF('4 - Personal'!$E$119='2 - Programas Municipales'!$A6,(IF('4 - Personal'!$E$120='2 - Programas Municipales'!$C$11,'4 - Personal'!$H$122,0)),0)+IF('4 - Personal'!$E$125='2 - Programas Municipales'!$A6,(IF('4 - Personal'!$E$126='2 - Programas Municipales'!$C$11,'4 - Personal'!$H$128,0)),0)+IF('4 - Personal'!$E$131='2 - Programas Municipales'!$A6,(IF('4 - Personal'!$E$132='2 - Programas Municipales'!$C$11,'4 - Personal'!$H$134,0)),0)+IF('4 - Personal'!$E$137='2 - Programas Municipales'!$A6,(IF('4 - Personal'!$E$138='2 - Programas Municipales'!$C$11,'4 - Personal'!$H$140,0)),0)</f>
        <v>0</v>
      </c>
      <c r="M9" s="202">
        <f>IF('4 - Personal'!$E$5='2 - Programas Municipales'!$A6,(IF('4 - Personal'!$E$6='2 - Programas Municipales'!$C$12,'4 - Personal'!$H$8,0)),0)+IF('4 - Personal'!$E$11='2 - Programas Municipales'!$A6,(IF('4 - Personal'!$E$12='2 - Programas Municipales'!$C$12,'4 - Personal'!$H$14,0)),0)+IF('4 - Personal'!$E$17='2 - Programas Municipales'!$A6,(IF('4 - Personal'!$E$18='2 - Programas Municipales'!$C$12,'4 - Personal'!$H$20,0)),0)+IF('4 - Personal'!$E$23='2 - Programas Municipales'!$A6,(IF('4 - Personal'!$E$24='2 - Programas Municipales'!$C$12,'4 - Personal'!$H$26,0)),0)+IF('4 - Personal'!$E$29='2 - Programas Municipales'!$A6,(IF('4 - Personal'!$E$30='2 - Programas Municipales'!$C$12,'4 - Personal'!$H$32,0)),0)+IF('4 - Personal'!$E$35='2 - Programas Municipales'!$A6,(IF('4 - Personal'!$E$36='2 - Programas Municipales'!$C$12,'4 - Personal'!$H$38,0)),0)+IF('4 - Personal'!$E$41='2 - Programas Municipales'!$A6,(IF('4 - Personal'!$E$42='2 - Programas Municipales'!$C$12,'4 - Personal'!$H$44,0)),0)+IF('4 - Personal'!$E$47='2 - Programas Municipales'!$A6,(IF('4 - Personal'!$E$48='2 - Programas Municipales'!$C$12,'4 - Personal'!$H$50,0)),0)+IF('4 - Personal'!$E$53='2 - Programas Municipales'!$A6,(IF('4 - Personal'!$E$54='2 - Programas Municipales'!$C$12,'4 - Personal'!$H$56,0)),0)+IF('4 - Personal'!$E$59='2 - Programas Municipales'!$A6,(IF('4 - Personal'!$E$60='2 - Programas Municipales'!$C$12,'4 - Personal'!$H$62,0)),0)+IF('4 - Personal'!$E$65='2 - Programas Municipales'!$A6,(IF('4 - Personal'!$E$66='2 - Programas Municipales'!$C$12,'4 - Personal'!$H$68,0)),0)+IF('4 - Personal'!$E$71='2 - Programas Municipales'!$A6,(IF('4 - Personal'!$E$72='2 - Programas Municipales'!$C$12,'4 - Personal'!$H$74,0)),0)+IF('4 - Personal'!$E$77='2 - Programas Municipales'!$A6,(IF('4 - Personal'!$E$78='2 - Programas Municipales'!$C$12,'4 - Personal'!$H$80,0)),0)+IF('4 - Personal'!$E$83='2 - Programas Municipales'!$A6,(IF('4 - Personal'!$E$84='2 - Programas Municipales'!$C$12,'4 - Personal'!$H$86,0)),0)+IF('4 - Personal'!$E$89='2 - Programas Municipales'!$A6,(IF('4 - Personal'!$E$90='2 - Programas Municipales'!$C$12,'4 - Personal'!$H$92,0)),0)+IF('4 - Personal'!$E$95='2 - Programas Municipales'!$A6,(IF('4 - Personal'!$E$96='2 - Programas Municipales'!$C$12,'4 - Personal'!$H$98,0)),0)+IF('4 - Personal'!$E$101='2 - Programas Municipales'!$A6,(IF('4 - Personal'!$E$102='2 - Programas Municipales'!$C$12,'4 - Personal'!$H$104,0)),0)+IF('4 - Personal'!$E$107='2 - Programas Municipales'!$A6,(IF('4 - Personal'!$E$108='2 - Programas Municipales'!$C$12,'4 - Personal'!$H$110,0)),0)+IF('4 - Personal'!$E$113='2 - Programas Municipales'!$A6,(IF('4 - Personal'!$E$114='2 - Programas Municipales'!$C$12,'4 - Personal'!$H$116,0)),0)+IF('4 - Personal'!$E$119='2 - Programas Municipales'!$A6,(IF('4 - Personal'!$E$120='2 - Programas Municipales'!$C$12,'4 - Personal'!$H$122,0)),0)+IF('4 - Personal'!$E$125='2 - Programas Municipales'!$A6,(IF('4 - Personal'!$E$126='2 - Programas Municipales'!$C$12,'4 - Personal'!$H$128,0)),0)+IF('4 - Personal'!$E$131='2 - Programas Municipales'!$A6,(IF('4 - Personal'!$E$132='2 - Programas Municipales'!$C$12,'4 - Personal'!$H$134,0)),0)+IF('4 - Personal'!$E$137='2 - Programas Municipales'!$A6,(IF('4 - Personal'!$E$138='2 - Programas Municipales'!$C$12,'4 - Personal'!$H$140,0)),0)</f>
        <v>0</v>
      </c>
      <c r="N9" s="202">
        <f>IF('4 - Personal'!$E$5='2 - Programas Municipales'!$A6,(IF('4 - Personal'!$E$6='2 - Programas Municipales'!$C$13,'4 - Personal'!$H$8,0)),0)+IF('4 - Personal'!$E$11='2 - Programas Municipales'!$A6,(IF('4 - Personal'!$E$12='2 - Programas Municipales'!$C$13,'4 - Personal'!$H$14,0)),0)+IF('4 - Personal'!$E$17='2 - Programas Municipales'!$A6,(IF('4 - Personal'!$E$18='2 - Programas Municipales'!$C$13,'4 - Personal'!$H$20,0)),0)+IF('4 - Personal'!$E$23='2 - Programas Municipales'!$A6,(IF('4 - Personal'!$E$24='2 - Programas Municipales'!$C$13,'4 - Personal'!$H$26,0)),0)+IF('4 - Personal'!$E$29='2 - Programas Municipales'!$A6,(IF('4 - Personal'!$E$30='2 - Programas Municipales'!$C$13,'4 - Personal'!$H$32,0)),0)+IF('4 - Personal'!$E$35='2 - Programas Municipales'!$A6,(IF('4 - Personal'!$E$36='2 - Programas Municipales'!$C$13,'4 - Personal'!$H$38,0)),0)+IF('4 - Personal'!$E$41='2 - Programas Municipales'!$A6,(IF('4 - Personal'!$E$42='2 - Programas Municipales'!$C$13,'4 - Personal'!$H$44,0)),0)+IF('4 - Personal'!$E$47='2 - Programas Municipales'!$A6,(IF('4 - Personal'!$E$48='2 - Programas Municipales'!$C$13,'4 - Personal'!$H$50,0)),0)+IF('4 - Personal'!$E$53='2 - Programas Municipales'!$A6,(IF('4 - Personal'!$E$54='2 - Programas Municipales'!$C$13,'4 - Personal'!$H$56,0)),0)+IF('4 - Personal'!$E$59='2 - Programas Municipales'!$A6,(IF('4 - Personal'!$E$60='2 - Programas Municipales'!$C$13,'4 - Personal'!$H$62,0)),0)+IF('4 - Personal'!$E$65='2 - Programas Municipales'!$A6,(IF('4 - Personal'!$E$66='2 - Programas Municipales'!$C$13,'4 - Personal'!$H$68,0)),0)+IF('4 - Personal'!$E$71='2 - Programas Municipales'!$A6,(IF('4 - Personal'!$E$72='2 - Programas Municipales'!$C$13,'4 - Personal'!$H$74,0)),0)+IF('4 - Personal'!$E$77='2 - Programas Municipales'!$A6,(IF('4 - Personal'!$E$78='2 - Programas Municipales'!$C$13,'4 - Personal'!$H$80,0)),0)+IF('4 - Personal'!$E$83='2 - Programas Municipales'!$A6,(IF('4 - Personal'!$E$84='2 - Programas Municipales'!$C$13,'4 - Personal'!$H$86,0)),0)+IF('4 - Personal'!$E$89='2 - Programas Municipales'!$A6,(IF('4 - Personal'!$E$90='2 - Programas Municipales'!$C$13,'4 - Personal'!$H$92,0)),0)+IF('4 - Personal'!$E$95='2 - Programas Municipales'!$A6,(IF('4 - Personal'!$E$96='2 - Programas Municipales'!$C$13,'4 - Personal'!$H$98,0)),0)+IF('4 - Personal'!$E$101='2 - Programas Municipales'!$A6,(IF('4 - Personal'!$E$102='2 - Programas Municipales'!$C$13,'4 - Personal'!$H$104,0)),0)+IF('4 - Personal'!$E$107='2 - Programas Municipales'!$A6,(IF('4 - Personal'!$E$108='2 - Programas Municipales'!$C$13,'4 - Personal'!$H$110,0)),0)+IF('4 - Personal'!$E$113='2 - Programas Municipales'!$A6,(IF('4 - Personal'!$E$114='2 - Programas Municipales'!$C$13,'4 - Personal'!$H$116,0)),0)+IF('4 - Personal'!$E$119='2 - Programas Municipales'!$A6,(IF('4 - Personal'!$E$120='2 - Programas Municipales'!$C$13,'4 - Personal'!$H$122,0)),0)+IF('4 - Personal'!$E$125='2 - Programas Municipales'!$A6,(IF('4 - Personal'!$E$126='2 - Programas Municipales'!$C$13,'4 - Personal'!$H$128,0)),0)+IF('4 - Personal'!$E$131='2 - Programas Municipales'!$A6,(IF('4 - Personal'!$E$132='2 - Programas Municipales'!$C$13,'4 - Personal'!$H$134,0)),0)+IF('4 - Personal'!$E$137='2 - Programas Municipales'!$A6,(IF('4 - Personal'!$E$138='2 - Programas Municipales'!$C$13,'4 - Personal'!$H$140,0)),0)</f>
        <v>0</v>
      </c>
      <c r="O9" s="202">
        <f>IF('4 - Personal'!$E$5='2 - Programas Municipales'!$A6,(IF('4 - Personal'!$E$6='2 - Programas Municipales'!$C$14,'4 - Personal'!$H$8,0)),0)+IF('4 - Personal'!$E$11='2 - Programas Municipales'!$A6,(IF('4 - Personal'!$E$12='2 - Programas Municipales'!$C$14,'4 - Personal'!$H$14,0)),0)+IF('4 - Personal'!$E$17='2 - Programas Municipales'!$A6,(IF('4 - Personal'!$E$18='2 - Programas Municipales'!$C$14,'4 - Personal'!$H$20,0)),0)+IF('4 - Personal'!$E$23='2 - Programas Municipales'!$A6,(IF('4 - Personal'!$E$24='2 - Programas Municipales'!$C$14,'4 - Personal'!$H$26,0)),0)+IF('4 - Personal'!$E$29='2 - Programas Municipales'!$A6,(IF('4 - Personal'!$E$30='2 - Programas Municipales'!$C$14,'4 - Personal'!$H$32,0)),0)+IF('4 - Personal'!$E$35='2 - Programas Municipales'!$A6,(IF('4 - Personal'!$E$36='2 - Programas Municipales'!$C$14,'4 - Personal'!$H$38,0)),0)+IF('4 - Personal'!$E$41='2 - Programas Municipales'!$A6,(IF('4 - Personal'!$E$42='2 - Programas Municipales'!$C$14,'4 - Personal'!$H$44,0)),0)+IF('4 - Personal'!$E$47='2 - Programas Municipales'!$A6,(IF('4 - Personal'!$E$48='2 - Programas Municipales'!$C$14,'4 - Personal'!$H$50,0)),0)+IF('4 - Personal'!$E$53='2 - Programas Municipales'!$A6,(IF('4 - Personal'!$E$54='2 - Programas Municipales'!$C$14,'4 - Personal'!$H$56,0)),0)+IF('4 - Personal'!$E$59='2 - Programas Municipales'!$A6,(IF('4 - Personal'!$E$60='2 - Programas Municipales'!$C$14,'4 - Personal'!$H$62,0)),0)+IF('4 - Personal'!$E$65='2 - Programas Municipales'!$A6,(IF('4 - Personal'!$E$66='2 - Programas Municipales'!$C$14,'4 - Personal'!$H$68,0)),0)+IF('4 - Personal'!$E$71='2 - Programas Municipales'!$A6,(IF('4 - Personal'!$E$72='2 - Programas Municipales'!$C$14,'4 - Personal'!$H$74,0)),0)+IF('4 - Personal'!$E$77='2 - Programas Municipales'!$A6,(IF('4 - Personal'!$E$78='2 - Programas Municipales'!$C$14,'4 - Personal'!$H$80,0)),0)+IF('4 - Personal'!$E$83='2 - Programas Municipales'!$A6,(IF('4 - Personal'!$E$84='2 - Programas Municipales'!$C$14,'4 - Personal'!$H$86,0)),0)+IF('4 - Personal'!$E$89='2 - Programas Municipales'!$A6,(IF('4 - Personal'!$E$90='2 - Programas Municipales'!$C$14,'4 - Personal'!$H$92,0)),0)+IF('4 - Personal'!$E$95='2 - Programas Municipales'!$A6,(IF('4 - Personal'!$E$96='2 - Programas Municipales'!$C$14,'4 - Personal'!$H$98,0)),0)+IF('4 - Personal'!$E$101='2 - Programas Municipales'!$A6,(IF('4 - Personal'!$E$102='2 - Programas Municipales'!$C$14,'4 - Personal'!$H$104,0)),0)+IF('4 - Personal'!$E$107='2 - Programas Municipales'!$A6,(IF('4 - Personal'!$E$108='2 - Programas Municipales'!$C$14,'4 - Personal'!$H$110,0)),0)+IF('4 - Personal'!$E$113='2 - Programas Municipales'!$A6,(IF('4 - Personal'!$E$114='2 - Programas Municipales'!$C$14,'4 - Personal'!$H$116,0)),0)+IF('4 - Personal'!$E$119='2 - Programas Municipales'!$A6,(IF('4 - Personal'!$E$120='2 - Programas Municipales'!$C$14,'4 - Personal'!$H$122,0)),0)+IF('4 - Personal'!$E$125='2 - Programas Municipales'!$A6,(IF('4 - Personal'!$E$126='2 - Programas Municipales'!$C$14,'4 - Personal'!$H$128,0)),0)+IF('4 - Personal'!$E$131='2 - Programas Municipales'!$A6,(IF('4 - Personal'!$E$132='2 - Programas Municipales'!$C$14,'4 - Personal'!$H$134,0)),0)+IF('4 - Personal'!$E$137='2 - Programas Municipales'!$A6,(IF('4 - Personal'!$E$138='2 - Programas Municipales'!$C$14,'4 - Personal'!$H$140,0)),0)</f>
        <v>0</v>
      </c>
      <c r="P9" s="202">
        <f>IF('4 - Personal'!$E$5='2 - Programas Municipales'!$A6,(IF('4 - Personal'!$E$6='2 - Programas Municipales'!$C$15,'4 - Personal'!$H$8,0)),0)+IF('4 - Personal'!$E$11='2 - Programas Municipales'!$A6,(IF('4 - Personal'!$E$12='2 - Programas Municipales'!$C$15,'4 - Personal'!$H$14,0)),0)+IF('4 - Personal'!$E$17='2 - Programas Municipales'!$A6,(IF('4 - Personal'!$E$18='2 - Programas Municipales'!$C$15,'4 - Personal'!$H$20,0)),0)+IF('4 - Personal'!$E$23='2 - Programas Municipales'!$A6,(IF('4 - Personal'!$E$24='2 - Programas Municipales'!$C$15,'4 - Personal'!$H$26,0)),0)+IF('4 - Personal'!$E$29='2 - Programas Municipales'!$A6,(IF('4 - Personal'!$E$30='2 - Programas Municipales'!$C$15,'4 - Personal'!$H$32,0)),0)+IF('4 - Personal'!$E$35='2 - Programas Municipales'!$A6,(IF('4 - Personal'!$E$36='2 - Programas Municipales'!$C$15,'4 - Personal'!$H$38,0)),0)+IF('4 - Personal'!$E$41='2 - Programas Municipales'!$A6,(IF('4 - Personal'!$E$42='2 - Programas Municipales'!$C$15,'4 - Personal'!$H$44,0)),0)+IF('4 - Personal'!$E$47='2 - Programas Municipales'!$A6,(IF('4 - Personal'!$E$48='2 - Programas Municipales'!$C$15,'4 - Personal'!$H$50,0)),0)+IF('4 - Personal'!$E$53='2 - Programas Municipales'!$A6,(IF('4 - Personal'!$E$54='2 - Programas Municipales'!$C$15,'4 - Personal'!$H$56,0)),0)+IF('4 - Personal'!$E$59='2 - Programas Municipales'!$A6,(IF('4 - Personal'!$E$60='2 - Programas Municipales'!$C$15,'4 - Personal'!$H$62,0)),0)+IF('4 - Personal'!$E$65='2 - Programas Municipales'!$A6,(IF('4 - Personal'!$E$66='2 - Programas Municipales'!$C$15,'4 - Personal'!$H$68,0)),0)+IF('4 - Personal'!$E$71='2 - Programas Municipales'!$A6,(IF('4 - Personal'!$E$72='2 - Programas Municipales'!$C$15,'4 - Personal'!$H$74,0)),0)+IF('4 - Personal'!$E$77='2 - Programas Municipales'!$A6,(IF('4 - Personal'!$E$78='2 - Programas Municipales'!$C$15,'4 - Personal'!$H$80,0)),0)+IF('4 - Personal'!$E$83='2 - Programas Municipales'!$A6,(IF('4 - Personal'!$E$84='2 - Programas Municipales'!$C$15,'4 - Personal'!$H$86,0)),0)+IF('4 - Personal'!$E$89='2 - Programas Municipales'!$A6,(IF('4 - Personal'!$E$90='2 - Programas Municipales'!$C$15,'4 - Personal'!$H$92,0)),0)+IF('4 - Personal'!$E$95='2 - Programas Municipales'!$A6,(IF('4 - Personal'!$E$96='2 - Programas Municipales'!$C$15,'4 - Personal'!$H$98,0)),0)+IF('4 - Personal'!$E$101='2 - Programas Municipales'!$A6,(IF('4 - Personal'!$E$102='2 - Programas Municipales'!$C$15,'4 - Personal'!$H$104,0)),0)+IF('4 - Personal'!$E$107='2 - Programas Municipales'!$A6,(IF('4 - Personal'!$E$108='2 - Programas Municipales'!$C$15,'4 - Personal'!$H$110,0)),0)+IF('4 - Personal'!$E$113='2 - Programas Municipales'!$A6,(IF('4 - Personal'!$E$114='2 - Programas Municipales'!$C$15,'4 - Personal'!$H$116,0)),0)+IF('4 - Personal'!$E$119='2 - Programas Municipales'!$A6,(IF('4 - Personal'!$E$120='2 - Programas Municipales'!$C$15,'4 - Personal'!$H$122,0)),0)+IF('4 - Personal'!$E$125='2 - Programas Municipales'!$A6,(IF('4 - Personal'!$E$126='2 - Programas Municipales'!$C$15,'4 - Personal'!$H$128,0)),0)+IF('4 - Personal'!$E$131='2 - Programas Municipales'!$A6,(IF('4 - Personal'!$E$132='2 - Programas Municipales'!$C$15,'4 - Personal'!$H$134,0)),0)+IF('4 - Personal'!$E$137='2 - Programas Municipales'!$A6,(IF('4 - Personal'!$E$138='2 - Programas Municipales'!$C$15,'4 - Personal'!$H$140,0)),0)</f>
        <v>0</v>
      </c>
      <c r="Q9" s="265">
        <f t="shared" si="1"/>
        <v>0</v>
      </c>
    </row>
    <row r="10">
      <c r="B10" s="56" t="str">
        <f>'2 - Programas Municipales'!A7</f>
        <v>Personal</v>
      </c>
      <c r="C10" s="202">
        <f>IF('4 - Personal'!$E$5='2 - Programas Municipales'!$A7,(IF('4 - Personal'!$E$6='2 - Programas Municipales'!$C$2,'4 - Personal'!$H$8,0)),0)+IF('4 - Personal'!$E$11='2 - Programas Municipales'!$A7,(IF('4 - Personal'!$E$12='2 - Programas Municipales'!$C$2,'4 - Personal'!$H$14,0)),0)+IF('4 - Personal'!$E$17='2 - Programas Municipales'!$A7,(IF('4 - Personal'!$E$18='2 - Programas Municipales'!$C$2,'4 - Personal'!$H$20,0)),0)+IF('4 - Personal'!$E$23='2 - Programas Municipales'!$A7,(IF('4 - Personal'!$E$24='2 - Programas Municipales'!$C$2,'4 - Personal'!$H$26,0)),0)+IF('4 - Personal'!$E$29='2 - Programas Municipales'!$A7,(IF('4 - Personal'!$E$30='2 - Programas Municipales'!$C$2,'4 - Personal'!$H$32,0)),0)+IF('4 - Personal'!$E$35='2 - Programas Municipales'!$A7,(IF('4 - Personal'!$E$36='2 - Programas Municipales'!$C$2,'4 - Personal'!$H$38,0)),0)+IF('4 - Personal'!$E$41='2 - Programas Municipales'!$A7,(IF('4 - Personal'!$E$42='2 - Programas Municipales'!$C$2,'4 - Personal'!$H$44,0)),0)+IF('4 - Personal'!$E$47='2 - Programas Municipales'!$A7,(IF('4 - Personal'!$E$48='2 - Programas Municipales'!$C$2,'4 - Personal'!$H$50,0)),0)+IF('4 - Personal'!$E$53='2 - Programas Municipales'!$A7,(IF('4 - Personal'!$E$54='2 - Programas Municipales'!$C$2,'4 - Personal'!$H$56,0)),0)+IF('4 - Personal'!$E$59='2 - Programas Municipales'!$A7,(IF('4 - Personal'!$E$60='2 - Programas Municipales'!$C$2,'4 - Personal'!$H$62,0)),0)+IF('4 - Personal'!$E$65='2 - Programas Municipales'!$A7,(IF('4 - Personal'!$E$66='2 - Programas Municipales'!$C$2,'4 - Personal'!$H$68,0)),0)+IF('4 - Personal'!$E$71='2 - Programas Municipales'!$A7,(IF('4 - Personal'!$E$72='2 - Programas Municipales'!$C$2,'4 - Personal'!$H$74,0)),0)+IF('4 - Personal'!$E$77='2 - Programas Municipales'!$A7,(IF('4 - Personal'!$E$78='2 - Programas Municipales'!$C$2,'4 - Personal'!$H$80,0)),0)+IF('4 - Personal'!$E$83='2 - Programas Municipales'!$A7,(IF('4 - Personal'!$E$84='2 - Programas Municipales'!$C$2,'4 - Personal'!$H$86,0)),0)+IF('4 - Personal'!$E$89='2 - Programas Municipales'!$A7,(IF('4 - Personal'!$E$90='2 - Programas Municipales'!$C$2,'4 - Personal'!$H$92,0)),0)+IF('4 - Personal'!$E$95='2 - Programas Municipales'!$A7,(IF('4 - Personal'!$E$96='2 - Programas Municipales'!$C$2,'4 - Personal'!$H$98,0)),0)+IF('4 - Personal'!$E$101='2 - Programas Municipales'!$A7,(IF('4 - Personal'!$E$102='2 - Programas Municipales'!$C$2,'4 - Personal'!$H$104,0)),0)+IF('4 - Personal'!$E$107='2 - Programas Municipales'!$A7,(IF('4 - Personal'!$E$108='2 - Programas Municipales'!$C$2,'4 - Personal'!$H$110,0)),0)+IF('4 - Personal'!$E$113='2 - Programas Municipales'!$A7,(IF('4 - Personal'!$E$114='2 - Programas Municipales'!$C$2,'4 - Personal'!$H$116,0)),0)+IF('4 - Personal'!$E$119='2 - Programas Municipales'!$A7,(IF('4 - Personal'!$E$120='2 - Programas Municipales'!$C$2,'4 - Personal'!$H$122,0)),0)+IF('4 - Personal'!$E$125='2 - Programas Municipales'!$A7,(IF('4 - Personal'!$E$126='2 - Programas Municipales'!$C$2,'4 - Personal'!$H$128,0)),0)+IF('4 - Personal'!$E$131='2 - Programas Municipales'!$A7,(IF('4 - Personal'!$E$132='2 - Programas Municipales'!$C$2,'4 - Personal'!$H$134,0)),0)+IF('4 - Personal'!$E$137='2 - Programas Municipales'!$A7,(IF('4 - Personal'!$E$138='2 - Programas Municipales'!$C$2,'4 - Personal'!$H$140,0)),0)</f>
        <v>6500000</v>
      </c>
      <c r="D10" s="202">
        <f>IF('4 - Personal'!$E$5='2 - Programas Municipales'!$A7,(IF('4 - Personal'!$E$6='2 - Programas Municipales'!$C$3,'4 - Personal'!$H$8,0)),0)+IF('4 - Personal'!$E$11='2 - Programas Municipales'!$A7,(IF('4 - Personal'!$E$12='2 - Programas Municipales'!$C$3,'4 - Personal'!$H$14,0)),0)+IF('4 - Personal'!$E$17='2 - Programas Municipales'!$A7,(IF('4 - Personal'!$E$18='2 - Programas Municipales'!$C$3,'4 - Personal'!$H$20,0)),0)+IF('4 - Personal'!$E$23='2 - Programas Municipales'!$A7,(IF('4 - Personal'!$E$24='2 - Programas Municipales'!$C$3,'4 - Personal'!$H$26,0)),0)+IF('4 - Personal'!$E$29='2 - Programas Municipales'!$A7,(IF('4 - Personal'!$E$30='2 - Programas Municipales'!$C$3,'4 - Personal'!$H$32,0)),0)+IF('4 - Personal'!$E$35='2 - Programas Municipales'!$A7,(IF('4 - Personal'!$E$36='2 - Programas Municipales'!$C$3,'4 - Personal'!$H$38,0)),0)+IF('4 - Personal'!$E$41='2 - Programas Municipales'!$A7,(IF('4 - Personal'!$E$42='2 - Programas Municipales'!$C$3,'4 - Personal'!$H$44,0)),0)+IF('4 - Personal'!$E$47='2 - Programas Municipales'!$A7,(IF('4 - Personal'!$E$48='2 - Programas Municipales'!$C$3,'4 - Personal'!$H$50,0)),0)+IF('4 - Personal'!$E$53='2 - Programas Municipales'!$A7,(IF('4 - Personal'!$E$54='2 - Programas Municipales'!$C$3,'4 - Personal'!$H$56,0)),0)+IF('4 - Personal'!$E$59='2 - Programas Municipales'!$A7,(IF('4 - Personal'!$E$60='2 - Programas Municipales'!$C$3,'4 - Personal'!$H$62,0)),0)+IF('4 - Personal'!$E$65='2 - Programas Municipales'!$A7,(IF('4 - Personal'!$E$66='2 - Programas Municipales'!$C$3,'4 - Personal'!$H$68,0)),0)+IF('4 - Personal'!$E$71='2 - Programas Municipales'!$A7,(IF('4 - Personal'!$E$72='2 - Programas Municipales'!$C$3,'4 - Personal'!$H$74,0)),0)+IF('4 - Personal'!$E$77='2 - Programas Municipales'!$A7,(IF('4 - Personal'!$E$78='2 - Programas Municipales'!$C$3,'4 - Personal'!$H$80,0)),0)+IF('4 - Personal'!$E$83='2 - Programas Municipales'!$A7,(IF('4 - Personal'!$E$84='2 - Programas Municipales'!$C$3,'4 - Personal'!$H$86,0)),0)+IF('4 - Personal'!$E$89='2 - Programas Municipales'!$A7,(IF('4 - Personal'!$E$90='2 - Programas Municipales'!$C$3,'4 - Personal'!$H$92,0)),0)+IF('4 - Personal'!$E$95='2 - Programas Municipales'!$A7,(IF('4 - Personal'!$E$96='2 - Programas Municipales'!$C$3,'4 - Personal'!$H$98,0)),0)+IF('4 - Personal'!$E$101='2 - Programas Municipales'!$A7,(IF('4 - Personal'!$E$102='2 - Programas Municipales'!$C$3,'4 - Personal'!$H$104,0)),0)+IF('4 - Personal'!$E$107='2 - Programas Municipales'!$A7,(IF('4 - Personal'!$E$108='2 - Programas Municipales'!$C$3,'4 - Personal'!$H$110,0)),0)+IF('4 - Personal'!$E$113='2 - Programas Municipales'!$A7,(IF('4 - Personal'!$E$114='2 - Programas Municipales'!$C$3,'4 - Personal'!$H$116,0)),0)+IF('4 - Personal'!$E$119='2 - Programas Municipales'!$A7,(IF('4 - Personal'!$E$120='2 - Programas Municipales'!$C$3,'4 - Personal'!$H$122,0)),0)+IF('4 - Personal'!$E$125='2 - Programas Municipales'!$A7,(IF('4 - Personal'!$E$126='2 - Programas Municipales'!$C$3,'4 - Personal'!$H$128,0)),0)+IF('4 - Personal'!$E$131='2 - Programas Municipales'!$A7,(IF('4 - Personal'!$E$132='2 - Programas Municipales'!$C$3,'4 - Personal'!$H$134,0)),0)+IF('4 - Personal'!$E$137='2 - Programas Municipales'!$A7,(IF('4 - Personal'!$E$138='2 - Programas Municipales'!$C$3,'4 - Personal'!$H$140,0)),0)</f>
        <v>0</v>
      </c>
      <c r="E10" s="202">
        <f>IF('4 - Personal'!$E$5='2 - Programas Municipales'!$A7,(IF('4 - Personal'!$E$6='2 - Programas Municipales'!$C$4,'4 - Personal'!$H$8,0)),0)+IF('4 - Personal'!$E$11='2 - Programas Municipales'!$A7,(IF('4 - Personal'!$E$12='2 - Programas Municipales'!$C$4,'4 - Personal'!$H$14,0)),0)+IF('4 - Personal'!$E$17='2 - Programas Municipales'!$A7,(IF('4 - Personal'!$E$18='2 - Programas Municipales'!$C$4,'4 - Personal'!$H$20,0)),0)+IF('4 - Personal'!$E$23='2 - Programas Municipales'!$A7,(IF('4 - Personal'!$E$24='2 - Programas Municipales'!$C$4,'4 - Personal'!$H$26,0)),0)+IF('4 - Personal'!$E$29='2 - Programas Municipales'!$A7,(IF('4 - Personal'!$E$30='2 - Programas Municipales'!$C$4,'4 - Personal'!$H$32,0)),0)+IF('4 - Personal'!$E$35='2 - Programas Municipales'!$A7,(IF('4 - Personal'!$E$36='2 - Programas Municipales'!$C$4,'4 - Personal'!$H$38,0)),0)+IF('4 - Personal'!$E$41='2 - Programas Municipales'!$A7,(IF('4 - Personal'!$E$42='2 - Programas Municipales'!$C$4,'4 - Personal'!$H$44,0)),0)+IF('4 - Personal'!$E$47='2 - Programas Municipales'!$A7,(IF('4 - Personal'!$E$48='2 - Programas Municipales'!$C$4,'4 - Personal'!$H$50,0)),0)+IF('4 - Personal'!$E$53='2 - Programas Municipales'!$A7,(IF('4 - Personal'!$E$54='2 - Programas Municipales'!$C$4,'4 - Personal'!$H$56,0)),0)+IF('4 - Personal'!$E$59='2 - Programas Municipales'!$A7,(IF('4 - Personal'!$E$60='2 - Programas Municipales'!$C$4,'4 - Personal'!$H$62,0)),0)+IF('4 - Personal'!$E$65='2 - Programas Municipales'!$A7,(IF('4 - Personal'!$E$66='2 - Programas Municipales'!$C$4,'4 - Personal'!$H$68,0)),0)+IF('4 - Personal'!$E$71='2 - Programas Municipales'!$A7,(IF('4 - Personal'!$E$72='2 - Programas Municipales'!$C$4,'4 - Personal'!$H$74,0)),0)+IF('4 - Personal'!$E$77='2 - Programas Municipales'!$A7,(IF('4 - Personal'!$E$78='2 - Programas Municipales'!$C$4,'4 - Personal'!$H$80,0)),0)+IF('4 - Personal'!$E$83='2 - Programas Municipales'!$A7,(IF('4 - Personal'!$E$84='2 - Programas Municipales'!$C$4,'4 - Personal'!$H$86,0)),0)+IF('4 - Personal'!$E$89='2 - Programas Municipales'!$A7,(IF('4 - Personal'!$E$90='2 - Programas Municipales'!$C$4,'4 - Personal'!$H$92,0)),0)+IF('4 - Personal'!$E$95='2 - Programas Municipales'!$A7,(IF('4 - Personal'!$E$96='2 - Programas Municipales'!$C$4,'4 - Personal'!$H$98,0)),0)+IF('4 - Personal'!$E$101='2 - Programas Municipales'!$A7,(IF('4 - Personal'!$E$102='2 - Programas Municipales'!$C$4,'4 - Personal'!$H$104,0)),0)+IF('4 - Personal'!$E$107='2 - Programas Municipales'!$A7,(IF('4 - Personal'!$E$108='2 - Programas Municipales'!$C$4,'4 - Personal'!$H$110,0)),0)+IF('4 - Personal'!$E$113='2 - Programas Municipales'!$A7,(IF('4 - Personal'!$E$114='2 - Programas Municipales'!$C$4,'4 - Personal'!$H$116,0)),0)+IF('4 - Personal'!$E$119='2 - Programas Municipales'!$A7,(IF('4 - Personal'!$E$120='2 - Programas Municipales'!$C$4,'4 - Personal'!$H$122,0)),0)+IF('4 - Personal'!$E$125='2 - Programas Municipales'!$A7,(IF('4 - Personal'!$E$126='2 - Programas Municipales'!$C$4,'4 - Personal'!$H$128,0)),0)+IF('4 - Personal'!$E$131='2 - Programas Municipales'!$A7,(IF('4 - Personal'!$E$132='2 - Programas Municipales'!$C$4,'4 - Personal'!$H$134,0)),0)+IF('4 - Personal'!$E$137='2 - Programas Municipales'!$A7,(IF('4 - Personal'!$E$138='2 - Programas Municipales'!$C$4,'4 - Personal'!$H$140,0)),0)</f>
        <v>0</v>
      </c>
      <c r="F10" s="202">
        <f>IF('4 - Personal'!$E$5='2 - Programas Municipales'!$A7,(IF('4 - Personal'!$E$6='2 - Programas Municipales'!$C$5,'4 - Personal'!$H$8,0)),0)+IF('4 - Personal'!$E$11='2 - Programas Municipales'!$A7,(IF('4 - Personal'!$E$12='2 - Programas Municipales'!$C$5,'4 - Personal'!$H$14,0)),0)+IF('4 - Personal'!$E$17='2 - Programas Municipales'!$A7,(IF('4 - Personal'!$E$18='2 - Programas Municipales'!$C$5,'4 - Personal'!$H$20,0)),0)+IF('4 - Personal'!$E$23='2 - Programas Municipales'!$A7,(IF('4 - Personal'!$E$24='2 - Programas Municipales'!$C$5,'4 - Personal'!$H$26,0)),0)+IF('4 - Personal'!$E$29='2 - Programas Municipales'!$A7,(IF('4 - Personal'!$E$30='2 - Programas Municipales'!$C$5,'4 - Personal'!$H$32,0)),0)+IF('4 - Personal'!$E$35='2 - Programas Municipales'!$A7,(IF('4 - Personal'!$E$36='2 - Programas Municipales'!$C$5,'4 - Personal'!$H$38,0)),0)+IF('4 - Personal'!$E$41='2 - Programas Municipales'!$A7,(IF('4 - Personal'!$E$42='2 - Programas Municipales'!$C$5,'4 - Personal'!$H$44,0)),0)+IF('4 - Personal'!$E$47='2 - Programas Municipales'!$A7,(IF('4 - Personal'!$E$48='2 - Programas Municipales'!$C$5,'4 - Personal'!$H$50,0)),0)+IF('4 - Personal'!$E$53='2 - Programas Municipales'!$A7,(IF('4 - Personal'!$E$54='2 - Programas Municipales'!$C$5,'4 - Personal'!$H$56,0)),0)+IF('4 - Personal'!$E$59='2 - Programas Municipales'!$A7,(IF('4 - Personal'!$E$60='2 - Programas Municipales'!$C$5,'4 - Personal'!$H$62,0)),0)+IF('4 - Personal'!$E$65='2 - Programas Municipales'!$A7,(IF('4 - Personal'!$E$66='2 - Programas Municipales'!$C$5,'4 - Personal'!$H$68,0)),0)+IF('4 - Personal'!$E$71='2 - Programas Municipales'!$A7,(IF('4 - Personal'!$E$72='2 - Programas Municipales'!$C$5,'4 - Personal'!$H$74,0)),0)+IF('4 - Personal'!$E$77='2 - Programas Municipales'!$A7,(IF('4 - Personal'!$E$78='2 - Programas Municipales'!$C$5,'4 - Personal'!$H$80,0)),0)+IF('4 - Personal'!$E$83='2 - Programas Municipales'!$A7,(IF('4 - Personal'!$E$84='2 - Programas Municipales'!$C$5,'4 - Personal'!$H$86,0)),0)+IF('4 - Personal'!$E$89='2 - Programas Municipales'!$A7,(IF('4 - Personal'!$E$90='2 - Programas Municipales'!$C$5,'4 - Personal'!$H$92,0)),0)+IF('4 - Personal'!$E$95='2 - Programas Municipales'!$A7,(IF('4 - Personal'!$E$96='2 - Programas Municipales'!$C$5,'4 - Personal'!$H$98,0)),0)+IF('4 - Personal'!$E$101='2 - Programas Municipales'!$A7,(IF('4 - Personal'!$E$102='2 - Programas Municipales'!$C$5,'4 - Personal'!$H$104,0)),0)+IF('4 - Personal'!$E$107='2 - Programas Municipales'!$A7,(IF('4 - Personal'!$E$108='2 - Programas Municipales'!$C$5,'4 - Personal'!$H$110,0)),0)+IF('4 - Personal'!$E$113='2 - Programas Municipales'!$A7,(IF('4 - Personal'!$E$114='2 - Programas Municipales'!$C$5,'4 - Personal'!$H$116,0)),0)+IF('4 - Personal'!$E$119='2 - Programas Municipales'!$A7,(IF('4 - Personal'!$E$120='2 - Programas Municipales'!$C$5,'4 - Personal'!$H$122,0)),0)+IF('4 - Personal'!$E$125='2 - Programas Municipales'!$A7,(IF('4 - Personal'!$E$126='2 - Programas Municipales'!$C$5,'4 - Personal'!$H$128,0)),0)+IF('4 - Personal'!$E$131='2 - Programas Municipales'!$A7,(IF('4 - Personal'!$E$132='2 - Programas Municipales'!$C$5,'4 - Personal'!$H$134,0)),0)+IF('4 - Personal'!$E$137='2 - Programas Municipales'!$A7,(IF('4 - Personal'!$E$138='2 - Programas Municipales'!$C$5,'4 - Personal'!$H$140,0)),0)</f>
        <v>0</v>
      </c>
      <c r="G10" s="202">
        <f>IF('4 - Personal'!$E$5='2 - Programas Municipales'!$A7,(IF('4 - Personal'!$E$6='2 - Programas Municipales'!$C$6,'4 - Personal'!$H$8,0)),0)+IF('4 - Personal'!$E$11='2 - Programas Municipales'!$A7,(IF('4 - Personal'!$E$12='2 - Programas Municipales'!$C$6,'4 - Personal'!$H$14,0)),0)+IF('4 - Personal'!$E$17='2 - Programas Municipales'!$A7,(IF('4 - Personal'!$E$18='2 - Programas Municipales'!$C$6,'4 - Personal'!$H$20,0)),0)+IF('4 - Personal'!$E$23='2 - Programas Municipales'!$A7,(IF('4 - Personal'!$E$24='2 - Programas Municipales'!$C$6,'4 - Personal'!$H$26,0)),0)+IF('4 - Personal'!$E$29='2 - Programas Municipales'!$A7,(IF('4 - Personal'!$E$30='2 - Programas Municipales'!$C$6,'4 - Personal'!$H$32,0)),0)+IF('4 - Personal'!$E$35='2 - Programas Municipales'!$A7,(IF('4 - Personal'!$E$36='2 - Programas Municipales'!$C$6,'4 - Personal'!$H$38,0)),0)+IF('4 - Personal'!$E$41='2 - Programas Municipales'!$A7,(IF('4 - Personal'!$E$42='2 - Programas Municipales'!$C$6,'4 - Personal'!$H$44,0)),0)+IF('4 - Personal'!$E$47='2 - Programas Municipales'!$A7,(IF('4 - Personal'!$E$48='2 - Programas Municipales'!$C$6,'4 - Personal'!$H$50,0)),0)+IF('4 - Personal'!$E$53='2 - Programas Municipales'!$A7,(IF('4 - Personal'!$E$54='2 - Programas Municipales'!$C$6,'4 - Personal'!$H$56,0)),0)+IF('4 - Personal'!$E$59='2 - Programas Municipales'!$A7,(IF('4 - Personal'!$E$60='2 - Programas Municipales'!$C$6,'4 - Personal'!$H$62,0)),0)+IF('4 - Personal'!$E$65='2 - Programas Municipales'!$A7,(IF('4 - Personal'!$E$66='2 - Programas Municipales'!$C$6,'4 - Personal'!$H$68,0)),0)+IF('4 - Personal'!$E$71='2 - Programas Municipales'!$A7,(IF('4 - Personal'!$E$72='2 - Programas Municipales'!$C$6,'4 - Personal'!$H$74,0)),0)+IF('4 - Personal'!$E$77='2 - Programas Municipales'!$A7,(IF('4 - Personal'!$E$78='2 - Programas Municipales'!$C$6,'4 - Personal'!$H$80,0)),0)+IF('4 - Personal'!$E$83='2 - Programas Municipales'!$A7,(IF('4 - Personal'!$E$84='2 - Programas Municipales'!$C$6,'4 - Personal'!$H$86,0)),0)+IF('4 - Personal'!$E$89='2 - Programas Municipales'!$A7,(IF('4 - Personal'!$E$90='2 - Programas Municipales'!$C$6,'4 - Personal'!$H$92,0)),0)+IF('4 - Personal'!$E$95='2 - Programas Municipales'!$A7,(IF('4 - Personal'!$E$96='2 - Programas Municipales'!$C$6,'4 - Personal'!$H$98,0)),0)+IF('4 - Personal'!$E$101='2 - Programas Municipales'!$A7,(IF('4 - Personal'!$E$102='2 - Programas Municipales'!$C$6,'4 - Personal'!$H$104,0)),0)+IF('4 - Personal'!$E$107='2 - Programas Municipales'!$A7,(IF('4 - Personal'!$E$108='2 - Programas Municipales'!$C$6,'4 - Personal'!$H$110,0)),0)+IF('4 - Personal'!$E$113='2 - Programas Municipales'!$A7,(IF('4 - Personal'!$E$114='2 - Programas Municipales'!$C$6,'4 - Personal'!$H$116,0)),0)+IF('4 - Personal'!$E$119='2 - Programas Municipales'!$A7,(IF('4 - Personal'!$E$120='2 - Programas Municipales'!$C$6,'4 - Personal'!$H$122,0)),0)+IF('4 - Personal'!$E$125='2 - Programas Municipales'!$A7,(IF('4 - Personal'!$E$126='2 - Programas Municipales'!$C$6,'4 - Personal'!$H$128,0)),0)+IF('4 - Personal'!$E$131='2 - Programas Municipales'!$A7,(IF('4 - Personal'!$E$132='2 - Programas Municipales'!$C$6,'4 - Personal'!$H$134,0)),0)+IF('4 - Personal'!$E$137='2 - Programas Municipales'!$A7,(IF('4 - Personal'!$E$138='2 - Programas Municipales'!$C$6,'4 - Personal'!$H$140,0)),0)</f>
        <v>19200000</v>
      </c>
      <c r="H10" s="202">
        <f>IF('4 - Personal'!$E$5='2 - Programas Municipales'!$A7,(IF('4 - Personal'!$E$6='2 - Programas Municipales'!$C$7,'4 - Personal'!$H$8,0)),0)+IF('4 - Personal'!$E$11='2 - Programas Municipales'!$A7,(IF('4 - Personal'!$E$12='2 - Programas Municipales'!$C$7,'4 - Personal'!$H$14,0)),0)+IF('4 - Personal'!$E$17='2 - Programas Municipales'!$A7,(IF('4 - Personal'!$E$18='2 - Programas Municipales'!$C$7,'4 - Personal'!$H$20,0)),0)+IF('4 - Personal'!$E$23='2 - Programas Municipales'!$A7,(IF('4 - Personal'!$E$24='2 - Programas Municipales'!$C$7,'4 - Personal'!$H$26,0)),0)+IF('4 - Personal'!$E$29='2 - Programas Municipales'!$A7,(IF('4 - Personal'!$E$30='2 - Programas Municipales'!$C$7,'4 - Personal'!$H$32,0)),0)+IF('4 - Personal'!$E$35='2 - Programas Municipales'!$A7,(IF('4 - Personal'!$E$36='2 - Programas Municipales'!$C$7,'4 - Personal'!$H$38,0)),0)+IF('4 - Personal'!$E$41='2 - Programas Municipales'!$A7,(IF('4 - Personal'!$E$42='2 - Programas Municipales'!$C$7,'4 - Personal'!$H$44,0)),0)+IF('4 - Personal'!$E$47='2 - Programas Municipales'!$A7,(IF('4 - Personal'!$E$48='2 - Programas Municipales'!$C$7,'4 - Personal'!$H$50,0)),0)+IF('4 - Personal'!$E$53='2 - Programas Municipales'!$A7,(IF('4 - Personal'!$E$54='2 - Programas Municipales'!$C$7,'4 - Personal'!$H$56,0)),0)+IF('4 - Personal'!$E$59='2 - Programas Municipales'!$A7,(IF('4 - Personal'!$E$60='2 - Programas Municipales'!$C$7,'4 - Personal'!$H$62,0)),0)+IF('4 - Personal'!$E$65='2 - Programas Municipales'!$A7,(IF('4 - Personal'!$E$66='2 - Programas Municipales'!$C$7,'4 - Personal'!$H$68,0)),0)+IF('4 - Personal'!$E$71='2 - Programas Municipales'!$A7,(IF('4 - Personal'!$E$72='2 - Programas Municipales'!$C$7,'4 - Personal'!$H$74,0)),0)+IF('4 - Personal'!$E$77='2 - Programas Municipales'!$A7,(IF('4 - Personal'!$E$78='2 - Programas Municipales'!$C$7,'4 - Personal'!$H$80,0)),0)+IF('4 - Personal'!$E$83='2 - Programas Municipales'!$A7,(IF('4 - Personal'!$E$84='2 - Programas Municipales'!$C$7,'4 - Personal'!$H$86,0)),0)+IF('4 - Personal'!$E$89='2 - Programas Municipales'!$A7,(IF('4 - Personal'!$E$90='2 - Programas Municipales'!$C$7,'4 - Personal'!$H$92,0)),0)+IF('4 - Personal'!$E$95='2 - Programas Municipales'!$A7,(IF('4 - Personal'!$E$96='2 - Programas Municipales'!$C$7,'4 - Personal'!$H$98,0)),0)+IF('4 - Personal'!$E$101='2 - Programas Municipales'!$A7,(IF('4 - Personal'!$E$102='2 - Programas Municipales'!$C$7,'4 - Personal'!$H$104,0)),0)+IF('4 - Personal'!$E$107='2 - Programas Municipales'!$A7,(IF('4 - Personal'!$E$108='2 - Programas Municipales'!$C$7,'4 - Personal'!$H$110,0)),0)+IF('4 - Personal'!$E$113='2 - Programas Municipales'!$A7,(IF('4 - Personal'!$E$114='2 - Programas Municipales'!$C$7,'4 - Personal'!$H$116,0)),0)+IF('4 - Personal'!$E$119='2 - Programas Municipales'!$A7,(IF('4 - Personal'!$E$120='2 - Programas Municipales'!$C$7,'4 - Personal'!$H$122,0)),0)+IF('4 - Personal'!$E$125='2 - Programas Municipales'!$A7,(IF('4 - Personal'!$E$126='2 - Programas Municipales'!$C$7,'4 - Personal'!$H$128,0)),0)+IF('4 - Personal'!$E$131='2 - Programas Municipales'!$A7,(IF('4 - Personal'!$E$132='2 - Programas Municipales'!$C$7,'4 - Personal'!$H$134,0)),0)+IF('4 - Personal'!$E$137='2 - Programas Municipales'!$A7,(IF('4 - Personal'!$E$138='2 - Programas Municipales'!$C$7,'4 - Personal'!$H$140,0)),0)</f>
        <v>0</v>
      </c>
      <c r="I10" s="202">
        <f>IF('4 - Personal'!$E$5='2 - Programas Municipales'!$A7,(IF('4 - Personal'!$E$6='2 - Programas Municipales'!$C$8,'4 - Personal'!$H$8,0)),0)+IF('4 - Personal'!$E$11='2 - Programas Municipales'!$A7,(IF('4 - Personal'!$E$12='2 - Programas Municipales'!$C$8,'4 - Personal'!$H$14,0)),0)+IF('4 - Personal'!$E$17='2 - Programas Municipales'!$A7,(IF('4 - Personal'!$E$18='2 - Programas Municipales'!$C$8,'4 - Personal'!$H$20,0)),0)+IF('4 - Personal'!$E$23='2 - Programas Municipales'!$A7,(IF('4 - Personal'!$E$24='2 - Programas Municipales'!$C$8,'4 - Personal'!$H$26,0)),0)+IF('4 - Personal'!$E$29='2 - Programas Municipales'!$A7,(IF('4 - Personal'!$E$30='2 - Programas Municipales'!$C$8,'4 - Personal'!$H$32,0)),0)+IF('4 - Personal'!$E$35='2 - Programas Municipales'!$A7,(IF('4 - Personal'!$E$36='2 - Programas Municipales'!$C$8,'4 - Personal'!$H$38,0)),0)+IF('4 - Personal'!$E$41='2 - Programas Municipales'!$A7,(IF('4 - Personal'!$E$42='2 - Programas Municipales'!$C$8,'4 - Personal'!$H$44,0)),0)+IF('4 - Personal'!$E$47='2 - Programas Municipales'!$A7,(IF('4 - Personal'!$E$48='2 - Programas Municipales'!$C$8,'4 - Personal'!$H$50,0)),0)+IF('4 - Personal'!$E$53='2 - Programas Municipales'!$A7,(IF('4 - Personal'!$E$54='2 - Programas Municipales'!$C$8,'4 - Personal'!$H$56,0)),0)+IF('4 - Personal'!$E$59='2 - Programas Municipales'!$A7,(IF('4 - Personal'!$E$60='2 - Programas Municipales'!$C$8,'4 - Personal'!$H$62,0)),0)+IF('4 - Personal'!$E$65='2 - Programas Municipales'!$A7,(IF('4 - Personal'!$E$66='2 - Programas Municipales'!$C$8,'4 - Personal'!$H$68,0)),0)+IF('4 - Personal'!$E$71='2 - Programas Municipales'!$A7,(IF('4 - Personal'!$E$72='2 - Programas Municipales'!$C$8,'4 - Personal'!$H$74,0)),0)+IF('4 - Personal'!$E$77='2 - Programas Municipales'!$A7,(IF('4 - Personal'!$E$78='2 - Programas Municipales'!$C$8,'4 - Personal'!$H$80,0)),0)+IF('4 - Personal'!$E$83='2 - Programas Municipales'!$A7,(IF('4 - Personal'!$E$84='2 - Programas Municipales'!$C$8,'4 - Personal'!$H$86,0)),0)+IF('4 - Personal'!$E$89='2 - Programas Municipales'!$A7,(IF('4 - Personal'!$E$90='2 - Programas Municipales'!$C$8,'4 - Personal'!$H$92,0)),0)+IF('4 - Personal'!$E$95='2 - Programas Municipales'!$A7,(IF('4 - Personal'!$E$96='2 - Programas Municipales'!$C$8,'4 - Personal'!$H$98,0)),0)+IF('4 - Personal'!$E$101='2 - Programas Municipales'!$A7,(IF('4 - Personal'!$E$102='2 - Programas Municipales'!$C$8,'4 - Personal'!$H$104,0)),0)+IF('4 - Personal'!$E$107='2 - Programas Municipales'!$A7,(IF('4 - Personal'!$E$108='2 - Programas Municipales'!$C$8,'4 - Personal'!$H$110,0)),0)+IF('4 - Personal'!$E$113='2 - Programas Municipales'!$A7,(IF('4 - Personal'!$E$114='2 - Programas Municipales'!$C$8,'4 - Personal'!$H$116,0)),0)+IF('4 - Personal'!$E$119='2 - Programas Municipales'!$A7,(IF('4 - Personal'!$E$120='2 - Programas Municipales'!$C$8,'4 - Personal'!$H$122,0)),0)+IF('4 - Personal'!$E$125='2 - Programas Municipales'!$A7,(IF('4 - Personal'!$E$126='2 - Programas Municipales'!$C$8,'4 - Personal'!$H$128,0)),0)+IF('4 - Personal'!$E$131='2 - Programas Municipales'!$A7,(IF('4 - Personal'!$E$132='2 - Programas Municipales'!$C$8,'4 - Personal'!$H$134,0)),0)+IF('4 - Personal'!$E$137='2 - Programas Municipales'!$A7,(IF('4 - Personal'!$E$138='2 - Programas Municipales'!$C$8,'4 - Personal'!$H$140,0)),0)</f>
        <v>134400000</v>
      </c>
      <c r="J10" s="202">
        <f>IF('4 - Personal'!$E$5='2 - Programas Municipales'!$A7,(IF('4 - Personal'!$E$6='2 - Programas Municipales'!$C$9,'4 - Personal'!$H$8,0)),0)+IF('4 - Personal'!$E$11='2 - Programas Municipales'!$A7,(IF('4 - Personal'!$E$12='2 - Programas Municipales'!$C$9,'4 - Personal'!$H$14,0)),0)+IF('4 - Personal'!$E$17='2 - Programas Municipales'!$A7,(IF('4 - Personal'!$E$18='2 - Programas Municipales'!$C$9,'4 - Personal'!$H$20,0)),0)+IF('4 - Personal'!$E$23='2 - Programas Municipales'!$A7,(IF('4 - Personal'!$E$24='2 - Programas Municipales'!$C$9,'4 - Personal'!$H$26,0)),0)+IF('4 - Personal'!$E$29='2 - Programas Municipales'!$A7,(IF('4 - Personal'!$E$30='2 - Programas Municipales'!$C$9,'4 - Personal'!$H$32,0)),0)+IF('4 - Personal'!$E$35='2 - Programas Municipales'!$A7,(IF('4 - Personal'!$E$36='2 - Programas Municipales'!$C$9,'4 - Personal'!$H$38,0)),0)+IF('4 - Personal'!$E$41='2 - Programas Municipales'!$A7,(IF('4 - Personal'!$E$42='2 - Programas Municipales'!$C$9,'4 - Personal'!$H$44,0)),0)+IF('4 - Personal'!$E$47='2 - Programas Municipales'!$A7,(IF('4 - Personal'!$E$48='2 - Programas Municipales'!$C$9,'4 - Personal'!$H$50,0)),0)+IF('4 - Personal'!$E$53='2 - Programas Municipales'!$A7,(IF('4 - Personal'!$E$54='2 - Programas Municipales'!$C$9,'4 - Personal'!$H$56,0)),0)+IF('4 - Personal'!$E$59='2 - Programas Municipales'!$A7,(IF('4 - Personal'!$E$60='2 - Programas Municipales'!$C$9,'4 - Personal'!$H$62,0)),0)+IF('4 - Personal'!$E$65='2 - Programas Municipales'!$A7,(IF('4 - Personal'!$E$66='2 - Programas Municipales'!$C$9,'4 - Personal'!$H$68,0)),0)+IF('4 - Personal'!$E$71='2 - Programas Municipales'!$A7,(IF('4 - Personal'!$E$72='2 - Programas Municipales'!$C$9,'4 - Personal'!$H$74,0)),0)+IF('4 - Personal'!$E$77='2 - Programas Municipales'!$A7,(IF('4 - Personal'!$E$78='2 - Programas Municipales'!$C$9,'4 - Personal'!$H$80,0)),0)+IF('4 - Personal'!$E$83='2 - Programas Municipales'!$A7,(IF('4 - Personal'!$E$84='2 - Programas Municipales'!$C$9,'4 - Personal'!$H$86,0)),0)+IF('4 - Personal'!$E$89='2 - Programas Municipales'!$A7,(IF('4 - Personal'!$E$90='2 - Programas Municipales'!$C$9,'4 - Personal'!$H$92,0)),0)+IF('4 - Personal'!$E$95='2 - Programas Municipales'!$A7,(IF('4 - Personal'!$E$96='2 - Programas Municipales'!$C$9,'4 - Personal'!$H$98,0)),0)+IF('4 - Personal'!$E$101='2 - Programas Municipales'!$A7,(IF('4 - Personal'!$E$102='2 - Programas Municipales'!$C$9,'4 - Personal'!$H$104,0)),0)+IF('4 - Personal'!$E$107='2 - Programas Municipales'!$A7,(IF('4 - Personal'!$E$108='2 - Programas Municipales'!$C$9,'4 - Personal'!$H$110,0)),0)+IF('4 - Personal'!$E$113='2 - Programas Municipales'!$A7,(IF('4 - Personal'!$E$114='2 - Programas Municipales'!$C$9,'4 - Personal'!$H$116,0)),0)+IF('4 - Personal'!$E$119='2 - Programas Municipales'!$A7,(IF('4 - Personal'!$E$120='2 - Programas Municipales'!$C$9,'4 - Personal'!$H$122,0)),0)+IF('4 - Personal'!$E$125='2 - Programas Municipales'!$A7,(IF('4 - Personal'!$E$126='2 - Programas Municipales'!$C$9,'4 - Personal'!$H$128,0)),0)+IF('4 - Personal'!$E$131='2 - Programas Municipales'!$A7,(IF('4 - Personal'!$E$132='2 - Programas Municipales'!$C$9,'4 - Personal'!$H$134,0)),0)+IF('4 - Personal'!$E$137='2 - Programas Municipales'!$A7,(IF('4 - Personal'!$E$138='2 - Programas Municipales'!$C$9,'4 - Personal'!$H$140,0)),0)</f>
        <v>2080000</v>
      </c>
      <c r="K10" s="202">
        <f>IF('4 - Personal'!$E$5='2 - Programas Municipales'!$A7,(IF('4 - Personal'!$E$6='2 - Programas Municipales'!$C$10,'4 - Personal'!$H$8,0)),0)+IF('4 - Personal'!$E$11='2 - Programas Municipales'!$A7,(IF('4 - Personal'!$E$12='2 - Programas Municipales'!$C$10,'4 - Personal'!$H$14,0)),0)+IF('4 - Personal'!$E$17='2 - Programas Municipales'!$A7,(IF('4 - Personal'!$E$18='2 - Programas Municipales'!$C$10,'4 - Personal'!$H$20,0)),0)+IF('4 - Personal'!$E$23='2 - Programas Municipales'!$A7,(IF('4 - Personal'!$E$24='2 - Programas Municipales'!$C$10,'4 - Personal'!$H$26,0)),0)+IF('4 - Personal'!$E$29='2 - Programas Municipales'!$A7,(IF('4 - Personal'!$E$30='2 - Programas Municipales'!$C$10,'4 - Personal'!$H$32,0)),0)+IF('4 - Personal'!$E$35='2 - Programas Municipales'!$A7,(IF('4 - Personal'!$E$36='2 - Programas Municipales'!$C$10,'4 - Personal'!$H$38,0)),0)+IF('4 - Personal'!$E$41='2 - Programas Municipales'!$A7,(IF('4 - Personal'!$E$42='2 - Programas Municipales'!$C$10,'4 - Personal'!$H$44,0)),0)+IF('4 - Personal'!$E$47='2 - Programas Municipales'!$A7,(IF('4 - Personal'!$E$48='2 - Programas Municipales'!$C$10,'4 - Personal'!$H$50,0)),0)+IF('4 - Personal'!$E$53='2 - Programas Municipales'!$A7,(IF('4 - Personal'!$E$54='2 - Programas Municipales'!$C$10,'4 - Personal'!$H$56,0)),0)+IF('4 - Personal'!$E$59='2 - Programas Municipales'!$A7,(IF('4 - Personal'!$E$60='2 - Programas Municipales'!$C$10,'4 - Personal'!$H$62,0)),0)+IF('4 - Personal'!$E$65='2 - Programas Municipales'!$A7,(IF('4 - Personal'!$E$66='2 - Programas Municipales'!$C$10,'4 - Personal'!$H$68,0)),0)+IF('4 - Personal'!$E$71='2 - Programas Municipales'!$A7,(IF('4 - Personal'!$E$72='2 - Programas Municipales'!$C$10,'4 - Personal'!$H$74,0)),0)+IF('4 - Personal'!$E$77='2 - Programas Municipales'!$A7,(IF('4 - Personal'!$E$78='2 - Programas Municipales'!$C$10,'4 - Personal'!$H$80,0)),0)+IF('4 - Personal'!$E$83='2 - Programas Municipales'!$A7,(IF('4 - Personal'!$E$84='2 - Programas Municipales'!$C$10,'4 - Personal'!$H$86,0)),0)+IF('4 - Personal'!$E$89='2 - Programas Municipales'!$A7,(IF('4 - Personal'!$E$90='2 - Programas Municipales'!$C$10,'4 - Personal'!$H$92,0)),0)+IF('4 - Personal'!$E$95='2 - Programas Municipales'!$A7,(IF('4 - Personal'!$E$96='2 - Programas Municipales'!$C$10,'4 - Personal'!$H$98,0)),0)+IF('4 - Personal'!$E$101='2 - Programas Municipales'!$A7,(IF('4 - Personal'!$E$102='2 - Programas Municipales'!$C$10,'4 - Personal'!$H$104,0)),0)+IF('4 - Personal'!$E$107='2 - Programas Municipales'!$A7,(IF('4 - Personal'!$E$108='2 - Programas Municipales'!$C$10,'4 - Personal'!$H$110,0)),0)+IF('4 - Personal'!$E$113='2 - Programas Municipales'!$A7,(IF('4 - Personal'!$E$114='2 - Programas Municipales'!$C$10,'4 - Personal'!$H$116,0)),0)+IF('4 - Personal'!$E$119='2 - Programas Municipales'!$A7,(IF('4 - Personal'!$E$120='2 - Programas Municipales'!$C$10,'4 - Personal'!$H$122,0)),0)+IF('4 - Personal'!$E$125='2 - Programas Municipales'!$A7,(IF('4 - Personal'!$E$126='2 - Programas Municipales'!$C$10,'4 - Personal'!$H$128,0)),0)+IF('4 - Personal'!$E$131='2 - Programas Municipales'!$A7,(IF('4 - Personal'!$E$132='2 - Programas Municipales'!$C$10,'4 - Personal'!$H$134,0)),0)+IF('4 - Personal'!$E$137='2 - Programas Municipales'!$A7,(IF('4 - Personal'!$E$138='2 - Programas Municipales'!$C$10,'4 - Personal'!$H$140,0)),0)</f>
        <v>4560000</v>
      </c>
      <c r="L10" s="202">
        <f>IF('4 - Personal'!$E$5='2 - Programas Municipales'!$A7,(IF('4 - Personal'!$E$6='2 - Programas Municipales'!$C$11,'4 - Personal'!$H$8,0)),0)+IF('4 - Personal'!$E$11='2 - Programas Municipales'!$A7,(IF('4 - Personal'!$E$12='2 - Programas Municipales'!$C$11,'4 - Personal'!$H$14,0)),0)+IF('4 - Personal'!$E$17='2 - Programas Municipales'!$A7,(IF('4 - Personal'!$E$18='2 - Programas Municipales'!$C$11,'4 - Personal'!$H$20,0)),0)+IF('4 - Personal'!$E$23='2 - Programas Municipales'!$A7,(IF('4 - Personal'!$E$24='2 - Programas Municipales'!$C$11,'4 - Personal'!$H$26,0)),0)+IF('4 - Personal'!$E$29='2 - Programas Municipales'!$A7,(IF('4 - Personal'!$E$30='2 - Programas Municipales'!$C$11,'4 - Personal'!$H$32,0)),0)+IF('4 - Personal'!$E$35='2 - Programas Municipales'!$A7,(IF('4 - Personal'!$E$36='2 - Programas Municipales'!$C$11,'4 - Personal'!$H$38,0)),0)+IF('4 - Personal'!$E$41='2 - Programas Municipales'!$A7,(IF('4 - Personal'!$E$42='2 - Programas Municipales'!$C$11,'4 - Personal'!$H$44,0)),0)+IF('4 - Personal'!$E$47='2 - Programas Municipales'!$A7,(IF('4 - Personal'!$E$48='2 - Programas Municipales'!$C$11,'4 - Personal'!$H$50,0)),0)+IF('4 - Personal'!$E$53='2 - Programas Municipales'!$A7,(IF('4 - Personal'!$E$54='2 - Programas Municipales'!$C$11,'4 - Personal'!$H$56,0)),0)+IF('4 - Personal'!$E$59='2 - Programas Municipales'!$A7,(IF('4 - Personal'!$E$60='2 - Programas Municipales'!$C$11,'4 - Personal'!$H$62,0)),0)+IF('4 - Personal'!$E$65='2 - Programas Municipales'!$A7,(IF('4 - Personal'!$E$66='2 - Programas Municipales'!$C$11,'4 - Personal'!$H$68,0)),0)+IF('4 - Personal'!$E$71='2 - Programas Municipales'!$A7,(IF('4 - Personal'!$E$72='2 - Programas Municipales'!$C$11,'4 - Personal'!$H$74,0)),0)+IF('4 - Personal'!$E$77='2 - Programas Municipales'!$A7,(IF('4 - Personal'!$E$78='2 - Programas Municipales'!$C$11,'4 - Personal'!$H$80,0)),0)+IF('4 - Personal'!$E$83='2 - Programas Municipales'!$A7,(IF('4 - Personal'!$E$84='2 - Programas Municipales'!$C$11,'4 - Personal'!$H$86,0)),0)+IF('4 - Personal'!$E$89='2 - Programas Municipales'!$A7,(IF('4 - Personal'!$E$90='2 - Programas Municipales'!$C$11,'4 - Personal'!$H$92,0)),0)+IF('4 - Personal'!$E$95='2 - Programas Municipales'!$A7,(IF('4 - Personal'!$E$96='2 - Programas Municipales'!$C$11,'4 - Personal'!$H$98,0)),0)+IF('4 - Personal'!$E$101='2 - Programas Municipales'!$A7,(IF('4 - Personal'!$E$102='2 - Programas Municipales'!$C$11,'4 - Personal'!$H$104,0)),0)+IF('4 - Personal'!$E$107='2 - Programas Municipales'!$A7,(IF('4 - Personal'!$E$108='2 - Programas Municipales'!$C$11,'4 - Personal'!$H$110,0)),0)+IF('4 - Personal'!$E$113='2 - Programas Municipales'!$A7,(IF('4 - Personal'!$E$114='2 - Programas Municipales'!$C$11,'4 - Personal'!$H$116,0)),0)+IF('4 - Personal'!$E$119='2 - Programas Municipales'!$A7,(IF('4 - Personal'!$E$120='2 - Programas Municipales'!$C$11,'4 - Personal'!$H$122,0)),0)+IF('4 - Personal'!$E$125='2 - Programas Municipales'!$A7,(IF('4 - Personal'!$E$126='2 - Programas Municipales'!$C$11,'4 - Personal'!$H$128,0)),0)+IF('4 - Personal'!$E$131='2 - Programas Municipales'!$A7,(IF('4 - Personal'!$E$132='2 - Programas Municipales'!$C$11,'4 - Personal'!$H$134,0)),0)+IF('4 - Personal'!$E$137='2 - Programas Municipales'!$A7,(IF('4 - Personal'!$E$138='2 - Programas Municipales'!$C$11,'4 - Personal'!$H$140,0)),0)</f>
        <v>81510000</v>
      </c>
      <c r="M10" s="202">
        <f>IF('4 - Personal'!$E$5='2 - Programas Municipales'!$A7,(IF('4 - Personal'!$E$6='2 - Programas Municipales'!$C$12,'4 - Personal'!$H$8,0)),0)+IF('4 - Personal'!$E$11='2 - Programas Municipales'!$A7,(IF('4 - Personal'!$E$12='2 - Programas Municipales'!$C$12,'4 - Personal'!$H$14,0)),0)+IF('4 - Personal'!$E$17='2 - Programas Municipales'!$A7,(IF('4 - Personal'!$E$18='2 - Programas Municipales'!$C$12,'4 - Personal'!$H$20,0)),0)+IF('4 - Personal'!$E$23='2 - Programas Municipales'!$A7,(IF('4 - Personal'!$E$24='2 - Programas Municipales'!$C$12,'4 - Personal'!$H$26,0)),0)+IF('4 - Personal'!$E$29='2 - Programas Municipales'!$A7,(IF('4 - Personal'!$E$30='2 - Programas Municipales'!$C$12,'4 - Personal'!$H$32,0)),0)+IF('4 - Personal'!$E$35='2 - Programas Municipales'!$A7,(IF('4 - Personal'!$E$36='2 - Programas Municipales'!$C$12,'4 - Personal'!$H$38,0)),0)+IF('4 - Personal'!$E$41='2 - Programas Municipales'!$A7,(IF('4 - Personal'!$E$42='2 - Programas Municipales'!$C$12,'4 - Personal'!$H$44,0)),0)+IF('4 - Personal'!$E$47='2 - Programas Municipales'!$A7,(IF('4 - Personal'!$E$48='2 - Programas Municipales'!$C$12,'4 - Personal'!$H$50,0)),0)+IF('4 - Personal'!$E$53='2 - Programas Municipales'!$A7,(IF('4 - Personal'!$E$54='2 - Programas Municipales'!$C$12,'4 - Personal'!$H$56,0)),0)+IF('4 - Personal'!$E$59='2 - Programas Municipales'!$A7,(IF('4 - Personal'!$E$60='2 - Programas Municipales'!$C$12,'4 - Personal'!$H$62,0)),0)+IF('4 - Personal'!$E$65='2 - Programas Municipales'!$A7,(IF('4 - Personal'!$E$66='2 - Programas Municipales'!$C$12,'4 - Personal'!$H$68,0)),0)+IF('4 - Personal'!$E$71='2 - Programas Municipales'!$A7,(IF('4 - Personal'!$E$72='2 - Programas Municipales'!$C$12,'4 - Personal'!$H$74,0)),0)+IF('4 - Personal'!$E$77='2 - Programas Municipales'!$A7,(IF('4 - Personal'!$E$78='2 - Programas Municipales'!$C$12,'4 - Personal'!$H$80,0)),0)+IF('4 - Personal'!$E$83='2 - Programas Municipales'!$A7,(IF('4 - Personal'!$E$84='2 - Programas Municipales'!$C$12,'4 - Personal'!$H$86,0)),0)+IF('4 - Personal'!$E$89='2 - Programas Municipales'!$A7,(IF('4 - Personal'!$E$90='2 - Programas Municipales'!$C$12,'4 - Personal'!$H$92,0)),0)+IF('4 - Personal'!$E$95='2 - Programas Municipales'!$A7,(IF('4 - Personal'!$E$96='2 - Programas Municipales'!$C$12,'4 - Personal'!$H$98,0)),0)+IF('4 - Personal'!$E$101='2 - Programas Municipales'!$A7,(IF('4 - Personal'!$E$102='2 - Programas Municipales'!$C$12,'4 - Personal'!$H$104,0)),0)+IF('4 - Personal'!$E$107='2 - Programas Municipales'!$A7,(IF('4 - Personal'!$E$108='2 - Programas Municipales'!$C$12,'4 - Personal'!$H$110,0)),0)+IF('4 - Personal'!$E$113='2 - Programas Municipales'!$A7,(IF('4 - Personal'!$E$114='2 - Programas Municipales'!$C$12,'4 - Personal'!$H$116,0)),0)+IF('4 - Personal'!$E$119='2 - Programas Municipales'!$A7,(IF('4 - Personal'!$E$120='2 - Programas Municipales'!$C$12,'4 - Personal'!$H$122,0)),0)+IF('4 - Personal'!$E$125='2 - Programas Municipales'!$A7,(IF('4 - Personal'!$E$126='2 - Programas Municipales'!$C$12,'4 - Personal'!$H$128,0)),0)+IF('4 - Personal'!$E$131='2 - Programas Municipales'!$A7,(IF('4 - Personal'!$E$132='2 - Programas Municipales'!$C$12,'4 - Personal'!$H$134,0)),0)+IF('4 - Personal'!$E$137='2 - Programas Municipales'!$A7,(IF('4 - Personal'!$E$138='2 - Programas Municipales'!$C$12,'4 - Personal'!$H$140,0)),0)</f>
        <v>0</v>
      </c>
      <c r="N10" s="202">
        <f>IF('4 - Personal'!$E$5='2 - Programas Municipales'!$A7,(IF('4 - Personal'!$E$6='2 - Programas Municipales'!$C$13,'4 - Personal'!$H$8,0)),0)+IF('4 - Personal'!$E$11='2 - Programas Municipales'!$A7,(IF('4 - Personal'!$E$12='2 - Programas Municipales'!$C$13,'4 - Personal'!$H$14,0)),0)+IF('4 - Personal'!$E$17='2 - Programas Municipales'!$A7,(IF('4 - Personal'!$E$18='2 - Programas Municipales'!$C$13,'4 - Personal'!$H$20,0)),0)+IF('4 - Personal'!$E$23='2 - Programas Municipales'!$A7,(IF('4 - Personal'!$E$24='2 - Programas Municipales'!$C$13,'4 - Personal'!$H$26,0)),0)+IF('4 - Personal'!$E$29='2 - Programas Municipales'!$A7,(IF('4 - Personal'!$E$30='2 - Programas Municipales'!$C$13,'4 - Personal'!$H$32,0)),0)+IF('4 - Personal'!$E$35='2 - Programas Municipales'!$A7,(IF('4 - Personal'!$E$36='2 - Programas Municipales'!$C$13,'4 - Personal'!$H$38,0)),0)+IF('4 - Personal'!$E$41='2 - Programas Municipales'!$A7,(IF('4 - Personal'!$E$42='2 - Programas Municipales'!$C$13,'4 - Personal'!$H$44,0)),0)+IF('4 - Personal'!$E$47='2 - Programas Municipales'!$A7,(IF('4 - Personal'!$E$48='2 - Programas Municipales'!$C$13,'4 - Personal'!$H$50,0)),0)+IF('4 - Personal'!$E$53='2 - Programas Municipales'!$A7,(IF('4 - Personal'!$E$54='2 - Programas Municipales'!$C$13,'4 - Personal'!$H$56,0)),0)+IF('4 - Personal'!$E$59='2 - Programas Municipales'!$A7,(IF('4 - Personal'!$E$60='2 - Programas Municipales'!$C$13,'4 - Personal'!$H$62,0)),0)+IF('4 - Personal'!$E$65='2 - Programas Municipales'!$A7,(IF('4 - Personal'!$E$66='2 - Programas Municipales'!$C$13,'4 - Personal'!$H$68,0)),0)+IF('4 - Personal'!$E$71='2 - Programas Municipales'!$A7,(IF('4 - Personal'!$E$72='2 - Programas Municipales'!$C$13,'4 - Personal'!$H$74,0)),0)+IF('4 - Personal'!$E$77='2 - Programas Municipales'!$A7,(IF('4 - Personal'!$E$78='2 - Programas Municipales'!$C$13,'4 - Personal'!$H$80,0)),0)+IF('4 - Personal'!$E$83='2 - Programas Municipales'!$A7,(IF('4 - Personal'!$E$84='2 - Programas Municipales'!$C$13,'4 - Personal'!$H$86,0)),0)+IF('4 - Personal'!$E$89='2 - Programas Municipales'!$A7,(IF('4 - Personal'!$E$90='2 - Programas Municipales'!$C$13,'4 - Personal'!$H$92,0)),0)+IF('4 - Personal'!$E$95='2 - Programas Municipales'!$A7,(IF('4 - Personal'!$E$96='2 - Programas Municipales'!$C$13,'4 - Personal'!$H$98,0)),0)+IF('4 - Personal'!$E$101='2 - Programas Municipales'!$A7,(IF('4 - Personal'!$E$102='2 - Programas Municipales'!$C$13,'4 - Personal'!$H$104,0)),0)+IF('4 - Personal'!$E$107='2 - Programas Municipales'!$A7,(IF('4 - Personal'!$E$108='2 - Programas Municipales'!$C$13,'4 - Personal'!$H$110,0)),0)+IF('4 - Personal'!$E$113='2 - Programas Municipales'!$A7,(IF('4 - Personal'!$E$114='2 - Programas Municipales'!$C$13,'4 - Personal'!$H$116,0)),0)+IF('4 - Personal'!$E$119='2 - Programas Municipales'!$A7,(IF('4 - Personal'!$E$120='2 - Programas Municipales'!$C$13,'4 - Personal'!$H$122,0)),0)+IF('4 - Personal'!$E$125='2 - Programas Municipales'!$A7,(IF('4 - Personal'!$E$126='2 - Programas Municipales'!$C$13,'4 - Personal'!$H$128,0)),0)+IF('4 - Personal'!$E$131='2 - Programas Municipales'!$A7,(IF('4 - Personal'!$E$132='2 - Programas Municipales'!$C$13,'4 - Personal'!$H$134,0)),0)+IF('4 - Personal'!$E$137='2 - Programas Municipales'!$A7,(IF('4 - Personal'!$E$138='2 - Programas Municipales'!$C$13,'4 - Personal'!$H$140,0)),0)</f>
        <v>0</v>
      </c>
      <c r="O10" s="202">
        <f>IF('4 - Personal'!$E$5='2 - Programas Municipales'!$A7,(IF('4 - Personal'!$E$6='2 - Programas Municipales'!$C$14,'4 - Personal'!$H$8,0)),0)+IF('4 - Personal'!$E$11='2 - Programas Municipales'!$A7,(IF('4 - Personal'!$E$12='2 - Programas Municipales'!$C$14,'4 - Personal'!$H$14,0)),0)+IF('4 - Personal'!$E$17='2 - Programas Municipales'!$A7,(IF('4 - Personal'!$E$18='2 - Programas Municipales'!$C$14,'4 - Personal'!$H$20,0)),0)+IF('4 - Personal'!$E$23='2 - Programas Municipales'!$A7,(IF('4 - Personal'!$E$24='2 - Programas Municipales'!$C$14,'4 - Personal'!$H$26,0)),0)+IF('4 - Personal'!$E$29='2 - Programas Municipales'!$A7,(IF('4 - Personal'!$E$30='2 - Programas Municipales'!$C$14,'4 - Personal'!$H$32,0)),0)+IF('4 - Personal'!$E$35='2 - Programas Municipales'!$A7,(IF('4 - Personal'!$E$36='2 - Programas Municipales'!$C$14,'4 - Personal'!$H$38,0)),0)+IF('4 - Personal'!$E$41='2 - Programas Municipales'!$A7,(IF('4 - Personal'!$E$42='2 - Programas Municipales'!$C$14,'4 - Personal'!$H$44,0)),0)+IF('4 - Personal'!$E$47='2 - Programas Municipales'!$A7,(IF('4 - Personal'!$E$48='2 - Programas Municipales'!$C$14,'4 - Personal'!$H$50,0)),0)+IF('4 - Personal'!$E$53='2 - Programas Municipales'!$A7,(IF('4 - Personal'!$E$54='2 - Programas Municipales'!$C$14,'4 - Personal'!$H$56,0)),0)+IF('4 - Personal'!$E$59='2 - Programas Municipales'!$A7,(IF('4 - Personal'!$E$60='2 - Programas Municipales'!$C$14,'4 - Personal'!$H$62,0)),0)+IF('4 - Personal'!$E$65='2 - Programas Municipales'!$A7,(IF('4 - Personal'!$E$66='2 - Programas Municipales'!$C$14,'4 - Personal'!$H$68,0)),0)+IF('4 - Personal'!$E$71='2 - Programas Municipales'!$A7,(IF('4 - Personal'!$E$72='2 - Programas Municipales'!$C$14,'4 - Personal'!$H$74,0)),0)+IF('4 - Personal'!$E$77='2 - Programas Municipales'!$A7,(IF('4 - Personal'!$E$78='2 - Programas Municipales'!$C$14,'4 - Personal'!$H$80,0)),0)+IF('4 - Personal'!$E$83='2 - Programas Municipales'!$A7,(IF('4 - Personal'!$E$84='2 - Programas Municipales'!$C$14,'4 - Personal'!$H$86,0)),0)+IF('4 - Personal'!$E$89='2 - Programas Municipales'!$A7,(IF('4 - Personal'!$E$90='2 - Programas Municipales'!$C$14,'4 - Personal'!$H$92,0)),0)+IF('4 - Personal'!$E$95='2 - Programas Municipales'!$A7,(IF('4 - Personal'!$E$96='2 - Programas Municipales'!$C$14,'4 - Personal'!$H$98,0)),0)+IF('4 - Personal'!$E$101='2 - Programas Municipales'!$A7,(IF('4 - Personal'!$E$102='2 - Programas Municipales'!$C$14,'4 - Personal'!$H$104,0)),0)+IF('4 - Personal'!$E$107='2 - Programas Municipales'!$A7,(IF('4 - Personal'!$E$108='2 - Programas Municipales'!$C$14,'4 - Personal'!$H$110,0)),0)+IF('4 - Personal'!$E$113='2 - Programas Municipales'!$A7,(IF('4 - Personal'!$E$114='2 - Programas Municipales'!$C$14,'4 - Personal'!$H$116,0)),0)+IF('4 - Personal'!$E$119='2 - Programas Municipales'!$A7,(IF('4 - Personal'!$E$120='2 - Programas Municipales'!$C$14,'4 - Personal'!$H$122,0)),0)+IF('4 - Personal'!$E$125='2 - Programas Municipales'!$A7,(IF('4 - Personal'!$E$126='2 - Programas Municipales'!$C$14,'4 - Personal'!$H$128,0)),0)+IF('4 - Personal'!$E$131='2 - Programas Municipales'!$A7,(IF('4 - Personal'!$E$132='2 - Programas Municipales'!$C$14,'4 - Personal'!$H$134,0)),0)+IF('4 - Personal'!$E$137='2 - Programas Municipales'!$A7,(IF('4 - Personal'!$E$138='2 - Programas Municipales'!$C$14,'4 - Personal'!$H$140,0)),0)</f>
        <v>0</v>
      </c>
      <c r="P10" s="202">
        <f>IF('4 - Personal'!$E$5='2 - Programas Municipales'!$A7,(IF('4 - Personal'!$E$6='2 - Programas Municipales'!$C$15,'4 - Personal'!$H$8,0)),0)+IF('4 - Personal'!$E$11='2 - Programas Municipales'!$A7,(IF('4 - Personal'!$E$12='2 - Programas Municipales'!$C$15,'4 - Personal'!$H$14,0)),0)+IF('4 - Personal'!$E$17='2 - Programas Municipales'!$A7,(IF('4 - Personal'!$E$18='2 - Programas Municipales'!$C$15,'4 - Personal'!$H$20,0)),0)+IF('4 - Personal'!$E$23='2 - Programas Municipales'!$A7,(IF('4 - Personal'!$E$24='2 - Programas Municipales'!$C$15,'4 - Personal'!$H$26,0)),0)+IF('4 - Personal'!$E$29='2 - Programas Municipales'!$A7,(IF('4 - Personal'!$E$30='2 - Programas Municipales'!$C$15,'4 - Personal'!$H$32,0)),0)+IF('4 - Personal'!$E$35='2 - Programas Municipales'!$A7,(IF('4 - Personal'!$E$36='2 - Programas Municipales'!$C$15,'4 - Personal'!$H$38,0)),0)+IF('4 - Personal'!$E$41='2 - Programas Municipales'!$A7,(IF('4 - Personal'!$E$42='2 - Programas Municipales'!$C$15,'4 - Personal'!$H$44,0)),0)+IF('4 - Personal'!$E$47='2 - Programas Municipales'!$A7,(IF('4 - Personal'!$E$48='2 - Programas Municipales'!$C$15,'4 - Personal'!$H$50,0)),0)+IF('4 - Personal'!$E$53='2 - Programas Municipales'!$A7,(IF('4 - Personal'!$E$54='2 - Programas Municipales'!$C$15,'4 - Personal'!$H$56,0)),0)+IF('4 - Personal'!$E$59='2 - Programas Municipales'!$A7,(IF('4 - Personal'!$E$60='2 - Programas Municipales'!$C$15,'4 - Personal'!$H$62,0)),0)+IF('4 - Personal'!$E$65='2 - Programas Municipales'!$A7,(IF('4 - Personal'!$E$66='2 - Programas Municipales'!$C$15,'4 - Personal'!$H$68,0)),0)+IF('4 - Personal'!$E$71='2 - Programas Municipales'!$A7,(IF('4 - Personal'!$E$72='2 - Programas Municipales'!$C$15,'4 - Personal'!$H$74,0)),0)+IF('4 - Personal'!$E$77='2 - Programas Municipales'!$A7,(IF('4 - Personal'!$E$78='2 - Programas Municipales'!$C$15,'4 - Personal'!$H$80,0)),0)+IF('4 - Personal'!$E$83='2 - Programas Municipales'!$A7,(IF('4 - Personal'!$E$84='2 - Programas Municipales'!$C$15,'4 - Personal'!$H$86,0)),0)+IF('4 - Personal'!$E$89='2 - Programas Municipales'!$A7,(IF('4 - Personal'!$E$90='2 - Programas Municipales'!$C$15,'4 - Personal'!$H$92,0)),0)+IF('4 - Personal'!$E$95='2 - Programas Municipales'!$A7,(IF('4 - Personal'!$E$96='2 - Programas Municipales'!$C$15,'4 - Personal'!$H$98,0)),0)+IF('4 - Personal'!$E$101='2 - Programas Municipales'!$A7,(IF('4 - Personal'!$E$102='2 - Programas Municipales'!$C$15,'4 - Personal'!$H$104,0)),0)+IF('4 - Personal'!$E$107='2 - Programas Municipales'!$A7,(IF('4 - Personal'!$E$108='2 - Programas Municipales'!$C$15,'4 - Personal'!$H$110,0)),0)+IF('4 - Personal'!$E$113='2 - Programas Municipales'!$A7,(IF('4 - Personal'!$E$114='2 - Programas Municipales'!$C$15,'4 - Personal'!$H$116,0)),0)+IF('4 - Personal'!$E$119='2 - Programas Municipales'!$A7,(IF('4 - Personal'!$E$120='2 - Programas Municipales'!$C$15,'4 - Personal'!$H$122,0)),0)+IF('4 - Personal'!$E$125='2 - Programas Municipales'!$A7,(IF('4 - Personal'!$E$126='2 - Programas Municipales'!$C$15,'4 - Personal'!$H$128,0)),0)+IF('4 - Personal'!$E$131='2 - Programas Municipales'!$A7,(IF('4 - Personal'!$E$132='2 - Programas Municipales'!$C$15,'4 - Personal'!$H$134,0)),0)+IF('4 - Personal'!$E$137='2 - Programas Municipales'!$A7,(IF('4 - Personal'!$E$138='2 - Programas Municipales'!$C$15,'4 - Personal'!$H$140,0)),0)</f>
        <v>0</v>
      </c>
      <c r="Q10" s="265">
        <f t="shared" si="1"/>
        <v>248250000</v>
      </c>
    </row>
    <row r="11">
      <c r="B11" s="56" t="str">
        <f>'2 - Programas Municipales'!A8</f>
        <v>Ropa y Elem. Trab.</v>
      </c>
      <c r="C11" s="202">
        <f>IF('4 - Personal'!$E$5='2 - Programas Municipales'!$A8,(IF('4 - Personal'!$E$6='2 - Programas Municipales'!$C$2,'4 - Personal'!$H$8,0)),0)+IF('4 - Personal'!$E$11='2 - Programas Municipales'!$A8,(IF('4 - Personal'!$E$12='2 - Programas Municipales'!$C$2,'4 - Personal'!$H$14,0)),0)+IF('4 - Personal'!$E$17='2 - Programas Municipales'!$A8,(IF('4 - Personal'!$E$18='2 - Programas Municipales'!$C$2,'4 - Personal'!$H$20,0)),0)+IF('4 - Personal'!$E$23='2 - Programas Municipales'!$A8,(IF('4 - Personal'!$E$24='2 - Programas Municipales'!$C$2,'4 - Personal'!$H$26,0)),0)+IF('4 - Personal'!$E$29='2 - Programas Municipales'!$A8,(IF('4 - Personal'!$E$30='2 - Programas Municipales'!$C$2,'4 - Personal'!$H$32,0)),0)+IF('4 - Personal'!$E$35='2 - Programas Municipales'!$A8,(IF('4 - Personal'!$E$36='2 - Programas Municipales'!$C$2,'4 - Personal'!$H$38,0)),0)+IF('4 - Personal'!$E$41='2 - Programas Municipales'!$A8,(IF('4 - Personal'!$E$42='2 - Programas Municipales'!$C$2,'4 - Personal'!$H$44,0)),0)+IF('4 - Personal'!$E$47='2 - Programas Municipales'!$A8,(IF('4 - Personal'!$E$48='2 - Programas Municipales'!$C$2,'4 - Personal'!$H$50,0)),0)+IF('4 - Personal'!$E$53='2 - Programas Municipales'!$A8,(IF('4 - Personal'!$E$54='2 - Programas Municipales'!$C$2,'4 - Personal'!$H$56,0)),0)+IF('4 - Personal'!$E$59='2 - Programas Municipales'!$A8,(IF('4 - Personal'!$E$60='2 - Programas Municipales'!$C$2,'4 - Personal'!$H$62,0)),0)+IF('4 - Personal'!$E$65='2 - Programas Municipales'!$A8,(IF('4 - Personal'!$E$66='2 - Programas Municipales'!$C$2,'4 - Personal'!$H$68,0)),0)+IF('4 - Personal'!$E$71='2 - Programas Municipales'!$A8,(IF('4 - Personal'!$E$72='2 - Programas Municipales'!$C$2,'4 - Personal'!$H$74,0)),0)+IF('4 - Personal'!$E$77='2 - Programas Municipales'!$A8,(IF('4 - Personal'!$E$78='2 - Programas Municipales'!$C$2,'4 - Personal'!$H$80,0)),0)+IF('4 - Personal'!$E$83='2 - Programas Municipales'!$A8,(IF('4 - Personal'!$E$84='2 - Programas Municipales'!$C$2,'4 - Personal'!$H$86,0)),0)+IF('4 - Personal'!$E$89='2 - Programas Municipales'!$A8,(IF('4 - Personal'!$E$90='2 - Programas Municipales'!$C$2,'4 - Personal'!$H$92,0)),0)+IF('4 - Personal'!$E$95='2 - Programas Municipales'!$A8,(IF('4 - Personal'!$E$96='2 - Programas Municipales'!$C$2,'4 - Personal'!$H$98,0)),0)+IF('4 - Personal'!$E$101='2 - Programas Municipales'!$A8,(IF('4 - Personal'!$E$102='2 - Programas Municipales'!$C$2,'4 - Personal'!$H$104,0)),0)+IF('4 - Personal'!$E$107='2 - Programas Municipales'!$A8,(IF('4 - Personal'!$E$108='2 - Programas Municipales'!$C$2,'4 - Personal'!$H$110,0)),0)+IF('4 - Personal'!$E$113='2 - Programas Municipales'!$A8,(IF('4 - Personal'!$E$114='2 - Programas Municipales'!$C$2,'4 - Personal'!$H$116,0)),0)+IF('4 - Personal'!$E$119='2 - Programas Municipales'!$A8,(IF('4 - Personal'!$E$120='2 - Programas Municipales'!$C$2,'4 - Personal'!$H$122,0)),0)+IF('4 - Personal'!$E$125='2 - Programas Municipales'!$A8,(IF('4 - Personal'!$E$126='2 - Programas Municipales'!$C$2,'4 - Personal'!$H$128,0)),0)+IF('4 - Personal'!$E$131='2 - Programas Municipales'!$A8,(IF('4 - Personal'!$E$132='2 - Programas Municipales'!$C$2,'4 - Personal'!$H$134,0)),0)+IF('4 - Personal'!$E$137='2 - Programas Municipales'!$A8,(IF('4 - Personal'!$E$138='2 - Programas Municipales'!$C$2,'4 - Personal'!$H$140,0)),0)</f>
        <v>0</v>
      </c>
      <c r="D11" s="202">
        <f>IF('4 - Personal'!$E$5='2 - Programas Municipales'!$A8,(IF('4 - Personal'!$E$6='2 - Programas Municipales'!$C$3,'4 - Personal'!$H$8,0)),0)+IF('4 - Personal'!$E$11='2 - Programas Municipales'!$A8,(IF('4 - Personal'!$E$12='2 - Programas Municipales'!$C$3,'4 - Personal'!$H$14,0)),0)+IF('4 - Personal'!$E$17='2 - Programas Municipales'!$A8,(IF('4 - Personal'!$E$18='2 - Programas Municipales'!$C$3,'4 - Personal'!$H$20,0)),0)+IF('4 - Personal'!$E$23='2 - Programas Municipales'!$A8,(IF('4 - Personal'!$E$24='2 - Programas Municipales'!$C$3,'4 - Personal'!$H$26,0)),0)+IF('4 - Personal'!$E$29='2 - Programas Municipales'!$A8,(IF('4 - Personal'!$E$30='2 - Programas Municipales'!$C$3,'4 - Personal'!$H$32,0)),0)+IF('4 - Personal'!$E$35='2 - Programas Municipales'!$A8,(IF('4 - Personal'!$E$36='2 - Programas Municipales'!$C$3,'4 - Personal'!$H$38,0)),0)+IF('4 - Personal'!$E$41='2 - Programas Municipales'!$A8,(IF('4 - Personal'!$E$42='2 - Programas Municipales'!$C$3,'4 - Personal'!$H$44,0)),0)+IF('4 - Personal'!$E$47='2 - Programas Municipales'!$A8,(IF('4 - Personal'!$E$48='2 - Programas Municipales'!$C$3,'4 - Personal'!$H$50,0)),0)+IF('4 - Personal'!$E$53='2 - Programas Municipales'!$A8,(IF('4 - Personal'!$E$54='2 - Programas Municipales'!$C$3,'4 - Personal'!$H$56,0)),0)+IF('4 - Personal'!$E$59='2 - Programas Municipales'!$A8,(IF('4 - Personal'!$E$60='2 - Programas Municipales'!$C$3,'4 - Personal'!$H$62,0)),0)+IF('4 - Personal'!$E$65='2 - Programas Municipales'!$A8,(IF('4 - Personal'!$E$66='2 - Programas Municipales'!$C$3,'4 - Personal'!$H$68,0)),0)+IF('4 - Personal'!$E$71='2 - Programas Municipales'!$A8,(IF('4 - Personal'!$E$72='2 - Programas Municipales'!$C$3,'4 - Personal'!$H$74,0)),0)+IF('4 - Personal'!$E$77='2 - Programas Municipales'!$A8,(IF('4 - Personal'!$E$78='2 - Programas Municipales'!$C$3,'4 - Personal'!$H$80,0)),0)+IF('4 - Personal'!$E$83='2 - Programas Municipales'!$A8,(IF('4 - Personal'!$E$84='2 - Programas Municipales'!$C$3,'4 - Personal'!$H$86,0)),0)+IF('4 - Personal'!$E$89='2 - Programas Municipales'!$A8,(IF('4 - Personal'!$E$90='2 - Programas Municipales'!$C$3,'4 - Personal'!$H$92,0)),0)+IF('4 - Personal'!$E$95='2 - Programas Municipales'!$A8,(IF('4 - Personal'!$E$96='2 - Programas Municipales'!$C$3,'4 - Personal'!$H$98,0)),0)+IF('4 - Personal'!$E$101='2 - Programas Municipales'!$A8,(IF('4 - Personal'!$E$102='2 - Programas Municipales'!$C$3,'4 - Personal'!$H$104,0)),0)+IF('4 - Personal'!$E$107='2 - Programas Municipales'!$A8,(IF('4 - Personal'!$E$108='2 - Programas Municipales'!$C$3,'4 - Personal'!$H$110,0)),0)+IF('4 - Personal'!$E$113='2 - Programas Municipales'!$A8,(IF('4 - Personal'!$E$114='2 - Programas Municipales'!$C$3,'4 - Personal'!$H$116,0)),0)+IF('4 - Personal'!$E$119='2 - Programas Municipales'!$A8,(IF('4 - Personal'!$E$120='2 - Programas Municipales'!$C$3,'4 - Personal'!$H$122,0)),0)+IF('4 - Personal'!$E$125='2 - Programas Municipales'!$A8,(IF('4 - Personal'!$E$126='2 - Programas Municipales'!$C$3,'4 - Personal'!$H$128,0)),0)+IF('4 - Personal'!$E$131='2 - Programas Municipales'!$A8,(IF('4 - Personal'!$E$132='2 - Programas Municipales'!$C$3,'4 - Personal'!$H$134,0)),0)+IF('4 - Personal'!$E$137='2 - Programas Municipales'!$A8,(IF('4 - Personal'!$E$138='2 - Programas Municipales'!$C$3,'4 - Personal'!$H$140,0)),0)</f>
        <v>0</v>
      </c>
      <c r="E11" s="202">
        <f>IF('4 - Personal'!$E$5='2 - Programas Municipales'!$A8,(IF('4 - Personal'!$E$6='2 - Programas Municipales'!$C$4,'4 - Personal'!$H$8,0)),0)+IF('4 - Personal'!$E$11='2 - Programas Municipales'!$A8,(IF('4 - Personal'!$E$12='2 - Programas Municipales'!$C$4,'4 - Personal'!$H$14,0)),0)+IF('4 - Personal'!$E$17='2 - Programas Municipales'!$A8,(IF('4 - Personal'!$E$18='2 - Programas Municipales'!$C$4,'4 - Personal'!$H$20,0)),0)+IF('4 - Personal'!$E$23='2 - Programas Municipales'!$A8,(IF('4 - Personal'!$E$24='2 - Programas Municipales'!$C$4,'4 - Personal'!$H$26,0)),0)+IF('4 - Personal'!$E$29='2 - Programas Municipales'!$A8,(IF('4 - Personal'!$E$30='2 - Programas Municipales'!$C$4,'4 - Personal'!$H$32,0)),0)+IF('4 - Personal'!$E$35='2 - Programas Municipales'!$A8,(IF('4 - Personal'!$E$36='2 - Programas Municipales'!$C$4,'4 - Personal'!$H$38,0)),0)+IF('4 - Personal'!$E$41='2 - Programas Municipales'!$A8,(IF('4 - Personal'!$E$42='2 - Programas Municipales'!$C$4,'4 - Personal'!$H$44,0)),0)+IF('4 - Personal'!$E$47='2 - Programas Municipales'!$A8,(IF('4 - Personal'!$E$48='2 - Programas Municipales'!$C$4,'4 - Personal'!$H$50,0)),0)+IF('4 - Personal'!$E$53='2 - Programas Municipales'!$A8,(IF('4 - Personal'!$E$54='2 - Programas Municipales'!$C$4,'4 - Personal'!$H$56,0)),0)+IF('4 - Personal'!$E$59='2 - Programas Municipales'!$A8,(IF('4 - Personal'!$E$60='2 - Programas Municipales'!$C$4,'4 - Personal'!$H$62,0)),0)+IF('4 - Personal'!$E$65='2 - Programas Municipales'!$A8,(IF('4 - Personal'!$E$66='2 - Programas Municipales'!$C$4,'4 - Personal'!$H$68,0)),0)+IF('4 - Personal'!$E$71='2 - Programas Municipales'!$A8,(IF('4 - Personal'!$E$72='2 - Programas Municipales'!$C$4,'4 - Personal'!$H$74,0)),0)+IF('4 - Personal'!$E$77='2 - Programas Municipales'!$A8,(IF('4 - Personal'!$E$78='2 - Programas Municipales'!$C$4,'4 - Personal'!$H$80,0)),0)+IF('4 - Personal'!$E$83='2 - Programas Municipales'!$A8,(IF('4 - Personal'!$E$84='2 - Programas Municipales'!$C$4,'4 - Personal'!$H$86,0)),0)+IF('4 - Personal'!$E$89='2 - Programas Municipales'!$A8,(IF('4 - Personal'!$E$90='2 - Programas Municipales'!$C$4,'4 - Personal'!$H$92,0)),0)+IF('4 - Personal'!$E$95='2 - Programas Municipales'!$A8,(IF('4 - Personal'!$E$96='2 - Programas Municipales'!$C$4,'4 - Personal'!$H$98,0)),0)+IF('4 - Personal'!$E$101='2 - Programas Municipales'!$A8,(IF('4 - Personal'!$E$102='2 - Programas Municipales'!$C$4,'4 - Personal'!$H$104,0)),0)+IF('4 - Personal'!$E$107='2 - Programas Municipales'!$A8,(IF('4 - Personal'!$E$108='2 - Programas Municipales'!$C$4,'4 - Personal'!$H$110,0)),0)+IF('4 - Personal'!$E$113='2 - Programas Municipales'!$A8,(IF('4 - Personal'!$E$114='2 - Programas Municipales'!$C$4,'4 - Personal'!$H$116,0)),0)+IF('4 - Personal'!$E$119='2 - Programas Municipales'!$A8,(IF('4 - Personal'!$E$120='2 - Programas Municipales'!$C$4,'4 - Personal'!$H$122,0)),0)+IF('4 - Personal'!$E$125='2 - Programas Municipales'!$A8,(IF('4 - Personal'!$E$126='2 - Programas Municipales'!$C$4,'4 - Personal'!$H$128,0)),0)+IF('4 - Personal'!$E$131='2 - Programas Municipales'!$A8,(IF('4 - Personal'!$E$132='2 - Programas Municipales'!$C$4,'4 - Personal'!$H$134,0)),0)+IF('4 - Personal'!$E$137='2 - Programas Municipales'!$A8,(IF('4 - Personal'!$E$138='2 - Programas Municipales'!$C$4,'4 - Personal'!$H$140,0)),0)</f>
        <v>0</v>
      </c>
      <c r="F11" s="202">
        <f>IF('4 - Personal'!$E$5='2 - Programas Municipales'!$A8,(IF('4 - Personal'!$E$6='2 - Programas Municipales'!$C$5,'4 - Personal'!$H$8,0)),0)+IF('4 - Personal'!$E$11='2 - Programas Municipales'!$A8,(IF('4 - Personal'!$E$12='2 - Programas Municipales'!$C$5,'4 - Personal'!$H$14,0)),0)+IF('4 - Personal'!$E$17='2 - Programas Municipales'!$A8,(IF('4 - Personal'!$E$18='2 - Programas Municipales'!$C$5,'4 - Personal'!$H$20,0)),0)+IF('4 - Personal'!$E$23='2 - Programas Municipales'!$A8,(IF('4 - Personal'!$E$24='2 - Programas Municipales'!$C$5,'4 - Personal'!$H$26,0)),0)+IF('4 - Personal'!$E$29='2 - Programas Municipales'!$A8,(IF('4 - Personal'!$E$30='2 - Programas Municipales'!$C$5,'4 - Personal'!$H$32,0)),0)+IF('4 - Personal'!$E$35='2 - Programas Municipales'!$A8,(IF('4 - Personal'!$E$36='2 - Programas Municipales'!$C$5,'4 - Personal'!$H$38,0)),0)+IF('4 - Personal'!$E$41='2 - Programas Municipales'!$A8,(IF('4 - Personal'!$E$42='2 - Programas Municipales'!$C$5,'4 - Personal'!$H$44,0)),0)+IF('4 - Personal'!$E$47='2 - Programas Municipales'!$A8,(IF('4 - Personal'!$E$48='2 - Programas Municipales'!$C$5,'4 - Personal'!$H$50,0)),0)+IF('4 - Personal'!$E$53='2 - Programas Municipales'!$A8,(IF('4 - Personal'!$E$54='2 - Programas Municipales'!$C$5,'4 - Personal'!$H$56,0)),0)+IF('4 - Personal'!$E$59='2 - Programas Municipales'!$A8,(IF('4 - Personal'!$E$60='2 - Programas Municipales'!$C$5,'4 - Personal'!$H$62,0)),0)+IF('4 - Personal'!$E$65='2 - Programas Municipales'!$A8,(IF('4 - Personal'!$E$66='2 - Programas Municipales'!$C$5,'4 - Personal'!$H$68,0)),0)+IF('4 - Personal'!$E$71='2 - Programas Municipales'!$A8,(IF('4 - Personal'!$E$72='2 - Programas Municipales'!$C$5,'4 - Personal'!$H$74,0)),0)+IF('4 - Personal'!$E$77='2 - Programas Municipales'!$A8,(IF('4 - Personal'!$E$78='2 - Programas Municipales'!$C$5,'4 - Personal'!$H$80,0)),0)+IF('4 - Personal'!$E$83='2 - Programas Municipales'!$A8,(IF('4 - Personal'!$E$84='2 - Programas Municipales'!$C$5,'4 - Personal'!$H$86,0)),0)+IF('4 - Personal'!$E$89='2 - Programas Municipales'!$A8,(IF('4 - Personal'!$E$90='2 - Programas Municipales'!$C$5,'4 - Personal'!$H$92,0)),0)+IF('4 - Personal'!$E$95='2 - Programas Municipales'!$A8,(IF('4 - Personal'!$E$96='2 - Programas Municipales'!$C$5,'4 - Personal'!$H$98,0)),0)+IF('4 - Personal'!$E$101='2 - Programas Municipales'!$A8,(IF('4 - Personal'!$E$102='2 - Programas Municipales'!$C$5,'4 - Personal'!$H$104,0)),0)+IF('4 - Personal'!$E$107='2 - Programas Municipales'!$A8,(IF('4 - Personal'!$E$108='2 - Programas Municipales'!$C$5,'4 - Personal'!$H$110,0)),0)+IF('4 - Personal'!$E$113='2 - Programas Municipales'!$A8,(IF('4 - Personal'!$E$114='2 - Programas Municipales'!$C$5,'4 - Personal'!$H$116,0)),0)+IF('4 - Personal'!$E$119='2 - Programas Municipales'!$A8,(IF('4 - Personal'!$E$120='2 - Programas Municipales'!$C$5,'4 - Personal'!$H$122,0)),0)+IF('4 - Personal'!$E$125='2 - Programas Municipales'!$A8,(IF('4 - Personal'!$E$126='2 - Programas Municipales'!$C$5,'4 - Personal'!$H$128,0)),0)+IF('4 - Personal'!$E$131='2 - Programas Municipales'!$A8,(IF('4 - Personal'!$E$132='2 - Programas Municipales'!$C$5,'4 - Personal'!$H$134,0)),0)+IF('4 - Personal'!$E$137='2 - Programas Municipales'!$A8,(IF('4 - Personal'!$E$138='2 - Programas Municipales'!$C$5,'4 - Personal'!$H$140,0)),0)</f>
        <v>0</v>
      </c>
      <c r="G11" s="202">
        <f>IF('4 - Personal'!$E$5='2 - Programas Municipales'!$A8,(IF('4 - Personal'!$E$6='2 - Programas Municipales'!$C$6,'4 - Personal'!$H$8,0)),0)+IF('4 - Personal'!$E$11='2 - Programas Municipales'!$A8,(IF('4 - Personal'!$E$12='2 - Programas Municipales'!$C$6,'4 - Personal'!$H$14,0)),0)+IF('4 - Personal'!$E$17='2 - Programas Municipales'!$A8,(IF('4 - Personal'!$E$18='2 - Programas Municipales'!$C$6,'4 - Personal'!$H$20,0)),0)+IF('4 - Personal'!$E$23='2 - Programas Municipales'!$A8,(IF('4 - Personal'!$E$24='2 - Programas Municipales'!$C$6,'4 - Personal'!$H$26,0)),0)+IF('4 - Personal'!$E$29='2 - Programas Municipales'!$A8,(IF('4 - Personal'!$E$30='2 - Programas Municipales'!$C$6,'4 - Personal'!$H$32,0)),0)+IF('4 - Personal'!$E$35='2 - Programas Municipales'!$A8,(IF('4 - Personal'!$E$36='2 - Programas Municipales'!$C$6,'4 - Personal'!$H$38,0)),0)+IF('4 - Personal'!$E$41='2 - Programas Municipales'!$A8,(IF('4 - Personal'!$E$42='2 - Programas Municipales'!$C$6,'4 - Personal'!$H$44,0)),0)+IF('4 - Personal'!$E$47='2 - Programas Municipales'!$A8,(IF('4 - Personal'!$E$48='2 - Programas Municipales'!$C$6,'4 - Personal'!$H$50,0)),0)+IF('4 - Personal'!$E$53='2 - Programas Municipales'!$A8,(IF('4 - Personal'!$E$54='2 - Programas Municipales'!$C$6,'4 - Personal'!$H$56,0)),0)+IF('4 - Personal'!$E$59='2 - Programas Municipales'!$A8,(IF('4 - Personal'!$E$60='2 - Programas Municipales'!$C$6,'4 - Personal'!$H$62,0)),0)+IF('4 - Personal'!$E$65='2 - Programas Municipales'!$A8,(IF('4 - Personal'!$E$66='2 - Programas Municipales'!$C$6,'4 - Personal'!$H$68,0)),0)+IF('4 - Personal'!$E$71='2 - Programas Municipales'!$A8,(IF('4 - Personal'!$E$72='2 - Programas Municipales'!$C$6,'4 - Personal'!$H$74,0)),0)+IF('4 - Personal'!$E$77='2 - Programas Municipales'!$A8,(IF('4 - Personal'!$E$78='2 - Programas Municipales'!$C$6,'4 - Personal'!$H$80,0)),0)+IF('4 - Personal'!$E$83='2 - Programas Municipales'!$A8,(IF('4 - Personal'!$E$84='2 - Programas Municipales'!$C$6,'4 - Personal'!$H$86,0)),0)+IF('4 - Personal'!$E$89='2 - Programas Municipales'!$A8,(IF('4 - Personal'!$E$90='2 - Programas Municipales'!$C$6,'4 - Personal'!$H$92,0)),0)+IF('4 - Personal'!$E$95='2 - Programas Municipales'!$A8,(IF('4 - Personal'!$E$96='2 - Programas Municipales'!$C$6,'4 - Personal'!$H$98,0)),0)+IF('4 - Personal'!$E$101='2 - Programas Municipales'!$A8,(IF('4 - Personal'!$E$102='2 - Programas Municipales'!$C$6,'4 - Personal'!$H$104,0)),0)+IF('4 - Personal'!$E$107='2 - Programas Municipales'!$A8,(IF('4 - Personal'!$E$108='2 - Programas Municipales'!$C$6,'4 - Personal'!$H$110,0)),0)+IF('4 - Personal'!$E$113='2 - Programas Municipales'!$A8,(IF('4 - Personal'!$E$114='2 - Programas Municipales'!$C$6,'4 - Personal'!$H$116,0)),0)+IF('4 - Personal'!$E$119='2 - Programas Municipales'!$A8,(IF('4 - Personal'!$E$120='2 - Programas Municipales'!$C$6,'4 - Personal'!$H$122,0)),0)+IF('4 - Personal'!$E$125='2 - Programas Municipales'!$A8,(IF('4 - Personal'!$E$126='2 - Programas Municipales'!$C$6,'4 - Personal'!$H$128,0)),0)+IF('4 - Personal'!$E$131='2 - Programas Municipales'!$A8,(IF('4 - Personal'!$E$132='2 - Programas Municipales'!$C$6,'4 - Personal'!$H$134,0)),0)+IF('4 - Personal'!$E$137='2 - Programas Municipales'!$A8,(IF('4 - Personal'!$E$138='2 - Programas Municipales'!$C$6,'4 - Personal'!$H$140,0)),0)</f>
        <v>0</v>
      </c>
      <c r="H11" s="202">
        <f>IF('4 - Personal'!$E$5='2 - Programas Municipales'!$A8,(IF('4 - Personal'!$E$6='2 - Programas Municipales'!$C$7,'4 - Personal'!$H$8,0)),0)+IF('4 - Personal'!$E$11='2 - Programas Municipales'!$A8,(IF('4 - Personal'!$E$12='2 - Programas Municipales'!$C$7,'4 - Personal'!$H$14,0)),0)+IF('4 - Personal'!$E$17='2 - Programas Municipales'!$A8,(IF('4 - Personal'!$E$18='2 - Programas Municipales'!$C$7,'4 - Personal'!$H$20,0)),0)+IF('4 - Personal'!$E$23='2 - Programas Municipales'!$A8,(IF('4 - Personal'!$E$24='2 - Programas Municipales'!$C$7,'4 - Personal'!$H$26,0)),0)+IF('4 - Personal'!$E$29='2 - Programas Municipales'!$A8,(IF('4 - Personal'!$E$30='2 - Programas Municipales'!$C$7,'4 - Personal'!$H$32,0)),0)+IF('4 - Personal'!$E$35='2 - Programas Municipales'!$A8,(IF('4 - Personal'!$E$36='2 - Programas Municipales'!$C$7,'4 - Personal'!$H$38,0)),0)+IF('4 - Personal'!$E$41='2 - Programas Municipales'!$A8,(IF('4 - Personal'!$E$42='2 - Programas Municipales'!$C$7,'4 - Personal'!$H$44,0)),0)+IF('4 - Personal'!$E$47='2 - Programas Municipales'!$A8,(IF('4 - Personal'!$E$48='2 - Programas Municipales'!$C$7,'4 - Personal'!$H$50,0)),0)+IF('4 - Personal'!$E$53='2 - Programas Municipales'!$A8,(IF('4 - Personal'!$E$54='2 - Programas Municipales'!$C$7,'4 - Personal'!$H$56,0)),0)+IF('4 - Personal'!$E$59='2 - Programas Municipales'!$A8,(IF('4 - Personal'!$E$60='2 - Programas Municipales'!$C$7,'4 - Personal'!$H$62,0)),0)+IF('4 - Personal'!$E$65='2 - Programas Municipales'!$A8,(IF('4 - Personal'!$E$66='2 - Programas Municipales'!$C$7,'4 - Personal'!$H$68,0)),0)+IF('4 - Personal'!$E$71='2 - Programas Municipales'!$A8,(IF('4 - Personal'!$E$72='2 - Programas Municipales'!$C$7,'4 - Personal'!$H$74,0)),0)+IF('4 - Personal'!$E$77='2 - Programas Municipales'!$A8,(IF('4 - Personal'!$E$78='2 - Programas Municipales'!$C$7,'4 - Personal'!$H$80,0)),0)+IF('4 - Personal'!$E$83='2 - Programas Municipales'!$A8,(IF('4 - Personal'!$E$84='2 - Programas Municipales'!$C$7,'4 - Personal'!$H$86,0)),0)+IF('4 - Personal'!$E$89='2 - Programas Municipales'!$A8,(IF('4 - Personal'!$E$90='2 - Programas Municipales'!$C$7,'4 - Personal'!$H$92,0)),0)+IF('4 - Personal'!$E$95='2 - Programas Municipales'!$A8,(IF('4 - Personal'!$E$96='2 - Programas Municipales'!$C$7,'4 - Personal'!$H$98,0)),0)+IF('4 - Personal'!$E$101='2 - Programas Municipales'!$A8,(IF('4 - Personal'!$E$102='2 - Programas Municipales'!$C$7,'4 - Personal'!$H$104,0)),0)+IF('4 - Personal'!$E$107='2 - Programas Municipales'!$A8,(IF('4 - Personal'!$E$108='2 - Programas Municipales'!$C$7,'4 - Personal'!$H$110,0)),0)+IF('4 - Personal'!$E$113='2 - Programas Municipales'!$A8,(IF('4 - Personal'!$E$114='2 - Programas Municipales'!$C$7,'4 - Personal'!$H$116,0)),0)+IF('4 - Personal'!$E$119='2 - Programas Municipales'!$A8,(IF('4 - Personal'!$E$120='2 - Programas Municipales'!$C$7,'4 - Personal'!$H$122,0)),0)+IF('4 - Personal'!$E$125='2 - Programas Municipales'!$A8,(IF('4 - Personal'!$E$126='2 - Programas Municipales'!$C$7,'4 - Personal'!$H$128,0)),0)+IF('4 - Personal'!$E$131='2 - Programas Municipales'!$A8,(IF('4 - Personal'!$E$132='2 - Programas Municipales'!$C$7,'4 - Personal'!$H$134,0)),0)+IF('4 - Personal'!$E$137='2 - Programas Municipales'!$A8,(IF('4 - Personal'!$E$138='2 - Programas Municipales'!$C$7,'4 - Personal'!$H$140,0)),0)</f>
        <v>0</v>
      </c>
      <c r="I11" s="202">
        <f>IF('4 - Personal'!$E$5='2 - Programas Municipales'!$A8,(IF('4 - Personal'!$E$6='2 - Programas Municipales'!$C$8,'4 - Personal'!$H$8,0)),0)+IF('4 - Personal'!$E$11='2 - Programas Municipales'!$A8,(IF('4 - Personal'!$E$12='2 - Programas Municipales'!$C$8,'4 - Personal'!$H$14,0)),0)+IF('4 - Personal'!$E$17='2 - Programas Municipales'!$A8,(IF('4 - Personal'!$E$18='2 - Programas Municipales'!$C$8,'4 - Personal'!$H$20,0)),0)+IF('4 - Personal'!$E$23='2 - Programas Municipales'!$A8,(IF('4 - Personal'!$E$24='2 - Programas Municipales'!$C$8,'4 - Personal'!$H$26,0)),0)+IF('4 - Personal'!$E$29='2 - Programas Municipales'!$A8,(IF('4 - Personal'!$E$30='2 - Programas Municipales'!$C$8,'4 - Personal'!$H$32,0)),0)+IF('4 - Personal'!$E$35='2 - Programas Municipales'!$A8,(IF('4 - Personal'!$E$36='2 - Programas Municipales'!$C$8,'4 - Personal'!$H$38,0)),0)+IF('4 - Personal'!$E$41='2 - Programas Municipales'!$A8,(IF('4 - Personal'!$E$42='2 - Programas Municipales'!$C$8,'4 - Personal'!$H$44,0)),0)+IF('4 - Personal'!$E$47='2 - Programas Municipales'!$A8,(IF('4 - Personal'!$E$48='2 - Programas Municipales'!$C$8,'4 - Personal'!$H$50,0)),0)+IF('4 - Personal'!$E$53='2 - Programas Municipales'!$A8,(IF('4 - Personal'!$E$54='2 - Programas Municipales'!$C$8,'4 - Personal'!$H$56,0)),0)+IF('4 - Personal'!$E$59='2 - Programas Municipales'!$A8,(IF('4 - Personal'!$E$60='2 - Programas Municipales'!$C$8,'4 - Personal'!$H$62,0)),0)+IF('4 - Personal'!$E$65='2 - Programas Municipales'!$A8,(IF('4 - Personal'!$E$66='2 - Programas Municipales'!$C$8,'4 - Personal'!$H$68,0)),0)+IF('4 - Personal'!$E$71='2 - Programas Municipales'!$A8,(IF('4 - Personal'!$E$72='2 - Programas Municipales'!$C$8,'4 - Personal'!$H$74,0)),0)+IF('4 - Personal'!$E$77='2 - Programas Municipales'!$A8,(IF('4 - Personal'!$E$78='2 - Programas Municipales'!$C$8,'4 - Personal'!$H$80,0)),0)+IF('4 - Personal'!$E$83='2 - Programas Municipales'!$A8,(IF('4 - Personal'!$E$84='2 - Programas Municipales'!$C$8,'4 - Personal'!$H$86,0)),0)+IF('4 - Personal'!$E$89='2 - Programas Municipales'!$A8,(IF('4 - Personal'!$E$90='2 - Programas Municipales'!$C$8,'4 - Personal'!$H$92,0)),0)+IF('4 - Personal'!$E$95='2 - Programas Municipales'!$A8,(IF('4 - Personal'!$E$96='2 - Programas Municipales'!$C$8,'4 - Personal'!$H$98,0)),0)+IF('4 - Personal'!$E$101='2 - Programas Municipales'!$A8,(IF('4 - Personal'!$E$102='2 - Programas Municipales'!$C$8,'4 - Personal'!$H$104,0)),0)+IF('4 - Personal'!$E$107='2 - Programas Municipales'!$A8,(IF('4 - Personal'!$E$108='2 - Programas Municipales'!$C$8,'4 - Personal'!$H$110,0)),0)+IF('4 - Personal'!$E$113='2 - Programas Municipales'!$A8,(IF('4 - Personal'!$E$114='2 - Programas Municipales'!$C$8,'4 - Personal'!$H$116,0)),0)+IF('4 - Personal'!$E$119='2 - Programas Municipales'!$A8,(IF('4 - Personal'!$E$120='2 - Programas Municipales'!$C$8,'4 - Personal'!$H$122,0)),0)+IF('4 - Personal'!$E$125='2 - Programas Municipales'!$A8,(IF('4 - Personal'!$E$126='2 - Programas Municipales'!$C$8,'4 - Personal'!$H$128,0)),0)+IF('4 - Personal'!$E$131='2 - Programas Municipales'!$A8,(IF('4 - Personal'!$E$132='2 - Programas Municipales'!$C$8,'4 - Personal'!$H$134,0)),0)+IF('4 - Personal'!$E$137='2 - Programas Municipales'!$A8,(IF('4 - Personal'!$E$138='2 - Programas Municipales'!$C$8,'4 - Personal'!$H$140,0)),0)</f>
        <v>0</v>
      </c>
      <c r="J11" s="202">
        <f>IF('4 - Personal'!$E$5='2 - Programas Municipales'!$A8,(IF('4 - Personal'!$E$6='2 - Programas Municipales'!$C$9,'4 - Personal'!$H$8,0)),0)+IF('4 - Personal'!$E$11='2 - Programas Municipales'!$A8,(IF('4 - Personal'!$E$12='2 - Programas Municipales'!$C$9,'4 - Personal'!$H$14,0)),0)+IF('4 - Personal'!$E$17='2 - Programas Municipales'!$A8,(IF('4 - Personal'!$E$18='2 - Programas Municipales'!$C$9,'4 - Personal'!$H$20,0)),0)+IF('4 - Personal'!$E$23='2 - Programas Municipales'!$A8,(IF('4 - Personal'!$E$24='2 - Programas Municipales'!$C$9,'4 - Personal'!$H$26,0)),0)+IF('4 - Personal'!$E$29='2 - Programas Municipales'!$A8,(IF('4 - Personal'!$E$30='2 - Programas Municipales'!$C$9,'4 - Personal'!$H$32,0)),0)+IF('4 - Personal'!$E$35='2 - Programas Municipales'!$A8,(IF('4 - Personal'!$E$36='2 - Programas Municipales'!$C$9,'4 - Personal'!$H$38,0)),0)+IF('4 - Personal'!$E$41='2 - Programas Municipales'!$A8,(IF('4 - Personal'!$E$42='2 - Programas Municipales'!$C$9,'4 - Personal'!$H$44,0)),0)+IF('4 - Personal'!$E$47='2 - Programas Municipales'!$A8,(IF('4 - Personal'!$E$48='2 - Programas Municipales'!$C$9,'4 - Personal'!$H$50,0)),0)+IF('4 - Personal'!$E$53='2 - Programas Municipales'!$A8,(IF('4 - Personal'!$E$54='2 - Programas Municipales'!$C$9,'4 - Personal'!$H$56,0)),0)+IF('4 - Personal'!$E$59='2 - Programas Municipales'!$A8,(IF('4 - Personal'!$E$60='2 - Programas Municipales'!$C$9,'4 - Personal'!$H$62,0)),0)+IF('4 - Personal'!$E$65='2 - Programas Municipales'!$A8,(IF('4 - Personal'!$E$66='2 - Programas Municipales'!$C$9,'4 - Personal'!$H$68,0)),0)+IF('4 - Personal'!$E$71='2 - Programas Municipales'!$A8,(IF('4 - Personal'!$E$72='2 - Programas Municipales'!$C$9,'4 - Personal'!$H$74,0)),0)+IF('4 - Personal'!$E$77='2 - Programas Municipales'!$A8,(IF('4 - Personal'!$E$78='2 - Programas Municipales'!$C$9,'4 - Personal'!$H$80,0)),0)+IF('4 - Personal'!$E$83='2 - Programas Municipales'!$A8,(IF('4 - Personal'!$E$84='2 - Programas Municipales'!$C$9,'4 - Personal'!$H$86,0)),0)+IF('4 - Personal'!$E$89='2 - Programas Municipales'!$A8,(IF('4 - Personal'!$E$90='2 - Programas Municipales'!$C$9,'4 - Personal'!$H$92,0)),0)+IF('4 - Personal'!$E$95='2 - Programas Municipales'!$A8,(IF('4 - Personal'!$E$96='2 - Programas Municipales'!$C$9,'4 - Personal'!$H$98,0)),0)+IF('4 - Personal'!$E$101='2 - Programas Municipales'!$A8,(IF('4 - Personal'!$E$102='2 - Programas Municipales'!$C$9,'4 - Personal'!$H$104,0)),0)+IF('4 - Personal'!$E$107='2 - Programas Municipales'!$A8,(IF('4 - Personal'!$E$108='2 - Programas Municipales'!$C$9,'4 - Personal'!$H$110,0)),0)+IF('4 - Personal'!$E$113='2 - Programas Municipales'!$A8,(IF('4 - Personal'!$E$114='2 - Programas Municipales'!$C$9,'4 - Personal'!$H$116,0)),0)+IF('4 - Personal'!$E$119='2 - Programas Municipales'!$A8,(IF('4 - Personal'!$E$120='2 - Programas Municipales'!$C$9,'4 - Personal'!$H$122,0)),0)+IF('4 - Personal'!$E$125='2 - Programas Municipales'!$A8,(IF('4 - Personal'!$E$126='2 - Programas Municipales'!$C$9,'4 - Personal'!$H$128,0)),0)+IF('4 - Personal'!$E$131='2 - Programas Municipales'!$A8,(IF('4 - Personal'!$E$132='2 - Programas Municipales'!$C$9,'4 - Personal'!$H$134,0)),0)+IF('4 - Personal'!$E$137='2 - Programas Municipales'!$A8,(IF('4 - Personal'!$E$138='2 - Programas Municipales'!$C$9,'4 - Personal'!$H$140,0)),0)</f>
        <v>0</v>
      </c>
      <c r="K11" s="202">
        <f>IF('4 - Personal'!$E$5='2 - Programas Municipales'!$A8,(IF('4 - Personal'!$E$6='2 - Programas Municipales'!$C$10,'4 - Personal'!$H$8,0)),0)+IF('4 - Personal'!$E$11='2 - Programas Municipales'!$A8,(IF('4 - Personal'!$E$12='2 - Programas Municipales'!$C$10,'4 - Personal'!$H$14,0)),0)+IF('4 - Personal'!$E$17='2 - Programas Municipales'!$A8,(IF('4 - Personal'!$E$18='2 - Programas Municipales'!$C$10,'4 - Personal'!$H$20,0)),0)+IF('4 - Personal'!$E$23='2 - Programas Municipales'!$A8,(IF('4 - Personal'!$E$24='2 - Programas Municipales'!$C$10,'4 - Personal'!$H$26,0)),0)+IF('4 - Personal'!$E$29='2 - Programas Municipales'!$A8,(IF('4 - Personal'!$E$30='2 - Programas Municipales'!$C$10,'4 - Personal'!$H$32,0)),0)+IF('4 - Personal'!$E$35='2 - Programas Municipales'!$A8,(IF('4 - Personal'!$E$36='2 - Programas Municipales'!$C$10,'4 - Personal'!$H$38,0)),0)+IF('4 - Personal'!$E$41='2 - Programas Municipales'!$A8,(IF('4 - Personal'!$E$42='2 - Programas Municipales'!$C$10,'4 - Personal'!$H$44,0)),0)+IF('4 - Personal'!$E$47='2 - Programas Municipales'!$A8,(IF('4 - Personal'!$E$48='2 - Programas Municipales'!$C$10,'4 - Personal'!$H$50,0)),0)+IF('4 - Personal'!$E$53='2 - Programas Municipales'!$A8,(IF('4 - Personal'!$E$54='2 - Programas Municipales'!$C$10,'4 - Personal'!$H$56,0)),0)+IF('4 - Personal'!$E$59='2 - Programas Municipales'!$A8,(IF('4 - Personal'!$E$60='2 - Programas Municipales'!$C$10,'4 - Personal'!$H$62,0)),0)+IF('4 - Personal'!$E$65='2 - Programas Municipales'!$A8,(IF('4 - Personal'!$E$66='2 - Programas Municipales'!$C$10,'4 - Personal'!$H$68,0)),0)+IF('4 - Personal'!$E$71='2 - Programas Municipales'!$A8,(IF('4 - Personal'!$E$72='2 - Programas Municipales'!$C$10,'4 - Personal'!$H$74,0)),0)+IF('4 - Personal'!$E$77='2 - Programas Municipales'!$A8,(IF('4 - Personal'!$E$78='2 - Programas Municipales'!$C$10,'4 - Personal'!$H$80,0)),0)+IF('4 - Personal'!$E$83='2 - Programas Municipales'!$A8,(IF('4 - Personal'!$E$84='2 - Programas Municipales'!$C$10,'4 - Personal'!$H$86,0)),0)+IF('4 - Personal'!$E$89='2 - Programas Municipales'!$A8,(IF('4 - Personal'!$E$90='2 - Programas Municipales'!$C$10,'4 - Personal'!$H$92,0)),0)+IF('4 - Personal'!$E$95='2 - Programas Municipales'!$A8,(IF('4 - Personal'!$E$96='2 - Programas Municipales'!$C$10,'4 - Personal'!$H$98,0)),0)+IF('4 - Personal'!$E$101='2 - Programas Municipales'!$A8,(IF('4 - Personal'!$E$102='2 - Programas Municipales'!$C$10,'4 - Personal'!$H$104,0)),0)+IF('4 - Personal'!$E$107='2 - Programas Municipales'!$A8,(IF('4 - Personal'!$E$108='2 - Programas Municipales'!$C$10,'4 - Personal'!$H$110,0)),0)+IF('4 - Personal'!$E$113='2 - Programas Municipales'!$A8,(IF('4 - Personal'!$E$114='2 - Programas Municipales'!$C$10,'4 - Personal'!$H$116,0)),0)+IF('4 - Personal'!$E$119='2 - Programas Municipales'!$A8,(IF('4 - Personal'!$E$120='2 - Programas Municipales'!$C$10,'4 - Personal'!$H$122,0)),0)+IF('4 - Personal'!$E$125='2 - Programas Municipales'!$A8,(IF('4 - Personal'!$E$126='2 - Programas Municipales'!$C$10,'4 - Personal'!$H$128,0)),0)+IF('4 - Personal'!$E$131='2 - Programas Municipales'!$A8,(IF('4 - Personal'!$E$132='2 - Programas Municipales'!$C$10,'4 - Personal'!$H$134,0)),0)+IF('4 - Personal'!$E$137='2 - Programas Municipales'!$A8,(IF('4 - Personal'!$E$138='2 - Programas Municipales'!$C$10,'4 - Personal'!$H$140,0)),0)</f>
        <v>0</v>
      </c>
      <c r="L11" s="202">
        <f>IF('4 - Personal'!$E$5='2 - Programas Municipales'!$A8,(IF('4 - Personal'!$E$6='2 - Programas Municipales'!$C$11,'4 - Personal'!$H$8,0)),0)+IF('4 - Personal'!$E$11='2 - Programas Municipales'!$A8,(IF('4 - Personal'!$E$12='2 - Programas Municipales'!$C$11,'4 - Personal'!$H$14,0)),0)+IF('4 - Personal'!$E$17='2 - Programas Municipales'!$A8,(IF('4 - Personal'!$E$18='2 - Programas Municipales'!$C$11,'4 - Personal'!$H$20,0)),0)+IF('4 - Personal'!$E$23='2 - Programas Municipales'!$A8,(IF('4 - Personal'!$E$24='2 - Programas Municipales'!$C$11,'4 - Personal'!$H$26,0)),0)+IF('4 - Personal'!$E$29='2 - Programas Municipales'!$A8,(IF('4 - Personal'!$E$30='2 - Programas Municipales'!$C$11,'4 - Personal'!$H$32,0)),0)+IF('4 - Personal'!$E$35='2 - Programas Municipales'!$A8,(IF('4 - Personal'!$E$36='2 - Programas Municipales'!$C$11,'4 - Personal'!$H$38,0)),0)+IF('4 - Personal'!$E$41='2 - Programas Municipales'!$A8,(IF('4 - Personal'!$E$42='2 - Programas Municipales'!$C$11,'4 - Personal'!$H$44,0)),0)+IF('4 - Personal'!$E$47='2 - Programas Municipales'!$A8,(IF('4 - Personal'!$E$48='2 - Programas Municipales'!$C$11,'4 - Personal'!$H$50,0)),0)+IF('4 - Personal'!$E$53='2 - Programas Municipales'!$A8,(IF('4 - Personal'!$E$54='2 - Programas Municipales'!$C$11,'4 - Personal'!$H$56,0)),0)+IF('4 - Personal'!$E$59='2 - Programas Municipales'!$A8,(IF('4 - Personal'!$E$60='2 - Programas Municipales'!$C$11,'4 - Personal'!$H$62,0)),0)+IF('4 - Personal'!$E$65='2 - Programas Municipales'!$A8,(IF('4 - Personal'!$E$66='2 - Programas Municipales'!$C$11,'4 - Personal'!$H$68,0)),0)+IF('4 - Personal'!$E$71='2 - Programas Municipales'!$A8,(IF('4 - Personal'!$E$72='2 - Programas Municipales'!$C$11,'4 - Personal'!$H$74,0)),0)+IF('4 - Personal'!$E$77='2 - Programas Municipales'!$A8,(IF('4 - Personal'!$E$78='2 - Programas Municipales'!$C$11,'4 - Personal'!$H$80,0)),0)+IF('4 - Personal'!$E$83='2 - Programas Municipales'!$A8,(IF('4 - Personal'!$E$84='2 - Programas Municipales'!$C$11,'4 - Personal'!$H$86,0)),0)+IF('4 - Personal'!$E$89='2 - Programas Municipales'!$A8,(IF('4 - Personal'!$E$90='2 - Programas Municipales'!$C$11,'4 - Personal'!$H$92,0)),0)+IF('4 - Personal'!$E$95='2 - Programas Municipales'!$A8,(IF('4 - Personal'!$E$96='2 - Programas Municipales'!$C$11,'4 - Personal'!$H$98,0)),0)+IF('4 - Personal'!$E$101='2 - Programas Municipales'!$A8,(IF('4 - Personal'!$E$102='2 - Programas Municipales'!$C$11,'4 - Personal'!$H$104,0)),0)+IF('4 - Personal'!$E$107='2 - Programas Municipales'!$A8,(IF('4 - Personal'!$E$108='2 - Programas Municipales'!$C$11,'4 - Personal'!$H$110,0)),0)+IF('4 - Personal'!$E$113='2 - Programas Municipales'!$A8,(IF('4 - Personal'!$E$114='2 - Programas Municipales'!$C$11,'4 - Personal'!$H$116,0)),0)+IF('4 - Personal'!$E$119='2 - Programas Municipales'!$A8,(IF('4 - Personal'!$E$120='2 - Programas Municipales'!$C$11,'4 - Personal'!$H$122,0)),0)+IF('4 - Personal'!$E$125='2 - Programas Municipales'!$A8,(IF('4 - Personal'!$E$126='2 - Programas Municipales'!$C$11,'4 - Personal'!$H$128,0)),0)+IF('4 - Personal'!$E$131='2 - Programas Municipales'!$A8,(IF('4 - Personal'!$E$132='2 - Programas Municipales'!$C$11,'4 - Personal'!$H$134,0)),0)+IF('4 - Personal'!$E$137='2 - Programas Municipales'!$A8,(IF('4 - Personal'!$E$138='2 - Programas Municipales'!$C$11,'4 - Personal'!$H$140,0)),0)</f>
        <v>0</v>
      </c>
      <c r="M11" s="202">
        <f>IF('4 - Personal'!$E$5='2 - Programas Municipales'!$A8,(IF('4 - Personal'!$E$6='2 - Programas Municipales'!$C$12,'4 - Personal'!$H$8,0)),0)+IF('4 - Personal'!$E$11='2 - Programas Municipales'!$A8,(IF('4 - Personal'!$E$12='2 - Programas Municipales'!$C$12,'4 - Personal'!$H$14,0)),0)+IF('4 - Personal'!$E$17='2 - Programas Municipales'!$A8,(IF('4 - Personal'!$E$18='2 - Programas Municipales'!$C$12,'4 - Personal'!$H$20,0)),0)+IF('4 - Personal'!$E$23='2 - Programas Municipales'!$A8,(IF('4 - Personal'!$E$24='2 - Programas Municipales'!$C$12,'4 - Personal'!$H$26,0)),0)+IF('4 - Personal'!$E$29='2 - Programas Municipales'!$A8,(IF('4 - Personal'!$E$30='2 - Programas Municipales'!$C$12,'4 - Personal'!$H$32,0)),0)+IF('4 - Personal'!$E$35='2 - Programas Municipales'!$A8,(IF('4 - Personal'!$E$36='2 - Programas Municipales'!$C$12,'4 - Personal'!$H$38,0)),0)+IF('4 - Personal'!$E$41='2 - Programas Municipales'!$A8,(IF('4 - Personal'!$E$42='2 - Programas Municipales'!$C$12,'4 - Personal'!$H$44,0)),0)+IF('4 - Personal'!$E$47='2 - Programas Municipales'!$A8,(IF('4 - Personal'!$E$48='2 - Programas Municipales'!$C$12,'4 - Personal'!$H$50,0)),0)+IF('4 - Personal'!$E$53='2 - Programas Municipales'!$A8,(IF('4 - Personal'!$E$54='2 - Programas Municipales'!$C$12,'4 - Personal'!$H$56,0)),0)+IF('4 - Personal'!$E$59='2 - Programas Municipales'!$A8,(IF('4 - Personal'!$E$60='2 - Programas Municipales'!$C$12,'4 - Personal'!$H$62,0)),0)+IF('4 - Personal'!$E$65='2 - Programas Municipales'!$A8,(IF('4 - Personal'!$E$66='2 - Programas Municipales'!$C$12,'4 - Personal'!$H$68,0)),0)+IF('4 - Personal'!$E$71='2 - Programas Municipales'!$A8,(IF('4 - Personal'!$E$72='2 - Programas Municipales'!$C$12,'4 - Personal'!$H$74,0)),0)+IF('4 - Personal'!$E$77='2 - Programas Municipales'!$A8,(IF('4 - Personal'!$E$78='2 - Programas Municipales'!$C$12,'4 - Personal'!$H$80,0)),0)+IF('4 - Personal'!$E$83='2 - Programas Municipales'!$A8,(IF('4 - Personal'!$E$84='2 - Programas Municipales'!$C$12,'4 - Personal'!$H$86,0)),0)+IF('4 - Personal'!$E$89='2 - Programas Municipales'!$A8,(IF('4 - Personal'!$E$90='2 - Programas Municipales'!$C$12,'4 - Personal'!$H$92,0)),0)+IF('4 - Personal'!$E$95='2 - Programas Municipales'!$A8,(IF('4 - Personal'!$E$96='2 - Programas Municipales'!$C$12,'4 - Personal'!$H$98,0)),0)+IF('4 - Personal'!$E$101='2 - Programas Municipales'!$A8,(IF('4 - Personal'!$E$102='2 - Programas Municipales'!$C$12,'4 - Personal'!$H$104,0)),0)+IF('4 - Personal'!$E$107='2 - Programas Municipales'!$A8,(IF('4 - Personal'!$E$108='2 - Programas Municipales'!$C$12,'4 - Personal'!$H$110,0)),0)+IF('4 - Personal'!$E$113='2 - Programas Municipales'!$A8,(IF('4 - Personal'!$E$114='2 - Programas Municipales'!$C$12,'4 - Personal'!$H$116,0)),0)+IF('4 - Personal'!$E$119='2 - Programas Municipales'!$A8,(IF('4 - Personal'!$E$120='2 - Programas Municipales'!$C$12,'4 - Personal'!$H$122,0)),0)+IF('4 - Personal'!$E$125='2 - Programas Municipales'!$A8,(IF('4 - Personal'!$E$126='2 - Programas Municipales'!$C$12,'4 - Personal'!$H$128,0)),0)+IF('4 - Personal'!$E$131='2 - Programas Municipales'!$A8,(IF('4 - Personal'!$E$132='2 - Programas Municipales'!$C$12,'4 - Personal'!$H$134,0)),0)+IF('4 - Personal'!$E$137='2 - Programas Municipales'!$A8,(IF('4 - Personal'!$E$138='2 - Programas Municipales'!$C$12,'4 - Personal'!$H$140,0)),0)</f>
        <v>0</v>
      </c>
      <c r="N11" s="202">
        <f>IF('4 - Personal'!$E$5='2 - Programas Municipales'!$A8,(IF('4 - Personal'!$E$6='2 - Programas Municipales'!$C$13,'4 - Personal'!$H$8,0)),0)+IF('4 - Personal'!$E$11='2 - Programas Municipales'!$A8,(IF('4 - Personal'!$E$12='2 - Programas Municipales'!$C$13,'4 - Personal'!$H$14,0)),0)+IF('4 - Personal'!$E$17='2 - Programas Municipales'!$A8,(IF('4 - Personal'!$E$18='2 - Programas Municipales'!$C$13,'4 - Personal'!$H$20,0)),0)+IF('4 - Personal'!$E$23='2 - Programas Municipales'!$A8,(IF('4 - Personal'!$E$24='2 - Programas Municipales'!$C$13,'4 - Personal'!$H$26,0)),0)+IF('4 - Personal'!$E$29='2 - Programas Municipales'!$A8,(IF('4 - Personal'!$E$30='2 - Programas Municipales'!$C$13,'4 - Personal'!$H$32,0)),0)+IF('4 - Personal'!$E$35='2 - Programas Municipales'!$A8,(IF('4 - Personal'!$E$36='2 - Programas Municipales'!$C$13,'4 - Personal'!$H$38,0)),0)+IF('4 - Personal'!$E$41='2 - Programas Municipales'!$A8,(IF('4 - Personal'!$E$42='2 - Programas Municipales'!$C$13,'4 - Personal'!$H$44,0)),0)+IF('4 - Personal'!$E$47='2 - Programas Municipales'!$A8,(IF('4 - Personal'!$E$48='2 - Programas Municipales'!$C$13,'4 - Personal'!$H$50,0)),0)+IF('4 - Personal'!$E$53='2 - Programas Municipales'!$A8,(IF('4 - Personal'!$E$54='2 - Programas Municipales'!$C$13,'4 - Personal'!$H$56,0)),0)+IF('4 - Personal'!$E$59='2 - Programas Municipales'!$A8,(IF('4 - Personal'!$E$60='2 - Programas Municipales'!$C$13,'4 - Personal'!$H$62,0)),0)+IF('4 - Personal'!$E$65='2 - Programas Municipales'!$A8,(IF('4 - Personal'!$E$66='2 - Programas Municipales'!$C$13,'4 - Personal'!$H$68,0)),0)+IF('4 - Personal'!$E$71='2 - Programas Municipales'!$A8,(IF('4 - Personal'!$E$72='2 - Programas Municipales'!$C$13,'4 - Personal'!$H$74,0)),0)+IF('4 - Personal'!$E$77='2 - Programas Municipales'!$A8,(IF('4 - Personal'!$E$78='2 - Programas Municipales'!$C$13,'4 - Personal'!$H$80,0)),0)+IF('4 - Personal'!$E$83='2 - Programas Municipales'!$A8,(IF('4 - Personal'!$E$84='2 - Programas Municipales'!$C$13,'4 - Personal'!$H$86,0)),0)+IF('4 - Personal'!$E$89='2 - Programas Municipales'!$A8,(IF('4 - Personal'!$E$90='2 - Programas Municipales'!$C$13,'4 - Personal'!$H$92,0)),0)+IF('4 - Personal'!$E$95='2 - Programas Municipales'!$A8,(IF('4 - Personal'!$E$96='2 - Programas Municipales'!$C$13,'4 - Personal'!$H$98,0)),0)+IF('4 - Personal'!$E$101='2 - Programas Municipales'!$A8,(IF('4 - Personal'!$E$102='2 - Programas Municipales'!$C$13,'4 - Personal'!$H$104,0)),0)+IF('4 - Personal'!$E$107='2 - Programas Municipales'!$A8,(IF('4 - Personal'!$E$108='2 - Programas Municipales'!$C$13,'4 - Personal'!$H$110,0)),0)+IF('4 - Personal'!$E$113='2 - Programas Municipales'!$A8,(IF('4 - Personal'!$E$114='2 - Programas Municipales'!$C$13,'4 - Personal'!$H$116,0)),0)+IF('4 - Personal'!$E$119='2 - Programas Municipales'!$A8,(IF('4 - Personal'!$E$120='2 - Programas Municipales'!$C$13,'4 - Personal'!$H$122,0)),0)+IF('4 - Personal'!$E$125='2 - Programas Municipales'!$A8,(IF('4 - Personal'!$E$126='2 - Programas Municipales'!$C$13,'4 - Personal'!$H$128,0)),0)+IF('4 - Personal'!$E$131='2 - Programas Municipales'!$A8,(IF('4 - Personal'!$E$132='2 - Programas Municipales'!$C$13,'4 - Personal'!$H$134,0)),0)+IF('4 - Personal'!$E$137='2 - Programas Municipales'!$A8,(IF('4 - Personal'!$E$138='2 - Programas Municipales'!$C$13,'4 - Personal'!$H$140,0)),0)</f>
        <v>0</v>
      </c>
      <c r="O11" s="202">
        <f>IF('4 - Personal'!$E$5='2 - Programas Municipales'!$A8,(IF('4 - Personal'!$E$6='2 - Programas Municipales'!$C$14,'4 - Personal'!$H$8,0)),0)+IF('4 - Personal'!$E$11='2 - Programas Municipales'!$A8,(IF('4 - Personal'!$E$12='2 - Programas Municipales'!$C$14,'4 - Personal'!$H$14,0)),0)+IF('4 - Personal'!$E$17='2 - Programas Municipales'!$A8,(IF('4 - Personal'!$E$18='2 - Programas Municipales'!$C$14,'4 - Personal'!$H$20,0)),0)+IF('4 - Personal'!$E$23='2 - Programas Municipales'!$A8,(IF('4 - Personal'!$E$24='2 - Programas Municipales'!$C$14,'4 - Personal'!$H$26,0)),0)+IF('4 - Personal'!$E$29='2 - Programas Municipales'!$A8,(IF('4 - Personal'!$E$30='2 - Programas Municipales'!$C$14,'4 - Personal'!$H$32,0)),0)+IF('4 - Personal'!$E$35='2 - Programas Municipales'!$A8,(IF('4 - Personal'!$E$36='2 - Programas Municipales'!$C$14,'4 - Personal'!$H$38,0)),0)+IF('4 - Personal'!$E$41='2 - Programas Municipales'!$A8,(IF('4 - Personal'!$E$42='2 - Programas Municipales'!$C$14,'4 - Personal'!$H$44,0)),0)+IF('4 - Personal'!$E$47='2 - Programas Municipales'!$A8,(IF('4 - Personal'!$E$48='2 - Programas Municipales'!$C$14,'4 - Personal'!$H$50,0)),0)+IF('4 - Personal'!$E$53='2 - Programas Municipales'!$A8,(IF('4 - Personal'!$E$54='2 - Programas Municipales'!$C$14,'4 - Personal'!$H$56,0)),0)+IF('4 - Personal'!$E$59='2 - Programas Municipales'!$A8,(IF('4 - Personal'!$E$60='2 - Programas Municipales'!$C$14,'4 - Personal'!$H$62,0)),0)+IF('4 - Personal'!$E$65='2 - Programas Municipales'!$A8,(IF('4 - Personal'!$E$66='2 - Programas Municipales'!$C$14,'4 - Personal'!$H$68,0)),0)+IF('4 - Personal'!$E$71='2 - Programas Municipales'!$A8,(IF('4 - Personal'!$E$72='2 - Programas Municipales'!$C$14,'4 - Personal'!$H$74,0)),0)+IF('4 - Personal'!$E$77='2 - Programas Municipales'!$A8,(IF('4 - Personal'!$E$78='2 - Programas Municipales'!$C$14,'4 - Personal'!$H$80,0)),0)+IF('4 - Personal'!$E$83='2 - Programas Municipales'!$A8,(IF('4 - Personal'!$E$84='2 - Programas Municipales'!$C$14,'4 - Personal'!$H$86,0)),0)+IF('4 - Personal'!$E$89='2 - Programas Municipales'!$A8,(IF('4 - Personal'!$E$90='2 - Programas Municipales'!$C$14,'4 - Personal'!$H$92,0)),0)+IF('4 - Personal'!$E$95='2 - Programas Municipales'!$A8,(IF('4 - Personal'!$E$96='2 - Programas Municipales'!$C$14,'4 - Personal'!$H$98,0)),0)+IF('4 - Personal'!$E$101='2 - Programas Municipales'!$A8,(IF('4 - Personal'!$E$102='2 - Programas Municipales'!$C$14,'4 - Personal'!$H$104,0)),0)+IF('4 - Personal'!$E$107='2 - Programas Municipales'!$A8,(IF('4 - Personal'!$E$108='2 - Programas Municipales'!$C$14,'4 - Personal'!$H$110,0)),0)+IF('4 - Personal'!$E$113='2 - Programas Municipales'!$A8,(IF('4 - Personal'!$E$114='2 - Programas Municipales'!$C$14,'4 - Personal'!$H$116,0)),0)+IF('4 - Personal'!$E$119='2 - Programas Municipales'!$A8,(IF('4 - Personal'!$E$120='2 - Programas Municipales'!$C$14,'4 - Personal'!$H$122,0)),0)+IF('4 - Personal'!$E$125='2 - Programas Municipales'!$A8,(IF('4 - Personal'!$E$126='2 - Programas Municipales'!$C$14,'4 - Personal'!$H$128,0)),0)+IF('4 - Personal'!$E$131='2 - Programas Municipales'!$A8,(IF('4 - Personal'!$E$132='2 - Programas Municipales'!$C$14,'4 - Personal'!$H$134,0)),0)+IF('4 - Personal'!$E$137='2 - Programas Municipales'!$A8,(IF('4 - Personal'!$E$138='2 - Programas Municipales'!$C$14,'4 - Personal'!$H$140,0)),0)</f>
        <v>0</v>
      </c>
      <c r="P11" s="202">
        <f>IF('4 - Personal'!$E$5='2 - Programas Municipales'!$A8,(IF('4 - Personal'!$E$6='2 - Programas Municipales'!$C$15,'4 - Personal'!$H$8,0)),0)+IF('4 - Personal'!$E$11='2 - Programas Municipales'!$A8,(IF('4 - Personal'!$E$12='2 - Programas Municipales'!$C$15,'4 - Personal'!$H$14,0)),0)+IF('4 - Personal'!$E$17='2 - Programas Municipales'!$A8,(IF('4 - Personal'!$E$18='2 - Programas Municipales'!$C$15,'4 - Personal'!$H$20,0)),0)+IF('4 - Personal'!$E$23='2 - Programas Municipales'!$A8,(IF('4 - Personal'!$E$24='2 - Programas Municipales'!$C$15,'4 - Personal'!$H$26,0)),0)+IF('4 - Personal'!$E$29='2 - Programas Municipales'!$A8,(IF('4 - Personal'!$E$30='2 - Programas Municipales'!$C$15,'4 - Personal'!$H$32,0)),0)+IF('4 - Personal'!$E$35='2 - Programas Municipales'!$A8,(IF('4 - Personal'!$E$36='2 - Programas Municipales'!$C$15,'4 - Personal'!$H$38,0)),0)+IF('4 - Personal'!$E$41='2 - Programas Municipales'!$A8,(IF('4 - Personal'!$E$42='2 - Programas Municipales'!$C$15,'4 - Personal'!$H$44,0)),0)+IF('4 - Personal'!$E$47='2 - Programas Municipales'!$A8,(IF('4 - Personal'!$E$48='2 - Programas Municipales'!$C$15,'4 - Personal'!$H$50,0)),0)+IF('4 - Personal'!$E$53='2 - Programas Municipales'!$A8,(IF('4 - Personal'!$E$54='2 - Programas Municipales'!$C$15,'4 - Personal'!$H$56,0)),0)+IF('4 - Personal'!$E$59='2 - Programas Municipales'!$A8,(IF('4 - Personal'!$E$60='2 - Programas Municipales'!$C$15,'4 - Personal'!$H$62,0)),0)+IF('4 - Personal'!$E$65='2 - Programas Municipales'!$A8,(IF('4 - Personal'!$E$66='2 - Programas Municipales'!$C$15,'4 - Personal'!$H$68,0)),0)+IF('4 - Personal'!$E$71='2 - Programas Municipales'!$A8,(IF('4 - Personal'!$E$72='2 - Programas Municipales'!$C$15,'4 - Personal'!$H$74,0)),0)+IF('4 - Personal'!$E$77='2 - Programas Municipales'!$A8,(IF('4 - Personal'!$E$78='2 - Programas Municipales'!$C$15,'4 - Personal'!$H$80,0)),0)+IF('4 - Personal'!$E$83='2 - Programas Municipales'!$A8,(IF('4 - Personal'!$E$84='2 - Programas Municipales'!$C$15,'4 - Personal'!$H$86,0)),0)+IF('4 - Personal'!$E$89='2 - Programas Municipales'!$A8,(IF('4 - Personal'!$E$90='2 - Programas Municipales'!$C$15,'4 - Personal'!$H$92,0)),0)+IF('4 - Personal'!$E$95='2 - Programas Municipales'!$A8,(IF('4 - Personal'!$E$96='2 - Programas Municipales'!$C$15,'4 - Personal'!$H$98,0)),0)+IF('4 - Personal'!$E$101='2 - Programas Municipales'!$A8,(IF('4 - Personal'!$E$102='2 - Programas Municipales'!$C$15,'4 - Personal'!$H$104,0)),0)+IF('4 - Personal'!$E$107='2 - Programas Municipales'!$A8,(IF('4 - Personal'!$E$108='2 - Programas Municipales'!$C$15,'4 - Personal'!$H$110,0)),0)+IF('4 - Personal'!$E$113='2 - Programas Municipales'!$A8,(IF('4 - Personal'!$E$114='2 - Programas Municipales'!$C$15,'4 - Personal'!$H$116,0)),0)+IF('4 - Personal'!$E$119='2 - Programas Municipales'!$A8,(IF('4 - Personal'!$E$120='2 - Programas Municipales'!$C$15,'4 - Personal'!$H$122,0)),0)+IF('4 - Personal'!$E$125='2 - Programas Municipales'!$A8,(IF('4 - Personal'!$E$126='2 - Programas Municipales'!$C$15,'4 - Personal'!$H$128,0)),0)+IF('4 - Personal'!$E$131='2 - Programas Municipales'!$A8,(IF('4 - Personal'!$E$132='2 - Programas Municipales'!$C$15,'4 - Personal'!$H$134,0)),0)+IF('4 - Personal'!$E$137='2 - Programas Municipales'!$A8,(IF('4 - Personal'!$E$138='2 - Programas Municipales'!$C$15,'4 - Personal'!$H$140,0)),0)</f>
        <v>0</v>
      </c>
      <c r="Q11" s="265">
        <f t="shared" si="1"/>
        <v>0</v>
      </c>
    </row>
    <row r="12">
      <c r="B12" s="56" t="str">
        <f>'2 - Programas Municipales'!A9</f>
        <v>Servicios</v>
      </c>
      <c r="C12" s="202">
        <f>IF('4 - Personal'!$E$5='2 - Programas Municipales'!$A9,(IF('4 - Personal'!$E$6='2 - Programas Municipales'!$C$2,'4 - Personal'!$H$8,0)),0)+IF('4 - Personal'!$E$11='2 - Programas Municipales'!$A9,(IF('4 - Personal'!$E$12='2 - Programas Municipales'!$C$2,'4 - Personal'!$H$14,0)),0)+IF('4 - Personal'!$E$17='2 - Programas Municipales'!$A9,(IF('4 - Personal'!$E$18='2 - Programas Municipales'!$C$2,'4 - Personal'!$H$20,0)),0)+IF('4 - Personal'!$E$23='2 - Programas Municipales'!$A9,(IF('4 - Personal'!$E$24='2 - Programas Municipales'!$C$2,'4 - Personal'!$H$26,0)),0)+IF('4 - Personal'!$E$29='2 - Programas Municipales'!$A9,(IF('4 - Personal'!$E$30='2 - Programas Municipales'!$C$2,'4 - Personal'!$H$32,0)),0)+IF('4 - Personal'!$E$35='2 - Programas Municipales'!$A9,(IF('4 - Personal'!$E$36='2 - Programas Municipales'!$C$2,'4 - Personal'!$H$38,0)),0)+IF('4 - Personal'!$E$41='2 - Programas Municipales'!$A9,(IF('4 - Personal'!$E$42='2 - Programas Municipales'!$C$2,'4 - Personal'!$H$44,0)),0)+IF('4 - Personal'!$E$47='2 - Programas Municipales'!$A9,(IF('4 - Personal'!$E$48='2 - Programas Municipales'!$C$2,'4 - Personal'!$H$50,0)),0)+IF('4 - Personal'!$E$53='2 - Programas Municipales'!$A9,(IF('4 - Personal'!$E$54='2 - Programas Municipales'!$C$2,'4 - Personal'!$H$56,0)),0)+IF('4 - Personal'!$E$59='2 - Programas Municipales'!$A9,(IF('4 - Personal'!$E$60='2 - Programas Municipales'!$C$2,'4 - Personal'!$H$62,0)),0)+IF('4 - Personal'!$E$65='2 - Programas Municipales'!$A9,(IF('4 - Personal'!$E$66='2 - Programas Municipales'!$C$2,'4 - Personal'!$H$68,0)),0)+IF('4 - Personal'!$E$71='2 - Programas Municipales'!$A9,(IF('4 - Personal'!$E$72='2 - Programas Municipales'!$C$2,'4 - Personal'!$H$74,0)),0)+IF('4 - Personal'!$E$77='2 - Programas Municipales'!$A9,(IF('4 - Personal'!$E$78='2 - Programas Municipales'!$C$2,'4 - Personal'!$H$80,0)),0)+IF('4 - Personal'!$E$83='2 - Programas Municipales'!$A9,(IF('4 - Personal'!$E$84='2 - Programas Municipales'!$C$2,'4 - Personal'!$H$86,0)),0)+IF('4 - Personal'!$E$89='2 - Programas Municipales'!$A9,(IF('4 - Personal'!$E$90='2 - Programas Municipales'!$C$2,'4 - Personal'!$H$92,0)),0)+IF('4 - Personal'!$E$95='2 - Programas Municipales'!$A9,(IF('4 - Personal'!$E$96='2 - Programas Municipales'!$C$2,'4 - Personal'!$H$98,0)),0)+IF('4 - Personal'!$E$101='2 - Programas Municipales'!$A9,(IF('4 - Personal'!$E$102='2 - Programas Municipales'!$C$2,'4 - Personal'!$H$104,0)),0)+IF('4 - Personal'!$E$107='2 - Programas Municipales'!$A9,(IF('4 - Personal'!$E$108='2 - Programas Municipales'!$C$2,'4 - Personal'!$H$110,0)),0)+IF('4 - Personal'!$E$113='2 - Programas Municipales'!$A9,(IF('4 - Personal'!$E$114='2 - Programas Municipales'!$C$2,'4 - Personal'!$H$116,0)),0)+IF('4 - Personal'!$E$119='2 - Programas Municipales'!$A9,(IF('4 - Personal'!$E$120='2 - Programas Municipales'!$C$2,'4 - Personal'!$H$122,0)),0)+IF('4 - Personal'!$E$125='2 - Programas Municipales'!$A9,(IF('4 - Personal'!$E$126='2 - Programas Municipales'!$C$2,'4 - Personal'!$H$128,0)),0)+IF('4 - Personal'!$E$131='2 - Programas Municipales'!$A9,(IF('4 - Personal'!$E$132='2 - Programas Municipales'!$C$2,'4 - Personal'!$H$134,0)),0)+IF('4 - Personal'!$E$137='2 - Programas Municipales'!$A9,(IF('4 - Personal'!$E$138='2 - Programas Municipales'!$C$2,'4 - Personal'!$H$140,0)),0)</f>
        <v>0</v>
      </c>
      <c r="D12" s="202">
        <f>IF('4 - Personal'!$E$5='2 - Programas Municipales'!$A9,(IF('4 - Personal'!$E$6='2 - Programas Municipales'!$C$3,'4 - Personal'!$H$8,0)),0)+IF('4 - Personal'!$E$11='2 - Programas Municipales'!$A9,(IF('4 - Personal'!$E$12='2 - Programas Municipales'!$C$3,'4 - Personal'!$H$14,0)),0)+IF('4 - Personal'!$E$17='2 - Programas Municipales'!$A9,(IF('4 - Personal'!$E$18='2 - Programas Municipales'!$C$3,'4 - Personal'!$H$20,0)),0)+IF('4 - Personal'!$E$23='2 - Programas Municipales'!$A9,(IF('4 - Personal'!$E$24='2 - Programas Municipales'!$C$3,'4 - Personal'!$H$26,0)),0)+IF('4 - Personal'!$E$29='2 - Programas Municipales'!$A9,(IF('4 - Personal'!$E$30='2 - Programas Municipales'!$C$3,'4 - Personal'!$H$32,0)),0)+IF('4 - Personal'!$E$35='2 - Programas Municipales'!$A9,(IF('4 - Personal'!$E$36='2 - Programas Municipales'!$C$3,'4 - Personal'!$H$38,0)),0)+IF('4 - Personal'!$E$41='2 - Programas Municipales'!$A9,(IF('4 - Personal'!$E$42='2 - Programas Municipales'!$C$3,'4 - Personal'!$H$44,0)),0)+IF('4 - Personal'!$E$47='2 - Programas Municipales'!$A9,(IF('4 - Personal'!$E$48='2 - Programas Municipales'!$C$3,'4 - Personal'!$H$50,0)),0)+IF('4 - Personal'!$E$53='2 - Programas Municipales'!$A9,(IF('4 - Personal'!$E$54='2 - Programas Municipales'!$C$3,'4 - Personal'!$H$56,0)),0)+IF('4 - Personal'!$E$59='2 - Programas Municipales'!$A9,(IF('4 - Personal'!$E$60='2 - Programas Municipales'!$C$3,'4 - Personal'!$H$62,0)),0)+IF('4 - Personal'!$E$65='2 - Programas Municipales'!$A9,(IF('4 - Personal'!$E$66='2 - Programas Municipales'!$C$3,'4 - Personal'!$H$68,0)),0)+IF('4 - Personal'!$E$71='2 - Programas Municipales'!$A9,(IF('4 - Personal'!$E$72='2 - Programas Municipales'!$C$3,'4 - Personal'!$H$74,0)),0)+IF('4 - Personal'!$E$77='2 - Programas Municipales'!$A9,(IF('4 - Personal'!$E$78='2 - Programas Municipales'!$C$3,'4 - Personal'!$H$80,0)),0)+IF('4 - Personal'!$E$83='2 - Programas Municipales'!$A9,(IF('4 - Personal'!$E$84='2 - Programas Municipales'!$C$3,'4 - Personal'!$H$86,0)),0)+IF('4 - Personal'!$E$89='2 - Programas Municipales'!$A9,(IF('4 - Personal'!$E$90='2 - Programas Municipales'!$C$3,'4 - Personal'!$H$92,0)),0)+IF('4 - Personal'!$E$95='2 - Programas Municipales'!$A9,(IF('4 - Personal'!$E$96='2 - Programas Municipales'!$C$3,'4 - Personal'!$H$98,0)),0)+IF('4 - Personal'!$E$101='2 - Programas Municipales'!$A9,(IF('4 - Personal'!$E$102='2 - Programas Municipales'!$C$3,'4 - Personal'!$H$104,0)),0)+IF('4 - Personal'!$E$107='2 - Programas Municipales'!$A9,(IF('4 - Personal'!$E$108='2 - Programas Municipales'!$C$3,'4 - Personal'!$H$110,0)),0)+IF('4 - Personal'!$E$113='2 - Programas Municipales'!$A9,(IF('4 - Personal'!$E$114='2 - Programas Municipales'!$C$3,'4 - Personal'!$H$116,0)),0)+IF('4 - Personal'!$E$119='2 - Programas Municipales'!$A9,(IF('4 - Personal'!$E$120='2 - Programas Municipales'!$C$3,'4 - Personal'!$H$122,0)),0)+IF('4 - Personal'!$E$125='2 - Programas Municipales'!$A9,(IF('4 - Personal'!$E$126='2 - Programas Municipales'!$C$3,'4 - Personal'!$H$128,0)),0)+IF('4 - Personal'!$E$131='2 - Programas Municipales'!$A9,(IF('4 - Personal'!$E$132='2 - Programas Municipales'!$C$3,'4 - Personal'!$H$134,0)),0)+IF('4 - Personal'!$E$137='2 - Programas Municipales'!$A9,(IF('4 - Personal'!$E$138='2 - Programas Municipales'!$C$3,'4 - Personal'!$H$140,0)),0)</f>
        <v>0</v>
      </c>
      <c r="E12" s="202">
        <f>IF('4 - Personal'!$E$5='2 - Programas Municipales'!$A9,(IF('4 - Personal'!$E$6='2 - Programas Municipales'!$C$4,'4 - Personal'!$H$8,0)),0)+IF('4 - Personal'!$E$11='2 - Programas Municipales'!$A9,(IF('4 - Personal'!$E$12='2 - Programas Municipales'!$C$4,'4 - Personal'!$H$14,0)),0)+IF('4 - Personal'!$E$17='2 - Programas Municipales'!$A9,(IF('4 - Personal'!$E$18='2 - Programas Municipales'!$C$4,'4 - Personal'!$H$20,0)),0)+IF('4 - Personal'!$E$23='2 - Programas Municipales'!$A9,(IF('4 - Personal'!$E$24='2 - Programas Municipales'!$C$4,'4 - Personal'!$H$26,0)),0)+IF('4 - Personal'!$E$29='2 - Programas Municipales'!$A9,(IF('4 - Personal'!$E$30='2 - Programas Municipales'!$C$4,'4 - Personal'!$H$32,0)),0)+IF('4 - Personal'!$E$35='2 - Programas Municipales'!$A9,(IF('4 - Personal'!$E$36='2 - Programas Municipales'!$C$4,'4 - Personal'!$H$38,0)),0)+IF('4 - Personal'!$E$41='2 - Programas Municipales'!$A9,(IF('4 - Personal'!$E$42='2 - Programas Municipales'!$C$4,'4 - Personal'!$H$44,0)),0)+IF('4 - Personal'!$E$47='2 - Programas Municipales'!$A9,(IF('4 - Personal'!$E$48='2 - Programas Municipales'!$C$4,'4 - Personal'!$H$50,0)),0)+IF('4 - Personal'!$E$53='2 - Programas Municipales'!$A9,(IF('4 - Personal'!$E$54='2 - Programas Municipales'!$C$4,'4 - Personal'!$H$56,0)),0)+IF('4 - Personal'!$E$59='2 - Programas Municipales'!$A9,(IF('4 - Personal'!$E$60='2 - Programas Municipales'!$C$4,'4 - Personal'!$H$62,0)),0)+IF('4 - Personal'!$E$65='2 - Programas Municipales'!$A9,(IF('4 - Personal'!$E$66='2 - Programas Municipales'!$C$4,'4 - Personal'!$H$68,0)),0)+IF('4 - Personal'!$E$71='2 - Programas Municipales'!$A9,(IF('4 - Personal'!$E$72='2 - Programas Municipales'!$C$4,'4 - Personal'!$H$74,0)),0)+IF('4 - Personal'!$E$77='2 - Programas Municipales'!$A9,(IF('4 - Personal'!$E$78='2 - Programas Municipales'!$C$4,'4 - Personal'!$H$80,0)),0)+IF('4 - Personal'!$E$83='2 - Programas Municipales'!$A9,(IF('4 - Personal'!$E$84='2 - Programas Municipales'!$C$4,'4 - Personal'!$H$86,0)),0)+IF('4 - Personal'!$E$89='2 - Programas Municipales'!$A9,(IF('4 - Personal'!$E$90='2 - Programas Municipales'!$C$4,'4 - Personal'!$H$92,0)),0)+IF('4 - Personal'!$E$95='2 - Programas Municipales'!$A9,(IF('4 - Personal'!$E$96='2 - Programas Municipales'!$C$4,'4 - Personal'!$H$98,0)),0)+IF('4 - Personal'!$E$101='2 - Programas Municipales'!$A9,(IF('4 - Personal'!$E$102='2 - Programas Municipales'!$C$4,'4 - Personal'!$H$104,0)),0)+IF('4 - Personal'!$E$107='2 - Programas Municipales'!$A9,(IF('4 - Personal'!$E$108='2 - Programas Municipales'!$C$4,'4 - Personal'!$H$110,0)),0)+IF('4 - Personal'!$E$113='2 - Programas Municipales'!$A9,(IF('4 - Personal'!$E$114='2 - Programas Municipales'!$C$4,'4 - Personal'!$H$116,0)),0)+IF('4 - Personal'!$E$119='2 - Programas Municipales'!$A9,(IF('4 - Personal'!$E$120='2 - Programas Municipales'!$C$4,'4 - Personal'!$H$122,0)),0)+IF('4 - Personal'!$E$125='2 - Programas Municipales'!$A9,(IF('4 - Personal'!$E$126='2 - Programas Municipales'!$C$4,'4 - Personal'!$H$128,0)),0)+IF('4 - Personal'!$E$131='2 - Programas Municipales'!$A9,(IF('4 - Personal'!$E$132='2 - Programas Municipales'!$C$4,'4 - Personal'!$H$134,0)),0)+IF('4 - Personal'!$E$137='2 - Programas Municipales'!$A9,(IF('4 - Personal'!$E$138='2 - Programas Municipales'!$C$4,'4 - Personal'!$H$140,0)),0)</f>
        <v>0</v>
      </c>
      <c r="F12" s="202">
        <f>IF('4 - Personal'!$E$5='2 - Programas Municipales'!$A9,(IF('4 - Personal'!$E$6='2 - Programas Municipales'!$C$5,'4 - Personal'!$H$8,0)),0)+IF('4 - Personal'!$E$11='2 - Programas Municipales'!$A9,(IF('4 - Personal'!$E$12='2 - Programas Municipales'!$C$5,'4 - Personal'!$H$14,0)),0)+IF('4 - Personal'!$E$17='2 - Programas Municipales'!$A9,(IF('4 - Personal'!$E$18='2 - Programas Municipales'!$C$5,'4 - Personal'!$H$20,0)),0)+IF('4 - Personal'!$E$23='2 - Programas Municipales'!$A9,(IF('4 - Personal'!$E$24='2 - Programas Municipales'!$C$5,'4 - Personal'!$H$26,0)),0)+IF('4 - Personal'!$E$29='2 - Programas Municipales'!$A9,(IF('4 - Personal'!$E$30='2 - Programas Municipales'!$C$5,'4 - Personal'!$H$32,0)),0)+IF('4 - Personal'!$E$35='2 - Programas Municipales'!$A9,(IF('4 - Personal'!$E$36='2 - Programas Municipales'!$C$5,'4 - Personal'!$H$38,0)),0)+IF('4 - Personal'!$E$41='2 - Programas Municipales'!$A9,(IF('4 - Personal'!$E$42='2 - Programas Municipales'!$C$5,'4 - Personal'!$H$44,0)),0)+IF('4 - Personal'!$E$47='2 - Programas Municipales'!$A9,(IF('4 - Personal'!$E$48='2 - Programas Municipales'!$C$5,'4 - Personal'!$H$50,0)),0)+IF('4 - Personal'!$E$53='2 - Programas Municipales'!$A9,(IF('4 - Personal'!$E$54='2 - Programas Municipales'!$C$5,'4 - Personal'!$H$56,0)),0)+IF('4 - Personal'!$E$59='2 - Programas Municipales'!$A9,(IF('4 - Personal'!$E$60='2 - Programas Municipales'!$C$5,'4 - Personal'!$H$62,0)),0)+IF('4 - Personal'!$E$65='2 - Programas Municipales'!$A9,(IF('4 - Personal'!$E$66='2 - Programas Municipales'!$C$5,'4 - Personal'!$H$68,0)),0)+IF('4 - Personal'!$E$71='2 - Programas Municipales'!$A9,(IF('4 - Personal'!$E$72='2 - Programas Municipales'!$C$5,'4 - Personal'!$H$74,0)),0)+IF('4 - Personal'!$E$77='2 - Programas Municipales'!$A9,(IF('4 - Personal'!$E$78='2 - Programas Municipales'!$C$5,'4 - Personal'!$H$80,0)),0)+IF('4 - Personal'!$E$83='2 - Programas Municipales'!$A9,(IF('4 - Personal'!$E$84='2 - Programas Municipales'!$C$5,'4 - Personal'!$H$86,0)),0)+IF('4 - Personal'!$E$89='2 - Programas Municipales'!$A9,(IF('4 - Personal'!$E$90='2 - Programas Municipales'!$C$5,'4 - Personal'!$H$92,0)),0)+IF('4 - Personal'!$E$95='2 - Programas Municipales'!$A9,(IF('4 - Personal'!$E$96='2 - Programas Municipales'!$C$5,'4 - Personal'!$H$98,0)),0)+IF('4 - Personal'!$E$101='2 - Programas Municipales'!$A9,(IF('4 - Personal'!$E$102='2 - Programas Municipales'!$C$5,'4 - Personal'!$H$104,0)),0)+IF('4 - Personal'!$E$107='2 - Programas Municipales'!$A9,(IF('4 - Personal'!$E$108='2 - Programas Municipales'!$C$5,'4 - Personal'!$H$110,0)),0)+IF('4 - Personal'!$E$113='2 - Programas Municipales'!$A9,(IF('4 - Personal'!$E$114='2 - Programas Municipales'!$C$5,'4 - Personal'!$H$116,0)),0)+IF('4 - Personal'!$E$119='2 - Programas Municipales'!$A9,(IF('4 - Personal'!$E$120='2 - Programas Municipales'!$C$5,'4 - Personal'!$H$122,0)),0)+IF('4 - Personal'!$E$125='2 - Programas Municipales'!$A9,(IF('4 - Personal'!$E$126='2 - Programas Municipales'!$C$5,'4 - Personal'!$H$128,0)),0)+IF('4 - Personal'!$E$131='2 - Programas Municipales'!$A9,(IF('4 - Personal'!$E$132='2 - Programas Municipales'!$C$5,'4 - Personal'!$H$134,0)),0)+IF('4 - Personal'!$E$137='2 - Programas Municipales'!$A9,(IF('4 - Personal'!$E$138='2 - Programas Municipales'!$C$5,'4 - Personal'!$H$140,0)),0)</f>
        <v>0</v>
      </c>
      <c r="G12" s="202">
        <f>IF('4 - Personal'!$E$5='2 - Programas Municipales'!$A9,(IF('4 - Personal'!$E$6='2 - Programas Municipales'!$C$6,'4 - Personal'!$H$8,0)),0)+IF('4 - Personal'!$E$11='2 - Programas Municipales'!$A9,(IF('4 - Personal'!$E$12='2 - Programas Municipales'!$C$6,'4 - Personal'!$H$14,0)),0)+IF('4 - Personal'!$E$17='2 - Programas Municipales'!$A9,(IF('4 - Personal'!$E$18='2 - Programas Municipales'!$C$6,'4 - Personal'!$H$20,0)),0)+IF('4 - Personal'!$E$23='2 - Programas Municipales'!$A9,(IF('4 - Personal'!$E$24='2 - Programas Municipales'!$C$6,'4 - Personal'!$H$26,0)),0)+IF('4 - Personal'!$E$29='2 - Programas Municipales'!$A9,(IF('4 - Personal'!$E$30='2 - Programas Municipales'!$C$6,'4 - Personal'!$H$32,0)),0)+IF('4 - Personal'!$E$35='2 - Programas Municipales'!$A9,(IF('4 - Personal'!$E$36='2 - Programas Municipales'!$C$6,'4 - Personal'!$H$38,0)),0)+IF('4 - Personal'!$E$41='2 - Programas Municipales'!$A9,(IF('4 - Personal'!$E$42='2 - Programas Municipales'!$C$6,'4 - Personal'!$H$44,0)),0)+IF('4 - Personal'!$E$47='2 - Programas Municipales'!$A9,(IF('4 - Personal'!$E$48='2 - Programas Municipales'!$C$6,'4 - Personal'!$H$50,0)),0)+IF('4 - Personal'!$E$53='2 - Programas Municipales'!$A9,(IF('4 - Personal'!$E$54='2 - Programas Municipales'!$C$6,'4 - Personal'!$H$56,0)),0)+IF('4 - Personal'!$E$59='2 - Programas Municipales'!$A9,(IF('4 - Personal'!$E$60='2 - Programas Municipales'!$C$6,'4 - Personal'!$H$62,0)),0)+IF('4 - Personal'!$E$65='2 - Programas Municipales'!$A9,(IF('4 - Personal'!$E$66='2 - Programas Municipales'!$C$6,'4 - Personal'!$H$68,0)),0)+IF('4 - Personal'!$E$71='2 - Programas Municipales'!$A9,(IF('4 - Personal'!$E$72='2 - Programas Municipales'!$C$6,'4 - Personal'!$H$74,0)),0)+IF('4 - Personal'!$E$77='2 - Programas Municipales'!$A9,(IF('4 - Personal'!$E$78='2 - Programas Municipales'!$C$6,'4 - Personal'!$H$80,0)),0)+IF('4 - Personal'!$E$83='2 - Programas Municipales'!$A9,(IF('4 - Personal'!$E$84='2 - Programas Municipales'!$C$6,'4 - Personal'!$H$86,0)),0)+IF('4 - Personal'!$E$89='2 - Programas Municipales'!$A9,(IF('4 - Personal'!$E$90='2 - Programas Municipales'!$C$6,'4 - Personal'!$H$92,0)),0)+IF('4 - Personal'!$E$95='2 - Programas Municipales'!$A9,(IF('4 - Personal'!$E$96='2 - Programas Municipales'!$C$6,'4 - Personal'!$H$98,0)),0)+IF('4 - Personal'!$E$101='2 - Programas Municipales'!$A9,(IF('4 - Personal'!$E$102='2 - Programas Municipales'!$C$6,'4 - Personal'!$H$104,0)),0)+IF('4 - Personal'!$E$107='2 - Programas Municipales'!$A9,(IF('4 - Personal'!$E$108='2 - Programas Municipales'!$C$6,'4 - Personal'!$H$110,0)),0)+IF('4 - Personal'!$E$113='2 - Programas Municipales'!$A9,(IF('4 - Personal'!$E$114='2 - Programas Municipales'!$C$6,'4 - Personal'!$H$116,0)),0)+IF('4 - Personal'!$E$119='2 - Programas Municipales'!$A9,(IF('4 - Personal'!$E$120='2 - Programas Municipales'!$C$6,'4 - Personal'!$H$122,0)),0)+IF('4 - Personal'!$E$125='2 - Programas Municipales'!$A9,(IF('4 - Personal'!$E$126='2 - Programas Municipales'!$C$6,'4 - Personal'!$H$128,0)),0)+IF('4 - Personal'!$E$131='2 - Programas Municipales'!$A9,(IF('4 - Personal'!$E$132='2 - Programas Municipales'!$C$6,'4 - Personal'!$H$134,0)),0)+IF('4 - Personal'!$E$137='2 - Programas Municipales'!$A9,(IF('4 - Personal'!$E$138='2 - Programas Municipales'!$C$6,'4 - Personal'!$H$140,0)),0)</f>
        <v>0</v>
      </c>
      <c r="H12" s="202">
        <f>IF('4 - Personal'!$E$5='2 - Programas Municipales'!$A9,(IF('4 - Personal'!$E$6='2 - Programas Municipales'!$C$7,'4 - Personal'!$H$8,0)),0)+IF('4 - Personal'!$E$11='2 - Programas Municipales'!$A9,(IF('4 - Personal'!$E$12='2 - Programas Municipales'!$C$7,'4 - Personal'!$H$14,0)),0)+IF('4 - Personal'!$E$17='2 - Programas Municipales'!$A9,(IF('4 - Personal'!$E$18='2 - Programas Municipales'!$C$7,'4 - Personal'!$H$20,0)),0)+IF('4 - Personal'!$E$23='2 - Programas Municipales'!$A9,(IF('4 - Personal'!$E$24='2 - Programas Municipales'!$C$7,'4 - Personal'!$H$26,0)),0)+IF('4 - Personal'!$E$29='2 - Programas Municipales'!$A9,(IF('4 - Personal'!$E$30='2 - Programas Municipales'!$C$7,'4 - Personal'!$H$32,0)),0)+IF('4 - Personal'!$E$35='2 - Programas Municipales'!$A9,(IF('4 - Personal'!$E$36='2 - Programas Municipales'!$C$7,'4 - Personal'!$H$38,0)),0)+IF('4 - Personal'!$E$41='2 - Programas Municipales'!$A9,(IF('4 - Personal'!$E$42='2 - Programas Municipales'!$C$7,'4 - Personal'!$H$44,0)),0)+IF('4 - Personal'!$E$47='2 - Programas Municipales'!$A9,(IF('4 - Personal'!$E$48='2 - Programas Municipales'!$C$7,'4 - Personal'!$H$50,0)),0)+IF('4 - Personal'!$E$53='2 - Programas Municipales'!$A9,(IF('4 - Personal'!$E$54='2 - Programas Municipales'!$C$7,'4 - Personal'!$H$56,0)),0)+IF('4 - Personal'!$E$59='2 - Programas Municipales'!$A9,(IF('4 - Personal'!$E$60='2 - Programas Municipales'!$C$7,'4 - Personal'!$H$62,0)),0)+IF('4 - Personal'!$E$65='2 - Programas Municipales'!$A9,(IF('4 - Personal'!$E$66='2 - Programas Municipales'!$C$7,'4 - Personal'!$H$68,0)),0)+IF('4 - Personal'!$E$71='2 - Programas Municipales'!$A9,(IF('4 - Personal'!$E$72='2 - Programas Municipales'!$C$7,'4 - Personal'!$H$74,0)),0)+IF('4 - Personal'!$E$77='2 - Programas Municipales'!$A9,(IF('4 - Personal'!$E$78='2 - Programas Municipales'!$C$7,'4 - Personal'!$H$80,0)),0)+IF('4 - Personal'!$E$83='2 - Programas Municipales'!$A9,(IF('4 - Personal'!$E$84='2 - Programas Municipales'!$C$7,'4 - Personal'!$H$86,0)),0)+IF('4 - Personal'!$E$89='2 - Programas Municipales'!$A9,(IF('4 - Personal'!$E$90='2 - Programas Municipales'!$C$7,'4 - Personal'!$H$92,0)),0)+IF('4 - Personal'!$E$95='2 - Programas Municipales'!$A9,(IF('4 - Personal'!$E$96='2 - Programas Municipales'!$C$7,'4 - Personal'!$H$98,0)),0)+IF('4 - Personal'!$E$101='2 - Programas Municipales'!$A9,(IF('4 - Personal'!$E$102='2 - Programas Municipales'!$C$7,'4 - Personal'!$H$104,0)),0)+IF('4 - Personal'!$E$107='2 - Programas Municipales'!$A9,(IF('4 - Personal'!$E$108='2 - Programas Municipales'!$C$7,'4 - Personal'!$H$110,0)),0)+IF('4 - Personal'!$E$113='2 - Programas Municipales'!$A9,(IF('4 - Personal'!$E$114='2 - Programas Municipales'!$C$7,'4 - Personal'!$H$116,0)),0)+IF('4 - Personal'!$E$119='2 - Programas Municipales'!$A9,(IF('4 - Personal'!$E$120='2 - Programas Municipales'!$C$7,'4 - Personal'!$H$122,0)),0)+IF('4 - Personal'!$E$125='2 - Programas Municipales'!$A9,(IF('4 - Personal'!$E$126='2 - Programas Municipales'!$C$7,'4 - Personal'!$H$128,0)),0)+IF('4 - Personal'!$E$131='2 - Programas Municipales'!$A9,(IF('4 - Personal'!$E$132='2 - Programas Municipales'!$C$7,'4 - Personal'!$H$134,0)),0)+IF('4 - Personal'!$E$137='2 - Programas Municipales'!$A9,(IF('4 - Personal'!$E$138='2 - Programas Municipales'!$C$7,'4 - Personal'!$H$140,0)),0)</f>
        <v>0</v>
      </c>
      <c r="I12" s="202">
        <f>IF('4 - Personal'!$E$5='2 - Programas Municipales'!$A9,(IF('4 - Personal'!$E$6='2 - Programas Municipales'!$C$8,'4 - Personal'!$H$8,0)),0)+IF('4 - Personal'!$E$11='2 - Programas Municipales'!$A9,(IF('4 - Personal'!$E$12='2 - Programas Municipales'!$C$8,'4 - Personal'!$H$14,0)),0)+IF('4 - Personal'!$E$17='2 - Programas Municipales'!$A9,(IF('4 - Personal'!$E$18='2 - Programas Municipales'!$C$8,'4 - Personal'!$H$20,0)),0)+IF('4 - Personal'!$E$23='2 - Programas Municipales'!$A9,(IF('4 - Personal'!$E$24='2 - Programas Municipales'!$C$8,'4 - Personal'!$H$26,0)),0)+IF('4 - Personal'!$E$29='2 - Programas Municipales'!$A9,(IF('4 - Personal'!$E$30='2 - Programas Municipales'!$C$8,'4 - Personal'!$H$32,0)),0)+IF('4 - Personal'!$E$35='2 - Programas Municipales'!$A9,(IF('4 - Personal'!$E$36='2 - Programas Municipales'!$C$8,'4 - Personal'!$H$38,0)),0)+IF('4 - Personal'!$E$41='2 - Programas Municipales'!$A9,(IF('4 - Personal'!$E$42='2 - Programas Municipales'!$C$8,'4 - Personal'!$H$44,0)),0)+IF('4 - Personal'!$E$47='2 - Programas Municipales'!$A9,(IF('4 - Personal'!$E$48='2 - Programas Municipales'!$C$8,'4 - Personal'!$H$50,0)),0)+IF('4 - Personal'!$E$53='2 - Programas Municipales'!$A9,(IF('4 - Personal'!$E$54='2 - Programas Municipales'!$C$8,'4 - Personal'!$H$56,0)),0)+IF('4 - Personal'!$E$59='2 - Programas Municipales'!$A9,(IF('4 - Personal'!$E$60='2 - Programas Municipales'!$C$8,'4 - Personal'!$H$62,0)),0)+IF('4 - Personal'!$E$65='2 - Programas Municipales'!$A9,(IF('4 - Personal'!$E$66='2 - Programas Municipales'!$C$8,'4 - Personal'!$H$68,0)),0)+IF('4 - Personal'!$E$71='2 - Programas Municipales'!$A9,(IF('4 - Personal'!$E$72='2 - Programas Municipales'!$C$8,'4 - Personal'!$H$74,0)),0)+IF('4 - Personal'!$E$77='2 - Programas Municipales'!$A9,(IF('4 - Personal'!$E$78='2 - Programas Municipales'!$C$8,'4 - Personal'!$H$80,0)),0)+IF('4 - Personal'!$E$83='2 - Programas Municipales'!$A9,(IF('4 - Personal'!$E$84='2 - Programas Municipales'!$C$8,'4 - Personal'!$H$86,0)),0)+IF('4 - Personal'!$E$89='2 - Programas Municipales'!$A9,(IF('4 - Personal'!$E$90='2 - Programas Municipales'!$C$8,'4 - Personal'!$H$92,0)),0)+IF('4 - Personal'!$E$95='2 - Programas Municipales'!$A9,(IF('4 - Personal'!$E$96='2 - Programas Municipales'!$C$8,'4 - Personal'!$H$98,0)),0)+IF('4 - Personal'!$E$101='2 - Programas Municipales'!$A9,(IF('4 - Personal'!$E$102='2 - Programas Municipales'!$C$8,'4 - Personal'!$H$104,0)),0)+IF('4 - Personal'!$E$107='2 - Programas Municipales'!$A9,(IF('4 - Personal'!$E$108='2 - Programas Municipales'!$C$8,'4 - Personal'!$H$110,0)),0)+IF('4 - Personal'!$E$113='2 - Programas Municipales'!$A9,(IF('4 - Personal'!$E$114='2 - Programas Municipales'!$C$8,'4 - Personal'!$H$116,0)),0)+IF('4 - Personal'!$E$119='2 - Programas Municipales'!$A9,(IF('4 - Personal'!$E$120='2 - Programas Municipales'!$C$8,'4 - Personal'!$H$122,0)),0)+IF('4 - Personal'!$E$125='2 - Programas Municipales'!$A9,(IF('4 - Personal'!$E$126='2 - Programas Municipales'!$C$8,'4 - Personal'!$H$128,0)),0)+IF('4 - Personal'!$E$131='2 - Programas Municipales'!$A9,(IF('4 - Personal'!$E$132='2 - Programas Municipales'!$C$8,'4 - Personal'!$H$134,0)),0)+IF('4 - Personal'!$E$137='2 - Programas Municipales'!$A9,(IF('4 - Personal'!$E$138='2 - Programas Municipales'!$C$8,'4 - Personal'!$H$140,0)),0)</f>
        <v>0</v>
      </c>
      <c r="J12" s="202">
        <f>IF('4 - Personal'!$E$5='2 - Programas Municipales'!$A9,(IF('4 - Personal'!$E$6='2 - Programas Municipales'!$C$9,'4 - Personal'!$H$8,0)),0)+IF('4 - Personal'!$E$11='2 - Programas Municipales'!$A9,(IF('4 - Personal'!$E$12='2 - Programas Municipales'!$C$9,'4 - Personal'!$H$14,0)),0)+IF('4 - Personal'!$E$17='2 - Programas Municipales'!$A9,(IF('4 - Personal'!$E$18='2 - Programas Municipales'!$C$9,'4 - Personal'!$H$20,0)),0)+IF('4 - Personal'!$E$23='2 - Programas Municipales'!$A9,(IF('4 - Personal'!$E$24='2 - Programas Municipales'!$C$9,'4 - Personal'!$H$26,0)),0)+IF('4 - Personal'!$E$29='2 - Programas Municipales'!$A9,(IF('4 - Personal'!$E$30='2 - Programas Municipales'!$C$9,'4 - Personal'!$H$32,0)),0)+IF('4 - Personal'!$E$35='2 - Programas Municipales'!$A9,(IF('4 - Personal'!$E$36='2 - Programas Municipales'!$C$9,'4 - Personal'!$H$38,0)),0)+IF('4 - Personal'!$E$41='2 - Programas Municipales'!$A9,(IF('4 - Personal'!$E$42='2 - Programas Municipales'!$C$9,'4 - Personal'!$H$44,0)),0)+IF('4 - Personal'!$E$47='2 - Programas Municipales'!$A9,(IF('4 - Personal'!$E$48='2 - Programas Municipales'!$C$9,'4 - Personal'!$H$50,0)),0)+IF('4 - Personal'!$E$53='2 - Programas Municipales'!$A9,(IF('4 - Personal'!$E$54='2 - Programas Municipales'!$C$9,'4 - Personal'!$H$56,0)),0)+IF('4 - Personal'!$E$59='2 - Programas Municipales'!$A9,(IF('4 - Personal'!$E$60='2 - Programas Municipales'!$C$9,'4 - Personal'!$H$62,0)),0)+IF('4 - Personal'!$E$65='2 - Programas Municipales'!$A9,(IF('4 - Personal'!$E$66='2 - Programas Municipales'!$C$9,'4 - Personal'!$H$68,0)),0)+IF('4 - Personal'!$E$71='2 - Programas Municipales'!$A9,(IF('4 - Personal'!$E$72='2 - Programas Municipales'!$C$9,'4 - Personal'!$H$74,0)),0)+IF('4 - Personal'!$E$77='2 - Programas Municipales'!$A9,(IF('4 - Personal'!$E$78='2 - Programas Municipales'!$C$9,'4 - Personal'!$H$80,0)),0)+IF('4 - Personal'!$E$83='2 - Programas Municipales'!$A9,(IF('4 - Personal'!$E$84='2 - Programas Municipales'!$C$9,'4 - Personal'!$H$86,0)),0)+IF('4 - Personal'!$E$89='2 - Programas Municipales'!$A9,(IF('4 - Personal'!$E$90='2 - Programas Municipales'!$C$9,'4 - Personal'!$H$92,0)),0)+IF('4 - Personal'!$E$95='2 - Programas Municipales'!$A9,(IF('4 - Personal'!$E$96='2 - Programas Municipales'!$C$9,'4 - Personal'!$H$98,0)),0)+IF('4 - Personal'!$E$101='2 - Programas Municipales'!$A9,(IF('4 - Personal'!$E$102='2 - Programas Municipales'!$C$9,'4 - Personal'!$H$104,0)),0)+IF('4 - Personal'!$E$107='2 - Programas Municipales'!$A9,(IF('4 - Personal'!$E$108='2 - Programas Municipales'!$C$9,'4 - Personal'!$H$110,0)),0)+IF('4 - Personal'!$E$113='2 - Programas Municipales'!$A9,(IF('4 - Personal'!$E$114='2 - Programas Municipales'!$C$9,'4 - Personal'!$H$116,0)),0)+IF('4 - Personal'!$E$119='2 - Programas Municipales'!$A9,(IF('4 - Personal'!$E$120='2 - Programas Municipales'!$C$9,'4 - Personal'!$H$122,0)),0)+IF('4 - Personal'!$E$125='2 - Programas Municipales'!$A9,(IF('4 - Personal'!$E$126='2 - Programas Municipales'!$C$9,'4 - Personal'!$H$128,0)),0)+IF('4 - Personal'!$E$131='2 - Programas Municipales'!$A9,(IF('4 - Personal'!$E$132='2 - Programas Municipales'!$C$9,'4 - Personal'!$H$134,0)),0)+IF('4 - Personal'!$E$137='2 - Programas Municipales'!$A9,(IF('4 - Personal'!$E$138='2 - Programas Municipales'!$C$9,'4 - Personal'!$H$140,0)),0)</f>
        <v>0</v>
      </c>
      <c r="K12" s="202">
        <f>IF('4 - Personal'!$E$5='2 - Programas Municipales'!$A9,(IF('4 - Personal'!$E$6='2 - Programas Municipales'!$C$10,'4 - Personal'!$H$8,0)),0)+IF('4 - Personal'!$E$11='2 - Programas Municipales'!$A9,(IF('4 - Personal'!$E$12='2 - Programas Municipales'!$C$10,'4 - Personal'!$H$14,0)),0)+IF('4 - Personal'!$E$17='2 - Programas Municipales'!$A9,(IF('4 - Personal'!$E$18='2 - Programas Municipales'!$C$10,'4 - Personal'!$H$20,0)),0)+IF('4 - Personal'!$E$23='2 - Programas Municipales'!$A9,(IF('4 - Personal'!$E$24='2 - Programas Municipales'!$C$10,'4 - Personal'!$H$26,0)),0)+IF('4 - Personal'!$E$29='2 - Programas Municipales'!$A9,(IF('4 - Personal'!$E$30='2 - Programas Municipales'!$C$10,'4 - Personal'!$H$32,0)),0)+IF('4 - Personal'!$E$35='2 - Programas Municipales'!$A9,(IF('4 - Personal'!$E$36='2 - Programas Municipales'!$C$10,'4 - Personal'!$H$38,0)),0)+IF('4 - Personal'!$E$41='2 - Programas Municipales'!$A9,(IF('4 - Personal'!$E$42='2 - Programas Municipales'!$C$10,'4 - Personal'!$H$44,0)),0)+IF('4 - Personal'!$E$47='2 - Programas Municipales'!$A9,(IF('4 - Personal'!$E$48='2 - Programas Municipales'!$C$10,'4 - Personal'!$H$50,0)),0)+IF('4 - Personal'!$E$53='2 - Programas Municipales'!$A9,(IF('4 - Personal'!$E$54='2 - Programas Municipales'!$C$10,'4 - Personal'!$H$56,0)),0)+IF('4 - Personal'!$E$59='2 - Programas Municipales'!$A9,(IF('4 - Personal'!$E$60='2 - Programas Municipales'!$C$10,'4 - Personal'!$H$62,0)),0)+IF('4 - Personal'!$E$65='2 - Programas Municipales'!$A9,(IF('4 - Personal'!$E$66='2 - Programas Municipales'!$C$10,'4 - Personal'!$H$68,0)),0)+IF('4 - Personal'!$E$71='2 - Programas Municipales'!$A9,(IF('4 - Personal'!$E$72='2 - Programas Municipales'!$C$10,'4 - Personal'!$H$74,0)),0)+IF('4 - Personal'!$E$77='2 - Programas Municipales'!$A9,(IF('4 - Personal'!$E$78='2 - Programas Municipales'!$C$10,'4 - Personal'!$H$80,0)),0)+IF('4 - Personal'!$E$83='2 - Programas Municipales'!$A9,(IF('4 - Personal'!$E$84='2 - Programas Municipales'!$C$10,'4 - Personal'!$H$86,0)),0)+IF('4 - Personal'!$E$89='2 - Programas Municipales'!$A9,(IF('4 - Personal'!$E$90='2 - Programas Municipales'!$C$10,'4 - Personal'!$H$92,0)),0)+IF('4 - Personal'!$E$95='2 - Programas Municipales'!$A9,(IF('4 - Personal'!$E$96='2 - Programas Municipales'!$C$10,'4 - Personal'!$H$98,0)),0)+IF('4 - Personal'!$E$101='2 - Programas Municipales'!$A9,(IF('4 - Personal'!$E$102='2 - Programas Municipales'!$C$10,'4 - Personal'!$H$104,0)),0)+IF('4 - Personal'!$E$107='2 - Programas Municipales'!$A9,(IF('4 - Personal'!$E$108='2 - Programas Municipales'!$C$10,'4 - Personal'!$H$110,0)),0)+IF('4 - Personal'!$E$113='2 - Programas Municipales'!$A9,(IF('4 - Personal'!$E$114='2 - Programas Municipales'!$C$10,'4 - Personal'!$H$116,0)),0)+IF('4 - Personal'!$E$119='2 - Programas Municipales'!$A9,(IF('4 - Personal'!$E$120='2 - Programas Municipales'!$C$10,'4 - Personal'!$H$122,0)),0)+IF('4 - Personal'!$E$125='2 - Programas Municipales'!$A9,(IF('4 - Personal'!$E$126='2 - Programas Municipales'!$C$10,'4 - Personal'!$H$128,0)),0)+IF('4 - Personal'!$E$131='2 - Programas Municipales'!$A9,(IF('4 - Personal'!$E$132='2 - Programas Municipales'!$C$10,'4 - Personal'!$H$134,0)),0)+IF('4 - Personal'!$E$137='2 - Programas Municipales'!$A9,(IF('4 - Personal'!$E$138='2 - Programas Municipales'!$C$10,'4 - Personal'!$H$140,0)),0)</f>
        <v>0</v>
      </c>
      <c r="L12" s="202">
        <f>IF('4 - Personal'!$E$5='2 - Programas Municipales'!$A9,(IF('4 - Personal'!$E$6='2 - Programas Municipales'!$C$11,'4 - Personal'!$H$8,0)),0)+IF('4 - Personal'!$E$11='2 - Programas Municipales'!$A9,(IF('4 - Personal'!$E$12='2 - Programas Municipales'!$C$11,'4 - Personal'!$H$14,0)),0)+IF('4 - Personal'!$E$17='2 - Programas Municipales'!$A9,(IF('4 - Personal'!$E$18='2 - Programas Municipales'!$C$11,'4 - Personal'!$H$20,0)),0)+IF('4 - Personal'!$E$23='2 - Programas Municipales'!$A9,(IF('4 - Personal'!$E$24='2 - Programas Municipales'!$C$11,'4 - Personal'!$H$26,0)),0)+IF('4 - Personal'!$E$29='2 - Programas Municipales'!$A9,(IF('4 - Personal'!$E$30='2 - Programas Municipales'!$C$11,'4 - Personal'!$H$32,0)),0)+IF('4 - Personal'!$E$35='2 - Programas Municipales'!$A9,(IF('4 - Personal'!$E$36='2 - Programas Municipales'!$C$11,'4 - Personal'!$H$38,0)),0)+IF('4 - Personal'!$E$41='2 - Programas Municipales'!$A9,(IF('4 - Personal'!$E$42='2 - Programas Municipales'!$C$11,'4 - Personal'!$H$44,0)),0)+IF('4 - Personal'!$E$47='2 - Programas Municipales'!$A9,(IF('4 - Personal'!$E$48='2 - Programas Municipales'!$C$11,'4 - Personal'!$H$50,0)),0)+IF('4 - Personal'!$E$53='2 - Programas Municipales'!$A9,(IF('4 - Personal'!$E$54='2 - Programas Municipales'!$C$11,'4 - Personal'!$H$56,0)),0)+IF('4 - Personal'!$E$59='2 - Programas Municipales'!$A9,(IF('4 - Personal'!$E$60='2 - Programas Municipales'!$C$11,'4 - Personal'!$H$62,0)),0)+IF('4 - Personal'!$E$65='2 - Programas Municipales'!$A9,(IF('4 - Personal'!$E$66='2 - Programas Municipales'!$C$11,'4 - Personal'!$H$68,0)),0)+IF('4 - Personal'!$E$71='2 - Programas Municipales'!$A9,(IF('4 - Personal'!$E$72='2 - Programas Municipales'!$C$11,'4 - Personal'!$H$74,0)),0)+IF('4 - Personal'!$E$77='2 - Programas Municipales'!$A9,(IF('4 - Personal'!$E$78='2 - Programas Municipales'!$C$11,'4 - Personal'!$H$80,0)),0)+IF('4 - Personal'!$E$83='2 - Programas Municipales'!$A9,(IF('4 - Personal'!$E$84='2 - Programas Municipales'!$C$11,'4 - Personal'!$H$86,0)),0)+IF('4 - Personal'!$E$89='2 - Programas Municipales'!$A9,(IF('4 - Personal'!$E$90='2 - Programas Municipales'!$C$11,'4 - Personal'!$H$92,0)),0)+IF('4 - Personal'!$E$95='2 - Programas Municipales'!$A9,(IF('4 - Personal'!$E$96='2 - Programas Municipales'!$C$11,'4 - Personal'!$H$98,0)),0)+IF('4 - Personal'!$E$101='2 - Programas Municipales'!$A9,(IF('4 - Personal'!$E$102='2 - Programas Municipales'!$C$11,'4 - Personal'!$H$104,0)),0)+IF('4 - Personal'!$E$107='2 - Programas Municipales'!$A9,(IF('4 - Personal'!$E$108='2 - Programas Municipales'!$C$11,'4 - Personal'!$H$110,0)),0)+IF('4 - Personal'!$E$113='2 - Programas Municipales'!$A9,(IF('4 - Personal'!$E$114='2 - Programas Municipales'!$C$11,'4 - Personal'!$H$116,0)),0)+IF('4 - Personal'!$E$119='2 - Programas Municipales'!$A9,(IF('4 - Personal'!$E$120='2 - Programas Municipales'!$C$11,'4 - Personal'!$H$122,0)),0)+IF('4 - Personal'!$E$125='2 - Programas Municipales'!$A9,(IF('4 - Personal'!$E$126='2 - Programas Municipales'!$C$11,'4 - Personal'!$H$128,0)),0)+IF('4 - Personal'!$E$131='2 - Programas Municipales'!$A9,(IF('4 - Personal'!$E$132='2 - Programas Municipales'!$C$11,'4 - Personal'!$H$134,0)),0)+IF('4 - Personal'!$E$137='2 - Programas Municipales'!$A9,(IF('4 - Personal'!$E$138='2 - Programas Municipales'!$C$11,'4 - Personal'!$H$140,0)),0)</f>
        <v>0</v>
      </c>
      <c r="M12" s="202">
        <f>IF('4 - Personal'!$E$5='2 - Programas Municipales'!$A9,(IF('4 - Personal'!$E$6='2 - Programas Municipales'!$C$12,'4 - Personal'!$H$8,0)),0)+IF('4 - Personal'!$E$11='2 - Programas Municipales'!$A9,(IF('4 - Personal'!$E$12='2 - Programas Municipales'!$C$12,'4 - Personal'!$H$14,0)),0)+IF('4 - Personal'!$E$17='2 - Programas Municipales'!$A9,(IF('4 - Personal'!$E$18='2 - Programas Municipales'!$C$12,'4 - Personal'!$H$20,0)),0)+IF('4 - Personal'!$E$23='2 - Programas Municipales'!$A9,(IF('4 - Personal'!$E$24='2 - Programas Municipales'!$C$12,'4 - Personal'!$H$26,0)),0)+IF('4 - Personal'!$E$29='2 - Programas Municipales'!$A9,(IF('4 - Personal'!$E$30='2 - Programas Municipales'!$C$12,'4 - Personal'!$H$32,0)),0)+IF('4 - Personal'!$E$35='2 - Programas Municipales'!$A9,(IF('4 - Personal'!$E$36='2 - Programas Municipales'!$C$12,'4 - Personal'!$H$38,0)),0)+IF('4 - Personal'!$E$41='2 - Programas Municipales'!$A9,(IF('4 - Personal'!$E$42='2 - Programas Municipales'!$C$12,'4 - Personal'!$H$44,0)),0)+IF('4 - Personal'!$E$47='2 - Programas Municipales'!$A9,(IF('4 - Personal'!$E$48='2 - Programas Municipales'!$C$12,'4 - Personal'!$H$50,0)),0)+IF('4 - Personal'!$E$53='2 - Programas Municipales'!$A9,(IF('4 - Personal'!$E$54='2 - Programas Municipales'!$C$12,'4 - Personal'!$H$56,0)),0)+IF('4 - Personal'!$E$59='2 - Programas Municipales'!$A9,(IF('4 - Personal'!$E$60='2 - Programas Municipales'!$C$12,'4 - Personal'!$H$62,0)),0)+IF('4 - Personal'!$E$65='2 - Programas Municipales'!$A9,(IF('4 - Personal'!$E$66='2 - Programas Municipales'!$C$12,'4 - Personal'!$H$68,0)),0)+IF('4 - Personal'!$E$71='2 - Programas Municipales'!$A9,(IF('4 - Personal'!$E$72='2 - Programas Municipales'!$C$12,'4 - Personal'!$H$74,0)),0)+IF('4 - Personal'!$E$77='2 - Programas Municipales'!$A9,(IF('4 - Personal'!$E$78='2 - Programas Municipales'!$C$12,'4 - Personal'!$H$80,0)),0)+IF('4 - Personal'!$E$83='2 - Programas Municipales'!$A9,(IF('4 - Personal'!$E$84='2 - Programas Municipales'!$C$12,'4 - Personal'!$H$86,0)),0)+IF('4 - Personal'!$E$89='2 - Programas Municipales'!$A9,(IF('4 - Personal'!$E$90='2 - Programas Municipales'!$C$12,'4 - Personal'!$H$92,0)),0)+IF('4 - Personal'!$E$95='2 - Programas Municipales'!$A9,(IF('4 - Personal'!$E$96='2 - Programas Municipales'!$C$12,'4 - Personal'!$H$98,0)),0)+IF('4 - Personal'!$E$101='2 - Programas Municipales'!$A9,(IF('4 - Personal'!$E$102='2 - Programas Municipales'!$C$12,'4 - Personal'!$H$104,0)),0)+IF('4 - Personal'!$E$107='2 - Programas Municipales'!$A9,(IF('4 - Personal'!$E$108='2 - Programas Municipales'!$C$12,'4 - Personal'!$H$110,0)),0)+IF('4 - Personal'!$E$113='2 - Programas Municipales'!$A9,(IF('4 - Personal'!$E$114='2 - Programas Municipales'!$C$12,'4 - Personal'!$H$116,0)),0)+IF('4 - Personal'!$E$119='2 - Programas Municipales'!$A9,(IF('4 - Personal'!$E$120='2 - Programas Municipales'!$C$12,'4 - Personal'!$H$122,0)),0)+IF('4 - Personal'!$E$125='2 - Programas Municipales'!$A9,(IF('4 - Personal'!$E$126='2 - Programas Municipales'!$C$12,'4 - Personal'!$H$128,0)),0)+IF('4 - Personal'!$E$131='2 - Programas Municipales'!$A9,(IF('4 - Personal'!$E$132='2 - Programas Municipales'!$C$12,'4 - Personal'!$H$134,0)),0)+IF('4 - Personal'!$E$137='2 - Programas Municipales'!$A9,(IF('4 - Personal'!$E$138='2 - Programas Municipales'!$C$12,'4 - Personal'!$H$140,0)),0)</f>
        <v>0</v>
      </c>
      <c r="N12" s="202">
        <f>IF('4 - Personal'!$E$5='2 - Programas Municipales'!$A9,(IF('4 - Personal'!$E$6='2 - Programas Municipales'!$C$13,'4 - Personal'!$H$8,0)),0)+IF('4 - Personal'!$E$11='2 - Programas Municipales'!$A9,(IF('4 - Personal'!$E$12='2 - Programas Municipales'!$C$13,'4 - Personal'!$H$14,0)),0)+IF('4 - Personal'!$E$17='2 - Programas Municipales'!$A9,(IF('4 - Personal'!$E$18='2 - Programas Municipales'!$C$13,'4 - Personal'!$H$20,0)),0)+IF('4 - Personal'!$E$23='2 - Programas Municipales'!$A9,(IF('4 - Personal'!$E$24='2 - Programas Municipales'!$C$13,'4 - Personal'!$H$26,0)),0)+IF('4 - Personal'!$E$29='2 - Programas Municipales'!$A9,(IF('4 - Personal'!$E$30='2 - Programas Municipales'!$C$13,'4 - Personal'!$H$32,0)),0)+IF('4 - Personal'!$E$35='2 - Programas Municipales'!$A9,(IF('4 - Personal'!$E$36='2 - Programas Municipales'!$C$13,'4 - Personal'!$H$38,0)),0)+IF('4 - Personal'!$E$41='2 - Programas Municipales'!$A9,(IF('4 - Personal'!$E$42='2 - Programas Municipales'!$C$13,'4 - Personal'!$H$44,0)),0)+IF('4 - Personal'!$E$47='2 - Programas Municipales'!$A9,(IF('4 - Personal'!$E$48='2 - Programas Municipales'!$C$13,'4 - Personal'!$H$50,0)),0)+IF('4 - Personal'!$E$53='2 - Programas Municipales'!$A9,(IF('4 - Personal'!$E$54='2 - Programas Municipales'!$C$13,'4 - Personal'!$H$56,0)),0)+IF('4 - Personal'!$E$59='2 - Programas Municipales'!$A9,(IF('4 - Personal'!$E$60='2 - Programas Municipales'!$C$13,'4 - Personal'!$H$62,0)),0)+IF('4 - Personal'!$E$65='2 - Programas Municipales'!$A9,(IF('4 - Personal'!$E$66='2 - Programas Municipales'!$C$13,'4 - Personal'!$H$68,0)),0)+IF('4 - Personal'!$E$71='2 - Programas Municipales'!$A9,(IF('4 - Personal'!$E$72='2 - Programas Municipales'!$C$13,'4 - Personal'!$H$74,0)),0)+IF('4 - Personal'!$E$77='2 - Programas Municipales'!$A9,(IF('4 - Personal'!$E$78='2 - Programas Municipales'!$C$13,'4 - Personal'!$H$80,0)),0)+IF('4 - Personal'!$E$83='2 - Programas Municipales'!$A9,(IF('4 - Personal'!$E$84='2 - Programas Municipales'!$C$13,'4 - Personal'!$H$86,0)),0)+IF('4 - Personal'!$E$89='2 - Programas Municipales'!$A9,(IF('4 - Personal'!$E$90='2 - Programas Municipales'!$C$13,'4 - Personal'!$H$92,0)),0)+IF('4 - Personal'!$E$95='2 - Programas Municipales'!$A9,(IF('4 - Personal'!$E$96='2 - Programas Municipales'!$C$13,'4 - Personal'!$H$98,0)),0)+IF('4 - Personal'!$E$101='2 - Programas Municipales'!$A9,(IF('4 - Personal'!$E$102='2 - Programas Municipales'!$C$13,'4 - Personal'!$H$104,0)),0)+IF('4 - Personal'!$E$107='2 - Programas Municipales'!$A9,(IF('4 - Personal'!$E$108='2 - Programas Municipales'!$C$13,'4 - Personal'!$H$110,0)),0)+IF('4 - Personal'!$E$113='2 - Programas Municipales'!$A9,(IF('4 - Personal'!$E$114='2 - Programas Municipales'!$C$13,'4 - Personal'!$H$116,0)),0)+IF('4 - Personal'!$E$119='2 - Programas Municipales'!$A9,(IF('4 - Personal'!$E$120='2 - Programas Municipales'!$C$13,'4 - Personal'!$H$122,0)),0)+IF('4 - Personal'!$E$125='2 - Programas Municipales'!$A9,(IF('4 - Personal'!$E$126='2 - Programas Municipales'!$C$13,'4 - Personal'!$H$128,0)),0)+IF('4 - Personal'!$E$131='2 - Programas Municipales'!$A9,(IF('4 - Personal'!$E$132='2 - Programas Municipales'!$C$13,'4 - Personal'!$H$134,0)),0)+IF('4 - Personal'!$E$137='2 - Programas Municipales'!$A9,(IF('4 - Personal'!$E$138='2 - Programas Municipales'!$C$13,'4 - Personal'!$H$140,0)),0)</f>
        <v>0</v>
      </c>
      <c r="O12" s="202">
        <f>IF('4 - Personal'!$E$5='2 - Programas Municipales'!$A9,(IF('4 - Personal'!$E$6='2 - Programas Municipales'!$C$14,'4 - Personal'!$H$8,0)),0)+IF('4 - Personal'!$E$11='2 - Programas Municipales'!$A9,(IF('4 - Personal'!$E$12='2 - Programas Municipales'!$C$14,'4 - Personal'!$H$14,0)),0)+IF('4 - Personal'!$E$17='2 - Programas Municipales'!$A9,(IF('4 - Personal'!$E$18='2 - Programas Municipales'!$C$14,'4 - Personal'!$H$20,0)),0)+IF('4 - Personal'!$E$23='2 - Programas Municipales'!$A9,(IF('4 - Personal'!$E$24='2 - Programas Municipales'!$C$14,'4 - Personal'!$H$26,0)),0)+IF('4 - Personal'!$E$29='2 - Programas Municipales'!$A9,(IF('4 - Personal'!$E$30='2 - Programas Municipales'!$C$14,'4 - Personal'!$H$32,0)),0)+IF('4 - Personal'!$E$35='2 - Programas Municipales'!$A9,(IF('4 - Personal'!$E$36='2 - Programas Municipales'!$C$14,'4 - Personal'!$H$38,0)),0)+IF('4 - Personal'!$E$41='2 - Programas Municipales'!$A9,(IF('4 - Personal'!$E$42='2 - Programas Municipales'!$C$14,'4 - Personal'!$H$44,0)),0)+IF('4 - Personal'!$E$47='2 - Programas Municipales'!$A9,(IF('4 - Personal'!$E$48='2 - Programas Municipales'!$C$14,'4 - Personal'!$H$50,0)),0)+IF('4 - Personal'!$E$53='2 - Programas Municipales'!$A9,(IF('4 - Personal'!$E$54='2 - Programas Municipales'!$C$14,'4 - Personal'!$H$56,0)),0)+IF('4 - Personal'!$E$59='2 - Programas Municipales'!$A9,(IF('4 - Personal'!$E$60='2 - Programas Municipales'!$C$14,'4 - Personal'!$H$62,0)),0)+IF('4 - Personal'!$E$65='2 - Programas Municipales'!$A9,(IF('4 - Personal'!$E$66='2 - Programas Municipales'!$C$14,'4 - Personal'!$H$68,0)),0)+IF('4 - Personal'!$E$71='2 - Programas Municipales'!$A9,(IF('4 - Personal'!$E$72='2 - Programas Municipales'!$C$14,'4 - Personal'!$H$74,0)),0)+IF('4 - Personal'!$E$77='2 - Programas Municipales'!$A9,(IF('4 - Personal'!$E$78='2 - Programas Municipales'!$C$14,'4 - Personal'!$H$80,0)),0)+IF('4 - Personal'!$E$83='2 - Programas Municipales'!$A9,(IF('4 - Personal'!$E$84='2 - Programas Municipales'!$C$14,'4 - Personal'!$H$86,0)),0)+IF('4 - Personal'!$E$89='2 - Programas Municipales'!$A9,(IF('4 - Personal'!$E$90='2 - Programas Municipales'!$C$14,'4 - Personal'!$H$92,0)),0)+IF('4 - Personal'!$E$95='2 - Programas Municipales'!$A9,(IF('4 - Personal'!$E$96='2 - Programas Municipales'!$C$14,'4 - Personal'!$H$98,0)),0)+IF('4 - Personal'!$E$101='2 - Programas Municipales'!$A9,(IF('4 - Personal'!$E$102='2 - Programas Municipales'!$C$14,'4 - Personal'!$H$104,0)),0)+IF('4 - Personal'!$E$107='2 - Programas Municipales'!$A9,(IF('4 - Personal'!$E$108='2 - Programas Municipales'!$C$14,'4 - Personal'!$H$110,0)),0)+IF('4 - Personal'!$E$113='2 - Programas Municipales'!$A9,(IF('4 - Personal'!$E$114='2 - Programas Municipales'!$C$14,'4 - Personal'!$H$116,0)),0)+IF('4 - Personal'!$E$119='2 - Programas Municipales'!$A9,(IF('4 - Personal'!$E$120='2 - Programas Municipales'!$C$14,'4 - Personal'!$H$122,0)),0)+IF('4 - Personal'!$E$125='2 - Programas Municipales'!$A9,(IF('4 - Personal'!$E$126='2 - Programas Municipales'!$C$14,'4 - Personal'!$H$128,0)),0)+IF('4 - Personal'!$E$131='2 - Programas Municipales'!$A9,(IF('4 - Personal'!$E$132='2 - Programas Municipales'!$C$14,'4 - Personal'!$H$134,0)),0)+IF('4 - Personal'!$E$137='2 - Programas Municipales'!$A9,(IF('4 - Personal'!$E$138='2 - Programas Municipales'!$C$14,'4 - Personal'!$H$140,0)),0)</f>
        <v>0</v>
      </c>
      <c r="P12" s="202">
        <f>IF('4 - Personal'!$E$5='2 - Programas Municipales'!$A9,(IF('4 - Personal'!$E$6='2 - Programas Municipales'!$C$15,'4 - Personal'!$H$8,0)),0)+IF('4 - Personal'!$E$11='2 - Programas Municipales'!$A9,(IF('4 - Personal'!$E$12='2 - Programas Municipales'!$C$15,'4 - Personal'!$H$14,0)),0)+IF('4 - Personal'!$E$17='2 - Programas Municipales'!$A9,(IF('4 - Personal'!$E$18='2 - Programas Municipales'!$C$15,'4 - Personal'!$H$20,0)),0)+IF('4 - Personal'!$E$23='2 - Programas Municipales'!$A9,(IF('4 - Personal'!$E$24='2 - Programas Municipales'!$C$15,'4 - Personal'!$H$26,0)),0)+IF('4 - Personal'!$E$29='2 - Programas Municipales'!$A9,(IF('4 - Personal'!$E$30='2 - Programas Municipales'!$C$15,'4 - Personal'!$H$32,0)),0)+IF('4 - Personal'!$E$35='2 - Programas Municipales'!$A9,(IF('4 - Personal'!$E$36='2 - Programas Municipales'!$C$15,'4 - Personal'!$H$38,0)),0)+IF('4 - Personal'!$E$41='2 - Programas Municipales'!$A9,(IF('4 - Personal'!$E$42='2 - Programas Municipales'!$C$15,'4 - Personal'!$H$44,0)),0)+IF('4 - Personal'!$E$47='2 - Programas Municipales'!$A9,(IF('4 - Personal'!$E$48='2 - Programas Municipales'!$C$15,'4 - Personal'!$H$50,0)),0)+IF('4 - Personal'!$E$53='2 - Programas Municipales'!$A9,(IF('4 - Personal'!$E$54='2 - Programas Municipales'!$C$15,'4 - Personal'!$H$56,0)),0)+IF('4 - Personal'!$E$59='2 - Programas Municipales'!$A9,(IF('4 - Personal'!$E$60='2 - Programas Municipales'!$C$15,'4 - Personal'!$H$62,0)),0)+IF('4 - Personal'!$E$65='2 - Programas Municipales'!$A9,(IF('4 - Personal'!$E$66='2 - Programas Municipales'!$C$15,'4 - Personal'!$H$68,0)),0)+IF('4 - Personal'!$E$71='2 - Programas Municipales'!$A9,(IF('4 - Personal'!$E$72='2 - Programas Municipales'!$C$15,'4 - Personal'!$H$74,0)),0)+IF('4 - Personal'!$E$77='2 - Programas Municipales'!$A9,(IF('4 - Personal'!$E$78='2 - Programas Municipales'!$C$15,'4 - Personal'!$H$80,0)),0)+IF('4 - Personal'!$E$83='2 - Programas Municipales'!$A9,(IF('4 - Personal'!$E$84='2 - Programas Municipales'!$C$15,'4 - Personal'!$H$86,0)),0)+IF('4 - Personal'!$E$89='2 - Programas Municipales'!$A9,(IF('4 - Personal'!$E$90='2 - Programas Municipales'!$C$15,'4 - Personal'!$H$92,0)),0)+IF('4 - Personal'!$E$95='2 - Programas Municipales'!$A9,(IF('4 - Personal'!$E$96='2 - Programas Municipales'!$C$15,'4 - Personal'!$H$98,0)),0)+IF('4 - Personal'!$E$101='2 - Programas Municipales'!$A9,(IF('4 - Personal'!$E$102='2 - Programas Municipales'!$C$15,'4 - Personal'!$H$104,0)),0)+IF('4 - Personal'!$E$107='2 - Programas Municipales'!$A9,(IF('4 - Personal'!$E$108='2 - Programas Municipales'!$C$15,'4 - Personal'!$H$110,0)),0)+IF('4 - Personal'!$E$113='2 - Programas Municipales'!$A9,(IF('4 - Personal'!$E$114='2 - Programas Municipales'!$C$15,'4 - Personal'!$H$116,0)),0)+IF('4 - Personal'!$E$119='2 - Programas Municipales'!$A9,(IF('4 - Personal'!$E$120='2 - Programas Municipales'!$C$15,'4 - Personal'!$H$122,0)),0)+IF('4 - Personal'!$E$125='2 - Programas Municipales'!$A9,(IF('4 - Personal'!$E$126='2 - Programas Municipales'!$C$15,'4 - Personal'!$H$128,0)),0)+IF('4 - Personal'!$E$131='2 - Programas Municipales'!$A9,(IF('4 - Personal'!$E$132='2 - Programas Municipales'!$C$15,'4 - Personal'!$H$134,0)),0)+IF('4 - Personal'!$E$137='2 - Programas Municipales'!$A9,(IF('4 - Personal'!$E$138='2 - Programas Municipales'!$C$15,'4 - Personal'!$H$140,0)),0)</f>
        <v>0</v>
      </c>
      <c r="Q12" s="265">
        <f t="shared" si="1"/>
        <v>0</v>
      </c>
    </row>
    <row r="13">
      <c r="B13" s="56" t="str">
        <f>'2 - Programas Municipales'!A10</f>
        <v>Elementos de Comunicación y Otros</v>
      </c>
      <c r="C13" s="202">
        <f>IF('4 - Personal'!$E$5='2 - Programas Municipales'!$A10,(IF('4 - Personal'!$E$6='2 - Programas Municipales'!$C$2,'4 - Personal'!$H$8,0)),0)+IF('4 - Personal'!$E$11='2 - Programas Municipales'!$A10,(IF('4 - Personal'!$E$12='2 - Programas Municipales'!$C$2,'4 - Personal'!$H$14,0)),0)+IF('4 - Personal'!$E$17='2 - Programas Municipales'!$A10,(IF('4 - Personal'!$E$18='2 - Programas Municipales'!$C$2,'4 - Personal'!$H$20,0)),0)+IF('4 - Personal'!$E$23='2 - Programas Municipales'!$A10,(IF('4 - Personal'!$E$24='2 - Programas Municipales'!$C$2,'4 - Personal'!$H$26,0)),0)+IF('4 - Personal'!$E$29='2 - Programas Municipales'!$A10,(IF('4 - Personal'!$E$30='2 - Programas Municipales'!$C$2,'4 - Personal'!$H$32,0)),0)+IF('4 - Personal'!$E$35='2 - Programas Municipales'!$A10,(IF('4 - Personal'!$E$36='2 - Programas Municipales'!$C$2,'4 - Personal'!$H$38,0)),0)+IF('4 - Personal'!$E$41='2 - Programas Municipales'!$A10,(IF('4 - Personal'!$E$42='2 - Programas Municipales'!$C$2,'4 - Personal'!$H$44,0)),0)+IF('4 - Personal'!$E$47='2 - Programas Municipales'!$A10,(IF('4 - Personal'!$E$48='2 - Programas Municipales'!$C$2,'4 - Personal'!$H$50,0)),0)+IF('4 - Personal'!$E$53='2 - Programas Municipales'!$A10,(IF('4 - Personal'!$E$54='2 - Programas Municipales'!$C$2,'4 - Personal'!$H$56,0)),0)+IF('4 - Personal'!$E$59='2 - Programas Municipales'!$A10,(IF('4 - Personal'!$E$60='2 - Programas Municipales'!$C$2,'4 - Personal'!$H$62,0)),0)+IF('4 - Personal'!$E$65='2 - Programas Municipales'!$A10,(IF('4 - Personal'!$E$66='2 - Programas Municipales'!$C$2,'4 - Personal'!$H$68,0)),0)+IF('4 - Personal'!$E$71='2 - Programas Municipales'!$A10,(IF('4 - Personal'!$E$72='2 - Programas Municipales'!$C$2,'4 - Personal'!$H$74,0)),0)+IF('4 - Personal'!$E$77='2 - Programas Municipales'!$A10,(IF('4 - Personal'!$E$78='2 - Programas Municipales'!$C$2,'4 - Personal'!$H$80,0)),0)+IF('4 - Personal'!$E$83='2 - Programas Municipales'!$A10,(IF('4 - Personal'!$E$84='2 - Programas Municipales'!$C$2,'4 - Personal'!$H$86,0)),0)+IF('4 - Personal'!$E$89='2 - Programas Municipales'!$A10,(IF('4 - Personal'!$E$90='2 - Programas Municipales'!$C$2,'4 - Personal'!$H$92,0)),0)+IF('4 - Personal'!$E$95='2 - Programas Municipales'!$A10,(IF('4 - Personal'!$E$96='2 - Programas Municipales'!$C$2,'4 - Personal'!$H$98,0)),0)+IF('4 - Personal'!$E$101='2 - Programas Municipales'!$A10,(IF('4 - Personal'!$E$102='2 - Programas Municipales'!$C$2,'4 - Personal'!$H$104,0)),0)+IF('4 - Personal'!$E$107='2 - Programas Municipales'!$A10,(IF('4 - Personal'!$E$108='2 - Programas Municipales'!$C$2,'4 - Personal'!$H$110,0)),0)+IF('4 - Personal'!$E$113='2 - Programas Municipales'!$A10,(IF('4 - Personal'!$E$114='2 - Programas Municipales'!$C$2,'4 - Personal'!$H$116,0)),0)+IF('4 - Personal'!$E$119='2 - Programas Municipales'!$A10,(IF('4 - Personal'!$E$120='2 - Programas Municipales'!$C$2,'4 - Personal'!$H$122,0)),0)+IF('4 - Personal'!$E$125='2 - Programas Municipales'!$A10,(IF('4 - Personal'!$E$126='2 - Programas Municipales'!$C$2,'4 - Personal'!$H$128,0)),0)+IF('4 - Personal'!$E$131='2 - Programas Municipales'!$A10,(IF('4 - Personal'!$E$132='2 - Programas Municipales'!$C$2,'4 - Personal'!$H$134,0)),0)+IF('4 - Personal'!$E$137='2 - Programas Municipales'!$A10,(IF('4 - Personal'!$E$138='2 - Programas Municipales'!$C$2,'4 - Personal'!$H$140,0)),0)</f>
        <v>0</v>
      </c>
      <c r="D13" s="202">
        <f>IF('4 - Personal'!$E$5='2 - Programas Municipales'!$A10,(IF('4 - Personal'!$E$6='2 - Programas Municipales'!$C$3,'4 - Personal'!$H$8,0)),0)+IF('4 - Personal'!$E$11='2 - Programas Municipales'!$A10,(IF('4 - Personal'!$E$12='2 - Programas Municipales'!$C$3,'4 - Personal'!$H$14,0)),0)+IF('4 - Personal'!$E$17='2 - Programas Municipales'!$A10,(IF('4 - Personal'!$E$18='2 - Programas Municipales'!$C$3,'4 - Personal'!$H$20,0)),0)+IF('4 - Personal'!$E$23='2 - Programas Municipales'!$A10,(IF('4 - Personal'!$E$24='2 - Programas Municipales'!$C$3,'4 - Personal'!$H$26,0)),0)+IF('4 - Personal'!$E$29='2 - Programas Municipales'!$A10,(IF('4 - Personal'!$E$30='2 - Programas Municipales'!$C$3,'4 - Personal'!$H$32,0)),0)+IF('4 - Personal'!$E$35='2 - Programas Municipales'!$A10,(IF('4 - Personal'!$E$36='2 - Programas Municipales'!$C$3,'4 - Personal'!$H$38,0)),0)+IF('4 - Personal'!$E$41='2 - Programas Municipales'!$A10,(IF('4 - Personal'!$E$42='2 - Programas Municipales'!$C$3,'4 - Personal'!$H$44,0)),0)+IF('4 - Personal'!$E$47='2 - Programas Municipales'!$A10,(IF('4 - Personal'!$E$48='2 - Programas Municipales'!$C$3,'4 - Personal'!$H$50,0)),0)+IF('4 - Personal'!$E$53='2 - Programas Municipales'!$A10,(IF('4 - Personal'!$E$54='2 - Programas Municipales'!$C$3,'4 - Personal'!$H$56,0)),0)+IF('4 - Personal'!$E$59='2 - Programas Municipales'!$A10,(IF('4 - Personal'!$E$60='2 - Programas Municipales'!$C$3,'4 - Personal'!$H$62,0)),0)+IF('4 - Personal'!$E$65='2 - Programas Municipales'!$A10,(IF('4 - Personal'!$E$66='2 - Programas Municipales'!$C$3,'4 - Personal'!$H$68,0)),0)+IF('4 - Personal'!$E$71='2 - Programas Municipales'!$A10,(IF('4 - Personal'!$E$72='2 - Programas Municipales'!$C$3,'4 - Personal'!$H$74,0)),0)+IF('4 - Personal'!$E$77='2 - Programas Municipales'!$A10,(IF('4 - Personal'!$E$78='2 - Programas Municipales'!$C$3,'4 - Personal'!$H$80,0)),0)+IF('4 - Personal'!$E$83='2 - Programas Municipales'!$A10,(IF('4 - Personal'!$E$84='2 - Programas Municipales'!$C$3,'4 - Personal'!$H$86,0)),0)+IF('4 - Personal'!$E$89='2 - Programas Municipales'!$A10,(IF('4 - Personal'!$E$90='2 - Programas Municipales'!$C$3,'4 - Personal'!$H$92,0)),0)+IF('4 - Personal'!$E$95='2 - Programas Municipales'!$A10,(IF('4 - Personal'!$E$96='2 - Programas Municipales'!$C$3,'4 - Personal'!$H$98,0)),0)+IF('4 - Personal'!$E$101='2 - Programas Municipales'!$A10,(IF('4 - Personal'!$E$102='2 - Programas Municipales'!$C$3,'4 - Personal'!$H$104,0)),0)+IF('4 - Personal'!$E$107='2 - Programas Municipales'!$A10,(IF('4 - Personal'!$E$108='2 - Programas Municipales'!$C$3,'4 - Personal'!$H$110,0)),0)+IF('4 - Personal'!$E$113='2 - Programas Municipales'!$A10,(IF('4 - Personal'!$E$114='2 - Programas Municipales'!$C$3,'4 - Personal'!$H$116,0)),0)+IF('4 - Personal'!$E$119='2 - Programas Municipales'!$A10,(IF('4 - Personal'!$E$120='2 - Programas Municipales'!$C$3,'4 - Personal'!$H$122,0)),0)+IF('4 - Personal'!$E$125='2 - Programas Municipales'!$A10,(IF('4 - Personal'!$E$126='2 - Programas Municipales'!$C$3,'4 - Personal'!$H$128,0)),0)+IF('4 - Personal'!$E$131='2 - Programas Municipales'!$A10,(IF('4 - Personal'!$E$132='2 - Programas Municipales'!$C$3,'4 - Personal'!$H$134,0)),0)+IF('4 - Personal'!$E$137='2 - Programas Municipales'!$A10,(IF('4 - Personal'!$E$138='2 - Programas Municipales'!$C$3,'4 - Personal'!$H$140,0)),0)</f>
        <v>0</v>
      </c>
      <c r="E13" s="202">
        <f>IF('4 - Personal'!$E$5='2 - Programas Municipales'!$A10,(IF('4 - Personal'!$E$6='2 - Programas Municipales'!$C$4,'4 - Personal'!$H$8,0)),0)+IF('4 - Personal'!$E$11='2 - Programas Municipales'!$A10,(IF('4 - Personal'!$E$12='2 - Programas Municipales'!$C$4,'4 - Personal'!$H$14,0)),0)+IF('4 - Personal'!$E$17='2 - Programas Municipales'!$A10,(IF('4 - Personal'!$E$18='2 - Programas Municipales'!$C$4,'4 - Personal'!$H$20,0)),0)+IF('4 - Personal'!$E$23='2 - Programas Municipales'!$A10,(IF('4 - Personal'!$E$24='2 - Programas Municipales'!$C$4,'4 - Personal'!$H$26,0)),0)+IF('4 - Personal'!$E$29='2 - Programas Municipales'!$A10,(IF('4 - Personal'!$E$30='2 - Programas Municipales'!$C$4,'4 - Personal'!$H$32,0)),0)+IF('4 - Personal'!$E$35='2 - Programas Municipales'!$A10,(IF('4 - Personal'!$E$36='2 - Programas Municipales'!$C$4,'4 - Personal'!$H$38,0)),0)+IF('4 - Personal'!$E$41='2 - Programas Municipales'!$A10,(IF('4 - Personal'!$E$42='2 - Programas Municipales'!$C$4,'4 - Personal'!$H$44,0)),0)+IF('4 - Personal'!$E$47='2 - Programas Municipales'!$A10,(IF('4 - Personal'!$E$48='2 - Programas Municipales'!$C$4,'4 - Personal'!$H$50,0)),0)+IF('4 - Personal'!$E$53='2 - Programas Municipales'!$A10,(IF('4 - Personal'!$E$54='2 - Programas Municipales'!$C$4,'4 - Personal'!$H$56,0)),0)+IF('4 - Personal'!$E$59='2 - Programas Municipales'!$A10,(IF('4 - Personal'!$E$60='2 - Programas Municipales'!$C$4,'4 - Personal'!$H$62,0)),0)+IF('4 - Personal'!$E$65='2 - Programas Municipales'!$A10,(IF('4 - Personal'!$E$66='2 - Programas Municipales'!$C$4,'4 - Personal'!$H$68,0)),0)+IF('4 - Personal'!$E$71='2 - Programas Municipales'!$A10,(IF('4 - Personal'!$E$72='2 - Programas Municipales'!$C$4,'4 - Personal'!$H$74,0)),0)+IF('4 - Personal'!$E$77='2 - Programas Municipales'!$A10,(IF('4 - Personal'!$E$78='2 - Programas Municipales'!$C$4,'4 - Personal'!$H$80,0)),0)+IF('4 - Personal'!$E$83='2 - Programas Municipales'!$A10,(IF('4 - Personal'!$E$84='2 - Programas Municipales'!$C$4,'4 - Personal'!$H$86,0)),0)+IF('4 - Personal'!$E$89='2 - Programas Municipales'!$A10,(IF('4 - Personal'!$E$90='2 - Programas Municipales'!$C$4,'4 - Personal'!$H$92,0)),0)+IF('4 - Personal'!$E$95='2 - Programas Municipales'!$A10,(IF('4 - Personal'!$E$96='2 - Programas Municipales'!$C$4,'4 - Personal'!$H$98,0)),0)+IF('4 - Personal'!$E$101='2 - Programas Municipales'!$A10,(IF('4 - Personal'!$E$102='2 - Programas Municipales'!$C$4,'4 - Personal'!$H$104,0)),0)+IF('4 - Personal'!$E$107='2 - Programas Municipales'!$A10,(IF('4 - Personal'!$E$108='2 - Programas Municipales'!$C$4,'4 - Personal'!$H$110,0)),0)+IF('4 - Personal'!$E$113='2 - Programas Municipales'!$A10,(IF('4 - Personal'!$E$114='2 - Programas Municipales'!$C$4,'4 - Personal'!$H$116,0)),0)+IF('4 - Personal'!$E$119='2 - Programas Municipales'!$A10,(IF('4 - Personal'!$E$120='2 - Programas Municipales'!$C$4,'4 - Personal'!$H$122,0)),0)+IF('4 - Personal'!$E$125='2 - Programas Municipales'!$A10,(IF('4 - Personal'!$E$126='2 - Programas Municipales'!$C$4,'4 - Personal'!$H$128,0)),0)+IF('4 - Personal'!$E$131='2 - Programas Municipales'!$A10,(IF('4 - Personal'!$E$132='2 - Programas Municipales'!$C$4,'4 - Personal'!$H$134,0)),0)+IF('4 - Personal'!$E$137='2 - Programas Municipales'!$A10,(IF('4 - Personal'!$E$138='2 - Programas Municipales'!$C$4,'4 - Personal'!$H$140,0)),0)</f>
        <v>0</v>
      </c>
      <c r="F13" s="202">
        <f>IF('4 - Personal'!$E$5='2 - Programas Municipales'!$A10,(IF('4 - Personal'!$E$6='2 - Programas Municipales'!$C$5,'4 - Personal'!$H$8,0)),0)+IF('4 - Personal'!$E$11='2 - Programas Municipales'!$A10,(IF('4 - Personal'!$E$12='2 - Programas Municipales'!$C$5,'4 - Personal'!$H$14,0)),0)+IF('4 - Personal'!$E$17='2 - Programas Municipales'!$A10,(IF('4 - Personal'!$E$18='2 - Programas Municipales'!$C$5,'4 - Personal'!$H$20,0)),0)+IF('4 - Personal'!$E$23='2 - Programas Municipales'!$A10,(IF('4 - Personal'!$E$24='2 - Programas Municipales'!$C$5,'4 - Personal'!$H$26,0)),0)+IF('4 - Personal'!$E$29='2 - Programas Municipales'!$A10,(IF('4 - Personal'!$E$30='2 - Programas Municipales'!$C$5,'4 - Personal'!$H$32,0)),0)+IF('4 - Personal'!$E$35='2 - Programas Municipales'!$A10,(IF('4 - Personal'!$E$36='2 - Programas Municipales'!$C$5,'4 - Personal'!$H$38,0)),0)+IF('4 - Personal'!$E$41='2 - Programas Municipales'!$A10,(IF('4 - Personal'!$E$42='2 - Programas Municipales'!$C$5,'4 - Personal'!$H$44,0)),0)+IF('4 - Personal'!$E$47='2 - Programas Municipales'!$A10,(IF('4 - Personal'!$E$48='2 - Programas Municipales'!$C$5,'4 - Personal'!$H$50,0)),0)+IF('4 - Personal'!$E$53='2 - Programas Municipales'!$A10,(IF('4 - Personal'!$E$54='2 - Programas Municipales'!$C$5,'4 - Personal'!$H$56,0)),0)+IF('4 - Personal'!$E$59='2 - Programas Municipales'!$A10,(IF('4 - Personal'!$E$60='2 - Programas Municipales'!$C$5,'4 - Personal'!$H$62,0)),0)+IF('4 - Personal'!$E$65='2 - Programas Municipales'!$A10,(IF('4 - Personal'!$E$66='2 - Programas Municipales'!$C$5,'4 - Personal'!$H$68,0)),0)+IF('4 - Personal'!$E$71='2 - Programas Municipales'!$A10,(IF('4 - Personal'!$E$72='2 - Programas Municipales'!$C$5,'4 - Personal'!$H$74,0)),0)+IF('4 - Personal'!$E$77='2 - Programas Municipales'!$A10,(IF('4 - Personal'!$E$78='2 - Programas Municipales'!$C$5,'4 - Personal'!$H$80,0)),0)+IF('4 - Personal'!$E$83='2 - Programas Municipales'!$A10,(IF('4 - Personal'!$E$84='2 - Programas Municipales'!$C$5,'4 - Personal'!$H$86,0)),0)+IF('4 - Personal'!$E$89='2 - Programas Municipales'!$A10,(IF('4 - Personal'!$E$90='2 - Programas Municipales'!$C$5,'4 - Personal'!$H$92,0)),0)+IF('4 - Personal'!$E$95='2 - Programas Municipales'!$A10,(IF('4 - Personal'!$E$96='2 - Programas Municipales'!$C$5,'4 - Personal'!$H$98,0)),0)+IF('4 - Personal'!$E$101='2 - Programas Municipales'!$A10,(IF('4 - Personal'!$E$102='2 - Programas Municipales'!$C$5,'4 - Personal'!$H$104,0)),0)+IF('4 - Personal'!$E$107='2 - Programas Municipales'!$A10,(IF('4 - Personal'!$E$108='2 - Programas Municipales'!$C$5,'4 - Personal'!$H$110,0)),0)+IF('4 - Personal'!$E$113='2 - Programas Municipales'!$A10,(IF('4 - Personal'!$E$114='2 - Programas Municipales'!$C$5,'4 - Personal'!$H$116,0)),0)+IF('4 - Personal'!$E$119='2 - Programas Municipales'!$A10,(IF('4 - Personal'!$E$120='2 - Programas Municipales'!$C$5,'4 - Personal'!$H$122,0)),0)+IF('4 - Personal'!$E$125='2 - Programas Municipales'!$A10,(IF('4 - Personal'!$E$126='2 - Programas Municipales'!$C$5,'4 - Personal'!$H$128,0)),0)+IF('4 - Personal'!$E$131='2 - Programas Municipales'!$A10,(IF('4 - Personal'!$E$132='2 - Programas Municipales'!$C$5,'4 - Personal'!$H$134,0)),0)+IF('4 - Personal'!$E$137='2 - Programas Municipales'!$A10,(IF('4 - Personal'!$E$138='2 - Programas Municipales'!$C$5,'4 - Personal'!$H$140,0)),0)</f>
        <v>0</v>
      </c>
      <c r="G13" s="202">
        <f>IF('4 - Personal'!$E$5='2 - Programas Municipales'!$A10,(IF('4 - Personal'!$E$6='2 - Programas Municipales'!$C$6,'4 - Personal'!$H$8,0)),0)+IF('4 - Personal'!$E$11='2 - Programas Municipales'!$A10,(IF('4 - Personal'!$E$12='2 - Programas Municipales'!$C$6,'4 - Personal'!$H$14,0)),0)+IF('4 - Personal'!$E$17='2 - Programas Municipales'!$A10,(IF('4 - Personal'!$E$18='2 - Programas Municipales'!$C$6,'4 - Personal'!$H$20,0)),0)+IF('4 - Personal'!$E$23='2 - Programas Municipales'!$A10,(IF('4 - Personal'!$E$24='2 - Programas Municipales'!$C$6,'4 - Personal'!$H$26,0)),0)+IF('4 - Personal'!$E$29='2 - Programas Municipales'!$A10,(IF('4 - Personal'!$E$30='2 - Programas Municipales'!$C$6,'4 - Personal'!$H$32,0)),0)+IF('4 - Personal'!$E$35='2 - Programas Municipales'!$A10,(IF('4 - Personal'!$E$36='2 - Programas Municipales'!$C$6,'4 - Personal'!$H$38,0)),0)+IF('4 - Personal'!$E$41='2 - Programas Municipales'!$A10,(IF('4 - Personal'!$E$42='2 - Programas Municipales'!$C$6,'4 - Personal'!$H$44,0)),0)+IF('4 - Personal'!$E$47='2 - Programas Municipales'!$A10,(IF('4 - Personal'!$E$48='2 - Programas Municipales'!$C$6,'4 - Personal'!$H$50,0)),0)+IF('4 - Personal'!$E$53='2 - Programas Municipales'!$A10,(IF('4 - Personal'!$E$54='2 - Programas Municipales'!$C$6,'4 - Personal'!$H$56,0)),0)+IF('4 - Personal'!$E$59='2 - Programas Municipales'!$A10,(IF('4 - Personal'!$E$60='2 - Programas Municipales'!$C$6,'4 - Personal'!$H$62,0)),0)+IF('4 - Personal'!$E$65='2 - Programas Municipales'!$A10,(IF('4 - Personal'!$E$66='2 - Programas Municipales'!$C$6,'4 - Personal'!$H$68,0)),0)+IF('4 - Personal'!$E$71='2 - Programas Municipales'!$A10,(IF('4 - Personal'!$E$72='2 - Programas Municipales'!$C$6,'4 - Personal'!$H$74,0)),0)+IF('4 - Personal'!$E$77='2 - Programas Municipales'!$A10,(IF('4 - Personal'!$E$78='2 - Programas Municipales'!$C$6,'4 - Personal'!$H$80,0)),0)+IF('4 - Personal'!$E$83='2 - Programas Municipales'!$A10,(IF('4 - Personal'!$E$84='2 - Programas Municipales'!$C$6,'4 - Personal'!$H$86,0)),0)+IF('4 - Personal'!$E$89='2 - Programas Municipales'!$A10,(IF('4 - Personal'!$E$90='2 - Programas Municipales'!$C$6,'4 - Personal'!$H$92,0)),0)+IF('4 - Personal'!$E$95='2 - Programas Municipales'!$A10,(IF('4 - Personal'!$E$96='2 - Programas Municipales'!$C$6,'4 - Personal'!$H$98,0)),0)+IF('4 - Personal'!$E$101='2 - Programas Municipales'!$A10,(IF('4 - Personal'!$E$102='2 - Programas Municipales'!$C$6,'4 - Personal'!$H$104,0)),0)+IF('4 - Personal'!$E$107='2 - Programas Municipales'!$A10,(IF('4 - Personal'!$E$108='2 - Programas Municipales'!$C$6,'4 - Personal'!$H$110,0)),0)+IF('4 - Personal'!$E$113='2 - Programas Municipales'!$A10,(IF('4 - Personal'!$E$114='2 - Programas Municipales'!$C$6,'4 - Personal'!$H$116,0)),0)+IF('4 - Personal'!$E$119='2 - Programas Municipales'!$A10,(IF('4 - Personal'!$E$120='2 - Programas Municipales'!$C$6,'4 - Personal'!$H$122,0)),0)+IF('4 - Personal'!$E$125='2 - Programas Municipales'!$A10,(IF('4 - Personal'!$E$126='2 - Programas Municipales'!$C$6,'4 - Personal'!$H$128,0)),0)+IF('4 - Personal'!$E$131='2 - Programas Municipales'!$A10,(IF('4 - Personal'!$E$132='2 - Programas Municipales'!$C$6,'4 - Personal'!$H$134,0)),0)+IF('4 - Personal'!$E$137='2 - Programas Municipales'!$A10,(IF('4 - Personal'!$E$138='2 - Programas Municipales'!$C$6,'4 - Personal'!$H$140,0)),0)</f>
        <v>0</v>
      </c>
      <c r="H13" s="202">
        <f>IF('4 - Personal'!$E$5='2 - Programas Municipales'!$A10,(IF('4 - Personal'!$E$6='2 - Programas Municipales'!$C$7,'4 - Personal'!$H$8,0)),0)+IF('4 - Personal'!$E$11='2 - Programas Municipales'!$A10,(IF('4 - Personal'!$E$12='2 - Programas Municipales'!$C$7,'4 - Personal'!$H$14,0)),0)+IF('4 - Personal'!$E$17='2 - Programas Municipales'!$A10,(IF('4 - Personal'!$E$18='2 - Programas Municipales'!$C$7,'4 - Personal'!$H$20,0)),0)+IF('4 - Personal'!$E$23='2 - Programas Municipales'!$A10,(IF('4 - Personal'!$E$24='2 - Programas Municipales'!$C$7,'4 - Personal'!$H$26,0)),0)+IF('4 - Personal'!$E$29='2 - Programas Municipales'!$A10,(IF('4 - Personal'!$E$30='2 - Programas Municipales'!$C$7,'4 - Personal'!$H$32,0)),0)+IF('4 - Personal'!$E$35='2 - Programas Municipales'!$A10,(IF('4 - Personal'!$E$36='2 - Programas Municipales'!$C$7,'4 - Personal'!$H$38,0)),0)+IF('4 - Personal'!$E$41='2 - Programas Municipales'!$A10,(IF('4 - Personal'!$E$42='2 - Programas Municipales'!$C$7,'4 - Personal'!$H$44,0)),0)+IF('4 - Personal'!$E$47='2 - Programas Municipales'!$A10,(IF('4 - Personal'!$E$48='2 - Programas Municipales'!$C$7,'4 - Personal'!$H$50,0)),0)+IF('4 - Personal'!$E$53='2 - Programas Municipales'!$A10,(IF('4 - Personal'!$E$54='2 - Programas Municipales'!$C$7,'4 - Personal'!$H$56,0)),0)+IF('4 - Personal'!$E$59='2 - Programas Municipales'!$A10,(IF('4 - Personal'!$E$60='2 - Programas Municipales'!$C$7,'4 - Personal'!$H$62,0)),0)+IF('4 - Personal'!$E$65='2 - Programas Municipales'!$A10,(IF('4 - Personal'!$E$66='2 - Programas Municipales'!$C$7,'4 - Personal'!$H$68,0)),0)+IF('4 - Personal'!$E$71='2 - Programas Municipales'!$A10,(IF('4 - Personal'!$E$72='2 - Programas Municipales'!$C$7,'4 - Personal'!$H$74,0)),0)+IF('4 - Personal'!$E$77='2 - Programas Municipales'!$A10,(IF('4 - Personal'!$E$78='2 - Programas Municipales'!$C$7,'4 - Personal'!$H$80,0)),0)+IF('4 - Personal'!$E$83='2 - Programas Municipales'!$A10,(IF('4 - Personal'!$E$84='2 - Programas Municipales'!$C$7,'4 - Personal'!$H$86,0)),0)+IF('4 - Personal'!$E$89='2 - Programas Municipales'!$A10,(IF('4 - Personal'!$E$90='2 - Programas Municipales'!$C$7,'4 - Personal'!$H$92,0)),0)+IF('4 - Personal'!$E$95='2 - Programas Municipales'!$A10,(IF('4 - Personal'!$E$96='2 - Programas Municipales'!$C$7,'4 - Personal'!$H$98,0)),0)+IF('4 - Personal'!$E$101='2 - Programas Municipales'!$A10,(IF('4 - Personal'!$E$102='2 - Programas Municipales'!$C$7,'4 - Personal'!$H$104,0)),0)+IF('4 - Personal'!$E$107='2 - Programas Municipales'!$A10,(IF('4 - Personal'!$E$108='2 - Programas Municipales'!$C$7,'4 - Personal'!$H$110,0)),0)+IF('4 - Personal'!$E$113='2 - Programas Municipales'!$A10,(IF('4 - Personal'!$E$114='2 - Programas Municipales'!$C$7,'4 - Personal'!$H$116,0)),0)+IF('4 - Personal'!$E$119='2 - Programas Municipales'!$A10,(IF('4 - Personal'!$E$120='2 - Programas Municipales'!$C$7,'4 - Personal'!$H$122,0)),0)+IF('4 - Personal'!$E$125='2 - Programas Municipales'!$A10,(IF('4 - Personal'!$E$126='2 - Programas Municipales'!$C$7,'4 - Personal'!$H$128,0)),0)+IF('4 - Personal'!$E$131='2 - Programas Municipales'!$A10,(IF('4 - Personal'!$E$132='2 - Programas Municipales'!$C$7,'4 - Personal'!$H$134,0)),0)+IF('4 - Personal'!$E$137='2 - Programas Municipales'!$A10,(IF('4 - Personal'!$E$138='2 - Programas Municipales'!$C$7,'4 - Personal'!$H$140,0)),0)</f>
        <v>0</v>
      </c>
      <c r="I13" s="202">
        <f>IF('4 - Personal'!$E$5='2 - Programas Municipales'!$A10,(IF('4 - Personal'!$E$6='2 - Programas Municipales'!$C$8,'4 - Personal'!$H$8,0)),0)+IF('4 - Personal'!$E$11='2 - Programas Municipales'!$A10,(IF('4 - Personal'!$E$12='2 - Programas Municipales'!$C$8,'4 - Personal'!$H$14,0)),0)+IF('4 - Personal'!$E$17='2 - Programas Municipales'!$A10,(IF('4 - Personal'!$E$18='2 - Programas Municipales'!$C$8,'4 - Personal'!$H$20,0)),0)+IF('4 - Personal'!$E$23='2 - Programas Municipales'!$A10,(IF('4 - Personal'!$E$24='2 - Programas Municipales'!$C$8,'4 - Personal'!$H$26,0)),0)+IF('4 - Personal'!$E$29='2 - Programas Municipales'!$A10,(IF('4 - Personal'!$E$30='2 - Programas Municipales'!$C$8,'4 - Personal'!$H$32,0)),0)+IF('4 - Personal'!$E$35='2 - Programas Municipales'!$A10,(IF('4 - Personal'!$E$36='2 - Programas Municipales'!$C$8,'4 - Personal'!$H$38,0)),0)+IF('4 - Personal'!$E$41='2 - Programas Municipales'!$A10,(IF('4 - Personal'!$E$42='2 - Programas Municipales'!$C$8,'4 - Personal'!$H$44,0)),0)+IF('4 - Personal'!$E$47='2 - Programas Municipales'!$A10,(IF('4 - Personal'!$E$48='2 - Programas Municipales'!$C$8,'4 - Personal'!$H$50,0)),0)+IF('4 - Personal'!$E$53='2 - Programas Municipales'!$A10,(IF('4 - Personal'!$E$54='2 - Programas Municipales'!$C$8,'4 - Personal'!$H$56,0)),0)+IF('4 - Personal'!$E$59='2 - Programas Municipales'!$A10,(IF('4 - Personal'!$E$60='2 - Programas Municipales'!$C$8,'4 - Personal'!$H$62,0)),0)+IF('4 - Personal'!$E$65='2 - Programas Municipales'!$A10,(IF('4 - Personal'!$E$66='2 - Programas Municipales'!$C$8,'4 - Personal'!$H$68,0)),0)+IF('4 - Personal'!$E$71='2 - Programas Municipales'!$A10,(IF('4 - Personal'!$E$72='2 - Programas Municipales'!$C$8,'4 - Personal'!$H$74,0)),0)+IF('4 - Personal'!$E$77='2 - Programas Municipales'!$A10,(IF('4 - Personal'!$E$78='2 - Programas Municipales'!$C$8,'4 - Personal'!$H$80,0)),0)+IF('4 - Personal'!$E$83='2 - Programas Municipales'!$A10,(IF('4 - Personal'!$E$84='2 - Programas Municipales'!$C$8,'4 - Personal'!$H$86,0)),0)+IF('4 - Personal'!$E$89='2 - Programas Municipales'!$A10,(IF('4 - Personal'!$E$90='2 - Programas Municipales'!$C$8,'4 - Personal'!$H$92,0)),0)+IF('4 - Personal'!$E$95='2 - Programas Municipales'!$A10,(IF('4 - Personal'!$E$96='2 - Programas Municipales'!$C$8,'4 - Personal'!$H$98,0)),0)+IF('4 - Personal'!$E$101='2 - Programas Municipales'!$A10,(IF('4 - Personal'!$E$102='2 - Programas Municipales'!$C$8,'4 - Personal'!$H$104,0)),0)+IF('4 - Personal'!$E$107='2 - Programas Municipales'!$A10,(IF('4 - Personal'!$E$108='2 - Programas Municipales'!$C$8,'4 - Personal'!$H$110,0)),0)+IF('4 - Personal'!$E$113='2 - Programas Municipales'!$A10,(IF('4 - Personal'!$E$114='2 - Programas Municipales'!$C$8,'4 - Personal'!$H$116,0)),0)+IF('4 - Personal'!$E$119='2 - Programas Municipales'!$A10,(IF('4 - Personal'!$E$120='2 - Programas Municipales'!$C$8,'4 - Personal'!$H$122,0)),0)+IF('4 - Personal'!$E$125='2 - Programas Municipales'!$A10,(IF('4 - Personal'!$E$126='2 - Programas Municipales'!$C$8,'4 - Personal'!$H$128,0)),0)+IF('4 - Personal'!$E$131='2 - Programas Municipales'!$A10,(IF('4 - Personal'!$E$132='2 - Programas Municipales'!$C$8,'4 - Personal'!$H$134,0)),0)+IF('4 - Personal'!$E$137='2 - Programas Municipales'!$A10,(IF('4 - Personal'!$E$138='2 - Programas Municipales'!$C$8,'4 - Personal'!$H$140,0)),0)</f>
        <v>0</v>
      </c>
      <c r="J13" s="202">
        <f>IF('4 - Personal'!$E$5='2 - Programas Municipales'!$A10,(IF('4 - Personal'!$E$6='2 - Programas Municipales'!$C$9,'4 - Personal'!$H$8,0)),0)+IF('4 - Personal'!$E$11='2 - Programas Municipales'!$A10,(IF('4 - Personal'!$E$12='2 - Programas Municipales'!$C$9,'4 - Personal'!$H$14,0)),0)+IF('4 - Personal'!$E$17='2 - Programas Municipales'!$A10,(IF('4 - Personal'!$E$18='2 - Programas Municipales'!$C$9,'4 - Personal'!$H$20,0)),0)+IF('4 - Personal'!$E$23='2 - Programas Municipales'!$A10,(IF('4 - Personal'!$E$24='2 - Programas Municipales'!$C$9,'4 - Personal'!$H$26,0)),0)+IF('4 - Personal'!$E$29='2 - Programas Municipales'!$A10,(IF('4 - Personal'!$E$30='2 - Programas Municipales'!$C$9,'4 - Personal'!$H$32,0)),0)+IF('4 - Personal'!$E$35='2 - Programas Municipales'!$A10,(IF('4 - Personal'!$E$36='2 - Programas Municipales'!$C$9,'4 - Personal'!$H$38,0)),0)+IF('4 - Personal'!$E$41='2 - Programas Municipales'!$A10,(IF('4 - Personal'!$E$42='2 - Programas Municipales'!$C$9,'4 - Personal'!$H$44,0)),0)+IF('4 - Personal'!$E$47='2 - Programas Municipales'!$A10,(IF('4 - Personal'!$E$48='2 - Programas Municipales'!$C$9,'4 - Personal'!$H$50,0)),0)+IF('4 - Personal'!$E$53='2 - Programas Municipales'!$A10,(IF('4 - Personal'!$E$54='2 - Programas Municipales'!$C$9,'4 - Personal'!$H$56,0)),0)+IF('4 - Personal'!$E$59='2 - Programas Municipales'!$A10,(IF('4 - Personal'!$E$60='2 - Programas Municipales'!$C$9,'4 - Personal'!$H$62,0)),0)+IF('4 - Personal'!$E$65='2 - Programas Municipales'!$A10,(IF('4 - Personal'!$E$66='2 - Programas Municipales'!$C$9,'4 - Personal'!$H$68,0)),0)+IF('4 - Personal'!$E$71='2 - Programas Municipales'!$A10,(IF('4 - Personal'!$E$72='2 - Programas Municipales'!$C$9,'4 - Personal'!$H$74,0)),0)+IF('4 - Personal'!$E$77='2 - Programas Municipales'!$A10,(IF('4 - Personal'!$E$78='2 - Programas Municipales'!$C$9,'4 - Personal'!$H$80,0)),0)+IF('4 - Personal'!$E$83='2 - Programas Municipales'!$A10,(IF('4 - Personal'!$E$84='2 - Programas Municipales'!$C$9,'4 - Personal'!$H$86,0)),0)+IF('4 - Personal'!$E$89='2 - Programas Municipales'!$A10,(IF('4 - Personal'!$E$90='2 - Programas Municipales'!$C$9,'4 - Personal'!$H$92,0)),0)+IF('4 - Personal'!$E$95='2 - Programas Municipales'!$A10,(IF('4 - Personal'!$E$96='2 - Programas Municipales'!$C$9,'4 - Personal'!$H$98,0)),0)+IF('4 - Personal'!$E$101='2 - Programas Municipales'!$A10,(IF('4 - Personal'!$E$102='2 - Programas Municipales'!$C$9,'4 - Personal'!$H$104,0)),0)+IF('4 - Personal'!$E$107='2 - Programas Municipales'!$A10,(IF('4 - Personal'!$E$108='2 - Programas Municipales'!$C$9,'4 - Personal'!$H$110,0)),0)+IF('4 - Personal'!$E$113='2 - Programas Municipales'!$A10,(IF('4 - Personal'!$E$114='2 - Programas Municipales'!$C$9,'4 - Personal'!$H$116,0)),0)+IF('4 - Personal'!$E$119='2 - Programas Municipales'!$A10,(IF('4 - Personal'!$E$120='2 - Programas Municipales'!$C$9,'4 - Personal'!$H$122,0)),0)+IF('4 - Personal'!$E$125='2 - Programas Municipales'!$A10,(IF('4 - Personal'!$E$126='2 - Programas Municipales'!$C$9,'4 - Personal'!$H$128,0)),0)+IF('4 - Personal'!$E$131='2 - Programas Municipales'!$A10,(IF('4 - Personal'!$E$132='2 - Programas Municipales'!$C$9,'4 - Personal'!$H$134,0)),0)+IF('4 - Personal'!$E$137='2 - Programas Municipales'!$A10,(IF('4 - Personal'!$E$138='2 - Programas Municipales'!$C$9,'4 - Personal'!$H$140,0)),0)</f>
        <v>0</v>
      </c>
      <c r="K13" s="202">
        <f>IF('4 - Personal'!$E$5='2 - Programas Municipales'!$A10,(IF('4 - Personal'!$E$6='2 - Programas Municipales'!$C$10,'4 - Personal'!$H$8,0)),0)+IF('4 - Personal'!$E$11='2 - Programas Municipales'!$A10,(IF('4 - Personal'!$E$12='2 - Programas Municipales'!$C$10,'4 - Personal'!$H$14,0)),0)+IF('4 - Personal'!$E$17='2 - Programas Municipales'!$A10,(IF('4 - Personal'!$E$18='2 - Programas Municipales'!$C$10,'4 - Personal'!$H$20,0)),0)+IF('4 - Personal'!$E$23='2 - Programas Municipales'!$A10,(IF('4 - Personal'!$E$24='2 - Programas Municipales'!$C$10,'4 - Personal'!$H$26,0)),0)+IF('4 - Personal'!$E$29='2 - Programas Municipales'!$A10,(IF('4 - Personal'!$E$30='2 - Programas Municipales'!$C$10,'4 - Personal'!$H$32,0)),0)+IF('4 - Personal'!$E$35='2 - Programas Municipales'!$A10,(IF('4 - Personal'!$E$36='2 - Programas Municipales'!$C$10,'4 - Personal'!$H$38,0)),0)+IF('4 - Personal'!$E$41='2 - Programas Municipales'!$A10,(IF('4 - Personal'!$E$42='2 - Programas Municipales'!$C$10,'4 - Personal'!$H$44,0)),0)+IF('4 - Personal'!$E$47='2 - Programas Municipales'!$A10,(IF('4 - Personal'!$E$48='2 - Programas Municipales'!$C$10,'4 - Personal'!$H$50,0)),0)+IF('4 - Personal'!$E$53='2 - Programas Municipales'!$A10,(IF('4 - Personal'!$E$54='2 - Programas Municipales'!$C$10,'4 - Personal'!$H$56,0)),0)+IF('4 - Personal'!$E$59='2 - Programas Municipales'!$A10,(IF('4 - Personal'!$E$60='2 - Programas Municipales'!$C$10,'4 - Personal'!$H$62,0)),0)+IF('4 - Personal'!$E$65='2 - Programas Municipales'!$A10,(IF('4 - Personal'!$E$66='2 - Programas Municipales'!$C$10,'4 - Personal'!$H$68,0)),0)+IF('4 - Personal'!$E$71='2 - Programas Municipales'!$A10,(IF('4 - Personal'!$E$72='2 - Programas Municipales'!$C$10,'4 - Personal'!$H$74,0)),0)+IF('4 - Personal'!$E$77='2 - Programas Municipales'!$A10,(IF('4 - Personal'!$E$78='2 - Programas Municipales'!$C$10,'4 - Personal'!$H$80,0)),0)+IF('4 - Personal'!$E$83='2 - Programas Municipales'!$A10,(IF('4 - Personal'!$E$84='2 - Programas Municipales'!$C$10,'4 - Personal'!$H$86,0)),0)+IF('4 - Personal'!$E$89='2 - Programas Municipales'!$A10,(IF('4 - Personal'!$E$90='2 - Programas Municipales'!$C$10,'4 - Personal'!$H$92,0)),0)+IF('4 - Personal'!$E$95='2 - Programas Municipales'!$A10,(IF('4 - Personal'!$E$96='2 - Programas Municipales'!$C$10,'4 - Personal'!$H$98,0)),0)+IF('4 - Personal'!$E$101='2 - Programas Municipales'!$A10,(IF('4 - Personal'!$E$102='2 - Programas Municipales'!$C$10,'4 - Personal'!$H$104,0)),0)+IF('4 - Personal'!$E$107='2 - Programas Municipales'!$A10,(IF('4 - Personal'!$E$108='2 - Programas Municipales'!$C$10,'4 - Personal'!$H$110,0)),0)+IF('4 - Personal'!$E$113='2 - Programas Municipales'!$A10,(IF('4 - Personal'!$E$114='2 - Programas Municipales'!$C$10,'4 - Personal'!$H$116,0)),0)+IF('4 - Personal'!$E$119='2 - Programas Municipales'!$A10,(IF('4 - Personal'!$E$120='2 - Programas Municipales'!$C$10,'4 - Personal'!$H$122,0)),0)+IF('4 - Personal'!$E$125='2 - Programas Municipales'!$A10,(IF('4 - Personal'!$E$126='2 - Programas Municipales'!$C$10,'4 - Personal'!$H$128,0)),0)+IF('4 - Personal'!$E$131='2 - Programas Municipales'!$A10,(IF('4 - Personal'!$E$132='2 - Programas Municipales'!$C$10,'4 - Personal'!$H$134,0)),0)+IF('4 - Personal'!$E$137='2 - Programas Municipales'!$A10,(IF('4 - Personal'!$E$138='2 - Programas Municipales'!$C$10,'4 - Personal'!$H$140,0)),0)</f>
        <v>0</v>
      </c>
      <c r="L13" s="202">
        <f>IF('4 - Personal'!$E$5='2 - Programas Municipales'!$A10,(IF('4 - Personal'!$E$6='2 - Programas Municipales'!$C$11,'4 - Personal'!$H$8,0)),0)+IF('4 - Personal'!$E$11='2 - Programas Municipales'!$A10,(IF('4 - Personal'!$E$12='2 - Programas Municipales'!$C$11,'4 - Personal'!$H$14,0)),0)+IF('4 - Personal'!$E$17='2 - Programas Municipales'!$A10,(IF('4 - Personal'!$E$18='2 - Programas Municipales'!$C$11,'4 - Personal'!$H$20,0)),0)+IF('4 - Personal'!$E$23='2 - Programas Municipales'!$A10,(IF('4 - Personal'!$E$24='2 - Programas Municipales'!$C$11,'4 - Personal'!$H$26,0)),0)+IF('4 - Personal'!$E$29='2 - Programas Municipales'!$A10,(IF('4 - Personal'!$E$30='2 - Programas Municipales'!$C$11,'4 - Personal'!$H$32,0)),0)+IF('4 - Personal'!$E$35='2 - Programas Municipales'!$A10,(IF('4 - Personal'!$E$36='2 - Programas Municipales'!$C$11,'4 - Personal'!$H$38,0)),0)+IF('4 - Personal'!$E$41='2 - Programas Municipales'!$A10,(IF('4 - Personal'!$E$42='2 - Programas Municipales'!$C$11,'4 - Personal'!$H$44,0)),0)+IF('4 - Personal'!$E$47='2 - Programas Municipales'!$A10,(IF('4 - Personal'!$E$48='2 - Programas Municipales'!$C$11,'4 - Personal'!$H$50,0)),0)+IF('4 - Personal'!$E$53='2 - Programas Municipales'!$A10,(IF('4 - Personal'!$E$54='2 - Programas Municipales'!$C$11,'4 - Personal'!$H$56,0)),0)+IF('4 - Personal'!$E$59='2 - Programas Municipales'!$A10,(IF('4 - Personal'!$E$60='2 - Programas Municipales'!$C$11,'4 - Personal'!$H$62,0)),0)+IF('4 - Personal'!$E$65='2 - Programas Municipales'!$A10,(IF('4 - Personal'!$E$66='2 - Programas Municipales'!$C$11,'4 - Personal'!$H$68,0)),0)+IF('4 - Personal'!$E$71='2 - Programas Municipales'!$A10,(IF('4 - Personal'!$E$72='2 - Programas Municipales'!$C$11,'4 - Personal'!$H$74,0)),0)+IF('4 - Personal'!$E$77='2 - Programas Municipales'!$A10,(IF('4 - Personal'!$E$78='2 - Programas Municipales'!$C$11,'4 - Personal'!$H$80,0)),0)+IF('4 - Personal'!$E$83='2 - Programas Municipales'!$A10,(IF('4 - Personal'!$E$84='2 - Programas Municipales'!$C$11,'4 - Personal'!$H$86,0)),0)+IF('4 - Personal'!$E$89='2 - Programas Municipales'!$A10,(IF('4 - Personal'!$E$90='2 - Programas Municipales'!$C$11,'4 - Personal'!$H$92,0)),0)+IF('4 - Personal'!$E$95='2 - Programas Municipales'!$A10,(IF('4 - Personal'!$E$96='2 - Programas Municipales'!$C$11,'4 - Personal'!$H$98,0)),0)+IF('4 - Personal'!$E$101='2 - Programas Municipales'!$A10,(IF('4 - Personal'!$E$102='2 - Programas Municipales'!$C$11,'4 - Personal'!$H$104,0)),0)+IF('4 - Personal'!$E$107='2 - Programas Municipales'!$A10,(IF('4 - Personal'!$E$108='2 - Programas Municipales'!$C$11,'4 - Personal'!$H$110,0)),0)+IF('4 - Personal'!$E$113='2 - Programas Municipales'!$A10,(IF('4 - Personal'!$E$114='2 - Programas Municipales'!$C$11,'4 - Personal'!$H$116,0)),0)+IF('4 - Personal'!$E$119='2 - Programas Municipales'!$A10,(IF('4 - Personal'!$E$120='2 - Programas Municipales'!$C$11,'4 - Personal'!$H$122,0)),0)+IF('4 - Personal'!$E$125='2 - Programas Municipales'!$A10,(IF('4 - Personal'!$E$126='2 - Programas Municipales'!$C$11,'4 - Personal'!$H$128,0)),0)+IF('4 - Personal'!$E$131='2 - Programas Municipales'!$A10,(IF('4 - Personal'!$E$132='2 - Programas Municipales'!$C$11,'4 - Personal'!$H$134,0)),0)+IF('4 - Personal'!$E$137='2 - Programas Municipales'!$A10,(IF('4 - Personal'!$E$138='2 - Programas Municipales'!$C$11,'4 - Personal'!$H$140,0)),0)</f>
        <v>0</v>
      </c>
      <c r="M13" s="202">
        <f>IF('4 - Personal'!$E$5='2 - Programas Municipales'!$A10,(IF('4 - Personal'!$E$6='2 - Programas Municipales'!$C$12,'4 - Personal'!$H$8,0)),0)+IF('4 - Personal'!$E$11='2 - Programas Municipales'!$A10,(IF('4 - Personal'!$E$12='2 - Programas Municipales'!$C$12,'4 - Personal'!$H$14,0)),0)+IF('4 - Personal'!$E$17='2 - Programas Municipales'!$A10,(IF('4 - Personal'!$E$18='2 - Programas Municipales'!$C$12,'4 - Personal'!$H$20,0)),0)+IF('4 - Personal'!$E$23='2 - Programas Municipales'!$A10,(IF('4 - Personal'!$E$24='2 - Programas Municipales'!$C$12,'4 - Personal'!$H$26,0)),0)+IF('4 - Personal'!$E$29='2 - Programas Municipales'!$A10,(IF('4 - Personal'!$E$30='2 - Programas Municipales'!$C$12,'4 - Personal'!$H$32,0)),0)+IF('4 - Personal'!$E$35='2 - Programas Municipales'!$A10,(IF('4 - Personal'!$E$36='2 - Programas Municipales'!$C$12,'4 - Personal'!$H$38,0)),0)+IF('4 - Personal'!$E$41='2 - Programas Municipales'!$A10,(IF('4 - Personal'!$E$42='2 - Programas Municipales'!$C$12,'4 - Personal'!$H$44,0)),0)+IF('4 - Personal'!$E$47='2 - Programas Municipales'!$A10,(IF('4 - Personal'!$E$48='2 - Programas Municipales'!$C$12,'4 - Personal'!$H$50,0)),0)+IF('4 - Personal'!$E$53='2 - Programas Municipales'!$A10,(IF('4 - Personal'!$E$54='2 - Programas Municipales'!$C$12,'4 - Personal'!$H$56,0)),0)+IF('4 - Personal'!$E$59='2 - Programas Municipales'!$A10,(IF('4 - Personal'!$E$60='2 - Programas Municipales'!$C$12,'4 - Personal'!$H$62,0)),0)+IF('4 - Personal'!$E$65='2 - Programas Municipales'!$A10,(IF('4 - Personal'!$E$66='2 - Programas Municipales'!$C$12,'4 - Personal'!$H$68,0)),0)+IF('4 - Personal'!$E$71='2 - Programas Municipales'!$A10,(IF('4 - Personal'!$E$72='2 - Programas Municipales'!$C$12,'4 - Personal'!$H$74,0)),0)+IF('4 - Personal'!$E$77='2 - Programas Municipales'!$A10,(IF('4 - Personal'!$E$78='2 - Programas Municipales'!$C$12,'4 - Personal'!$H$80,0)),0)+IF('4 - Personal'!$E$83='2 - Programas Municipales'!$A10,(IF('4 - Personal'!$E$84='2 - Programas Municipales'!$C$12,'4 - Personal'!$H$86,0)),0)+IF('4 - Personal'!$E$89='2 - Programas Municipales'!$A10,(IF('4 - Personal'!$E$90='2 - Programas Municipales'!$C$12,'4 - Personal'!$H$92,0)),0)+IF('4 - Personal'!$E$95='2 - Programas Municipales'!$A10,(IF('4 - Personal'!$E$96='2 - Programas Municipales'!$C$12,'4 - Personal'!$H$98,0)),0)+IF('4 - Personal'!$E$101='2 - Programas Municipales'!$A10,(IF('4 - Personal'!$E$102='2 - Programas Municipales'!$C$12,'4 - Personal'!$H$104,0)),0)+IF('4 - Personal'!$E$107='2 - Programas Municipales'!$A10,(IF('4 - Personal'!$E$108='2 - Programas Municipales'!$C$12,'4 - Personal'!$H$110,0)),0)+IF('4 - Personal'!$E$113='2 - Programas Municipales'!$A10,(IF('4 - Personal'!$E$114='2 - Programas Municipales'!$C$12,'4 - Personal'!$H$116,0)),0)+IF('4 - Personal'!$E$119='2 - Programas Municipales'!$A10,(IF('4 - Personal'!$E$120='2 - Programas Municipales'!$C$12,'4 - Personal'!$H$122,0)),0)+IF('4 - Personal'!$E$125='2 - Programas Municipales'!$A10,(IF('4 - Personal'!$E$126='2 - Programas Municipales'!$C$12,'4 - Personal'!$H$128,0)),0)+IF('4 - Personal'!$E$131='2 - Programas Municipales'!$A10,(IF('4 - Personal'!$E$132='2 - Programas Municipales'!$C$12,'4 - Personal'!$H$134,0)),0)+IF('4 - Personal'!$E$137='2 - Programas Municipales'!$A10,(IF('4 - Personal'!$E$138='2 - Programas Municipales'!$C$12,'4 - Personal'!$H$140,0)),0)</f>
        <v>0</v>
      </c>
      <c r="N13" s="202">
        <f>IF('4 - Personal'!$E$5='2 - Programas Municipales'!$A10,(IF('4 - Personal'!$E$6='2 - Programas Municipales'!$C$13,'4 - Personal'!$H$8,0)),0)+IF('4 - Personal'!$E$11='2 - Programas Municipales'!$A10,(IF('4 - Personal'!$E$12='2 - Programas Municipales'!$C$13,'4 - Personal'!$H$14,0)),0)+IF('4 - Personal'!$E$17='2 - Programas Municipales'!$A10,(IF('4 - Personal'!$E$18='2 - Programas Municipales'!$C$13,'4 - Personal'!$H$20,0)),0)+IF('4 - Personal'!$E$23='2 - Programas Municipales'!$A10,(IF('4 - Personal'!$E$24='2 - Programas Municipales'!$C$13,'4 - Personal'!$H$26,0)),0)+IF('4 - Personal'!$E$29='2 - Programas Municipales'!$A10,(IF('4 - Personal'!$E$30='2 - Programas Municipales'!$C$13,'4 - Personal'!$H$32,0)),0)+IF('4 - Personal'!$E$35='2 - Programas Municipales'!$A10,(IF('4 - Personal'!$E$36='2 - Programas Municipales'!$C$13,'4 - Personal'!$H$38,0)),0)+IF('4 - Personal'!$E$41='2 - Programas Municipales'!$A10,(IF('4 - Personal'!$E$42='2 - Programas Municipales'!$C$13,'4 - Personal'!$H$44,0)),0)+IF('4 - Personal'!$E$47='2 - Programas Municipales'!$A10,(IF('4 - Personal'!$E$48='2 - Programas Municipales'!$C$13,'4 - Personal'!$H$50,0)),0)+IF('4 - Personal'!$E$53='2 - Programas Municipales'!$A10,(IF('4 - Personal'!$E$54='2 - Programas Municipales'!$C$13,'4 - Personal'!$H$56,0)),0)+IF('4 - Personal'!$E$59='2 - Programas Municipales'!$A10,(IF('4 - Personal'!$E$60='2 - Programas Municipales'!$C$13,'4 - Personal'!$H$62,0)),0)+IF('4 - Personal'!$E$65='2 - Programas Municipales'!$A10,(IF('4 - Personal'!$E$66='2 - Programas Municipales'!$C$13,'4 - Personal'!$H$68,0)),0)+IF('4 - Personal'!$E$71='2 - Programas Municipales'!$A10,(IF('4 - Personal'!$E$72='2 - Programas Municipales'!$C$13,'4 - Personal'!$H$74,0)),0)+IF('4 - Personal'!$E$77='2 - Programas Municipales'!$A10,(IF('4 - Personal'!$E$78='2 - Programas Municipales'!$C$13,'4 - Personal'!$H$80,0)),0)+IF('4 - Personal'!$E$83='2 - Programas Municipales'!$A10,(IF('4 - Personal'!$E$84='2 - Programas Municipales'!$C$13,'4 - Personal'!$H$86,0)),0)+IF('4 - Personal'!$E$89='2 - Programas Municipales'!$A10,(IF('4 - Personal'!$E$90='2 - Programas Municipales'!$C$13,'4 - Personal'!$H$92,0)),0)+IF('4 - Personal'!$E$95='2 - Programas Municipales'!$A10,(IF('4 - Personal'!$E$96='2 - Programas Municipales'!$C$13,'4 - Personal'!$H$98,0)),0)+IF('4 - Personal'!$E$101='2 - Programas Municipales'!$A10,(IF('4 - Personal'!$E$102='2 - Programas Municipales'!$C$13,'4 - Personal'!$H$104,0)),0)+IF('4 - Personal'!$E$107='2 - Programas Municipales'!$A10,(IF('4 - Personal'!$E$108='2 - Programas Municipales'!$C$13,'4 - Personal'!$H$110,0)),0)+IF('4 - Personal'!$E$113='2 - Programas Municipales'!$A10,(IF('4 - Personal'!$E$114='2 - Programas Municipales'!$C$13,'4 - Personal'!$H$116,0)),0)+IF('4 - Personal'!$E$119='2 - Programas Municipales'!$A10,(IF('4 - Personal'!$E$120='2 - Programas Municipales'!$C$13,'4 - Personal'!$H$122,0)),0)+IF('4 - Personal'!$E$125='2 - Programas Municipales'!$A10,(IF('4 - Personal'!$E$126='2 - Programas Municipales'!$C$13,'4 - Personal'!$H$128,0)),0)+IF('4 - Personal'!$E$131='2 - Programas Municipales'!$A10,(IF('4 - Personal'!$E$132='2 - Programas Municipales'!$C$13,'4 - Personal'!$H$134,0)),0)+IF('4 - Personal'!$E$137='2 - Programas Municipales'!$A10,(IF('4 - Personal'!$E$138='2 - Programas Municipales'!$C$13,'4 - Personal'!$H$140,0)),0)</f>
        <v>0</v>
      </c>
      <c r="O13" s="202">
        <f>IF('4 - Personal'!$E$5='2 - Programas Municipales'!$A10,(IF('4 - Personal'!$E$6='2 - Programas Municipales'!$C$14,'4 - Personal'!$H$8,0)),0)+IF('4 - Personal'!$E$11='2 - Programas Municipales'!$A10,(IF('4 - Personal'!$E$12='2 - Programas Municipales'!$C$14,'4 - Personal'!$H$14,0)),0)+IF('4 - Personal'!$E$17='2 - Programas Municipales'!$A10,(IF('4 - Personal'!$E$18='2 - Programas Municipales'!$C$14,'4 - Personal'!$H$20,0)),0)+IF('4 - Personal'!$E$23='2 - Programas Municipales'!$A10,(IF('4 - Personal'!$E$24='2 - Programas Municipales'!$C$14,'4 - Personal'!$H$26,0)),0)+IF('4 - Personal'!$E$29='2 - Programas Municipales'!$A10,(IF('4 - Personal'!$E$30='2 - Programas Municipales'!$C$14,'4 - Personal'!$H$32,0)),0)+IF('4 - Personal'!$E$35='2 - Programas Municipales'!$A10,(IF('4 - Personal'!$E$36='2 - Programas Municipales'!$C$14,'4 - Personal'!$H$38,0)),0)+IF('4 - Personal'!$E$41='2 - Programas Municipales'!$A10,(IF('4 - Personal'!$E$42='2 - Programas Municipales'!$C$14,'4 - Personal'!$H$44,0)),0)+IF('4 - Personal'!$E$47='2 - Programas Municipales'!$A10,(IF('4 - Personal'!$E$48='2 - Programas Municipales'!$C$14,'4 - Personal'!$H$50,0)),0)+IF('4 - Personal'!$E$53='2 - Programas Municipales'!$A10,(IF('4 - Personal'!$E$54='2 - Programas Municipales'!$C$14,'4 - Personal'!$H$56,0)),0)+IF('4 - Personal'!$E$59='2 - Programas Municipales'!$A10,(IF('4 - Personal'!$E$60='2 - Programas Municipales'!$C$14,'4 - Personal'!$H$62,0)),0)+IF('4 - Personal'!$E$65='2 - Programas Municipales'!$A10,(IF('4 - Personal'!$E$66='2 - Programas Municipales'!$C$14,'4 - Personal'!$H$68,0)),0)+IF('4 - Personal'!$E$71='2 - Programas Municipales'!$A10,(IF('4 - Personal'!$E$72='2 - Programas Municipales'!$C$14,'4 - Personal'!$H$74,0)),0)+IF('4 - Personal'!$E$77='2 - Programas Municipales'!$A10,(IF('4 - Personal'!$E$78='2 - Programas Municipales'!$C$14,'4 - Personal'!$H$80,0)),0)+IF('4 - Personal'!$E$83='2 - Programas Municipales'!$A10,(IF('4 - Personal'!$E$84='2 - Programas Municipales'!$C$14,'4 - Personal'!$H$86,0)),0)+IF('4 - Personal'!$E$89='2 - Programas Municipales'!$A10,(IF('4 - Personal'!$E$90='2 - Programas Municipales'!$C$14,'4 - Personal'!$H$92,0)),0)+IF('4 - Personal'!$E$95='2 - Programas Municipales'!$A10,(IF('4 - Personal'!$E$96='2 - Programas Municipales'!$C$14,'4 - Personal'!$H$98,0)),0)+IF('4 - Personal'!$E$101='2 - Programas Municipales'!$A10,(IF('4 - Personal'!$E$102='2 - Programas Municipales'!$C$14,'4 - Personal'!$H$104,0)),0)+IF('4 - Personal'!$E$107='2 - Programas Municipales'!$A10,(IF('4 - Personal'!$E$108='2 - Programas Municipales'!$C$14,'4 - Personal'!$H$110,0)),0)+IF('4 - Personal'!$E$113='2 - Programas Municipales'!$A10,(IF('4 - Personal'!$E$114='2 - Programas Municipales'!$C$14,'4 - Personal'!$H$116,0)),0)+IF('4 - Personal'!$E$119='2 - Programas Municipales'!$A10,(IF('4 - Personal'!$E$120='2 - Programas Municipales'!$C$14,'4 - Personal'!$H$122,0)),0)+IF('4 - Personal'!$E$125='2 - Programas Municipales'!$A10,(IF('4 - Personal'!$E$126='2 - Programas Municipales'!$C$14,'4 - Personal'!$H$128,0)),0)+IF('4 - Personal'!$E$131='2 - Programas Municipales'!$A10,(IF('4 - Personal'!$E$132='2 - Programas Municipales'!$C$14,'4 - Personal'!$H$134,0)),0)+IF('4 - Personal'!$E$137='2 - Programas Municipales'!$A10,(IF('4 - Personal'!$E$138='2 - Programas Municipales'!$C$14,'4 - Personal'!$H$140,0)),0)</f>
        <v>0</v>
      </c>
      <c r="P13" s="202">
        <f>IF('4 - Personal'!$E$5='2 - Programas Municipales'!$A10,(IF('4 - Personal'!$E$6='2 - Programas Municipales'!$C$15,'4 - Personal'!$H$8,0)),0)+IF('4 - Personal'!$E$11='2 - Programas Municipales'!$A10,(IF('4 - Personal'!$E$12='2 - Programas Municipales'!$C$15,'4 - Personal'!$H$14,0)),0)+IF('4 - Personal'!$E$17='2 - Programas Municipales'!$A10,(IF('4 - Personal'!$E$18='2 - Programas Municipales'!$C$15,'4 - Personal'!$H$20,0)),0)+IF('4 - Personal'!$E$23='2 - Programas Municipales'!$A10,(IF('4 - Personal'!$E$24='2 - Programas Municipales'!$C$15,'4 - Personal'!$H$26,0)),0)+IF('4 - Personal'!$E$29='2 - Programas Municipales'!$A10,(IF('4 - Personal'!$E$30='2 - Programas Municipales'!$C$15,'4 - Personal'!$H$32,0)),0)+IF('4 - Personal'!$E$35='2 - Programas Municipales'!$A10,(IF('4 - Personal'!$E$36='2 - Programas Municipales'!$C$15,'4 - Personal'!$H$38,0)),0)+IF('4 - Personal'!$E$41='2 - Programas Municipales'!$A10,(IF('4 - Personal'!$E$42='2 - Programas Municipales'!$C$15,'4 - Personal'!$H$44,0)),0)+IF('4 - Personal'!$E$47='2 - Programas Municipales'!$A10,(IF('4 - Personal'!$E$48='2 - Programas Municipales'!$C$15,'4 - Personal'!$H$50,0)),0)+IF('4 - Personal'!$E$53='2 - Programas Municipales'!$A10,(IF('4 - Personal'!$E$54='2 - Programas Municipales'!$C$15,'4 - Personal'!$H$56,0)),0)+IF('4 - Personal'!$E$59='2 - Programas Municipales'!$A10,(IF('4 - Personal'!$E$60='2 - Programas Municipales'!$C$15,'4 - Personal'!$H$62,0)),0)+IF('4 - Personal'!$E$65='2 - Programas Municipales'!$A10,(IF('4 - Personal'!$E$66='2 - Programas Municipales'!$C$15,'4 - Personal'!$H$68,0)),0)+IF('4 - Personal'!$E$71='2 - Programas Municipales'!$A10,(IF('4 - Personal'!$E$72='2 - Programas Municipales'!$C$15,'4 - Personal'!$H$74,0)),0)+IF('4 - Personal'!$E$77='2 - Programas Municipales'!$A10,(IF('4 - Personal'!$E$78='2 - Programas Municipales'!$C$15,'4 - Personal'!$H$80,0)),0)+IF('4 - Personal'!$E$83='2 - Programas Municipales'!$A10,(IF('4 - Personal'!$E$84='2 - Programas Municipales'!$C$15,'4 - Personal'!$H$86,0)),0)+IF('4 - Personal'!$E$89='2 - Programas Municipales'!$A10,(IF('4 - Personal'!$E$90='2 - Programas Municipales'!$C$15,'4 - Personal'!$H$92,0)),0)+IF('4 - Personal'!$E$95='2 - Programas Municipales'!$A10,(IF('4 - Personal'!$E$96='2 - Programas Municipales'!$C$15,'4 - Personal'!$H$98,0)),0)+IF('4 - Personal'!$E$101='2 - Programas Municipales'!$A10,(IF('4 - Personal'!$E$102='2 - Programas Municipales'!$C$15,'4 - Personal'!$H$104,0)),0)+IF('4 - Personal'!$E$107='2 - Programas Municipales'!$A10,(IF('4 - Personal'!$E$108='2 - Programas Municipales'!$C$15,'4 - Personal'!$H$110,0)),0)+IF('4 - Personal'!$E$113='2 - Programas Municipales'!$A10,(IF('4 - Personal'!$E$114='2 - Programas Municipales'!$C$15,'4 - Personal'!$H$116,0)),0)+IF('4 - Personal'!$E$119='2 - Programas Municipales'!$A10,(IF('4 - Personal'!$E$120='2 - Programas Municipales'!$C$15,'4 - Personal'!$H$122,0)),0)+IF('4 - Personal'!$E$125='2 - Programas Municipales'!$A10,(IF('4 - Personal'!$E$126='2 - Programas Municipales'!$C$15,'4 - Personal'!$H$128,0)),0)+IF('4 - Personal'!$E$131='2 - Programas Municipales'!$A10,(IF('4 - Personal'!$E$132='2 - Programas Municipales'!$C$15,'4 - Personal'!$H$134,0)),0)+IF('4 - Personal'!$E$137='2 - Programas Municipales'!$A10,(IF('4 - Personal'!$E$138='2 - Programas Municipales'!$C$15,'4 - Personal'!$H$140,0)),0)</f>
        <v>0</v>
      </c>
      <c r="Q13" s="265">
        <f t="shared" si="1"/>
        <v>0</v>
      </c>
    </row>
    <row r="14">
      <c r="B14" s="266" t="s">
        <v>161</v>
      </c>
      <c r="C14" s="265">
        <f t="shared" ref="C14:Q14" si="2">SUM(C5:C13)</f>
        <v>6500000</v>
      </c>
      <c r="D14" s="265">
        <f t="shared" si="2"/>
        <v>0</v>
      </c>
      <c r="E14" s="265">
        <f t="shared" si="2"/>
        <v>0</v>
      </c>
      <c r="F14" s="265">
        <f t="shared" si="2"/>
        <v>0</v>
      </c>
      <c r="G14" s="265">
        <f t="shared" si="2"/>
        <v>19200000</v>
      </c>
      <c r="H14" s="265">
        <f t="shared" si="2"/>
        <v>0</v>
      </c>
      <c r="I14" s="265">
        <f t="shared" si="2"/>
        <v>134400000</v>
      </c>
      <c r="J14" s="265">
        <f t="shared" si="2"/>
        <v>2080000</v>
      </c>
      <c r="K14" s="265">
        <f t="shared" si="2"/>
        <v>4560000</v>
      </c>
      <c r="L14" s="265">
        <f t="shared" si="2"/>
        <v>81510000</v>
      </c>
      <c r="M14" s="265">
        <f t="shared" si="2"/>
        <v>0</v>
      </c>
      <c r="N14" s="265">
        <f t="shared" si="2"/>
        <v>0</v>
      </c>
      <c r="O14" s="265">
        <f t="shared" si="2"/>
        <v>0</v>
      </c>
      <c r="P14" s="265">
        <f t="shared" si="2"/>
        <v>0</v>
      </c>
      <c r="Q14" s="267">
        <f t="shared" si="2"/>
        <v>248250000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Q2"/>
    <mergeCell ref="B3:B4"/>
    <mergeCell ref="C3:Q3"/>
  </mergeCells>
  <printOptions/>
  <pageMargins bottom="0.75" footer="0.0" header="0.0" left="0.7" right="0.7" top="0.75"/>
  <pageSetup orientation="portrait"/>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2A1C7"/>
    <pageSetUpPr/>
  </sheetPr>
  <sheetViews>
    <sheetView workbookViewId="0"/>
  </sheetViews>
  <sheetFormatPr customHeight="1" defaultColWidth="14.43" defaultRowHeight="15.0"/>
  <cols>
    <col customWidth="1" min="1" max="1" width="4.29"/>
    <col customWidth="1" min="2" max="2" width="15.0"/>
    <col customWidth="1" min="3" max="3" width="9.29"/>
    <col customWidth="1" min="4" max="4" width="9.14"/>
    <col customWidth="1" min="5" max="5" width="8.43"/>
    <col customWidth="1" min="6" max="6" width="9.0"/>
    <col customWidth="1" min="7" max="8" width="9.29"/>
    <col customWidth="1" min="9" max="9" width="8.43"/>
    <col customWidth="1" min="10" max="10" width="9.14"/>
    <col customWidth="1" min="11" max="11" width="9.29"/>
    <col customWidth="1" min="12" max="13" width="8.43"/>
    <col customWidth="1" min="14" max="14" width="9.14"/>
    <col customWidth="1" min="15" max="16" width="9.29"/>
    <col customWidth="1" min="17" max="17" width="10.29"/>
    <col customWidth="1" min="18" max="26" width="11.43"/>
  </cols>
  <sheetData>
    <row r="2">
      <c r="B2" s="209" t="s">
        <v>350</v>
      </c>
      <c r="C2" s="15"/>
      <c r="D2" s="15"/>
      <c r="E2" s="15"/>
      <c r="F2" s="15"/>
      <c r="G2" s="15"/>
      <c r="H2" s="15"/>
      <c r="I2" s="15"/>
      <c r="J2" s="15"/>
      <c r="K2" s="15"/>
      <c r="L2" s="15"/>
      <c r="M2" s="15"/>
      <c r="N2" s="15"/>
      <c r="O2" s="15"/>
      <c r="P2" s="15"/>
      <c r="Q2" s="16"/>
    </row>
    <row r="3">
      <c r="B3" s="261" t="s">
        <v>273</v>
      </c>
      <c r="C3" s="273" t="s">
        <v>274</v>
      </c>
      <c r="D3" s="15"/>
      <c r="E3" s="15"/>
      <c r="F3" s="15"/>
      <c r="G3" s="15"/>
      <c r="H3" s="15"/>
      <c r="I3" s="15"/>
      <c r="J3" s="15"/>
      <c r="K3" s="15"/>
      <c r="L3" s="15"/>
      <c r="M3" s="15"/>
      <c r="N3" s="15"/>
      <c r="O3" s="15"/>
      <c r="P3" s="15"/>
      <c r="Q3" s="16"/>
    </row>
    <row r="4">
      <c r="B4" s="192"/>
      <c r="C4" s="263" t="str">
        <f>'2 - Programas Municipales'!C2</f>
        <v>Disposición Inicial</v>
      </c>
      <c r="D4" s="263" t="str">
        <f>'2 - Programas Municipales'!C3</f>
        <v>Barrido y Limpieza</v>
      </c>
      <c r="E4" s="263" t="str">
        <f>'2 - Programas Municipales'!C4</f>
        <v>Limp. Microbasurales</v>
      </c>
      <c r="F4" s="263" t="str">
        <f>'2 - Programas Municipales'!C5</f>
        <v>Resid. de Poda y Áreas Verdes</v>
      </c>
      <c r="G4" s="263" t="str">
        <f>'2 - Programas Municipales'!C6</f>
        <v>Educación y Comunicación</v>
      </c>
      <c r="H4" s="263" t="str">
        <f>'2 - Programas Municipales'!C7</f>
        <v>Compostaje</v>
      </c>
      <c r="I4" s="263" t="str">
        <f>'2 - Programas Municipales'!C8</f>
        <v>Recuperación de Materiales</v>
      </c>
      <c r="J4" s="263" t="str">
        <f>'2 - Programas Municipales'!C9</f>
        <v>Administración</v>
      </c>
      <c r="K4" s="263" t="str">
        <f>'2 - Programas Municipales'!C10</f>
        <v>Planific. y Control</v>
      </c>
      <c r="L4" s="263" t="str">
        <f>'2 - Programas Municipales'!C11</f>
        <v>Recolección</v>
      </c>
      <c r="M4" s="263" t="str">
        <f>'2 - Programas Municipales'!C12</f>
        <v>Est. Transferencia</v>
      </c>
      <c r="N4" s="263" t="str">
        <f>'2 - Programas Municipales'!C13</f>
        <v>Dispos. Final</v>
      </c>
      <c r="O4" s="263" t="str">
        <f>'2 - Programas Municipales'!C14</f>
        <v>Cierre Basural</v>
      </c>
      <c r="P4" s="263" t="str">
        <f>'2 - Programas Municipales'!C15</f>
        <v>Transporte</v>
      </c>
      <c r="Q4" s="274" t="s">
        <v>161</v>
      </c>
    </row>
    <row r="5">
      <c r="B5" s="56" t="str">
        <f>'2 - Programas Municipales'!A2</f>
        <v>Terrenos, Edificios, Construcciones y Materiales</v>
      </c>
      <c r="C5" s="202">
        <f>IF('4 - Personal'!$E$143='2 - Programas Municipales'!$A2,(IF('4 - Personal'!$E$144='2 - Programas Municipales'!$C$2,'4 - Personal'!$H$146,0)),0)+IF('4 - Personal'!$E$149='2 - Programas Municipales'!$A2,(IF('4 - Personal'!$E$150='2 - Programas Municipales'!$C$2,'4 - Personal'!$H$152,0)),0)+IF('4 - Personal'!$E$155='2 - Programas Municipales'!$A2,(IF('4 - Personal'!$E$156='2 - Programas Municipales'!$C$2,'4 - Personal'!$H$158,0)),0)+IF('4 - Personal'!$E$161='2 - Programas Municipales'!$A2,(IF('4 - Personal'!$E$162='2 - Programas Municipales'!$C$2,'4 - Personal'!$H$164,0)),0)+IF('4 - Personal'!$E$167='2 - Programas Municipales'!$A2,(IF('4 - Personal'!$E$168='2 - Programas Municipales'!$C$2,'4 - Personal'!$H$170,0)),0)+IF('4 - Personal'!$E$173='2 - Programas Municipales'!$A2,(IF('4 - Personal'!$E$174='2 - Programas Municipales'!$C$2,'4 - Personal'!$H$176,0)),0)+IF('4 - Personal'!$E$179='2 - Programas Municipales'!$A2,(IF('4 - Personal'!$E$180='2 - Programas Municipales'!$C$2,'4 - Personal'!$H$182,0)),0)+IF('4 - Personal'!$E$185='2 - Programas Municipales'!$A2,(IF('4 - Personal'!$E$186='2 - Programas Municipales'!$C$2,'4 - Personal'!$H$188,0)),0)+IF('4 - Personal'!$E$191='2 - Programas Municipales'!$A2,(IF('4 - Personal'!$E$192='2 - Programas Municipales'!$C$2,'4 - Personal'!$H$194,0)),0)+IF('4 - Personal'!$E$197='2 - Programas Municipales'!$A2,(IF('4 - Personal'!$E$198='2 - Programas Municipales'!$C$2,'4 - Personal'!$H$200,0)),0)+IF('4 - Personal'!$E$203='2 - Programas Municipales'!$A2,(IF('4 - Personal'!$E$204='2 - Programas Municipales'!$C$2,'4 - Personal'!$H$206,0)),0)+IF('4 - Personal'!$E$209='2 - Programas Municipales'!$A2,(IF('4 - Personal'!$E$210='2 - Programas Municipales'!$C$2,'4 - Personal'!$H$212,0)),0)+IF('4 - Personal'!$E$215='2 - Programas Municipales'!$A2,(IF('4 - Personal'!$E$216='2 - Programas Municipales'!$C$2,'4 - Personal'!$H$218,0)),0)+IF('4 - Personal'!$E$221='2 - Programas Municipales'!$A2,(IF('4 - Personal'!$E$222='2 - Programas Municipales'!$C$2,'4 - Personal'!$H$224,0)),0)+IF('4 - Personal'!$E$227='2 - Programas Municipales'!$A2,(IF('4 - Personal'!$E$228='2 - Programas Municipales'!$C$2,'4 - Personal'!$H$230,0)),0)+IF('4 - Personal'!$E$233='2 - Programas Municipales'!$A2,(IF('4 - Personal'!$E$234='2 - Programas Municipales'!$C$2,'4 - Personal'!$H$236,0)),0)+IF('4 - Personal'!$E$239='2 - Programas Municipales'!$A2,(IF('4 - Personal'!$E$240='2 - Programas Municipales'!$C$2,'4 - Personal'!$H$242,0)),0)+IF('4 - Personal'!$E$245='2 - Programas Municipales'!$A2,(IF('4 - Personal'!$E$246='2 - Programas Municipales'!$C$2,'4 - Personal'!$H$248,0)),0)+IF('4 - Personal'!$E$251='2 - Programas Municipales'!$A2,(IF('4 - Personal'!$E$252='2 - Programas Municipales'!$C$2,'4 - Personal'!$H$254,0)),0)+IF('4 - Personal'!$E$257='2 - Programas Municipales'!$A2,(IF('4 - Personal'!$E$258='2 - Programas Municipales'!$C$2,'4 - Personal'!$H$260,0)),0)+IF('4 - Personal'!$E$263='2 - Programas Municipales'!$A2,(IF('4 - Personal'!$E$264='2 - Programas Municipales'!$C$2,'4 - Personal'!$H$266,0)),0)+IF('4 - Personal'!$E$269='2 - Programas Municipales'!$A2,(IF('4 - Personal'!$E$270='2 - Programas Municipales'!$C$2,'4 - Personal'!$H$272,0)),0)+IF('4 - Personal'!$E$275='2 - Programas Municipales'!$A2,(IF('4 - Personal'!$E$276='2 - Programas Municipales'!$C$2,'4 - Personal'!$H$278,0)),0)</f>
        <v>0</v>
      </c>
      <c r="D5" s="202">
        <f>IF('4 - Personal'!$E$143='2 - Programas Municipales'!$A2,(IF('4 - Personal'!$E$144='2 - Programas Municipales'!$C$3,'4 - Personal'!$H$146,0)),0)+IF('4 - Personal'!$E$149='2 - Programas Municipales'!$A2,(IF('4 - Personal'!$E$150='2 - Programas Municipales'!$C$3,'4 - Personal'!$H$152,0)),0)+IF('4 - Personal'!$E$155='2 - Programas Municipales'!$A2,(IF('4 - Personal'!$E$156='2 - Programas Municipales'!$C$3,'4 - Personal'!$H$158,0)),0)+IF('4 - Personal'!$E$161='2 - Programas Municipales'!$A2,(IF('4 - Personal'!$E$162='2 - Programas Municipales'!$C$3,'4 - Personal'!$H$164,0)),0)+IF('4 - Personal'!$E$167='2 - Programas Municipales'!$A2,(IF('4 - Personal'!$E$168='2 - Programas Municipales'!$C$3,'4 - Personal'!$H$170,0)),0)+IF('4 - Personal'!$E$173='2 - Programas Municipales'!$A2,(IF('4 - Personal'!$E$174='2 - Programas Municipales'!$C$3,'4 - Personal'!$H$176,0)),0)+IF('4 - Personal'!$E$179='2 - Programas Municipales'!$A2,(IF('4 - Personal'!$E$180='2 - Programas Municipales'!$C$3,'4 - Personal'!$H$182,0)),0)+IF('4 - Personal'!$E$185='2 - Programas Municipales'!$A2,(IF('4 - Personal'!$E$186='2 - Programas Municipales'!$C$3,'4 - Personal'!$H$188,0)),0)+IF('4 - Personal'!$E$191='2 - Programas Municipales'!$A2,(IF('4 - Personal'!$E$192='2 - Programas Municipales'!$C$3,'4 - Personal'!$H$194,0)),0)+IF('4 - Personal'!$E$197='2 - Programas Municipales'!$A2,(IF('4 - Personal'!$E$198='2 - Programas Municipales'!$C$3,'4 - Personal'!$H$200,0)),0)+IF('4 - Personal'!$E$203='2 - Programas Municipales'!$A2,(IF('4 - Personal'!$E$204='2 - Programas Municipales'!$C$3,'4 - Personal'!$H$206,0)),0)+IF('4 - Personal'!$E$209='2 - Programas Municipales'!$A2,(IF('4 - Personal'!$E$210='2 - Programas Municipales'!$C$3,'4 - Personal'!$H$212,0)),0)+IF('4 - Personal'!$E$215='2 - Programas Municipales'!$A2,(IF('4 - Personal'!$E$216='2 - Programas Municipales'!$C$3,'4 - Personal'!$H$218,0)),0)+IF('4 - Personal'!$E$221='2 - Programas Municipales'!$A2,(IF('4 - Personal'!$E$222='2 - Programas Municipales'!$C$3,'4 - Personal'!$H$224,0)),0)+IF('4 - Personal'!$E$227='2 - Programas Municipales'!$A2,(IF('4 - Personal'!$E$228='2 - Programas Municipales'!$C$3,'4 - Personal'!$H$230,0)),0)+IF('4 - Personal'!$E$233='2 - Programas Municipales'!$A2,(IF('4 - Personal'!$E$234='2 - Programas Municipales'!$C$3,'4 - Personal'!$H$236,0)),0)+IF('4 - Personal'!$E$239='2 - Programas Municipales'!$A2,(IF('4 - Personal'!$E$240='2 - Programas Municipales'!$C$3,'4 - Personal'!$H$242,0)),0)+IF('4 - Personal'!$E$245='2 - Programas Municipales'!$A2,(IF('4 - Personal'!$E$246='2 - Programas Municipales'!$C$3,'4 - Personal'!$H$248,0)),0)+IF('4 - Personal'!$E$251='2 - Programas Municipales'!$A2,(IF('4 - Personal'!$E$252='2 - Programas Municipales'!$C$3,'4 - Personal'!$H$254,0)),0)+IF('4 - Personal'!$E$257='2 - Programas Municipales'!$A2,(IF('4 - Personal'!$E$258='2 - Programas Municipales'!$C$3,'4 - Personal'!$H$260,0)),0)+IF('4 - Personal'!$E$263='2 - Programas Municipales'!$A2,(IF('4 - Personal'!$E$264='2 - Programas Municipales'!$C$3,'4 - Personal'!$H$266,0)),0)+IF('4 - Personal'!$E$269='2 - Programas Municipales'!$A2,(IF('4 - Personal'!$E$270='2 - Programas Municipales'!$C$3,'4 - Personal'!$H$272,0)),0)+IF('4 - Personal'!$E$275='2 - Programas Municipales'!$A2,(IF('4 - Personal'!$E$276='2 - Programas Municipales'!$C$3,'4 - Personal'!$H$278,0)),0)</f>
        <v>0</v>
      </c>
      <c r="E5" s="202">
        <f>IF('4 - Personal'!$E$143='2 - Programas Municipales'!$A2,(IF('4 - Personal'!$E$144='2 - Programas Municipales'!$C$4,'4 - Personal'!$H$146,0)),0)+IF('4 - Personal'!$E$149='2 - Programas Municipales'!$A2,(IF('4 - Personal'!$E$150='2 - Programas Municipales'!$C$4,'4 - Personal'!$H$152,0)),0)+IF('4 - Personal'!$E$155='2 - Programas Municipales'!$A2,(IF('4 - Personal'!$E$156='2 - Programas Municipales'!$C$4,'4 - Personal'!$H$158,0)),0)+IF('4 - Personal'!$E$161='2 - Programas Municipales'!$A2,(IF('4 - Personal'!$E$162='2 - Programas Municipales'!$C$4,'4 - Personal'!$H$164,0)),0)+IF('4 - Personal'!$E$167='2 - Programas Municipales'!$A2,(IF('4 - Personal'!$E$168='2 - Programas Municipales'!$C$4,'4 - Personal'!$H$170,0)),0)+IF('4 - Personal'!$E$173='2 - Programas Municipales'!$A2,(IF('4 - Personal'!$E$174='2 - Programas Municipales'!$C$4,'4 - Personal'!$H$176,0)),0)+IF('4 - Personal'!$E$179='2 - Programas Municipales'!$A2,(IF('4 - Personal'!$E$180='2 - Programas Municipales'!$C$4,'4 - Personal'!$H$182,0)),0)+IF('4 - Personal'!$E$185='2 - Programas Municipales'!$A2,(IF('4 - Personal'!$E$186='2 - Programas Municipales'!$C$4,'4 - Personal'!$H$188,0)),0)+IF('4 - Personal'!$E$191='2 - Programas Municipales'!$A2,(IF('4 - Personal'!$E$192='2 - Programas Municipales'!$C$4,'4 - Personal'!$H$194,0)),0)+IF('4 - Personal'!$E$197='2 - Programas Municipales'!$A2,(IF('4 - Personal'!$E$198='2 - Programas Municipales'!$C$4,'4 - Personal'!$H$200,0)),0)+IF('4 - Personal'!$E$203='2 - Programas Municipales'!$A2,(IF('4 - Personal'!$E$204='2 - Programas Municipales'!$C$4,'4 - Personal'!$H$206,0)),0)+IF('4 - Personal'!$E$209='2 - Programas Municipales'!$A2,(IF('4 - Personal'!$E$210='2 - Programas Municipales'!$C$4,'4 - Personal'!$H$212,0)),0)+IF('4 - Personal'!$E$215='2 - Programas Municipales'!$A2,(IF('4 - Personal'!$E$216='2 - Programas Municipales'!$C$4,'4 - Personal'!$H$218,0)),0)+IF('4 - Personal'!$E$221='2 - Programas Municipales'!$A2,(IF('4 - Personal'!$E$222='2 - Programas Municipales'!$C$4,'4 - Personal'!$H$224,0)),0)+IF('4 - Personal'!$E$227='2 - Programas Municipales'!$A2,(IF('4 - Personal'!$E$228='2 - Programas Municipales'!$C$4,'4 - Personal'!$H$230,0)),0)+IF('4 - Personal'!$E$233='2 - Programas Municipales'!$A2,(IF('4 - Personal'!$E$234='2 - Programas Municipales'!$C$4,'4 - Personal'!$H$236,0)),0)+IF('4 - Personal'!$E$239='2 - Programas Municipales'!$A2,(IF('4 - Personal'!$E$240='2 - Programas Municipales'!$C$4,'4 - Personal'!$H$242,0)),0)+IF('4 - Personal'!$E$245='2 - Programas Municipales'!$A2,(IF('4 - Personal'!$E$246='2 - Programas Municipales'!$C$4,'4 - Personal'!$H$248,0)),0)+IF('4 - Personal'!$E$251='2 - Programas Municipales'!$A2,(IF('4 - Personal'!$E$252='2 - Programas Municipales'!$C$4,'4 - Personal'!$H$254,0)),0)+IF('4 - Personal'!$E$257='2 - Programas Municipales'!$A2,(IF('4 - Personal'!$E$258='2 - Programas Municipales'!$C$4,'4 - Personal'!$H$260,0)),0)+IF('4 - Personal'!$E$263='2 - Programas Municipales'!$A2,(IF('4 - Personal'!$E$264='2 - Programas Municipales'!$C$4,'4 - Personal'!$H$266,0)),0)+IF('4 - Personal'!$E$269='2 - Programas Municipales'!$A2,(IF('4 - Personal'!$E$270='2 - Programas Municipales'!$C$4,'4 - Personal'!$H$272,0)),0)+IF('4 - Personal'!$E$275='2 - Programas Municipales'!$A2,(IF('4 - Personal'!$E$276='2 - Programas Municipales'!$C$4,'4 - Personal'!$H$278,0)),0)</f>
        <v>0</v>
      </c>
      <c r="F5" s="202">
        <f>IF('4 - Personal'!$E$143='2 - Programas Municipales'!$A2,(IF('4 - Personal'!$E$144='2 - Programas Municipales'!$C$5,'4 - Personal'!$H$146,0)),0)+IF('4 - Personal'!$E$149='2 - Programas Municipales'!$A2,(IF('4 - Personal'!$E$150='2 - Programas Municipales'!$C$5,'4 - Personal'!$H$152,0)),0)+IF('4 - Personal'!$E$155='2 - Programas Municipales'!$A2,(IF('4 - Personal'!$E$156='2 - Programas Municipales'!$C$5,'4 - Personal'!$H$158,0)),0)+IF('4 - Personal'!$E$161='2 - Programas Municipales'!$A2,(IF('4 - Personal'!$E$162='2 - Programas Municipales'!$C$5,'4 - Personal'!$H$164,0)),0)+IF('4 - Personal'!$E$167='2 - Programas Municipales'!$A2,(IF('4 - Personal'!$E$168='2 - Programas Municipales'!$C$5,'4 - Personal'!$H$170,0)),0)+IF('4 - Personal'!$E$173='2 - Programas Municipales'!$A2,(IF('4 - Personal'!$E$174='2 - Programas Municipales'!$C$5,'4 - Personal'!$H$176,0)),0)+IF('4 - Personal'!$E$179='2 - Programas Municipales'!$A2,(IF('4 - Personal'!$E$180='2 - Programas Municipales'!$C$5,'4 - Personal'!$H$182,0)),0)+IF('4 - Personal'!$E$185='2 - Programas Municipales'!$A2,(IF('4 - Personal'!$E$186='2 - Programas Municipales'!$C$5,'4 - Personal'!$H$188,0)),0)+IF('4 - Personal'!$E$191='2 - Programas Municipales'!$A2,(IF('4 - Personal'!$E$192='2 - Programas Municipales'!$C$5,'4 - Personal'!$H$194,0)),0)+IF('4 - Personal'!$E$197='2 - Programas Municipales'!$A2,(IF('4 - Personal'!$E$198='2 - Programas Municipales'!$C$5,'4 - Personal'!$H$200,0)),0)+IF('4 - Personal'!$E$203='2 - Programas Municipales'!$A2,(IF('4 - Personal'!$E$204='2 - Programas Municipales'!$C$5,'4 - Personal'!$H$206,0)),0)+IF('4 - Personal'!$E$209='2 - Programas Municipales'!$A2,(IF('4 - Personal'!$E$210='2 - Programas Municipales'!$C$5,'4 - Personal'!$H$212,0)),0)+IF('4 - Personal'!$E$215='2 - Programas Municipales'!$A2,(IF('4 - Personal'!$E$216='2 - Programas Municipales'!$C$5,'4 - Personal'!$H$218,0)),0)+IF('4 - Personal'!$E$221='2 - Programas Municipales'!$A2,(IF('4 - Personal'!$E$222='2 - Programas Municipales'!$C$5,'4 - Personal'!$H$224,0)),0)+IF('4 - Personal'!$E$227='2 - Programas Municipales'!$A2,(IF('4 - Personal'!$E$228='2 - Programas Municipales'!$C$5,'4 - Personal'!$H$230,0)),0)+IF('4 - Personal'!$E$233='2 - Programas Municipales'!$A2,(IF('4 - Personal'!$E$234='2 - Programas Municipales'!$C$5,'4 - Personal'!$H$236,0)),0)+IF('4 - Personal'!$E$239='2 - Programas Municipales'!$A2,(IF('4 - Personal'!$E$240='2 - Programas Municipales'!$C$5,'4 - Personal'!$H$242,0)),0)+IF('4 - Personal'!$E$245='2 - Programas Municipales'!$A2,(IF('4 - Personal'!$E$246='2 - Programas Municipales'!$C$5,'4 - Personal'!$H$248,0)),0)+IF('4 - Personal'!$E$251='2 - Programas Municipales'!$A2,(IF('4 - Personal'!$E$252='2 - Programas Municipales'!$C$5,'4 - Personal'!$H$254,0)),0)+IF('4 - Personal'!$E$257='2 - Programas Municipales'!$A2,(IF('4 - Personal'!$E$258='2 - Programas Municipales'!$C$5,'4 - Personal'!$H$260,0)),0)+IF('4 - Personal'!$E$263='2 - Programas Municipales'!$A2,(IF('4 - Personal'!$E$264='2 - Programas Municipales'!$C$5,'4 - Personal'!$H$266,0)),0)+IF('4 - Personal'!$E$269='2 - Programas Municipales'!$A2,(IF('4 - Personal'!$E$270='2 - Programas Municipales'!$C$5,'4 - Personal'!$H$272,0)),0)+IF('4 - Personal'!$E$275='2 - Programas Municipales'!$A2,(IF('4 - Personal'!$E$276='2 - Programas Municipales'!$C$5,'4 - Personal'!$H$278,0)),0)</f>
        <v>0</v>
      </c>
      <c r="G5" s="202">
        <f>IF('4 - Personal'!$E$143='2 - Programas Municipales'!$A2,(IF('4 - Personal'!$E$144='2 - Programas Municipales'!$C$6,'4 - Personal'!$H$146,0)),0)+IF('4 - Personal'!$E$149='2 - Programas Municipales'!$A2,(IF('4 - Personal'!$E$150='2 - Programas Municipales'!$C$6,'4 - Personal'!$H$152,0)),0)+IF('4 - Personal'!$E$155='2 - Programas Municipales'!$A2,(IF('4 - Personal'!$E$156='2 - Programas Municipales'!$C$6,'4 - Personal'!$H$158,0)),0)+IF('4 - Personal'!$E$161='2 - Programas Municipales'!$A2,(IF('4 - Personal'!$E$162='2 - Programas Municipales'!$C$6,'4 - Personal'!$H$164,0)),0)+IF('4 - Personal'!$E$167='2 - Programas Municipales'!$A2,(IF('4 - Personal'!$E$168='2 - Programas Municipales'!$C$6,'4 - Personal'!$H$170,0)),0)+IF('4 - Personal'!$E$173='2 - Programas Municipales'!$A2,(IF('4 - Personal'!$E$174='2 - Programas Municipales'!$C$6,'4 - Personal'!$H$176,0)),0)+IF('4 - Personal'!$E$179='2 - Programas Municipales'!$A2,(IF('4 - Personal'!$E$180='2 - Programas Municipales'!$C$6,'4 - Personal'!$H$182,0)),0)+IF('4 - Personal'!$E$185='2 - Programas Municipales'!$A2,(IF('4 - Personal'!$E$186='2 - Programas Municipales'!$C$6,'4 - Personal'!$H$188,0)),0)+IF('4 - Personal'!$E$191='2 - Programas Municipales'!$A2,(IF('4 - Personal'!$E$192='2 - Programas Municipales'!$C$6,'4 - Personal'!$H$194,0)),0)+IF('4 - Personal'!$E$197='2 - Programas Municipales'!$A2,(IF('4 - Personal'!$E$198='2 - Programas Municipales'!$C$6,'4 - Personal'!$H$200,0)),0)+IF('4 - Personal'!$E$203='2 - Programas Municipales'!$A2,(IF('4 - Personal'!$E$204='2 - Programas Municipales'!$C$6,'4 - Personal'!$H$206,0)),0)+IF('4 - Personal'!$E$209='2 - Programas Municipales'!$A2,(IF('4 - Personal'!$E$210='2 - Programas Municipales'!$C$6,'4 - Personal'!$H$212,0)),0)+IF('4 - Personal'!$E$215='2 - Programas Municipales'!$A2,(IF('4 - Personal'!$E$216='2 - Programas Municipales'!$C$6,'4 - Personal'!$H$218,0)),0)+IF('4 - Personal'!$E$221='2 - Programas Municipales'!$A2,(IF('4 - Personal'!$E$222='2 - Programas Municipales'!$C$6,'4 - Personal'!$H$224,0)),0)+IF('4 - Personal'!$E$227='2 - Programas Municipales'!$A2,(IF('4 - Personal'!$E$228='2 - Programas Municipales'!$C$6,'4 - Personal'!$H$230,0)),0)+IF('4 - Personal'!$E$233='2 - Programas Municipales'!$A2,(IF('4 - Personal'!$E$234='2 - Programas Municipales'!$C$6,'4 - Personal'!$H$236,0)),0)+IF('4 - Personal'!$E$239='2 - Programas Municipales'!$A2,(IF('4 - Personal'!$E$240='2 - Programas Municipales'!$C$6,'4 - Personal'!$H$242,0)),0)+IF('4 - Personal'!$E$245='2 - Programas Municipales'!$A2,(IF('4 - Personal'!$E$246='2 - Programas Municipales'!$C$6,'4 - Personal'!$H$248,0)),0)+IF('4 - Personal'!$E$251='2 - Programas Municipales'!$A2,(IF('4 - Personal'!$E$252='2 - Programas Municipales'!$C$6,'4 - Personal'!$H$254,0)),0)+IF('4 - Personal'!$E$257='2 - Programas Municipales'!$A2,(IF('4 - Personal'!$E$258='2 - Programas Municipales'!$C$6,'4 - Personal'!$H$260,0)),0)+IF('4 - Personal'!$E$263='2 - Programas Municipales'!$A2,(IF('4 - Personal'!$E$264='2 - Programas Municipales'!$C$6,'4 - Personal'!$H$266,0)),0)+IF('4 - Personal'!$E$269='2 - Programas Municipales'!$A2,(IF('4 - Personal'!$E$270='2 - Programas Municipales'!$C$6,'4 - Personal'!$H$272,0)),0)+IF('4 - Personal'!$E$275='2 - Programas Municipales'!$A2,(IF('4 - Personal'!$E$276='2 - Programas Municipales'!$C$6,'4 - Personal'!$H$278,0)),0)</f>
        <v>0</v>
      </c>
      <c r="H5" s="202">
        <f>IF('4 - Personal'!$E$143='2 - Programas Municipales'!$A2,(IF('4 - Personal'!$E$144='2 - Programas Municipales'!$C$7,'4 - Personal'!$H$146,0)),0)+IF('4 - Personal'!$E$149='2 - Programas Municipales'!$A2,(IF('4 - Personal'!$E$150='2 - Programas Municipales'!$C$7,'4 - Personal'!$H$152,0)),0)+IF('4 - Personal'!$E$155='2 - Programas Municipales'!$A2,(IF('4 - Personal'!$E$156='2 - Programas Municipales'!$C$7,'4 - Personal'!$H$158,0)),0)+IF('4 - Personal'!$E$161='2 - Programas Municipales'!$A2,(IF('4 - Personal'!$E$162='2 - Programas Municipales'!$C$7,'4 - Personal'!$H$164,0)),0)+IF('4 - Personal'!$E$167='2 - Programas Municipales'!$A2,(IF('4 - Personal'!$E$168='2 - Programas Municipales'!$C$7,'4 - Personal'!$H$170,0)),0)+IF('4 - Personal'!$E$173='2 - Programas Municipales'!$A2,(IF('4 - Personal'!$E$174='2 - Programas Municipales'!$C$7,'4 - Personal'!$H$176,0)),0)+IF('4 - Personal'!$E$179='2 - Programas Municipales'!$A2,(IF('4 - Personal'!$E$180='2 - Programas Municipales'!$C$7,'4 - Personal'!$H$182,0)),0)+IF('4 - Personal'!$E$185='2 - Programas Municipales'!$A2,(IF('4 - Personal'!$E$186='2 - Programas Municipales'!$C$7,'4 - Personal'!$H$188,0)),0)+IF('4 - Personal'!$E$191='2 - Programas Municipales'!$A2,(IF('4 - Personal'!$E$192='2 - Programas Municipales'!$C$7,'4 - Personal'!$H$194,0)),0)+IF('4 - Personal'!$E$197='2 - Programas Municipales'!$A2,(IF('4 - Personal'!$E$198='2 - Programas Municipales'!$C$7,'4 - Personal'!$H$200,0)),0)+IF('4 - Personal'!$E$203='2 - Programas Municipales'!$A2,(IF('4 - Personal'!$E$204='2 - Programas Municipales'!$C$7,'4 - Personal'!$H$206,0)),0)+IF('4 - Personal'!$E$209='2 - Programas Municipales'!$A2,(IF('4 - Personal'!$E$210='2 - Programas Municipales'!$C$7,'4 - Personal'!$H$212,0)),0)+IF('4 - Personal'!$E$215='2 - Programas Municipales'!$A2,(IF('4 - Personal'!$E$216='2 - Programas Municipales'!$C$7,'4 - Personal'!$H$218,0)),0)+IF('4 - Personal'!$E$221='2 - Programas Municipales'!$A2,(IF('4 - Personal'!$E$222='2 - Programas Municipales'!$C$7,'4 - Personal'!$H$224,0)),0)+IF('4 - Personal'!$E$227='2 - Programas Municipales'!$A2,(IF('4 - Personal'!$E$228='2 - Programas Municipales'!$C$7,'4 - Personal'!$H$230,0)),0)+IF('4 - Personal'!$E$233='2 - Programas Municipales'!$A2,(IF('4 - Personal'!$E$234='2 - Programas Municipales'!$C$7,'4 - Personal'!$H$236,0)),0)+IF('4 - Personal'!$E$239='2 - Programas Municipales'!$A2,(IF('4 - Personal'!$E$240='2 - Programas Municipales'!$C$7,'4 - Personal'!$H$242,0)),0)+IF('4 - Personal'!$E$245='2 - Programas Municipales'!$A2,(IF('4 - Personal'!$E$246='2 - Programas Municipales'!$C$7,'4 - Personal'!$H$248,0)),0)+IF('4 - Personal'!$E$251='2 - Programas Municipales'!$A2,(IF('4 - Personal'!$E$252='2 - Programas Municipales'!$C$7,'4 - Personal'!$H$254,0)),0)+IF('4 - Personal'!$E$257='2 - Programas Municipales'!$A2,(IF('4 - Personal'!$E$258='2 - Programas Municipales'!$C$7,'4 - Personal'!$H$260,0)),0)+IF('4 - Personal'!$E$263='2 - Programas Municipales'!$A2,(IF('4 - Personal'!$E$264='2 - Programas Municipales'!$C$7,'4 - Personal'!$H$266,0)),0)+IF('4 - Personal'!$E$269='2 - Programas Municipales'!$A2,(IF('4 - Personal'!$E$270='2 - Programas Municipales'!$C$7,'4 - Personal'!$H$272,0)),0)+IF('4 - Personal'!$E$275='2 - Programas Municipales'!$A2,(IF('4 - Personal'!$E$276='2 - Programas Municipales'!$C$7,'4 - Personal'!$H$278,0)),0)</f>
        <v>0</v>
      </c>
      <c r="I5" s="202">
        <f>IF('4 - Personal'!$E$143='2 - Programas Municipales'!$A2,(IF('4 - Personal'!$E$144='2 - Programas Municipales'!$C$8,'4 - Personal'!$H$146,0)),0)+IF('4 - Personal'!$E$149='2 - Programas Municipales'!$A2,(IF('4 - Personal'!$E$150='2 - Programas Municipales'!$C$8,'4 - Personal'!$H$152,0)),0)+IF('4 - Personal'!$E$155='2 - Programas Municipales'!$A2,(IF('4 - Personal'!$E$156='2 - Programas Municipales'!$C$8,'4 - Personal'!$H$158,0)),0)+IF('4 - Personal'!$E$161='2 - Programas Municipales'!$A2,(IF('4 - Personal'!$E$162='2 - Programas Municipales'!$C$8,'4 - Personal'!$H$164,0)),0)+IF('4 - Personal'!$E$167='2 - Programas Municipales'!$A2,(IF('4 - Personal'!$E$168='2 - Programas Municipales'!$C$8,'4 - Personal'!$H$170,0)),0)+IF('4 - Personal'!$E$173='2 - Programas Municipales'!$A2,(IF('4 - Personal'!$E$174='2 - Programas Municipales'!$C$8,'4 - Personal'!$H$176,0)),0)+IF('4 - Personal'!$E$179='2 - Programas Municipales'!$A2,(IF('4 - Personal'!$E$180='2 - Programas Municipales'!$C$8,'4 - Personal'!$H$182,0)),0)+IF('4 - Personal'!$E$185='2 - Programas Municipales'!$A2,(IF('4 - Personal'!$E$186='2 - Programas Municipales'!$C$8,'4 - Personal'!$H$188,0)),0)+IF('4 - Personal'!$E$191='2 - Programas Municipales'!$A2,(IF('4 - Personal'!$E$192='2 - Programas Municipales'!$C$8,'4 - Personal'!$H$194,0)),0)+IF('4 - Personal'!$E$197='2 - Programas Municipales'!$A2,(IF('4 - Personal'!$E$198='2 - Programas Municipales'!$C$8,'4 - Personal'!$H$200,0)),0)+IF('4 - Personal'!$E$203='2 - Programas Municipales'!$A2,(IF('4 - Personal'!$E$204='2 - Programas Municipales'!$C$8,'4 - Personal'!$H$206,0)),0)+IF('4 - Personal'!$E$209='2 - Programas Municipales'!$A2,(IF('4 - Personal'!$E$210='2 - Programas Municipales'!$C$8,'4 - Personal'!$H$212,0)),0)+IF('4 - Personal'!$E$215='2 - Programas Municipales'!$A2,(IF('4 - Personal'!$E$216='2 - Programas Municipales'!$C$8,'4 - Personal'!$H$218,0)),0)+IF('4 - Personal'!$E$221='2 - Programas Municipales'!$A2,(IF('4 - Personal'!$E$222='2 - Programas Municipales'!$C$8,'4 - Personal'!$H$224,0)),0)+IF('4 - Personal'!$E$227='2 - Programas Municipales'!$A2,(IF('4 - Personal'!$E$228='2 - Programas Municipales'!$C$8,'4 - Personal'!$H$230,0)),0)+IF('4 - Personal'!$E$233='2 - Programas Municipales'!$A2,(IF('4 - Personal'!$E$234='2 - Programas Municipales'!$C$8,'4 - Personal'!$H$236,0)),0)+IF('4 - Personal'!$E$239='2 - Programas Municipales'!$A2,(IF('4 - Personal'!$E$240='2 - Programas Municipales'!$C$8,'4 - Personal'!$H$242,0)),0)+IF('4 - Personal'!$E$245='2 - Programas Municipales'!$A2,(IF('4 - Personal'!$E$246='2 - Programas Municipales'!$C$8,'4 - Personal'!$H$248,0)),0)+IF('4 - Personal'!$E$251='2 - Programas Municipales'!$A2,(IF('4 - Personal'!$E$252='2 - Programas Municipales'!$C$8,'4 - Personal'!$H$254,0)),0)+IF('4 - Personal'!$E$257='2 - Programas Municipales'!$A2,(IF('4 - Personal'!$E$258='2 - Programas Municipales'!$C$8,'4 - Personal'!$H$260,0)),0)+IF('4 - Personal'!$E$263='2 - Programas Municipales'!$A2,(IF('4 - Personal'!$E$264='2 - Programas Municipales'!$C$8,'4 - Personal'!$H$266,0)),0)+IF('4 - Personal'!$E$269='2 - Programas Municipales'!$A2,(IF('4 - Personal'!$E$270='2 - Programas Municipales'!$C$8,'4 - Personal'!$H$272,0)),0)+IF('4 - Personal'!$E$275='2 - Programas Municipales'!$A2,(IF('4 - Personal'!$E$276='2 - Programas Municipales'!$C$8,'4 - Personal'!$H$278,0)),0)</f>
        <v>0</v>
      </c>
      <c r="J5" s="202">
        <f>IF('4 - Personal'!$E$143='2 - Programas Municipales'!$A2,(IF('4 - Personal'!$E$144='2 - Programas Municipales'!$C$9,'4 - Personal'!$H$146,0)),0)+IF('4 - Personal'!$E$149='2 - Programas Municipales'!$A2,(IF('4 - Personal'!$E$150='2 - Programas Municipales'!$C$9,'4 - Personal'!$H$152,0)),0)+IF('4 - Personal'!$E$155='2 - Programas Municipales'!$A2,(IF('4 - Personal'!$E$156='2 - Programas Municipales'!$C$9,'4 - Personal'!$H$158,0)),0)+IF('4 - Personal'!$E$161='2 - Programas Municipales'!$A2,(IF('4 - Personal'!$E$162='2 - Programas Municipales'!$C$9,'4 - Personal'!$H$164,0)),0)+IF('4 - Personal'!$E$167='2 - Programas Municipales'!$A2,(IF('4 - Personal'!$E$168='2 - Programas Municipales'!$C$9,'4 - Personal'!$H$170,0)),0)+IF('4 - Personal'!$E$173='2 - Programas Municipales'!$A2,(IF('4 - Personal'!$E$174='2 - Programas Municipales'!$C$9,'4 - Personal'!$H$176,0)),0)+IF('4 - Personal'!$E$179='2 - Programas Municipales'!$A2,(IF('4 - Personal'!$E$180='2 - Programas Municipales'!$C$9,'4 - Personal'!$H$182,0)),0)+IF('4 - Personal'!$E$185='2 - Programas Municipales'!$A2,(IF('4 - Personal'!$E$186='2 - Programas Municipales'!$C$9,'4 - Personal'!$H$188,0)),0)+IF('4 - Personal'!$E$191='2 - Programas Municipales'!$A2,(IF('4 - Personal'!$E$192='2 - Programas Municipales'!$C$9,'4 - Personal'!$H$194,0)),0)+IF('4 - Personal'!$E$197='2 - Programas Municipales'!$A2,(IF('4 - Personal'!$E$198='2 - Programas Municipales'!$C$9,'4 - Personal'!$H$200,0)),0)+IF('4 - Personal'!$E$203='2 - Programas Municipales'!$A2,(IF('4 - Personal'!$E$204='2 - Programas Municipales'!$C$9,'4 - Personal'!$H$206,0)),0)+IF('4 - Personal'!$E$209='2 - Programas Municipales'!$A2,(IF('4 - Personal'!$E$210='2 - Programas Municipales'!$C$9,'4 - Personal'!$H$212,0)),0)+IF('4 - Personal'!$E$215='2 - Programas Municipales'!$A2,(IF('4 - Personal'!$E$216='2 - Programas Municipales'!$C$9,'4 - Personal'!$H$218,0)),0)+IF('4 - Personal'!$E$221='2 - Programas Municipales'!$A2,(IF('4 - Personal'!$E$222='2 - Programas Municipales'!$C$9,'4 - Personal'!$H$224,0)),0)+IF('4 - Personal'!$E$227='2 - Programas Municipales'!$A2,(IF('4 - Personal'!$E$228='2 - Programas Municipales'!$C$9,'4 - Personal'!$H$230,0)),0)+IF('4 - Personal'!$E$233='2 - Programas Municipales'!$A2,(IF('4 - Personal'!$E$234='2 - Programas Municipales'!$C$9,'4 - Personal'!$H$236,0)),0)+IF('4 - Personal'!$E$239='2 - Programas Municipales'!$A2,(IF('4 - Personal'!$E$240='2 - Programas Municipales'!$C$9,'4 - Personal'!$H$242,0)),0)+IF('4 - Personal'!$E$245='2 - Programas Municipales'!$A2,(IF('4 - Personal'!$E$246='2 - Programas Municipales'!$C$9,'4 - Personal'!$H$248,0)),0)+IF('4 - Personal'!$E$251='2 - Programas Municipales'!$A2,(IF('4 - Personal'!$E$252='2 - Programas Municipales'!$C$9,'4 - Personal'!$H$254,0)),0)+IF('4 - Personal'!$E$257='2 - Programas Municipales'!$A2,(IF('4 - Personal'!$E$258='2 - Programas Municipales'!$C$9,'4 - Personal'!$H$260,0)),0)+IF('4 - Personal'!$E$263='2 - Programas Municipales'!$A2,(IF('4 - Personal'!$E$264='2 - Programas Municipales'!$C$9,'4 - Personal'!$H$266,0)),0)+IF('4 - Personal'!$E$269='2 - Programas Municipales'!$A2,(IF('4 - Personal'!$E$270='2 - Programas Municipales'!$C$9,'4 - Personal'!$H$272,0)),0)+IF('4 - Personal'!$E$275='2 - Programas Municipales'!$A2,(IF('4 - Personal'!$E$276='2 - Programas Municipales'!$C$9,'4 - Personal'!$H$278,0)),0)</f>
        <v>0</v>
      </c>
      <c r="K5" s="202">
        <f>IF('4 - Personal'!$E$143='2 - Programas Municipales'!$A2,(IF('4 - Personal'!$E$144='2 - Programas Municipales'!$C$10,'4 - Personal'!$H$146,0)),0)+IF('4 - Personal'!$E$149='2 - Programas Municipales'!$A2,(IF('4 - Personal'!$E$150='2 - Programas Municipales'!$C$10,'4 - Personal'!$H$152,0)),0)+IF('4 - Personal'!$E$155='2 - Programas Municipales'!$A2,(IF('4 - Personal'!$E$156='2 - Programas Municipales'!$C$10,'4 - Personal'!$H$158,0)),0)+IF('4 - Personal'!$E$161='2 - Programas Municipales'!$A2,(IF('4 - Personal'!$E$162='2 - Programas Municipales'!$C$10,'4 - Personal'!$H$164,0)),0)+IF('4 - Personal'!$E$167='2 - Programas Municipales'!$A2,(IF('4 - Personal'!$E$168='2 - Programas Municipales'!$C$10,'4 - Personal'!$H$170,0)),0)+IF('4 - Personal'!$E$173='2 - Programas Municipales'!$A2,(IF('4 - Personal'!$E$174='2 - Programas Municipales'!$C$10,'4 - Personal'!$H$176,0)),0)+IF('4 - Personal'!$E$179='2 - Programas Municipales'!$A2,(IF('4 - Personal'!$E$180='2 - Programas Municipales'!$C$10,'4 - Personal'!$H$182,0)),0)+IF('4 - Personal'!$E$185='2 - Programas Municipales'!$A2,(IF('4 - Personal'!$E$186='2 - Programas Municipales'!$C$10,'4 - Personal'!$H$188,0)),0)+IF('4 - Personal'!$E$191='2 - Programas Municipales'!$A2,(IF('4 - Personal'!$E$192='2 - Programas Municipales'!$C$10,'4 - Personal'!$H$194,0)),0)+IF('4 - Personal'!$E$197='2 - Programas Municipales'!$A2,(IF('4 - Personal'!$E$198='2 - Programas Municipales'!$C$10,'4 - Personal'!$H$200,0)),0)+IF('4 - Personal'!$E$203='2 - Programas Municipales'!$A2,(IF('4 - Personal'!$E$204='2 - Programas Municipales'!$C$10,'4 - Personal'!$H$206,0)),0)+IF('4 - Personal'!$E$209='2 - Programas Municipales'!$A2,(IF('4 - Personal'!$E$210='2 - Programas Municipales'!$C$10,'4 - Personal'!$H$212,0)),0)+IF('4 - Personal'!$E$215='2 - Programas Municipales'!$A2,(IF('4 - Personal'!$E$216='2 - Programas Municipales'!$C$10,'4 - Personal'!$H$218,0)),0)+IF('4 - Personal'!$E$221='2 - Programas Municipales'!$A2,(IF('4 - Personal'!$E$222='2 - Programas Municipales'!$C$10,'4 - Personal'!$H$224,0)),0)+IF('4 - Personal'!$E$227='2 - Programas Municipales'!$A2,(IF('4 - Personal'!$E$228='2 - Programas Municipales'!$C$10,'4 - Personal'!$H$230,0)),0)+IF('4 - Personal'!$E$233='2 - Programas Municipales'!$A2,(IF('4 - Personal'!$E$234='2 - Programas Municipales'!$C$10,'4 - Personal'!$H$236,0)),0)+IF('4 - Personal'!$E$239='2 - Programas Municipales'!$A2,(IF('4 - Personal'!$E$240='2 - Programas Municipales'!$C$10,'4 - Personal'!$H$242,0)),0)+IF('4 - Personal'!$E$245='2 - Programas Municipales'!$A2,(IF('4 - Personal'!$E$246='2 - Programas Municipales'!$C$10,'4 - Personal'!$H$248,0)),0)+IF('4 - Personal'!$E$251='2 - Programas Municipales'!$A2,(IF('4 - Personal'!$E$252='2 - Programas Municipales'!$C$10,'4 - Personal'!$H$254,0)),0)+IF('4 - Personal'!$E$257='2 - Programas Municipales'!$A2,(IF('4 - Personal'!$E$258='2 - Programas Municipales'!$C$10,'4 - Personal'!$H$260,0)),0)+IF('4 - Personal'!$E$263='2 - Programas Municipales'!$A2,(IF('4 - Personal'!$E$264='2 - Programas Municipales'!$C$10,'4 - Personal'!$H$266,0)),0)+IF('4 - Personal'!$E$269='2 - Programas Municipales'!$A2,(IF('4 - Personal'!$E$270='2 - Programas Municipales'!$C$10,'4 - Personal'!$H$272,0)),0)+IF('4 - Personal'!$E$275='2 - Programas Municipales'!$A2,(IF('4 - Personal'!$E$276='2 - Programas Municipales'!$C$10,'4 - Personal'!$H$278,0)),0)</f>
        <v>0</v>
      </c>
      <c r="L5" s="202">
        <f>IF('4 - Personal'!$E$143='2 - Programas Municipales'!$A2,(IF('4 - Personal'!$E$144='2 - Programas Municipales'!$C$11,'4 - Personal'!$H$146,0)),0)+IF('4 - Personal'!$E$149='2 - Programas Municipales'!$A2,(IF('4 - Personal'!$E$150='2 - Programas Municipales'!$C$11,'4 - Personal'!$H$152,0)),0)+IF('4 - Personal'!$E$155='2 - Programas Municipales'!$A2,(IF('4 - Personal'!$E$156='2 - Programas Municipales'!$C$11,'4 - Personal'!$H$158,0)),0)+IF('4 - Personal'!$E$161='2 - Programas Municipales'!$A2,(IF('4 - Personal'!$E$162='2 - Programas Municipales'!$C$11,'4 - Personal'!$H$164,0)),0)+IF('4 - Personal'!$E$167='2 - Programas Municipales'!$A2,(IF('4 - Personal'!$E$168='2 - Programas Municipales'!$C$11,'4 - Personal'!$H$170,0)),0)+IF('4 - Personal'!$E$173='2 - Programas Municipales'!$A2,(IF('4 - Personal'!$E$174='2 - Programas Municipales'!$C$11,'4 - Personal'!$H$176,0)),0)+IF('4 - Personal'!$E$179='2 - Programas Municipales'!$A2,(IF('4 - Personal'!$E$180='2 - Programas Municipales'!$C$11,'4 - Personal'!$H$182,0)),0)+IF('4 - Personal'!$E$185='2 - Programas Municipales'!$A2,(IF('4 - Personal'!$E$186='2 - Programas Municipales'!$C$11,'4 - Personal'!$H$188,0)),0)+IF('4 - Personal'!$E$191='2 - Programas Municipales'!$A2,(IF('4 - Personal'!$E$192='2 - Programas Municipales'!$C$11,'4 - Personal'!$H$194,0)),0)+IF('4 - Personal'!$E$197='2 - Programas Municipales'!$A2,(IF('4 - Personal'!$E$198='2 - Programas Municipales'!$C$11,'4 - Personal'!$H$200,0)),0)+IF('4 - Personal'!$E$203='2 - Programas Municipales'!$A2,(IF('4 - Personal'!$E$204='2 - Programas Municipales'!$C$11,'4 - Personal'!$H$206,0)),0)+IF('4 - Personal'!$E$209='2 - Programas Municipales'!$A2,(IF('4 - Personal'!$E$210='2 - Programas Municipales'!$C$11,'4 - Personal'!$H$212,0)),0)+IF('4 - Personal'!$E$215='2 - Programas Municipales'!$A2,(IF('4 - Personal'!$E$216='2 - Programas Municipales'!$C$11,'4 - Personal'!$H$218,0)),0)+IF('4 - Personal'!$E$221='2 - Programas Municipales'!$A2,(IF('4 - Personal'!$E$222='2 - Programas Municipales'!$C$11,'4 - Personal'!$H$224,0)),0)+IF('4 - Personal'!$E$227='2 - Programas Municipales'!$A2,(IF('4 - Personal'!$E$228='2 - Programas Municipales'!$C$11,'4 - Personal'!$H$230,0)),0)+IF('4 - Personal'!$E$233='2 - Programas Municipales'!$A2,(IF('4 - Personal'!$E$234='2 - Programas Municipales'!$C$11,'4 - Personal'!$H$236,0)),0)+IF('4 - Personal'!$E$239='2 - Programas Municipales'!$A2,(IF('4 - Personal'!$E$240='2 - Programas Municipales'!$C$11,'4 - Personal'!$H$242,0)),0)+IF('4 - Personal'!$E$245='2 - Programas Municipales'!$A2,(IF('4 - Personal'!$E$246='2 - Programas Municipales'!$C$11,'4 - Personal'!$H$248,0)),0)+IF('4 - Personal'!$E$251='2 - Programas Municipales'!$A2,(IF('4 - Personal'!$E$252='2 - Programas Municipales'!$C$11,'4 - Personal'!$H$254,0)),0)+IF('4 - Personal'!$E$257='2 - Programas Municipales'!$A2,(IF('4 - Personal'!$E$258='2 - Programas Municipales'!$C$11,'4 - Personal'!$H$260,0)),0)+IF('4 - Personal'!$E$263='2 - Programas Municipales'!$A2,(IF('4 - Personal'!$E$264='2 - Programas Municipales'!$C$11,'4 - Personal'!$H$266,0)),0)+IF('4 - Personal'!$E$269='2 - Programas Municipales'!$A2,(IF('4 - Personal'!$E$270='2 - Programas Municipales'!$C$11,'4 - Personal'!$H$272,0)),0)+IF('4 - Personal'!$E$275='2 - Programas Municipales'!$A2,(IF('4 - Personal'!$E$276='2 - Programas Municipales'!$C$11,'4 - Personal'!$H$278,0)),0)</f>
        <v>0</v>
      </c>
      <c r="M5" s="202">
        <f>IF('4 - Personal'!$E$143='2 - Programas Municipales'!$A2,(IF('4 - Personal'!$E$144='2 - Programas Municipales'!$C$12,'4 - Personal'!$H$146,0)),0)+IF('4 - Personal'!$E$149='2 - Programas Municipales'!$A2,(IF('4 - Personal'!$E$150='2 - Programas Municipales'!$C$12,'4 - Personal'!$H$152,0)),0)+IF('4 - Personal'!$E$155='2 - Programas Municipales'!$A2,(IF('4 - Personal'!$E$156='2 - Programas Municipales'!$C$12,'4 - Personal'!$H$158,0)),0)+IF('4 - Personal'!$E$161='2 - Programas Municipales'!$A2,(IF('4 - Personal'!$E$162='2 - Programas Municipales'!$C$12,'4 - Personal'!$H$164,0)),0)+IF('4 - Personal'!$E$167='2 - Programas Municipales'!$A2,(IF('4 - Personal'!$E$168='2 - Programas Municipales'!$C$12,'4 - Personal'!$H$170,0)),0)+IF('4 - Personal'!$E$173='2 - Programas Municipales'!$A2,(IF('4 - Personal'!$E$174='2 - Programas Municipales'!$C$12,'4 - Personal'!$H$176,0)),0)+IF('4 - Personal'!$E$179='2 - Programas Municipales'!$A2,(IF('4 - Personal'!$E$180='2 - Programas Municipales'!$C$12,'4 - Personal'!$H$182,0)),0)+IF('4 - Personal'!$E$185='2 - Programas Municipales'!$A2,(IF('4 - Personal'!$E$186='2 - Programas Municipales'!$C$12,'4 - Personal'!$H$188,0)),0)+IF('4 - Personal'!$E$191='2 - Programas Municipales'!$A2,(IF('4 - Personal'!$E$192='2 - Programas Municipales'!$C$12,'4 - Personal'!$H$194,0)),0)+IF('4 - Personal'!$E$197='2 - Programas Municipales'!$A2,(IF('4 - Personal'!$E$198='2 - Programas Municipales'!$C$12,'4 - Personal'!$H$200,0)),0)+IF('4 - Personal'!$E$203='2 - Programas Municipales'!$A2,(IF('4 - Personal'!$E$204='2 - Programas Municipales'!$C$12,'4 - Personal'!$H$206,0)),0)+IF('4 - Personal'!$E$209='2 - Programas Municipales'!$A2,(IF('4 - Personal'!$E$210='2 - Programas Municipales'!$C$12,'4 - Personal'!$H$212,0)),0)+IF('4 - Personal'!$E$215='2 - Programas Municipales'!$A2,(IF('4 - Personal'!$E$216='2 - Programas Municipales'!$C$12,'4 - Personal'!$H$218,0)),0)+IF('4 - Personal'!$E$221='2 - Programas Municipales'!$A2,(IF('4 - Personal'!$E$222='2 - Programas Municipales'!$C$12,'4 - Personal'!$H$224,0)),0)+IF('4 - Personal'!$E$227='2 - Programas Municipales'!$A2,(IF('4 - Personal'!$E$228='2 - Programas Municipales'!$C$12,'4 - Personal'!$H$230,0)),0)+IF('4 - Personal'!$E$233='2 - Programas Municipales'!$A2,(IF('4 - Personal'!$E$234='2 - Programas Municipales'!$C$12,'4 - Personal'!$H$236,0)),0)+IF('4 - Personal'!$E$239='2 - Programas Municipales'!$A2,(IF('4 - Personal'!$E$240='2 - Programas Municipales'!$C$12,'4 - Personal'!$H$242,0)),0)+IF('4 - Personal'!$E$245='2 - Programas Municipales'!$A2,(IF('4 - Personal'!$E$246='2 - Programas Municipales'!$C$12,'4 - Personal'!$H$248,0)),0)+IF('4 - Personal'!$E$251='2 - Programas Municipales'!$A2,(IF('4 - Personal'!$E$252='2 - Programas Municipales'!$C$12,'4 - Personal'!$H$254,0)),0)+IF('4 - Personal'!$E$257='2 - Programas Municipales'!$A2,(IF('4 - Personal'!$E$258='2 - Programas Municipales'!$C$12,'4 - Personal'!$H$260,0)),0)+IF('4 - Personal'!$E$263='2 - Programas Municipales'!$A2,(IF('4 - Personal'!$E$264='2 - Programas Municipales'!$C$12,'4 - Personal'!$H$266,0)),0)+IF('4 - Personal'!$E$269='2 - Programas Municipales'!$A2,(IF('4 - Personal'!$E$270='2 - Programas Municipales'!$C$12,'4 - Personal'!$H$272,0)),0)+IF('4 - Personal'!$E$275='2 - Programas Municipales'!$A2,(IF('4 - Personal'!$E$276='2 - Programas Municipales'!$C$12,'4 - Personal'!$H$278,0)),0)</f>
        <v>0</v>
      </c>
      <c r="N5" s="202">
        <f>IF('4 - Personal'!$E$143='2 - Programas Municipales'!$A2,(IF('4 - Personal'!$E$144='2 - Programas Municipales'!$C$13,'4 - Personal'!$H$146,0)),0)+IF('4 - Personal'!$E$149='2 - Programas Municipales'!$A2,(IF('4 - Personal'!$E$150='2 - Programas Municipales'!$C$13,'4 - Personal'!$H$152,0)),0)+IF('4 - Personal'!$E$155='2 - Programas Municipales'!$A2,(IF('4 - Personal'!$E$156='2 - Programas Municipales'!$C$13,'4 - Personal'!$H$158,0)),0)+IF('4 - Personal'!$E$161='2 - Programas Municipales'!$A2,(IF('4 - Personal'!$E$162='2 - Programas Municipales'!$C$13,'4 - Personal'!$H$164,0)),0)+IF('4 - Personal'!$E$167='2 - Programas Municipales'!$A2,(IF('4 - Personal'!$E$168='2 - Programas Municipales'!$C$13,'4 - Personal'!$H$170,0)),0)+IF('4 - Personal'!$E$173='2 - Programas Municipales'!$A2,(IF('4 - Personal'!$E$174='2 - Programas Municipales'!$C$13,'4 - Personal'!$H$176,0)),0)+IF('4 - Personal'!$E$179='2 - Programas Municipales'!$A2,(IF('4 - Personal'!$E$180='2 - Programas Municipales'!$C$13,'4 - Personal'!$H$182,0)),0)+IF('4 - Personal'!$E$185='2 - Programas Municipales'!$A2,(IF('4 - Personal'!$E$186='2 - Programas Municipales'!$C$13,'4 - Personal'!$H$188,0)),0)+IF('4 - Personal'!$E$191='2 - Programas Municipales'!$A2,(IF('4 - Personal'!$E$192='2 - Programas Municipales'!$C$13,'4 - Personal'!$H$194,0)),0)+IF('4 - Personal'!$E$197='2 - Programas Municipales'!$A2,(IF('4 - Personal'!$E$198='2 - Programas Municipales'!$C$13,'4 - Personal'!$H$200,0)),0)+IF('4 - Personal'!$E$203='2 - Programas Municipales'!$A2,(IF('4 - Personal'!$E$204='2 - Programas Municipales'!$C$13,'4 - Personal'!$H$206,0)),0)+IF('4 - Personal'!$E$209='2 - Programas Municipales'!$A2,(IF('4 - Personal'!$E$210='2 - Programas Municipales'!$C$13,'4 - Personal'!$H$212,0)),0)+IF('4 - Personal'!$E$215='2 - Programas Municipales'!$A2,(IF('4 - Personal'!$E$216='2 - Programas Municipales'!$C$13,'4 - Personal'!$H$218,0)),0)+IF('4 - Personal'!$E$221='2 - Programas Municipales'!$A2,(IF('4 - Personal'!$E$222='2 - Programas Municipales'!$C$13,'4 - Personal'!$H$224,0)),0)+IF('4 - Personal'!$E$227='2 - Programas Municipales'!$A2,(IF('4 - Personal'!$E$228='2 - Programas Municipales'!$C$13,'4 - Personal'!$H$230,0)),0)+IF('4 - Personal'!$E$233='2 - Programas Municipales'!$A2,(IF('4 - Personal'!$E$234='2 - Programas Municipales'!$C$13,'4 - Personal'!$H$236,0)),0)+IF('4 - Personal'!$E$239='2 - Programas Municipales'!$A2,(IF('4 - Personal'!$E$240='2 - Programas Municipales'!$C$13,'4 - Personal'!$H$242,0)),0)+IF('4 - Personal'!$E$245='2 - Programas Municipales'!$A2,(IF('4 - Personal'!$E$246='2 - Programas Municipales'!$C$13,'4 - Personal'!$H$248,0)),0)+IF('4 - Personal'!$E$251='2 - Programas Municipales'!$A2,(IF('4 - Personal'!$E$252='2 - Programas Municipales'!$C$13,'4 - Personal'!$H$254,0)),0)+IF('4 - Personal'!$E$257='2 - Programas Municipales'!$A2,(IF('4 - Personal'!$E$258='2 - Programas Municipales'!$C$13,'4 - Personal'!$H$260,0)),0)+IF('4 - Personal'!$E$263='2 - Programas Municipales'!$A2,(IF('4 - Personal'!$E$264='2 - Programas Municipales'!$C$13,'4 - Personal'!$H$266,0)),0)+IF('4 - Personal'!$E$269='2 - Programas Municipales'!$A2,(IF('4 - Personal'!$E$270='2 - Programas Municipales'!$C$13,'4 - Personal'!$H$272,0)),0)+IF('4 - Personal'!$E$275='2 - Programas Municipales'!$A2,(IF('4 - Personal'!$E$276='2 - Programas Municipales'!$C$13,'4 - Personal'!$H$278,0)),0)</f>
        <v>0</v>
      </c>
      <c r="O5" s="202">
        <f>IF('4 - Personal'!$E$143='2 - Programas Municipales'!$A2,(IF('4 - Personal'!$E$144='2 - Programas Municipales'!$C$14,'4 - Personal'!$H$146,0)),0)+IF('4 - Personal'!$E$149='2 - Programas Municipales'!$A2,(IF('4 - Personal'!$E$150='2 - Programas Municipales'!$C$14,'4 - Personal'!$H$152,0)),0)+IF('4 - Personal'!$E$155='2 - Programas Municipales'!$A2,(IF('4 - Personal'!$E$156='2 - Programas Municipales'!$C$14,'4 - Personal'!$H$158,0)),0)+IF('4 - Personal'!$E$161='2 - Programas Municipales'!$A2,(IF('4 - Personal'!$E$162='2 - Programas Municipales'!$C$14,'4 - Personal'!$H$164,0)),0)+IF('4 - Personal'!$E$167='2 - Programas Municipales'!$A2,(IF('4 - Personal'!$E$168='2 - Programas Municipales'!$C$14,'4 - Personal'!$H$170,0)),0)+IF('4 - Personal'!$E$173='2 - Programas Municipales'!$A2,(IF('4 - Personal'!$E$174='2 - Programas Municipales'!$C$14,'4 - Personal'!$H$176,0)),0)+IF('4 - Personal'!$E$179='2 - Programas Municipales'!$A2,(IF('4 - Personal'!$E$180='2 - Programas Municipales'!$C$14,'4 - Personal'!$H$182,0)),0)+IF('4 - Personal'!$E$185='2 - Programas Municipales'!$A2,(IF('4 - Personal'!$E$186='2 - Programas Municipales'!$C$14,'4 - Personal'!$H$188,0)),0)+IF('4 - Personal'!$E$191='2 - Programas Municipales'!$A2,(IF('4 - Personal'!$E$192='2 - Programas Municipales'!$C$14,'4 - Personal'!$H$194,0)),0)+IF('4 - Personal'!$E$197='2 - Programas Municipales'!$A2,(IF('4 - Personal'!$E$198='2 - Programas Municipales'!$C$14,'4 - Personal'!$H$200,0)),0)+IF('4 - Personal'!$E$203='2 - Programas Municipales'!$A2,(IF('4 - Personal'!$E$204='2 - Programas Municipales'!$C$14,'4 - Personal'!$H$206,0)),0)+IF('4 - Personal'!$E$209='2 - Programas Municipales'!$A2,(IF('4 - Personal'!$E$210='2 - Programas Municipales'!$C$14,'4 - Personal'!$H$212,0)),0)+IF('4 - Personal'!$E$215='2 - Programas Municipales'!$A2,(IF('4 - Personal'!$E$216='2 - Programas Municipales'!$C$14,'4 - Personal'!$H$218,0)),0)+IF('4 - Personal'!$E$221='2 - Programas Municipales'!$A2,(IF('4 - Personal'!$E$222='2 - Programas Municipales'!$C$14,'4 - Personal'!$H$224,0)),0)+IF('4 - Personal'!$E$227='2 - Programas Municipales'!$A2,(IF('4 - Personal'!$E$228='2 - Programas Municipales'!$C$14,'4 - Personal'!$H$230,0)),0)+IF('4 - Personal'!$E$233='2 - Programas Municipales'!$A2,(IF('4 - Personal'!$E$234='2 - Programas Municipales'!$C$14,'4 - Personal'!$H$236,0)),0)+IF('4 - Personal'!$E$239='2 - Programas Municipales'!$A2,(IF('4 - Personal'!$E$240='2 - Programas Municipales'!$C$14,'4 - Personal'!$H$242,0)),0)+IF('4 - Personal'!$E$245='2 - Programas Municipales'!$A2,(IF('4 - Personal'!$E$246='2 - Programas Municipales'!$C$14,'4 - Personal'!$H$248,0)),0)+IF('4 - Personal'!$E$251='2 - Programas Municipales'!$A2,(IF('4 - Personal'!$E$252='2 - Programas Municipales'!$C$14,'4 - Personal'!$H$254,0)),0)+IF('4 - Personal'!$E$257='2 - Programas Municipales'!$A2,(IF('4 - Personal'!$E$258='2 - Programas Municipales'!$C$14,'4 - Personal'!$H$260,0)),0)+IF('4 - Personal'!$E$263='2 - Programas Municipales'!$A2,(IF('4 - Personal'!$E$264='2 - Programas Municipales'!$C$14,'4 - Personal'!$H$266,0)),0)+IF('4 - Personal'!$E$269='2 - Programas Municipales'!$A2,(IF('4 - Personal'!$E$270='2 - Programas Municipales'!$C$14,'4 - Personal'!$H$272,0)),0)+IF('4 - Personal'!$E$275='2 - Programas Municipales'!$A2,(IF('4 - Personal'!$E$276='2 - Programas Municipales'!$C$14,'4 - Personal'!$H$278,0)),0)</f>
        <v>0</v>
      </c>
      <c r="P5" s="202">
        <f>IF('4 - Personal'!$E$143='2 - Programas Municipales'!$A2,(IF('4 - Personal'!$E$144='2 - Programas Municipales'!$C$15,'4 - Personal'!$H$146,0)),0)+IF('4 - Personal'!$E$149='2 - Programas Municipales'!$A2,(IF('4 - Personal'!$E$150='2 - Programas Municipales'!$C$15,'4 - Personal'!$H$152,0)),0)+IF('4 - Personal'!$E$155='2 - Programas Municipales'!$A2,(IF('4 - Personal'!$E$156='2 - Programas Municipales'!$C$15,'4 - Personal'!$H$158,0)),0)+IF('4 - Personal'!$E$161='2 - Programas Municipales'!$A2,(IF('4 - Personal'!$E$162='2 - Programas Municipales'!$C$15,'4 - Personal'!$H$164,0)),0)+IF('4 - Personal'!$E$167='2 - Programas Municipales'!$A2,(IF('4 - Personal'!$E$168='2 - Programas Municipales'!$C$15,'4 - Personal'!$H$170,0)),0)+IF('4 - Personal'!$E$173='2 - Programas Municipales'!$A2,(IF('4 - Personal'!$E$174='2 - Programas Municipales'!$C$15,'4 - Personal'!$H$176,0)),0)+IF('4 - Personal'!$E$179='2 - Programas Municipales'!$A2,(IF('4 - Personal'!$E$180='2 - Programas Municipales'!$C$15,'4 - Personal'!$H$182,0)),0)+IF('4 - Personal'!$E$185='2 - Programas Municipales'!$A2,(IF('4 - Personal'!$E$186='2 - Programas Municipales'!$C$15,'4 - Personal'!$H$188,0)),0)+IF('4 - Personal'!$E$191='2 - Programas Municipales'!$A2,(IF('4 - Personal'!$E$192='2 - Programas Municipales'!$C$15,'4 - Personal'!$H$194,0)),0)+IF('4 - Personal'!$E$197='2 - Programas Municipales'!$A2,(IF('4 - Personal'!$E$198='2 - Programas Municipales'!$C$15,'4 - Personal'!$H$200,0)),0)+IF('4 - Personal'!$E$203='2 - Programas Municipales'!$A2,(IF('4 - Personal'!$E$204='2 - Programas Municipales'!$C$15,'4 - Personal'!$H$206,0)),0)+IF('4 - Personal'!$E$209='2 - Programas Municipales'!$A2,(IF('4 - Personal'!$E$210='2 - Programas Municipales'!$C$15,'4 - Personal'!$H$212,0)),0)+IF('4 - Personal'!$E$215='2 - Programas Municipales'!$A2,(IF('4 - Personal'!$E$216='2 - Programas Municipales'!$C$15,'4 - Personal'!$H$218,0)),0)+IF('4 - Personal'!$E$221='2 - Programas Municipales'!$A2,(IF('4 - Personal'!$E$222='2 - Programas Municipales'!$C$15,'4 - Personal'!$H$224,0)),0)+IF('4 - Personal'!$E$227='2 - Programas Municipales'!$A2,(IF('4 - Personal'!$E$228='2 - Programas Municipales'!$C$15,'4 - Personal'!$H$230,0)),0)+IF('4 - Personal'!$E$233='2 - Programas Municipales'!$A2,(IF('4 - Personal'!$E$234='2 - Programas Municipales'!$C$15,'4 - Personal'!$H$236,0)),0)+IF('4 - Personal'!$E$239='2 - Programas Municipales'!$A2,(IF('4 - Personal'!$E$240='2 - Programas Municipales'!$C$15,'4 - Personal'!$H$242,0)),0)+IF('4 - Personal'!$E$245='2 - Programas Municipales'!$A2,(IF('4 - Personal'!$E$246='2 - Programas Municipales'!$C$15,'4 - Personal'!$H$248,0)),0)+IF('4 - Personal'!$E$251='2 - Programas Municipales'!$A2,(IF('4 - Personal'!$E$252='2 - Programas Municipales'!$C$15,'4 - Personal'!$H$254,0)),0)+IF('4 - Personal'!$E$257='2 - Programas Municipales'!$A2,(IF('4 - Personal'!$E$258='2 - Programas Municipales'!$C$15,'4 - Personal'!$H$260,0)),0)+IF('4 - Personal'!$E$263='2 - Programas Municipales'!$A2,(IF('4 - Personal'!$E$264='2 - Programas Municipales'!$C$15,'4 - Personal'!$H$266,0)),0)+IF('4 - Personal'!$E$269='2 - Programas Municipales'!$A2,(IF('4 - Personal'!$E$270='2 - Programas Municipales'!$C$15,'4 - Personal'!$H$272,0)),0)+IF('4 - Personal'!$E$275='2 - Programas Municipales'!$A2,(IF('4 - Personal'!$E$276='2 - Programas Municipales'!$C$15,'4 - Personal'!$H$278,0)),0)</f>
        <v>0</v>
      </c>
      <c r="Q5" s="265">
        <f t="shared" ref="Q5:Q13" si="1">SUM(C5:P5)</f>
        <v>0</v>
      </c>
    </row>
    <row r="6">
      <c r="B6" s="56" t="str">
        <f>'2 - Programas Municipales'!A3</f>
        <v>Bienes</v>
      </c>
      <c r="C6" s="202">
        <f>IF('4 - Personal'!$E$143='2 - Programas Municipales'!$A3,(IF('4 - Personal'!$E$144='2 - Programas Municipales'!$C$2,'4 - Personal'!$H$146,0)),0)+IF('4 - Personal'!$E$149='2 - Programas Municipales'!$A3,(IF('4 - Personal'!$E$150='2 - Programas Municipales'!$C$2,'4 - Personal'!$H$152,0)),0)+IF('4 - Personal'!$E$155='2 - Programas Municipales'!$A3,(IF('4 - Personal'!$E$156='2 - Programas Municipales'!$C$2,'4 - Personal'!$H$158,0)),0)+IF('4 - Personal'!$E$161='2 - Programas Municipales'!$A3,(IF('4 - Personal'!$E$162='2 - Programas Municipales'!$C$2,'4 - Personal'!$H$164,0)),0)+IF('4 - Personal'!$E$167='2 - Programas Municipales'!$A3,(IF('4 - Personal'!$E$168='2 - Programas Municipales'!$C$2,'4 - Personal'!$H$170,0)),0)+IF('4 - Personal'!$E$173='2 - Programas Municipales'!$A3,(IF('4 - Personal'!$E$174='2 - Programas Municipales'!$C$2,'4 - Personal'!$H$176,0)),0)+IF('4 - Personal'!$E$179='2 - Programas Municipales'!$A3,(IF('4 - Personal'!$E$180='2 - Programas Municipales'!$C$2,'4 - Personal'!$H$182,0)),0)+IF('4 - Personal'!$E$185='2 - Programas Municipales'!$A3,(IF('4 - Personal'!$E$186='2 - Programas Municipales'!$C$2,'4 - Personal'!$H$188,0)),0)+IF('4 - Personal'!$E$191='2 - Programas Municipales'!$A3,(IF('4 - Personal'!$E$192='2 - Programas Municipales'!$C$2,'4 - Personal'!$H$194,0)),0)+IF('4 - Personal'!$E$197='2 - Programas Municipales'!$A3,(IF('4 - Personal'!$E$198='2 - Programas Municipales'!$C$2,'4 - Personal'!$H$200,0)),0)+IF('4 - Personal'!$E$203='2 - Programas Municipales'!$A3,(IF('4 - Personal'!$E$204='2 - Programas Municipales'!$C$2,'4 - Personal'!$H$206,0)),0)+IF('4 - Personal'!$E$209='2 - Programas Municipales'!$A3,(IF('4 - Personal'!$E$210='2 - Programas Municipales'!$C$2,'4 - Personal'!$H$212,0)),0)+IF('4 - Personal'!$E$215='2 - Programas Municipales'!$A3,(IF('4 - Personal'!$E$216='2 - Programas Municipales'!$C$2,'4 - Personal'!$H$218,0)),0)+IF('4 - Personal'!$E$221='2 - Programas Municipales'!$A3,(IF('4 - Personal'!$E$222='2 - Programas Municipales'!$C$2,'4 - Personal'!$H$224,0)),0)+IF('4 - Personal'!$E$227='2 - Programas Municipales'!$A3,(IF('4 - Personal'!$E$228='2 - Programas Municipales'!$C$2,'4 - Personal'!$H$230,0)),0)+IF('4 - Personal'!$E$233='2 - Programas Municipales'!$A3,(IF('4 - Personal'!$E$234='2 - Programas Municipales'!$C$2,'4 - Personal'!$H$236,0)),0)+IF('4 - Personal'!$E$239='2 - Programas Municipales'!$A3,(IF('4 - Personal'!$E$240='2 - Programas Municipales'!$C$2,'4 - Personal'!$H$242,0)),0)+IF('4 - Personal'!$E$245='2 - Programas Municipales'!$A3,(IF('4 - Personal'!$E$246='2 - Programas Municipales'!$C$2,'4 - Personal'!$H$248,0)),0)+IF('4 - Personal'!$E$251='2 - Programas Municipales'!$A3,(IF('4 - Personal'!$E$252='2 - Programas Municipales'!$C$2,'4 - Personal'!$H$254,0)),0)+IF('4 - Personal'!$E$257='2 - Programas Municipales'!$A3,(IF('4 - Personal'!$E$258='2 - Programas Municipales'!$C$2,'4 - Personal'!$H$260,0)),0)+IF('4 - Personal'!$E$263='2 - Programas Municipales'!$A3,(IF('4 - Personal'!$E$264='2 - Programas Municipales'!$C$2,'4 - Personal'!$H$266,0)),0)+IF('4 - Personal'!$E$269='2 - Programas Municipales'!$A3,(IF('4 - Personal'!$E$270='2 - Programas Municipales'!$C$2,'4 - Personal'!$H$272,0)),0)+IF('4 - Personal'!$E$275='2 - Programas Municipales'!$A3,(IF('4 - Personal'!$E$276='2 - Programas Municipales'!$C$2,'4 - Personal'!$H$278,0)),0)</f>
        <v>0</v>
      </c>
      <c r="D6" s="202">
        <f>IF('4 - Personal'!$E$143='2 - Programas Municipales'!$A3,(IF('4 - Personal'!$E$144='2 - Programas Municipales'!$C$3,'4 - Personal'!$H$146,0)),0)+IF('4 - Personal'!$E$149='2 - Programas Municipales'!$A3,(IF('4 - Personal'!$E$150='2 - Programas Municipales'!$C$3,'4 - Personal'!$H$152,0)),0)+IF('4 - Personal'!$E$155='2 - Programas Municipales'!$A3,(IF('4 - Personal'!$E$156='2 - Programas Municipales'!$C$3,'4 - Personal'!$H$158,0)),0)+IF('4 - Personal'!$E$161='2 - Programas Municipales'!$A3,(IF('4 - Personal'!$E$162='2 - Programas Municipales'!$C$3,'4 - Personal'!$H$164,0)),0)+IF('4 - Personal'!$E$167='2 - Programas Municipales'!$A3,(IF('4 - Personal'!$E$168='2 - Programas Municipales'!$C$3,'4 - Personal'!$H$170,0)),0)+IF('4 - Personal'!$E$173='2 - Programas Municipales'!$A3,(IF('4 - Personal'!$E$174='2 - Programas Municipales'!$C$3,'4 - Personal'!$H$176,0)),0)+IF('4 - Personal'!$E$179='2 - Programas Municipales'!$A3,(IF('4 - Personal'!$E$180='2 - Programas Municipales'!$C$3,'4 - Personal'!$H$182,0)),0)+IF('4 - Personal'!$E$185='2 - Programas Municipales'!$A3,(IF('4 - Personal'!$E$186='2 - Programas Municipales'!$C$3,'4 - Personal'!$H$188,0)),0)+IF('4 - Personal'!$E$191='2 - Programas Municipales'!$A3,(IF('4 - Personal'!$E$192='2 - Programas Municipales'!$C$3,'4 - Personal'!$H$194,0)),0)+IF('4 - Personal'!$E$197='2 - Programas Municipales'!$A3,(IF('4 - Personal'!$E$198='2 - Programas Municipales'!$C$3,'4 - Personal'!$H$200,0)),0)+IF('4 - Personal'!$E$203='2 - Programas Municipales'!$A3,(IF('4 - Personal'!$E$204='2 - Programas Municipales'!$C$3,'4 - Personal'!$H$206,0)),0)+IF('4 - Personal'!$E$209='2 - Programas Municipales'!$A3,(IF('4 - Personal'!$E$210='2 - Programas Municipales'!$C$3,'4 - Personal'!$H$212,0)),0)+IF('4 - Personal'!$E$215='2 - Programas Municipales'!$A3,(IF('4 - Personal'!$E$216='2 - Programas Municipales'!$C$3,'4 - Personal'!$H$218,0)),0)+IF('4 - Personal'!$E$221='2 - Programas Municipales'!$A3,(IF('4 - Personal'!$E$222='2 - Programas Municipales'!$C$3,'4 - Personal'!$H$224,0)),0)+IF('4 - Personal'!$E$227='2 - Programas Municipales'!$A3,(IF('4 - Personal'!$E$228='2 - Programas Municipales'!$C$3,'4 - Personal'!$H$230,0)),0)+IF('4 - Personal'!$E$233='2 - Programas Municipales'!$A3,(IF('4 - Personal'!$E$234='2 - Programas Municipales'!$C$3,'4 - Personal'!$H$236,0)),0)+IF('4 - Personal'!$E$239='2 - Programas Municipales'!$A3,(IF('4 - Personal'!$E$240='2 - Programas Municipales'!$C$3,'4 - Personal'!$H$242,0)),0)+IF('4 - Personal'!$E$245='2 - Programas Municipales'!$A3,(IF('4 - Personal'!$E$246='2 - Programas Municipales'!$C$3,'4 - Personal'!$H$248,0)),0)+IF('4 - Personal'!$E$251='2 - Programas Municipales'!$A3,(IF('4 - Personal'!$E$252='2 - Programas Municipales'!$C$3,'4 - Personal'!$H$254,0)),0)+IF('4 - Personal'!$E$257='2 - Programas Municipales'!$A3,(IF('4 - Personal'!$E$258='2 - Programas Municipales'!$C$3,'4 - Personal'!$H$260,0)),0)+IF('4 - Personal'!$E$263='2 - Programas Municipales'!$A3,(IF('4 - Personal'!$E$264='2 - Programas Municipales'!$C$3,'4 - Personal'!$H$266,0)),0)+IF('4 - Personal'!$E$269='2 - Programas Municipales'!$A3,(IF('4 - Personal'!$E$270='2 - Programas Municipales'!$C$3,'4 - Personal'!$H$272,0)),0)+IF('4 - Personal'!$E$275='2 - Programas Municipales'!$A3,(IF('4 - Personal'!$E$276='2 - Programas Municipales'!$C$3,'4 - Personal'!$H$278,0)),0)</f>
        <v>0</v>
      </c>
      <c r="E6" s="202">
        <f>IF('4 - Personal'!$E$143='2 - Programas Municipales'!$A3,(IF('4 - Personal'!$E$144='2 - Programas Municipales'!$C$4,'4 - Personal'!$H$146,0)),0)+IF('4 - Personal'!$E$149='2 - Programas Municipales'!$A3,(IF('4 - Personal'!$E$150='2 - Programas Municipales'!$C$4,'4 - Personal'!$H$152,0)),0)+IF('4 - Personal'!$E$155='2 - Programas Municipales'!$A3,(IF('4 - Personal'!$E$156='2 - Programas Municipales'!$C$4,'4 - Personal'!$H$158,0)),0)+IF('4 - Personal'!$E$161='2 - Programas Municipales'!$A3,(IF('4 - Personal'!$E$162='2 - Programas Municipales'!$C$4,'4 - Personal'!$H$164,0)),0)+IF('4 - Personal'!$E$167='2 - Programas Municipales'!$A3,(IF('4 - Personal'!$E$168='2 - Programas Municipales'!$C$4,'4 - Personal'!$H$170,0)),0)+IF('4 - Personal'!$E$173='2 - Programas Municipales'!$A3,(IF('4 - Personal'!$E$174='2 - Programas Municipales'!$C$4,'4 - Personal'!$H$176,0)),0)+IF('4 - Personal'!$E$179='2 - Programas Municipales'!$A3,(IF('4 - Personal'!$E$180='2 - Programas Municipales'!$C$4,'4 - Personal'!$H$182,0)),0)+IF('4 - Personal'!$E$185='2 - Programas Municipales'!$A3,(IF('4 - Personal'!$E$186='2 - Programas Municipales'!$C$4,'4 - Personal'!$H$188,0)),0)+IF('4 - Personal'!$E$191='2 - Programas Municipales'!$A3,(IF('4 - Personal'!$E$192='2 - Programas Municipales'!$C$4,'4 - Personal'!$H$194,0)),0)+IF('4 - Personal'!$E$197='2 - Programas Municipales'!$A3,(IF('4 - Personal'!$E$198='2 - Programas Municipales'!$C$4,'4 - Personal'!$H$200,0)),0)+IF('4 - Personal'!$E$203='2 - Programas Municipales'!$A3,(IF('4 - Personal'!$E$204='2 - Programas Municipales'!$C$4,'4 - Personal'!$H$206,0)),0)+IF('4 - Personal'!$E$209='2 - Programas Municipales'!$A3,(IF('4 - Personal'!$E$210='2 - Programas Municipales'!$C$4,'4 - Personal'!$H$212,0)),0)+IF('4 - Personal'!$E$215='2 - Programas Municipales'!$A3,(IF('4 - Personal'!$E$216='2 - Programas Municipales'!$C$4,'4 - Personal'!$H$218,0)),0)+IF('4 - Personal'!$E$221='2 - Programas Municipales'!$A3,(IF('4 - Personal'!$E$222='2 - Programas Municipales'!$C$4,'4 - Personal'!$H$224,0)),0)+IF('4 - Personal'!$E$227='2 - Programas Municipales'!$A3,(IF('4 - Personal'!$E$228='2 - Programas Municipales'!$C$4,'4 - Personal'!$H$230,0)),0)+IF('4 - Personal'!$E$233='2 - Programas Municipales'!$A3,(IF('4 - Personal'!$E$234='2 - Programas Municipales'!$C$4,'4 - Personal'!$H$236,0)),0)+IF('4 - Personal'!$E$239='2 - Programas Municipales'!$A3,(IF('4 - Personal'!$E$240='2 - Programas Municipales'!$C$4,'4 - Personal'!$H$242,0)),0)+IF('4 - Personal'!$E$245='2 - Programas Municipales'!$A3,(IF('4 - Personal'!$E$246='2 - Programas Municipales'!$C$4,'4 - Personal'!$H$248,0)),0)+IF('4 - Personal'!$E$251='2 - Programas Municipales'!$A3,(IF('4 - Personal'!$E$252='2 - Programas Municipales'!$C$4,'4 - Personal'!$H$254,0)),0)+IF('4 - Personal'!$E$257='2 - Programas Municipales'!$A3,(IF('4 - Personal'!$E$258='2 - Programas Municipales'!$C$4,'4 - Personal'!$H$260,0)),0)+IF('4 - Personal'!$E$263='2 - Programas Municipales'!$A3,(IF('4 - Personal'!$E$264='2 - Programas Municipales'!$C$4,'4 - Personal'!$H$266,0)),0)+IF('4 - Personal'!$E$269='2 - Programas Municipales'!$A3,(IF('4 - Personal'!$E$270='2 - Programas Municipales'!$C$4,'4 - Personal'!$H$272,0)),0)+IF('4 - Personal'!$E$275='2 - Programas Municipales'!$A3,(IF('4 - Personal'!$E$276='2 - Programas Municipales'!$C$4,'4 - Personal'!$H$278,0)),0)</f>
        <v>0</v>
      </c>
      <c r="F6" s="202">
        <f>IF('4 - Personal'!$E$143='2 - Programas Municipales'!$A3,(IF('4 - Personal'!$E$144='2 - Programas Municipales'!$C$5,'4 - Personal'!$H$146,0)),0)+IF('4 - Personal'!$E$149='2 - Programas Municipales'!$A3,(IF('4 - Personal'!$E$150='2 - Programas Municipales'!$C$5,'4 - Personal'!$H$152,0)),0)+IF('4 - Personal'!$E$155='2 - Programas Municipales'!$A3,(IF('4 - Personal'!$E$156='2 - Programas Municipales'!$C$5,'4 - Personal'!$H$158,0)),0)+IF('4 - Personal'!$E$161='2 - Programas Municipales'!$A3,(IF('4 - Personal'!$E$162='2 - Programas Municipales'!$C$5,'4 - Personal'!$H$164,0)),0)+IF('4 - Personal'!$E$167='2 - Programas Municipales'!$A3,(IF('4 - Personal'!$E$168='2 - Programas Municipales'!$C$5,'4 - Personal'!$H$170,0)),0)+IF('4 - Personal'!$E$173='2 - Programas Municipales'!$A3,(IF('4 - Personal'!$E$174='2 - Programas Municipales'!$C$5,'4 - Personal'!$H$176,0)),0)+IF('4 - Personal'!$E$179='2 - Programas Municipales'!$A3,(IF('4 - Personal'!$E$180='2 - Programas Municipales'!$C$5,'4 - Personal'!$H$182,0)),0)+IF('4 - Personal'!$E$185='2 - Programas Municipales'!$A3,(IF('4 - Personal'!$E$186='2 - Programas Municipales'!$C$5,'4 - Personal'!$H$188,0)),0)+IF('4 - Personal'!$E$191='2 - Programas Municipales'!$A3,(IF('4 - Personal'!$E$192='2 - Programas Municipales'!$C$5,'4 - Personal'!$H$194,0)),0)+IF('4 - Personal'!$E$197='2 - Programas Municipales'!$A3,(IF('4 - Personal'!$E$198='2 - Programas Municipales'!$C$5,'4 - Personal'!$H$200,0)),0)+IF('4 - Personal'!$E$203='2 - Programas Municipales'!$A3,(IF('4 - Personal'!$E$204='2 - Programas Municipales'!$C$5,'4 - Personal'!$H$206,0)),0)+IF('4 - Personal'!$E$209='2 - Programas Municipales'!$A3,(IF('4 - Personal'!$E$210='2 - Programas Municipales'!$C$5,'4 - Personal'!$H$212,0)),0)+IF('4 - Personal'!$E$215='2 - Programas Municipales'!$A3,(IF('4 - Personal'!$E$216='2 - Programas Municipales'!$C$5,'4 - Personal'!$H$218,0)),0)+IF('4 - Personal'!$E$221='2 - Programas Municipales'!$A3,(IF('4 - Personal'!$E$222='2 - Programas Municipales'!$C$5,'4 - Personal'!$H$224,0)),0)+IF('4 - Personal'!$E$227='2 - Programas Municipales'!$A3,(IF('4 - Personal'!$E$228='2 - Programas Municipales'!$C$5,'4 - Personal'!$H$230,0)),0)+IF('4 - Personal'!$E$233='2 - Programas Municipales'!$A3,(IF('4 - Personal'!$E$234='2 - Programas Municipales'!$C$5,'4 - Personal'!$H$236,0)),0)+IF('4 - Personal'!$E$239='2 - Programas Municipales'!$A3,(IF('4 - Personal'!$E$240='2 - Programas Municipales'!$C$5,'4 - Personal'!$H$242,0)),0)+IF('4 - Personal'!$E$245='2 - Programas Municipales'!$A3,(IF('4 - Personal'!$E$246='2 - Programas Municipales'!$C$5,'4 - Personal'!$H$248,0)),0)+IF('4 - Personal'!$E$251='2 - Programas Municipales'!$A3,(IF('4 - Personal'!$E$252='2 - Programas Municipales'!$C$5,'4 - Personal'!$H$254,0)),0)+IF('4 - Personal'!$E$257='2 - Programas Municipales'!$A3,(IF('4 - Personal'!$E$258='2 - Programas Municipales'!$C$5,'4 - Personal'!$H$260,0)),0)+IF('4 - Personal'!$E$263='2 - Programas Municipales'!$A3,(IF('4 - Personal'!$E$264='2 - Programas Municipales'!$C$5,'4 - Personal'!$H$266,0)),0)+IF('4 - Personal'!$E$269='2 - Programas Municipales'!$A3,(IF('4 - Personal'!$E$270='2 - Programas Municipales'!$C$5,'4 - Personal'!$H$272,0)),0)+IF('4 - Personal'!$E$275='2 - Programas Municipales'!$A3,(IF('4 - Personal'!$E$276='2 - Programas Municipales'!$C$5,'4 - Personal'!$H$278,0)),0)</f>
        <v>0</v>
      </c>
      <c r="G6" s="202">
        <f>IF('4 - Personal'!$E$143='2 - Programas Municipales'!$A3,(IF('4 - Personal'!$E$144='2 - Programas Municipales'!$C$6,'4 - Personal'!$H$146,0)),0)+IF('4 - Personal'!$E$149='2 - Programas Municipales'!$A3,(IF('4 - Personal'!$E$150='2 - Programas Municipales'!$C$6,'4 - Personal'!$H$152,0)),0)+IF('4 - Personal'!$E$155='2 - Programas Municipales'!$A3,(IF('4 - Personal'!$E$156='2 - Programas Municipales'!$C$6,'4 - Personal'!$H$158,0)),0)+IF('4 - Personal'!$E$161='2 - Programas Municipales'!$A3,(IF('4 - Personal'!$E$162='2 - Programas Municipales'!$C$6,'4 - Personal'!$H$164,0)),0)+IF('4 - Personal'!$E$167='2 - Programas Municipales'!$A3,(IF('4 - Personal'!$E$168='2 - Programas Municipales'!$C$6,'4 - Personal'!$H$170,0)),0)+IF('4 - Personal'!$E$173='2 - Programas Municipales'!$A3,(IF('4 - Personal'!$E$174='2 - Programas Municipales'!$C$6,'4 - Personal'!$H$176,0)),0)+IF('4 - Personal'!$E$179='2 - Programas Municipales'!$A3,(IF('4 - Personal'!$E$180='2 - Programas Municipales'!$C$6,'4 - Personal'!$H$182,0)),0)+IF('4 - Personal'!$E$185='2 - Programas Municipales'!$A3,(IF('4 - Personal'!$E$186='2 - Programas Municipales'!$C$6,'4 - Personal'!$H$188,0)),0)+IF('4 - Personal'!$E$191='2 - Programas Municipales'!$A3,(IF('4 - Personal'!$E$192='2 - Programas Municipales'!$C$6,'4 - Personal'!$H$194,0)),0)+IF('4 - Personal'!$E$197='2 - Programas Municipales'!$A3,(IF('4 - Personal'!$E$198='2 - Programas Municipales'!$C$6,'4 - Personal'!$H$200,0)),0)+IF('4 - Personal'!$E$203='2 - Programas Municipales'!$A3,(IF('4 - Personal'!$E$204='2 - Programas Municipales'!$C$6,'4 - Personal'!$H$206,0)),0)+IF('4 - Personal'!$E$209='2 - Programas Municipales'!$A3,(IF('4 - Personal'!$E$210='2 - Programas Municipales'!$C$6,'4 - Personal'!$H$212,0)),0)+IF('4 - Personal'!$E$215='2 - Programas Municipales'!$A3,(IF('4 - Personal'!$E$216='2 - Programas Municipales'!$C$6,'4 - Personal'!$H$218,0)),0)+IF('4 - Personal'!$E$221='2 - Programas Municipales'!$A3,(IF('4 - Personal'!$E$222='2 - Programas Municipales'!$C$6,'4 - Personal'!$H$224,0)),0)+IF('4 - Personal'!$E$227='2 - Programas Municipales'!$A3,(IF('4 - Personal'!$E$228='2 - Programas Municipales'!$C$6,'4 - Personal'!$H$230,0)),0)+IF('4 - Personal'!$E$233='2 - Programas Municipales'!$A3,(IF('4 - Personal'!$E$234='2 - Programas Municipales'!$C$6,'4 - Personal'!$H$236,0)),0)+IF('4 - Personal'!$E$239='2 - Programas Municipales'!$A3,(IF('4 - Personal'!$E$240='2 - Programas Municipales'!$C$6,'4 - Personal'!$H$242,0)),0)+IF('4 - Personal'!$E$245='2 - Programas Municipales'!$A3,(IF('4 - Personal'!$E$246='2 - Programas Municipales'!$C$6,'4 - Personal'!$H$248,0)),0)+IF('4 - Personal'!$E$251='2 - Programas Municipales'!$A3,(IF('4 - Personal'!$E$252='2 - Programas Municipales'!$C$6,'4 - Personal'!$H$254,0)),0)+IF('4 - Personal'!$E$257='2 - Programas Municipales'!$A3,(IF('4 - Personal'!$E$258='2 - Programas Municipales'!$C$6,'4 - Personal'!$H$260,0)),0)+IF('4 - Personal'!$E$263='2 - Programas Municipales'!$A3,(IF('4 - Personal'!$E$264='2 - Programas Municipales'!$C$6,'4 - Personal'!$H$266,0)),0)+IF('4 - Personal'!$E$269='2 - Programas Municipales'!$A3,(IF('4 - Personal'!$E$270='2 - Programas Municipales'!$C$6,'4 - Personal'!$H$272,0)),0)+IF('4 - Personal'!$E$275='2 - Programas Municipales'!$A3,(IF('4 - Personal'!$E$276='2 - Programas Municipales'!$C$6,'4 - Personal'!$H$278,0)),0)</f>
        <v>0</v>
      </c>
      <c r="H6" s="202">
        <f>IF('4 - Personal'!$E$143='2 - Programas Municipales'!$A3,(IF('4 - Personal'!$E$144='2 - Programas Municipales'!$C$7,'4 - Personal'!$H$146,0)),0)+IF('4 - Personal'!$E$149='2 - Programas Municipales'!$A3,(IF('4 - Personal'!$E$150='2 - Programas Municipales'!$C$7,'4 - Personal'!$H$152,0)),0)+IF('4 - Personal'!$E$155='2 - Programas Municipales'!$A3,(IF('4 - Personal'!$E$156='2 - Programas Municipales'!$C$7,'4 - Personal'!$H$158,0)),0)+IF('4 - Personal'!$E$161='2 - Programas Municipales'!$A3,(IF('4 - Personal'!$E$162='2 - Programas Municipales'!$C$7,'4 - Personal'!$H$164,0)),0)+IF('4 - Personal'!$E$167='2 - Programas Municipales'!$A3,(IF('4 - Personal'!$E$168='2 - Programas Municipales'!$C$7,'4 - Personal'!$H$170,0)),0)+IF('4 - Personal'!$E$173='2 - Programas Municipales'!$A3,(IF('4 - Personal'!$E$174='2 - Programas Municipales'!$C$7,'4 - Personal'!$H$176,0)),0)+IF('4 - Personal'!$E$179='2 - Programas Municipales'!$A3,(IF('4 - Personal'!$E$180='2 - Programas Municipales'!$C$7,'4 - Personal'!$H$182,0)),0)+IF('4 - Personal'!$E$185='2 - Programas Municipales'!$A3,(IF('4 - Personal'!$E$186='2 - Programas Municipales'!$C$7,'4 - Personal'!$H$188,0)),0)+IF('4 - Personal'!$E$191='2 - Programas Municipales'!$A3,(IF('4 - Personal'!$E$192='2 - Programas Municipales'!$C$7,'4 - Personal'!$H$194,0)),0)+IF('4 - Personal'!$E$197='2 - Programas Municipales'!$A3,(IF('4 - Personal'!$E$198='2 - Programas Municipales'!$C$7,'4 - Personal'!$H$200,0)),0)+IF('4 - Personal'!$E$203='2 - Programas Municipales'!$A3,(IF('4 - Personal'!$E$204='2 - Programas Municipales'!$C$7,'4 - Personal'!$H$206,0)),0)+IF('4 - Personal'!$E$209='2 - Programas Municipales'!$A3,(IF('4 - Personal'!$E$210='2 - Programas Municipales'!$C$7,'4 - Personal'!$H$212,0)),0)+IF('4 - Personal'!$E$215='2 - Programas Municipales'!$A3,(IF('4 - Personal'!$E$216='2 - Programas Municipales'!$C$7,'4 - Personal'!$H$218,0)),0)+IF('4 - Personal'!$E$221='2 - Programas Municipales'!$A3,(IF('4 - Personal'!$E$222='2 - Programas Municipales'!$C$7,'4 - Personal'!$H$224,0)),0)+IF('4 - Personal'!$E$227='2 - Programas Municipales'!$A3,(IF('4 - Personal'!$E$228='2 - Programas Municipales'!$C$7,'4 - Personal'!$H$230,0)),0)+IF('4 - Personal'!$E$233='2 - Programas Municipales'!$A3,(IF('4 - Personal'!$E$234='2 - Programas Municipales'!$C$7,'4 - Personal'!$H$236,0)),0)+IF('4 - Personal'!$E$239='2 - Programas Municipales'!$A3,(IF('4 - Personal'!$E$240='2 - Programas Municipales'!$C$7,'4 - Personal'!$H$242,0)),0)+IF('4 - Personal'!$E$245='2 - Programas Municipales'!$A3,(IF('4 - Personal'!$E$246='2 - Programas Municipales'!$C$7,'4 - Personal'!$H$248,0)),0)+IF('4 - Personal'!$E$251='2 - Programas Municipales'!$A3,(IF('4 - Personal'!$E$252='2 - Programas Municipales'!$C$7,'4 - Personal'!$H$254,0)),0)+IF('4 - Personal'!$E$257='2 - Programas Municipales'!$A3,(IF('4 - Personal'!$E$258='2 - Programas Municipales'!$C$7,'4 - Personal'!$H$260,0)),0)+IF('4 - Personal'!$E$263='2 - Programas Municipales'!$A3,(IF('4 - Personal'!$E$264='2 - Programas Municipales'!$C$7,'4 - Personal'!$H$266,0)),0)+IF('4 - Personal'!$E$269='2 - Programas Municipales'!$A3,(IF('4 - Personal'!$E$270='2 - Programas Municipales'!$C$7,'4 - Personal'!$H$272,0)),0)+IF('4 - Personal'!$E$275='2 - Programas Municipales'!$A3,(IF('4 - Personal'!$E$276='2 - Programas Municipales'!$C$7,'4 - Personal'!$H$278,0)),0)</f>
        <v>0</v>
      </c>
      <c r="I6" s="202">
        <f>IF('4 - Personal'!$E$143='2 - Programas Municipales'!$A3,(IF('4 - Personal'!$E$144='2 - Programas Municipales'!$C$8,'4 - Personal'!$H$146,0)),0)+IF('4 - Personal'!$E$149='2 - Programas Municipales'!$A3,(IF('4 - Personal'!$E$150='2 - Programas Municipales'!$C$8,'4 - Personal'!$H$152,0)),0)+IF('4 - Personal'!$E$155='2 - Programas Municipales'!$A3,(IF('4 - Personal'!$E$156='2 - Programas Municipales'!$C$8,'4 - Personal'!$H$158,0)),0)+IF('4 - Personal'!$E$161='2 - Programas Municipales'!$A3,(IF('4 - Personal'!$E$162='2 - Programas Municipales'!$C$8,'4 - Personal'!$H$164,0)),0)+IF('4 - Personal'!$E$167='2 - Programas Municipales'!$A3,(IF('4 - Personal'!$E$168='2 - Programas Municipales'!$C$8,'4 - Personal'!$H$170,0)),0)+IF('4 - Personal'!$E$173='2 - Programas Municipales'!$A3,(IF('4 - Personal'!$E$174='2 - Programas Municipales'!$C$8,'4 - Personal'!$H$176,0)),0)+IF('4 - Personal'!$E$179='2 - Programas Municipales'!$A3,(IF('4 - Personal'!$E$180='2 - Programas Municipales'!$C$8,'4 - Personal'!$H$182,0)),0)+IF('4 - Personal'!$E$185='2 - Programas Municipales'!$A3,(IF('4 - Personal'!$E$186='2 - Programas Municipales'!$C$8,'4 - Personal'!$H$188,0)),0)+IF('4 - Personal'!$E$191='2 - Programas Municipales'!$A3,(IF('4 - Personal'!$E$192='2 - Programas Municipales'!$C$8,'4 - Personal'!$H$194,0)),0)+IF('4 - Personal'!$E$197='2 - Programas Municipales'!$A3,(IF('4 - Personal'!$E$198='2 - Programas Municipales'!$C$8,'4 - Personal'!$H$200,0)),0)+IF('4 - Personal'!$E$203='2 - Programas Municipales'!$A3,(IF('4 - Personal'!$E$204='2 - Programas Municipales'!$C$8,'4 - Personal'!$H$206,0)),0)+IF('4 - Personal'!$E$209='2 - Programas Municipales'!$A3,(IF('4 - Personal'!$E$210='2 - Programas Municipales'!$C$8,'4 - Personal'!$H$212,0)),0)+IF('4 - Personal'!$E$215='2 - Programas Municipales'!$A3,(IF('4 - Personal'!$E$216='2 - Programas Municipales'!$C$8,'4 - Personal'!$H$218,0)),0)+IF('4 - Personal'!$E$221='2 - Programas Municipales'!$A3,(IF('4 - Personal'!$E$222='2 - Programas Municipales'!$C$8,'4 - Personal'!$H$224,0)),0)+IF('4 - Personal'!$E$227='2 - Programas Municipales'!$A3,(IF('4 - Personal'!$E$228='2 - Programas Municipales'!$C$8,'4 - Personal'!$H$230,0)),0)+IF('4 - Personal'!$E$233='2 - Programas Municipales'!$A3,(IF('4 - Personal'!$E$234='2 - Programas Municipales'!$C$8,'4 - Personal'!$H$236,0)),0)+IF('4 - Personal'!$E$239='2 - Programas Municipales'!$A3,(IF('4 - Personal'!$E$240='2 - Programas Municipales'!$C$8,'4 - Personal'!$H$242,0)),0)+IF('4 - Personal'!$E$245='2 - Programas Municipales'!$A3,(IF('4 - Personal'!$E$246='2 - Programas Municipales'!$C$8,'4 - Personal'!$H$248,0)),0)+IF('4 - Personal'!$E$251='2 - Programas Municipales'!$A3,(IF('4 - Personal'!$E$252='2 - Programas Municipales'!$C$8,'4 - Personal'!$H$254,0)),0)+IF('4 - Personal'!$E$257='2 - Programas Municipales'!$A3,(IF('4 - Personal'!$E$258='2 - Programas Municipales'!$C$8,'4 - Personal'!$H$260,0)),0)+IF('4 - Personal'!$E$263='2 - Programas Municipales'!$A3,(IF('4 - Personal'!$E$264='2 - Programas Municipales'!$C$8,'4 - Personal'!$H$266,0)),0)+IF('4 - Personal'!$E$269='2 - Programas Municipales'!$A3,(IF('4 - Personal'!$E$270='2 - Programas Municipales'!$C$8,'4 - Personal'!$H$272,0)),0)+IF('4 - Personal'!$E$275='2 - Programas Municipales'!$A3,(IF('4 - Personal'!$E$276='2 - Programas Municipales'!$C$8,'4 - Personal'!$H$278,0)),0)</f>
        <v>0</v>
      </c>
      <c r="J6" s="202">
        <f>IF('4 - Personal'!$E$143='2 - Programas Municipales'!$A3,(IF('4 - Personal'!$E$144='2 - Programas Municipales'!$C$9,'4 - Personal'!$H$146,0)),0)+IF('4 - Personal'!$E$149='2 - Programas Municipales'!$A3,(IF('4 - Personal'!$E$150='2 - Programas Municipales'!$C$9,'4 - Personal'!$H$152,0)),0)+IF('4 - Personal'!$E$155='2 - Programas Municipales'!$A3,(IF('4 - Personal'!$E$156='2 - Programas Municipales'!$C$9,'4 - Personal'!$H$158,0)),0)+IF('4 - Personal'!$E$161='2 - Programas Municipales'!$A3,(IF('4 - Personal'!$E$162='2 - Programas Municipales'!$C$9,'4 - Personal'!$H$164,0)),0)+IF('4 - Personal'!$E$167='2 - Programas Municipales'!$A3,(IF('4 - Personal'!$E$168='2 - Programas Municipales'!$C$9,'4 - Personal'!$H$170,0)),0)+IF('4 - Personal'!$E$173='2 - Programas Municipales'!$A3,(IF('4 - Personal'!$E$174='2 - Programas Municipales'!$C$9,'4 - Personal'!$H$176,0)),0)+IF('4 - Personal'!$E$179='2 - Programas Municipales'!$A3,(IF('4 - Personal'!$E$180='2 - Programas Municipales'!$C$9,'4 - Personal'!$H$182,0)),0)+IF('4 - Personal'!$E$185='2 - Programas Municipales'!$A3,(IF('4 - Personal'!$E$186='2 - Programas Municipales'!$C$9,'4 - Personal'!$H$188,0)),0)+IF('4 - Personal'!$E$191='2 - Programas Municipales'!$A3,(IF('4 - Personal'!$E$192='2 - Programas Municipales'!$C$9,'4 - Personal'!$H$194,0)),0)+IF('4 - Personal'!$E$197='2 - Programas Municipales'!$A3,(IF('4 - Personal'!$E$198='2 - Programas Municipales'!$C$9,'4 - Personal'!$H$200,0)),0)+IF('4 - Personal'!$E$203='2 - Programas Municipales'!$A3,(IF('4 - Personal'!$E$204='2 - Programas Municipales'!$C$9,'4 - Personal'!$H$206,0)),0)+IF('4 - Personal'!$E$209='2 - Programas Municipales'!$A3,(IF('4 - Personal'!$E$210='2 - Programas Municipales'!$C$9,'4 - Personal'!$H$212,0)),0)+IF('4 - Personal'!$E$215='2 - Programas Municipales'!$A3,(IF('4 - Personal'!$E$216='2 - Programas Municipales'!$C$9,'4 - Personal'!$H$218,0)),0)+IF('4 - Personal'!$E$221='2 - Programas Municipales'!$A3,(IF('4 - Personal'!$E$222='2 - Programas Municipales'!$C$9,'4 - Personal'!$H$224,0)),0)+IF('4 - Personal'!$E$227='2 - Programas Municipales'!$A3,(IF('4 - Personal'!$E$228='2 - Programas Municipales'!$C$9,'4 - Personal'!$H$230,0)),0)+IF('4 - Personal'!$E$233='2 - Programas Municipales'!$A3,(IF('4 - Personal'!$E$234='2 - Programas Municipales'!$C$9,'4 - Personal'!$H$236,0)),0)+IF('4 - Personal'!$E$239='2 - Programas Municipales'!$A3,(IF('4 - Personal'!$E$240='2 - Programas Municipales'!$C$9,'4 - Personal'!$H$242,0)),0)+IF('4 - Personal'!$E$245='2 - Programas Municipales'!$A3,(IF('4 - Personal'!$E$246='2 - Programas Municipales'!$C$9,'4 - Personal'!$H$248,0)),0)+IF('4 - Personal'!$E$251='2 - Programas Municipales'!$A3,(IF('4 - Personal'!$E$252='2 - Programas Municipales'!$C$9,'4 - Personal'!$H$254,0)),0)+IF('4 - Personal'!$E$257='2 - Programas Municipales'!$A3,(IF('4 - Personal'!$E$258='2 - Programas Municipales'!$C$9,'4 - Personal'!$H$260,0)),0)+IF('4 - Personal'!$E$263='2 - Programas Municipales'!$A3,(IF('4 - Personal'!$E$264='2 - Programas Municipales'!$C$9,'4 - Personal'!$H$266,0)),0)+IF('4 - Personal'!$E$269='2 - Programas Municipales'!$A3,(IF('4 - Personal'!$E$270='2 - Programas Municipales'!$C$9,'4 - Personal'!$H$272,0)),0)+IF('4 - Personal'!$E$275='2 - Programas Municipales'!$A3,(IF('4 - Personal'!$E$276='2 - Programas Municipales'!$C$9,'4 - Personal'!$H$278,0)),0)</f>
        <v>0</v>
      </c>
      <c r="K6" s="202">
        <f>IF('4 - Personal'!$E$143='2 - Programas Municipales'!$A3,(IF('4 - Personal'!$E$144='2 - Programas Municipales'!$C$10,'4 - Personal'!$H$146,0)),0)+IF('4 - Personal'!$E$149='2 - Programas Municipales'!$A3,(IF('4 - Personal'!$E$150='2 - Programas Municipales'!$C$10,'4 - Personal'!$H$152,0)),0)+IF('4 - Personal'!$E$155='2 - Programas Municipales'!$A3,(IF('4 - Personal'!$E$156='2 - Programas Municipales'!$C$10,'4 - Personal'!$H$158,0)),0)+IF('4 - Personal'!$E$161='2 - Programas Municipales'!$A3,(IF('4 - Personal'!$E$162='2 - Programas Municipales'!$C$10,'4 - Personal'!$H$164,0)),0)+IF('4 - Personal'!$E$167='2 - Programas Municipales'!$A3,(IF('4 - Personal'!$E$168='2 - Programas Municipales'!$C$10,'4 - Personal'!$H$170,0)),0)+IF('4 - Personal'!$E$173='2 - Programas Municipales'!$A3,(IF('4 - Personal'!$E$174='2 - Programas Municipales'!$C$10,'4 - Personal'!$H$176,0)),0)+IF('4 - Personal'!$E$179='2 - Programas Municipales'!$A3,(IF('4 - Personal'!$E$180='2 - Programas Municipales'!$C$10,'4 - Personal'!$H$182,0)),0)+IF('4 - Personal'!$E$185='2 - Programas Municipales'!$A3,(IF('4 - Personal'!$E$186='2 - Programas Municipales'!$C$10,'4 - Personal'!$H$188,0)),0)+IF('4 - Personal'!$E$191='2 - Programas Municipales'!$A3,(IF('4 - Personal'!$E$192='2 - Programas Municipales'!$C$10,'4 - Personal'!$H$194,0)),0)+IF('4 - Personal'!$E$197='2 - Programas Municipales'!$A3,(IF('4 - Personal'!$E$198='2 - Programas Municipales'!$C$10,'4 - Personal'!$H$200,0)),0)+IF('4 - Personal'!$E$203='2 - Programas Municipales'!$A3,(IF('4 - Personal'!$E$204='2 - Programas Municipales'!$C$10,'4 - Personal'!$H$206,0)),0)+IF('4 - Personal'!$E$209='2 - Programas Municipales'!$A3,(IF('4 - Personal'!$E$210='2 - Programas Municipales'!$C$10,'4 - Personal'!$H$212,0)),0)+IF('4 - Personal'!$E$215='2 - Programas Municipales'!$A3,(IF('4 - Personal'!$E$216='2 - Programas Municipales'!$C$10,'4 - Personal'!$H$218,0)),0)+IF('4 - Personal'!$E$221='2 - Programas Municipales'!$A3,(IF('4 - Personal'!$E$222='2 - Programas Municipales'!$C$10,'4 - Personal'!$H$224,0)),0)+IF('4 - Personal'!$E$227='2 - Programas Municipales'!$A3,(IF('4 - Personal'!$E$228='2 - Programas Municipales'!$C$10,'4 - Personal'!$H$230,0)),0)+IF('4 - Personal'!$E$233='2 - Programas Municipales'!$A3,(IF('4 - Personal'!$E$234='2 - Programas Municipales'!$C$10,'4 - Personal'!$H$236,0)),0)+IF('4 - Personal'!$E$239='2 - Programas Municipales'!$A3,(IF('4 - Personal'!$E$240='2 - Programas Municipales'!$C$10,'4 - Personal'!$H$242,0)),0)+IF('4 - Personal'!$E$245='2 - Programas Municipales'!$A3,(IF('4 - Personal'!$E$246='2 - Programas Municipales'!$C$10,'4 - Personal'!$H$248,0)),0)+IF('4 - Personal'!$E$251='2 - Programas Municipales'!$A3,(IF('4 - Personal'!$E$252='2 - Programas Municipales'!$C$10,'4 - Personal'!$H$254,0)),0)+IF('4 - Personal'!$E$257='2 - Programas Municipales'!$A3,(IF('4 - Personal'!$E$258='2 - Programas Municipales'!$C$10,'4 - Personal'!$H$260,0)),0)+IF('4 - Personal'!$E$263='2 - Programas Municipales'!$A3,(IF('4 - Personal'!$E$264='2 - Programas Municipales'!$C$10,'4 - Personal'!$H$266,0)),0)+IF('4 - Personal'!$E$269='2 - Programas Municipales'!$A3,(IF('4 - Personal'!$E$270='2 - Programas Municipales'!$C$10,'4 - Personal'!$H$272,0)),0)+IF('4 - Personal'!$E$275='2 - Programas Municipales'!$A3,(IF('4 - Personal'!$E$276='2 - Programas Municipales'!$C$10,'4 - Personal'!$H$278,0)),0)</f>
        <v>0</v>
      </c>
      <c r="L6" s="202">
        <f>IF('4 - Personal'!$E$143='2 - Programas Municipales'!$A3,(IF('4 - Personal'!$E$144='2 - Programas Municipales'!$C$11,'4 - Personal'!$H$146,0)),0)+IF('4 - Personal'!$E$149='2 - Programas Municipales'!$A3,(IF('4 - Personal'!$E$150='2 - Programas Municipales'!$C$11,'4 - Personal'!$H$152,0)),0)+IF('4 - Personal'!$E$155='2 - Programas Municipales'!$A3,(IF('4 - Personal'!$E$156='2 - Programas Municipales'!$C$11,'4 - Personal'!$H$158,0)),0)+IF('4 - Personal'!$E$161='2 - Programas Municipales'!$A3,(IF('4 - Personal'!$E$162='2 - Programas Municipales'!$C$11,'4 - Personal'!$H$164,0)),0)+IF('4 - Personal'!$E$167='2 - Programas Municipales'!$A3,(IF('4 - Personal'!$E$168='2 - Programas Municipales'!$C$11,'4 - Personal'!$H$170,0)),0)+IF('4 - Personal'!$E$173='2 - Programas Municipales'!$A3,(IF('4 - Personal'!$E$174='2 - Programas Municipales'!$C$11,'4 - Personal'!$H$176,0)),0)+IF('4 - Personal'!$E$179='2 - Programas Municipales'!$A3,(IF('4 - Personal'!$E$180='2 - Programas Municipales'!$C$11,'4 - Personal'!$H$182,0)),0)+IF('4 - Personal'!$E$185='2 - Programas Municipales'!$A3,(IF('4 - Personal'!$E$186='2 - Programas Municipales'!$C$11,'4 - Personal'!$H$188,0)),0)+IF('4 - Personal'!$E$191='2 - Programas Municipales'!$A3,(IF('4 - Personal'!$E$192='2 - Programas Municipales'!$C$11,'4 - Personal'!$H$194,0)),0)+IF('4 - Personal'!$E$197='2 - Programas Municipales'!$A3,(IF('4 - Personal'!$E$198='2 - Programas Municipales'!$C$11,'4 - Personal'!$H$200,0)),0)+IF('4 - Personal'!$E$203='2 - Programas Municipales'!$A3,(IF('4 - Personal'!$E$204='2 - Programas Municipales'!$C$11,'4 - Personal'!$H$206,0)),0)+IF('4 - Personal'!$E$209='2 - Programas Municipales'!$A3,(IF('4 - Personal'!$E$210='2 - Programas Municipales'!$C$11,'4 - Personal'!$H$212,0)),0)+IF('4 - Personal'!$E$215='2 - Programas Municipales'!$A3,(IF('4 - Personal'!$E$216='2 - Programas Municipales'!$C$11,'4 - Personal'!$H$218,0)),0)+IF('4 - Personal'!$E$221='2 - Programas Municipales'!$A3,(IF('4 - Personal'!$E$222='2 - Programas Municipales'!$C$11,'4 - Personal'!$H$224,0)),0)+IF('4 - Personal'!$E$227='2 - Programas Municipales'!$A3,(IF('4 - Personal'!$E$228='2 - Programas Municipales'!$C$11,'4 - Personal'!$H$230,0)),0)+IF('4 - Personal'!$E$233='2 - Programas Municipales'!$A3,(IF('4 - Personal'!$E$234='2 - Programas Municipales'!$C$11,'4 - Personal'!$H$236,0)),0)+IF('4 - Personal'!$E$239='2 - Programas Municipales'!$A3,(IF('4 - Personal'!$E$240='2 - Programas Municipales'!$C$11,'4 - Personal'!$H$242,0)),0)+IF('4 - Personal'!$E$245='2 - Programas Municipales'!$A3,(IF('4 - Personal'!$E$246='2 - Programas Municipales'!$C$11,'4 - Personal'!$H$248,0)),0)+IF('4 - Personal'!$E$251='2 - Programas Municipales'!$A3,(IF('4 - Personal'!$E$252='2 - Programas Municipales'!$C$11,'4 - Personal'!$H$254,0)),0)+IF('4 - Personal'!$E$257='2 - Programas Municipales'!$A3,(IF('4 - Personal'!$E$258='2 - Programas Municipales'!$C$11,'4 - Personal'!$H$260,0)),0)+IF('4 - Personal'!$E$263='2 - Programas Municipales'!$A3,(IF('4 - Personal'!$E$264='2 - Programas Municipales'!$C$11,'4 - Personal'!$H$266,0)),0)+IF('4 - Personal'!$E$269='2 - Programas Municipales'!$A3,(IF('4 - Personal'!$E$270='2 - Programas Municipales'!$C$11,'4 - Personal'!$H$272,0)),0)+IF('4 - Personal'!$E$275='2 - Programas Municipales'!$A3,(IF('4 - Personal'!$E$276='2 - Programas Municipales'!$C$11,'4 - Personal'!$H$278,0)),0)</f>
        <v>0</v>
      </c>
      <c r="M6" s="202">
        <f>IF('4 - Personal'!$E$143='2 - Programas Municipales'!$A3,(IF('4 - Personal'!$E$144='2 - Programas Municipales'!$C$12,'4 - Personal'!$H$146,0)),0)+IF('4 - Personal'!$E$149='2 - Programas Municipales'!$A3,(IF('4 - Personal'!$E$150='2 - Programas Municipales'!$C$12,'4 - Personal'!$H$152,0)),0)+IF('4 - Personal'!$E$155='2 - Programas Municipales'!$A3,(IF('4 - Personal'!$E$156='2 - Programas Municipales'!$C$12,'4 - Personal'!$H$158,0)),0)+IF('4 - Personal'!$E$161='2 - Programas Municipales'!$A3,(IF('4 - Personal'!$E$162='2 - Programas Municipales'!$C$12,'4 - Personal'!$H$164,0)),0)+IF('4 - Personal'!$E$167='2 - Programas Municipales'!$A3,(IF('4 - Personal'!$E$168='2 - Programas Municipales'!$C$12,'4 - Personal'!$H$170,0)),0)+IF('4 - Personal'!$E$173='2 - Programas Municipales'!$A3,(IF('4 - Personal'!$E$174='2 - Programas Municipales'!$C$12,'4 - Personal'!$H$176,0)),0)+IF('4 - Personal'!$E$179='2 - Programas Municipales'!$A3,(IF('4 - Personal'!$E$180='2 - Programas Municipales'!$C$12,'4 - Personal'!$H$182,0)),0)+IF('4 - Personal'!$E$185='2 - Programas Municipales'!$A3,(IF('4 - Personal'!$E$186='2 - Programas Municipales'!$C$12,'4 - Personal'!$H$188,0)),0)+IF('4 - Personal'!$E$191='2 - Programas Municipales'!$A3,(IF('4 - Personal'!$E$192='2 - Programas Municipales'!$C$12,'4 - Personal'!$H$194,0)),0)+IF('4 - Personal'!$E$197='2 - Programas Municipales'!$A3,(IF('4 - Personal'!$E$198='2 - Programas Municipales'!$C$12,'4 - Personal'!$H$200,0)),0)+IF('4 - Personal'!$E$203='2 - Programas Municipales'!$A3,(IF('4 - Personal'!$E$204='2 - Programas Municipales'!$C$12,'4 - Personal'!$H$206,0)),0)+IF('4 - Personal'!$E$209='2 - Programas Municipales'!$A3,(IF('4 - Personal'!$E$210='2 - Programas Municipales'!$C$12,'4 - Personal'!$H$212,0)),0)+IF('4 - Personal'!$E$215='2 - Programas Municipales'!$A3,(IF('4 - Personal'!$E$216='2 - Programas Municipales'!$C$12,'4 - Personal'!$H$218,0)),0)+IF('4 - Personal'!$E$221='2 - Programas Municipales'!$A3,(IF('4 - Personal'!$E$222='2 - Programas Municipales'!$C$12,'4 - Personal'!$H$224,0)),0)+IF('4 - Personal'!$E$227='2 - Programas Municipales'!$A3,(IF('4 - Personal'!$E$228='2 - Programas Municipales'!$C$12,'4 - Personal'!$H$230,0)),0)+IF('4 - Personal'!$E$233='2 - Programas Municipales'!$A3,(IF('4 - Personal'!$E$234='2 - Programas Municipales'!$C$12,'4 - Personal'!$H$236,0)),0)+IF('4 - Personal'!$E$239='2 - Programas Municipales'!$A3,(IF('4 - Personal'!$E$240='2 - Programas Municipales'!$C$12,'4 - Personal'!$H$242,0)),0)+IF('4 - Personal'!$E$245='2 - Programas Municipales'!$A3,(IF('4 - Personal'!$E$246='2 - Programas Municipales'!$C$12,'4 - Personal'!$H$248,0)),0)+IF('4 - Personal'!$E$251='2 - Programas Municipales'!$A3,(IF('4 - Personal'!$E$252='2 - Programas Municipales'!$C$12,'4 - Personal'!$H$254,0)),0)+IF('4 - Personal'!$E$257='2 - Programas Municipales'!$A3,(IF('4 - Personal'!$E$258='2 - Programas Municipales'!$C$12,'4 - Personal'!$H$260,0)),0)+IF('4 - Personal'!$E$263='2 - Programas Municipales'!$A3,(IF('4 - Personal'!$E$264='2 - Programas Municipales'!$C$12,'4 - Personal'!$H$266,0)),0)+IF('4 - Personal'!$E$269='2 - Programas Municipales'!$A3,(IF('4 - Personal'!$E$270='2 - Programas Municipales'!$C$12,'4 - Personal'!$H$272,0)),0)+IF('4 - Personal'!$E$275='2 - Programas Municipales'!$A3,(IF('4 - Personal'!$E$276='2 - Programas Municipales'!$C$12,'4 - Personal'!$H$278,0)),0)</f>
        <v>0</v>
      </c>
      <c r="N6" s="202">
        <f>IF('4 - Personal'!$E$143='2 - Programas Municipales'!$A3,(IF('4 - Personal'!$E$144='2 - Programas Municipales'!$C$13,'4 - Personal'!$H$146,0)),0)+IF('4 - Personal'!$E$149='2 - Programas Municipales'!$A3,(IF('4 - Personal'!$E$150='2 - Programas Municipales'!$C$13,'4 - Personal'!$H$152,0)),0)+IF('4 - Personal'!$E$155='2 - Programas Municipales'!$A3,(IF('4 - Personal'!$E$156='2 - Programas Municipales'!$C$13,'4 - Personal'!$H$158,0)),0)+IF('4 - Personal'!$E$161='2 - Programas Municipales'!$A3,(IF('4 - Personal'!$E$162='2 - Programas Municipales'!$C$13,'4 - Personal'!$H$164,0)),0)+IF('4 - Personal'!$E$167='2 - Programas Municipales'!$A3,(IF('4 - Personal'!$E$168='2 - Programas Municipales'!$C$13,'4 - Personal'!$H$170,0)),0)+IF('4 - Personal'!$E$173='2 - Programas Municipales'!$A3,(IF('4 - Personal'!$E$174='2 - Programas Municipales'!$C$13,'4 - Personal'!$H$176,0)),0)+IF('4 - Personal'!$E$179='2 - Programas Municipales'!$A3,(IF('4 - Personal'!$E$180='2 - Programas Municipales'!$C$13,'4 - Personal'!$H$182,0)),0)+IF('4 - Personal'!$E$185='2 - Programas Municipales'!$A3,(IF('4 - Personal'!$E$186='2 - Programas Municipales'!$C$13,'4 - Personal'!$H$188,0)),0)+IF('4 - Personal'!$E$191='2 - Programas Municipales'!$A3,(IF('4 - Personal'!$E$192='2 - Programas Municipales'!$C$13,'4 - Personal'!$H$194,0)),0)+IF('4 - Personal'!$E$197='2 - Programas Municipales'!$A3,(IF('4 - Personal'!$E$198='2 - Programas Municipales'!$C$13,'4 - Personal'!$H$200,0)),0)+IF('4 - Personal'!$E$203='2 - Programas Municipales'!$A3,(IF('4 - Personal'!$E$204='2 - Programas Municipales'!$C$13,'4 - Personal'!$H$206,0)),0)+IF('4 - Personal'!$E$209='2 - Programas Municipales'!$A3,(IF('4 - Personal'!$E$210='2 - Programas Municipales'!$C$13,'4 - Personal'!$H$212,0)),0)+IF('4 - Personal'!$E$215='2 - Programas Municipales'!$A3,(IF('4 - Personal'!$E$216='2 - Programas Municipales'!$C$13,'4 - Personal'!$H$218,0)),0)+IF('4 - Personal'!$E$221='2 - Programas Municipales'!$A3,(IF('4 - Personal'!$E$222='2 - Programas Municipales'!$C$13,'4 - Personal'!$H$224,0)),0)+IF('4 - Personal'!$E$227='2 - Programas Municipales'!$A3,(IF('4 - Personal'!$E$228='2 - Programas Municipales'!$C$13,'4 - Personal'!$H$230,0)),0)+IF('4 - Personal'!$E$233='2 - Programas Municipales'!$A3,(IF('4 - Personal'!$E$234='2 - Programas Municipales'!$C$13,'4 - Personal'!$H$236,0)),0)+IF('4 - Personal'!$E$239='2 - Programas Municipales'!$A3,(IF('4 - Personal'!$E$240='2 - Programas Municipales'!$C$13,'4 - Personal'!$H$242,0)),0)+IF('4 - Personal'!$E$245='2 - Programas Municipales'!$A3,(IF('4 - Personal'!$E$246='2 - Programas Municipales'!$C$13,'4 - Personal'!$H$248,0)),0)+IF('4 - Personal'!$E$251='2 - Programas Municipales'!$A3,(IF('4 - Personal'!$E$252='2 - Programas Municipales'!$C$13,'4 - Personal'!$H$254,0)),0)+IF('4 - Personal'!$E$257='2 - Programas Municipales'!$A3,(IF('4 - Personal'!$E$258='2 - Programas Municipales'!$C$13,'4 - Personal'!$H$260,0)),0)+IF('4 - Personal'!$E$263='2 - Programas Municipales'!$A3,(IF('4 - Personal'!$E$264='2 - Programas Municipales'!$C$13,'4 - Personal'!$H$266,0)),0)+IF('4 - Personal'!$E$269='2 - Programas Municipales'!$A3,(IF('4 - Personal'!$E$270='2 - Programas Municipales'!$C$13,'4 - Personal'!$H$272,0)),0)+IF('4 - Personal'!$E$275='2 - Programas Municipales'!$A3,(IF('4 - Personal'!$E$276='2 - Programas Municipales'!$C$13,'4 - Personal'!$H$278,0)),0)</f>
        <v>0</v>
      </c>
      <c r="O6" s="202">
        <f>IF('4 - Personal'!$E$143='2 - Programas Municipales'!$A3,(IF('4 - Personal'!$E$144='2 - Programas Municipales'!$C$14,'4 - Personal'!$H$146,0)),0)+IF('4 - Personal'!$E$149='2 - Programas Municipales'!$A3,(IF('4 - Personal'!$E$150='2 - Programas Municipales'!$C$14,'4 - Personal'!$H$152,0)),0)+IF('4 - Personal'!$E$155='2 - Programas Municipales'!$A3,(IF('4 - Personal'!$E$156='2 - Programas Municipales'!$C$14,'4 - Personal'!$H$158,0)),0)+IF('4 - Personal'!$E$161='2 - Programas Municipales'!$A3,(IF('4 - Personal'!$E$162='2 - Programas Municipales'!$C$14,'4 - Personal'!$H$164,0)),0)+IF('4 - Personal'!$E$167='2 - Programas Municipales'!$A3,(IF('4 - Personal'!$E$168='2 - Programas Municipales'!$C$14,'4 - Personal'!$H$170,0)),0)+IF('4 - Personal'!$E$173='2 - Programas Municipales'!$A3,(IF('4 - Personal'!$E$174='2 - Programas Municipales'!$C$14,'4 - Personal'!$H$176,0)),0)+IF('4 - Personal'!$E$179='2 - Programas Municipales'!$A3,(IF('4 - Personal'!$E$180='2 - Programas Municipales'!$C$14,'4 - Personal'!$H$182,0)),0)+IF('4 - Personal'!$E$185='2 - Programas Municipales'!$A3,(IF('4 - Personal'!$E$186='2 - Programas Municipales'!$C$14,'4 - Personal'!$H$188,0)),0)+IF('4 - Personal'!$E$191='2 - Programas Municipales'!$A3,(IF('4 - Personal'!$E$192='2 - Programas Municipales'!$C$14,'4 - Personal'!$H$194,0)),0)+IF('4 - Personal'!$E$197='2 - Programas Municipales'!$A3,(IF('4 - Personal'!$E$198='2 - Programas Municipales'!$C$14,'4 - Personal'!$H$200,0)),0)+IF('4 - Personal'!$E$203='2 - Programas Municipales'!$A3,(IF('4 - Personal'!$E$204='2 - Programas Municipales'!$C$14,'4 - Personal'!$H$206,0)),0)+IF('4 - Personal'!$E$209='2 - Programas Municipales'!$A3,(IF('4 - Personal'!$E$210='2 - Programas Municipales'!$C$14,'4 - Personal'!$H$212,0)),0)+IF('4 - Personal'!$E$215='2 - Programas Municipales'!$A3,(IF('4 - Personal'!$E$216='2 - Programas Municipales'!$C$14,'4 - Personal'!$H$218,0)),0)+IF('4 - Personal'!$E$221='2 - Programas Municipales'!$A3,(IF('4 - Personal'!$E$222='2 - Programas Municipales'!$C$14,'4 - Personal'!$H$224,0)),0)+IF('4 - Personal'!$E$227='2 - Programas Municipales'!$A3,(IF('4 - Personal'!$E$228='2 - Programas Municipales'!$C$14,'4 - Personal'!$H$230,0)),0)+IF('4 - Personal'!$E$233='2 - Programas Municipales'!$A3,(IF('4 - Personal'!$E$234='2 - Programas Municipales'!$C$14,'4 - Personal'!$H$236,0)),0)+IF('4 - Personal'!$E$239='2 - Programas Municipales'!$A3,(IF('4 - Personal'!$E$240='2 - Programas Municipales'!$C$14,'4 - Personal'!$H$242,0)),0)+IF('4 - Personal'!$E$245='2 - Programas Municipales'!$A3,(IF('4 - Personal'!$E$246='2 - Programas Municipales'!$C$14,'4 - Personal'!$H$248,0)),0)+IF('4 - Personal'!$E$251='2 - Programas Municipales'!$A3,(IF('4 - Personal'!$E$252='2 - Programas Municipales'!$C$14,'4 - Personal'!$H$254,0)),0)+IF('4 - Personal'!$E$257='2 - Programas Municipales'!$A3,(IF('4 - Personal'!$E$258='2 - Programas Municipales'!$C$14,'4 - Personal'!$H$260,0)),0)+IF('4 - Personal'!$E$263='2 - Programas Municipales'!$A3,(IF('4 - Personal'!$E$264='2 - Programas Municipales'!$C$14,'4 - Personal'!$H$266,0)),0)+IF('4 - Personal'!$E$269='2 - Programas Municipales'!$A3,(IF('4 - Personal'!$E$270='2 - Programas Municipales'!$C$14,'4 - Personal'!$H$272,0)),0)+IF('4 - Personal'!$E$275='2 - Programas Municipales'!$A3,(IF('4 - Personal'!$E$276='2 - Programas Municipales'!$C$14,'4 - Personal'!$H$278,0)),0)</f>
        <v>0</v>
      </c>
      <c r="P6" s="202">
        <f>IF('4 - Personal'!$E$143='2 - Programas Municipales'!$A3,(IF('4 - Personal'!$E$144='2 - Programas Municipales'!$C$15,'4 - Personal'!$H$146,0)),0)+IF('4 - Personal'!$E$149='2 - Programas Municipales'!$A3,(IF('4 - Personal'!$E$150='2 - Programas Municipales'!$C$15,'4 - Personal'!$H$152,0)),0)+IF('4 - Personal'!$E$155='2 - Programas Municipales'!$A3,(IF('4 - Personal'!$E$156='2 - Programas Municipales'!$C$15,'4 - Personal'!$H$158,0)),0)+IF('4 - Personal'!$E$161='2 - Programas Municipales'!$A3,(IF('4 - Personal'!$E$162='2 - Programas Municipales'!$C$15,'4 - Personal'!$H$164,0)),0)+IF('4 - Personal'!$E$167='2 - Programas Municipales'!$A3,(IF('4 - Personal'!$E$168='2 - Programas Municipales'!$C$15,'4 - Personal'!$H$170,0)),0)+IF('4 - Personal'!$E$173='2 - Programas Municipales'!$A3,(IF('4 - Personal'!$E$174='2 - Programas Municipales'!$C$15,'4 - Personal'!$H$176,0)),0)+IF('4 - Personal'!$E$179='2 - Programas Municipales'!$A3,(IF('4 - Personal'!$E$180='2 - Programas Municipales'!$C$15,'4 - Personal'!$H$182,0)),0)+IF('4 - Personal'!$E$185='2 - Programas Municipales'!$A3,(IF('4 - Personal'!$E$186='2 - Programas Municipales'!$C$15,'4 - Personal'!$H$188,0)),0)+IF('4 - Personal'!$E$191='2 - Programas Municipales'!$A3,(IF('4 - Personal'!$E$192='2 - Programas Municipales'!$C$15,'4 - Personal'!$H$194,0)),0)+IF('4 - Personal'!$E$197='2 - Programas Municipales'!$A3,(IF('4 - Personal'!$E$198='2 - Programas Municipales'!$C$15,'4 - Personal'!$H$200,0)),0)+IF('4 - Personal'!$E$203='2 - Programas Municipales'!$A3,(IF('4 - Personal'!$E$204='2 - Programas Municipales'!$C$15,'4 - Personal'!$H$206,0)),0)+IF('4 - Personal'!$E$209='2 - Programas Municipales'!$A3,(IF('4 - Personal'!$E$210='2 - Programas Municipales'!$C$15,'4 - Personal'!$H$212,0)),0)+IF('4 - Personal'!$E$215='2 - Programas Municipales'!$A3,(IF('4 - Personal'!$E$216='2 - Programas Municipales'!$C$15,'4 - Personal'!$H$218,0)),0)+IF('4 - Personal'!$E$221='2 - Programas Municipales'!$A3,(IF('4 - Personal'!$E$222='2 - Programas Municipales'!$C$15,'4 - Personal'!$H$224,0)),0)+IF('4 - Personal'!$E$227='2 - Programas Municipales'!$A3,(IF('4 - Personal'!$E$228='2 - Programas Municipales'!$C$15,'4 - Personal'!$H$230,0)),0)+IF('4 - Personal'!$E$233='2 - Programas Municipales'!$A3,(IF('4 - Personal'!$E$234='2 - Programas Municipales'!$C$15,'4 - Personal'!$H$236,0)),0)+IF('4 - Personal'!$E$239='2 - Programas Municipales'!$A3,(IF('4 - Personal'!$E$240='2 - Programas Municipales'!$C$15,'4 - Personal'!$H$242,0)),0)+IF('4 - Personal'!$E$245='2 - Programas Municipales'!$A3,(IF('4 - Personal'!$E$246='2 - Programas Municipales'!$C$15,'4 - Personal'!$H$248,0)),0)+IF('4 - Personal'!$E$251='2 - Programas Municipales'!$A3,(IF('4 - Personal'!$E$252='2 - Programas Municipales'!$C$15,'4 - Personal'!$H$254,0)),0)+IF('4 - Personal'!$E$257='2 - Programas Municipales'!$A3,(IF('4 - Personal'!$E$258='2 - Programas Municipales'!$C$15,'4 - Personal'!$H$260,0)),0)+IF('4 - Personal'!$E$263='2 - Programas Municipales'!$A3,(IF('4 - Personal'!$E$264='2 - Programas Municipales'!$C$15,'4 - Personal'!$H$266,0)),0)+IF('4 - Personal'!$E$269='2 - Programas Municipales'!$A3,(IF('4 - Personal'!$E$270='2 - Programas Municipales'!$C$15,'4 - Personal'!$H$272,0)),0)+IF('4 - Personal'!$E$275='2 - Programas Municipales'!$A3,(IF('4 - Personal'!$E$276='2 - Programas Municipales'!$C$15,'4 - Personal'!$H$278,0)),0)</f>
        <v>0</v>
      </c>
      <c r="Q6" s="265">
        <f t="shared" si="1"/>
        <v>0</v>
      </c>
    </row>
    <row r="7">
      <c r="B7" s="56" t="str">
        <f>'2 - Programas Municipales'!A4</f>
        <v>Combustibles y Lubricantes</v>
      </c>
      <c r="C7" s="202">
        <f>IF('4 - Personal'!$E$143='2 - Programas Municipales'!$A4,(IF('4 - Personal'!$E$144='2 - Programas Municipales'!$C$2,'4 - Personal'!$H$146,0)),0)+IF('4 - Personal'!$E$149='2 - Programas Municipales'!$A4,(IF('4 - Personal'!$E$150='2 - Programas Municipales'!$C$2,'4 - Personal'!$H$152,0)),0)+IF('4 - Personal'!$E$155='2 - Programas Municipales'!$A4,(IF('4 - Personal'!$E$156='2 - Programas Municipales'!$C$2,'4 - Personal'!$H$158,0)),0)+IF('4 - Personal'!$E$161='2 - Programas Municipales'!$A4,(IF('4 - Personal'!$E$162='2 - Programas Municipales'!$C$2,'4 - Personal'!$H$164,0)),0)+IF('4 - Personal'!$E$167='2 - Programas Municipales'!$A4,(IF('4 - Personal'!$E$168='2 - Programas Municipales'!$C$2,'4 - Personal'!$H$170,0)),0)+IF('4 - Personal'!$E$173='2 - Programas Municipales'!$A4,(IF('4 - Personal'!$E$174='2 - Programas Municipales'!$C$2,'4 - Personal'!$H$176,0)),0)+IF('4 - Personal'!$E$179='2 - Programas Municipales'!$A4,(IF('4 - Personal'!$E$180='2 - Programas Municipales'!$C$2,'4 - Personal'!$H$182,0)),0)+IF('4 - Personal'!$E$185='2 - Programas Municipales'!$A4,(IF('4 - Personal'!$E$186='2 - Programas Municipales'!$C$2,'4 - Personal'!$H$188,0)),0)+IF('4 - Personal'!$E$191='2 - Programas Municipales'!$A4,(IF('4 - Personal'!$E$192='2 - Programas Municipales'!$C$2,'4 - Personal'!$H$194,0)),0)+IF('4 - Personal'!$E$197='2 - Programas Municipales'!$A4,(IF('4 - Personal'!$E$198='2 - Programas Municipales'!$C$2,'4 - Personal'!$H$200,0)),0)+IF('4 - Personal'!$E$203='2 - Programas Municipales'!$A4,(IF('4 - Personal'!$E$204='2 - Programas Municipales'!$C$2,'4 - Personal'!$H$206,0)),0)+IF('4 - Personal'!$E$209='2 - Programas Municipales'!$A4,(IF('4 - Personal'!$E$210='2 - Programas Municipales'!$C$2,'4 - Personal'!$H$212,0)),0)+IF('4 - Personal'!$E$215='2 - Programas Municipales'!$A4,(IF('4 - Personal'!$E$216='2 - Programas Municipales'!$C$2,'4 - Personal'!$H$218,0)),0)+IF('4 - Personal'!$E$221='2 - Programas Municipales'!$A4,(IF('4 - Personal'!$E$222='2 - Programas Municipales'!$C$2,'4 - Personal'!$H$224,0)),0)+IF('4 - Personal'!$E$227='2 - Programas Municipales'!$A4,(IF('4 - Personal'!$E$228='2 - Programas Municipales'!$C$2,'4 - Personal'!$H$230,0)),0)+IF('4 - Personal'!$E$233='2 - Programas Municipales'!$A4,(IF('4 - Personal'!$E$234='2 - Programas Municipales'!$C$2,'4 - Personal'!$H$236,0)),0)+IF('4 - Personal'!$E$239='2 - Programas Municipales'!$A4,(IF('4 - Personal'!$E$240='2 - Programas Municipales'!$C$2,'4 - Personal'!$H$242,0)),0)+IF('4 - Personal'!$E$245='2 - Programas Municipales'!$A4,(IF('4 - Personal'!$E$246='2 - Programas Municipales'!$C$2,'4 - Personal'!$H$248,0)),0)+IF('4 - Personal'!$E$251='2 - Programas Municipales'!$A4,(IF('4 - Personal'!$E$252='2 - Programas Municipales'!$C$2,'4 - Personal'!$H$254,0)),0)+IF('4 - Personal'!$E$257='2 - Programas Municipales'!$A4,(IF('4 - Personal'!$E$258='2 - Programas Municipales'!$C$2,'4 - Personal'!$H$260,0)),0)+IF('4 - Personal'!$E$263='2 - Programas Municipales'!$A4,(IF('4 - Personal'!$E$264='2 - Programas Municipales'!$C$2,'4 - Personal'!$H$266,0)),0)+IF('4 - Personal'!$E$269='2 - Programas Municipales'!$A4,(IF('4 - Personal'!$E$270='2 - Programas Municipales'!$C$2,'4 - Personal'!$H$272,0)),0)+IF('4 - Personal'!$E$275='2 - Programas Municipales'!$A4,(IF('4 - Personal'!$E$276='2 - Programas Municipales'!$C$2,'4 - Personal'!$H$278,0)),0)</f>
        <v>0</v>
      </c>
      <c r="D7" s="202">
        <f>IF('4 - Personal'!$E$143='2 - Programas Municipales'!$A4,(IF('4 - Personal'!$E$144='2 - Programas Municipales'!$C$3,'4 - Personal'!$H$146,0)),0)+IF('4 - Personal'!$E$149='2 - Programas Municipales'!$A4,(IF('4 - Personal'!$E$150='2 - Programas Municipales'!$C$3,'4 - Personal'!$H$152,0)),0)+IF('4 - Personal'!$E$155='2 - Programas Municipales'!$A4,(IF('4 - Personal'!$E$156='2 - Programas Municipales'!$C$3,'4 - Personal'!$H$158,0)),0)+IF('4 - Personal'!$E$161='2 - Programas Municipales'!$A4,(IF('4 - Personal'!$E$162='2 - Programas Municipales'!$C$3,'4 - Personal'!$H$164,0)),0)+IF('4 - Personal'!$E$167='2 - Programas Municipales'!$A4,(IF('4 - Personal'!$E$168='2 - Programas Municipales'!$C$3,'4 - Personal'!$H$170,0)),0)+IF('4 - Personal'!$E$173='2 - Programas Municipales'!$A4,(IF('4 - Personal'!$E$174='2 - Programas Municipales'!$C$3,'4 - Personal'!$H$176,0)),0)+IF('4 - Personal'!$E$179='2 - Programas Municipales'!$A4,(IF('4 - Personal'!$E$180='2 - Programas Municipales'!$C$3,'4 - Personal'!$H$182,0)),0)+IF('4 - Personal'!$E$185='2 - Programas Municipales'!$A4,(IF('4 - Personal'!$E$186='2 - Programas Municipales'!$C$3,'4 - Personal'!$H$188,0)),0)+IF('4 - Personal'!$E$191='2 - Programas Municipales'!$A4,(IF('4 - Personal'!$E$192='2 - Programas Municipales'!$C$3,'4 - Personal'!$H$194,0)),0)+IF('4 - Personal'!$E$197='2 - Programas Municipales'!$A4,(IF('4 - Personal'!$E$198='2 - Programas Municipales'!$C$3,'4 - Personal'!$H$200,0)),0)+IF('4 - Personal'!$E$203='2 - Programas Municipales'!$A4,(IF('4 - Personal'!$E$204='2 - Programas Municipales'!$C$3,'4 - Personal'!$H$206,0)),0)+IF('4 - Personal'!$E$209='2 - Programas Municipales'!$A4,(IF('4 - Personal'!$E$210='2 - Programas Municipales'!$C$3,'4 - Personal'!$H$212,0)),0)+IF('4 - Personal'!$E$215='2 - Programas Municipales'!$A4,(IF('4 - Personal'!$E$216='2 - Programas Municipales'!$C$3,'4 - Personal'!$H$218,0)),0)+IF('4 - Personal'!$E$221='2 - Programas Municipales'!$A4,(IF('4 - Personal'!$E$222='2 - Programas Municipales'!$C$3,'4 - Personal'!$H$224,0)),0)+IF('4 - Personal'!$E$227='2 - Programas Municipales'!$A4,(IF('4 - Personal'!$E$228='2 - Programas Municipales'!$C$3,'4 - Personal'!$H$230,0)),0)+IF('4 - Personal'!$E$233='2 - Programas Municipales'!$A4,(IF('4 - Personal'!$E$234='2 - Programas Municipales'!$C$3,'4 - Personal'!$H$236,0)),0)+IF('4 - Personal'!$E$239='2 - Programas Municipales'!$A4,(IF('4 - Personal'!$E$240='2 - Programas Municipales'!$C$3,'4 - Personal'!$H$242,0)),0)+IF('4 - Personal'!$E$245='2 - Programas Municipales'!$A4,(IF('4 - Personal'!$E$246='2 - Programas Municipales'!$C$3,'4 - Personal'!$H$248,0)),0)+IF('4 - Personal'!$E$251='2 - Programas Municipales'!$A4,(IF('4 - Personal'!$E$252='2 - Programas Municipales'!$C$3,'4 - Personal'!$H$254,0)),0)+IF('4 - Personal'!$E$257='2 - Programas Municipales'!$A4,(IF('4 - Personal'!$E$258='2 - Programas Municipales'!$C$3,'4 - Personal'!$H$260,0)),0)+IF('4 - Personal'!$E$263='2 - Programas Municipales'!$A4,(IF('4 - Personal'!$E$264='2 - Programas Municipales'!$C$3,'4 - Personal'!$H$266,0)),0)+IF('4 - Personal'!$E$269='2 - Programas Municipales'!$A4,(IF('4 - Personal'!$E$270='2 - Programas Municipales'!$C$3,'4 - Personal'!$H$272,0)),0)+IF('4 - Personal'!$E$275='2 - Programas Municipales'!$A4,(IF('4 - Personal'!$E$276='2 - Programas Municipales'!$C$3,'4 - Personal'!$H$278,0)),0)</f>
        <v>0</v>
      </c>
      <c r="E7" s="202">
        <f>IF('4 - Personal'!$E$143='2 - Programas Municipales'!$A4,(IF('4 - Personal'!$E$144='2 - Programas Municipales'!$C$4,'4 - Personal'!$H$146,0)),0)+IF('4 - Personal'!$E$149='2 - Programas Municipales'!$A4,(IF('4 - Personal'!$E$150='2 - Programas Municipales'!$C$4,'4 - Personal'!$H$152,0)),0)+IF('4 - Personal'!$E$155='2 - Programas Municipales'!$A4,(IF('4 - Personal'!$E$156='2 - Programas Municipales'!$C$4,'4 - Personal'!$H$158,0)),0)+IF('4 - Personal'!$E$161='2 - Programas Municipales'!$A4,(IF('4 - Personal'!$E$162='2 - Programas Municipales'!$C$4,'4 - Personal'!$H$164,0)),0)+IF('4 - Personal'!$E$167='2 - Programas Municipales'!$A4,(IF('4 - Personal'!$E$168='2 - Programas Municipales'!$C$4,'4 - Personal'!$H$170,0)),0)+IF('4 - Personal'!$E$173='2 - Programas Municipales'!$A4,(IF('4 - Personal'!$E$174='2 - Programas Municipales'!$C$4,'4 - Personal'!$H$176,0)),0)+IF('4 - Personal'!$E$179='2 - Programas Municipales'!$A4,(IF('4 - Personal'!$E$180='2 - Programas Municipales'!$C$4,'4 - Personal'!$H$182,0)),0)+IF('4 - Personal'!$E$185='2 - Programas Municipales'!$A4,(IF('4 - Personal'!$E$186='2 - Programas Municipales'!$C$4,'4 - Personal'!$H$188,0)),0)+IF('4 - Personal'!$E$191='2 - Programas Municipales'!$A4,(IF('4 - Personal'!$E$192='2 - Programas Municipales'!$C$4,'4 - Personal'!$H$194,0)),0)+IF('4 - Personal'!$E$197='2 - Programas Municipales'!$A4,(IF('4 - Personal'!$E$198='2 - Programas Municipales'!$C$4,'4 - Personal'!$H$200,0)),0)+IF('4 - Personal'!$E$203='2 - Programas Municipales'!$A4,(IF('4 - Personal'!$E$204='2 - Programas Municipales'!$C$4,'4 - Personal'!$H$206,0)),0)+IF('4 - Personal'!$E$209='2 - Programas Municipales'!$A4,(IF('4 - Personal'!$E$210='2 - Programas Municipales'!$C$4,'4 - Personal'!$H$212,0)),0)+IF('4 - Personal'!$E$215='2 - Programas Municipales'!$A4,(IF('4 - Personal'!$E$216='2 - Programas Municipales'!$C$4,'4 - Personal'!$H$218,0)),0)+IF('4 - Personal'!$E$221='2 - Programas Municipales'!$A4,(IF('4 - Personal'!$E$222='2 - Programas Municipales'!$C$4,'4 - Personal'!$H$224,0)),0)+IF('4 - Personal'!$E$227='2 - Programas Municipales'!$A4,(IF('4 - Personal'!$E$228='2 - Programas Municipales'!$C$4,'4 - Personal'!$H$230,0)),0)+IF('4 - Personal'!$E$233='2 - Programas Municipales'!$A4,(IF('4 - Personal'!$E$234='2 - Programas Municipales'!$C$4,'4 - Personal'!$H$236,0)),0)+IF('4 - Personal'!$E$239='2 - Programas Municipales'!$A4,(IF('4 - Personal'!$E$240='2 - Programas Municipales'!$C$4,'4 - Personal'!$H$242,0)),0)+IF('4 - Personal'!$E$245='2 - Programas Municipales'!$A4,(IF('4 - Personal'!$E$246='2 - Programas Municipales'!$C$4,'4 - Personal'!$H$248,0)),0)+IF('4 - Personal'!$E$251='2 - Programas Municipales'!$A4,(IF('4 - Personal'!$E$252='2 - Programas Municipales'!$C$4,'4 - Personal'!$H$254,0)),0)+IF('4 - Personal'!$E$257='2 - Programas Municipales'!$A4,(IF('4 - Personal'!$E$258='2 - Programas Municipales'!$C$4,'4 - Personal'!$H$260,0)),0)+IF('4 - Personal'!$E$263='2 - Programas Municipales'!$A4,(IF('4 - Personal'!$E$264='2 - Programas Municipales'!$C$4,'4 - Personal'!$H$266,0)),0)+IF('4 - Personal'!$E$269='2 - Programas Municipales'!$A4,(IF('4 - Personal'!$E$270='2 - Programas Municipales'!$C$4,'4 - Personal'!$H$272,0)),0)+IF('4 - Personal'!$E$275='2 - Programas Municipales'!$A4,(IF('4 - Personal'!$E$276='2 - Programas Municipales'!$C$4,'4 - Personal'!$H$278,0)),0)</f>
        <v>0</v>
      </c>
      <c r="F7" s="202">
        <f>IF('4 - Personal'!$E$143='2 - Programas Municipales'!$A4,(IF('4 - Personal'!$E$144='2 - Programas Municipales'!$C$5,'4 - Personal'!$H$146,0)),0)+IF('4 - Personal'!$E$149='2 - Programas Municipales'!$A4,(IF('4 - Personal'!$E$150='2 - Programas Municipales'!$C$5,'4 - Personal'!$H$152,0)),0)+IF('4 - Personal'!$E$155='2 - Programas Municipales'!$A4,(IF('4 - Personal'!$E$156='2 - Programas Municipales'!$C$5,'4 - Personal'!$H$158,0)),0)+IF('4 - Personal'!$E$161='2 - Programas Municipales'!$A4,(IF('4 - Personal'!$E$162='2 - Programas Municipales'!$C$5,'4 - Personal'!$H$164,0)),0)+IF('4 - Personal'!$E$167='2 - Programas Municipales'!$A4,(IF('4 - Personal'!$E$168='2 - Programas Municipales'!$C$5,'4 - Personal'!$H$170,0)),0)+IF('4 - Personal'!$E$173='2 - Programas Municipales'!$A4,(IF('4 - Personal'!$E$174='2 - Programas Municipales'!$C$5,'4 - Personal'!$H$176,0)),0)+IF('4 - Personal'!$E$179='2 - Programas Municipales'!$A4,(IF('4 - Personal'!$E$180='2 - Programas Municipales'!$C$5,'4 - Personal'!$H$182,0)),0)+IF('4 - Personal'!$E$185='2 - Programas Municipales'!$A4,(IF('4 - Personal'!$E$186='2 - Programas Municipales'!$C$5,'4 - Personal'!$H$188,0)),0)+IF('4 - Personal'!$E$191='2 - Programas Municipales'!$A4,(IF('4 - Personal'!$E$192='2 - Programas Municipales'!$C$5,'4 - Personal'!$H$194,0)),0)+IF('4 - Personal'!$E$197='2 - Programas Municipales'!$A4,(IF('4 - Personal'!$E$198='2 - Programas Municipales'!$C$5,'4 - Personal'!$H$200,0)),0)+IF('4 - Personal'!$E$203='2 - Programas Municipales'!$A4,(IF('4 - Personal'!$E$204='2 - Programas Municipales'!$C$5,'4 - Personal'!$H$206,0)),0)+IF('4 - Personal'!$E$209='2 - Programas Municipales'!$A4,(IF('4 - Personal'!$E$210='2 - Programas Municipales'!$C$5,'4 - Personal'!$H$212,0)),0)+IF('4 - Personal'!$E$215='2 - Programas Municipales'!$A4,(IF('4 - Personal'!$E$216='2 - Programas Municipales'!$C$5,'4 - Personal'!$H$218,0)),0)+IF('4 - Personal'!$E$221='2 - Programas Municipales'!$A4,(IF('4 - Personal'!$E$222='2 - Programas Municipales'!$C$5,'4 - Personal'!$H$224,0)),0)+IF('4 - Personal'!$E$227='2 - Programas Municipales'!$A4,(IF('4 - Personal'!$E$228='2 - Programas Municipales'!$C$5,'4 - Personal'!$H$230,0)),0)+IF('4 - Personal'!$E$233='2 - Programas Municipales'!$A4,(IF('4 - Personal'!$E$234='2 - Programas Municipales'!$C$5,'4 - Personal'!$H$236,0)),0)+IF('4 - Personal'!$E$239='2 - Programas Municipales'!$A4,(IF('4 - Personal'!$E$240='2 - Programas Municipales'!$C$5,'4 - Personal'!$H$242,0)),0)+IF('4 - Personal'!$E$245='2 - Programas Municipales'!$A4,(IF('4 - Personal'!$E$246='2 - Programas Municipales'!$C$5,'4 - Personal'!$H$248,0)),0)+IF('4 - Personal'!$E$251='2 - Programas Municipales'!$A4,(IF('4 - Personal'!$E$252='2 - Programas Municipales'!$C$5,'4 - Personal'!$H$254,0)),0)+IF('4 - Personal'!$E$257='2 - Programas Municipales'!$A4,(IF('4 - Personal'!$E$258='2 - Programas Municipales'!$C$5,'4 - Personal'!$H$260,0)),0)+IF('4 - Personal'!$E$263='2 - Programas Municipales'!$A4,(IF('4 - Personal'!$E$264='2 - Programas Municipales'!$C$5,'4 - Personal'!$H$266,0)),0)+IF('4 - Personal'!$E$269='2 - Programas Municipales'!$A4,(IF('4 - Personal'!$E$270='2 - Programas Municipales'!$C$5,'4 - Personal'!$H$272,0)),0)+IF('4 - Personal'!$E$275='2 - Programas Municipales'!$A4,(IF('4 - Personal'!$E$276='2 - Programas Municipales'!$C$5,'4 - Personal'!$H$278,0)),0)</f>
        <v>0</v>
      </c>
      <c r="G7" s="202">
        <f>IF('4 - Personal'!$E$143='2 - Programas Municipales'!$A4,(IF('4 - Personal'!$E$144='2 - Programas Municipales'!$C$6,'4 - Personal'!$H$146,0)),0)+IF('4 - Personal'!$E$149='2 - Programas Municipales'!$A4,(IF('4 - Personal'!$E$150='2 - Programas Municipales'!$C$6,'4 - Personal'!$H$152,0)),0)+IF('4 - Personal'!$E$155='2 - Programas Municipales'!$A4,(IF('4 - Personal'!$E$156='2 - Programas Municipales'!$C$6,'4 - Personal'!$H$158,0)),0)+IF('4 - Personal'!$E$161='2 - Programas Municipales'!$A4,(IF('4 - Personal'!$E$162='2 - Programas Municipales'!$C$6,'4 - Personal'!$H$164,0)),0)+IF('4 - Personal'!$E$167='2 - Programas Municipales'!$A4,(IF('4 - Personal'!$E$168='2 - Programas Municipales'!$C$6,'4 - Personal'!$H$170,0)),0)+IF('4 - Personal'!$E$173='2 - Programas Municipales'!$A4,(IF('4 - Personal'!$E$174='2 - Programas Municipales'!$C$6,'4 - Personal'!$H$176,0)),0)+IF('4 - Personal'!$E$179='2 - Programas Municipales'!$A4,(IF('4 - Personal'!$E$180='2 - Programas Municipales'!$C$6,'4 - Personal'!$H$182,0)),0)+IF('4 - Personal'!$E$185='2 - Programas Municipales'!$A4,(IF('4 - Personal'!$E$186='2 - Programas Municipales'!$C$6,'4 - Personal'!$H$188,0)),0)+IF('4 - Personal'!$E$191='2 - Programas Municipales'!$A4,(IF('4 - Personal'!$E$192='2 - Programas Municipales'!$C$6,'4 - Personal'!$H$194,0)),0)+IF('4 - Personal'!$E$197='2 - Programas Municipales'!$A4,(IF('4 - Personal'!$E$198='2 - Programas Municipales'!$C$6,'4 - Personal'!$H$200,0)),0)+IF('4 - Personal'!$E$203='2 - Programas Municipales'!$A4,(IF('4 - Personal'!$E$204='2 - Programas Municipales'!$C$6,'4 - Personal'!$H$206,0)),0)+IF('4 - Personal'!$E$209='2 - Programas Municipales'!$A4,(IF('4 - Personal'!$E$210='2 - Programas Municipales'!$C$6,'4 - Personal'!$H$212,0)),0)+IF('4 - Personal'!$E$215='2 - Programas Municipales'!$A4,(IF('4 - Personal'!$E$216='2 - Programas Municipales'!$C$6,'4 - Personal'!$H$218,0)),0)+IF('4 - Personal'!$E$221='2 - Programas Municipales'!$A4,(IF('4 - Personal'!$E$222='2 - Programas Municipales'!$C$6,'4 - Personal'!$H$224,0)),0)+IF('4 - Personal'!$E$227='2 - Programas Municipales'!$A4,(IF('4 - Personal'!$E$228='2 - Programas Municipales'!$C$6,'4 - Personal'!$H$230,0)),0)+IF('4 - Personal'!$E$233='2 - Programas Municipales'!$A4,(IF('4 - Personal'!$E$234='2 - Programas Municipales'!$C$6,'4 - Personal'!$H$236,0)),0)+IF('4 - Personal'!$E$239='2 - Programas Municipales'!$A4,(IF('4 - Personal'!$E$240='2 - Programas Municipales'!$C$6,'4 - Personal'!$H$242,0)),0)+IF('4 - Personal'!$E$245='2 - Programas Municipales'!$A4,(IF('4 - Personal'!$E$246='2 - Programas Municipales'!$C$6,'4 - Personal'!$H$248,0)),0)+IF('4 - Personal'!$E$251='2 - Programas Municipales'!$A4,(IF('4 - Personal'!$E$252='2 - Programas Municipales'!$C$6,'4 - Personal'!$H$254,0)),0)+IF('4 - Personal'!$E$257='2 - Programas Municipales'!$A4,(IF('4 - Personal'!$E$258='2 - Programas Municipales'!$C$6,'4 - Personal'!$H$260,0)),0)+IF('4 - Personal'!$E$263='2 - Programas Municipales'!$A4,(IF('4 - Personal'!$E$264='2 - Programas Municipales'!$C$6,'4 - Personal'!$H$266,0)),0)+IF('4 - Personal'!$E$269='2 - Programas Municipales'!$A4,(IF('4 - Personal'!$E$270='2 - Programas Municipales'!$C$6,'4 - Personal'!$H$272,0)),0)+IF('4 - Personal'!$E$275='2 - Programas Municipales'!$A4,(IF('4 - Personal'!$E$276='2 - Programas Municipales'!$C$6,'4 - Personal'!$H$278,0)),0)</f>
        <v>0</v>
      </c>
      <c r="H7" s="202">
        <f>IF('4 - Personal'!$E$143='2 - Programas Municipales'!$A4,(IF('4 - Personal'!$E$144='2 - Programas Municipales'!$C$7,'4 - Personal'!$H$146,0)),0)+IF('4 - Personal'!$E$149='2 - Programas Municipales'!$A4,(IF('4 - Personal'!$E$150='2 - Programas Municipales'!$C$7,'4 - Personal'!$H$152,0)),0)+IF('4 - Personal'!$E$155='2 - Programas Municipales'!$A4,(IF('4 - Personal'!$E$156='2 - Programas Municipales'!$C$7,'4 - Personal'!$H$158,0)),0)+IF('4 - Personal'!$E$161='2 - Programas Municipales'!$A4,(IF('4 - Personal'!$E$162='2 - Programas Municipales'!$C$7,'4 - Personal'!$H$164,0)),0)+IF('4 - Personal'!$E$167='2 - Programas Municipales'!$A4,(IF('4 - Personal'!$E$168='2 - Programas Municipales'!$C$7,'4 - Personal'!$H$170,0)),0)+IF('4 - Personal'!$E$173='2 - Programas Municipales'!$A4,(IF('4 - Personal'!$E$174='2 - Programas Municipales'!$C$7,'4 - Personal'!$H$176,0)),0)+IF('4 - Personal'!$E$179='2 - Programas Municipales'!$A4,(IF('4 - Personal'!$E$180='2 - Programas Municipales'!$C$7,'4 - Personal'!$H$182,0)),0)+IF('4 - Personal'!$E$185='2 - Programas Municipales'!$A4,(IF('4 - Personal'!$E$186='2 - Programas Municipales'!$C$7,'4 - Personal'!$H$188,0)),0)+IF('4 - Personal'!$E$191='2 - Programas Municipales'!$A4,(IF('4 - Personal'!$E$192='2 - Programas Municipales'!$C$7,'4 - Personal'!$H$194,0)),0)+IF('4 - Personal'!$E$197='2 - Programas Municipales'!$A4,(IF('4 - Personal'!$E$198='2 - Programas Municipales'!$C$7,'4 - Personal'!$H$200,0)),0)+IF('4 - Personal'!$E$203='2 - Programas Municipales'!$A4,(IF('4 - Personal'!$E$204='2 - Programas Municipales'!$C$7,'4 - Personal'!$H$206,0)),0)+IF('4 - Personal'!$E$209='2 - Programas Municipales'!$A4,(IF('4 - Personal'!$E$210='2 - Programas Municipales'!$C$7,'4 - Personal'!$H$212,0)),0)+IF('4 - Personal'!$E$215='2 - Programas Municipales'!$A4,(IF('4 - Personal'!$E$216='2 - Programas Municipales'!$C$7,'4 - Personal'!$H$218,0)),0)+IF('4 - Personal'!$E$221='2 - Programas Municipales'!$A4,(IF('4 - Personal'!$E$222='2 - Programas Municipales'!$C$7,'4 - Personal'!$H$224,0)),0)+IF('4 - Personal'!$E$227='2 - Programas Municipales'!$A4,(IF('4 - Personal'!$E$228='2 - Programas Municipales'!$C$7,'4 - Personal'!$H$230,0)),0)+IF('4 - Personal'!$E$233='2 - Programas Municipales'!$A4,(IF('4 - Personal'!$E$234='2 - Programas Municipales'!$C$7,'4 - Personal'!$H$236,0)),0)+IF('4 - Personal'!$E$239='2 - Programas Municipales'!$A4,(IF('4 - Personal'!$E$240='2 - Programas Municipales'!$C$7,'4 - Personal'!$H$242,0)),0)+IF('4 - Personal'!$E$245='2 - Programas Municipales'!$A4,(IF('4 - Personal'!$E$246='2 - Programas Municipales'!$C$7,'4 - Personal'!$H$248,0)),0)+IF('4 - Personal'!$E$251='2 - Programas Municipales'!$A4,(IF('4 - Personal'!$E$252='2 - Programas Municipales'!$C$7,'4 - Personal'!$H$254,0)),0)+IF('4 - Personal'!$E$257='2 - Programas Municipales'!$A4,(IF('4 - Personal'!$E$258='2 - Programas Municipales'!$C$7,'4 - Personal'!$H$260,0)),0)+IF('4 - Personal'!$E$263='2 - Programas Municipales'!$A4,(IF('4 - Personal'!$E$264='2 - Programas Municipales'!$C$7,'4 - Personal'!$H$266,0)),0)+IF('4 - Personal'!$E$269='2 - Programas Municipales'!$A4,(IF('4 - Personal'!$E$270='2 - Programas Municipales'!$C$7,'4 - Personal'!$H$272,0)),0)+IF('4 - Personal'!$E$275='2 - Programas Municipales'!$A4,(IF('4 - Personal'!$E$276='2 - Programas Municipales'!$C$7,'4 - Personal'!$H$278,0)),0)</f>
        <v>0</v>
      </c>
      <c r="I7" s="202">
        <f>IF('4 - Personal'!$E$143='2 - Programas Municipales'!$A4,(IF('4 - Personal'!$E$144='2 - Programas Municipales'!$C$8,'4 - Personal'!$H$146,0)),0)+IF('4 - Personal'!$E$149='2 - Programas Municipales'!$A4,(IF('4 - Personal'!$E$150='2 - Programas Municipales'!$C$8,'4 - Personal'!$H$152,0)),0)+IF('4 - Personal'!$E$155='2 - Programas Municipales'!$A4,(IF('4 - Personal'!$E$156='2 - Programas Municipales'!$C$8,'4 - Personal'!$H$158,0)),0)+IF('4 - Personal'!$E$161='2 - Programas Municipales'!$A4,(IF('4 - Personal'!$E$162='2 - Programas Municipales'!$C$8,'4 - Personal'!$H$164,0)),0)+IF('4 - Personal'!$E$167='2 - Programas Municipales'!$A4,(IF('4 - Personal'!$E$168='2 - Programas Municipales'!$C$8,'4 - Personal'!$H$170,0)),0)+IF('4 - Personal'!$E$173='2 - Programas Municipales'!$A4,(IF('4 - Personal'!$E$174='2 - Programas Municipales'!$C$8,'4 - Personal'!$H$176,0)),0)+IF('4 - Personal'!$E$179='2 - Programas Municipales'!$A4,(IF('4 - Personal'!$E$180='2 - Programas Municipales'!$C$8,'4 - Personal'!$H$182,0)),0)+IF('4 - Personal'!$E$185='2 - Programas Municipales'!$A4,(IF('4 - Personal'!$E$186='2 - Programas Municipales'!$C$8,'4 - Personal'!$H$188,0)),0)+IF('4 - Personal'!$E$191='2 - Programas Municipales'!$A4,(IF('4 - Personal'!$E$192='2 - Programas Municipales'!$C$8,'4 - Personal'!$H$194,0)),0)+IF('4 - Personal'!$E$197='2 - Programas Municipales'!$A4,(IF('4 - Personal'!$E$198='2 - Programas Municipales'!$C$8,'4 - Personal'!$H$200,0)),0)+IF('4 - Personal'!$E$203='2 - Programas Municipales'!$A4,(IF('4 - Personal'!$E$204='2 - Programas Municipales'!$C$8,'4 - Personal'!$H$206,0)),0)+IF('4 - Personal'!$E$209='2 - Programas Municipales'!$A4,(IF('4 - Personal'!$E$210='2 - Programas Municipales'!$C$8,'4 - Personal'!$H$212,0)),0)+IF('4 - Personal'!$E$215='2 - Programas Municipales'!$A4,(IF('4 - Personal'!$E$216='2 - Programas Municipales'!$C$8,'4 - Personal'!$H$218,0)),0)+IF('4 - Personal'!$E$221='2 - Programas Municipales'!$A4,(IF('4 - Personal'!$E$222='2 - Programas Municipales'!$C$8,'4 - Personal'!$H$224,0)),0)+IF('4 - Personal'!$E$227='2 - Programas Municipales'!$A4,(IF('4 - Personal'!$E$228='2 - Programas Municipales'!$C$8,'4 - Personal'!$H$230,0)),0)+IF('4 - Personal'!$E$233='2 - Programas Municipales'!$A4,(IF('4 - Personal'!$E$234='2 - Programas Municipales'!$C$8,'4 - Personal'!$H$236,0)),0)+IF('4 - Personal'!$E$239='2 - Programas Municipales'!$A4,(IF('4 - Personal'!$E$240='2 - Programas Municipales'!$C$8,'4 - Personal'!$H$242,0)),0)+IF('4 - Personal'!$E$245='2 - Programas Municipales'!$A4,(IF('4 - Personal'!$E$246='2 - Programas Municipales'!$C$8,'4 - Personal'!$H$248,0)),0)+IF('4 - Personal'!$E$251='2 - Programas Municipales'!$A4,(IF('4 - Personal'!$E$252='2 - Programas Municipales'!$C$8,'4 - Personal'!$H$254,0)),0)+IF('4 - Personal'!$E$257='2 - Programas Municipales'!$A4,(IF('4 - Personal'!$E$258='2 - Programas Municipales'!$C$8,'4 - Personal'!$H$260,0)),0)+IF('4 - Personal'!$E$263='2 - Programas Municipales'!$A4,(IF('4 - Personal'!$E$264='2 - Programas Municipales'!$C$8,'4 - Personal'!$H$266,0)),0)+IF('4 - Personal'!$E$269='2 - Programas Municipales'!$A4,(IF('4 - Personal'!$E$270='2 - Programas Municipales'!$C$8,'4 - Personal'!$H$272,0)),0)+IF('4 - Personal'!$E$275='2 - Programas Municipales'!$A4,(IF('4 - Personal'!$E$276='2 - Programas Municipales'!$C$8,'4 - Personal'!$H$278,0)),0)</f>
        <v>0</v>
      </c>
      <c r="J7" s="202">
        <f>IF('4 - Personal'!$E$143='2 - Programas Municipales'!$A4,(IF('4 - Personal'!$E$144='2 - Programas Municipales'!$C$9,'4 - Personal'!$H$146,0)),0)+IF('4 - Personal'!$E$149='2 - Programas Municipales'!$A4,(IF('4 - Personal'!$E$150='2 - Programas Municipales'!$C$9,'4 - Personal'!$H$152,0)),0)+IF('4 - Personal'!$E$155='2 - Programas Municipales'!$A4,(IF('4 - Personal'!$E$156='2 - Programas Municipales'!$C$9,'4 - Personal'!$H$158,0)),0)+IF('4 - Personal'!$E$161='2 - Programas Municipales'!$A4,(IF('4 - Personal'!$E$162='2 - Programas Municipales'!$C$9,'4 - Personal'!$H$164,0)),0)+IF('4 - Personal'!$E$167='2 - Programas Municipales'!$A4,(IF('4 - Personal'!$E$168='2 - Programas Municipales'!$C$9,'4 - Personal'!$H$170,0)),0)+IF('4 - Personal'!$E$173='2 - Programas Municipales'!$A4,(IF('4 - Personal'!$E$174='2 - Programas Municipales'!$C$9,'4 - Personal'!$H$176,0)),0)+IF('4 - Personal'!$E$179='2 - Programas Municipales'!$A4,(IF('4 - Personal'!$E$180='2 - Programas Municipales'!$C$9,'4 - Personal'!$H$182,0)),0)+IF('4 - Personal'!$E$185='2 - Programas Municipales'!$A4,(IF('4 - Personal'!$E$186='2 - Programas Municipales'!$C$9,'4 - Personal'!$H$188,0)),0)+IF('4 - Personal'!$E$191='2 - Programas Municipales'!$A4,(IF('4 - Personal'!$E$192='2 - Programas Municipales'!$C$9,'4 - Personal'!$H$194,0)),0)+IF('4 - Personal'!$E$197='2 - Programas Municipales'!$A4,(IF('4 - Personal'!$E$198='2 - Programas Municipales'!$C$9,'4 - Personal'!$H$200,0)),0)+IF('4 - Personal'!$E$203='2 - Programas Municipales'!$A4,(IF('4 - Personal'!$E$204='2 - Programas Municipales'!$C$9,'4 - Personal'!$H$206,0)),0)+IF('4 - Personal'!$E$209='2 - Programas Municipales'!$A4,(IF('4 - Personal'!$E$210='2 - Programas Municipales'!$C$9,'4 - Personal'!$H$212,0)),0)+IF('4 - Personal'!$E$215='2 - Programas Municipales'!$A4,(IF('4 - Personal'!$E$216='2 - Programas Municipales'!$C$9,'4 - Personal'!$H$218,0)),0)+IF('4 - Personal'!$E$221='2 - Programas Municipales'!$A4,(IF('4 - Personal'!$E$222='2 - Programas Municipales'!$C$9,'4 - Personal'!$H$224,0)),0)+IF('4 - Personal'!$E$227='2 - Programas Municipales'!$A4,(IF('4 - Personal'!$E$228='2 - Programas Municipales'!$C$9,'4 - Personal'!$H$230,0)),0)+IF('4 - Personal'!$E$233='2 - Programas Municipales'!$A4,(IF('4 - Personal'!$E$234='2 - Programas Municipales'!$C$9,'4 - Personal'!$H$236,0)),0)+IF('4 - Personal'!$E$239='2 - Programas Municipales'!$A4,(IF('4 - Personal'!$E$240='2 - Programas Municipales'!$C$9,'4 - Personal'!$H$242,0)),0)+IF('4 - Personal'!$E$245='2 - Programas Municipales'!$A4,(IF('4 - Personal'!$E$246='2 - Programas Municipales'!$C$9,'4 - Personal'!$H$248,0)),0)+IF('4 - Personal'!$E$251='2 - Programas Municipales'!$A4,(IF('4 - Personal'!$E$252='2 - Programas Municipales'!$C$9,'4 - Personal'!$H$254,0)),0)+IF('4 - Personal'!$E$257='2 - Programas Municipales'!$A4,(IF('4 - Personal'!$E$258='2 - Programas Municipales'!$C$9,'4 - Personal'!$H$260,0)),0)+IF('4 - Personal'!$E$263='2 - Programas Municipales'!$A4,(IF('4 - Personal'!$E$264='2 - Programas Municipales'!$C$9,'4 - Personal'!$H$266,0)),0)+IF('4 - Personal'!$E$269='2 - Programas Municipales'!$A4,(IF('4 - Personal'!$E$270='2 - Programas Municipales'!$C$9,'4 - Personal'!$H$272,0)),0)+IF('4 - Personal'!$E$275='2 - Programas Municipales'!$A4,(IF('4 - Personal'!$E$276='2 - Programas Municipales'!$C$9,'4 - Personal'!$H$278,0)),0)</f>
        <v>0</v>
      </c>
      <c r="K7" s="202">
        <f>IF('4 - Personal'!$E$143='2 - Programas Municipales'!$A4,(IF('4 - Personal'!$E$144='2 - Programas Municipales'!$C$10,'4 - Personal'!$H$146,0)),0)+IF('4 - Personal'!$E$149='2 - Programas Municipales'!$A4,(IF('4 - Personal'!$E$150='2 - Programas Municipales'!$C$10,'4 - Personal'!$H$152,0)),0)+IF('4 - Personal'!$E$155='2 - Programas Municipales'!$A4,(IF('4 - Personal'!$E$156='2 - Programas Municipales'!$C$10,'4 - Personal'!$H$158,0)),0)+IF('4 - Personal'!$E$161='2 - Programas Municipales'!$A4,(IF('4 - Personal'!$E$162='2 - Programas Municipales'!$C$10,'4 - Personal'!$H$164,0)),0)+IF('4 - Personal'!$E$167='2 - Programas Municipales'!$A4,(IF('4 - Personal'!$E$168='2 - Programas Municipales'!$C$10,'4 - Personal'!$H$170,0)),0)+IF('4 - Personal'!$E$173='2 - Programas Municipales'!$A4,(IF('4 - Personal'!$E$174='2 - Programas Municipales'!$C$10,'4 - Personal'!$H$176,0)),0)+IF('4 - Personal'!$E$179='2 - Programas Municipales'!$A4,(IF('4 - Personal'!$E$180='2 - Programas Municipales'!$C$10,'4 - Personal'!$H$182,0)),0)+IF('4 - Personal'!$E$185='2 - Programas Municipales'!$A4,(IF('4 - Personal'!$E$186='2 - Programas Municipales'!$C$10,'4 - Personal'!$H$188,0)),0)+IF('4 - Personal'!$E$191='2 - Programas Municipales'!$A4,(IF('4 - Personal'!$E$192='2 - Programas Municipales'!$C$10,'4 - Personal'!$H$194,0)),0)+IF('4 - Personal'!$E$197='2 - Programas Municipales'!$A4,(IF('4 - Personal'!$E$198='2 - Programas Municipales'!$C$10,'4 - Personal'!$H$200,0)),0)+IF('4 - Personal'!$E$203='2 - Programas Municipales'!$A4,(IF('4 - Personal'!$E$204='2 - Programas Municipales'!$C$10,'4 - Personal'!$H$206,0)),0)+IF('4 - Personal'!$E$209='2 - Programas Municipales'!$A4,(IF('4 - Personal'!$E$210='2 - Programas Municipales'!$C$10,'4 - Personal'!$H$212,0)),0)+IF('4 - Personal'!$E$215='2 - Programas Municipales'!$A4,(IF('4 - Personal'!$E$216='2 - Programas Municipales'!$C$10,'4 - Personal'!$H$218,0)),0)+IF('4 - Personal'!$E$221='2 - Programas Municipales'!$A4,(IF('4 - Personal'!$E$222='2 - Programas Municipales'!$C$10,'4 - Personal'!$H$224,0)),0)+IF('4 - Personal'!$E$227='2 - Programas Municipales'!$A4,(IF('4 - Personal'!$E$228='2 - Programas Municipales'!$C$10,'4 - Personal'!$H$230,0)),0)+IF('4 - Personal'!$E$233='2 - Programas Municipales'!$A4,(IF('4 - Personal'!$E$234='2 - Programas Municipales'!$C$10,'4 - Personal'!$H$236,0)),0)+IF('4 - Personal'!$E$239='2 - Programas Municipales'!$A4,(IF('4 - Personal'!$E$240='2 - Programas Municipales'!$C$10,'4 - Personal'!$H$242,0)),0)+IF('4 - Personal'!$E$245='2 - Programas Municipales'!$A4,(IF('4 - Personal'!$E$246='2 - Programas Municipales'!$C$10,'4 - Personal'!$H$248,0)),0)+IF('4 - Personal'!$E$251='2 - Programas Municipales'!$A4,(IF('4 - Personal'!$E$252='2 - Programas Municipales'!$C$10,'4 - Personal'!$H$254,0)),0)+IF('4 - Personal'!$E$257='2 - Programas Municipales'!$A4,(IF('4 - Personal'!$E$258='2 - Programas Municipales'!$C$10,'4 - Personal'!$H$260,0)),0)+IF('4 - Personal'!$E$263='2 - Programas Municipales'!$A4,(IF('4 - Personal'!$E$264='2 - Programas Municipales'!$C$10,'4 - Personal'!$H$266,0)),0)+IF('4 - Personal'!$E$269='2 - Programas Municipales'!$A4,(IF('4 - Personal'!$E$270='2 - Programas Municipales'!$C$10,'4 - Personal'!$H$272,0)),0)+IF('4 - Personal'!$E$275='2 - Programas Municipales'!$A4,(IF('4 - Personal'!$E$276='2 - Programas Municipales'!$C$10,'4 - Personal'!$H$278,0)),0)</f>
        <v>0</v>
      </c>
      <c r="L7" s="202">
        <f>IF('4 - Personal'!$E$143='2 - Programas Municipales'!$A4,(IF('4 - Personal'!$E$144='2 - Programas Municipales'!$C$11,'4 - Personal'!$H$146,0)),0)+IF('4 - Personal'!$E$149='2 - Programas Municipales'!$A4,(IF('4 - Personal'!$E$150='2 - Programas Municipales'!$C$11,'4 - Personal'!$H$152,0)),0)+IF('4 - Personal'!$E$155='2 - Programas Municipales'!$A4,(IF('4 - Personal'!$E$156='2 - Programas Municipales'!$C$11,'4 - Personal'!$H$158,0)),0)+IF('4 - Personal'!$E$161='2 - Programas Municipales'!$A4,(IF('4 - Personal'!$E$162='2 - Programas Municipales'!$C$11,'4 - Personal'!$H$164,0)),0)+IF('4 - Personal'!$E$167='2 - Programas Municipales'!$A4,(IF('4 - Personal'!$E$168='2 - Programas Municipales'!$C$11,'4 - Personal'!$H$170,0)),0)+IF('4 - Personal'!$E$173='2 - Programas Municipales'!$A4,(IF('4 - Personal'!$E$174='2 - Programas Municipales'!$C$11,'4 - Personal'!$H$176,0)),0)+IF('4 - Personal'!$E$179='2 - Programas Municipales'!$A4,(IF('4 - Personal'!$E$180='2 - Programas Municipales'!$C$11,'4 - Personal'!$H$182,0)),0)+IF('4 - Personal'!$E$185='2 - Programas Municipales'!$A4,(IF('4 - Personal'!$E$186='2 - Programas Municipales'!$C$11,'4 - Personal'!$H$188,0)),0)+IF('4 - Personal'!$E$191='2 - Programas Municipales'!$A4,(IF('4 - Personal'!$E$192='2 - Programas Municipales'!$C$11,'4 - Personal'!$H$194,0)),0)+IF('4 - Personal'!$E$197='2 - Programas Municipales'!$A4,(IF('4 - Personal'!$E$198='2 - Programas Municipales'!$C$11,'4 - Personal'!$H$200,0)),0)+IF('4 - Personal'!$E$203='2 - Programas Municipales'!$A4,(IF('4 - Personal'!$E$204='2 - Programas Municipales'!$C$11,'4 - Personal'!$H$206,0)),0)+IF('4 - Personal'!$E$209='2 - Programas Municipales'!$A4,(IF('4 - Personal'!$E$210='2 - Programas Municipales'!$C$11,'4 - Personal'!$H$212,0)),0)+IF('4 - Personal'!$E$215='2 - Programas Municipales'!$A4,(IF('4 - Personal'!$E$216='2 - Programas Municipales'!$C$11,'4 - Personal'!$H$218,0)),0)+IF('4 - Personal'!$E$221='2 - Programas Municipales'!$A4,(IF('4 - Personal'!$E$222='2 - Programas Municipales'!$C$11,'4 - Personal'!$H$224,0)),0)+IF('4 - Personal'!$E$227='2 - Programas Municipales'!$A4,(IF('4 - Personal'!$E$228='2 - Programas Municipales'!$C$11,'4 - Personal'!$H$230,0)),0)+IF('4 - Personal'!$E$233='2 - Programas Municipales'!$A4,(IF('4 - Personal'!$E$234='2 - Programas Municipales'!$C$11,'4 - Personal'!$H$236,0)),0)+IF('4 - Personal'!$E$239='2 - Programas Municipales'!$A4,(IF('4 - Personal'!$E$240='2 - Programas Municipales'!$C$11,'4 - Personal'!$H$242,0)),0)+IF('4 - Personal'!$E$245='2 - Programas Municipales'!$A4,(IF('4 - Personal'!$E$246='2 - Programas Municipales'!$C$11,'4 - Personal'!$H$248,0)),0)+IF('4 - Personal'!$E$251='2 - Programas Municipales'!$A4,(IF('4 - Personal'!$E$252='2 - Programas Municipales'!$C$11,'4 - Personal'!$H$254,0)),0)+IF('4 - Personal'!$E$257='2 - Programas Municipales'!$A4,(IF('4 - Personal'!$E$258='2 - Programas Municipales'!$C$11,'4 - Personal'!$H$260,0)),0)+IF('4 - Personal'!$E$263='2 - Programas Municipales'!$A4,(IF('4 - Personal'!$E$264='2 - Programas Municipales'!$C$11,'4 - Personal'!$H$266,0)),0)+IF('4 - Personal'!$E$269='2 - Programas Municipales'!$A4,(IF('4 - Personal'!$E$270='2 - Programas Municipales'!$C$11,'4 - Personal'!$H$272,0)),0)+IF('4 - Personal'!$E$275='2 - Programas Municipales'!$A4,(IF('4 - Personal'!$E$276='2 - Programas Municipales'!$C$11,'4 - Personal'!$H$278,0)),0)</f>
        <v>0</v>
      </c>
      <c r="M7" s="202">
        <f>IF('4 - Personal'!$E$143='2 - Programas Municipales'!$A4,(IF('4 - Personal'!$E$144='2 - Programas Municipales'!$C$12,'4 - Personal'!$H$146,0)),0)+IF('4 - Personal'!$E$149='2 - Programas Municipales'!$A4,(IF('4 - Personal'!$E$150='2 - Programas Municipales'!$C$12,'4 - Personal'!$H$152,0)),0)+IF('4 - Personal'!$E$155='2 - Programas Municipales'!$A4,(IF('4 - Personal'!$E$156='2 - Programas Municipales'!$C$12,'4 - Personal'!$H$158,0)),0)+IF('4 - Personal'!$E$161='2 - Programas Municipales'!$A4,(IF('4 - Personal'!$E$162='2 - Programas Municipales'!$C$12,'4 - Personal'!$H$164,0)),0)+IF('4 - Personal'!$E$167='2 - Programas Municipales'!$A4,(IF('4 - Personal'!$E$168='2 - Programas Municipales'!$C$12,'4 - Personal'!$H$170,0)),0)+IF('4 - Personal'!$E$173='2 - Programas Municipales'!$A4,(IF('4 - Personal'!$E$174='2 - Programas Municipales'!$C$12,'4 - Personal'!$H$176,0)),0)+IF('4 - Personal'!$E$179='2 - Programas Municipales'!$A4,(IF('4 - Personal'!$E$180='2 - Programas Municipales'!$C$12,'4 - Personal'!$H$182,0)),0)+IF('4 - Personal'!$E$185='2 - Programas Municipales'!$A4,(IF('4 - Personal'!$E$186='2 - Programas Municipales'!$C$12,'4 - Personal'!$H$188,0)),0)+IF('4 - Personal'!$E$191='2 - Programas Municipales'!$A4,(IF('4 - Personal'!$E$192='2 - Programas Municipales'!$C$12,'4 - Personal'!$H$194,0)),0)+IF('4 - Personal'!$E$197='2 - Programas Municipales'!$A4,(IF('4 - Personal'!$E$198='2 - Programas Municipales'!$C$12,'4 - Personal'!$H$200,0)),0)+IF('4 - Personal'!$E$203='2 - Programas Municipales'!$A4,(IF('4 - Personal'!$E$204='2 - Programas Municipales'!$C$12,'4 - Personal'!$H$206,0)),0)+IF('4 - Personal'!$E$209='2 - Programas Municipales'!$A4,(IF('4 - Personal'!$E$210='2 - Programas Municipales'!$C$12,'4 - Personal'!$H$212,0)),0)+IF('4 - Personal'!$E$215='2 - Programas Municipales'!$A4,(IF('4 - Personal'!$E$216='2 - Programas Municipales'!$C$12,'4 - Personal'!$H$218,0)),0)+IF('4 - Personal'!$E$221='2 - Programas Municipales'!$A4,(IF('4 - Personal'!$E$222='2 - Programas Municipales'!$C$12,'4 - Personal'!$H$224,0)),0)+IF('4 - Personal'!$E$227='2 - Programas Municipales'!$A4,(IF('4 - Personal'!$E$228='2 - Programas Municipales'!$C$12,'4 - Personal'!$H$230,0)),0)+IF('4 - Personal'!$E$233='2 - Programas Municipales'!$A4,(IF('4 - Personal'!$E$234='2 - Programas Municipales'!$C$12,'4 - Personal'!$H$236,0)),0)+IF('4 - Personal'!$E$239='2 - Programas Municipales'!$A4,(IF('4 - Personal'!$E$240='2 - Programas Municipales'!$C$12,'4 - Personal'!$H$242,0)),0)+IF('4 - Personal'!$E$245='2 - Programas Municipales'!$A4,(IF('4 - Personal'!$E$246='2 - Programas Municipales'!$C$12,'4 - Personal'!$H$248,0)),0)+IF('4 - Personal'!$E$251='2 - Programas Municipales'!$A4,(IF('4 - Personal'!$E$252='2 - Programas Municipales'!$C$12,'4 - Personal'!$H$254,0)),0)+IF('4 - Personal'!$E$257='2 - Programas Municipales'!$A4,(IF('4 - Personal'!$E$258='2 - Programas Municipales'!$C$12,'4 - Personal'!$H$260,0)),0)+IF('4 - Personal'!$E$263='2 - Programas Municipales'!$A4,(IF('4 - Personal'!$E$264='2 - Programas Municipales'!$C$12,'4 - Personal'!$H$266,0)),0)+IF('4 - Personal'!$E$269='2 - Programas Municipales'!$A4,(IF('4 - Personal'!$E$270='2 - Programas Municipales'!$C$12,'4 - Personal'!$H$272,0)),0)+IF('4 - Personal'!$E$275='2 - Programas Municipales'!$A4,(IF('4 - Personal'!$E$276='2 - Programas Municipales'!$C$12,'4 - Personal'!$H$278,0)),0)</f>
        <v>0</v>
      </c>
      <c r="N7" s="202">
        <f>IF('4 - Personal'!$E$143='2 - Programas Municipales'!$A4,(IF('4 - Personal'!$E$144='2 - Programas Municipales'!$C$13,'4 - Personal'!$H$146,0)),0)+IF('4 - Personal'!$E$149='2 - Programas Municipales'!$A4,(IF('4 - Personal'!$E$150='2 - Programas Municipales'!$C$13,'4 - Personal'!$H$152,0)),0)+IF('4 - Personal'!$E$155='2 - Programas Municipales'!$A4,(IF('4 - Personal'!$E$156='2 - Programas Municipales'!$C$13,'4 - Personal'!$H$158,0)),0)+IF('4 - Personal'!$E$161='2 - Programas Municipales'!$A4,(IF('4 - Personal'!$E$162='2 - Programas Municipales'!$C$13,'4 - Personal'!$H$164,0)),0)+IF('4 - Personal'!$E$167='2 - Programas Municipales'!$A4,(IF('4 - Personal'!$E$168='2 - Programas Municipales'!$C$13,'4 - Personal'!$H$170,0)),0)+IF('4 - Personal'!$E$173='2 - Programas Municipales'!$A4,(IF('4 - Personal'!$E$174='2 - Programas Municipales'!$C$13,'4 - Personal'!$H$176,0)),0)+IF('4 - Personal'!$E$179='2 - Programas Municipales'!$A4,(IF('4 - Personal'!$E$180='2 - Programas Municipales'!$C$13,'4 - Personal'!$H$182,0)),0)+IF('4 - Personal'!$E$185='2 - Programas Municipales'!$A4,(IF('4 - Personal'!$E$186='2 - Programas Municipales'!$C$13,'4 - Personal'!$H$188,0)),0)+IF('4 - Personal'!$E$191='2 - Programas Municipales'!$A4,(IF('4 - Personal'!$E$192='2 - Programas Municipales'!$C$13,'4 - Personal'!$H$194,0)),0)+IF('4 - Personal'!$E$197='2 - Programas Municipales'!$A4,(IF('4 - Personal'!$E$198='2 - Programas Municipales'!$C$13,'4 - Personal'!$H$200,0)),0)+IF('4 - Personal'!$E$203='2 - Programas Municipales'!$A4,(IF('4 - Personal'!$E$204='2 - Programas Municipales'!$C$13,'4 - Personal'!$H$206,0)),0)+IF('4 - Personal'!$E$209='2 - Programas Municipales'!$A4,(IF('4 - Personal'!$E$210='2 - Programas Municipales'!$C$13,'4 - Personal'!$H$212,0)),0)+IF('4 - Personal'!$E$215='2 - Programas Municipales'!$A4,(IF('4 - Personal'!$E$216='2 - Programas Municipales'!$C$13,'4 - Personal'!$H$218,0)),0)+IF('4 - Personal'!$E$221='2 - Programas Municipales'!$A4,(IF('4 - Personal'!$E$222='2 - Programas Municipales'!$C$13,'4 - Personal'!$H$224,0)),0)+IF('4 - Personal'!$E$227='2 - Programas Municipales'!$A4,(IF('4 - Personal'!$E$228='2 - Programas Municipales'!$C$13,'4 - Personal'!$H$230,0)),0)+IF('4 - Personal'!$E$233='2 - Programas Municipales'!$A4,(IF('4 - Personal'!$E$234='2 - Programas Municipales'!$C$13,'4 - Personal'!$H$236,0)),0)+IF('4 - Personal'!$E$239='2 - Programas Municipales'!$A4,(IF('4 - Personal'!$E$240='2 - Programas Municipales'!$C$13,'4 - Personal'!$H$242,0)),0)+IF('4 - Personal'!$E$245='2 - Programas Municipales'!$A4,(IF('4 - Personal'!$E$246='2 - Programas Municipales'!$C$13,'4 - Personal'!$H$248,0)),0)+IF('4 - Personal'!$E$251='2 - Programas Municipales'!$A4,(IF('4 - Personal'!$E$252='2 - Programas Municipales'!$C$13,'4 - Personal'!$H$254,0)),0)+IF('4 - Personal'!$E$257='2 - Programas Municipales'!$A4,(IF('4 - Personal'!$E$258='2 - Programas Municipales'!$C$13,'4 - Personal'!$H$260,0)),0)+IF('4 - Personal'!$E$263='2 - Programas Municipales'!$A4,(IF('4 - Personal'!$E$264='2 - Programas Municipales'!$C$13,'4 - Personal'!$H$266,0)),0)+IF('4 - Personal'!$E$269='2 - Programas Municipales'!$A4,(IF('4 - Personal'!$E$270='2 - Programas Municipales'!$C$13,'4 - Personal'!$H$272,0)),0)+IF('4 - Personal'!$E$275='2 - Programas Municipales'!$A4,(IF('4 - Personal'!$E$276='2 - Programas Municipales'!$C$13,'4 - Personal'!$H$278,0)),0)</f>
        <v>0</v>
      </c>
      <c r="O7" s="202">
        <f>IF('4 - Personal'!$E$143='2 - Programas Municipales'!$A4,(IF('4 - Personal'!$E$144='2 - Programas Municipales'!$C$14,'4 - Personal'!$H$146,0)),0)+IF('4 - Personal'!$E$149='2 - Programas Municipales'!$A4,(IF('4 - Personal'!$E$150='2 - Programas Municipales'!$C$14,'4 - Personal'!$H$152,0)),0)+IF('4 - Personal'!$E$155='2 - Programas Municipales'!$A4,(IF('4 - Personal'!$E$156='2 - Programas Municipales'!$C$14,'4 - Personal'!$H$158,0)),0)+IF('4 - Personal'!$E$161='2 - Programas Municipales'!$A4,(IF('4 - Personal'!$E$162='2 - Programas Municipales'!$C$14,'4 - Personal'!$H$164,0)),0)+IF('4 - Personal'!$E$167='2 - Programas Municipales'!$A4,(IF('4 - Personal'!$E$168='2 - Programas Municipales'!$C$14,'4 - Personal'!$H$170,0)),0)+IF('4 - Personal'!$E$173='2 - Programas Municipales'!$A4,(IF('4 - Personal'!$E$174='2 - Programas Municipales'!$C$14,'4 - Personal'!$H$176,0)),0)+IF('4 - Personal'!$E$179='2 - Programas Municipales'!$A4,(IF('4 - Personal'!$E$180='2 - Programas Municipales'!$C$14,'4 - Personal'!$H$182,0)),0)+IF('4 - Personal'!$E$185='2 - Programas Municipales'!$A4,(IF('4 - Personal'!$E$186='2 - Programas Municipales'!$C$14,'4 - Personal'!$H$188,0)),0)+IF('4 - Personal'!$E$191='2 - Programas Municipales'!$A4,(IF('4 - Personal'!$E$192='2 - Programas Municipales'!$C$14,'4 - Personal'!$H$194,0)),0)+IF('4 - Personal'!$E$197='2 - Programas Municipales'!$A4,(IF('4 - Personal'!$E$198='2 - Programas Municipales'!$C$14,'4 - Personal'!$H$200,0)),0)+IF('4 - Personal'!$E$203='2 - Programas Municipales'!$A4,(IF('4 - Personal'!$E$204='2 - Programas Municipales'!$C$14,'4 - Personal'!$H$206,0)),0)+IF('4 - Personal'!$E$209='2 - Programas Municipales'!$A4,(IF('4 - Personal'!$E$210='2 - Programas Municipales'!$C$14,'4 - Personal'!$H$212,0)),0)+IF('4 - Personal'!$E$215='2 - Programas Municipales'!$A4,(IF('4 - Personal'!$E$216='2 - Programas Municipales'!$C$14,'4 - Personal'!$H$218,0)),0)+IF('4 - Personal'!$E$221='2 - Programas Municipales'!$A4,(IF('4 - Personal'!$E$222='2 - Programas Municipales'!$C$14,'4 - Personal'!$H$224,0)),0)+IF('4 - Personal'!$E$227='2 - Programas Municipales'!$A4,(IF('4 - Personal'!$E$228='2 - Programas Municipales'!$C$14,'4 - Personal'!$H$230,0)),0)+IF('4 - Personal'!$E$233='2 - Programas Municipales'!$A4,(IF('4 - Personal'!$E$234='2 - Programas Municipales'!$C$14,'4 - Personal'!$H$236,0)),0)+IF('4 - Personal'!$E$239='2 - Programas Municipales'!$A4,(IF('4 - Personal'!$E$240='2 - Programas Municipales'!$C$14,'4 - Personal'!$H$242,0)),0)+IF('4 - Personal'!$E$245='2 - Programas Municipales'!$A4,(IF('4 - Personal'!$E$246='2 - Programas Municipales'!$C$14,'4 - Personal'!$H$248,0)),0)+IF('4 - Personal'!$E$251='2 - Programas Municipales'!$A4,(IF('4 - Personal'!$E$252='2 - Programas Municipales'!$C$14,'4 - Personal'!$H$254,0)),0)+IF('4 - Personal'!$E$257='2 - Programas Municipales'!$A4,(IF('4 - Personal'!$E$258='2 - Programas Municipales'!$C$14,'4 - Personal'!$H$260,0)),0)+IF('4 - Personal'!$E$263='2 - Programas Municipales'!$A4,(IF('4 - Personal'!$E$264='2 - Programas Municipales'!$C$14,'4 - Personal'!$H$266,0)),0)+IF('4 - Personal'!$E$269='2 - Programas Municipales'!$A4,(IF('4 - Personal'!$E$270='2 - Programas Municipales'!$C$14,'4 - Personal'!$H$272,0)),0)+IF('4 - Personal'!$E$275='2 - Programas Municipales'!$A4,(IF('4 - Personal'!$E$276='2 - Programas Municipales'!$C$14,'4 - Personal'!$H$278,0)),0)</f>
        <v>0</v>
      </c>
      <c r="P7" s="202">
        <f>IF('4 - Personal'!$E$143='2 - Programas Municipales'!$A4,(IF('4 - Personal'!$E$144='2 - Programas Municipales'!$C$15,'4 - Personal'!$H$146,0)),0)+IF('4 - Personal'!$E$149='2 - Programas Municipales'!$A4,(IF('4 - Personal'!$E$150='2 - Programas Municipales'!$C$15,'4 - Personal'!$H$152,0)),0)+IF('4 - Personal'!$E$155='2 - Programas Municipales'!$A4,(IF('4 - Personal'!$E$156='2 - Programas Municipales'!$C$15,'4 - Personal'!$H$158,0)),0)+IF('4 - Personal'!$E$161='2 - Programas Municipales'!$A4,(IF('4 - Personal'!$E$162='2 - Programas Municipales'!$C$15,'4 - Personal'!$H$164,0)),0)+IF('4 - Personal'!$E$167='2 - Programas Municipales'!$A4,(IF('4 - Personal'!$E$168='2 - Programas Municipales'!$C$15,'4 - Personal'!$H$170,0)),0)+IF('4 - Personal'!$E$173='2 - Programas Municipales'!$A4,(IF('4 - Personal'!$E$174='2 - Programas Municipales'!$C$15,'4 - Personal'!$H$176,0)),0)+IF('4 - Personal'!$E$179='2 - Programas Municipales'!$A4,(IF('4 - Personal'!$E$180='2 - Programas Municipales'!$C$15,'4 - Personal'!$H$182,0)),0)+IF('4 - Personal'!$E$185='2 - Programas Municipales'!$A4,(IF('4 - Personal'!$E$186='2 - Programas Municipales'!$C$15,'4 - Personal'!$H$188,0)),0)+IF('4 - Personal'!$E$191='2 - Programas Municipales'!$A4,(IF('4 - Personal'!$E$192='2 - Programas Municipales'!$C$15,'4 - Personal'!$H$194,0)),0)+IF('4 - Personal'!$E$197='2 - Programas Municipales'!$A4,(IF('4 - Personal'!$E$198='2 - Programas Municipales'!$C$15,'4 - Personal'!$H$200,0)),0)+IF('4 - Personal'!$E$203='2 - Programas Municipales'!$A4,(IF('4 - Personal'!$E$204='2 - Programas Municipales'!$C$15,'4 - Personal'!$H$206,0)),0)+IF('4 - Personal'!$E$209='2 - Programas Municipales'!$A4,(IF('4 - Personal'!$E$210='2 - Programas Municipales'!$C$15,'4 - Personal'!$H$212,0)),0)+IF('4 - Personal'!$E$215='2 - Programas Municipales'!$A4,(IF('4 - Personal'!$E$216='2 - Programas Municipales'!$C$15,'4 - Personal'!$H$218,0)),0)+IF('4 - Personal'!$E$221='2 - Programas Municipales'!$A4,(IF('4 - Personal'!$E$222='2 - Programas Municipales'!$C$15,'4 - Personal'!$H$224,0)),0)+IF('4 - Personal'!$E$227='2 - Programas Municipales'!$A4,(IF('4 - Personal'!$E$228='2 - Programas Municipales'!$C$15,'4 - Personal'!$H$230,0)),0)+IF('4 - Personal'!$E$233='2 - Programas Municipales'!$A4,(IF('4 - Personal'!$E$234='2 - Programas Municipales'!$C$15,'4 - Personal'!$H$236,0)),0)+IF('4 - Personal'!$E$239='2 - Programas Municipales'!$A4,(IF('4 - Personal'!$E$240='2 - Programas Municipales'!$C$15,'4 - Personal'!$H$242,0)),0)+IF('4 - Personal'!$E$245='2 - Programas Municipales'!$A4,(IF('4 - Personal'!$E$246='2 - Programas Municipales'!$C$15,'4 - Personal'!$H$248,0)),0)+IF('4 - Personal'!$E$251='2 - Programas Municipales'!$A4,(IF('4 - Personal'!$E$252='2 - Programas Municipales'!$C$15,'4 - Personal'!$H$254,0)),0)+IF('4 - Personal'!$E$257='2 - Programas Municipales'!$A4,(IF('4 - Personal'!$E$258='2 - Programas Municipales'!$C$15,'4 - Personal'!$H$260,0)),0)+IF('4 - Personal'!$E$263='2 - Programas Municipales'!$A4,(IF('4 - Personal'!$E$264='2 - Programas Municipales'!$C$15,'4 - Personal'!$H$266,0)),0)+IF('4 - Personal'!$E$269='2 - Programas Municipales'!$A4,(IF('4 - Personal'!$E$270='2 - Programas Municipales'!$C$15,'4 - Personal'!$H$272,0)),0)+IF('4 - Personal'!$E$275='2 - Programas Municipales'!$A4,(IF('4 - Personal'!$E$276='2 - Programas Municipales'!$C$15,'4 - Personal'!$H$278,0)),0)</f>
        <v>0</v>
      </c>
      <c r="Q7" s="265">
        <f t="shared" si="1"/>
        <v>0</v>
      </c>
    </row>
    <row r="8">
      <c r="B8" s="56" t="str">
        <f>'2 - Programas Municipales'!A5</f>
        <v>Maquinarias y Equipos</v>
      </c>
      <c r="C8" s="202">
        <f>IF('4 - Personal'!$E$143='2 - Programas Municipales'!$A5,(IF('4 - Personal'!$E$144='2 - Programas Municipales'!$C$2,'4 - Personal'!$H$146,0)),0)+IF('4 - Personal'!$E$149='2 - Programas Municipales'!$A5,(IF('4 - Personal'!$E$150='2 - Programas Municipales'!$C$2,'4 - Personal'!$H$152,0)),0)+IF('4 - Personal'!$E$155='2 - Programas Municipales'!$A5,(IF('4 - Personal'!$E$156='2 - Programas Municipales'!$C$2,'4 - Personal'!$H$158,0)),0)+IF('4 - Personal'!$E$161='2 - Programas Municipales'!$A5,(IF('4 - Personal'!$E$162='2 - Programas Municipales'!$C$2,'4 - Personal'!$H$164,0)),0)+IF('4 - Personal'!$E$167='2 - Programas Municipales'!$A5,(IF('4 - Personal'!$E$168='2 - Programas Municipales'!$C$2,'4 - Personal'!$H$170,0)),0)+IF('4 - Personal'!$E$173='2 - Programas Municipales'!$A5,(IF('4 - Personal'!$E$174='2 - Programas Municipales'!$C$2,'4 - Personal'!$H$176,0)),0)+IF('4 - Personal'!$E$179='2 - Programas Municipales'!$A5,(IF('4 - Personal'!$E$180='2 - Programas Municipales'!$C$2,'4 - Personal'!$H$182,0)),0)+IF('4 - Personal'!$E$185='2 - Programas Municipales'!$A5,(IF('4 - Personal'!$E$186='2 - Programas Municipales'!$C$2,'4 - Personal'!$H$188,0)),0)+IF('4 - Personal'!$E$191='2 - Programas Municipales'!$A5,(IF('4 - Personal'!$E$192='2 - Programas Municipales'!$C$2,'4 - Personal'!$H$194,0)),0)+IF('4 - Personal'!$E$197='2 - Programas Municipales'!$A5,(IF('4 - Personal'!$E$198='2 - Programas Municipales'!$C$2,'4 - Personal'!$H$200,0)),0)+IF('4 - Personal'!$E$203='2 - Programas Municipales'!$A5,(IF('4 - Personal'!$E$204='2 - Programas Municipales'!$C$2,'4 - Personal'!$H$206,0)),0)+IF('4 - Personal'!$E$209='2 - Programas Municipales'!$A5,(IF('4 - Personal'!$E$210='2 - Programas Municipales'!$C$2,'4 - Personal'!$H$212,0)),0)+IF('4 - Personal'!$E$215='2 - Programas Municipales'!$A5,(IF('4 - Personal'!$E$216='2 - Programas Municipales'!$C$2,'4 - Personal'!$H$218,0)),0)+IF('4 - Personal'!$E$221='2 - Programas Municipales'!$A5,(IF('4 - Personal'!$E$222='2 - Programas Municipales'!$C$2,'4 - Personal'!$H$224,0)),0)+IF('4 - Personal'!$E$227='2 - Programas Municipales'!$A5,(IF('4 - Personal'!$E$228='2 - Programas Municipales'!$C$2,'4 - Personal'!$H$230,0)),0)+IF('4 - Personal'!$E$233='2 - Programas Municipales'!$A5,(IF('4 - Personal'!$E$234='2 - Programas Municipales'!$C$2,'4 - Personal'!$H$236,0)),0)+IF('4 - Personal'!$E$239='2 - Programas Municipales'!$A5,(IF('4 - Personal'!$E$240='2 - Programas Municipales'!$C$2,'4 - Personal'!$H$242,0)),0)+IF('4 - Personal'!$E$245='2 - Programas Municipales'!$A5,(IF('4 - Personal'!$E$246='2 - Programas Municipales'!$C$2,'4 - Personal'!$H$248,0)),0)+IF('4 - Personal'!$E$251='2 - Programas Municipales'!$A5,(IF('4 - Personal'!$E$252='2 - Programas Municipales'!$C$2,'4 - Personal'!$H$254,0)),0)+IF('4 - Personal'!$E$257='2 - Programas Municipales'!$A5,(IF('4 - Personal'!$E$258='2 - Programas Municipales'!$C$2,'4 - Personal'!$H$260,0)),0)+IF('4 - Personal'!$E$263='2 - Programas Municipales'!$A5,(IF('4 - Personal'!$E$264='2 - Programas Municipales'!$C$2,'4 - Personal'!$H$266,0)),0)+IF('4 - Personal'!$E$269='2 - Programas Municipales'!$A5,(IF('4 - Personal'!$E$270='2 - Programas Municipales'!$C$2,'4 - Personal'!$H$272,0)),0)+IF('4 - Personal'!$E$275='2 - Programas Municipales'!$A5,(IF('4 - Personal'!$E$276='2 - Programas Municipales'!$C$2,'4 - Personal'!$H$278,0)),0)</f>
        <v>0</v>
      </c>
      <c r="D8" s="202">
        <f>IF('4 - Personal'!$E$143='2 - Programas Municipales'!$A5,(IF('4 - Personal'!$E$144='2 - Programas Municipales'!$C$3,'4 - Personal'!$H$146,0)),0)+IF('4 - Personal'!$E$149='2 - Programas Municipales'!$A5,(IF('4 - Personal'!$E$150='2 - Programas Municipales'!$C$3,'4 - Personal'!$H$152,0)),0)+IF('4 - Personal'!$E$155='2 - Programas Municipales'!$A5,(IF('4 - Personal'!$E$156='2 - Programas Municipales'!$C$3,'4 - Personal'!$H$158,0)),0)+IF('4 - Personal'!$E$161='2 - Programas Municipales'!$A5,(IF('4 - Personal'!$E$162='2 - Programas Municipales'!$C$3,'4 - Personal'!$H$164,0)),0)+IF('4 - Personal'!$E$167='2 - Programas Municipales'!$A5,(IF('4 - Personal'!$E$168='2 - Programas Municipales'!$C$3,'4 - Personal'!$H$170,0)),0)+IF('4 - Personal'!$E$173='2 - Programas Municipales'!$A5,(IF('4 - Personal'!$E$174='2 - Programas Municipales'!$C$3,'4 - Personal'!$H$176,0)),0)+IF('4 - Personal'!$E$179='2 - Programas Municipales'!$A5,(IF('4 - Personal'!$E$180='2 - Programas Municipales'!$C$3,'4 - Personal'!$H$182,0)),0)+IF('4 - Personal'!$E$185='2 - Programas Municipales'!$A5,(IF('4 - Personal'!$E$186='2 - Programas Municipales'!$C$3,'4 - Personal'!$H$188,0)),0)+IF('4 - Personal'!$E$191='2 - Programas Municipales'!$A5,(IF('4 - Personal'!$E$192='2 - Programas Municipales'!$C$3,'4 - Personal'!$H$194,0)),0)+IF('4 - Personal'!$E$197='2 - Programas Municipales'!$A5,(IF('4 - Personal'!$E$198='2 - Programas Municipales'!$C$3,'4 - Personal'!$H$200,0)),0)+IF('4 - Personal'!$E$203='2 - Programas Municipales'!$A5,(IF('4 - Personal'!$E$204='2 - Programas Municipales'!$C$3,'4 - Personal'!$H$206,0)),0)+IF('4 - Personal'!$E$209='2 - Programas Municipales'!$A5,(IF('4 - Personal'!$E$210='2 - Programas Municipales'!$C$3,'4 - Personal'!$H$212,0)),0)+IF('4 - Personal'!$E$215='2 - Programas Municipales'!$A5,(IF('4 - Personal'!$E$216='2 - Programas Municipales'!$C$3,'4 - Personal'!$H$218,0)),0)+IF('4 - Personal'!$E$221='2 - Programas Municipales'!$A5,(IF('4 - Personal'!$E$222='2 - Programas Municipales'!$C$3,'4 - Personal'!$H$224,0)),0)+IF('4 - Personal'!$E$227='2 - Programas Municipales'!$A5,(IF('4 - Personal'!$E$228='2 - Programas Municipales'!$C$3,'4 - Personal'!$H$230,0)),0)+IF('4 - Personal'!$E$233='2 - Programas Municipales'!$A5,(IF('4 - Personal'!$E$234='2 - Programas Municipales'!$C$3,'4 - Personal'!$H$236,0)),0)+IF('4 - Personal'!$E$239='2 - Programas Municipales'!$A5,(IF('4 - Personal'!$E$240='2 - Programas Municipales'!$C$3,'4 - Personal'!$H$242,0)),0)+IF('4 - Personal'!$E$245='2 - Programas Municipales'!$A5,(IF('4 - Personal'!$E$246='2 - Programas Municipales'!$C$3,'4 - Personal'!$H$248,0)),0)+IF('4 - Personal'!$E$251='2 - Programas Municipales'!$A5,(IF('4 - Personal'!$E$252='2 - Programas Municipales'!$C$3,'4 - Personal'!$H$254,0)),0)+IF('4 - Personal'!$E$257='2 - Programas Municipales'!$A5,(IF('4 - Personal'!$E$258='2 - Programas Municipales'!$C$3,'4 - Personal'!$H$260,0)),0)+IF('4 - Personal'!$E$263='2 - Programas Municipales'!$A5,(IF('4 - Personal'!$E$264='2 - Programas Municipales'!$C$3,'4 - Personal'!$H$266,0)),0)+IF('4 - Personal'!$E$269='2 - Programas Municipales'!$A5,(IF('4 - Personal'!$E$270='2 - Programas Municipales'!$C$3,'4 - Personal'!$H$272,0)),0)+IF('4 - Personal'!$E$275='2 - Programas Municipales'!$A5,(IF('4 - Personal'!$E$276='2 - Programas Municipales'!$C$3,'4 - Personal'!$H$278,0)),0)</f>
        <v>0</v>
      </c>
      <c r="E8" s="202">
        <f>IF('4 - Personal'!$E$143='2 - Programas Municipales'!$A5,(IF('4 - Personal'!$E$144='2 - Programas Municipales'!$C$4,'4 - Personal'!$H$146,0)),0)+IF('4 - Personal'!$E$149='2 - Programas Municipales'!$A5,(IF('4 - Personal'!$E$150='2 - Programas Municipales'!$C$4,'4 - Personal'!$H$152,0)),0)+IF('4 - Personal'!$E$155='2 - Programas Municipales'!$A5,(IF('4 - Personal'!$E$156='2 - Programas Municipales'!$C$4,'4 - Personal'!$H$158,0)),0)+IF('4 - Personal'!$E$161='2 - Programas Municipales'!$A5,(IF('4 - Personal'!$E$162='2 - Programas Municipales'!$C$4,'4 - Personal'!$H$164,0)),0)+IF('4 - Personal'!$E$167='2 - Programas Municipales'!$A5,(IF('4 - Personal'!$E$168='2 - Programas Municipales'!$C$4,'4 - Personal'!$H$170,0)),0)+IF('4 - Personal'!$E$173='2 - Programas Municipales'!$A5,(IF('4 - Personal'!$E$174='2 - Programas Municipales'!$C$4,'4 - Personal'!$H$176,0)),0)+IF('4 - Personal'!$E$179='2 - Programas Municipales'!$A5,(IF('4 - Personal'!$E$180='2 - Programas Municipales'!$C$4,'4 - Personal'!$H$182,0)),0)+IF('4 - Personal'!$E$185='2 - Programas Municipales'!$A5,(IF('4 - Personal'!$E$186='2 - Programas Municipales'!$C$4,'4 - Personal'!$H$188,0)),0)+IF('4 - Personal'!$E$191='2 - Programas Municipales'!$A5,(IF('4 - Personal'!$E$192='2 - Programas Municipales'!$C$4,'4 - Personal'!$H$194,0)),0)+IF('4 - Personal'!$E$197='2 - Programas Municipales'!$A5,(IF('4 - Personal'!$E$198='2 - Programas Municipales'!$C$4,'4 - Personal'!$H$200,0)),0)+IF('4 - Personal'!$E$203='2 - Programas Municipales'!$A5,(IF('4 - Personal'!$E$204='2 - Programas Municipales'!$C$4,'4 - Personal'!$H$206,0)),0)+IF('4 - Personal'!$E$209='2 - Programas Municipales'!$A5,(IF('4 - Personal'!$E$210='2 - Programas Municipales'!$C$4,'4 - Personal'!$H$212,0)),0)+IF('4 - Personal'!$E$215='2 - Programas Municipales'!$A5,(IF('4 - Personal'!$E$216='2 - Programas Municipales'!$C$4,'4 - Personal'!$H$218,0)),0)+IF('4 - Personal'!$E$221='2 - Programas Municipales'!$A5,(IF('4 - Personal'!$E$222='2 - Programas Municipales'!$C$4,'4 - Personal'!$H$224,0)),0)+IF('4 - Personal'!$E$227='2 - Programas Municipales'!$A5,(IF('4 - Personal'!$E$228='2 - Programas Municipales'!$C$4,'4 - Personal'!$H$230,0)),0)+IF('4 - Personal'!$E$233='2 - Programas Municipales'!$A5,(IF('4 - Personal'!$E$234='2 - Programas Municipales'!$C$4,'4 - Personal'!$H$236,0)),0)+IF('4 - Personal'!$E$239='2 - Programas Municipales'!$A5,(IF('4 - Personal'!$E$240='2 - Programas Municipales'!$C$4,'4 - Personal'!$H$242,0)),0)+IF('4 - Personal'!$E$245='2 - Programas Municipales'!$A5,(IF('4 - Personal'!$E$246='2 - Programas Municipales'!$C$4,'4 - Personal'!$H$248,0)),0)+IF('4 - Personal'!$E$251='2 - Programas Municipales'!$A5,(IF('4 - Personal'!$E$252='2 - Programas Municipales'!$C$4,'4 - Personal'!$H$254,0)),0)+IF('4 - Personal'!$E$257='2 - Programas Municipales'!$A5,(IF('4 - Personal'!$E$258='2 - Programas Municipales'!$C$4,'4 - Personal'!$H$260,0)),0)+IF('4 - Personal'!$E$263='2 - Programas Municipales'!$A5,(IF('4 - Personal'!$E$264='2 - Programas Municipales'!$C$4,'4 - Personal'!$H$266,0)),0)+IF('4 - Personal'!$E$269='2 - Programas Municipales'!$A5,(IF('4 - Personal'!$E$270='2 - Programas Municipales'!$C$4,'4 - Personal'!$H$272,0)),0)+IF('4 - Personal'!$E$275='2 - Programas Municipales'!$A5,(IF('4 - Personal'!$E$276='2 - Programas Municipales'!$C$4,'4 - Personal'!$H$278,0)),0)</f>
        <v>0</v>
      </c>
      <c r="F8" s="202">
        <f>IF('4 - Personal'!$E$143='2 - Programas Municipales'!$A5,(IF('4 - Personal'!$E$144='2 - Programas Municipales'!$C$5,'4 - Personal'!$H$146,0)),0)+IF('4 - Personal'!$E$149='2 - Programas Municipales'!$A5,(IF('4 - Personal'!$E$150='2 - Programas Municipales'!$C$5,'4 - Personal'!$H$152,0)),0)+IF('4 - Personal'!$E$155='2 - Programas Municipales'!$A5,(IF('4 - Personal'!$E$156='2 - Programas Municipales'!$C$5,'4 - Personal'!$H$158,0)),0)+IF('4 - Personal'!$E$161='2 - Programas Municipales'!$A5,(IF('4 - Personal'!$E$162='2 - Programas Municipales'!$C$5,'4 - Personal'!$H$164,0)),0)+IF('4 - Personal'!$E$167='2 - Programas Municipales'!$A5,(IF('4 - Personal'!$E$168='2 - Programas Municipales'!$C$5,'4 - Personal'!$H$170,0)),0)+IF('4 - Personal'!$E$173='2 - Programas Municipales'!$A5,(IF('4 - Personal'!$E$174='2 - Programas Municipales'!$C$5,'4 - Personal'!$H$176,0)),0)+IF('4 - Personal'!$E$179='2 - Programas Municipales'!$A5,(IF('4 - Personal'!$E$180='2 - Programas Municipales'!$C$5,'4 - Personal'!$H$182,0)),0)+IF('4 - Personal'!$E$185='2 - Programas Municipales'!$A5,(IF('4 - Personal'!$E$186='2 - Programas Municipales'!$C$5,'4 - Personal'!$H$188,0)),0)+IF('4 - Personal'!$E$191='2 - Programas Municipales'!$A5,(IF('4 - Personal'!$E$192='2 - Programas Municipales'!$C$5,'4 - Personal'!$H$194,0)),0)+IF('4 - Personal'!$E$197='2 - Programas Municipales'!$A5,(IF('4 - Personal'!$E$198='2 - Programas Municipales'!$C$5,'4 - Personal'!$H$200,0)),0)+IF('4 - Personal'!$E$203='2 - Programas Municipales'!$A5,(IF('4 - Personal'!$E$204='2 - Programas Municipales'!$C$5,'4 - Personal'!$H$206,0)),0)+IF('4 - Personal'!$E$209='2 - Programas Municipales'!$A5,(IF('4 - Personal'!$E$210='2 - Programas Municipales'!$C$5,'4 - Personal'!$H$212,0)),0)+IF('4 - Personal'!$E$215='2 - Programas Municipales'!$A5,(IF('4 - Personal'!$E$216='2 - Programas Municipales'!$C$5,'4 - Personal'!$H$218,0)),0)+IF('4 - Personal'!$E$221='2 - Programas Municipales'!$A5,(IF('4 - Personal'!$E$222='2 - Programas Municipales'!$C$5,'4 - Personal'!$H$224,0)),0)+IF('4 - Personal'!$E$227='2 - Programas Municipales'!$A5,(IF('4 - Personal'!$E$228='2 - Programas Municipales'!$C$5,'4 - Personal'!$H$230,0)),0)+IF('4 - Personal'!$E$233='2 - Programas Municipales'!$A5,(IF('4 - Personal'!$E$234='2 - Programas Municipales'!$C$5,'4 - Personal'!$H$236,0)),0)+IF('4 - Personal'!$E$239='2 - Programas Municipales'!$A5,(IF('4 - Personal'!$E$240='2 - Programas Municipales'!$C$5,'4 - Personal'!$H$242,0)),0)+IF('4 - Personal'!$E$245='2 - Programas Municipales'!$A5,(IF('4 - Personal'!$E$246='2 - Programas Municipales'!$C$5,'4 - Personal'!$H$248,0)),0)+IF('4 - Personal'!$E$251='2 - Programas Municipales'!$A5,(IF('4 - Personal'!$E$252='2 - Programas Municipales'!$C$5,'4 - Personal'!$H$254,0)),0)+IF('4 - Personal'!$E$257='2 - Programas Municipales'!$A5,(IF('4 - Personal'!$E$258='2 - Programas Municipales'!$C$5,'4 - Personal'!$H$260,0)),0)+IF('4 - Personal'!$E$263='2 - Programas Municipales'!$A5,(IF('4 - Personal'!$E$264='2 - Programas Municipales'!$C$5,'4 - Personal'!$H$266,0)),0)+IF('4 - Personal'!$E$269='2 - Programas Municipales'!$A5,(IF('4 - Personal'!$E$270='2 - Programas Municipales'!$C$5,'4 - Personal'!$H$272,0)),0)+IF('4 - Personal'!$E$275='2 - Programas Municipales'!$A5,(IF('4 - Personal'!$E$276='2 - Programas Municipales'!$C$5,'4 - Personal'!$H$278,0)),0)</f>
        <v>0</v>
      </c>
      <c r="G8" s="202">
        <f>IF('4 - Personal'!$E$143='2 - Programas Municipales'!$A5,(IF('4 - Personal'!$E$144='2 - Programas Municipales'!$C$6,'4 - Personal'!$H$146,0)),0)+IF('4 - Personal'!$E$149='2 - Programas Municipales'!$A5,(IF('4 - Personal'!$E$150='2 - Programas Municipales'!$C$6,'4 - Personal'!$H$152,0)),0)+IF('4 - Personal'!$E$155='2 - Programas Municipales'!$A5,(IF('4 - Personal'!$E$156='2 - Programas Municipales'!$C$6,'4 - Personal'!$H$158,0)),0)+IF('4 - Personal'!$E$161='2 - Programas Municipales'!$A5,(IF('4 - Personal'!$E$162='2 - Programas Municipales'!$C$6,'4 - Personal'!$H$164,0)),0)+IF('4 - Personal'!$E$167='2 - Programas Municipales'!$A5,(IF('4 - Personal'!$E$168='2 - Programas Municipales'!$C$6,'4 - Personal'!$H$170,0)),0)+IF('4 - Personal'!$E$173='2 - Programas Municipales'!$A5,(IF('4 - Personal'!$E$174='2 - Programas Municipales'!$C$6,'4 - Personal'!$H$176,0)),0)+IF('4 - Personal'!$E$179='2 - Programas Municipales'!$A5,(IF('4 - Personal'!$E$180='2 - Programas Municipales'!$C$6,'4 - Personal'!$H$182,0)),0)+IF('4 - Personal'!$E$185='2 - Programas Municipales'!$A5,(IF('4 - Personal'!$E$186='2 - Programas Municipales'!$C$6,'4 - Personal'!$H$188,0)),0)+IF('4 - Personal'!$E$191='2 - Programas Municipales'!$A5,(IF('4 - Personal'!$E$192='2 - Programas Municipales'!$C$6,'4 - Personal'!$H$194,0)),0)+IF('4 - Personal'!$E$197='2 - Programas Municipales'!$A5,(IF('4 - Personal'!$E$198='2 - Programas Municipales'!$C$6,'4 - Personal'!$H$200,0)),0)+IF('4 - Personal'!$E$203='2 - Programas Municipales'!$A5,(IF('4 - Personal'!$E$204='2 - Programas Municipales'!$C$6,'4 - Personal'!$H$206,0)),0)+IF('4 - Personal'!$E$209='2 - Programas Municipales'!$A5,(IF('4 - Personal'!$E$210='2 - Programas Municipales'!$C$6,'4 - Personal'!$H$212,0)),0)+IF('4 - Personal'!$E$215='2 - Programas Municipales'!$A5,(IF('4 - Personal'!$E$216='2 - Programas Municipales'!$C$6,'4 - Personal'!$H$218,0)),0)+IF('4 - Personal'!$E$221='2 - Programas Municipales'!$A5,(IF('4 - Personal'!$E$222='2 - Programas Municipales'!$C$6,'4 - Personal'!$H$224,0)),0)+IF('4 - Personal'!$E$227='2 - Programas Municipales'!$A5,(IF('4 - Personal'!$E$228='2 - Programas Municipales'!$C$6,'4 - Personal'!$H$230,0)),0)+IF('4 - Personal'!$E$233='2 - Programas Municipales'!$A5,(IF('4 - Personal'!$E$234='2 - Programas Municipales'!$C$6,'4 - Personal'!$H$236,0)),0)+IF('4 - Personal'!$E$239='2 - Programas Municipales'!$A5,(IF('4 - Personal'!$E$240='2 - Programas Municipales'!$C$6,'4 - Personal'!$H$242,0)),0)+IF('4 - Personal'!$E$245='2 - Programas Municipales'!$A5,(IF('4 - Personal'!$E$246='2 - Programas Municipales'!$C$6,'4 - Personal'!$H$248,0)),0)+IF('4 - Personal'!$E$251='2 - Programas Municipales'!$A5,(IF('4 - Personal'!$E$252='2 - Programas Municipales'!$C$6,'4 - Personal'!$H$254,0)),0)+IF('4 - Personal'!$E$257='2 - Programas Municipales'!$A5,(IF('4 - Personal'!$E$258='2 - Programas Municipales'!$C$6,'4 - Personal'!$H$260,0)),0)+IF('4 - Personal'!$E$263='2 - Programas Municipales'!$A5,(IF('4 - Personal'!$E$264='2 - Programas Municipales'!$C$6,'4 - Personal'!$H$266,0)),0)+IF('4 - Personal'!$E$269='2 - Programas Municipales'!$A5,(IF('4 - Personal'!$E$270='2 - Programas Municipales'!$C$6,'4 - Personal'!$H$272,0)),0)+IF('4 - Personal'!$E$275='2 - Programas Municipales'!$A5,(IF('4 - Personal'!$E$276='2 - Programas Municipales'!$C$6,'4 - Personal'!$H$278,0)),0)</f>
        <v>0</v>
      </c>
      <c r="H8" s="202">
        <f>IF('4 - Personal'!$E$143='2 - Programas Municipales'!$A5,(IF('4 - Personal'!$E$144='2 - Programas Municipales'!$C$7,'4 - Personal'!$H$146,0)),0)+IF('4 - Personal'!$E$149='2 - Programas Municipales'!$A5,(IF('4 - Personal'!$E$150='2 - Programas Municipales'!$C$7,'4 - Personal'!$H$152,0)),0)+IF('4 - Personal'!$E$155='2 - Programas Municipales'!$A5,(IF('4 - Personal'!$E$156='2 - Programas Municipales'!$C$7,'4 - Personal'!$H$158,0)),0)+IF('4 - Personal'!$E$161='2 - Programas Municipales'!$A5,(IF('4 - Personal'!$E$162='2 - Programas Municipales'!$C$7,'4 - Personal'!$H$164,0)),0)+IF('4 - Personal'!$E$167='2 - Programas Municipales'!$A5,(IF('4 - Personal'!$E$168='2 - Programas Municipales'!$C$7,'4 - Personal'!$H$170,0)),0)+IF('4 - Personal'!$E$173='2 - Programas Municipales'!$A5,(IF('4 - Personal'!$E$174='2 - Programas Municipales'!$C$7,'4 - Personal'!$H$176,0)),0)+IF('4 - Personal'!$E$179='2 - Programas Municipales'!$A5,(IF('4 - Personal'!$E$180='2 - Programas Municipales'!$C$7,'4 - Personal'!$H$182,0)),0)+IF('4 - Personal'!$E$185='2 - Programas Municipales'!$A5,(IF('4 - Personal'!$E$186='2 - Programas Municipales'!$C$7,'4 - Personal'!$H$188,0)),0)+IF('4 - Personal'!$E$191='2 - Programas Municipales'!$A5,(IF('4 - Personal'!$E$192='2 - Programas Municipales'!$C$7,'4 - Personal'!$H$194,0)),0)+IF('4 - Personal'!$E$197='2 - Programas Municipales'!$A5,(IF('4 - Personal'!$E$198='2 - Programas Municipales'!$C$7,'4 - Personal'!$H$200,0)),0)+IF('4 - Personal'!$E$203='2 - Programas Municipales'!$A5,(IF('4 - Personal'!$E$204='2 - Programas Municipales'!$C$7,'4 - Personal'!$H$206,0)),0)+IF('4 - Personal'!$E$209='2 - Programas Municipales'!$A5,(IF('4 - Personal'!$E$210='2 - Programas Municipales'!$C$7,'4 - Personal'!$H$212,0)),0)+IF('4 - Personal'!$E$215='2 - Programas Municipales'!$A5,(IF('4 - Personal'!$E$216='2 - Programas Municipales'!$C$7,'4 - Personal'!$H$218,0)),0)+IF('4 - Personal'!$E$221='2 - Programas Municipales'!$A5,(IF('4 - Personal'!$E$222='2 - Programas Municipales'!$C$7,'4 - Personal'!$H$224,0)),0)+IF('4 - Personal'!$E$227='2 - Programas Municipales'!$A5,(IF('4 - Personal'!$E$228='2 - Programas Municipales'!$C$7,'4 - Personal'!$H$230,0)),0)+IF('4 - Personal'!$E$233='2 - Programas Municipales'!$A5,(IF('4 - Personal'!$E$234='2 - Programas Municipales'!$C$7,'4 - Personal'!$H$236,0)),0)+IF('4 - Personal'!$E$239='2 - Programas Municipales'!$A5,(IF('4 - Personal'!$E$240='2 - Programas Municipales'!$C$7,'4 - Personal'!$H$242,0)),0)+IF('4 - Personal'!$E$245='2 - Programas Municipales'!$A5,(IF('4 - Personal'!$E$246='2 - Programas Municipales'!$C$7,'4 - Personal'!$H$248,0)),0)+IF('4 - Personal'!$E$251='2 - Programas Municipales'!$A5,(IF('4 - Personal'!$E$252='2 - Programas Municipales'!$C$7,'4 - Personal'!$H$254,0)),0)+IF('4 - Personal'!$E$257='2 - Programas Municipales'!$A5,(IF('4 - Personal'!$E$258='2 - Programas Municipales'!$C$7,'4 - Personal'!$H$260,0)),0)+IF('4 - Personal'!$E$263='2 - Programas Municipales'!$A5,(IF('4 - Personal'!$E$264='2 - Programas Municipales'!$C$7,'4 - Personal'!$H$266,0)),0)+IF('4 - Personal'!$E$269='2 - Programas Municipales'!$A5,(IF('4 - Personal'!$E$270='2 - Programas Municipales'!$C$7,'4 - Personal'!$H$272,0)),0)+IF('4 - Personal'!$E$275='2 - Programas Municipales'!$A5,(IF('4 - Personal'!$E$276='2 - Programas Municipales'!$C$7,'4 - Personal'!$H$278,0)),0)</f>
        <v>0</v>
      </c>
      <c r="I8" s="202">
        <f>IF('4 - Personal'!$E$143='2 - Programas Municipales'!$A5,(IF('4 - Personal'!$E$144='2 - Programas Municipales'!$C$8,'4 - Personal'!$H$146,0)),0)+IF('4 - Personal'!$E$149='2 - Programas Municipales'!$A5,(IF('4 - Personal'!$E$150='2 - Programas Municipales'!$C$8,'4 - Personal'!$H$152,0)),0)+IF('4 - Personal'!$E$155='2 - Programas Municipales'!$A5,(IF('4 - Personal'!$E$156='2 - Programas Municipales'!$C$8,'4 - Personal'!$H$158,0)),0)+IF('4 - Personal'!$E$161='2 - Programas Municipales'!$A5,(IF('4 - Personal'!$E$162='2 - Programas Municipales'!$C$8,'4 - Personal'!$H$164,0)),0)+IF('4 - Personal'!$E$167='2 - Programas Municipales'!$A5,(IF('4 - Personal'!$E$168='2 - Programas Municipales'!$C$8,'4 - Personal'!$H$170,0)),0)+IF('4 - Personal'!$E$173='2 - Programas Municipales'!$A5,(IF('4 - Personal'!$E$174='2 - Programas Municipales'!$C$8,'4 - Personal'!$H$176,0)),0)+IF('4 - Personal'!$E$179='2 - Programas Municipales'!$A5,(IF('4 - Personal'!$E$180='2 - Programas Municipales'!$C$8,'4 - Personal'!$H$182,0)),0)+IF('4 - Personal'!$E$185='2 - Programas Municipales'!$A5,(IF('4 - Personal'!$E$186='2 - Programas Municipales'!$C$8,'4 - Personal'!$H$188,0)),0)+IF('4 - Personal'!$E$191='2 - Programas Municipales'!$A5,(IF('4 - Personal'!$E$192='2 - Programas Municipales'!$C$8,'4 - Personal'!$H$194,0)),0)+IF('4 - Personal'!$E$197='2 - Programas Municipales'!$A5,(IF('4 - Personal'!$E$198='2 - Programas Municipales'!$C$8,'4 - Personal'!$H$200,0)),0)+IF('4 - Personal'!$E$203='2 - Programas Municipales'!$A5,(IF('4 - Personal'!$E$204='2 - Programas Municipales'!$C$8,'4 - Personal'!$H$206,0)),0)+IF('4 - Personal'!$E$209='2 - Programas Municipales'!$A5,(IF('4 - Personal'!$E$210='2 - Programas Municipales'!$C$8,'4 - Personal'!$H$212,0)),0)+IF('4 - Personal'!$E$215='2 - Programas Municipales'!$A5,(IF('4 - Personal'!$E$216='2 - Programas Municipales'!$C$8,'4 - Personal'!$H$218,0)),0)+IF('4 - Personal'!$E$221='2 - Programas Municipales'!$A5,(IF('4 - Personal'!$E$222='2 - Programas Municipales'!$C$8,'4 - Personal'!$H$224,0)),0)+IF('4 - Personal'!$E$227='2 - Programas Municipales'!$A5,(IF('4 - Personal'!$E$228='2 - Programas Municipales'!$C$8,'4 - Personal'!$H$230,0)),0)+IF('4 - Personal'!$E$233='2 - Programas Municipales'!$A5,(IF('4 - Personal'!$E$234='2 - Programas Municipales'!$C$8,'4 - Personal'!$H$236,0)),0)+IF('4 - Personal'!$E$239='2 - Programas Municipales'!$A5,(IF('4 - Personal'!$E$240='2 - Programas Municipales'!$C$8,'4 - Personal'!$H$242,0)),0)+IF('4 - Personal'!$E$245='2 - Programas Municipales'!$A5,(IF('4 - Personal'!$E$246='2 - Programas Municipales'!$C$8,'4 - Personal'!$H$248,0)),0)+IF('4 - Personal'!$E$251='2 - Programas Municipales'!$A5,(IF('4 - Personal'!$E$252='2 - Programas Municipales'!$C$8,'4 - Personal'!$H$254,0)),0)+IF('4 - Personal'!$E$257='2 - Programas Municipales'!$A5,(IF('4 - Personal'!$E$258='2 - Programas Municipales'!$C$8,'4 - Personal'!$H$260,0)),0)+IF('4 - Personal'!$E$263='2 - Programas Municipales'!$A5,(IF('4 - Personal'!$E$264='2 - Programas Municipales'!$C$8,'4 - Personal'!$H$266,0)),0)+IF('4 - Personal'!$E$269='2 - Programas Municipales'!$A5,(IF('4 - Personal'!$E$270='2 - Programas Municipales'!$C$8,'4 - Personal'!$H$272,0)),0)+IF('4 - Personal'!$E$275='2 - Programas Municipales'!$A5,(IF('4 - Personal'!$E$276='2 - Programas Municipales'!$C$8,'4 - Personal'!$H$278,0)),0)</f>
        <v>0</v>
      </c>
      <c r="J8" s="202">
        <f>IF('4 - Personal'!$E$143='2 - Programas Municipales'!$A5,(IF('4 - Personal'!$E$144='2 - Programas Municipales'!$C$9,'4 - Personal'!$H$146,0)),0)+IF('4 - Personal'!$E$149='2 - Programas Municipales'!$A5,(IF('4 - Personal'!$E$150='2 - Programas Municipales'!$C$9,'4 - Personal'!$H$152,0)),0)+IF('4 - Personal'!$E$155='2 - Programas Municipales'!$A5,(IF('4 - Personal'!$E$156='2 - Programas Municipales'!$C$9,'4 - Personal'!$H$158,0)),0)+IF('4 - Personal'!$E$161='2 - Programas Municipales'!$A5,(IF('4 - Personal'!$E$162='2 - Programas Municipales'!$C$9,'4 - Personal'!$H$164,0)),0)+IF('4 - Personal'!$E$167='2 - Programas Municipales'!$A5,(IF('4 - Personal'!$E$168='2 - Programas Municipales'!$C$9,'4 - Personal'!$H$170,0)),0)+IF('4 - Personal'!$E$173='2 - Programas Municipales'!$A5,(IF('4 - Personal'!$E$174='2 - Programas Municipales'!$C$9,'4 - Personal'!$H$176,0)),0)+IF('4 - Personal'!$E$179='2 - Programas Municipales'!$A5,(IF('4 - Personal'!$E$180='2 - Programas Municipales'!$C$9,'4 - Personal'!$H$182,0)),0)+IF('4 - Personal'!$E$185='2 - Programas Municipales'!$A5,(IF('4 - Personal'!$E$186='2 - Programas Municipales'!$C$9,'4 - Personal'!$H$188,0)),0)+IF('4 - Personal'!$E$191='2 - Programas Municipales'!$A5,(IF('4 - Personal'!$E$192='2 - Programas Municipales'!$C$9,'4 - Personal'!$H$194,0)),0)+IF('4 - Personal'!$E$197='2 - Programas Municipales'!$A5,(IF('4 - Personal'!$E$198='2 - Programas Municipales'!$C$9,'4 - Personal'!$H$200,0)),0)+IF('4 - Personal'!$E$203='2 - Programas Municipales'!$A5,(IF('4 - Personal'!$E$204='2 - Programas Municipales'!$C$9,'4 - Personal'!$H$206,0)),0)+IF('4 - Personal'!$E$209='2 - Programas Municipales'!$A5,(IF('4 - Personal'!$E$210='2 - Programas Municipales'!$C$9,'4 - Personal'!$H$212,0)),0)+IF('4 - Personal'!$E$215='2 - Programas Municipales'!$A5,(IF('4 - Personal'!$E$216='2 - Programas Municipales'!$C$9,'4 - Personal'!$H$218,0)),0)+IF('4 - Personal'!$E$221='2 - Programas Municipales'!$A5,(IF('4 - Personal'!$E$222='2 - Programas Municipales'!$C$9,'4 - Personal'!$H$224,0)),0)+IF('4 - Personal'!$E$227='2 - Programas Municipales'!$A5,(IF('4 - Personal'!$E$228='2 - Programas Municipales'!$C$9,'4 - Personal'!$H$230,0)),0)+IF('4 - Personal'!$E$233='2 - Programas Municipales'!$A5,(IF('4 - Personal'!$E$234='2 - Programas Municipales'!$C$9,'4 - Personal'!$H$236,0)),0)+IF('4 - Personal'!$E$239='2 - Programas Municipales'!$A5,(IF('4 - Personal'!$E$240='2 - Programas Municipales'!$C$9,'4 - Personal'!$H$242,0)),0)+IF('4 - Personal'!$E$245='2 - Programas Municipales'!$A5,(IF('4 - Personal'!$E$246='2 - Programas Municipales'!$C$9,'4 - Personal'!$H$248,0)),0)+IF('4 - Personal'!$E$251='2 - Programas Municipales'!$A5,(IF('4 - Personal'!$E$252='2 - Programas Municipales'!$C$9,'4 - Personal'!$H$254,0)),0)+IF('4 - Personal'!$E$257='2 - Programas Municipales'!$A5,(IF('4 - Personal'!$E$258='2 - Programas Municipales'!$C$9,'4 - Personal'!$H$260,0)),0)+IF('4 - Personal'!$E$263='2 - Programas Municipales'!$A5,(IF('4 - Personal'!$E$264='2 - Programas Municipales'!$C$9,'4 - Personal'!$H$266,0)),0)+IF('4 - Personal'!$E$269='2 - Programas Municipales'!$A5,(IF('4 - Personal'!$E$270='2 - Programas Municipales'!$C$9,'4 - Personal'!$H$272,0)),0)+IF('4 - Personal'!$E$275='2 - Programas Municipales'!$A5,(IF('4 - Personal'!$E$276='2 - Programas Municipales'!$C$9,'4 - Personal'!$H$278,0)),0)</f>
        <v>0</v>
      </c>
      <c r="K8" s="202">
        <f>IF('4 - Personal'!$E$143='2 - Programas Municipales'!$A5,(IF('4 - Personal'!$E$144='2 - Programas Municipales'!$C$10,'4 - Personal'!$H$146,0)),0)+IF('4 - Personal'!$E$149='2 - Programas Municipales'!$A5,(IF('4 - Personal'!$E$150='2 - Programas Municipales'!$C$10,'4 - Personal'!$H$152,0)),0)+IF('4 - Personal'!$E$155='2 - Programas Municipales'!$A5,(IF('4 - Personal'!$E$156='2 - Programas Municipales'!$C$10,'4 - Personal'!$H$158,0)),0)+IF('4 - Personal'!$E$161='2 - Programas Municipales'!$A5,(IF('4 - Personal'!$E$162='2 - Programas Municipales'!$C$10,'4 - Personal'!$H$164,0)),0)+IF('4 - Personal'!$E$167='2 - Programas Municipales'!$A5,(IF('4 - Personal'!$E$168='2 - Programas Municipales'!$C$10,'4 - Personal'!$H$170,0)),0)+IF('4 - Personal'!$E$173='2 - Programas Municipales'!$A5,(IF('4 - Personal'!$E$174='2 - Programas Municipales'!$C$10,'4 - Personal'!$H$176,0)),0)+IF('4 - Personal'!$E$179='2 - Programas Municipales'!$A5,(IF('4 - Personal'!$E$180='2 - Programas Municipales'!$C$10,'4 - Personal'!$H$182,0)),0)+IF('4 - Personal'!$E$185='2 - Programas Municipales'!$A5,(IF('4 - Personal'!$E$186='2 - Programas Municipales'!$C$10,'4 - Personal'!$H$188,0)),0)+IF('4 - Personal'!$E$191='2 - Programas Municipales'!$A5,(IF('4 - Personal'!$E$192='2 - Programas Municipales'!$C$10,'4 - Personal'!$H$194,0)),0)+IF('4 - Personal'!$E$197='2 - Programas Municipales'!$A5,(IF('4 - Personal'!$E$198='2 - Programas Municipales'!$C$10,'4 - Personal'!$H$200,0)),0)+IF('4 - Personal'!$E$203='2 - Programas Municipales'!$A5,(IF('4 - Personal'!$E$204='2 - Programas Municipales'!$C$10,'4 - Personal'!$H$206,0)),0)+IF('4 - Personal'!$E$209='2 - Programas Municipales'!$A5,(IF('4 - Personal'!$E$210='2 - Programas Municipales'!$C$10,'4 - Personal'!$H$212,0)),0)+IF('4 - Personal'!$E$215='2 - Programas Municipales'!$A5,(IF('4 - Personal'!$E$216='2 - Programas Municipales'!$C$10,'4 - Personal'!$H$218,0)),0)+IF('4 - Personal'!$E$221='2 - Programas Municipales'!$A5,(IF('4 - Personal'!$E$222='2 - Programas Municipales'!$C$10,'4 - Personal'!$H$224,0)),0)+IF('4 - Personal'!$E$227='2 - Programas Municipales'!$A5,(IF('4 - Personal'!$E$228='2 - Programas Municipales'!$C$10,'4 - Personal'!$H$230,0)),0)+IF('4 - Personal'!$E$233='2 - Programas Municipales'!$A5,(IF('4 - Personal'!$E$234='2 - Programas Municipales'!$C$10,'4 - Personal'!$H$236,0)),0)+IF('4 - Personal'!$E$239='2 - Programas Municipales'!$A5,(IF('4 - Personal'!$E$240='2 - Programas Municipales'!$C$10,'4 - Personal'!$H$242,0)),0)+IF('4 - Personal'!$E$245='2 - Programas Municipales'!$A5,(IF('4 - Personal'!$E$246='2 - Programas Municipales'!$C$10,'4 - Personal'!$H$248,0)),0)+IF('4 - Personal'!$E$251='2 - Programas Municipales'!$A5,(IF('4 - Personal'!$E$252='2 - Programas Municipales'!$C$10,'4 - Personal'!$H$254,0)),0)+IF('4 - Personal'!$E$257='2 - Programas Municipales'!$A5,(IF('4 - Personal'!$E$258='2 - Programas Municipales'!$C$10,'4 - Personal'!$H$260,0)),0)+IF('4 - Personal'!$E$263='2 - Programas Municipales'!$A5,(IF('4 - Personal'!$E$264='2 - Programas Municipales'!$C$10,'4 - Personal'!$H$266,0)),0)+IF('4 - Personal'!$E$269='2 - Programas Municipales'!$A5,(IF('4 - Personal'!$E$270='2 - Programas Municipales'!$C$10,'4 - Personal'!$H$272,0)),0)+IF('4 - Personal'!$E$275='2 - Programas Municipales'!$A5,(IF('4 - Personal'!$E$276='2 - Programas Municipales'!$C$10,'4 - Personal'!$H$278,0)),0)</f>
        <v>0</v>
      </c>
      <c r="L8" s="202">
        <f>IF('4 - Personal'!$E$143='2 - Programas Municipales'!$A5,(IF('4 - Personal'!$E$144='2 - Programas Municipales'!$C$11,'4 - Personal'!$H$146,0)),0)+IF('4 - Personal'!$E$149='2 - Programas Municipales'!$A5,(IF('4 - Personal'!$E$150='2 - Programas Municipales'!$C$11,'4 - Personal'!$H$152,0)),0)+IF('4 - Personal'!$E$155='2 - Programas Municipales'!$A5,(IF('4 - Personal'!$E$156='2 - Programas Municipales'!$C$11,'4 - Personal'!$H$158,0)),0)+IF('4 - Personal'!$E$161='2 - Programas Municipales'!$A5,(IF('4 - Personal'!$E$162='2 - Programas Municipales'!$C$11,'4 - Personal'!$H$164,0)),0)+IF('4 - Personal'!$E$167='2 - Programas Municipales'!$A5,(IF('4 - Personal'!$E$168='2 - Programas Municipales'!$C$11,'4 - Personal'!$H$170,0)),0)+IF('4 - Personal'!$E$173='2 - Programas Municipales'!$A5,(IF('4 - Personal'!$E$174='2 - Programas Municipales'!$C$11,'4 - Personal'!$H$176,0)),0)+IF('4 - Personal'!$E$179='2 - Programas Municipales'!$A5,(IF('4 - Personal'!$E$180='2 - Programas Municipales'!$C$11,'4 - Personal'!$H$182,0)),0)+IF('4 - Personal'!$E$185='2 - Programas Municipales'!$A5,(IF('4 - Personal'!$E$186='2 - Programas Municipales'!$C$11,'4 - Personal'!$H$188,0)),0)+IF('4 - Personal'!$E$191='2 - Programas Municipales'!$A5,(IF('4 - Personal'!$E$192='2 - Programas Municipales'!$C$11,'4 - Personal'!$H$194,0)),0)+IF('4 - Personal'!$E$197='2 - Programas Municipales'!$A5,(IF('4 - Personal'!$E$198='2 - Programas Municipales'!$C$11,'4 - Personal'!$H$200,0)),0)+IF('4 - Personal'!$E$203='2 - Programas Municipales'!$A5,(IF('4 - Personal'!$E$204='2 - Programas Municipales'!$C$11,'4 - Personal'!$H$206,0)),0)+IF('4 - Personal'!$E$209='2 - Programas Municipales'!$A5,(IF('4 - Personal'!$E$210='2 - Programas Municipales'!$C$11,'4 - Personal'!$H$212,0)),0)+IF('4 - Personal'!$E$215='2 - Programas Municipales'!$A5,(IF('4 - Personal'!$E$216='2 - Programas Municipales'!$C$11,'4 - Personal'!$H$218,0)),0)+IF('4 - Personal'!$E$221='2 - Programas Municipales'!$A5,(IF('4 - Personal'!$E$222='2 - Programas Municipales'!$C$11,'4 - Personal'!$H$224,0)),0)+IF('4 - Personal'!$E$227='2 - Programas Municipales'!$A5,(IF('4 - Personal'!$E$228='2 - Programas Municipales'!$C$11,'4 - Personal'!$H$230,0)),0)+IF('4 - Personal'!$E$233='2 - Programas Municipales'!$A5,(IF('4 - Personal'!$E$234='2 - Programas Municipales'!$C$11,'4 - Personal'!$H$236,0)),0)+IF('4 - Personal'!$E$239='2 - Programas Municipales'!$A5,(IF('4 - Personal'!$E$240='2 - Programas Municipales'!$C$11,'4 - Personal'!$H$242,0)),0)+IF('4 - Personal'!$E$245='2 - Programas Municipales'!$A5,(IF('4 - Personal'!$E$246='2 - Programas Municipales'!$C$11,'4 - Personal'!$H$248,0)),0)+IF('4 - Personal'!$E$251='2 - Programas Municipales'!$A5,(IF('4 - Personal'!$E$252='2 - Programas Municipales'!$C$11,'4 - Personal'!$H$254,0)),0)+IF('4 - Personal'!$E$257='2 - Programas Municipales'!$A5,(IF('4 - Personal'!$E$258='2 - Programas Municipales'!$C$11,'4 - Personal'!$H$260,0)),0)+IF('4 - Personal'!$E$263='2 - Programas Municipales'!$A5,(IF('4 - Personal'!$E$264='2 - Programas Municipales'!$C$11,'4 - Personal'!$H$266,0)),0)+IF('4 - Personal'!$E$269='2 - Programas Municipales'!$A5,(IF('4 - Personal'!$E$270='2 - Programas Municipales'!$C$11,'4 - Personal'!$H$272,0)),0)+IF('4 - Personal'!$E$275='2 - Programas Municipales'!$A5,(IF('4 - Personal'!$E$276='2 - Programas Municipales'!$C$11,'4 - Personal'!$H$278,0)),0)</f>
        <v>0</v>
      </c>
      <c r="M8" s="202">
        <f>IF('4 - Personal'!$E$143='2 - Programas Municipales'!$A5,(IF('4 - Personal'!$E$144='2 - Programas Municipales'!$C$12,'4 - Personal'!$H$146,0)),0)+IF('4 - Personal'!$E$149='2 - Programas Municipales'!$A5,(IF('4 - Personal'!$E$150='2 - Programas Municipales'!$C$12,'4 - Personal'!$H$152,0)),0)+IF('4 - Personal'!$E$155='2 - Programas Municipales'!$A5,(IF('4 - Personal'!$E$156='2 - Programas Municipales'!$C$12,'4 - Personal'!$H$158,0)),0)+IF('4 - Personal'!$E$161='2 - Programas Municipales'!$A5,(IF('4 - Personal'!$E$162='2 - Programas Municipales'!$C$12,'4 - Personal'!$H$164,0)),0)+IF('4 - Personal'!$E$167='2 - Programas Municipales'!$A5,(IF('4 - Personal'!$E$168='2 - Programas Municipales'!$C$12,'4 - Personal'!$H$170,0)),0)+IF('4 - Personal'!$E$173='2 - Programas Municipales'!$A5,(IF('4 - Personal'!$E$174='2 - Programas Municipales'!$C$12,'4 - Personal'!$H$176,0)),0)+IF('4 - Personal'!$E$179='2 - Programas Municipales'!$A5,(IF('4 - Personal'!$E$180='2 - Programas Municipales'!$C$12,'4 - Personal'!$H$182,0)),0)+IF('4 - Personal'!$E$185='2 - Programas Municipales'!$A5,(IF('4 - Personal'!$E$186='2 - Programas Municipales'!$C$12,'4 - Personal'!$H$188,0)),0)+IF('4 - Personal'!$E$191='2 - Programas Municipales'!$A5,(IF('4 - Personal'!$E$192='2 - Programas Municipales'!$C$12,'4 - Personal'!$H$194,0)),0)+IF('4 - Personal'!$E$197='2 - Programas Municipales'!$A5,(IF('4 - Personal'!$E$198='2 - Programas Municipales'!$C$12,'4 - Personal'!$H$200,0)),0)+IF('4 - Personal'!$E$203='2 - Programas Municipales'!$A5,(IF('4 - Personal'!$E$204='2 - Programas Municipales'!$C$12,'4 - Personal'!$H$206,0)),0)+IF('4 - Personal'!$E$209='2 - Programas Municipales'!$A5,(IF('4 - Personal'!$E$210='2 - Programas Municipales'!$C$12,'4 - Personal'!$H$212,0)),0)+IF('4 - Personal'!$E$215='2 - Programas Municipales'!$A5,(IF('4 - Personal'!$E$216='2 - Programas Municipales'!$C$12,'4 - Personal'!$H$218,0)),0)+IF('4 - Personal'!$E$221='2 - Programas Municipales'!$A5,(IF('4 - Personal'!$E$222='2 - Programas Municipales'!$C$12,'4 - Personal'!$H$224,0)),0)+IF('4 - Personal'!$E$227='2 - Programas Municipales'!$A5,(IF('4 - Personal'!$E$228='2 - Programas Municipales'!$C$12,'4 - Personal'!$H$230,0)),0)+IF('4 - Personal'!$E$233='2 - Programas Municipales'!$A5,(IF('4 - Personal'!$E$234='2 - Programas Municipales'!$C$12,'4 - Personal'!$H$236,0)),0)+IF('4 - Personal'!$E$239='2 - Programas Municipales'!$A5,(IF('4 - Personal'!$E$240='2 - Programas Municipales'!$C$12,'4 - Personal'!$H$242,0)),0)+IF('4 - Personal'!$E$245='2 - Programas Municipales'!$A5,(IF('4 - Personal'!$E$246='2 - Programas Municipales'!$C$12,'4 - Personal'!$H$248,0)),0)+IF('4 - Personal'!$E$251='2 - Programas Municipales'!$A5,(IF('4 - Personal'!$E$252='2 - Programas Municipales'!$C$12,'4 - Personal'!$H$254,0)),0)+IF('4 - Personal'!$E$257='2 - Programas Municipales'!$A5,(IF('4 - Personal'!$E$258='2 - Programas Municipales'!$C$12,'4 - Personal'!$H$260,0)),0)+IF('4 - Personal'!$E$263='2 - Programas Municipales'!$A5,(IF('4 - Personal'!$E$264='2 - Programas Municipales'!$C$12,'4 - Personal'!$H$266,0)),0)+IF('4 - Personal'!$E$269='2 - Programas Municipales'!$A5,(IF('4 - Personal'!$E$270='2 - Programas Municipales'!$C$12,'4 - Personal'!$H$272,0)),0)+IF('4 - Personal'!$E$275='2 - Programas Municipales'!$A5,(IF('4 - Personal'!$E$276='2 - Programas Municipales'!$C$12,'4 - Personal'!$H$278,0)),0)</f>
        <v>0</v>
      </c>
      <c r="N8" s="202">
        <f>IF('4 - Personal'!$E$143='2 - Programas Municipales'!$A5,(IF('4 - Personal'!$E$144='2 - Programas Municipales'!$C$13,'4 - Personal'!$H$146,0)),0)+IF('4 - Personal'!$E$149='2 - Programas Municipales'!$A5,(IF('4 - Personal'!$E$150='2 - Programas Municipales'!$C$13,'4 - Personal'!$H$152,0)),0)+IF('4 - Personal'!$E$155='2 - Programas Municipales'!$A5,(IF('4 - Personal'!$E$156='2 - Programas Municipales'!$C$13,'4 - Personal'!$H$158,0)),0)+IF('4 - Personal'!$E$161='2 - Programas Municipales'!$A5,(IF('4 - Personal'!$E$162='2 - Programas Municipales'!$C$13,'4 - Personal'!$H$164,0)),0)+IF('4 - Personal'!$E$167='2 - Programas Municipales'!$A5,(IF('4 - Personal'!$E$168='2 - Programas Municipales'!$C$13,'4 - Personal'!$H$170,0)),0)+IF('4 - Personal'!$E$173='2 - Programas Municipales'!$A5,(IF('4 - Personal'!$E$174='2 - Programas Municipales'!$C$13,'4 - Personal'!$H$176,0)),0)+IF('4 - Personal'!$E$179='2 - Programas Municipales'!$A5,(IF('4 - Personal'!$E$180='2 - Programas Municipales'!$C$13,'4 - Personal'!$H$182,0)),0)+IF('4 - Personal'!$E$185='2 - Programas Municipales'!$A5,(IF('4 - Personal'!$E$186='2 - Programas Municipales'!$C$13,'4 - Personal'!$H$188,0)),0)+IF('4 - Personal'!$E$191='2 - Programas Municipales'!$A5,(IF('4 - Personal'!$E$192='2 - Programas Municipales'!$C$13,'4 - Personal'!$H$194,0)),0)+IF('4 - Personal'!$E$197='2 - Programas Municipales'!$A5,(IF('4 - Personal'!$E$198='2 - Programas Municipales'!$C$13,'4 - Personal'!$H$200,0)),0)+IF('4 - Personal'!$E$203='2 - Programas Municipales'!$A5,(IF('4 - Personal'!$E$204='2 - Programas Municipales'!$C$13,'4 - Personal'!$H$206,0)),0)+IF('4 - Personal'!$E$209='2 - Programas Municipales'!$A5,(IF('4 - Personal'!$E$210='2 - Programas Municipales'!$C$13,'4 - Personal'!$H$212,0)),0)+IF('4 - Personal'!$E$215='2 - Programas Municipales'!$A5,(IF('4 - Personal'!$E$216='2 - Programas Municipales'!$C$13,'4 - Personal'!$H$218,0)),0)+IF('4 - Personal'!$E$221='2 - Programas Municipales'!$A5,(IF('4 - Personal'!$E$222='2 - Programas Municipales'!$C$13,'4 - Personal'!$H$224,0)),0)+IF('4 - Personal'!$E$227='2 - Programas Municipales'!$A5,(IF('4 - Personal'!$E$228='2 - Programas Municipales'!$C$13,'4 - Personal'!$H$230,0)),0)+IF('4 - Personal'!$E$233='2 - Programas Municipales'!$A5,(IF('4 - Personal'!$E$234='2 - Programas Municipales'!$C$13,'4 - Personal'!$H$236,0)),0)+IF('4 - Personal'!$E$239='2 - Programas Municipales'!$A5,(IF('4 - Personal'!$E$240='2 - Programas Municipales'!$C$13,'4 - Personal'!$H$242,0)),0)+IF('4 - Personal'!$E$245='2 - Programas Municipales'!$A5,(IF('4 - Personal'!$E$246='2 - Programas Municipales'!$C$13,'4 - Personal'!$H$248,0)),0)+IF('4 - Personal'!$E$251='2 - Programas Municipales'!$A5,(IF('4 - Personal'!$E$252='2 - Programas Municipales'!$C$13,'4 - Personal'!$H$254,0)),0)+IF('4 - Personal'!$E$257='2 - Programas Municipales'!$A5,(IF('4 - Personal'!$E$258='2 - Programas Municipales'!$C$13,'4 - Personal'!$H$260,0)),0)+IF('4 - Personal'!$E$263='2 - Programas Municipales'!$A5,(IF('4 - Personal'!$E$264='2 - Programas Municipales'!$C$13,'4 - Personal'!$H$266,0)),0)+IF('4 - Personal'!$E$269='2 - Programas Municipales'!$A5,(IF('4 - Personal'!$E$270='2 - Programas Municipales'!$C$13,'4 - Personal'!$H$272,0)),0)+IF('4 - Personal'!$E$275='2 - Programas Municipales'!$A5,(IF('4 - Personal'!$E$276='2 - Programas Municipales'!$C$13,'4 - Personal'!$H$278,0)),0)</f>
        <v>0</v>
      </c>
      <c r="O8" s="202">
        <f>IF('4 - Personal'!$E$143='2 - Programas Municipales'!$A5,(IF('4 - Personal'!$E$144='2 - Programas Municipales'!$C$14,'4 - Personal'!$H$146,0)),0)+IF('4 - Personal'!$E$149='2 - Programas Municipales'!$A5,(IF('4 - Personal'!$E$150='2 - Programas Municipales'!$C$14,'4 - Personal'!$H$152,0)),0)+IF('4 - Personal'!$E$155='2 - Programas Municipales'!$A5,(IF('4 - Personal'!$E$156='2 - Programas Municipales'!$C$14,'4 - Personal'!$H$158,0)),0)+IF('4 - Personal'!$E$161='2 - Programas Municipales'!$A5,(IF('4 - Personal'!$E$162='2 - Programas Municipales'!$C$14,'4 - Personal'!$H$164,0)),0)+IF('4 - Personal'!$E$167='2 - Programas Municipales'!$A5,(IF('4 - Personal'!$E$168='2 - Programas Municipales'!$C$14,'4 - Personal'!$H$170,0)),0)+IF('4 - Personal'!$E$173='2 - Programas Municipales'!$A5,(IF('4 - Personal'!$E$174='2 - Programas Municipales'!$C$14,'4 - Personal'!$H$176,0)),0)+IF('4 - Personal'!$E$179='2 - Programas Municipales'!$A5,(IF('4 - Personal'!$E$180='2 - Programas Municipales'!$C$14,'4 - Personal'!$H$182,0)),0)+IF('4 - Personal'!$E$185='2 - Programas Municipales'!$A5,(IF('4 - Personal'!$E$186='2 - Programas Municipales'!$C$14,'4 - Personal'!$H$188,0)),0)+IF('4 - Personal'!$E$191='2 - Programas Municipales'!$A5,(IF('4 - Personal'!$E$192='2 - Programas Municipales'!$C$14,'4 - Personal'!$H$194,0)),0)+IF('4 - Personal'!$E$197='2 - Programas Municipales'!$A5,(IF('4 - Personal'!$E$198='2 - Programas Municipales'!$C$14,'4 - Personal'!$H$200,0)),0)+IF('4 - Personal'!$E$203='2 - Programas Municipales'!$A5,(IF('4 - Personal'!$E$204='2 - Programas Municipales'!$C$14,'4 - Personal'!$H$206,0)),0)+IF('4 - Personal'!$E$209='2 - Programas Municipales'!$A5,(IF('4 - Personal'!$E$210='2 - Programas Municipales'!$C$14,'4 - Personal'!$H$212,0)),0)+IF('4 - Personal'!$E$215='2 - Programas Municipales'!$A5,(IF('4 - Personal'!$E$216='2 - Programas Municipales'!$C$14,'4 - Personal'!$H$218,0)),0)+IF('4 - Personal'!$E$221='2 - Programas Municipales'!$A5,(IF('4 - Personal'!$E$222='2 - Programas Municipales'!$C$14,'4 - Personal'!$H$224,0)),0)+IF('4 - Personal'!$E$227='2 - Programas Municipales'!$A5,(IF('4 - Personal'!$E$228='2 - Programas Municipales'!$C$14,'4 - Personal'!$H$230,0)),0)+IF('4 - Personal'!$E$233='2 - Programas Municipales'!$A5,(IF('4 - Personal'!$E$234='2 - Programas Municipales'!$C$14,'4 - Personal'!$H$236,0)),0)+IF('4 - Personal'!$E$239='2 - Programas Municipales'!$A5,(IF('4 - Personal'!$E$240='2 - Programas Municipales'!$C$14,'4 - Personal'!$H$242,0)),0)+IF('4 - Personal'!$E$245='2 - Programas Municipales'!$A5,(IF('4 - Personal'!$E$246='2 - Programas Municipales'!$C$14,'4 - Personal'!$H$248,0)),0)+IF('4 - Personal'!$E$251='2 - Programas Municipales'!$A5,(IF('4 - Personal'!$E$252='2 - Programas Municipales'!$C$14,'4 - Personal'!$H$254,0)),0)+IF('4 - Personal'!$E$257='2 - Programas Municipales'!$A5,(IF('4 - Personal'!$E$258='2 - Programas Municipales'!$C$14,'4 - Personal'!$H$260,0)),0)+IF('4 - Personal'!$E$263='2 - Programas Municipales'!$A5,(IF('4 - Personal'!$E$264='2 - Programas Municipales'!$C$14,'4 - Personal'!$H$266,0)),0)+IF('4 - Personal'!$E$269='2 - Programas Municipales'!$A5,(IF('4 - Personal'!$E$270='2 - Programas Municipales'!$C$14,'4 - Personal'!$H$272,0)),0)+IF('4 - Personal'!$E$275='2 - Programas Municipales'!$A5,(IF('4 - Personal'!$E$276='2 - Programas Municipales'!$C$14,'4 - Personal'!$H$278,0)),0)</f>
        <v>0</v>
      </c>
      <c r="P8" s="202">
        <f>IF('4 - Personal'!$E$143='2 - Programas Municipales'!$A5,(IF('4 - Personal'!$E$144='2 - Programas Municipales'!$C$15,'4 - Personal'!$H$146,0)),0)+IF('4 - Personal'!$E$149='2 - Programas Municipales'!$A5,(IF('4 - Personal'!$E$150='2 - Programas Municipales'!$C$15,'4 - Personal'!$H$152,0)),0)+IF('4 - Personal'!$E$155='2 - Programas Municipales'!$A5,(IF('4 - Personal'!$E$156='2 - Programas Municipales'!$C$15,'4 - Personal'!$H$158,0)),0)+IF('4 - Personal'!$E$161='2 - Programas Municipales'!$A5,(IF('4 - Personal'!$E$162='2 - Programas Municipales'!$C$15,'4 - Personal'!$H$164,0)),0)+IF('4 - Personal'!$E$167='2 - Programas Municipales'!$A5,(IF('4 - Personal'!$E$168='2 - Programas Municipales'!$C$15,'4 - Personal'!$H$170,0)),0)+IF('4 - Personal'!$E$173='2 - Programas Municipales'!$A5,(IF('4 - Personal'!$E$174='2 - Programas Municipales'!$C$15,'4 - Personal'!$H$176,0)),0)+IF('4 - Personal'!$E$179='2 - Programas Municipales'!$A5,(IF('4 - Personal'!$E$180='2 - Programas Municipales'!$C$15,'4 - Personal'!$H$182,0)),0)+IF('4 - Personal'!$E$185='2 - Programas Municipales'!$A5,(IF('4 - Personal'!$E$186='2 - Programas Municipales'!$C$15,'4 - Personal'!$H$188,0)),0)+IF('4 - Personal'!$E$191='2 - Programas Municipales'!$A5,(IF('4 - Personal'!$E$192='2 - Programas Municipales'!$C$15,'4 - Personal'!$H$194,0)),0)+IF('4 - Personal'!$E$197='2 - Programas Municipales'!$A5,(IF('4 - Personal'!$E$198='2 - Programas Municipales'!$C$15,'4 - Personal'!$H$200,0)),0)+IF('4 - Personal'!$E$203='2 - Programas Municipales'!$A5,(IF('4 - Personal'!$E$204='2 - Programas Municipales'!$C$15,'4 - Personal'!$H$206,0)),0)+IF('4 - Personal'!$E$209='2 - Programas Municipales'!$A5,(IF('4 - Personal'!$E$210='2 - Programas Municipales'!$C$15,'4 - Personal'!$H$212,0)),0)+IF('4 - Personal'!$E$215='2 - Programas Municipales'!$A5,(IF('4 - Personal'!$E$216='2 - Programas Municipales'!$C$15,'4 - Personal'!$H$218,0)),0)+IF('4 - Personal'!$E$221='2 - Programas Municipales'!$A5,(IF('4 - Personal'!$E$222='2 - Programas Municipales'!$C$15,'4 - Personal'!$H$224,0)),0)+IF('4 - Personal'!$E$227='2 - Programas Municipales'!$A5,(IF('4 - Personal'!$E$228='2 - Programas Municipales'!$C$15,'4 - Personal'!$H$230,0)),0)+IF('4 - Personal'!$E$233='2 - Programas Municipales'!$A5,(IF('4 - Personal'!$E$234='2 - Programas Municipales'!$C$15,'4 - Personal'!$H$236,0)),0)+IF('4 - Personal'!$E$239='2 - Programas Municipales'!$A5,(IF('4 - Personal'!$E$240='2 - Programas Municipales'!$C$15,'4 - Personal'!$H$242,0)),0)+IF('4 - Personal'!$E$245='2 - Programas Municipales'!$A5,(IF('4 - Personal'!$E$246='2 - Programas Municipales'!$C$15,'4 - Personal'!$H$248,0)),0)+IF('4 - Personal'!$E$251='2 - Programas Municipales'!$A5,(IF('4 - Personal'!$E$252='2 - Programas Municipales'!$C$15,'4 - Personal'!$H$254,0)),0)+IF('4 - Personal'!$E$257='2 - Programas Municipales'!$A5,(IF('4 - Personal'!$E$258='2 - Programas Municipales'!$C$15,'4 - Personal'!$H$260,0)),0)+IF('4 - Personal'!$E$263='2 - Programas Municipales'!$A5,(IF('4 - Personal'!$E$264='2 - Programas Municipales'!$C$15,'4 - Personal'!$H$266,0)),0)+IF('4 - Personal'!$E$269='2 - Programas Municipales'!$A5,(IF('4 - Personal'!$E$270='2 - Programas Municipales'!$C$15,'4 - Personal'!$H$272,0)),0)+IF('4 - Personal'!$E$275='2 - Programas Municipales'!$A5,(IF('4 - Personal'!$E$276='2 - Programas Municipales'!$C$15,'4 - Personal'!$H$278,0)),0)</f>
        <v>0</v>
      </c>
      <c r="Q8" s="265">
        <f t="shared" si="1"/>
        <v>0</v>
      </c>
    </row>
    <row r="9">
      <c r="B9" s="56" t="str">
        <f>'2 - Programas Municipales'!A6</f>
        <v>Vehículos</v>
      </c>
      <c r="C9" s="202">
        <f>IF('4 - Personal'!$E$143='2 - Programas Municipales'!$A6,(IF('4 - Personal'!$E$144='2 - Programas Municipales'!$C$2,'4 - Personal'!$H$146,0)),0)+IF('4 - Personal'!$E$149='2 - Programas Municipales'!$A6,(IF('4 - Personal'!$E$150='2 - Programas Municipales'!$C$2,'4 - Personal'!$H$152,0)),0)+IF('4 - Personal'!$E$155='2 - Programas Municipales'!$A6,(IF('4 - Personal'!$E$156='2 - Programas Municipales'!$C$2,'4 - Personal'!$H$158,0)),0)+IF('4 - Personal'!$E$161='2 - Programas Municipales'!$A6,(IF('4 - Personal'!$E$162='2 - Programas Municipales'!$C$2,'4 - Personal'!$H$164,0)),0)+IF('4 - Personal'!$E$167='2 - Programas Municipales'!$A6,(IF('4 - Personal'!$E$168='2 - Programas Municipales'!$C$2,'4 - Personal'!$H$170,0)),0)+IF('4 - Personal'!$E$173='2 - Programas Municipales'!$A6,(IF('4 - Personal'!$E$174='2 - Programas Municipales'!$C$2,'4 - Personal'!$H$176,0)),0)+IF('4 - Personal'!$E$179='2 - Programas Municipales'!$A6,(IF('4 - Personal'!$E$180='2 - Programas Municipales'!$C$2,'4 - Personal'!$H$182,0)),0)+IF('4 - Personal'!$E$185='2 - Programas Municipales'!$A6,(IF('4 - Personal'!$E$186='2 - Programas Municipales'!$C$2,'4 - Personal'!$H$188,0)),0)+IF('4 - Personal'!$E$191='2 - Programas Municipales'!$A6,(IF('4 - Personal'!$E$192='2 - Programas Municipales'!$C$2,'4 - Personal'!$H$194,0)),0)+IF('4 - Personal'!$E$197='2 - Programas Municipales'!$A6,(IF('4 - Personal'!$E$198='2 - Programas Municipales'!$C$2,'4 - Personal'!$H$200,0)),0)+IF('4 - Personal'!$E$203='2 - Programas Municipales'!$A6,(IF('4 - Personal'!$E$204='2 - Programas Municipales'!$C$2,'4 - Personal'!$H$206,0)),0)+IF('4 - Personal'!$E$209='2 - Programas Municipales'!$A6,(IF('4 - Personal'!$E$210='2 - Programas Municipales'!$C$2,'4 - Personal'!$H$212,0)),0)+IF('4 - Personal'!$E$215='2 - Programas Municipales'!$A6,(IF('4 - Personal'!$E$216='2 - Programas Municipales'!$C$2,'4 - Personal'!$H$218,0)),0)+IF('4 - Personal'!$E$221='2 - Programas Municipales'!$A6,(IF('4 - Personal'!$E$222='2 - Programas Municipales'!$C$2,'4 - Personal'!$H$224,0)),0)+IF('4 - Personal'!$E$227='2 - Programas Municipales'!$A6,(IF('4 - Personal'!$E$228='2 - Programas Municipales'!$C$2,'4 - Personal'!$H$230,0)),0)+IF('4 - Personal'!$E$233='2 - Programas Municipales'!$A6,(IF('4 - Personal'!$E$234='2 - Programas Municipales'!$C$2,'4 - Personal'!$H$236,0)),0)+IF('4 - Personal'!$E$239='2 - Programas Municipales'!$A6,(IF('4 - Personal'!$E$240='2 - Programas Municipales'!$C$2,'4 - Personal'!$H$242,0)),0)+IF('4 - Personal'!$E$245='2 - Programas Municipales'!$A6,(IF('4 - Personal'!$E$246='2 - Programas Municipales'!$C$2,'4 - Personal'!$H$248,0)),0)+IF('4 - Personal'!$E$251='2 - Programas Municipales'!$A6,(IF('4 - Personal'!$E$252='2 - Programas Municipales'!$C$2,'4 - Personal'!$H$254,0)),0)+IF('4 - Personal'!$E$257='2 - Programas Municipales'!$A6,(IF('4 - Personal'!$E$258='2 - Programas Municipales'!$C$2,'4 - Personal'!$H$260,0)),0)+IF('4 - Personal'!$E$263='2 - Programas Municipales'!$A6,(IF('4 - Personal'!$E$264='2 - Programas Municipales'!$C$2,'4 - Personal'!$H$266,0)),0)+IF('4 - Personal'!$E$269='2 - Programas Municipales'!$A6,(IF('4 - Personal'!$E$270='2 - Programas Municipales'!$C$2,'4 - Personal'!$H$272,0)),0)+IF('4 - Personal'!$E$275='2 - Programas Municipales'!$A6,(IF('4 - Personal'!$E$276='2 - Programas Municipales'!$C$2,'4 - Personal'!$H$278,0)),0)</f>
        <v>0</v>
      </c>
      <c r="D9" s="202">
        <f>IF('4 - Personal'!$E$143='2 - Programas Municipales'!$A6,(IF('4 - Personal'!$E$144='2 - Programas Municipales'!$C$3,'4 - Personal'!$H$146,0)),0)+IF('4 - Personal'!$E$149='2 - Programas Municipales'!$A6,(IF('4 - Personal'!$E$150='2 - Programas Municipales'!$C$3,'4 - Personal'!$H$152,0)),0)+IF('4 - Personal'!$E$155='2 - Programas Municipales'!$A6,(IF('4 - Personal'!$E$156='2 - Programas Municipales'!$C$3,'4 - Personal'!$H$158,0)),0)+IF('4 - Personal'!$E$161='2 - Programas Municipales'!$A6,(IF('4 - Personal'!$E$162='2 - Programas Municipales'!$C$3,'4 - Personal'!$H$164,0)),0)+IF('4 - Personal'!$E$167='2 - Programas Municipales'!$A6,(IF('4 - Personal'!$E$168='2 - Programas Municipales'!$C$3,'4 - Personal'!$H$170,0)),0)+IF('4 - Personal'!$E$173='2 - Programas Municipales'!$A6,(IF('4 - Personal'!$E$174='2 - Programas Municipales'!$C$3,'4 - Personal'!$H$176,0)),0)+IF('4 - Personal'!$E$179='2 - Programas Municipales'!$A6,(IF('4 - Personal'!$E$180='2 - Programas Municipales'!$C$3,'4 - Personal'!$H$182,0)),0)+IF('4 - Personal'!$E$185='2 - Programas Municipales'!$A6,(IF('4 - Personal'!$E$186='2 - Programas Municipales'!$C$3,'4 - Personal'!$H$188,0)),0)+IF('4 - Personal'!$E$191='2 - Programas Municipales'!$A6,(IF('4 - Personal'!$E$192='2 - Programas Municipales'!$C$3,'4 - Personal'!$H$194,0)),0)+IF('4 - Personal'!$E$197='2 - Programas Municipales'!$A6,(IF('4 - Personal'!$E$198='2 - Programas Municipales'!$C$3,'4 - Personal'!$H$200,0)),0)+IF('4 - Personal'!$E$203='2 - Programas Municipales'!$A6,(IF('4 - Personal'!$E$204='2 - Programas Municipales'!$C$3,'4 - Personal'!$H$206,0)),0)+IF('4 - Personal'!$E$209='2 - Programas Municipales'!$A6,(IF('4 - Personal'!$E$210='2 - Programas Municipales'!$C$3,'4 - Personal'!$H$212,0)),0)+IF('4 - Personal'!$E$215='2 - Programas Municipales'!$A6,(IF('4 - Personal'!$E$216='2 - Programas Municipales'!$C$3,'4 - Personal'!$H$218,0)),0)+IF('4 - Personal'!$E$221='2 - Programas Municipales'!$A6,(IF('4 - Personal'!$E$222='2 - Programas Municipales'!$C$3,'4 - Personal'!$H$224,0)),0)+IF('4 - Personal'!$E$227='2 - Programas Municipales'!$A6,(IF('4 - Personal'!$E$228='2 - Programas Municipales'!$C$3,'4 - Personal'!$H$230,0)),0)+IF('4 - Personal'!$E$233='2 - Programas Municipales'!$A6,(IF('4 - Personal'!$E$234='2 - Programas Municipales'!$C$3,'4 - Personal'!$H$236,0)),0)+IF('4 - Personal'!$E$239='2 - Programas Municipales'!$A6,(IF('4 - Personal'!$E$240='2 - Programas Municipales'!$C$3,'4 - Personal'!$H$242,0)),0)+IF('4 - Personal'!$E$245='2 - Programas Municipales'!$A6,(IF('4 - Personal'!$E$246='2 - Programas Municipales'!$C$3,'4 - Personal'!$H$248,0)),0)+IF('4 - Personal'!$E$251='2 - Programas Municipales'!$A6,(IF('4 - Personal'!$E$252='2 - Programas Municipales'!$C$3,'4 - Personal'!$H$254,0)),0)+IF('4 - Personal'!$E$257='2 - Programas Municipales'!$A6,(IF('4 - Personal'!$E$258='2 - Programas Municipales'!$C$3,'4 - Personal'!$H$260,0)),0)+IF('4 - Personal'!$E$263='2 - Programas Municipales'!$A6,(IF('4 - Personal'!$E$264='2 - Programas Municipales'!$C$3,'4 - Personal'!$H$266,0)),0)+IF('4 - Personal'!$E$269='2 - Programas Municipales'!$A6,(IF('4 - Personal'!$E$270='2 - Programas Municipales'!$C$3,'4 - Personal'!$H$272,0)),0)+IF('4 - Personal'!$E$275='2 - Programas Municipales'!$A6,(IF('4 - Personal'!$E$276='2 - Programas Municipales'!$C$3,'4 - Personal'!$H$278,0)),0)</f>
        <v>0</v>
      </c>
      <c r="E9" s="202">
        <f>IF('4 - Personal'!$E$143='2 - Programas Municipales'!$A6,(IF('4 - Personal'!$E$144='2 - Programas Municipales'!$C$4,'4 - Personal'!$H$146,0)),0)+IF('4 - Personal'!$E$149='2 - Programas Municipales'!$A6,(IF('4 - Personal'!$E$150='2 - Programas Municipales'!$C$4,'4 - Personal'!$H$152,0)),0)+IF('4 - Personal'!$E$155='2 - Programas Municipales'!$A6,(IF('4 - Personal'!$E$156='2 - Programas Municipales'!$C$4,'4 - Personal'!$H$158,0)),0)+IF('4 - Personal'!$E$161='2 - Programas Municipales'!$A6,(IF('4 - Personal'!$E$162='2 - Programas Municipales'!$C$4,'4 - Personal'!$H$164,0)),0)+IF('4 - Personal'!$E$167='2 - Programas Municipales'!$A6,(IF('4 - Personal'!$E$168='2 - Programas Municipales'!$C$4,'4 - Personal'!$H$170,0)),0)+IF('4 - Personal'!$E$173='2 - Programas Municipales'!$A6,(IF('4 - Personal'!$E$174='2 - Programas Municipales'!$C$4,'4 - Personal'!$H$176,0)),0)+IF('4 - Personal'!$E$179='2 - Programas Municipales'!$A6,(IF('4 - Personal'!$E$180='2 - Programas Municipales'!$C$4,'4 - Personal'!$H$182,0)),0)+IF('4 - Personal'!$E$185='2 - Programas Municipales'!$A6,(IF('4 - Personal'!$E$186='2 - Programas Municipales'!$C$4,'4 - Personal'!$H$188,0)),0)+IF('4 - Personal'!$E$191='2 - Programas Municipales'!$A6,(IF('4 - Personal'!$E$192='2 - Programas Municipales'!$C$4,'4 - Personal'!$H$194,0)),0)+IF('4 - Personal'!$E$197='2 - Programas Municipales'!$A6,(IF('4 - Personal'!$E$198='2 - Programas Municipales'!$C$4,'4 - Personal'!$H$200,0)),0)+IF('4 - Personal'!$E$203='2 - Programas Municipales'!$A6,(IF('4 - Personal'!$E$204='2 - Programas Municipales'!$C$4,'4 - Personal'!$H$206,0)),0)+IF('4 - Personal'!$E$209='2 - Programas Municipales'!$A6,(IF('4 - Personal'!$E$210='2 - Programas Municipales'!$C$4,'4 - Personal'!$H$212,0)),0)+IF('4 - Personal'!$E$215='2 - Programas Municipales'!$A6,(IF('4 - Personal'!$E$216='2 - Programas Municipales'!$C$4,'4 - Personal'!$H$218,0)),0)+IF('4 - Personal'!$E$221='2 - Programas Municipales'!$A6,(IF('4 - Personal'!$E$222='2 - Programas Municipales'!$C$4,'4 - Personal'!$H$224,0)),0)+IF('4 - Personal'!$E$227='2 - Programas Municipales'!$A6,(IF('4 - Personal'!$E$228='2 - Programas Municipales'!$C$4,'4 - Personal'!$H$230,0)),0)+IF('4 - Personal'!$E$233='2 - Programas Municipales'!$A6,(IF('4 - Personal'!$E$234='2 - Programas Municipales'!$C$4,'4 - Personal'!$H$236,0)),0)+IF('4 - Personal'!$E$239='2 - Programas Municipales'!$A6,(IF('4 - Personal'!$E$240='2 - Programas Municipales'!$C$4,'4 - Personal'!$H$242,0)),0)+IF('4 - Personal'!$E$245='2 - Programas Municipales'!$A6,(IF('4 - Personal'!$E$246='2 - Programas Municipales'!$C$4,'4 - Personal'!$H$248,0)),0)+IF('4 - Personal'!$E$251='2 - Programas Municipales'!$A6,(IF('4 - Personal'!$E$252='2 - Programas Municipales'!$C$4,'4 - Personal'!$H$254,0)),0)+IF('4 - Personal'!$E$257='2 - Programas Municipales'!$A6,(IF('4 - Personal'!$E$258='2 - Programas Municipales'!$C$4,'4 - Personal'!$H$260,0)),0)+IF('4 - Personal'!$E$263='2 - Programas Municipales'!$A6,(IF('4 - Personal'!$E$264='2 - Programas Municipales'!$C$4,'4 - Personal'!$H$266,0)),0)+IF('4 - Personal'!$E$269='2 - Programas Municipales'!$A6,(IF('4 - Personal'!$E$270='2 - Programas Municipales'!$C$4,'4 - Personal'!$H$272,0)),0)+IF('4 - Personal'!$E$275='2 - Programas Municipales'!$A6,(IF('4 - Personal'!$E$276='2 - Programas Municipales'!$C$4,'4 - Personal'!$H$278,0)),0)</f>
        <v>0</v>
      </c>
      <c r="F9" s="202">
        <f>IF('4 - Personal'!$E$143='2 - Programas Municipales'!$A6,(IF('4 - Personal'!$E$144='2 - Programas Municipales'!$C$5,'4 - Personal'!$H$146,0)),0)+IF('4 - Personal'!$E$149='2 - Programas Municipales'!$A6,(IF('4 - Personal'!$E$150='2 - Programas Municipales'!$C$5,'4 - Personal'!$H$152,0)),0)+IF('4 - Personal'!$E$155='2 - Programas Municipales'!$A6,(IF('4 - Personal'!$E$156='2 - Programas Municipales'!$C$5,'4 - Personal'!$H$158,0)),0)+IF('4 - Personal'!$E$161='2 - Programas Municipales'!$A6,(IF('4 - Personal'!$E$162='2 - Programas Municipales'!$C$5,'4 - Personal'!$H$164,0)),0)+IF('4 - Personal'!$E$167='2 - Programas Municipales'!$A6,(IF('4 - Personal'!$E$168='2 - Programas Municipales'!$C$5,'4 - Personal'!$H$170,0)),0)+IF('4 - Personal'!$E$173='2 - Programas Municipales'!$A6,(IF('4 - Personal'!$E$174='2 - Programas Municipales'!$C$5,'4 - Personal'!$H$176,0)),0)+IF('4 - Personal'!$E$179='2 - Programas Municipales'!$A6,(IF('4 - Personal'!$E$180='2 - Programas Municipales'!$C$5,'4 - Personal'!$H$182,0)),0)+IF('4 - Personal'!$E$185='2 - Programas Municipales'!$A6,(IF('4 - Personal'!$E$186='2 - Programas Municipales'!$C$5,'4 - Personal'!$H$188,0)),0)+IF('4 - Personal'!$E$191='2 - Programas Municipales'!$A6,(IF('4 - Personal'!$E$192='2 - Programas Municipales'!$C$5,'4 - Personal'!$H$194,0)),0)+IF('4 - Personal'!$E$197='2 - Programas Municipales'!$A6,(IF('4 - Personal'!$E$198='2 - Programas Municipales'!$C$5,'4 - Personal'!$H$200,0)),0)+IF('4 - Personal'!$E$203='2 - Programas Municipales'!$A6,(IF('4 - Personal'!$E$204='2 - Programas Municipales'!$C$5,'4 - Personal'!$H$206,0)),0)+IF('4 - Personal'!$E$209='2 - Programas Municipales'!$A6,(IF('4 - Personal'!$E$210='2 - Programas Municipales'!$C$5,'4 - Personal'!$H$212,0)),0)+IF('4 - Personal'!$E$215='2 - Programas Municipales'!$A6,(IF('4 - Personal'!$E$216='2 - Programas Municipales'!$C$5,'4 - Personal'!$H$218,0)),0)+IF('4 - Personal'!$E$221='2 - Programas Municipales'!$A6,(IF('4 - Personal'!$E$222='2 - Programas Municipales'!$C$5,'4 - Personal'!$H$224,0)),0)+IF('4 - Personal'!$E$227='2 - Programas Municipales'!$A6,(IF('4 - Personal'!$E$228='2 - Programas Municipales'!$C$5,'4 - Personal'!$H$230,0)),0)+IF('4 - Personal'!$E$233='2 - Programas Municipales'!$A6,(IF('4 - Personal'!$E$234='2 - Programas Municipales'!$C$5,'4 - Personal'!$H$236,0)),0)+IF('4 - Personal'!$E$239='2 - Programas Municipales'!$A6,(IF('4 - Personal'!$E$240='2 - Programas Municipales'!$C$5,'4 - Personal'!$H$242,0)),0)+IF('4 - Personal'!$E$245='2 - Programas Municipales'!$A6,(IF('4 - Personal'!$E$246='2 - Programas Municipales'!$C$5,'4 - Personal'!$H$248,0)),0)+IF('4 - Personal'!$E$251='2 - Programas Municipales'!$A6,(IF('4 - Personal'!$E$252='2 - Programas Municipales'!$C$5,'4 - Personal'!$H$254,0)),0)+IF('4 - Personal'!$E$257='2 - Programas Municipales'!$A6,(IF('4 - Personal'!$E$258='2 - Programas Municipales'!$C$5,'4 - Personal'!$H$260,0)),0)+IF('4 - Personal'!$E$263='2 - Programas Municipales'!$A6,(IF('4 - Personal'!$E$264='2 - Programas Municipales'!$C$5,'4 - Personal'!$H$266,0)),0)+IF('4 - Personal'!$E$269='2 - Programas Municipales'!$A6,(IF('4 - Personal'!$E$270='2 - Programas Municipales'!$C$5,'4 - Personal'!$H$272,0)),0)+IF('4 - Personal'!$E$275='2 - Programas Municipales'!$A6,(IF('4 - Personal'!$E$276='2 - Programas Municipales'!$C$5,'4 - Personal'!$H$278,0)),0)</f>
        <v>0</v>
      </c>
      <c r="G9" s="202">
        <f>IF('4 - Personal'!$E$143='2 - Programas Municipales'!$A6,(IF('4 - Personal'!$E$144='2 - Programas Municipales'!$C$6,'4 - Personal'!$H$146,0)),0)+IF('4 - Personal'!$E$149='2 - Programas Municipales'!$A6,(IF('4 - Personal'!$E$150='2 - Programas Municipales'!$C$6,'4 - Personal'!$H$152,0)),0)+IF('4 - Personal'!$E$155='2 - Programas Municipales'!$A6,(IF('4 - Personal'!$E$156='2 - Programas Municipales'!$C$6,'4 - Personal'!$H$158,0)),0)+IF('4 - Personal'!$E$161='2 - Programas Municipales'!$A6,(IF('4 - Personal'!$E$162='2 - Programas Municipales'!$C$6,'4 - Personal'!$H$164,0)),0)+IF('4 - Personal'!$E$167='2 - Programas Municipales'!$A6,(IF('4 - Personal'!$E$168='2 - Programas Municipales'!$C$6,'4 - Personal'!$H$170,0)),0)+IF('4 - Personal'!$E$173='2 - Programas Municipales'!$A6,(IF('4 - Personal'!$E$174='2 - Programas Municipales'!$C$6,'4 - Personal'!$H$176,0)),0)+IF('4 - Personal'!$E$179='2 - Programas Municipales'!$A6,(IF('4 - Personal'!$E$180='2 - Programas Municipales'!$C$6,'4 - Personal'!$H$182,0)),0)+IF('4 - Personal'!$E$185='2 - Programas Municipales'!$A6,(IF('4 - Personal'!$E$186='2 - Programas Municipales'!$C$6,'4 - Personal'!$H$188,0)),0)+IF('4 - Personal'!$E$191='2 - Programas Municipales'!$A6,(IF('4 - Personal'!$E$192='2 - Programas Municipales'!$C$6,'4 - Personal'!$H$194,0)),0)+IF('4 - Personal'!$E$197='2 - Programas Municipales'!$A6,(IF('4 - Personal'!$E$198='2 - Programas Municipales'!$C$6,'4 - Personal'!$H$200,0)),0)+IF('4 - Personal'!$E$203='2 - Programas Municipales'!$A6,(IF('4 - Personal'!$E$204='2 - Programas Municipales'!$C$6,'4 - Personal'!$H$206,0)),0)+IF('4 - Personal'!$E$209='2 - Programas Municipales'!$A6,(IF('4 - Personal'!$E$210='2 - Programas Municipales'!$C$6,'4 - Personal'!$H$212,0)),0)+IF('4 - Personal'!$E$215='2 - Programas Municipales'!$A6,(IF('4 - Personal'!$E$216='2 - Programas Municipales'!$C$6,'4 - Personal'!$H$218,0)),0)+IF('4 - Personal'!$E$221='2 - Programas Municipales'!$A6,(IF('4 - Personal'!$E$222='2 - Programas Municipales'!$C$6,'4 - Personal'!$H$224,0)),0)+IF('4 - Personal'!$E$227='2 - Programas Municipales'!$A6,(IF('4 - Personal'!$E$228='2 - Programas Municipales'!$C$6,'4 - Personal'!$H$230,0)),0)+IF('4 - Personal'!$E$233='2 - Programas Municipales'!$A6,(IF('4 - Personal'!$E$234='2 - Programas Municipales'!$C$6,'4 - Personal'!$H$236,0)),0)+IF('4 - Personal'!$E$239='2 - Programas Municipales'!$A6,(IF('4 - Personal'!$E$240='2 - Programas Municipales'!$C$6,'4 - Personal'!$H$242,0)),0)+IF('4 - Personal'!$E$245='2 - Programas Municipales'!$A6,(IF('4 - Personal'!$E$246='2 - Programas Municipales'!$C$6,'4 - Personal'!$H$248,0)),0)+IF('4 - Personal'!$E$251='2 - Programas Municipales'!$A6,(IF('4 - Personal'!$E$252='2 - Programas Municipales'!$C$6,'4 - Personal'!$H$254,0)),0)+IF('4 - Personal'!$E$257='2 - Programas Municipales'!$A6,(IF('4 - Personal'!$E$258='2 - Programas Municipales'!$C$6,'4 - Personal'!$H$260,0)),0)+IF('4 - Personal'!$E$263='2 - Programas Municipales'!$A6,(IF('4 - Personal'!$E$264='2 - Programas Municipales'!$C$6,'4 - Personal'!$H$266,0)),0)+IF('4 - Personal'!$E$269='2 - Programas Municipales'!$A6,(IF('4 - Personal'!$E$270='2 - Programas Municipales'!$C$6,'4 - Personal'!$H$272,0)),0)+IF('4 - Personal'!$E$275='2 - Programas Municipales'!$A6,(IF('4 - Personal'!$E$276='2 - Programas Municipales'!$C$6,'4 - Personal'!$H$278,0)),0)</f>
        <v>0</v>
      </c>
      <c r="H9" s="202">
        <f>IF('4 - Personal'!$E$143='2 - Programas Municipales'!$A6,(IF('4 - Personal'!$E$144='2 - Programas Municipales'!$C$7,'4 - Personal'!$H$146,0)),0)+IF('4 - Personal'!$E$149='2 - Programas Municipales'!$A6,(IF('4 - Personal'!$E$150='2 - Programas Municipales'!$C$7,'4 - Personal'!$H$152,0)),0)+IF('4 - Personal'!$E$155='2 - Programas Municipales'!$A6,(IF('4 - Personal'!$E$156='2 - Programas Municipales'!$C$7,'4 - Personal'!$H$158,0)),0)+IF('4 - Personal'!$E$161='2 - Programas Municipales'!$A6,(IF('4 - Personal'!$E$162='2 - Programas Municipales'!$C$7,'4 - Personal'!$H$164,0)),0)+IF('4 - Personal'!$E$167='2 - Programas Municipales'!$A6,(IF('4 - Personal'!$E$168='2 - Programas Municipales'!$C$7,'4 - Personal'!$H$170,0)),0)+IF('4 - Personal'!$E$173='2 - Programas Municipales'!$A6,(IF('4 - Personal'!$E$174='2 - Programas Municipales'!$C$7,'4 - Personal'!$H$176,0)),0)+IF('4 - Personal'!$E$179='2 - Programas Municipales'!$A6,(IF('4 - Personal'!$E$180='2 - Programas Municipales'!$C$7,'4 - Personal'!$H$182,0)),0)+IF('4 - Personal'!$E$185='2 - Programas Municipales'!$A6,(IF('4 - Personal'!$E$186='2 - Programas Municipales'!$C$7,'4 - Personal'!$H$188,0)),0)+IF('4 - Personal'!$E$191='2 - Programas Municipales'!$A6,(IF('4 - Personal'!$E$192='2 - Programas Municipales'!$C$7,'4 - Personal'!$H$194,0)),0)+IF('4 - Personal'!$E$197='2 - Programas Municipales'!$A6,(IF('4 - Personal'!$E$198='2 - Programas Municipales'!$C$7,'4 - Personal'!$H$200,0)),0)+IF('4 - Personal'!$E$203='2 - Programas Municipales'!$A6,(IF('4 - Personal'!$E$204='2 - Programas Municipales'!$C$7,'4 - Personal'!$H$206,0)),0)+IF('4 - Personal'!$E$209='2 - Programas Municipales'!$A6,(IF('4 - Personal'!$E$210='2 - Programas Municipales'!$C$7,'4 - Personal'!$H$212,0)),0)+IF('4 - Personal'!$E$215='2 - Programas Municipales'!$A6,(IF('4 - Personal'!$E$216='2 - Programas Municipales'!$C$7,'4 - Personal'!$H$218,0)),0)+IF('4 - Personal'!$E$221='2 - Programas Municipales'!$A6,(IF('4 - Personal'!$E$222='2 - Programas Municipales'!$C$7,'4 - Personal'!$H$224,0)),0)+IF('4 - Personal'!$E$227='2 - Programas Municipales'!$A6,(IF('4 - Personal'!$E$228='2 - Programas Municipales'!$C$7,'4 - Personal'!$H$230,0)),0)+IF('4 - Personal'!$E$233='2 - Programas Municipales'!$A6,(IF('4 - Personal'!$E$234='2 - Programas Municipales'!$C$7,'4 - Personal'!$H$236,0)),0)+IF('4 - Personal'!$E$239='2 - Programas Municipales'!$A6,(IF('4 - Personal'!$E$240='2 - Programas Municipales'!$C$7,'4 - Personal'!$H$242,0)),0)+IF('4 - Personal'!$E$245='2 - Programas Municipales'!$A6,(IF('4 - Personal'!$E$246='2 - Programas Municipales'!$C$7,'4 - Personal'!$H$248,0)),0)+IF('4 - Personal'!$E$251='2 - Programas Municipales'!$A6,(IF('4 - Personal'!$E$252='2 - Programas Municipales'!$C$7,'4 - Personal'!$H$254,0)),0)+IF('4 - Personal'!$E$257='2 - Programas Municipales'!$A6,(IF('4 - Personal'!$E$258='2 - Programas Municipales'!$C$7,'4 - Personal'!$H$260,0)),0)+IF('4 - Personal'!$E$263='2 - Programas Municipales'!$A6,(IF('4 - Personal'!$E$264='2 - Programas Municipales'!$C$7,'4 - Personal'!$H$266,0)),0)+IF('4 - Personal'!$E$269='2 - Programas Municipales'!$A6,(IF('4 - Personal'!$E$270='2 - Programas Municipales'!$C$7,'4 - Personal'!$H$272,0)),0)+IF('4 - Personal'!$E$275='2 - Programas Municipales'!$A6,(IF('4 - Personal'!$E$276='2 - Programas Municipales'!$C$7,'4 - Personal'!$H$278,0)),0)</f>
        <v>0</v>
      </c>
      <c r="I9" s="202">
        <f>IF('4 - Personal'!$E$143='2 - Programas Municipales'!$A6,(IF('4 - Personal'!$E$144='2 - Programas Municipales'!$C$8,'4 - Personal'!$H$146,0)),0)+IF('4 - Personal'!$E$149='2 - Programas Municipales'!$A6,(IF('4 - Personal'!$E$150='2 - Programas Municipales'!$C$8,'4 - Personal'!$H$152,0)),0)+IF('4 - Personal'!$E$155='2 - Programas Municipales'!$A6,(IF('4 - Personal'!$E$156='2 - Programas Municipales'!$C$8,'4 - Personal'!$H$158,0)),0)+IF('4 - Personal'!$E$161='2 - Programas Municipales'!$A6,(IF('4 - Personal'!$E$162='2 - Programas Municipales'!$C$8,'4 - Personal'!$H$164,0)),0)+IF('4 - Personal'!$E$167='2 - Programas Municipales'!$A6,(IF('4 - Personal'!$E$168='2 - Programas Municipales'!$C$8,'4 - Personal'!$H$170,0)),0)+IF('4 - Personal'!$E$173='2 - Programas Municipales'!$A6,(IF('4 - Personal'!$E$174='2 - Programas Municipales'!$C$8,'4 - Personal'!$H$176,0)),0)+IF('4 - Personal'!$E$179='2 - Programas Municipales'!$A6,(IF('4 - Personal'!$E$180='2 - Programas Municipales'!$C$8,'4 - Personal'!$H$182,0)),0)+IF('4 - Personal'!$E$185='2 - Programas Municipales'!$A6,(IF('4 - Personal'!$E$186='2 - Programas Municipales'!$C$8,'4 - Personal'!$H$188,0)),0)+IF('4 - Personal'!$E$191='2 - Programas Municipales'!$A6,(IF('4 - Personal'!$E$192='2 - Programas Municipales'!$C$8,'4 - Personal'!$H$194,0)),0)+IF('4 - Personal'!$E$197='2 - Programas Municipales'!$A6,(IF('4 - Personal'!$E$198='2 - Programas Municipales'!$C$8,'4 - Personal'!$H$200,0)),0)+IF('4 - Personal'!$E$203='2 - Programas Municipales'!$A6,(IF('4 - Personal'!$E$204='2 - Programas Municipales'!$C$8,'4 - Personal'!$H$206,0)),0)+IF('4 - Personal'!$E$209='2 - Programas Municipales'!$A6,(IF('4 - Personal'!$E$210='2 - Programas Municipales'!$C$8,'4 - Personal'!$H$212,0)),0)+IF('4 - Personal'!$E$215='2 - Programas Municipales'!$A6,(IF('4 - Personal'!$E$216='2 - Programas Municipales'!$C$8,'4 - Personal'!$H$218,0)),0)+IF('4 - Personal'!$E$221='2 - Programas Municipales'!$A6,(IF('4 - Personal'!$E$222='2 - Programas Municipales'!$C$8,'4 - Personal'!$H$224,0)),0)+IF('4 - Personal'!$E$227='2 - Programas Municipales'!$A6,(IF('4 - Personal'!$E$228='2 - Programas Municipales'!$C$8,'4 - Personal'!$H$230,0)),0)+IF('4 - Personal'!$E$233='2 - Programas Municipales'!$A6,(IF('4 - Personal'!$E$234='2 - Programas Municipales'!$C$8,'4 - Personal'!$H$236,0)),0)+IF('4 - Personal'!$E$239='2 - Programas Municipales'!$A6,(IF('4 - Personal'!$E$240='2 - Programas Municipales'!$C$8,'4 - Personal'!$H$242,0)),0)+IF('4 - Personal'!$E$245='2 - Programas Municipales'!$A6,(IF('4 - Personal'!$E$246='2 - Programas Municipales'!$C$8,'4 - Personal'!$H$248,0)),0)+IF('4 - Personal'!$E$251='2 - Programas Municipales'!$A6,(IF('4 - Personal'!$E$252='2 - Programas Municipales'!$C$8,'4 - Personal'!$H$254,0)),0)+IF('4 - Personal'!$E$257='2 - Programas Municipales'!$A6,(IF('4 - Personal'!$E$258='2 - Programas Municipales'!$C$8,'4 - Personal'!$H$260,0)),0)+IF('4 - Personal'!$E$263='2 - Programas Municipales'!$A6,(IF('4 - Personal'!$E$264='2 - Programas Municipales'!$C$8,'4 - Personal'!$H$266,0)),0)+IF('4 - Personal'!$E$269='2 - Programas Municipales'!$A6,(IF('4 - Personal'!$E$270='2 - Programas Municipales'!$C$8,'4 - Personal'!$H$272,0)),0)+IF('4 - Personal'!$E$275='2 - Programas Municipales'!$A6,(IF('4 - Personal'!$E$276='2 - Programas Municipales'!$C$8,'4 - Personal'!$H$278,0)),0)</f>
        <v>0</v>
      </c>
      <c r="J9" s="202">
        <f>IF('4 - Personal'!$E$143='2 - Programas Municipales'!$A6,(IF('4 - Personal'!$E$144='2 - Programas Municipales'!$C$9,'4 - Personal'!$H$146,0)),0)+IF('4 - Personal'!$E$149='2 - Programas Municipales'!$A6,(IF('4 - Personal'!$E$150='2 - Programas Municipales'!$C$9,'4 - Personal'!$H$152,0)),0)+IF('4 - Personal'!$E$155='2 - Programas Municipales'!$A6,(IF('4 - Personal'!$E$156='2 - Programas Municipales'!$C$9,'4 - Personal'!$H$158,0)),0)+IF('4 - Personal'!$E$161='2 - Programas Municipales'!$A6,(IF('4 - Personal'!$E$162='2 - Programas Municipales'!$C$9,'4 - Personal'!$H$164,0)),0)+IF('4 - Personal'!$E$167='2 - Programas Municipales'!$A6,(IF('4 - Personal'!$E$168='2 - Programas Municipales'!$C$9,'4 - Personal'!$H$170,0)),0)+IF('4 - Personal'!$E$173='2 - Programas Municipales'!$A6,(IF('4 - Personal'!$E$174='2 - Programas Municipales'!$C$9,'4 - Personal'!$H$176,0)),0)+IF('4 - Personal'!$E$179='2 - Programas Municipales'!$A6,(IF('4 - Personal'!$E$180='2 - Programas Municipales'!$C$9,'4 - Personal'!$H$182,0)),0)+IF('4 - Personal'!$E$185='2 - Programas Municipales'!$A6,(IF('4 - Personal'!$E$186='2 - Programas Municipales'!$C$9,'4 - Personal'!$H$188,0)),0)+IF('4 - Personal'!$E$191='2 - Programas Municipales'!$A6,(IF('4 - Personal'!$E$192='2 - Programas Municipales'!$C$9,'4 - Personal'!$H$194,0)),0)+IF('4 - Personal'!$E$197='2 - Programas Municipales'!$A6,(IF('4 - Personal'!$E$198='2 - Programas Municipales'!$C$9,'4 - Personal'!$H$200,0)),0)+IF('4 - Personal'!$E$203='2 - Programas Municipales'!$A6,(IF('4 - Personal'!$E$204='2 - Programas Municipales'!$C$9,'4 - Personal'!$H$206,0)),0)+IF('4 - Personal'!$E$209='2 - Programas Municipales'!$A6,(IF('4 - Personal'!$E$210='2 - Programas Municipales'!$C$9,'4 - Personal'!$H$212,0)),0)+IF('4 - Personal'!$E$215='2 - Programas Municipales'!$A6,(IF('4 - Personal'!$E$216='2 - Programas Municipales'!$C$9,'4 - Personal'!$H$218,0)),0)+IF('4 - Personal'!$E$221='2 - Programas Municipales'!$A6,(IF('4 - Personal'!$E$222='2 - Programas Municipales'!$C$9,'4 - Personal'!$H$224,0)),0)+IF('4 - Personal'!$E$227='2 - Programas Municipales'!$A6,(IF('4 - Personal'!$E$228='2 - Programas Municipales'!$C$9,'4 - Personal'!$H$230,0)),0)+IF('4 - Personal'!$E$233='2 - Programas Municipales'!$A6,(IF('4 - Personal'!$E$234='2 - Programas Municipales'!$C$9,'4 - Personal'!$H$236,0)),0)+IF('4 - Personal'!$E$239='2 - Programas Municipales'!$A6,(IF('4 - Personal'!$E$240='2 - Programas Municipales'!$C$9,'4 - Personal'!$H$242,0)),0)+IF('4 - Personal'!$E$245='2 - Programas Municipales'!$A6,(IF('4 - Personal'!$E$246='2 - Programas Municipales'!$C$9,'4 - Personal'!$H$248,0)),0)+IF('4 - Personal'!$E$251='2 - Programas Municipales'!$A6,(IF('4 - Personal'!$E$252='2 - Programas Municipales'!$C$9,'4 - Personal'!$H$254,0)),0)+IF('4 - Personal'!$E$257='2 - Programas Municipales'!$A6,(IF('4 - Personal'!$E$258='2 - Programas Municipales'!$C$9,'4 - Personal'!$H$260,0)),0)+IF('4 - Personal'!$E$263='2 - Programas Municipales'!$A6,(IF('4 - Personal'!$E$264='2 - Programas Municipales'!$C$9,'4 - Personal'!$H$266,0)),0)+IF('4 - Personal'!$E$269='2 - Programas Municipales'!$A6,(IF('4 - Personal'!$E$270='2 - Programas Municipales'!$C$9,'4 - Personal'!$H$272,0)),0)+IF('4 - Personal'!$E$275='2 - Programas Municipales'!$A6,(IF('4 - Personal'!$E$276='2 - Programas Municipales'!$C$9,'4 - Personal'!$H$278,0)),0)</f>
        <v>0</v>
      </c>
      <c r="K9" s="202">
        <f>IF('4 - Personal'!$E$143='2 - Programas Municipales'!$A6,(IF('4 - Personal'!$E$144='2 - Programas Municipales'!$C$10,'4 - Personal'!$H$146,0)),0)+IF('4 - Personal'!$E$149='2 - Programas Municipales'!$A6,(IF('4 - Personal'!$E$150='2 - Programas Municipales'!$C$10,'4 - Personal'!$H$152,0)),0)+IF('4 - Personal'!$E$155='2 - Programas Municipales'!$A6,(IF('4 - Personal'!$E$156='2 - Programas Municipales'!$C$10,'4 - Personal'!$H$158,0)),0)+IF('4 - Personal'!$E$161='2 - Programas Municipales'!$A6,(IF('4 - Personal'!$E$162='2 - Programas Municipales'!$C$10,'4 - Personal'!$H$164,0)),0)+IF('4 - Personal'!$E$167='2 - Programas Municipales'!$A6,(IF('4 - Personal'!$E$168='2 - Programas Municipales'!$C$10,'4 - Personal'!$H$170,0)),0)+IF('4 - Personal'!$E$173='2 - Programas Municipales'!$A6,(IF('4 - Personal'!$E$174='2 - Programas Municipales'!$C$10,'4 - Personal'!$H$176,0)),0)+IF('4 - Personal'!$E$179='2 - Programas Municipales'!$A6,(IF('4 - Personal'!$E$180='2 - Programas Municipales'!$C$10,'4 - Personal'!$H$182,0)),0)+IF('4 - Personal'!$E$185='2 - Programas Municipales'!$A6,(IF('4 - Personal'!$E$186='2 - Programas Municipales'!$C$10,'4 - Personal'!$H$188,0)),0)+IF('4 - Personal'!$E$191='2 - Programas Municipales'!$A6,(IF('4 - Personal'!$E$192='2 - Programas Municipales'!$C$10,'4 - Personal'!$H$194,0)),0)+IF('4 - Personal'!$E$197='2 - Programas Municipales'!$A6,(IF('4 - Personal'!$E$198='2 - Programas Municipales'!$C$10,'4 - Personal'!$H$200,0)),0)+IF('4 - Personal'!$E$203='2 - Programas Municipales'!$A6,(IF('4 - Personal'!$E$204='2 - Programas Municipales'!$C$10,'4 - Personal'!$H$206,0)),0)+IF('4 - Personal'!$E$209='2 - Programas Municipales'!$A6,(IF('4 - Personal'!$E$210='2 - Programas Municipales'!$C$10,'4 - Personal'!$H$212,0)),0)+IF('4 - Personal'!$E$215='2 - Programas Municipales'!$A6,(IF('4 - Personal'!$E$216='2 - Programas Municipales'!$C$10,'4 - Personal'!$H$218,0)),0)+IF('4 - Personal'!$E$221='2 - Programas Municipales'!$A6,(IF('4 - Personal'!$E$222='2 - Programas Municipales'!$C$10,'4 - Personal'!$H$224,0)),0)+IF('4 - Personal'!$E$227='2 - Programas Municipales'!$A6,(IF('4 - Personal'!$E$228='2 - Programas Municipales'!$C$10,'4 - Personal'!$H$230,0)),0)+IF('4 - Personal'!$E$233='2 - Programas Municipales'!$A6,(IF('4 - Personal'!$E$234='2 - Programas Municipales'!$C$10,'4 - Personal'!$H$236,0)),0)+IF('4 - Personal'!$E$239='2 - Programas Municipales'!$A6,(IF('4 - Personal'!$E$240='2 - Programas Municipales'!$C$10,'4 - Personal'!$H$242,0)),0)+IF('4 - Personal'!$E$245='2 - Programas Municipales'!$A6,(IF('4 - Personal'!$E$246='2 - Programas Municipales'!$C$10,'4 - Personal'!$H$248,0)),0)+IF('4 - Personal'!$E$251='2 - Programas Municipales'!$A6,(IF('4 - Personal'!$E$252='2 - Programas Municipales'!$C$10,'4 - Personal'!$H$254,0)),0)+IF('4 - Personal'!$E$257='2 - Programas Municipales'!$A6,(IF('4 - Personal'!$E$258='2 - Programas Municipales'!$C$10,'4 - Personal'!$H$260,0)),0)+IF('4 - Personal'!$E$263='2 - Programas Municipales'!$A6,(IF('4 - Personal'!$E$264='2 - Programas Municipales'!$C$10,'4 - Personal'!$H$266,0)),0)+IF('4 - Personal'!$E$269='2 - Programas Municipales'!$A6,(IF('4 - Personal'!$E$270='2 - Programas Municipales'!$C$10,'4 - Personal'!$H$272,0)),0)+IF('4 - Personal'!$E$275='2 - Programas Municipales'!$A6,(IF('4 - Personal'!$E$276='2 - Programas Municipales'!$C$10,'4 - Personal'!$H$278,0)),0)</f>
        <v>0</v>
      </c>
      <c r="L9" s="202">
        <f>IF('4 - Personal'!$E$143='2 - Programas Municipales'!$A6,(IF('4 - Personal'!$E$144='2 - Programas Municipales'!$C$11,'4 - Personal'!$H$146,0)),0)+IF('4 - Personal'!$E$149='2 - Programas Municipales'!$A6,(IF('4 - Personal'!$E$150='2 - Programas Municipales'!$C$11,'4 - Personal'!$H$152,0)),0)+IF('4 - Personal'!$E$155='2 - Programas Municipales'!$A6,(IF('4 - Personal'!$E$156='2 - Programas Municipales'!$C$11,'4 - Personal'!$H$158,0)),0)+IF('4 - Personal'!$E$161='2 - Programas Municipales'!$A6,(IF('4 - Personal'!$E$162='2 - Programas Municipales'!$C$11,'4 - Personal'!$H$164,0)),0)+IF('4 - Personal'!$E$167='2 - Programas Municipales'!$A6,(IF('4 - Personal'!$E$168='2 - Programas Municipales'!$C$11,'4 - Personal'!$H$170,0)),0)+IF('4 - Personal'!$E$173='2 - Programas Municipales'!$A6,(IF('4 - Personal'!$E$174='2 - Programas Municipales'!$C$11,'4 - Personal'!$H$176,0)),0)+IF('4 - Personal'!$E$179='2 - Programas Municipales'!$A6,(IF('4 - Personal'!$E$180='2 - Programas Municipales'!$C$11,'4 - Personal'!$H$182,0)),0)+IF('4 - Personal'!$E$185='2 - Programas Municipales'!$A6,(IF('4 - Personal'!$E$186='2 - Programas Municipales'!$C$11,'4 - Personal'!$H$188,0)),0)+IF('4 - Personal'!$E$191='2 - Programas Municipales'!$A6,(IF('4 - Personal'!$E$192='2 - Programas Municipales'!$C$11,'4 - Personal'!$H$194,0)),0)+IF('4 - Personal'!$E$197='2 - Programas Municipales'!$A6,(IF('4 - Personal'!$E$198='2 - Programas Municipales'!$C$11,'4 - Personal'!$H$200,0)),0)+IF('4 - Personal'!$E$203='2 - Programas Municipales'!$A6,(IF('4 - Personal'!$E$204='2 - Programas Municipales'!$C$11,'4 - Personal'!$H$206,0)),0)+IF('4 - Personal'!$E$209='2 - Programas Municipales'!$A6,(IF('4 - Personal'!$E$210='2 - Programas Municipales'!$C$11,'4 - Personal'!$H$212,0)),0)+IF('4 - Personal'!$E$215='2 - Programas Municipales'!$A6,(IF('4 - Personal'!$E$216='2 - Programas Municipales'!$C$11,'4 - Personal'!$H$218,0)),0)+IF('4 - Personal'!$E$221='2 - Programas Municipales'!$A6,(IF('4 - Personal'!$E$222='2 - Programas Municipales'!$C$11,'4 - Personal'!$H$224,0)),0)+IF('4 - Personal'!$E$227='2 - Programas Municipales'!$A6,(IF('4 - Personal'!$E$228='2 - Programas Municipales'!$C$11,'4 - Personal'!$H$230,0)),0)+IF('4 - Personal'!$E$233='2 - Programas Municipales'!$A6,(IF('4 - Personal'!$E$234='2 - Programas Municipales'!$C$11,'4 - Personal'!$H$236,0)),0)+IF('4 - Personal'!$E$239='2 - Programas Municipales'!$A6,(IF('4 - Personal'!$E$240='2 - Programas Municipales'!$C$11,'4 - Personal'!$H$242,0)),0)+IF('4 - Personal'!$E$245='2 - Programas Municipales'!$A6,(IF('4 - Personal'!$E$246='2 - Programas Municipales'!$C$11,'4 - Personal'!$H$248,0)),0)+IF('4 - Personal'!$E$251='2 - Programas Municipales'!$A6,(IF('4 - Personal'!$E$252='2 - Programas Municipales'!$C$11,'4 - Personal'!$H$254,0)),0)+IF('4 - Personal'!$E$257='2 - Programas Municipales'!$A6,(IF('4 - Personal'!$E$258='2 - Programas Municipales'!$C$11,'4 - Personal'!$H$260,0)),0)+IF('4 - Personal'!$E$263='2 - Programas Municipales'!$A6,(IF('4 - Personal'!$E$264='2 - Programas Municipales'!$C$11,'4 - Personal'!$H$266,0)),0)+IF('4 - Personal'!$E$269='2 - Programas Municipales'!$A6,(IF('4 - Personal'!$E$270='2 - Programas Municipales'!$C$11,'4 - Personal'!$H$272,0)),0)+IF('4 - Personal'!$E$275='2 - Programas Municipales'!$A6,(IF('4 - Personal'!$E$276='2 - Programas Municipales'!$C$11,'4 - Personal'!$H$278,0)),0)</f>
        <v>0</v>
      </c>
      <c r="M9" s="202">
        <f>IF('4 - Personal'!$E$143='2 - Programas Municipales'!$A6,(IF('4 - Personal'!$E$144='2 - Programas Municipales'!$C$12,'4 - Personal'!$H$146,0)),0)+IF('4 - Personal'!$E$149='2 - Programas Municipales'!$A6,(IF('4 - Personal'!$E$150='2 - Programas Municipales'!$C$12,'4 - Personal'!$H$152,0)),0)+IF('4 - Personal'!$E$155='2 - Programas Municipales'!$A6,(IF('4 - Personal'!$E$156='2 - Programas Municipales'!$C$12,'4 - Personal'!$H$158,0)),0)+IF('4 - Personal'!$E$161='2 - Programas Municipales'!$A6,(IF('4 - Personal'!$E$162='2 - Programas Municipales'!$C$12,'4 - Personal'!$H$164,0)),0)+IF('4 - Personal'!$E$167='2 - Programas Municipales'!$A6,(IF('4 - Personal'!$E$168='2 - Programas Municipales'!$C$12,'4 - Personal'!$H$170,0)),0)+IF('4 - Personal'!$E$173='2 - Programas Municipales'!$A6,(IF('4 - Personal'!$E$174='2 - Programas Municipales'!$C$12,'4 - Personal'!$H$176,0)),0)+IF('4 - Personal'!$E$179='2 - Programas Municipales'!$A6,(IF('4 - Personal'!$E$180='2 - Programas Municipales'!$C$12,'4 - Personal'!$H$182,0)),0)+IF('4 - Personal'!$E$185='2 - Programas Municipales'!$A6,(IF('4 - Personal'!$E$186='2 - Programas Municipales'!$C$12,'4 - Personal'!$H$188,0)),0)+IF('4 - Personal'!$E$191='2 - Programas Municipales'!$A6,(IF('4 - Personal'!$E$192='2 - Programas Municipales'!$C$12,'4 - Personal'!$H$194,0)),0)+IF('4 - Personal'!$E$197='2 - Programas Municipales'!$A6,(IF('4 - Personal'!$E$198='2 - Programas Municipales'!$C$12,'4 - Personal'!$H$200,0)),0)+IF('4 - Personal'!$E$203='2 - Programas Municipales'!$A6,(IF('4 - Personal'!$E$204='2 - Programas Municipales'!$C$12,'4 - Personal'!$H$206,0)),0)+IF('4 - Personal'!$E$209='2 - Programas Municipales'!$A6,(IF('4 - Personal'!$E$210='2 - Programas Municipales'!$C$12,'4 - Personal'!$H$212,0)),0)+IF('4 - Personal'!$E$215='2 - Programas Municipales'!$A6,(IF('4 - Personal'!$E$216='2 - Programas Municipales'!$C$12,'4 - Personal'!$H$218,0)),0)+IF('4 - Personal'!$E$221='2 - Programas Municipales'!$A6,(IF('4 - Personal'!$E$222='2 - Programas Municipales'!$C$12,'4 - Personal'!$H$224,0)),0)+IF('4 - Personal'!$E$227='2 - Programas Municipales'!$A6,(IF('4 - Personal'!$E$228='2 - Programas Municipales'!$C$12,'4 - Personal'!$H$230,0)),0)+IF('4 - Personal'!$E$233='2 - Programas Municipales'!$A6,(IF('4 - Personal'!$E$234='2 - Programas Municipales'!$C$12,'4 - Personal'!$H$236,0)),0)+IF('4 - Personal'!$E$239='2 - Programas Municipales'!$A6,(IF('4 - Personal'!$E$240='2 - Programas Municipales'!$C$12,'4 - Personal'!$H$242,0)),0)+IF('4 - Personal'!$E$245='2 - Programas Municipales'!$A6,(IF('4 - Personal'!$E$246='2 - Programas Municipales'!$C$12,'4 - Personal'!$H$248,0)),0)+IF('4 - Personal'!$E$251='2 - Programas Municipales'!$A6,(IF('4 - Personal'!$E$252='2 - Programas Municipales'!$C$12,'4 - Personal'!$H$254,0)),0)+IF('4 - Personal'!$E$257='2 - Programas Municipales'!$A6,(IF('4 - Personal'!$E$258='2 - Programas Municipales'!$C$12,'4 - Personal'!$H$260,0)),0)+IF('4 - Personal'!$E$263='2 - Programas Municipales'!$A6,(IF('4 - Personal'!$E$264='2 - Programas Municipales'!$C$12,'4 - Personal'!$H$266,0)),0)+IF('4 - Personal'!$E$269='2 - Programas Municipales'!$A6,(IF('4 - Personal'!$E$270='2 - Programas Municipales'!$C$12,'4 - Personal'!$H$272,0)),0)+IF('4 - Personal'!$E$275='2 - Programas Municipales'!$A6,(IF('4 - Personal'!$E$276='2 - Programas Municipales'!$C$12,'4 - Personal'!$H$278,0)),0)</f>
        <v>0</v>
      </c>
      <c r="N9" s="202">
        <f>IF('4 - Personal'!$E$143='2 - Programas Municipales'!$A6,(IF('4 - Personal'!$E$144='2 - Programas Municipales'!$C$13,'4 - Personal'!$H$146,0)),0)+IF('4 - Personal'!$E$149='2 - Programas Municipales'!$A6,(IF('4 - Personal'!$E$150='2 - Programas Municipales'!$C$13,'4 - Personal'!$H$152,0)),0)+IF('4 - Personal'!$E$155='2 - Programas Municipales'!$A6,(IF('4 - Personal'!$E$156='2 - Programas Municipales'!$C$13,'4 - Personal'!$H$158,0)),0)+IF('4 - Personal'!$E$161='2 - Programas Municipales'!$A6,(IF('4 - Personal'!$E$162='2 - Programas Municipales'!$C$13,'4 - Personal'!$H$164,0)),0)+IF('4 - Personal'!$E$167='2 - Programas Municipales'!$A6,(IF('4 - Personal'!$E$168='2 - Programas Municipales'!$C$13,'4 - Personal'!$H$170,0)),0)+IF('4 - Personal'!$E$173='2 - Programas Municipales'!$A6,(IF('4 - Personal'!$E$174='2 - Programas Municipales'!$C$13,'4 - Personal'!$H$176,0)),0)+IF('4 - Personal'!$E$179='2 - Programas Municipales'!$A6,(IF('4 - Personal'!$E$180='2 - Programas Municipales'!$C$13,'4 - Personal'!$H$182,0)),0)+IF('4 - Personal'!$E$185='2 - Programas Municipales'!$A6,(IF('4 - Personal'!$E$186='2 - Programas Municipales'!$C$13,'4 - Personal'!$H$188,0)),0)+IF('4 - Personal'!$E$191='2 - Programas Municipales'!$A6,(IF('4 - Personal'!$E$192='2 - Programas Municipales'!$C$13,'4 - Personal'!$H$194,0)),0)+IF('4 - Personal'!$E$197='2 - Programas Municipales'!$A6,(IF('4 - Personal'!$E$198='2 - Programas Municipales'!$C$13,'4 - Personal'!$H$200,0)),0)+IF('4 - Personal'!$E$203='2 - Programas Municipales'!$A6,(IF('4 - Personal'!$E$204='2 - Programas Municipales'!$C$13,'4 - Personal'!$H$206,0)),0)+IF('4 - Personal'!$E$209='2 - Programas Municipales'!$A6,(IF('4 - Personal'!$E$210='2 - Programas Municipales'!$C$13,'4 - Personal'!$H$212,0)),0)+IF('4 - Personal'!$E$215='2 - Programas Municipales'!$A6,(IF('4 - Personal'!$E$216='2 - Programas Municipales'!$C$13,'4 - Personal'!$H$218,0)),0)+IF('4 - Personal'!$E$221='2 - Programas Municipales'!$A6,(IF('4 - Personal'!$E$222='2 - Programas Municipales'!$C$13,'4 - Personal'!$H$224,0)),0)+IF('4 - Personal'!$E$227='2 - Programas Municipales'!$A6,(IF('4 - Personal'!$E$228='2 - Programas Municipales'!$C$13,'4 - Personal'!$H$230,0)),0)+IF('4 - Personal'!$E$233='2 - Programas Municipales'!$A6,(IF('4 - Personal'!$E$234='2 - Programas Municipales'!$C$13,'4 - Personal'!$H$236,0)),0)+IF('4 - Personal'!$E$239='2 - Programas Municipales'!$A6,(IF('4 - Personal'!$E$240='2 - Programas Municipales'!$C$13,'4 - Personal'!$H$242,0)),0)+IF('4 - Personal'!$E$245='2 - Programas Municipales'!$A6,(IF('4 - Personal'!$E$246='2 - Programas Municipales'!$C$13,'4 - Personal'!$H$248,0)),0)+IF('4 - Personal'!$E$251='2 - Programas Municipales'!$A6,(IF('4 - Personal'!$E$252='2 - Programas Municipales'!$C$13,'4 - Personal'!$H$254,0)),0)+IF('4 - Personal'!$E$257='2 - Programas Municipales'!$A6,(IF('4 - Personal'!$E$258='2 - Programas Municipales'!$C$13,'4 - Personal'!$H$260,0)),0)+IF('4 - Personal'!$E$263='2 - Programas Municipales'!$A6,(IF('4 - Personal'!$E$264='2 - Programas Municipales'!$C$13,'4 - Personal'!$H$266,0)),0)+IF('4 - Personal'!$E$269='2 - Programas Municipales'!$A6,(IF('4 - Personal'!$E$270='2 - Programas Municipales'!$C$13,'4 - Personal'!$H$272,0)),0)+IF('4 - Personal'!$E$275='2 - Programas Municipales'!$A6,(IF('4 - Personal'!$E$276='2 - Programas Municipales'!$C$13,'4 - Personal'!$H$278,0)),0)</f>
        <v>0</v>
      </c>
      <c r="O9" s="202">
        <f>IF('4 - Personal'!$E$143='2 - Programas Municipales'!$A6,(IF('4 - Personal'!$E$144='2 - Programas Municipales'!$C$14,'4 - Personal'!$H$146,0)),0)+IF('4 - Personal'!$E$149='2 - Programas Municipales'!$A6,(IF('4 - Personal'!$E$150='2 - Programas Municipales'!$C$14,'4 - Personal'!$H$152,0)),0)+IF('4 - Personal'!$E$155='2 - Programas Municipales'!$A6,(IF('4 - Personal'!$E$156='2 - Programas Municipales'!$C$14,'4 - Personal'!$H$158,0)),0)+IF('4 - Personal'!$E$161='2 - Programas Municipales'!$A6,(IF('4 - Personal'!$E$162='2 - Programas Municipales'!$C$14,'4 - Personal'!$H$164,0)),0)+IF('4 - Personal'!$E$167='2 - Programas Municipales'!$A6,(IF('4 - Personal'!$E$168='2 - Programas Municipales'!$C$14,'4 - Personal'!$H$170,0)),0)+IF('4 - Personal'!$E$173='2 - Programas Municipales'!$A6,(IF('4 - Personal'!$E$174='2 - Programas Municipales'!$C$14,'4 - Personal'!$H$176,0)),0)+IF('4 - Personal'!$E$179='2 - Programas Municipales'!$A6,(IF('4 - Personal'!$E$180='2 - Programas Municipales'!$C$14,'4 - Personal'!$H$182,0)),0)+IF('4 - Personal'!$E$185='2 - Programas Municipales'!$A6,(IF('4 - Personal'!$E$186='2 - Programas Municipales'!$C$14,'4 - Personal'!$H$188,0)),0)+IF('4 - Personal'!$E$191='2 - Programas Municipales'!$A6,(IF('4 - Personal'!$E$192='2 - Programas Municipales'!$C$14,'4 - Personal'!$H$194,0)),0)+IF('4 - Personal'!$E$197='2 - Programas Municipales'!$A6,(IF('4 - Personal'!$E$198='2 - Programas Municipales'!$C$14,'4 - Personal'!$H$200,0)),0)+IF('4 - Personal'!$E$203='2 - Programas Municipales'!$A6,(IF('4 - Personal'!$E$204='2 - Programas Municipales'!$C$14,'4 - Personal'!$H$206,0)),0)+IF('4 - Personal'!$E$209='2 - Programas Municipales'!$A6,(IF('4 - Personal'!$E$210='2 - Programas Municipales'!$C$14,'4 - Personal'!$H$212,0)),0)+IF('4 - Personal'!$E$215='2 - Programas Municipales'!$A6,(IF('4 - Personal'!$E$216='2 - Programas Municipales'!$C$14,'4 - Personal'!$H$218,0)),0)+IF('4 - Personal'!$E$221='2 - Programas Municipales'!$A6,(IF('4 - Personal'!$E$222='2 - Programas Municipales'!$C$14,'4 - Personal'!$H$224,0)),0)+IF('4 - Personal'!$E$227='2 - Programas Municipales'!$A6,(IF('4 - Personal'!$E$228='2 - Programas Municipales'!$C$14,'4 - Personal'!$H$230,0)),0)+IF('4 - Personal'!$E$233='2 - Programas Municipales'!$A6,(IF('4 - Personal'!$E$234='2 - Programas Municipales'!$C$14,'4 - Personal'!$H$236,0)),0)+IF('4 - Personal'!$E$239='2 - Programas Municipales'!$A6,(IF('4 - Personal'!$E$240='2 - Programas Municipales'!$C$14,'4 - Personal'!$H$242,0)),0)+IF('4 - Personal'!$E$245='2 - Programas Municipales'!$A6,(IF('4 - Personal'!$E$246='2 - Programas Municipales'!$C$14,'4 - Personal'!$H$248,0)),0)+IF('4 - Personal'!$E$251='2 - Programas Municipales'!$A6,(IF('4 - Personal'!$E$252='2 - Programas Municipales'!$C$14,'4 - Personal'!$H$254,0)),0)+IF('4 - Personal'!$E$257='2 - Programas Municipales'!$A6,(IF('4 - Personal'!$E$258='2 - Programas Municipales'!$C$14,'4 - Personal'!$H$260,0)),0)+IF('4 - Personal'!$E$263='2 - Programas Municipales'!$A6,(IF('4 - Personal'!$E$264='2 - Programas Municipales'!$C$14,'4 - Personal'!$H$266,0)),0)+IF('4 - Personal'!$E$269='2 - Programas Municipales'!$A6,(IF('4 - Personal'!$E$270='2 - Programas Municipales'!$C$14,'4 - Personal'!$H$272,0)),0)+IF('4 - Personal'!$E$275='2 - Programas Municipales'!$A6,(IF('4 - Personal'!$E$276='2 - Programas Municipales'!$C$14,'4 - Personal'!$H$278,0)),0)</f>
        <v>0</v>
      </c>
      <c r="P9" s="202">
        <f>IF('4 - Personal'!$E$143='2 - Programas Municipales'!$A6,(IF('4 - Personal'!$E$144='2 - Programas Municipales'!$C$15,'4 - Personal'!$H$146,0)),0)+IF('4 - Personal'!$E$149='2 - Programas Municipales'!$A6,(IF('4 - Personal'!$E$150='2 - Programas Municipales'!$C$15,'4 - Personal'!$H$152,0)),0)+IF('4 - Personal'!$E$155='2 - Programas Municipales'!$A6,(IF('4 - Personal'!$E$156='2 - Programas Municipales'!$C$15,'4 - Personal'!$H$158,0)),0)+IF('4 - Personal'!$E$161='2 - Programas Municipales'!$A6,(IF('4 - Personal'!$E$162='2 - Programas Municipales'!$C$15,'4 - Personal'!$H$164,0)),0)+IF('4 - Personal'!$E$167='2 - Programas Municipales'!$A6,(IF('4 - Personal'!$E$168='2 - Programas Municipales'!$C$15,'4 - Personal'!$H$170,0)),0)+IF('4 - Personal'!$E$173='2 - Programas Municipales'!$A6,(IF('4 - Personal'!$E$174='2 - Programas Municipales'!$C$15,'4 - Personal'!$H$176,0)),0)+IF('4 - Personal'!$E$179='2 - Programas Municipales'!$A6,(IF('4 - Personal'!$E$180='2 - Programas Municipales'!$C$15,'4 - Personal'!$H$182,0)),0)+IF('4 - Personal'!$E$185='2 - Programas Municipales'!$A6,(IF('4 - Personal'!$E$186='2 - Programas Municipales'!$C$15,'4 - Personal'!$H$188,0)),0)+IF('4 - Personal'!$E$191='2 - Programas Municipales'!$A6,(IF('4 - Personal'!$E$192='2 - Programas Municipales'!$C$15,'4 - Personal'!$H$194,0)),0)+IF('4 - Personal'!$E$197='2 - Programas Municipales'!$A6,(IF('4 - Personal'!$E$198='2 - Programas Municipales'!$C$15,'4 - Personal'!$H$200,0)),0)+IF('4 - Personal'!$E$203='2 - Programas Municipales'!$A6,(IF('4 - Personal'!$E$204='2 - Programas Municipales'!$C$15,'4 - Personal'!$H$206,0)),0)+IF('4 - Personal'!$E$209='2 - Programas Municipales'!$A6,(IF('4 - Personal'!$E$210='2 - Programas Municipales'!$C$15,'4 - Personal'!$H$212,0)),0)+IF('4 - Personal'!$E$215='2 - Programas Municipales'!$A6,(IF('4 - Personal'!$E$216='2 - Programas Municipales'!$C$15,'4 - Personal'!$H$218,0)),0)+IF('4 - Personal'!$E$221='2 - Programas Municipales'!$A6,(IF('4 - Personal'!$E$222='2 - Programas Municipales'!$C$15,'4 - Personal'!$H$224,0)),0)+IF('4 - Personal'!$E$227='2 - Programas Municipales'!$A6,(IF('4 - Personal'!$E$228='2 - Programas Municipales'!$C$15,'4 - Personal'!$H$230,0)),0)+IF('4 - Personal'!$E$233='2 - Programas Municipales'!$A6,(IF('4 - Personal'!$E$234='2 - Programas Municipales'!$C$15,'4 - Personal'!$H$236,0)),0)+IF('4 - Personal'!$E$239='2 - Programas Municipales'!$A6,(IF('4 - Personal'!$E$240='2 - Programas Municipales'!$C$15,'4 - Personal'!$H$242,0)),0)+IF('4 - Personal'!$E$245='2 - Programas Municipales'!$A6,(IF('4 - Personal'!$E$246='2 - Programas Municipales'!$C$15,'4 - Personal'!$H$248,0)),0)+IF('4 - Personal'!$E$251='2 - Programas Municipales'!$A6,(IF('4 - Personal'!$E$252='2 - Programas Municipales'!$C$15,'4 - Personal'!$H$254,0)),0)+IF('4 - Personal'!$E$257='2 - Programas Municipales'!$A6,(IF('4 - Personal'!$E$258='2 - Programas Municipales'!$C$15,'4 - Personal'!$H$260,0)),0)+IF('4 - Personal'!$E$263='2 - Programas Municipales'!$A6,(IF('4 - Personal'!$E$264='2 - Programas Municipales'!$C$15,'4 - Personal'!$H$266,0)),0)+IF('4 - Personal'!$E$269='2 - Programas Municipales'!$A6,(IF('4 - Personal'!$E$270='2 - Programas Municipales'!$C$15,'4 - Personal'!$H$272,0)),0)+IF('4 - Personal'!$E$275='2 - Programas Municipales'!$A6,(IF('4 - Personal'!$E$276='2 - Programas Municipales'!$C$15,'4 - Personal'!$H$278,0)),0)</f>
        <v>0</v>
      </c>
      <c r="Q9" s="265">
        <f t="shared" si="1"/>
        <v>0</v>
      </c>
    </row>
    <row r="10">
      <c r="B10" s="56" t="str">
        <f>'2 - Programas Municipales'!A7</f>
        <v>Personal</v>
      </c>
      <c r="C10" s="202">
        <f>IF('4 - Personal'!$E$143='2 - Programas Municipales'!$A7,(IF('4 - Personal'!$E$144='2 - Programas Municipales'!$C$2,'4 - Personal'!$H$146,0)),0)+IF('4 - Personal'!$E$149='2 - Programas Municipales'!$A7,(IF('4 - Personal'!$E$150='2 - Programas Municipales'!$C$2,'4 - Personal'!$H$152,0)),0)+IF('4 - Personal'!$E$155='2 - Programas Municipales'!$A7,(IF('4 - Personal'!$E$156='2 - Programas Municipales'!$C$2,'4 - Personal'!$H$158,0)),0)+IF('4 - Personal'!$E$161='2 - Programas Municipales'!$A7,(IF('4 - Personal'!$E$162='2 - Programas Municipales'!$C$2,'4 - Personal'!$H$164,0)),0)+IF('4 - Personal'!$E$167='2 - Programas Municipales'!$A7,(IF('4 - Personal'!$E$168='2 - Programas Municipales'!$C$2,'4 - Personal'!$H$170,0)),0)+IF('4 - Personal'!$E$173='2 - Programas Municipales'!$A7,(IF('4 - Personal'!$E$174='2 - Programas Municipales'!$C$2,'4 - Personal'!$H$176,0)),0)+IF('4 - Personal'!$E$179='2 - Programas Municipales'!$A7,(IF('4 - Personal'!$E$180='2 - Programas Municipales'!$C$2,'4 - Personal'!$H$182,0)),0)+IF('4 - Personal'!$E$185='2 - Programas Municipales'!$A7,(IF('4 - Personal'!$E$186='2 - Programas Municipales'!$C$2,'4 - Personal'!$H$188,0)),0)+IF('4 - Personal'!$E$191='2 - Programas Municipales'!$A7,(IF('4 - Personal'!$E$192='2 - Programas Municipales'!$C$2,'4 - Personal'!$H$194,0)),0)+IF('4 - Personal'!$E$197='2 - Programas Municipales'!$A7,(IF('4 - Personal'!$E$198='2 - Programas Municipales'!$C$2,'4 - Personal'!$H$200,0)),0)+IF('4 - Personal'!$E$203='2 - Programas Municipales'!$A7,(IF('4 - Personal'!$E$204='2 - Programas Municipales'!$C$2,'4 - Personal'!$H$206,0)),0)+IF('4 - Personal'!$E$209='2 - Programas Municipales'!$A7,(IF('4 - Personal'!$E$210='2 - Programas Municipales'!$C$2,'4 - Personal'!$H$212,0)),0)+IF('4 - Personal'!$E$215='2 - Programas Municipales'!$A7,(IF('4 - Personal'!$E$216='2 - Programas Municipales'!$C$2,'4 - Personal'!$H$218,0)),0)+IF('4 - Personal'!$E$221='2 - Programas Municipales'!$A7,(IF('4 - Personal'!$E$222='2 - Programas Municipales'!$C$2,'4 - Personal'!$H$224,0)),0)+IF('4 - Personal'!$E$227='2 - Programas Municipales'!$A7,(IF('4 - Personal'!$E$228='2 - Programas Municipales'!$C$2,'4 - Personal'!$H$230,0)),0)+IF('4 - Personal'!$E$233='2 - Programas Municipales'!$A7,(IF('4 - Personal'!$E$234='2 - Programas Municipales'!$C$2,'4 - Personal'!$H$236,0)),0)+IF('4 - Personal'!$E$239='2 - Programas Municipales'!$A7,(IF('4 - Personal'!$E$240='2 - Programas Municipales'!$C$2,'4 - Personal'!$H$242,0)),0)+IF('4 - Personal'!$E$245='2 - Programas Municipales'!$A7,(IF('4 - Personal'!$E$246='2 - Programas Municipales'!$C$2,'4 - Personal'!$H$248,0)),0)+IF('4 - Personal'!$E$251='2 - Programas Municipales'!$A7,(IF('4 - Personal'!$E$252='2 - Programas Municipales'!$C$2,'4 - Personal'!$H$254,0)),0)+IF('4 - Personal'!$E$257='2 - Programas Municipales'!$A7,(IF('4 - Personal'!$E$258='2 - Programas Municipales'!$C$2,'4 - Personal'!$H$260,0)),0)+IF('4 - Personal'!$E$263='2 - Programas Municipales'!$A7,(IF('4 - Personal'!$E$264='2 - Programas Municipales'!$C$2,'4 - Personal'!$H$266,0)),0)+IF('4 - Personal'!$E$269='2 - Programas Municipales'!$A7,(IF('4 - Personal'!$E$270='2 - Programas Municipales'!$C$2,'4 - Personal'!$H$272,0)),0)+IF('4 - Personal'!$E$275='2 - Programas Municipales'!$A7,(IF('4 - Personal'!$E$276='2 - Programas Municipales'!$C$2,'4 - Personal'!$H$278,0)),0)</f>
        <v>0</v>
      </c>
      <c r="D10" s="202">
        <f>IF('4 - Personal'!$E$143='2 - Programas Municipales'!$A7,(IF('4 - Personal'!$E$144='2 - Programas Municipales'!$C$3,'4 - Personal'!$H$146,0)),0)+IF('4 - Personal'!$E$149='2 - Programas Municipales'!$A7,(IF('4 - Personal'!$E$150='2 - Programas Municipales'!$C$3,'4 - Personal'!$H$152,0)),0)+IF('4 - Personal'!$E$155='2 - Programas Municipales'!$A7,(IF('4 - Personal'!$E$156='2 - Programas Municipales'!$C$3,'4 - Personal'!$H$158,0)),0)+IF('4 - Personal'!$E$161='2 - Programas Municipales'!$A7,(IF('4 - Personal'!$E$162='2 - Programas Municipales'!$C$3,'4 - Personal'!$H$164,0)),0)+IF('4 - Personal'!$E$167='2 - Programas Municipales'!$A7,(IF('4 - Personal'!$E$168='2 - Programas Municipales'!$C$3,'4 - Personal'!$H$170,0)),0)+IF('4 - Personal'!$E$173='2 - Programas Municipales'!$A7,(IF('4 - Personal'!$E$174='2 - Programas Municipales'!$C$3,'4 - Personal'!$H$176,0)),0)+IF('4 - Personal'!$E$179='2 - Programas Municipales'!$A7,(IF('4 - Personal'!$E$180='2 - Programas Municipales'!$C$3,'4 - Personal'!$H$182,0)),0)+IF('4 - Personal'!$E$185='2 - Programas Municipales'!$A7,(IF('4 - Personal'!$E$186='2 - Programas Municipales'!$C$3,'4 - Personal'!$H$188,0)),0)+IF('4 - Personal'!$E$191='2 - Programas Municipales'!$A7,(IF('4 - Personal'!$E$192='2 - Programas Municipales'!$C$3,'4 - Personal'!$H$194,0)),0)+IF('4 - Personal'!$E$197='2 - Programas Municipales'!$A7,(IF('4 - Personal'!$E$198='2 - Programas Municipales'!$C$3,'4 - Personal'!$H$200,0)),0)+IF('4 - Personal'!$E$203='2 - Programas Municipales'!$A7,(IF('4 - Personal'!$E$204='2 - Programas Municipales'!$C$3,'4 - Personal'!$H$206,0)),0)+IF('4 - Personal'!$E$209='2 - Programas Municipales'!$A7,(IF('4 - Personal'!$E$210='2 - Programas Municipales'!$C$3,'4 - Personal'!$H$212,0)),0)+IF('4 - Personal'!$E$215='2 - Programas Municipales'!$A7,(IF('4 - Personal'!$E$216='2 - Programas Municipales'!$C$3,'4 - Personal'!$H$218,0)),0)+IF('4 - Personal'!$E$221='2 - Programas Municipales'!$A7,(IF('4 - Personal'!$E$222='2 - Programas Municipales'!$C$3,'4 - Personal'!$H$224,0)),0)+IF('4 - Personal'!$E$227='2 - Programas Municipales'!$A7,(IF('4 - Personal'!$E$228='2 - Programas Municipales'!$C$3,'4 - Personal'!$H$230,0)),0)+IF('4 - Personal'!$E$233='2 - Programas Municipales'!$A7,(IF('4 - Personal'!$E$234='2 - Programas Municipales'!$C$3,'4 - Personal'!$H$236,0)),0)+IF('4 - Personal'!$E$239='2 - Programas Municipales'!$A7,(IF('4 - Personal'!$E$240='2 - Programas Municipales'!$C$3,'4 - Personal'!$H$242,0)),0)+IF('4 - Personal'!$E$245='2 - Programas Municipales'!$A7,(IF('4 - Personal'!$E$246='2 - Programas Municipales'!$C$3,'4 - Personal'!$H$248,0)),0)+IF('4 - Personal'!$E$251='2 - Programas Municipales'!$A7,(IF('4 - Personal'!$E$252='2 - Programas Municipales'!$C$3,'4 - Personal'!$H$254,0)),0)+IF('4 - Personal'!$E$257='2 - Programas Municipales'!$A7,(IF('4 - Personal'!$E$258='2 - Programas Municipales'!$C$3,'4 - Personal'!$H$260,0)),0)+IF('4 - Personal'!$E$263='2 - Programas Municipales'!$A7,(IF('4 - Personal'!$E$264='2 - Programas Municipales'!$C$3,'4 - Personal'!$H$266,0)),0)+IF('4 - Personal'!$E$269='2 - Programas Municipales'!$A7,(IF('4 - Personal'!$E$270='2 - Programas Municipales'!$C$3,'4 - Personal'!$H$272,0)),0)+IF('4 - Personal'!$E$275='2 - Programas Municipales'!$A7,(IF('4 - Personal'!$E$276='2 - Programas Municipales'!$C$3,'4 - Personal'!$H$278,0)),0)</f>
        <v>0</v>
      </c>
      <c r="E10" s="202">
        <f>IF('4 - Personal'!$E$143='2 - Programas Municipales'!$A7,(IF('4 - Personal'!$E$144='2 - Programas Municipales'!$C$4,'4 - Personal'!$H$146,0)),0)+IF('4 - Personal'!$E$149='2 - Programas Municipales'!$A7,(IF('4 - Personal'!$E$150='2 - Programas Municipales'!$C$4,'4 - Personal'!$H$152,0)),0)+IF('4 - Personal'!$E$155='2 - Programas Municipales'!$A7,(IF('4 - Personal'!$E$156='2 - Programas Municipales'!$C$4,'4 - Personal'!$H$158,0)),0)+IF('4 - Personal'!$E$161='2 - Programas Municipales'!$A7,(IF('4 - Personal'!$E$162='2 - Programas Municipales'!$C$4,'4 - Personal'!$H$164,0)),0)+IF('4 - Personal'!$E$167='2 - Programas Municipales'!$A7,(IF('4 - Personal'!$E$168='2 - Programas Municipales'!$C$4,'4 - Personal'!$H$170,0)),0)+IF('4 - Personal'!$E$173='2 - Programas Municipales'!$A7,(IF('4 - Personal'!$E$174='2 - Programas Municipales'!$C$4,'4 - Personal'!$H$176,0)),0)+IF('4 - Personal'!$E$179='2 - Programas Municipales'!$A7,(IF('4 - Personal'!$E$180='2 - Programas Municipales'!$C$4,'4 - Personal'!$H$182,0)),0)+IF('4 - Personal'!$E$185='2 - Programas Municipales'!$A7,(IF('4 - Personal'!$E$186='2 - Programas Municipales'!$C$4,'4 - Personal'!$H$188,0)),0)+IF('4 - Personal'!$E$191='2 - Programas Municipales'!$A7,(IF('4 - Personal'!$E$192='2 - Programas Municipales'!$C$4,'4 - Personal'!$H$194,0)),0)+IF('4 - Personal'!$E$197='2 - Programas Municipales'!$A7,(IF('4 - Personal'!$E$198='2 - Programas Municipales'!$C$4,'4 - Personal'!$H$200,0)),0)+IF('4 - Personal'!$E$203='2 - Programas Municipales'!$A7,(IF('4 - Personal'!$E$204='2 - Programas Municipales'!$C$4,'4 - Personal'!$H$206,0)),0)+IF('4 - Personal'!$E$209='2 - Programas Municipales'!$A7,(IF('4 - Personal'!$E$210='2 - Programas Municipales'!$C$4,'4 - Personal'!$H$212,0)),0)+IF('4 - Personal'!$E$215='2 - Programas Municipales'!$A7,(IF('4 - Personal'!$E$216='2 - Programas Municipales'!$C$4,'4 - Personal'!$H$218,0)),0)+IF('4 - Personal'!$E$221='2 - Programas Municipales'!$A7,(IF('4 - Personal'!$E$222='2 - Programas Municipales'!$C$4,'4 - Personal'!$H$224,0)),0)+IF('4 - Personal'!$E$227='2 - Programas Municipales'!$A7,(IF('4 - Personal'!$E$228='2 - Programas Municipales'!$C$4,'4 - Personal'!$H$230,0)),0)+IF('4 - Personal'!$E$233='2 - Programas Municipales'!$A7,(IF('4 - Personal'!$E$234='2 - Programas Municipales'!$C$4,'4 - Personal'!$H$236,0)),0)+IF('4 - Personal'!$E$239='2 - Programas Municipales'!$A7,(IF('4 - Personal'!$E$240='2 - Programas Municipales'!$C$4,'4 - Personal'!$H$242,0)),0)+IF('4 - Personal'!$E$245='2 - Programas Municipales'!$A7,(IF('4 - Personal'!$E$246='2 - Programas Municipales'!$C$4,'4 - Personal'!$H$248,0)),0)+IF('4 - Personal'!$E$251='2 - Programas Municipales'!$A7,(IF('4 - Personal'!$E$252='2 - Programas Municipales'!$C$4,'4 - Personal'!$H$254,0)),0)+IF('4 - Personal'!$E$257='2 - Programas Municipales'!$A7,(IF('4 - Personal'!$E$258='2 - Programas Municipales'!$C$4,'4 - Personal'!$H$260,0)),0)+IF('4 - Personal'!$E$263='2 - Programas Municipales'!$A7,(IF('4 - Personal'!$E$264='2 - Programas Municipales'!$C$4,'4 - Personal'!$H$266,0)),0)+IF('4 - Personal'!$E$269='2 - Programas Municipales'!$A7,(IF('4 - Personal'!$E$270='2 - Programas Municipales'!$C$4,'4 - Personal'!$H$272,0)),0)+IF('4 - Personal'!$E$275='2 - Programas Municipales'!$A7,(IF('4 - Personal'!$E$276='2 - Programas Municipales'!$C$4,'4 - Personal'!$H$278,0)),0)</f>
        <v>0</v>
      </c>
      <c r="F10" s="202">
        <f>IF('4 - Personal'!$E$143='2 - Programas Municipales'!$A7,(IF('4 - Personal'!$E$144='2 - Programas Municipales'!$C$5,'4 - Personal'!$H$146,0)),0)+IF('4 - Personal'!$E$149='2 - Programas Municipales'!$A7,(IF('4 - Personal'!$E$150='2 - Programas Municipales'!$C$5,'4 - Personal'!$H$152,0)),0)+IF('4 - Personal'!$E$155='2 - Programas Municipales'!$A7,(IF('4 - Personal'!$E$156='2 - Programas Municipales'!$C$5,'4 - Personal'!$H$158,0)),0)+IF('4 - Personal'!$E$161='2 - Programas Municipales'!$A7,(IF('4 - Personal'!$E$162='2 - Programas Municipales'!$C$5,'4 - Personal'!$H$164,0)),0)+IF('4 - Personal'!$E$167='2 - Programas Municipales'!$A7,(IF('4 - Personal'!$E$168='2 - Programas Municipales'!$C$5,'4 - Personal'!$H$170,0)),0)+IF('4 - Personal'!$E$173='2 - Programas Municipales'!$A7,(IF('4 - Personal'!$E$174='2 - Programas Municipales'!$C$5,'4 - Personal'!$H$176,0)),0)+IF('4 - Personal'!$E$179='2 - Programas Municipales'!$A7,(IF('4 - Personal'!$E$180='2 - Programas Municipales'!$C$5,'4 - Personal'!$H$182,0)),0)+IF('4 - Personal'!$E$185='2 - Programas Municipales'!$A7,(IF('4 - Personal'!$E$186='2 - Programas Municipales'!$C$5,'4 - Personal'!$H$188,0)),0)+IF('4 - Personal'!$E$191='2 - Programas Municipales'!$A7,(IF('4 - Personal'!$E$192='2 - Programas Municipales'!$C$5,'4 - Personal'!$H$194,0)),0)+IF('4 - Personal'!$E$197='2 - Programas Municipales'!$A7,(IF('4 - Personal'!$E$198='2 - Programas Municipales'!$C$5,'4 - Personal'!$H$200,0)),0)+IF('4 - Personal'!$E$203='2 - Programas Municipales'!$A7,(IF('4 - Personal'!$E$204='2 - Programas Municipales'!$C$5,'4 - Personal'!$H$206,0)),0)+IF('4 - Personal'!$E$209='2 - Programas Municipales'!$A7,(IF('4 - Personal'!$E$210='2 - Programas Municipales'!$C$5,'4 - Personal'!$H$212,0)),0)+IF('4 - Personal'!$E$215='2 - Programas Municipales'!$A7,(IF('4 - Personal'!$E$216='2 - Programas Municipales'!$C$5,'4 - Personal'!$H$218,0)),0)+IF('4 - Personal'!$E$221='2 - Programas Municipales'!$A7,(IF('4 - Personal'!$E$222='2 - Programas Municipales'!$C$5,'4 - Personal'!$H$224,0)),0)+IF('4 - Personal'!$E$227='2 - Programas Municipales'!$A7,(IF('4 - Personal'!$E$228='2 - Programas Municipales'!$C$5,'4 - Personal'!$H$230,0)),0)+IF('4 - Personal'!$E$233='2 - Programas Municipales'!$A7,(IF('4 - Personal'!$E$234='2 - Programas Municipales'!$C$5,'4 - Personal'!$H$236,0)),0)+IF('4 - Personal'!$E$239='2 - Programas Municipales'!$A7,(IF('4 - Personal'!$E$240='2 - Programas Municipales'!$C$5,'4 - Personal'!$H$242,0)),0)+IF('4 - Personal'!$E$245='2 - Programas Municipales'!$A7,(IF('4 - Personal'!$E$246='2 - Programas Municipales'!$C$5,'4 - Personal'!$H$248,0)),0)+IF('4 - Personal'!$E$251='2 - Programas Municipales'!$A7,(IF('4 - Personal'!$E$252='2 - Programas Municipales'!$C$5,'4 - Personal'!$H$254,0)),0)+IF('4 - Personal'!$E$257='2 - Programas Municipales'!$A7,(IF('4 - Personal'!$E$258='2 - Programas Municipales'!$C$5,'4 - Personal'!$H$260,0)),0)+IF('4 - Personal'!$E$263='2 - Programas Municipales'!$A7,(IF('4 - Personal'!$E$264='2 - Programas Municipales'!$C$5,'4 - Personal'!$H$266,0)),0)+IF('4 - Personal'!$E$269='2 - Programas Municipales'!$A7,(IF('4 - Personal'!$E$270='2 - Programas Municipales'!$C$5,'4 - Personal'!$H$272,0)),0)+IF('4 - Personal'!$E$275='2 - Programas Municipales'!$A7,(IF('4 - Personal'!$E$276='2 - Programas Municipales'!$C$5,'4 - Personal'!$H$278,0)),0)</f>
        <v>0</v>
      </c>
      <c r="G10" s="202">
        <f>IF('4 - Personal'!$E$143='2 - Programas Municipales'!$A7,(IF('4 - Personal'!$E$144='2 - Programas Municipales'!$C$6,'4 - Personal'!$H$146,0)),0)+IF('4 - Personal'!$E$149='2 - Programas Municipales'!$A7,(IF('4 - Personal'!$E$150='2 - Programas Municipales'!$C$6,'4 - Personal'!$H$152,0)),0)+IF('4 - Personal'!$E$155='2 - Programas Municipales'!$A7,(IF('4 - Personal'!$E$156='2 - Programas Municipales'!$C$6,'4 - Personal'!$H$158,0)),0)+IF('4 - Personal'!$E$161='2 - Programas Municipales'!$A7,(IF('4 - Personal'!$E$162='2 - Programas Municipales'!$C$6,'4 - Personal'!$H$164,0)),0)+IF('4 - Personal'!$E$167='2 - Programas Municipales'!$A7,(IF('4 - Personal'!$E$168='2 - Programas Municipales'!$C$6,'4 - Personal'!$H$170,0)),0)+IF('4 - Personal'!$E$173='2 - Programas Municipales'!$A7,(IF('4 - Personal'!$E$174='2 - Programas Municipales'!$C$6,'4 - Personal'!$H$176,0)),0)+IF('4 - Personal'!$E$179='2 - Programas Municipales'!$A7,(IF('4 - Personal'!$E$180='2 - Programas Municipales'!$C$6,'4 - Personal'!$H$182,0)),0)+IF('4 - Personal'!$E$185='2 - Programas Municipales'!$A7,(IF('4 - Personal'!$E$186='2 - Programas Municipales'!$C$6,'4 - Personal'!$H$188,0)),0)+IF('4 - Personal'!$E$191='2 - Programas Municipales'!$A7,(IF('4 - Personal'!$E$192='2 - Programas Municipales'!$C$6,'4 - Personal'!$H$194,0)),0)+IF('4 - Personal'!$E$197='2 - Programas Municipales'!$A7,(IF('4 - Personal'!$E$198='2 - Programas Municipales'!$C$6,'4 - Personal'!$H$200,0)),0)+IF('4 - Personal'!$E$203='2 - Programas Municipales'!$A7,(IF('4 - Personal'!$E$204='2 - Programas Municipales'!$C$6,'4 - Personal'!$H$206,0)),0)+IF('4 - Personal'!$E$209='2 - Programas Municipales'!$A7,(IF('4 - Personal'!$E$210='2 - Programas Municipales'!$C$6,'4 - Personal'!$H$212,0)),0)+IF('4 - Personal'!$E$215='2 - Programas Municipales'!$A7,(IF('4 - Personal'!$E$216='2 - Programas Municipales'!$C$6,'4 - Personal'!$H$218,0)),0)+IF('4 - Personal'!$E$221='2 - Programas Municipales'!$A7,(IF('4 - Personal'!$E$222='2 - Programas Municipales'!$C$6,'4 - Personal'!$H$224,0)),0)+IF('4 - Personal'!$E$227='2 - Programas Municipales'!$A7,(IF('4 - Personal'!$E$228='2 - Programas Municipales'!$C$6,'4 - Personal'!$H$230,0)),0)+IF('4 - Personal'!$E$233='2 - Programas Municipales'!$A7,(IF('4 - Personal'!$E$234='2 - Programas Municipales'!$C$6,'4 - Personal'!$H$236,0)),0)+IF('4 - Personal'!$E$239='2 - Programas Municipales'!$A7,(IF('4 - Personal'!$E$240='2 - Programas Municipales'!$C$6,'4 - Personal'!$H$242,0)),0)+IF('4 - Personal'!$E$245='2 - Programas Municipales'!$A7,(IF('4 - Personal'!$E$246='2 - Programas Municipales'!$C$6,'4 - Personal'!$H$248,0)),0)+IF('4 - Personal'!$E$251='2 - Programas Municipales'!$A7,(IF('4 - Personal'!$E$252='2 - Programas Municipales'!$C$6,'4 - Personal'!$H$254,0)),0)+IF('4 - Personal'!$E$257='2 - Programas Municipales'!$A7,(IF('4 - Personal'!$E$258='2 - Programas Municipales'!$C$6,'4 - Personal'!$H$260,0)),0)+IF('4 - Personal'!$E$263='2 - Programas Municipales'!$A7,(IF('4 - Personal'!$E$264='2 - Programas Municipales'!$C$6,'4 - Personal'!$H$266,0)),0)+IF('4 - Personal'!$E$269='2 - Programas Municipales'!$A7,(IF('4 - Personal'!$E$270='2 - Programas Municipales'!$C$6,'4 - Personal'!$H$272,0)),0)+IF('4 - Personal'!$E$275='2 - Programas Municipales'!$A7,(IF('4 - Personal'!$E$276='2 - Programas Municipales'!$C$6,'4 - Personal'!$H$278,0)),0)</f>
        <v>0</v>
      </c>
      <c r="H10" s="202">
        <f>IF('4 - Personal'!$E$143='2 - Programas Municipales'!$A7,(IF('4 - Personal'!$E$144='2 - Programas Municipales'!$C$7,'4 - Personal'!$H$146,0)),0)+IF('4 - Personal'!$E$149='2 - Programas Municipales'!$A7,(IF('4 - Personal'!$E$150='2 - Programas Municipales'!$C$7,'4 - Personal'!$H$152,0)),0)+IF('4 - Personal'!$E$155='2 - Programas Municipales'!$A7,(IF('4 - Personal'!$E$156='2 - Programas Municipales'!$C$7,'4 - Personal'!$H$158,0)),0)+IF('4 - Personal'!$E$161='2 - Programas Municipales'!$A7,(IF('4 - Personal'!$E$162='2 - Programas Municipales'!$C$7,'4 - Personal'!$H$164,0)),0)+IF('4 - Personal'!$E$167='2 - Programas Municipales'!$A7,(IF('4 - Personal'!$E$168='2 - Programas Municipales'!$C$7,'4 - Personal'!$H$170,0)),0)+IF('4 - Personal'!$E$173='2 - Programas Municipales'!$A7,(IF('4 - Personal'!$E$174='2 - Programas Municipales'!$C$7,'4 - Personal'!$H$176,0)),0)+IF('4 - Personal'!$E$179='2 - Programas Municipales'!$A7,(IF('4 - Personal'!$E$180='2 - Programas Municipales'!$C$7,'4 - Personal'!$H$182,0)),0)+IF('4 - Personal'!$E$185='2 - Programas Municipales'!$A7,(IF('4 - Personal'!$E$186='2 - Programas Municipales'!$C$7,'4 - Personal'!$H$188,0)),0)+IF('4 - Personal'!$E$191='2 - Programas Municipales'!$A7,(IF('4 - Personal'!$E$192='2 - Programas Municipales'!$C$7,'4 - Personal'!$H$194,0)),0)+IF('4 - Personal'!$E$197='2 - Programas Municipales'!$A7,(IF('4 - Personal'!$E$198='2 - Programas Municipales'!$C$7,'4 - Personal'!$H$200,0)),0)+IF('4 - Personal'!$E$203='2 - Programas Municipales'!$A7,(IF('4 - Personal'!$E$204='2 - Programas Municipales'!$C$7,'4 - Personal'!$H$206,0)),0)+IF('4 - Personal'!$E$209='2 - Programas Municipales'!$A7,(IF('4 - Personal'!$E$210='2 - Programas Municipales'!$C$7,'4 - Personal'!$H$212,0)),0)+IF('4 - Personal'!$E$215='2 - Programas Municipales'!$A7,(IF('4 - Personal'!$E$216='2 - Programas Municipales'!$C$7,'4 - Personal'!$H$218,0)),0)+IF('4 - Personal'!$E$221='2 - Programas Municipales'!$A7,(IF('4 - Personal'!$E$222='2 - Programas Municipales'!$C$7,'4 - Personal'!$H$224,0)),0)+IF('4 - Personal'!$E$227='2 - Programas Municipales'!$A7,(IF('4 - Personal'!$E$228='2 - Programas Municipales'!$C$7,'4 - Personal'!$H$230,0)),0)+IF('4 - Personal'!$E$233='2 - Programas Municipales'!$A7,(IF('4 - Personal'!$E$234='2 - Programas Municipales'!$C$7,'4 - Personal'!$H$236,0)),0)+IF('4 - Personal'!$E$239='2 - Programas Municipales'!$A7,(IF('4 - Personal'!$E$240='2 - Programas Municipales'!$C$7,'4 - Personal'!$H$242,0)),0)+IF('4 - Personal'!$E$245='2 - Programas Municipales'!$A7,(IF('4 - Personal'!$E$246='2 - Programas Municipales'!$C$7,'4 - Personal'!$H$248,0)),0)+IF('4 - Personal'!$E$251='2 - Programas Municipales'!$A7,(IF('4 - Personal'!$E$252='2 - Programas Municipales'!$C$7,'4 - Personal'!$H$254,0)),0)+IF('4 - Personal'!$E$257='2 - Programas Municipales'!$A7,(IF('4 - Personal'!$E$258='2 - Programas Municipales'!$C$7,'4 - Personal'!$H$260,0)),0)+IF('4 - Personal'!$E$263='2 - Programas Municipales'!$A7,(IF('4 - Personal'!$E$264='2 - Programas Municipales'!$C$7,'4 - Personal'!$H$266,0)),0)+IF('4 - Personal'!$E$269='2 - Programas Municipales'!$A7,(IF('4 - Personal'!$E$270='2 - Programas Municipales'!$C$7,'4 - Personal'!$H$272,0)),0)+IF('4 - Personal'!$E$275='2 - Programas Municipales'!$A7,(IF('4 - Personal'!$E$276='2 - Programas Municipales'!$C$7,'4 - Personal'!$H$278,0)),0)</f>
        <v>0</v>
      </c>
      <c r="I10" s="202">
        <f>IF('4 - Personal'!$E$143='2 - Programas Municipales'!$A7,(IF('4 - Personal'!$E$144='2 - Programas Municipales'!$C$8,'4 - Personal'!$H$146,0)),0)+IF('4 - Personal'!$E$149='2 - Programas Municipales'!$A7,(IF('4 - Personal'!$E$150='2 - Programas Municipales'!$C$8,'4 - Personal'!$H$152,0)),0)+IF('4 - Personal'!$E$155='2 - Programas Municipales'!$A7,(IF('4 - Personal'!$E$156='2 - Programas Municipales'!$C$8,'4 - Personal'!$H$158,0)),0)+IF('4 - Personal'!$E$161='2 - Programas Municipales'!$A7,(IF('4 - Personal'!$E$162='2 - Programas Municipales'!$C$8,'4 - Personal'!$H$164,0)),0)+IF('4 - Personal'!$E$167='2 - Programas Municipales'!$A7,(IF('4 - Personal'!$E$168='2 - Programas Municipales'!$C$8,'4 - Personal'!$H$170,0)),0)+IF('4 - Personal'!$E$173='2 - Programas Municipales'!$A7,(IF('4 - Personal'!$E$174='2 - Programas Municipales'!$C$8,'4 - Personal'!$H$176,0)),0)+IF('4 - Personal'!$E$179='2 - Programas Municipales'!$A7,(IF('4 - Personal'!$E$180='2 - Programas Municipales'!$C$8,'4 - Personal'!$H$182,0)),0)+IF('4 - Personal'!$E$185='2 - Programas Municipales'!$A7,(IF('4 - Personal'!$E$186='2 - Programas Municipales'!$C$8,'4 - Personal'!$H$188,0)),0)+IF('4 - Personal'!$E$191='2 - Programas Municipales'!$A7,(IF('4 - Personal'!$E$192='2 - Programas Municipales'!$C$8,'4 - Personal'!$H$194,0)),0)+IF('4 - Personal'!$E$197='2 - Programas Municipales'!$A7,(IF('4 - Personal'!$E$198='2 - Programas Municipales'!$C$8,'4 - Personal'!$H$200,0)),0)+IF('4 - Personal'!$E$203='2 - Programas Municipales'!$A7,(IF('4 - Personal'!$E$204='2 - Programas Municipales'!$C$8,'4 - Personal'!$H$206,0)),0)+IF('4 - Personal'!$E$209='2 - Programas Municipales'!$A7,(IF('4 - Personal'!$E$210='2 - Programas Municipales'!$C$8,'4 - Personal'!$H$212,0)),0)+IF('4 - Personal'!$E$215='2 - Programas Municipales'!$A7,(IF('4 - Personal'!$E$216='2 - Programas Municipales'!$C$8,'4 - Personal'!$H$218,0)),0)+IF('4 - Personal'!$E$221='2 - Programas Municipales'!$A7,(IF('4 - Personal'!$E$222='2 - Programas Municipales'!$C$8,'4 - Personal'!$H$224,0)),0)+IF('4 - Personal'!$E$227='2 - Programas Municipales'!$A7,(IF('4 - Personal'!$E$228='2 - Programas Municipales'!$C$8,'4 - Personal'!$H$230,0)),0)+IF('4 - Personal'!$E$233='2 - Programas Municipales'!$A7,(IF('4 - Personal'!$E$234='2 - Programas Municipales'!$C$8,'4 - Personal'!$H$236,0)),0)+IF('4 - Personal'!$E$239='2 - Programas Municipales'!$A7,(IF('4 - Personal'!$E$240='2 - Programas Municipales'!$C$8,'4 - Personal'!$H$242,0)),0)+IF('4 - Personal'!$E$245='2 - Programas Municipales'!$A7,(IF('4 - Personal'!$E$246='2 - Programas Municipales'!$C$8,'4 - Personal'!$H$248,0)),0)+IF('4 - Personal'!$E$251='2 - Programas Municipales'!$A7,(IF('4 - Personal'!$E$252='2 - Programas Municipales'!$C$8,'4 - Personal'!$H$254,0)),0)+IF('4 - Personal'!$E$257='2 - Programas Municipales'!$A7,(IF('4 - Personal'!$E$258='2 - Programas Municipales'!$C$8,'4 - Personal'!$H$260,0)),0)+IF('4 - Personal'!$E$263='2 - Programas Municipales'!$A7,(IF('4 - Personal'!$E$264='2 - Programas Municipales'!$C$8,'4 - Personal'!$H$266,0)),0)+IF('4 - Personal'!$E$269='2 - Programas Municipales'!$A7,(IF('4 - Personal'!$E$270='2 - Programas Municipales'!$C$8,'4 - Personal'!$H$272,0)),0)+IF('4 - Personal'!$E$275='2 - Programas Municipales'!$A7,(IF('4 - Personal'!$E$276='2 - Programas Municipales'!$C$8,'4 - Personal'!$H$278,0)),0)</f>
        <v>0</v>
      </c>
      <c r="J10" s="202">
        <f>IF('4 - Personal'!$E$143='2 - Programas Municipales'!$A7,(IF('4 - Personal'!$E$144='2 - Programas Municipales'!$C$9,'4 - Personal'!$H$146,0)),0)+IF('4 - Personal'!$E$149='2 - Programas Municipales'!$A7,(IF('4 - Personal'!$E$150='2 - Programas Municipales'!$C$9,'4 - Personal'!$H$152,0)),0)+IF('4 - Personal'!$E$155='2 - Programas Municipales'!$A7,(IF('4 - Personal'!$E$156='2 - Programas Municipales'!$C$9,'4 - Personal'!$H$158,0)),0)+IF('4 - Personal'!$E$161='2 - Programas Municipales'!$A7,(IF('4 - Personal'!$E$162='2 - Programas Municipales'!$C$9,'4 - Personal'!$H$164,0)),0)+IF('4 - Personal'!$E$167='2 - Programas Municipales'!$A7,(IF('4 - Personal'!$E$168='2 - Programas Municipales'!$C$9,'4 - Personal'!$H$170,0)),0)+IF('4 - Personal'!$E$173='2 - Programas Municipales'!$A7,(IF('4 - Personal'!$E$174='2 - Programas Municipales'!$C$9,'4 - Personal'!$H$176,0)),0)+IF('4 - Personal'!$E$179='2 - Programas Municipales'!$A7,(IF('4 - Personal'!$E$180='2 - Programas Municipales'!$C$9,'4 - Personal'!$H$182,0)),0)+IF('4 - Personal'!$E$185='2 - Programas Municipales'!$A7,(IF('4 - Personal'!$E$186='2 - Programas Municipales'!$C$9,'4 - Personal'!$H$188,0)),0)+IF('4 - Personal'!$E$191='2 - Programas Municipales'!$A7,(IF('4 - Personal'!$E$192='2 - Programas Municipales'!$C$9,'4 - Personal'!$H$194,0)),0)+IF('4 - Personal'!$E$197='2 - Programas Municipales'!$A7,(IF('4 - Personal'!$E$198='2 - Programas Municipales'!$C$9,'4 - Personal'!$H$200,0)),0)+IF('4 - Personal'!$E$203='2 - Programas Municipales'!$A7,(IF('4 - Personal'!$E$204='2 - Programas Municipales'!$C$9,'4 - Personal'!$H$206,0)),0)+IF('4 - Personal'!$E$209='2 - Programas Municipales'!$A7,(IF('4 - Personal'!$E$210='2 - Programas Municipales'!$C$9,'4 - Personal'!$H$212,0)),0)+IF('4 - Personal'!$E$215='2 - Programas Municipales'!$A7,(IF('4 - Personal'!$E$216='2 - Programas Municipales'!$C$9,'4 - Personal'!$H$218,0)),0)+IF('4 - Personal'!$E$221='2 - Programas Municipales'!$A7,(IF('4 - Personal'!$E$222='2 - Programas Municipales'!$C$9,'4 - Personal'!$H$224,0)),0)+IF('4 - Personal'!$E$227='2 - Programas Municipales'!$A7,(IF('4 - Personal'!$E$228='2 - Programas Municipales'!$C$9,'4 - Personal'!$H$230,0)),0)+IF('4 - Personal'!$E$233='2 - Programas Municipales'!$A7,(IF('4 - Personal'!$E$234='2 - Programas Municipales'!$C$9,'4 - Personal'!$H$236,0)),0)+IF('4 - Personal'!$E$239='2 - Programas Municipales'!$A7,(IF('4 - Personal'!$E$240='2 - Programas Municipales'!$C$9,'4 - Personal'!$H$242,0)),0)+IF('4 - Personal'!$E$245='2 - Programas Municipales'!$A7,(IF('4 - Personal'!$E$246='2 - Programas Municipales'!$C$9,'4 - Personal'!$H$248,0)),0)+IF('4 - Personal'!$E$251='2 - Programas Municipales'!$A7,(IF('4 - Personal'!$E$252='2 - Programas Municipales'!$C$9,'4 - Personal'!$H$254,0)),0)+IF('4 - Personal'!$E$257='2 - Programas Municipales'!$A7,(IF('4 - Personal'!$E$258='2 - Programas Municipales'!$C$9,'4 - Personal'!$H$260,0)),0)+IF('4 - Personal'!$E$263='2 - Programas Municipales'!$A7,(IF('4 - Personal'!$E$264='2 - Programas Municipales'!$C$9,'4 - Personal'!$H$266,0)),0)+IF('4 - Personal'!$E$269='2 - Programas Municipales'!$A7,(IF('4 - Personal'!$E$270='2 - Programas Municipales'!$C$9,'4 - Personal'!$H$272,0)),0)+IF('4 - Personal'!$E$275='2 - Programas Municipales'!$A7,(IF('4 - Personal'!$E$276='2 - Programas Municipales'!$C$9,'4 - Personal'!$H$278,0)),0)</f>
        <v>0</v>
      </c>
      <c r="K10" s="202">
        <f>IF('4 - Personal'!$E$143='2 - Programas Municipales'!$A7,(IF('4 - Personal'!$E$144='2 - Programas Municipales'!$C$10,'4 - Personal'!$H$146,0)),0)+IF('4 - Personal'!$E$149='2 - Programas Municipales'!$A7,(IF('4 - Personal'!$E$150='2 - Programas Municipales'!$C$10,'4 - Personal'!$H$152,0)),0)+IF('4 - Personal'!$E$155='2 - Programas Municipales'!$A7,(IF('4 - Personal'!$E$156='2 - Programas Municipales'!$C$10,'4 - Personal'!$H$158,0)),0)+IF('4 - Personal'!$E$161='2 - Programas Municipales'!$A7,(IF('4 - Personal'!$E$162='2 - Programas Municipales'!$C$10,'4 - Personal'!$H$164,0)),0)+IF('4 - Personal'!$E$167='2 - Programas Municipales'!$A7,(IF('4 - Personal'!$E$168='2 - Programas Municipales'!$C$10,'4 - Personal'!$H$170,0)),0)+IF('4 - Personal'!$E$173='2 - Programas Municipales'!$A7,(IF('4 - Personal'!$E$174='2 - Programas Municipales'!$C$10,'4 - Personal'!$H$176,0)),0)+IF('4 - Personal'!$E$179='2 - Programas Municipales'!$A7,(IF('4 - Personal'!$E$180='2 - Programas Municipales'!$C$10,'4 - Personal'!$H$182,0)),0)+IF('4 - Personal'!$E$185='2 - Programas Municipales'!$A7,(IF('4 - Personal'!$E$186='2 - Programas Municipales'!$C$10,'4 - Personal'!$H$188,0)),0)+IF('4 - Personal'!$E$191='2 - Programas Municipales'!$A7,(IF('4 - Personal'!$E$192='2 - Programas Municipales'!$C$10,'4 - Personal'!$H$194,0)),0)+IF('4 - Personal'!$E$197='2 - Programas Municipales'!$A7,(IF('4 - Personal'!$E$198='2 - Programas Municipales'!$C$10,'4 - Personal'!$H$200,0)),0)+IF('4 - Personal'!$E$203='2 - Programas Municipales'!$A7,(IF('4 - Personal'!$E$204='2 - Programas Municipales'!$C$10,'4 - Personal'!$H$206,0)),0)+IF('4 - Personal'!$E$209='2 - Programas Municipales'!$A7,(IF('4 - Personal'!$E$210='2 - Programas Municipales'!$C$10,'4 - Personal'!$H$212,0)),0)+IF('4 - Personal'!$E$215='2 - Programas Municipales'!$A7,(IF('4 - Personal'!$E$216='2 - Programas Municipales'!$C$10,'4 - Personal'!$H$218,0)),0)+IF('4 - Personal'!$E$221='2 - Programas Municipales'!$A7,(IF('4 - Personal'!$E$222='2 - Programas Municipales'!$C$10,'4 - Personal'!$H$224,0)),0)+IF('4 - Personal'!$E$227='2 - Programas Municipales'!$A7,(IF('4 - Personal'!$E$228='2 - Programas Municipales'!$C$10,'4 - Personal'!$H$230,0)),0)+IF('4 - Personal'!$E$233='2 - Programas Municipales'!$A7,(IF('4 - Personal'!$E$234='2 - Programas Municipales'!$C$10,'4 - Personal'!$H$236,0)),0)+IF('4 - Personal'!$E$239='2 - Programas Municipales'!$A7,(IF('4 - Personal'!$E$240='2 - Programas Municipales'!$C$10,'4 - Personal'!$H$242,0)),0)+IF('4 - Personal'!$E$245='2 - Programas Municipales'!$A7,(IF('4 - Personal'!$E$246='2 - Programas Municipales'!$C$10,'4 - Personal'!$H$248,0)),0)+IF('4 - Personal'!$E$251='2 - Programas Municipales'!$A7,(IF('4 - Personal'!$E$252='2 - Programas Municipales'!$C$10,'4 - Personal'!$H$254,0)),0)+IF('4 - Personal'!$E$257='2 - Programas Municipales'!$A7,(IF('4 - Personal'!$E$258='2 - Programas Municipales'!$C$10,'4 - Personal'!$H$260,0)),0)+IF('4 - Personal'!$E$263='2 - Programas Municipales'!$A7,(IF('4 - Personal'!$E$264='2 - Programas Municipales'!$C$10,'4 - Personal'!$H$266,0)),0)+IF('4 - Personal'!$E$269='2 - Programas Municipales'!$A7,(IF('4 - Personal'!$E$270='2 - Programas Municipales'!$C$10,'4 - Personal'!$H$272,0)),0)+IF('4 - Personal'!$E$275='2 - Programas Municipales'!$A7,(IF('4 - Personal'!$E$276='2 - Programas Municipales'!$C$10,'4 - Personal'!$H$278,0)),0)</f>
        <v>0</v>
      </c>
      <c r="L10" s="202">
        <f>IF('4 - Personal'!$E$143='2 - Programas Municipales'!$A7,(IF('4 - Personal'!$E$144='2 - Programas Municipales'!$C$11,'4 - Personal'!$H$146,0)),0)+IF('4 - Personal'!$E$149='2 - Programas Municipales'!$A7,(IF('4 - Personal'!$E$150='2 - Programas Municipales'!$C$11,'4 - Personal'!$H$152,0)),0)+IF('4 - Personal'!$E$155='2 - Programas Municipales'!$A7,(IF('4 - Personal'!$E$156='2 - Programas Municipales'!$C$11,'4 - Personal'!$H$158,0)),0)+IF('4 - Personal'!$E$161='2 - Programas Municipales'!$A7,(IF('4 - Personal'!$E$162='2 - Programas Municipales'!$C$11,'4 - Personal'!$H$164,0)),0)+IF('4 - Personal'!$E$167='2 - Programas Municipales'!$A7,(IF('4 - Personal'!$E$168='2 - Programas Municipales'!$C$11,'4 - Personal'!$H$170,0)),0)+IF('4 - Personal'!$E$173='2 - Programas Municipales'!$A7,(IF('4 - Personal'!$E$174='2 - Programas Municipales'!$C$11,'4 - Personal'!$H$176,0)),0)+IF('4 - Personal'!$E$179='2 - Programas Municipales'!$A7,(IF('4 - Personal'!$E$180='2 - Programas Municipales'!$C$11,'4 - Personal'!$H$182,0)),0)+IF('4 - Personal'!$E$185='2 - Programas Municipales'!$A7,(IF('4 - Personal'!$E$186='2 - Programas Municipales'!$C$11,'4 - Personal'!$H$188,0)),0)+IF('4 - Personal'!$E$191='2 - Programas Municipales'!$A7,(IF('4 - Personal'!$E$192='2 - Programas Municipales'!$C$11,'4 - Personal'!$H$194,0)),0)+IF('4 - Personal'!$E$197='2 - Programas Municipales'!$A7,(IF('4 - Personal'!$E$198='2 - Programas Municipales'!$C$11,'4 - Personal'!$H$200,0)),0)+IF('4 - Personal'!$E$203='2 - Programas Municipales'!$A7,(IF('4 - Personal'!$E$204='2 - Programas Municipales'!$C$11,'4 - Personal'!$H$206,0)),0)+IF('4 - Personal'!$E$209='2 - Programas Municipales'!$A7,(IF('4 - Personal'!$E$210='2 - Programas Municipales'!$C$11,'4 - Personal'!$H$212,0)),0)+IF('4 - Personal'!$E$215='2 - Programas Municipales'!$A7,(IF('4 - Personal'!$E$216='2 - Programas Municipales'!$C$11,'4 - Personal'!$H$218,0)),0)+IF('4 - Personal'!$E$221='2 - Programas Municipales'!$A7,(IF('4 - Personal'!$E$222='2 - Programas Municipales'!$C$11,'4 - Personal'!$H$224,0)),0)+IF('4 - Personal'!$E$227='2 - Programas Municipales'!$A7,(IF('4 - Personal'!$E$228='2 - Programas Municipales'!$C$11,'4 - Personal'!$H$230,0)),0)+IF('4 - Personal'!$E$233='2 - Programas Municipales'!$A7,(IF('4 - Personal'!$E$234='2 - Programas Municipales'!$C$11,'4 - Personal'!$H$236,0)),0)+IF('4 - Personal'!$E$239='2 - Programas Municipales'!$A7,(IF('4 - Personal'!$E$240='2 - Programas Municipales'!$C$11,'4 - Personal'!$H$242,0)),0)+IF('4 - Personal'!$E$245='2 - Programas Municipales'!$A7,(IF('4 - Personal'!$E$246='2 - Programas Municipales'!$C$11,'4 - Personal'!$H$248,0)),0)+IF('4 - Personal'!$E$251='2 - Programas Municipales'!$A7,(IF('4 - Personal'!$E$252='2 - Programas Municipales'!$C$11,'4 - Personal'!$H$254,0)),0)+IF('4 - Personal'!$E$257='2 - Programas Municipales'!$A7,(IF('4 - Personal'!$E$258='2 - Programas Municipales'!$C$11,'4 - Personal'!$H$260,0)),0)+IF('4 - Personal'!$E$263='2 - Programas Municipales'!$A7,(IF('4 - Personal'!$E$264='2 - Programas Municipales'!$C$11,'4 - Personal'!$H$266,0)),0)+IF('4 - Personal'!$E$269='2 - Programas Municipales'!$A7,(IF('4 - Personal'!$E$270='2 - Programas Municipales'!$C$11,'4 - Personal'!$H$272,0)),0)+IF('4 - Personal'!$E$275='2 - Programas Municipales'!$A7,(IF('4 - Personal'!$E$276='2 - Programas Municipales'!$C$11,'4 - Personal'!$H$278,0)),0)</f>
        <v>0</v>
      </c>
      <c r="M10" s="202">
        <f>IF('4 - Personal'!$E$143='2 - Programas Municipales'!$A7,(IF('4 - Personal'!$E$144='2 - Programas Municipales'!$C$12,'4 - Personal'!$H$146,0)),0)+IF('4 - Personal'!$E$149='2 - Programas Municipales'!$A7,(IF('4 - Personal'!$E$150='2 - Programas Municipales'!$C$12,'4 - Personal'!$H$152,0)),0)+IF('4 - Personal'!$E$155='2 - Programas Municipales'!$A7,(IF('4 - Personal'!$E$156='2 - Programas Municipales'!$C$12,'4 - Personal'!$H$158,0)),0)+IF('4 - Personal'!$E$161='2 - Programas Municipales'!$A7,(IF('4 - Personal'!$E$162='2 - Programas Municipales'!$C$12,'4 - Personal'!$H$164,0)),0)+IF('4 - Personal'!$E$167='2 - Programas Municipales'!$A7,(IF('4 - Personal'!$E$168='2 - Programas Municipales'!$C$12,'4 - Personal'!$H$170,0)),0)+IF('4 - Personal'!$E$173='2 - Programas Municipales'!$A7,(IF('4 - Personal'!$E$174='2 - Programas Municipales'!$C$12,'4 - Personal'!$H$176,0)),0)+IF('4 - Personal'!$E$179='2 - Programas Municipales'!$A7,(IF('4 - Personal'!$E$180='2 - Programas Municipales'!$C$12,'4 - Personal'!$H$182,0)),0)+IF('4 - Personal'!$E$185='2 - Programas Municipales'!$A7,(IF('4 - Personal'!$E$186='2 - Programas Municipales'!$C$12,'4 - Personal'!$H$188,0)),0)+IF('4 - Personal'!$E$191='2 - Programas Municipales'!$A7,(IF('4 - Personal'!$E$192='2 - Programas Municipales'!$C$12,'4 - Personal'!$H$194,0)),0)+IF('4 - Personal'!$E$197='2 - Programas Municipales'!$A7,(IF('4 - Personal'!$E$198='2 - Programas Municipales'!$C$12,'4 - Personal'!$H$200,0)),0)+IF('4 - Personal'!$E$203='2 - Programas Municipales'!$A7,(IF('4 - Personal'!$E$204='2 - Programas Municipales'!$C$12,'4 - Personal'!$H$206,0)),0)+IF('4 - Personal'!$E$209='2 - Programas Municipales'!$A7,(IF('4 - Personal'!$E$210='2 - Programas Municipales'!$C$12,'4 - Personal'!$H$212,0)),0)+IF('4 - Personal'!$E$215='2 - Programas Municipales'!$A7,(IF('4 - Personal'!$E$216='2 - Programas Municipales'!$C$12,'4 - Personal'!$H$218,0)),0)+IF('4 - Personal'!$E$221='2 - Programas Municipales'!$A7,(IF('4 - Personal'!$E$222='2 - Programas Municipales'!$C$12,'4 - Personal'!$H$224,0)),0)+IF('4 - Personal'!$E$227='2 - Programas Municipales'!$A7,(IF('4 - Personal'!$E$228='2 - Programas Municipales'!$C$12,'4 - Personal'!$H$230,0)),0)+IF('4 - Personal'!$E$233='2 - Programas Municipales'!$A7,(IF('4 - Personal'!$E$234='2 - Programas Municipales'!$C$12,'4 - Personal'!$H$236,0)),0)+IF('4 - Personal'!$E$239='2 - Programas Municipales'!$A7,(IF('4 - Personal'!$E$240='2 - Programas Municipales'!$C$12,'4 - Personal'!$H$242,0)),0)+IF('4 - Personal'!$E$245='2 - Programas Municipales'!$A7,(IF('4 - Personal'!$E$246='2 - Programas Municipales'!$C$12,'4 - Personal'!$H$248,0)),0)+IF('4 - Personal'!$E$251='2 - Programas Municipales'!$A7,(IF('4 - Personal'!$E$252='2 - Programas Municipales'!$C$12,'4 - Personal'!$H$254,0)),0)+IF('4 - Personal'!$E$257='2 - Programas Municipales'!$A7,(IF('4 - Personal'!$E$258='2 - Programas Municipales'!$C$12,'4 - Personal'!$H$260,0)),0)+IF('4 - Personal'!$E$263='2 - Programas Municipales'!$A7,(IF('4 - Personal'!$E$264='2 - Programas Municipales'!$C$12,'4 - Personal'!$H$266,0)),0)+IF('4 - Personal'!$E$269='2 - Programas Municipales'!$A7,(IF('4 - Personal'!$E$270='2 - Programas Municipales'!$C$12,'4 - Personal'!$H$272,0)),0)+IF('4 - Personal'!$E$275='2 - Programas Municipales'!$A7,(IF('4 - Personal'!$E$276='2 - Programas Municipales'!$C$12,'4 - Personal'!$H$278,0)),0)</f>
        <v>0</v>
      </c>
      <c r="N10" s="202">
        <f>IF('4 - Personal'!$E$143='2 - Programas Municipales'!$A7,(IF('4 - Personal'!$E$144='2 - Programas Municipales'!$C$13,'4 - Personal'!$H$146,0)),0)+IF('4 - Personal'!$E$149='2 - Programas Municipales'!$A7,(IF('4 - Personal'!$E$150='2 - Programas Municipales'!$C$13,'4 - Personal'!$H$152,0)),0)+IF('4 - Personal'!$E$155='2 - Programas Municipales'!$A7,(IF('4 - Personal'!$E$156='2 - Programas Municipales'!$C$13,'4 - Personal'!$H$158,0)),0)+IF('4 - Personal'!$E$161='2 - Programas Municipales'!$A7,(IF('4 - Personal'!$E$162='2 - Programas Municipales'!$C$13,'4 - Personal'!$H$164,0)),0)+IF('4 - Personal'!$E$167='2 - Programas Municipales'!$A7,(IF('4 - Personal'!$E$168='2 - Programas Municipales'!$C$13,'4 - Personal'!$H$170,0)),0)+IF('4 - Personal'!$E$173='2 - Programas Municipales'!$A7,(IF('4 - Personal'!$E$174='2 - Programas Municipales'!$C$13,'4 - Personal'!$H$176,0)),0)+IF('4 - Personal'!$E$179='2 - Programas Municipales'!$A7,(IF('4 - Personal'!$E$180='2 - Programas Municipales'!$C$13,'4 - Personal'!$H$182,0)),0)+IF('4 - Personal'!$E$185='2 - Programas Municipales'!$A7,(IF('4 - Personal'!$E$186='2 - Programas Municipales'!$C$13,'4 - Personal'!$H$188,0)),0)+IF('4 - Personal'!$E$191='2 - Programas Municipales'!$A7,(IF('4 - Personal'!$E$192='2 - Programas Municipales'!$C$13,'4 - Personal'!$H$194,0)),0)+IF('4 - Personal'!$E$197='2 - Programas Municipales'!$A7,(IF('4 - Personal'!$E$198='2 - Programas Municipales'!$C$13,'4 - Personal'!$H$200,0)),0)+IF('4 - Personal'!$E$203='2 - Programas Municipales'!$A7,(IF('4 - Personal'!$E$204='2 - Programas Municipales'!$C$13,'4 - Personal'!$H$206,0)),0)+IF('4 - Personal'!$E$209='2 - Programas Municipales'!$A7,(IF('4 - Personal'!$E$210='2 - Programas Municipales'!$C$13,'4 - Personal'!$H$212,0)),0)+IF('4 - Personal'!$E$215='2 - Programas Municipales'!$A7,(IF('4 - Personal'!$E$216='2 - Programas Municipales'!$C$13,'4 - Personal'!$H$218,0)),0)+IF('4 - Personal'!$E$221='2 - Programas Municipales'!$A7,(IF('4 - Personal'!$E$222='2 - Programas Municipales'!$C$13,'4 - Personal'!$H$224,0)),0)+IF('4 - Personal'!$E$227='2 - Programas Municipales'!$A7,(IF('4 - Personal'!$E$228='2 - Programas Municipales'!$C$13,'4 - Personal'!$H$230,0)),0)+IF('4 - Personal'!$E$233='2 - Programas Municipales'!$A7,(IF('4 - Personal'!$E$234='2 - Programas Municipales'!$C$13,'4 - Personal'!$H$236,0)),0)+IF('4 - Personal'!$E$239='2 - Programas Municipales'!$A7,(IF('4 - Personal'!$E$240='2 - Programas Municipales'!$C$13,'4 - Personal'!$H$242,0)),0)+IF('4 - Personal'!$E$245='2 - Programas Municipales'!$A7,(IF('4 - Personal'!$E$246='2 - Programas Municipales'!$C$13,'4 - Personal'!$H$248,0)),0)+IF('4 - Personal'!$E$251='2 - Programas Municipales'!$A7,(IF('4 - Personal'!$E$252='2 - Programas Municipales'!$C$13,'4 - Personal'!$H$254,0)),0)+IF('4 - Personal'!$E$257='2 - Programas Municipales'!$A7,(IF('4 - Personal'!$E$258='2 - Programas Municipales'!$C$13,'4 - Personal'!$H$260,0)),0)+IF('4 - Personal'!$E$263='2 - Programas Municipales'!$A7,(IF('4 - Personal'!$E$264='2 - Programas Municipales'!$C$13,'4 - Personal'!$H$266,0)),0)+IF('4 - Personal'!$E$269='2 - Programas Municipales'!$A7,(IF('4 - Personal'!$E$270='2 - Programas Municipales'!$C$13,'4 - Personal'!$H$272,0)),0)+IF('4 - Personal'!$E$275='2 - Programas Municipales'!$A7,(IF('4 - Personal'!$E$276='2 - Programas Municipales'!$C$13,'4 - Personal'!$H$278,0)),0)</f>
        <v>0</v>
      </c>
      <c r="O10" s="202">
        <f>IF('4 - Personal'!$E$143='2 - Programas Municipales'!$A7,(IF('4 - Personal'!$E$144='2 - Programas Municipales'!$C$14,'4 - Personal'!$H$146,0)),0)+IF('4 - Personal'!$E$149='2 - Programas Municipales'!$A7,(IF('4 - Personal'!$E$150='2 - Programas Municipales'!$C$14,'4 - Personal'!$H$152,0)),0)+IF('4 - Personal'!$E$155='2 - Programas Municipales'!$A7,(IF('4 - Personal'!$E$156='2 - Programas Municipales'!$C$14,'4 - Personal'!$H$158,0)),0)+IF('4 - Personal'!$E$161='2 - Programas Municipales'!$A7,(IF('4 - Personal'!$E$162='2 - Programas Municipales'!$C$14,'4 - Personal'!$H$164,0)),0)+IF('4 - Personal'!$E$167='2 - Programas Municipales'!$A7,(IF('4 - Personal'!$E$168='2 - Programas Municipales'!$C$14,'4 - Personal'!$H$170,0)),0)+IF('4 - Personal'!$E$173='2 - Programas Municipales'!$A7,(IF('4 - Personal'!$E$174='2 - Programas Municipales'!$C$14,'4 - Personal'!$H$176,0)),0)+IF('4 - Personal'!$E$179='2 - Programas Municipales'!$A7,(IF('4 - Personal'!$E$180='2 - Programas Municipales'!$C$14,'4 - Personal'!$H$182,0)),0)+IF('4 - Personal'!$E$185='2 - Programas Municipales'!$A7,(IF('4 - Personal'!$E$186='2 - Programas Municipales'!$C$14,'4 - Personal'!$H$188,0)),0)+IF('4 - Personal'!$E$191='2 - Programas Municipales'!$A7,(IF('4 - Personal'!$E$192='2 - Programas Municipales'!$C$14,'4 - Personal'!$H$194,0)),0)+IF('4 - Personal'!$E$197='2 - Programas Municipales'!$A7,(IF('4 - Personal'!$E$198='2 - Programas Municipales'!$C$14,'4 - Personal'!$H$200,0)),0)+IF('4 - Personal'!$E$203='2 - Programas Municipales'!$A7,(IF('4 - Personal'!$E$204='2 - Programas Municipales'!$C$14,'4 - Personal'!$H$206,0)),0)+IF('4 - Personal'!$E$209='2 - Programas Municipales'!$A7,(IF('4 - Personal'!$E$210='2 - Programas Municipales'!$C$14,'4 - Personal'!$H$212,0)),0)+IF('4 - Personal'!$E$215='2 - Programas Municipales'!$A7,(IF('4 - Personal'!$E$216='2 - Programas Municipales'!$C$14,'4 - Personal'!$H$218,0)),0)+IF('4 - Personal'!$E$221='2 - Programas Municipales'!$A7,(IF('4 - Personal'!$E$222='2 - Programas Municipales'!$C$14,'4 - Personal'!$H$224,0)),0)+IF('4 - Personal'!$E$227='2 - Programas Municipales'!$A7,(IF('4 - Personal'!$E$228='2 - Programas Municipales'!$C$14,'4 - Personal'!$H$230,0)),0)+IF('4 - Personal'!$E$233='2 - Programas Municipales'!$A7,(IF('4 - Personal'!$E$234='2 - Programas Municipales'!$C$14,'4 - Personal'!$H$236,0)),0)+IF('4 - Personal'!$E$239='2 - Programas Municipales'!$A7,(IF('4 - Personal'!$E$240='2 - Programas Municipales'!$C$14,'4 - Personal'!$H$242,0)),0)+IF('4 - Personal'!$E$245='2 - Programas Municipales'!$A7,(IF('4 - Personal'!$E$246='2 - Programas Municipales'!$C$14,'4 - Personal'!$H$248,0)),0)+IF('4 - Personal'!$E$251='2 - Programas Municipales'!$A7,(IF('4 - Personal'!$E$252='2 - Programas Municipales'!$C$14,'4 - Personal'!$H$254,0)),0)+IF('4 - Personal'!$E$257='2 - Programas Municipales'!$A7,(IF('4 - Personal'!$E$258='2 - Programas Municipales'!$C$14,'4 - Personal'!$H$260,0)),0)+IF('4 - Personal'!$E$263='2 - Programas Municipales'!$A7,(IF('4 - Personal'!$E$264='2 - Programas Municipales'!$C$14,'4 - Personal'!$H$266,0)),0)+IF('4 - Personal'!$E$269='2 - Programas Municipales'!$A7,(IF('4 - Personal'!$E$270='2 - Programas Municipales'!$C$14,'4 - Personal'!$H$272,0)),0)+IF('4 - Personal'!$E$275='2 - Programas Municipales'!$A7,(IF('4 - Personal'!$E$276='2 - Programas Municipales'!$C$14,'4 - Personal'!$H$278,0)),0)</f>
        <v>0</v>
      </c>
      <c r="P10" s="202">
        <f>IF('4 - Personal'!$E$143='2 - Programas Municipales'!$A7,(IF('4 - Personal'!$E$144='2 - Programas Municipales'!$C$15,'4 - Personal'!$H$146,0)),0)+IF('4 - Personal'!$E$149='2 - Programas Municipales'!$A7,(IF('4 - Personal'!$E$150='2 - Programas Municipales'!$C$15,'4 - Personal'!$H$152,0)),0)+IF('4 - Personal'!$E$155='2 - Programas Municipales'!$A7,(IF('4 - Personal'!$E$156='2 - Programas Municipales'!$C$15,'4 - Personal'!$H$158,0)),0)+IF('4 - Personal'!$E$161='2 - Programas Municipales'!$A7,(IF('4 - Personal'!$E$162='2 - Programas Municipales'!$C$15,'4 - Personal'!$H$164,0)),0)+IF('4 - Personal'!$E$167='2 - Programas Municipales'!$A7,(IF('4 - Personal'!$E$168='2 - Programas Municipales'!$C$15,'4 - Personal'!$H$170,0)),0)+IF('4 - Personal'!$E$173='2 - Programas Municipales'!$A7,(IF('4 - Personal'!$E$174='2 - Programas Municipales'!$C$15,'4 - Personal'!$H$176,0)),0)+IF('4 - Personal'!$E$179='2 - Programas Municipales'!$A7,(IF('4 - Personal'!$E$180='2 - Programas Municipales'!$C$15,'4 - Personal'!$H$182,0)),0)+IF('4 - Personal'!$E$185='2 - Programas Municipales'!$A7,(IF('4 - Personal'!$E$186='2 - Programas Municipales'!$C$15,'4 - Personal'!$H$188,0)),0)+IF('4 - Personal'!$E$191='2 - Programas Municipales'!$A7,(IF('4 - Personal'!$E$192='2 - Programas Municipales'!$C$15,'4 - Personal'!$H$194,0)),0)+IF('4 - Personal'!$E$197='2 - Programas Municipales'!$A7,(IF('4 - Personal'!$E$198='2 - Programas Municipales'!$C$15,'4 - Personal'!$H$200,0)),0)+IF('4 - Personal'!$E$203='2 - Programas Municipales'!$A7,(IF('4 - Personal'!$E$204='2 - Programas Municipales'!$C$15,'4 - Personal'!$H$206,0)),0)+IF('4 - Personal'!$E$209='2 - Programas Municipales'!$A7,(IF('4 - Personal'!$E$210='2 - Programas Municipales'!$C$15,'4 - Personal'!$H$212,0)),0)+IF('4 - Personal'!$E$215='2 - Programas Municipales'!$A7,(IF('4 - Personal'!$E$216='2 - Programas Municipales'!$C$15,'4 - Personal'!$H$218,0)),0)+IF('4 - Personal'!$E$221='2 - Programas Municipales'!$A7,(IF('4 - Personal'!$E$222='2 - Programas Municipales'!$C$15,'4 - Personal'!$H$224,0)),0)+IF('4 - Personal'!$E$227='2 - Programas Municipales'!$A7,(IF('4 - Personal'!$E$228='2 - Programas Municipales'!$C$15,'4 - Personal'!$H$230,0)),0)+IF('4 - Personal'!$E$233='2 - Programas Municipales'!$A7,(IF('4 - Personal'!$E$234='2 - Programas Municipales'!$C$15,'4 - Personal'!$H$236,0)),0)+IF('4 - Personal'!$E$239='2 - Programas Municipales'!$A7,(IF('4 - Personal'!$E$240='2 - Programas Municipales'!$C$15,'4 - Personal'!$H$242,0)),0)+IF('4 - Personal'!$E$245='2 - Programas Municipales'!$A7,(IF('4 - Personal'!$E$246='2 - Programas Municipales'!$C$15,'4 - Personal'!$H$248,0)),0)+IF('4 - Personal'!$E$251='2 - Programas Municipales'!$A7,(IF('4 - Personal'!$E$252='2 - Programas Municipales'!$C$15,'4 - Personal'!$H$254,0)),0)+IF('4 - Personal'!$E$257='2 - Programas Municipales'!$A7,(IF('4 - Personal'!$E$258='2 - Programas Municipales'!$C$15,'4 - Personal'!$H$260,0)),0)+IF('4 - Personal'!$E$263='2 - Programas Municipales'!$A7,(IF('4 - Personal'!$E$264='2 - Programas Municipales'!$C$15,'4 - Personal'!$H$266,0)),0)+IF('4 - Personal'!$E$269='2 - Programas Municipales'!$A7,(IF('4 - Personal'!$E$270='2 - Programas Municipales'!$C$15,'4 - Personal'!$H$272,0)),0)+IF('4 - Personal'!$E$275='2 - Programas Municipales'!$A7,(IF('4 - Personal'!$E$276='2 - Programas Municipales'!$C$15,'4 - Personal'!$H$278,0)),0)</f>
        <v>0</v>
      </c>
      <c r="Q10" s="265">
        <f t="shared" si="1"/>
        <v>0</v>
      </c>
    </row>
    <row r="11">
      <c r="B11" s="56" t="str">
        <f>'2 - Programas Municipales'!A8</f>
        <v>Ropa y Elem. Trab.</v>
      </c>
      <c r="C11" s="202">
        <f>IF('4 - Personal'!$E$143='2 - Programas Municipales'!$A8,(IF('4 - Personal'!$E$144='2 - Programas Municipales'!$C$2,'4 - Personal'!$H$146,0)),0)+IF('4 - Personal'!$E$149='2 - Programas Municipales'!$A8,(IF('4 - Personal'!$E$150='2 - Programas Municipales'!$C$2,'4 - Personal'!$H$152,0)),0)+IF('4 - Personal'!$E$155='2 - Programas Municipales'!$A8,(IF('4 - Personal'!$E$156='2 - Programas Municipales'!$C$2,'4 - Personal'!$H$158,0)),0)+IF('4 - Personal'!$E$161='2 - Programas Municipales'!$A8,(IF('4 - Personal'!$E$162='2 - Programas Municipales'!$C$2,'4 - Personal'!$H$164,0)),0)+IF('4 - Personal'!$E$167='2 - Programas Municipales'!$A8,(IF('4 - Personal'!$E$168='2 - Programas Municipales'!$C$2,'4 - Personal'!$H$170,0)),0)+IF('4 - Personal'!$E$173='2 - Programas Municipales'!$A8,(IF('4 - Personal'!$E$174='2 - Programas Municipales'!$C$2,'4 - Personal'!$H$176,0)),0)+IF('4 - Personal'!$E$179='2 - Programas Municipales'!$A8,(IF('4 - Personal'!$E$180='2 - Programas Municipales'!$C$2,'4 - Personal'!$H$182,0)),0)+IF('4 - Personal'!$E$185='2 - Programas Municipales'!$A8,(IF('4 - Personal'!$E$186='2 - Programas Municipales'!$C$2,'4 - Personal'!$H$188,0)),0)+IF('4 - Personal'!$E$191='2 - Programas Municipales'!$A8,(IF('4 - Personal'!$E$192='2 - Programas Municipales'!$C$2,'4 - Personal'!$H$194,0)),0)+IF('4 - Personal'!$E$197='2 - Programas Municipales'!$A8,(IF('4 - Personal'!$E$198='2 - Programas Municipales'!$C$2,'4 - Personal'!$H$200,0)),0)+IF('4 - Personal'!$E$203='2 - Programas Municipales'!$A8,(IF('4 - Personal'!$E$204='2 - Programas Municipales'!$C$2,'4 - Personal'!$H$206,0)),0)+IF('4 - Personal'!$E$209='2 - Programas Municipales'!$A8,(IF('4 - Personal'!$E$210='2 - Programas Municipales'!$C$2,'4 - Personal'!$H$212,0)),0)+IF('4 - Personal'!$E$215='2 - Programas Municipales'!$A8,(IF('4 - Personal'!$E$216='2 - Programas Municipales'!$C$2,'4 - Personal'!$H$218,0)),0)+IF('4 - Personal'!$E$221='2 - Programas Municipales'!$A8,(IF('4 - Personal'!$E$222='2 - Programas Municipales'!$C$2,'4 - Personal'!$H$224,0)),0)+IF('4 - Personal'!$E$227='2 - Programas Municipales'!$A8,(IF('4 - Personal'!$E$228='2 - Programas Municipales'!$C$2,'4 - Personal'!$H$230,0)),0)+IF('4 - Personal'!$E$233='2 - Programas Municipales'!$A8,(IF('4 - Personal'!$E$234='2 - Programas Municipales'!$C$2,'4 - Personal'!$H$236,0)),0)+IF('4 - Personal'!$E$239='2 - Programas Municipales'!$A8,(IF('4 - Personal'!$E$240='2 - Programas Municipales'!$C$2,'4 - Personal'!$H$242,0)),0)+IF('4 - Personal'!$E$245='2 - Programas Municipales'!$A8,(IF('4 - Personal'!$E$246='2 - Programas Municipales'!$C$2,'4 - Personal'!$H$248,0)),0)+IF('4 - Personal'!$E$251='2 - Programas Municipales'!$A8,(IF('4 - Personal'!$E$252='2 - Programas Municipales'!$C$2,'4 - Personal'!$H$254,0)),0)+IF('4 - Personal'!$E$257='2 - Programas Municipales'!$A8,(IF('4 - Personal'!$E$258='2 - Programas Municipales'!$C$2,'4 - Personal'!$H$260,0)),0)+IF('4 - Personal'!$E$263='2 - Programas Municipales'!$A8,(IF('4 - Personal'!$E$264='2 - Programas Municipales'!$C$2,'4 - Personal'!$H$266,0)),0)+IF('4 - Personal'!$E$269='2 - Programas Municipales'!$A8,(IF('4 - Personal'!$E$270='2 - Programas Municipales'!$C$2,'4 - Personal'!$H$272,0)),0)+IF('4 - Personal'!$E$275='2 - Programas Municipales'!$A8,(IF('4 - Personal'!$E$276='2 - Programas Municipales'!$C$2,'4 - Personal'!$H$278,0)),0)</f>
        <v>0</v>
      </c>
      <c r="D11" s="202">
        <f>IF('4 - Personal'!$E$143='2 - Programas Municipales'!$A8,(IF('4 - Personal'!$E$144='2 - Programas Municipales'!$C$3,'4 - Personal'!$H$146,0)),0)+IF('4 - Personal'!$E$149='2 - Programas Municipales'!$A8,(IF('4 - Personal'!$E$150='2 - Programas Municipales'!$C$3,'4 - Personal'!$H$152,0)),0)+IF('4 - Personal'!$E$155='2 - Programas Municipales'!$A8,(IF('4 - Personal'!$E$156='2 - Programas Municipales'!$C$3,'4 - Personal'!$H$158,0)),0)+IF('4 - Personal'!$E$161='2 - Programas Municipales'!$A8,(IF('4 - Personal'!$E$162='2 - Programas Municipales'!$C$3,'4 - Personal'!$H$164,0)),0)+IF('4 - Personal'!$E$167='2 - Programas Municipales'!$A8,(IF('4 - Personal'!$E$168='2 - Programas Municipales'!$C$3,'4 - Personal'!$H$170,0)),0)+IF('4 - Personal'!$E$173='2 - Programas Municipales'!$A8,(IF('4 - Personal'!$E$174='2 - Programas Municipales'!$C$3,'4 - Personal'!$H$176,0)),0)+IF('4 - Personal'!$E$179='2 - Programas Municipales'!$A8,(IF('4 - Personal'!$E$180='2 - Programas Municipales'!$C$3,'4 - Personal'!$H$182,0)),0)+IF('4 - Personal'!$E$185='2 - Programas Municipales'!$A8,(IF('4 - Personal'!$E$186='2 - Programas Municipales'!$C$3,'4 - Personal'!$H$188,0)),0)+IF('4 - Personal'!$E$191='2 - Programas Municipales'!$A8,(IF('4 - Personal'!$E$192='2 - Programas Municipales'!$C$3,'4 - Personal'!$H$194,0)),0)+IF('4 - Personal'!$E$197='2 - Programas Municipales'!$A8,(IF('4 - Personal'!$E$198='2 - Programas Municipales'!$C$3,'4 - Personal'!$H$200,0)),0)+IF('4 - Personal'!$E$203='2 - Programas Municipales'!$A8,(IF('4 - Personal'!$E$204='2 - Programas Municipales'!$C$3,'4 - Personal'!$H$206,0)),0)+IF('4 - Personal'!$E$209='2 - Programas Municipales'!$A8,(IF('4 - Personal'!$E$210='2 - Programas Municipales'!$C$3,'4 - Personal'!$H$212,0)),0)+IF('4 - Personal'!$E$215='2 - Programas Municipales'!$A8,(IF('4 - Personal'!$E$216='2 - Programas Municipales'!$C$3,'4 - Personal'!$H$218,0)),0)+IF('4 - Personal'!$E$221='2 - Programas Municipales'!$A8,(IF('4 - Personal'!$E$222='2 - Programas Municipales'!$C$3,'4 - Personal'!$H$224,0)),0)+IF('4 - Personal'!$E$227='2 - Programas Municipales'!$A8,(IF('4 - Personal'!$E$228='2 - Programas Municipales'!$C$3,'4 - Personal'!$H$230,0)),0)+IF('4 - Personal'!$E$233='2 - Programas Municipales'!$A8,(IF('4 - Personal'!$E$234='2 - Programas Municipales'!$C$3,'4 - Personal'!$H$236,0)),0)+IF('4 - Personal'!$E$239='2 - Programas Municipales'!$A8,(IF('4 - Personal'!$E$240='2 - Programas Municipales'!$C$3,'4 - Personal'!$H$242,0)),0)+IF('4 - Personal'!$E$245='2 - Programas Municipales'!$A8,(IF('4 - Personal'!$E$246='2 - Programas Municipales'!$C$3,'4 - Personal'!$H$248,0)),0)+IF('4 - Personal'!$E$251='2 - Programas Municipales'!$A8,(IF('4 - Personal'!$E$252='2 - Programas Municipales'!$C$3,'4 - Personal'!$H$254,0)),0)+IF('4 - Personal'!$E$257='2 - Programas Municipales'!$A8,(IF('4 - Personal'!$E$258='2 - Programas Municipales'!$C$3,'4 - Personal'!$H$260,0)),0)+IF('4 - Personal'!$E$263='2 - Programas Municipales'!$A8,(IF('4 - Personal'!$E$264='2 - Programas Municipales'!$C$3,'4 - Personal'!$H$266,0)),0)+IF('4 - Personal'!$E$269='2 - Programas Municipales'!$A8,(IF('4 - Personal'!$E$270='2 - Programas Municipales'!$C$3,'4 - Personal'!$H$272,0)),0)+IF('4 - Personal'!$E$275='2 - Programas Municipales'!$A8,(IF('4 - Personal'!$E$276='2 - Programas Municipales'!$C$3,'4 - Personal'!$H$278,0)),0)</f>
        <v>0</v>
      </c>
      <c r="E11" s="202">
        <f>IF('4 - Personal'!$E$143='2 - Programas Municipales'!$A8,(IF('4 - Personal'!$E$144='2 - Programas Municipales'!$C$4,'4 - Personal'!$H$146,0)),0)+IF('4 - Personal'!$E$149='2 - Programas Municipales'!$A8,(IF('4 - Personal'!$E$150='2 - Programas Municipales'!$C$4,'4 - Personal'!$H$152,0)),0)+IF('4 - Personal'!$E$155='2 - Programas Municipales'!$A8,(IF('4 - Personal'!$E$156='2 - Programas Municipales'!$C$4,'4 - Personal'!$H$158,0)),0)+IF('4 - Personal'!$E$161='2 - Programas Municipales'!$A8,(IF('4 - Personal'!$E$162='2 - Programas Municipales'!$C$4,'4 - Personal'!$H$164,0)),0)+IF('4 - Personal'!$E$167='2 - Programas Municipales'!$A8,(IF('4 - Personal'!$E$168='2 - Programas Municipales'!$C$4,'4 - Personal'!$H$170,0)),0)+IF('4 - Personal'!$E$173='2 - Programas Municipales'!$A8,(IF('4 - Personal'!$E$174='2 - Programas Municipales'!$C$4,'4 - Personal'!$H$176,0)),0)+IF('4 - Personal'!$E$179='2 - Programas Municipales'!$A8,(IF('4 - Personal'!$E$180='2 - Programas Municipales'!$C$4,'4 - Personal'!$H$182,0)),0)+IF('4 - Personal'!$E$185='2 - Programas Municipales'!$A8,(IF('4 - Personal'!$E$186='2 - Programas Municipales'!$C$4,'4 - Personal'!$H$188,0)),0)+IF('4 - Personal'!$E$191='2 - Programas Municipales'!$A8,(IF('4 - Personal'!$E$192='2 - Programas Municipales'!$C$4,'4 - Personal'!$H$194,0)),0)+IF('4 - Personal'!$E$197='2 - Programas Municipales'!$A8,(IF('4 - Personal'!$E$198='2 - Programas Municipales'!$C$4,'4 - Personal'!$H$200,0)),0)+IF('4 - Personal'!$E$203='2 - Programas Municipales'!$A8,(IF('4 - Personal'!$E$204='2 - Programas Municipales'!$C$4,'4 - Personal'!$H$206,0)),0)+IF('4 - Personal'!$E$209='2 - Programas Municipales'!$A8,(IF('4 - Personal'!$E$210='2 - Programas Municipales'!$C$4,'4 - Personal'!$H$212,0)),0)+IF('4 - Personal'!$E$215='2 - Programas Municipales'!$A8,(IF('4 - Personal'!$E$216='2 - Programas Municipales'!$C$4,'4 - Personal'!$H$218,0)),0)+IF('4 - Personal'!$E$221='2 - Programas Municipales'!$A8,(IF('4 - Personal'!$E$222='2 - Programas Municipales'!$C$4,'4 - Personal'!$H$224,0)),0)+IF('4 - Personal'!$E$227='2 - Programas Municipales'!$A8,(IF('4 - Personal'!$E$228='2 - Programas Municipales'!$C$4,'4 - Personal'!$H$230,0)),0)+IF('4 - Personal'!$E$233='2 - Programas Municipales'!$A8,(IF('4 - Personal'!$E$234='2 - Programas Municipales'!$C$4,'4 - Personal'!$H$236,0)),0)+IF('4 - Personal'!$E$239='2 - Programas Municipales'!$A8,(IF('4 - Personal'!$E$240='2 - Programas Municipales'!$C$4,'4 - Personal'!$H$242,0)),0)+IF('4 - Personal'!$E$245='2 - Programas Municipales'!$A8,(IF('4 - Personal'!$E$246='2 - Programas Municipales'!$C$4,'4 - Personal'!$H$248,0)),0)+IF('4 - Personal'!$E$251='2 - Programas Municipales'!$A8,(IF('4 - Personal'!$E$252='2 - Programas Municipales'!$C$4,'4 - Personal'!$H$254,0)),0)+IF('4 - Personal'!$E$257='2 - Programas Municipales'!$A8,(IF('4 - Personal'!$E$258='2 - Programas Municipales'!$C$4,'4 - Personal'!$H$260,0)),0)+IF('4 - Personal'!$E$263='2 - Programas Municipales'!$A8,(IF('4 - Personal'!$E$264='2 - Programas Municipales'!$C$4,'4 - Personal'!$H$266,0)),0)+IF('4 - Personal'!$E$269='2 - Programas Municipales'!$A8,(IF('4 - Personal'!$E$270='2 - Programas Municipales'!$C$4,'4 - Personal'!$H$272,0)),0)+IF('4 - Personal'!$E$275='2 - Programas Municipales'!$A8,(IF('4 - Personal'!$E$276='2 - Programas Municipales'!$C$4,'4 - Personal'!$H$278,0)),0)</f>
        <v>0</v>
      </c>
      <c r="F11" s="202">
        <f>IF('4 - Personal'!$E$143='2 - Programas Municipales'!$A8,(IF('4 - Personal'!$E$144='2 - Programas Municipales'!$C$5,'4 - Personal'!$H$146,0)),0)+IF('4 - Personal'!$E$149='2 - Programas Municipales'!$A8,(IF('4 - Personal'!$E$150='2 - Programas Municipales'!$C$5,'4 - Personal'!$H$152,0)),0)+IF('4 - Personal'!$E$155='2 - Programas Municipales'!$A8,(IF('4 - Personal'!$E$156='2 - Programas Municipales'!$C$5,'4 - Personal'!$H$158,0)),0)+IF('4 - Personal'!$E$161='2 - Programas Municipales'!$A8,(IF('4 - Personal'!$E$162='2 - Programas Municipales'!$C$5,'4 - Personal'!$H$164,0)),0)+IF('4 - Personal'!$E$167='2 - Programas Municipales'!$A8,(IF('4 - Personal'!$E$168='2 - Programas Municipales'!$C$5,'4 - Personal'!$H$170,0)),0)+IF('4 - Personal'!$E$173='2 - Programas Municipales'!$A8,(IF('4 - Personal'!$E$174='2 - Programas Municipales'!$C$5,'4 - Personal'!$H$176,0)),0)+IF('4 - Personal'!$E$179='2 - Programas Municipales'!$A8,(IF('4 - Personal'!$E$180='2 - Programas Municipales'!$C$5,'4 - Personal'!$H$182,0)),0)+IF('4 - Personal'!$E$185='2 - Programas Municipales'!$A8,(IF('4 - Personal'!$E$186='2 - Programas Municipales'!$C$5,'4 - Personal'!$H$188,0)),0)+IF('4 - Personal'!$E$191='2 - Programas Municipales'!$A8,(IF('4 - Personal'!$E$192='2 - Programas Municipales'!$C$5,'4 - Personal'!$H$194,0)),0)+IF('4 - Personal'!$E$197='2 - Programas Municipales'!$A8,(IF('4 - Personal'!$E$198='2 - Programas Municipales'!$C$5,'4 - Personal'!$H$200,0)),0)+IF('4 - Personal'!$E$203='2 - Programas Municipales'!$A8,(IF('4 - Personal'!$E$204='2 - Programas Municipales'!$C$5,'4 - Personal'!$H$206,0)),0)+IF('4 - Personal'!$E$209='2 - Programas Municipales'!$A8,(IF('4 - Personal'!$E$210='2 - Programas Municipales'!$C$5,'4 - Personal'!$H$212,0)),0)+IF('4 - Personal'!$E$215='2 - Programas Municipales'!$A8,(IF('4 - Personal'!$E$216='2 - Programas Municipales'!$C$5,'4 - Personal'!$H$218,0)),0)+IF('4 - Personal'!$E$221='2 - Programas Municipales'!$A8,(IF('4 - Personal'!$E$222='2 - Programas Municipales'!$C$5,'4 - Personal'!$H$224,0)),0)+IF('4 - Personal'!$E$227='2 - Programas Municipales'!$A8,(IF('4 - Personal'!$E$228='2 - Programas Municipales'!$C$5,'4 - Personal'!$H$230,0)),0)+IF('4 - Personal'!$E$233='2 - Programas Municipales'!$A8,(IF('4 - Personal'!$E$234='2 - Programas Municipales'!$C$5,'4 - Personal'!$H$236,0)),0)+IF('4 - Personal'!$E$239='2 - Programas Municipales'!$A8,(IF('4 - Personal'!$E$240='2 - Programas Municipales'!$C$5,'4 - Personal'!$H$242,0)),0)+IF('4 - Personal'!$E$245='2 - Programas Municipales'!$A8,(IF('4 - Personal'!$E$246='2 - Programas Municipales'!$C$5,'4 - Personal'!$H$248,0)),0)+IF('4 - Personal'!$E$251='2 - Programas Municipales'!$A8,(IF('4 - Personal'!$E$252='2 - Programas Municipales'!$C$5,'4 - Personal'!$H$254,0)),0)+IF('4 - Personal'!$E$257='2 - Programas Municipales'!$A8,(IF('4 - Personal'!$E$258='2 - Programas Municipales'!$C$5,'4 - Personal'!$H$260,0)),0)+IF('4 - Personal'!$E$263='2 - Programas Municipales'!$A8,(IF('4 - Personal'!$E$264='2 - Programas Municipales'!$C$5,'4 - Personal'!$H$266,0)),0)+IF('4 - Personal'!$E$269='2 - Programas Municipales'!$A8,(IF('4 - Personal'!$E$270='2 - Programas Municipales'!$C$5,'4 - Personal'!$H$272,0)),0)+IF('4 - Personal'!$E$275='2 - Programas Municipales'!$A8,(IF('4 - Personal'!$E$276='2 - Programas Municipales'!$C$5,'4 - Personal'!$H$278,0)),0)</f>
        <v>0</v>
      </c>
      <c r="G11" s="202">
        <f>IF('4 - Personal'!$E$143='2 - Programas Municipales'!$A8,(IF('4 - Personal'!$E$144='2 - Programas Municipales'!$C$6,'4 - Personal'!$H$146,0)),0)+IF('4 - Personal'!$E$149='2 - Programas Municipales'!$A8,(IF('4 - Personal'!$E$150='2 - Programas Municipales'!$C$6,'4 - Personal'!$H$152,0)),0)+IF('4 - Personal'!$E$155='2 - Programas Municipales'!$A8,(IF('4 - Personal'!$E$156='2 - Programas Municipales'!$C$6,'4 - Personal'!$H$158,0)),0)+IF('4 - Personal'!$E$161='2 - Programas Municipales'!$A8,(IF('4 - Personal'!$E$162='2 - Programas Municipales'!$C$6,'4 - Personal'!$H$164,0)),0)+IF('4 - Personal'!$E$167='2 - Programas Municipales'!$A8,(IF('4 - Personal'!$E$168='2 - Programas Municipales'!$C$6,'4 - Personal'!$H$170,0)),0)+IF('4 - Personal'!$E$173='2 - Programas Municipales'!$A8,(IF('4 - Personal'!$E$174='2 - Programas Municipales'!$C$6,'4 - Personal'!$H$176,0)),0)+IF('4 - Personal'!$E$179='2 - Programas Municipales'!$A8,(IF('4 - Personal'!$E$180='2 - Programas Municipales'!$C$6,'4 - Personal'!$H$182,0)),0)+IF('4 - Personal'!$E$185='2 - Programas Municipales'!$A8,(IF('4 - Personal'!$E$186='2 - Programas Municipales'!$C$6,'4 - Personal'!$H$188,0)),0)+IF('4 - Personal'!$E$191='2 - Programas Municipales'!$A8,(IF('4 - Personal'!$E$192='2 - Programas Municipales'!$C$6,'4 - Personal'!$H$194,0)),0)+IF('4 - Personal'!$E$197='2 - Programas Municipales'!$A8,(IF('4 - Personal'!$E$198='2 - Programas Municipales'!$C$6,'4 - Personal'!$H$200,0)),0)+IF('4 - Personal'!$E$203='2 - Programas Municipales'!$A8,(IF('4 - Personal'!$E$204='2 - Programas Municipales'!$C$6,'4 - Personal'!$H$206,0)),0)+IF('4 - Personal'!$E$209='2 - Programas Municipales'!$A8,(IF('4 - Personal'!$E$210='2 - Programas Municipales'!$C$6,'4 - Personal'!$H$212,0)),0)+IF('4 - Personal'!$E$215='2 - Programas Municipales'!$A8,(IF('4 - Personal'!$E$216='2 - Programas Municipales'!$C$6,'4 - Personal'!$H$218,0)),0)+IF('4 - Personal'!$E$221='2 - Programas Municipales'!$A8,(IF('4 - Personal'!$E$222='2 - Programas Municipales'!$C$6,'4 - Personal'!$H$224,0)),0)+IF('4 - Personal'!$E$227='2 - Programas Municipales'!$A8,(IF('4 - Personal'!$E$228='2 - Programas Municipales'!$C$6,'4 - Personal'!$H$230,0)),0)+IF('4 - Personal'!$E$233='2 - Programas Municipales'!$A8,(IF('4 - Personal'!$E$234='2 - Programas Municipales'!$C$6,'4 - Personal'!$H$236,0)),0)+IF('4 - Personal'!$E$239='2 - Programas Municipales'!$A8,(IF('4 - Personal'!$E$240='2 - Programas Municipales'!$C$6,'4 - Personal'!$H$242,0)),0)+IF('4 - Personal'!$E$245='2 - Programas Municipales'!$A8,(IF('4 - Personal'!$E$246='2 - Programas Municipales'!$C$6,'4 - Personal'!$H$248,0)),0)+IF('4 - Personal'!$E$251='2 - Programas Municipales'!$A8,(IF('4 - Personal'!$E$252='2 - Programas Municipales'!$C$6,'4 - Personal'!$H$254,0)),0)+IF('4 - Personal'!$E$257='2 - Programas Municipales'!$A8,(IF('4 - Personal'!$E$258='2 - Programas Municipales'!$C$6,'4 - Personal'!$H$260,0)),0)+IF('4 - Personal'!$E$263='2 - Programas Municipales'!$A8,(IF('4 - Personal'!$E$264='2 - Programas Municipales'!$C$6,'4 - Personal'!$H$266,0)),0)+IF('4 - Personal'!$E$269='2 - Programas Municipales'!$A8,(IF('4 - Personal'!$E$270='2 - Programas Municipales'!$C$6,'4 - Personal'!$H$272,0)),0)+IF('4 - Personal'!$E$275='2 - Programas Municipales'!$A8,(IF('4 - Personal'!$E$276='2 - Programas Municipales'!$C$6,'4 - Personal'!$H$278,0)),0)</f>
        <v>0</v>
      </c>
      <c r="H11" s="202">
        <f>IF('4 - Personal'!$E$143='2 - Programas Municipales'!$A8,(IF('4 - Personal'!$E$144='2 - Programas Municipales'!$C$7,'4 - Personal'!$H$146,0)),0)+IF('4 - Personal'!$E$149='2 - Programas Municipales'!$A8,(IF('4 - Personal'!$E$150='2 - Programas Municipales'!$C$7,'4 - Personal'!$H$152,0)),0)+IF('4 - Personal'!$E$155='2 - Programas Municipales'!$A8,(IF('4 - Personal'!$E$156='2 - Programas Municipales'!$C$7,'4 - Personal'!$H$158,0)),0)+IF('4 - Personal'!$E$161='2 - Programas Municipales'!$A8,(IF('4 - Personal'!$E$162='2 - Programas Municipales'!$C$7,'4 - Personal'!$H$164,0)),0)+IF('4 - Personal'!$E$167='2 - Programas Municipales'!$A8,(IF('4 - Personal'!$E$168='2 - Programas Municipales'!$C$7,'4 - Personal'!$H$170,0)),0)+IF('4 - Personal'!$E$173='2 - Programas Municipales'!$A8,(IF('4 - Personal'!$E$174='2 - Programas Municipales'!$C$7,'4 - Personal'!$H$176,0)),0)+IF('4 - Personal'!$E$179='2 - Programas Municipales'!$A8,(IF('4 - Personal'!$E$180='2 - Programas Municipales'!$C$7,'4 - Personal'!$H$182,0)),0)+IF('4 - Personal'!$E$185='2 - Programas Municipales'!$A8,(IF('4 - Personal'!$E$186='2 - Programas Municipales'!$C$7,'4 - Personal'!$H$188,0)),0)+IF('4 - Personal'!$E$191='2 - Programas Municipales'!$A8,(IF('4 - Personal'!$E$192='2 - Programas Municipales'!$C$7,'4 - Personal'!$H$194,0)),0)+IF('4 - Personal'!$E$197='2 - Programas Municipales'!$A8,(IF('4 - Personal'!$E$198='2 - Programas Municipales'!$C$7,'4 - Personal'!$H$200,0)),0)+IF('4 - Personal'!$E$203='2 - Programas Municipales'!$A8,(IF('4 - Personal'!$E$204='2 - Programas Municipales'!$C$7,'4 - Personal'!$H$206,0)),0)+IF('4 - Personal'!$E$209='2 - Programas Municipales'!$A8,(IF('4 - Personal'!$E$210='2 - Programas Municipales'!$C$7,'4 - Personal'!$H$212,0)),0)+IF('4 - Personal'!$E$215='2 - Programas Municipales'!$A8,(IF('4 - Personal'!$E$216='2 - Programas Municipales'!$C$7,'4 - Personal'!$H$218,0)),0)+IF('4 - Personal'!$E$221='2 - Programas Municipales'!$A8,(IF('4 - Personal'!$E$222='2 - Programas Municipales'!$C$7,'4 - Personal'!$H$224,0)),0)+IF('4 - Personal'!$E$227='2 - Programas Municipales'!$A8,(IF('4 - Personal'!$E$228='2 - Programas Municipales'!$C$7,'4 - Personal'!$H$230,0)),0)+IF('4 - Personal'!$E$233='2 - Programas Municipales'!$A8,(IF('4 - Personal'!$E$234='2 - Programas Municipales'!$C$7,'4 - Personal'!$H$236,0)),0)+IF('4 - Personal'!$E$239='2 - Programas Municipales'!$A8,(IF('4 - Personal'!$E$240='2 - Programas Municipales'!$C$7,'4 - Personal'!$H$242,0)),0)+IF('4 - Personal'!$E$245='2 - Programas Municipales'!$A8,(IF('4 - Personal'!$E$246='2 - Programas Municipales'!$C$7,'4 - Personal'!$H$248,0)),0)+IF('4 - Personal'!$E$251='2 - Programas Municipales'!$A8,(IF('4 - Personal'!$E$252='2 - Programas Municipales'!$C$7,'4 - Personal'!$H$254,0)),0)+IF('4 - Personal'!$E$257='2 - Programas Municipales'!$A8,(IF('4 - Personal'!$E$258='2 - Programas Municipales'!$C$7,'4 - Personal'!$H$260,0)),0)+IF('4 - Personal'!$E$263='2 - Programas Municipales'!$A8,(IF('4 - Personal'!$E$264='2 - Programas Municipales'!$C$7,'4 - Personal'!$H$266,0)),0)+IF('4 - Personal'!$E$269='2 - Programas Municipales'!$A8,(IF('4 - Personal'!$E$270='2 - Programas Municipales'!$C$7,'4 - Personal'!$H$272,0)),0)+IF('4 - Personal'!$E$275='2 - Programas Municipales'!$A8,(IF('4 - Personal'!$E$276='2 - Programas Municipales'!$C$7,'4 - Personal'!$H$278,0)),0)</f>
        <v>0</v>
      </c>
      <c r="I11" s="202">
        <f>IF('4 - Personal'!$E$143='2 - Programas Municipales'!$A8,(IF('4 - Personal'!$E$144='2 - Programas Municipales'!$C$8,'4 - Personal'!$H$146,0)),0)+IF('4 - Personal'!$E$149='2 - Programas Municipales'!$A8,(IF('4 - Personal'!$E$150='2 - Programas Municipales'!$C$8,'4 - Personal'!$H$152,0)),0)+IF('4 - Personal'!$E$155='2 - Programas Municipales'!$A8,(IF('4 - Personal'!$E$156='2 - Programas Municipales'!$C$8,'4 - Personal'!$H$158,0)),0)+IF('4 - Personal'!$E$161='2 - Programas Municipales'!$A8,(IF('4 - Personal'!$E$162='2 - Programas Municipales'!$C$8,'4 - Personal'!$H$164,0)),0)+IF('4 - Personal'!$E$167='2 - Programas Municipales'!$A8,(IF('4 - Personal'!$E$168='2 - Programas Municipales'!$C$8,'4 - Personal'!$H$170,0)),0)+IF('4 - Personal'!$E$173='2 - Programas Municipales'!$A8,(IF('4 - Personal'!$E$174='2 - Programas Municipales'!$C$8,'4 - Personal'!$H$176,0)),0)+IF('4 - Personal'!$E$179='2 - Programas Municipales'!$A8,(IF('4 - Personal'!$E$180='2 - Programas Municipales'!$C$8,'4 - Personal'!$H$182,0)),0)+IF('4 - Personal'!$E$185='2 - Programas Municipales'!$A8,(IF('4 - Personal'!$E$186='2 - Programas Municipales'!$C$8,'4 - Personal'!$H$188,0)),0)+IF('4 - Personal'!$E$191='2 - Programas Municipales'!$A8,(IF('4 - Personal'!$E$192='2 - Programas Municipales'!$C$8,'4 - Personal'!$H$194,0)),0)+IF('4 - Personal'!$E$197='2 - Programas Municipales'!$A8,(IF('4 - Personal'!$E$198='2 - Programas Municipales'!$C$8,'4 - Personal'!$H$200,0)),0)+IF('4 - Personal'!$E$203='2 - Programas Municipales'!$A8,(IF('4 - Personal'!$E$204='2 - Programas Municipales'!$C$8,'4 - Personal'!$H$206,0)),0)+IF('4 - Personal'!$E$209='2 - Programas Municipales'!$A8,(IF('4 - Personal'!$E$210='2 - Programas Municipales'!$C$8,'4 - Personal'!$H$212,0)),0)+IF('4 - Personal'!$E$215='2 - Programas Municipales'!$A8,(IF('4 - Personal'!$E$216='2 - Programas Municipales'!$C$8,'4 - Personal'!$H$218,0)),0)+IF('4 - Personal'!$E$221='2 - Programas Municipales'!$A8,(IF('4 - Personal'!$E$222='2 - Programas Municipales'!$C$8,'4 - Personal'!$H$224,0)),0)+IF('4 - Personal'!$E$227='2 - Programas Municipales'!$A8,(IF('4 - Personal'!$E$228='2 - Programas Municipales'!$C$8,'4 - Personal'!$H$230,0)),0)+IF('4 - Personal'!$E$233='2 - Programas Municipales'!$A8,(IF('4 - Personal'!$E$234='2 - Programas Municipales'!$C$8,'4 - Personal'!$H$236,0)),0)+IF('4 - Personal'!$E$239='2 - Programas Municipales'!$A8,(IF('4 - Personal'!$E$240='2 - Programas Municipales'!$C$8,'4 - Personal'!$H$242,0)),0)+IF('4 - Personal'!$E$245='2 - Programas Municipales'!$A8,(IF('4 - Personal'!$E$246='2 - Programas Municipales'!$C$8,'4 - Personal'!$H$248,0)),0)+IF('4 - Personal'!$E$251='2 - Programas Municipales'!$A8,(IF('4 - Personal'!$E$252='2 - Programas Municipales'!$C$8,'4 - Personal'!$H$254,0)),0)+IF('4 - Personal'!$E$257='2 - Programas Municipales'!$A8,(IF('4 - Personal'!$E$258='2 - Programas Municipales'!$C$8,'4 - Personal'!$H$260,0)),0)+IF('4 - Personal'!$E$263='2 - Programas Municipales'!$A8,(IF('4 - Personal'!$E$264='2 - Programas Municipales'!$C$8,'4 - Personal'!$H$266,0)),0)+IF('4 - Personal'!$E$269='2 - Programas Municipales'!$A8,(IF('4 - Personal'!$E$270='2 - Programas Municipales'!$C$8,'4 - Personal'!$H$272,0)),0)+IF('4 - Personal'!$E$275='2 - Programas Municipales'!$A8,(IF('4 - Personal'!$E$276='2 - Programas Municipales'!$C$8,'4 - Personal'!$H$278,0)),0)</f>
        <v>0</v>
      </c>
      <c r="J11" s="202">
        <f>IF('4 - Personal'!$E$143='2 - Programas Municipales'!$A8,(IF('4 - Personal'!$E$144='2 - Programas Municipales'!$C$9,'4 - Personal'!$H$146,0)),0)+IF('4 - Personal'!$E$149='2 - Programas Municipales'!$A8,(IF('4 - Personal'!$E$150='2 - Programas Municipales'!$C$9,'4 - Personal'!$H$152,0)),0)+IF('4 - Personal'!$E$155='2 - Programas Municipales'!$A8,(IF('4 - Personal'!$E$156='2 - Programas Municipales'!$C$9,'4 - Personal'!$H$158,0)),0)+IF('4 - Personal'!$E$161='2 - Programas Municipales'!$A8,(IF('4 - Personal'!$E$162='2 - Programas Municipales'!$C$9,'4 - Personal'!$H$164,0)),0)+IF('4 - Personal'!$E$167='2 - Programas Municipales'!$A8,(IF('4 - Personal'!$E$168='2 - Programas Municipales'!$C$9,'4 - Personal'!$H$170,0)),0)+IF('4 - Personal'!$E$173='2 - Programas Municipales'!$A8,(IF('4 - Personal'!$E$174='2 - Programas Municipales'!$C$9,'4 - Personal'!$H$176,0)),0)+IF('4 - Personal'!$E$179='2 - Programas Municipales'!$A8,(IF('4 - Personal'!$E$180='2 - Programas Municipales'!$C$9,'4 - Personal'!$H$182,0)),0)+IF('4 - Personal'!$E$185='2 - Programas Municipales'!$A8,(IF('4 - Personal'!$E$186='2 - Programas Municipales'!$C$9,'4 - Personal'!$H$188,0)),0)+IF('4 - Personal'!$E$191='2 - Programas Municipales'!$A8,(IF('4 - Personal'!$E$192='2 - Programas Municipales'!$C$9,'4 - Personal'!$H$194,0)),0)+IF('4 - Personal'!$E$197='2 - Programas Municipales'!$A8,(IF('4 - Personal'!$E$198='2 - Programas Municipales'!$C$9,'4 - Personal'!$H$200,0)),0)+IF('4 - Personal'!$E$203='2 - Programas Municipales'!$A8,(IF('4 - Personal'!$E$204='2 - Programas Municipales'!$C$9,'4 - Personal'!$H$206,0)),0)+IF('4 - Personal'!$E$209='2 - Programas Municipales'!$A8,(IF('4 - Personal'!$E$210='2 - Programas Municipales'!$C$9,'4 - Personal'!$H$212,0)),0)+IF('4 - Personal'!$E$215='2 - Programas Municipales'!$A8,(IF('4 - Personal'!$E$216='2 - Programas Municipales'!$C$9,'4 - Personal'!$H$218,0)),0)+IF('4 - Personal'!$E$221='2 - Programas Municipales'!$A8,(IF('4 - Personal'!$E$222='2 - Programas Municipales'!$C$9,'4 - Personal'!$H$224,0)),0)+IF('4 - Personal'!$E$227='2 - Programas Municipales'!$A8,(IF('4 - Personal'!$E$228='2 - Programas Municipales'!$C$9,'4 - Personal'!$H$230,0)),0)+IF('4 - Personal'!$E$233='2 - Programas Municipales'!$A8,(IF('4 - Personal'!$E$234='2 - Programas Municipales'!$C$9,'4 - Personal'!$H$236,0)),0)+IF('4 - Personal'!$E$239='2 - Programas Municipales'!$A8,(IF('4 - Personal'!$E$240='2 - Programas Municipales'!$C$9,'4 - Personal'!$H$242,0)),0)+IF('4 - Personal'!$E$245='2 - Programas Municipales'!$A8,(IF('4 - Personal'!$E$246='2 - Programas Municipales'!$C$9,'4 - Personal'!$H$248,0)),0)+IF('4 - Personal'!$E$251='2 - Programas Municipales'!$A8,(IF('4 - Personal'!$E$252='2 - Programas Municipales'!$C$9,'4 - Personal'!$H$254,0)),0)+IF('4 - Personal'!$E$257='2 - Programas Municipales'!$A8,(IF('4 - Personal'!$E$258='2 - Programas Municipales'!$C$9,'4 - Personal'!$H$260,0)),0)+IF('4 - Personal'!$E$263='2 - Programas Municipales'!$A8,(IF('4 - Personal'!$E$264='2 - Programas Municipales'!$C$9,'4 - Personal'!$H$266,0)),0)+IF('4 - Personal'!$E$269='2 - Programas Municipales'!$A8,(IF('4 - Personal'!$E$270='2 - Programas Municipales'!$C$9,'4 - Personal'!$H$272,0)),0)+IF('4 - Personal'!$E$275='2 - Programas Municipales'!$A8,(IF('4 - Personal'!$E$276='2 - Programas Municipales'!$C$9,'4 - Personal'!$H$278,0)),0)</f>
        <v>0</v>
      </c>
      <c r="K11" s="202">
        <f>IF('4 - Personal'!$E$143='2 - Programas Municipales'!$A8,(IF('4 - Personal'!$E$144='2 - Programas Municipales'!$C$10,'4 - Personal'!$H$146,0)),0)+IF('4 - Personal'!$E$149='2 - Programas Municipales'!$A8,(IF('4 - Personal'!$E$150='2 - Programas Municipales'!$C$10,'4 - Personal'!$H$152,0)),0)+IF('4 - Personal'!$E$155='2 - Programas Municipales'!$A8,(IF('4 - Personal'!$E$156='2 - Programas Municipales'!$C$10,'4 - Personal'!$H$158,0)),0)+IF('4 - Personal'!$E$161='2 - Programas Municipales'!$A8,(IF('4 - Personal'!$E$162='2 - Programas Municipales'!$C$10,'4 - Personal'!$H$164,0)),0)+IF('4 - Personal'!$E$167='2 - Programas Municipales'!$A8,(IF('4 - Personal'!$E$168='2 - Programas Municipales'!$C$10,'4 - Personal'!$H$170,0)),0)+IF('4 - Personal'!$E$173='2 - Programas Municipales'!$A8,(IF('4 - Personal'!$E$174='2 - Programas Municipales'!$C$10,'4 - Personal'!$H$176,0)),0)+IF('4 - Personal'!$E$179='2 - Programas Municipales'!$A8,(IF('4 - Personal'!$E$180='2 - Programas Municipales'!$C$10,'4 - Personal'!$H$182,0)),0)+IF('4 - Personal'!$E$185='2 - Programas Municipales'!$A8,(IF('4 - Personal'!$E$186='2 - Programas Municipales'!$C$10,'4 - Personal'!$H$188,0)),0)+IF('4 - Personal'!$E$191='2 - Programas Municipales'!$A8,(IF('4 - Personal'!$E$192='2 - Programas Municipales'!$C$10,'4 - Personal'!$H$194,0)),0)+IF('4 - Personal'!$E$197='2 - Programas Municipales'!$A8,(IF('4 - Personal'!$E$198='2 - Programas Municipales'!$C$10,'4 - Personal'!$H$200,0)),0)+IF('4 - Personal'!$E$203='2 - Programas Municipales'!$A8,(IF('4 - Personal'!$E$204='2 - Programas Municipales'!$C$10,'4 - Personal'!$H$206,0)),0)+IF('4 - Personal'!$E$209='2 - Programas Municipales'!$A8,(IF('4 - Personal'!$E$210='2 - Programas Municipales'!$C$10,'4 - Personal'!$H$212,0)),0)+IF('4 - Personal'!$E$215='2 - Programas Municipales'!$A8,(IF('4 - Personal'!$E$216='2 - Programas Municipales'!$C$10,'4 - Personal'!$H$218,0)),0)+IF('4 - Personal'!$E$221='2 - Programas Municipales'!$A8,(IF('4 - Personal'!$E$222='2 - Programas Municipales'!$C$10,'4 - Personal'!$H$224,0)),0)+IF('4 - Personal'!$E$227='2 - Programas Municipales'!$A8,(IF('4 - Personal'!$E$228='2 - Programas Municipales'!$C$10,'4 - Personal'!$H$230,0)),0)+IF('4 - Personal'!$E$233='2 - Programas Municipales'!$A8,(IF('4 - Personal'!$E$234='2 - Programas Municipales'!$C$10,'4 - Personal'!$H$236,0)),0)+IF('4 - Personal'!$E$239='2 - Programas Municipales'!$A8,(IF('4 - Personal'!$E$240='2 - Programas Municipales'!$C$10,'4 - Personal'!$H$242,0)),0)+IF('4 - Personal'!$E$245='2 - Programas Municipales'!$A8,(IF('4 - Personal'!$E$246='2 - Programas Municipales'!$C$10,'4 - Personal'!$H$248,0)),0)+IF('4 - Personal'!$E$251='2 - Programas Municipales'!$A8,(IF('4 - Personal'!$E$252='2 - Programas Municipales'!$C$10,'4 - Personal'!$H$254,0)),0)+IF('4 - Personal'!$E$257='2 - Programas Municipales'!$A8,(IF('4 - Personal'!$E$258='2 - Programas Municipales'!$C$10,'4 - Personal'!$H$260,0)),0)+IF('4 - Personal'!$E$263='2 - Programas Municipales'!$A8,(IF('4 - Personal'!$E$264='2 - Programas Municipales'!$C$10,'4 - Personal'!$H$266,0)),0)+IF('4 - Personal'!$E$269='2 - Programas Municipales'!$A8,(IF('4 - Personal'!$E$270='2 - Programas Municipales'!$C$10,'4 - Personal'!$H$272,0)),0)+IF('4 - Personal'!$E$275='2 - Programas Municipales'!$A8,(IF('4 - Personal'!$E$276='2 - Programas Municipales'!$C$10,'4 - Personal'!$H$278,0)),0)</f>
        <v>0</v>
      </c>
      <c r="L11" s="202">
        <f>IF('4 - Personal'!$E$143='2 - Programas Municipales'!$A8,(IF('4 - Personal'!$E$144='2 - Programas Municipales'!$C$11,'4 - Personal'!$H$146,0)),0)+IF('4 - Personal'!$E$149='2 - Programas Municipales'!$A8,(IF('4 - Personal'!$E$150='2 - Programas Municipales'!$C$11,'4 - Personal'!$H$152,0)),0)+IF('4 - Personal'!$E$155='2 - Programas Municipales'!$A8,(IF('4 - Personal'!$E$156='2 - Programas Municipales'!$C$11,'4 - Personal'!$H$158,0)),0)+IF('4 - Personal'!$E$161='2 - Programas Municipales'!$A8,(IF('4 - Personal'!$E$162='2 - Programas Municipales'!$C$11,'4 - Personal'!$H$164,0)),0)+IF('4 - Personal'!$E$167='2 - Programas Municipales'!$A8,(IF('4 - Personal'!$E$168='2 - Programas Municipales'!$C$11,'4 - Personal'!$H$170,0)),0)+IF('4 - Personal'!$E$173='2 - Programas Municipales'!$A8,(IF('4 - Personal'!$E$174='2 - Programas Municipales'!$C$11,'4 - Personal'!$H$176,0)),0)+IF('4 - Personal'!$E$179='2 - Programas Municipales'!$A8,(IF('4 - Personal'!$E$180='2 - Programas Municipales'!$C$11,'4 - Personal'!$H$182,0)),0)+IF('4 - Personal'!$E$185='2 - Programas Municipales'!$A8,(IF('4 - Personal'!$E$186='2 - Programas Municipales'!$C$11,'4 - Personal'!$H$188,0)),0)+IF('4 - Personal'!$E$191='2 - Programas Municipales'!$A8,(IF('4 - Personal'!$E$192='2 - Programas Municipales'!$C$11,'4 - Personal'!$H$194,0)),0)+IF('4 - Personal'!$E$197='2 - Programas Municipales'!$A8,(IF('4 - Personal'!$E$198='2 - Programas Municipales'!$C$11,'4 - Personal'!$H$200,0)),0)+IF('4 - Personal'!$E$203='2 - Programas Municipales'!$A8,(IF('4 - Personal'!$E$204='2 - Programas Municipales'!$C$11,'4 - Personal'!$H$206,0)),0)+IF('4 - Personal'!$E$209='2 - Programas Municipales'!$A8,(IF('4 - Personal'!$E$210='2 - Programas Municipales'!$C$11,'4 - Personal'!$H$212,0)),0)+IF('4 - Personal'!$E$215='2 - Programas Municipales'!$A8,(IF('4 - Personal'!$E$216='2 - Programas Municipales'!$C$11,'4 - Personal'!$H$218,0)),0)+IF('4 - Personal'!$E$221='2 - Programas Municipales'!$A8,(IF('4 - Personal'!$E$222='2 - Programas Municipales'!$C$11,'4 - Personal'!$H$224,0)),0)+IF('4 - Personal'!$E$227='2 - Programas Municipales'!$A8,(IF('4 - Personal'!$E$228='2 - Programas Municipales'!$C$11,'4 - Personal'!$H$230,0)),0)+IF('4 - Personal'!$E$233='2 - Programas Municipales'!$A8,(IF('4 - Personal'!$E$234='2 - Programas Municipales'!$C$11,'4 - Personal'!$H$236,0)),0)+IF('4 - Personal'!$E$239='2 - Programas Municipales'!$A8,(IF('4 - Personal'!$E$240='2 - Programas Municipales'!$C$11,'4 - Personal'!$H$242,0)),0)+IF('4 - Personal'!$E$245='2 - Programas Municipales'!$A8,(IF('4 - Personal'!$E$246='2 - Programas Municipales'!$C$11,'4 - Personal'!$H$248,0)),0)+IF('4 - Personal'!$E$251='2 - Programas Municipales'!$A8,(IF('4 - Personal'!$E$252='2 - Programas Municipales'!$C$11,'4 - Personal'!$H$254,0)),0)+IF('4 - Personal'!$E$257='2 - Programas Municipales'!$A8,(IF('4 - Personal'!$E$258='2 - Programas Municipales'!$C$11,'4 - Personal'!$H$260,0)),0)+IF('4 - Personal'!$E$263='2 - Programas Municipales'!$A8,(IF('4 - Personal'!$E$264='2 - Programas Municipales'!$C$11,'4 - Personal'!$H$266,0)),0)+IF('4 - Personal'!$E$269='2 - Programas Municipales'!$A8,(IF('4 - Personal'!$E$270='2 - Programas Municipales'!$C$11,'4 - Personal'!$H$272,0)),0)+IF('4 - Personal'!$E$275='2 - Programas Municipales'!$A8,(IF('4 - Personal'!$E$276='2 - Programas Municipales'!$C$11,'4 - Personal'!$H$278,0)),0)</f>
        <v>0</v>
      </c>
      <c r="M11" s="202">
        <f>IF('4 - Personal'!$E$143='2 - Programas Municipales'!$A8,(IF('4 - Personal'!$E$144='2 - Programas Municipales'!$C$12,'4 - Personal'!$H$146,0)),0)+IF('4 - Personal'!$E$149='2 - Programas Municipales'!$A8,(IF('4 - Personal'!$E$150='2 - Programas Municipales'!$C$12,'4 - Personal'!$H$152,0)),0)+IF('4 - Personal'!$E$155='2 - Programas Municipales'!$A8,(IF('4 - Personal'!$E$156='2 - Programas Municipales'!$C$12,'4 - Personal'!$H$158,0)),0)+IF('4 - Personal'!$E$161='2 - Programas Municipales'!$A8,(IF('4 - Personal'!$E$162='2 - Programas Municipales'!$C$12,'4 - Personal'!$H$164,0)),0)+IF('4 - Personal'!$E$167='2 - Programas Municipales'!$A8,(IF('4 - Personal'!$E$168='2 - Programas Municipales'!$C$12,'4 - Personal'!$H$170,0)),0)+IF('4 - Personal'!$E$173='2 - Programas Municipales'!$A8,(IF('4 - Personal'!$E$174='2 - Programas Municipales'!$C$12,'4 - Personal'!$H$176,0)),0)+IF('4 - Personal'!$E$179='2 - Programas Municipales'!$A8,(IF('4 - Personal'!$E$180='2 - Programas Municipales'!$C$12,'4 - Personal'!$H$182,0)),0)+IF('4 - Personal'!$E$185='2 - Programas Municipales'!$A8,(IF('4 - Personal'!$E$186='2 - Programas Municipales'!$C$12,'4 - Personal'!$H$188,0)),0)+IF('4 - Personal'!$E$191='2 - Programas Municipales'!$A8,(IF('4 - Personal'!$E$192='2 - Programas Municipales'!$C$12,'4 - Personal'!$H$194,0)),0)+IF('4 - Personal'!$E$197='2 - Programas Municipales'!$A8,(IF('4 - Personal'!$E$198='2 - Programas Municipales'!$C$12,'4 - Personal'!$H$200,0)),0)+IF('4 - Personal'!$E$203='2 - Programas Municipales'!$A8,(IF('4 - Personal'!$E$204='2 - Programas Municipales'!$C$12,'4 - Personal'!$H$206,0)),0)+IF('4 - Personal'!$E$209='2 - Programas Municipales'!$A8,(IF('4 - Personal'!$E$210='2 - Programas Municipales'!$C$12,'4 - Personal'!$H$212,0)),0)+IF('4 - Personal'!$E$215='2 - Programas Municipales'!$A8,(IF('4 - Personal'!$E$216='2 - Programas Municipales'!$C$12,'4 - Personal'!$H$218,0)),0)+IF('4 - Personal'!$E$221='2 - Programas Municipales'!$A8,(IF('4 - Personal'!$E$222='2 - Programas Municipales'!$C$12,'4 - Personal'!$H$224,0)),0)+IF('4 - Personal'!$E$227='2 - Programas Municipales'!$A8,(IF('4 - Personal'!$E$228='2 - Programas Municipales'!$C$12,'4 - Personal'!$H$230,0)),0)+IF('4 - Personal'!$E$233='2 - Programas Municipales'!$A8,(IF('4 - Personal'!$E$234='2 - Programas Municipales'!$C$12,'4 - Personal'!$H$236,0)),0)+IF('4 - Personal'!$E$239='2 - Programas Municipales'!$A8,(IF('4 - Personal'!$E$240='2 - Programas Municipales'!$C$12,'4 - Personal'!$H$242,0)),0)+IF('4 - Personal'!$E$245='2 - Programas Municipales'!$A8,(IF('4 - Personal'!$E$246='2 - Programas Municipales'!$C$12,'4 - Personal'!$H$248,0)),0)+IF('4 - Personal'!$E$251='2 - Programas Municipales'!$A8,(IF('4 - Personal'!$E$252='2 - Programas Municipales'!$C$12,'4 - Personal'!$H$254,0)),0)+IF('4 - Personal'!$E$257='2 - Programas Municipales'!$A8,(IF('4 - Personal'!$E$258='2 - Programas Municipales'!$C$12,'4 - Personal'!$H$260,0)),0)+IF('4 - Personal'!$E$263='2 - Programas Municipales'!$A8,(IF('4 - Personal'!$E$264='2 - Programas Municipales'!$C$12,'4 - Personal'!$H$266,0)),0)+IF('4 - Personal'!$E$269='2 - Programas Municipales'!$A8,(IF('4 - Personal'!$E$270='2 - Programas Municipales'!$C$12,'4 - Personal'!$H$272,0)),0)+IF('4 - Personal'!$E$275='2 - Programas Municipales'!$A8,(IF('4 - Personal'!$E$276='2 - Programas Municipales'!$C$12,'4 - Personal'!$H$278,0)),0)</f>
        <v>0</v>
      </c>
      <c r="N11" s="202">
        <f>IF('4 - Personal'!$E$143='2 - Programas Municipales'!$A8,(IF('4 - Personal'!$E$144='2 - Programas Municipales'!$C$13,'4 - Personal'!$H$146,0)),0)+IF('4 - Personal'!$E$149='2 - Programas Municipales'!$A8,(IF('4 - Personal'!$E$150='2 - Programas Municipales'!$C$13,'4 - Personal'!$H$152,0)),0)+IF('4 - Personal'!$E$155='2 - Programas Municipales'!$A8,(IF('4 - Personal'!$E$156='2 - Programas Municipales'!$C$13,'4 - Personal'!$H$158,0)),0)+IF('4 - Personal'!$E$161='2 - Programas Municipales'!$A8,(IF('4 - Personal'!$E$162='2 - Programas Municipales'!$C$13,'4 - Personal'!$H$164,0)),0)+IF('4 - Personal'!$E$167='2 - Programas Municipales'!$A8,(IF('4 - Personal'!$E$168='2 - Programas Municipales'!$C$13,'4 - Personal'!$H$170,0)),0)+IF('4 - Personal'!$E$173='2 - Programas Municipales'!$A8,(IF('4 - Personal'!$E$174='2 - Programas Municipales'!$C$13,'4 - Personal'!$H$176,0)),0)+IF('4 - Personal'!$E$179='2 - Programas Municipales'!$A8,(IF('4 - Personal'!$E$180='2 - Programas Municipales'!$C$13,'4 - Personal'!$H$182,0)),0)+IF('4 - Personal'!$E$185='2 - Programas Municipales'!$A8,(IF('4 - Personal'!$E$186='2 - Programas Municipales'!$C$13,'4 - Personal'!$H$188,0)),0)+IF('4 - Personal'!$E$191='2 - Programas Municipales'!$A8,(IF('4 - Personal'!$E$192='2 - Programas Municipales'!$C$13,'4 - Personal'!$H$194,0)),0)+IF('4 - Personal'!$E$197='2 - Programas Municipales'!$A8,(IF('4 - Personal'!$E$198='2 - Programas Municipales'!$C$13,'4 - Personal'!$H$200,0)),0)+IF('4 - Personal'!$E$203='2 - Programas Municipales'!$A8,(IF('4 - Personal'!$E$204='2 - Programas Municipales'!$C$13,'4 - Personal'!$H$206,0)),0)+IF('4 - Personal'!$E$209='2 - Programas Municipales'!$A8,(IF('4 - Personal'!$E$210='2 - Programas Municipales'!$C$13,'4 - Personal'!$H$212,0)),0)+IF('4 - Personal'!$E$215='2 - Programas Municipales'!$A8,(IF('4 - Personal'!$E$216='2 - Programas Municipales'!$C$13,'4 - Personal'!$H$218,0)),0)+IF('4 - Personal'!$E$221='2 - Programas Municipales'!$A8,(IF('4 - Personal'!$E$222='2 - Programas Municipales'!$C$13,'4 - Personal'!$H$224,0)),0)+IF('4 - Personal'!$E$227='2 - Programas Municipales'!$A8,(IF('4 - Personal'!$E$228='2 - Programas Municipales'!$C$13,'4 - Personal'!$H$230,0)),0)+IF('4 - Personal'!$E$233='2 - Programas Municipales'!$A8,(IF('4 - Personal'!$E$234='2 - Programas Municipales'!$C$13,'4 - Personal'!$H$236,0)),0)+IF('4 - Personal'!$E$239='2 - Programas Municipales'!$A8,(IF('4 - Personal'!$E$240='2 - Programas Municipales'!$C$13,'4 - Personal'!$H$242,0)),0)+IF('4 - Personal'!$E$245='2 - Programas Municipales'!$A8,(IF('4 - Personal'!$E$246='2 - Programas Municipales'!$C$13,'4 - Personal'!$H$248,0)),0)+IF('4 - Personal'!$E$251='2 - Programas Municipales'!$A8,(IF('4 - Personal'!$E$252='2 - Programas Municipales'!$C$13,'4 - Personal'!$H$254,0)),0)+IF('4 - Personal'!$E$257='2 - Programas Municipales'!$A8,(IF('4 - Personal'!$E$258='2 - Programas Municipales'!$C$13,'4 - Personal'!$H$260,0)),0)+IF('4 - Personal'!$E$263='2 - Programas Municipales'!$A8,(IF('4 - Personal'!$E$264='2 - Programas Municipales'!$C$13,'4 - Personal'!$H$266,0)),0)+IF('4 - Personal'!$E$269='2 - Programas Municipales'!$A8,(IF('4 - Personal'!$E$270='2 - Programas Municipales'!$C$13,'4 - Personal'!$H$272,0)),0)+IF('4 - Personal'!$E$275='2 - Programas Municipales'!$A8,(IF('4 - Personal'!$E$276='2 - Programas Municipales'!$C$13,'4 - Personal'!$H$278,0)),0)</f>
        <v>0</v>
      </c>
      <c r="O11" s="202">
        <f>IF('4 - Personal'!$E$143='2 - Programas Municipales'!$A8,(IF('4 - Personal'!$E$144='2 - Programas Municipales'!$C$14,'4 - Personal'!$H$146,0)),0)+IF('4 - Personal'!$E$149='2 - Programas Municipales'!$A8,(IF('4 - Personal'!$E$150='2 - Programas Municipales'!$C$14,'4 - Personal'!$H$152,0)),0)+IF('4 - Personal'!$E$155='2 - Programas Municipales'!$A8,(IF('4 - Personal'!$E$156='2 - Programas Municipales'!$C$14,'4 - Personal'!$H$158,0)),0)+IF('4 - Personal'!$E$161='2 - Programas Municipales'!$A8,(IF('4 - Personal'!$E$162='2 - Programas Municipales'!$C$14,'4 - Personal'!$H$164,0)),0)+IF('4 - Personal'!$E$167='2 - Programas Municipales'!$A8,(IF('4 - Personal'!$E$168='2 - Programas Municipales'!$C$14,'4 - Personal'!$H$170,0)),0)+IF('4 - Personal'!$E$173='2 - Programas Municipales'!$A8,(IF('4 - Personal'!$E$174='2 - Programas Municipales'!$C$14,'4 - Personal'!$H$176,0)),0)+IF('4 - Personal'!$E$179='2 - Programas Municipales'!$A8,(IF('4 - Personal'!$E$180='2 - Programas Municipales'!$C$14,'4 - Personal'!$H$182,0)),0)+IF('4 - Personal'!$E$185='2 - Programas Municipales'!$A8,(IF('4 - Personal'!$E$186='2 - Programas Municipales'!$C$14,'4 - Personal'!$H$188,0)),0)+IF('4 - Personal'!$E$191='2 - Programas Municipales'!$A8,(IF('4 - Personal'!$E$192='2 - Programas Municipales'!$C$14,'4 - Personal'!$H$194,0)),0)+IF('4 - Personal'!$E$197='2 - Programas Municipales'!$A8,(IF('4 - Personal'!$E$198='2 - Programas Municipales'!$C$14,'4 - Personal'!$H$200,0)),0)+IF('4 - Personal'!$E$203='2 - Programas Municipales'!$A8,(IF('4 - Personal'!$E$204='2 - Programas Municipales'!$C$14,'4 - Personal'!$H$206,0)),0)+IF('4 - Personal'!$E$209='2 - Programas Municipales'!$A8,(IF('4 - Personal'!$E$210='2 - Programas Municipales'!$C$14,'4 - Personal'!$H$212,0)),0)+IF('4 - Personal'!$E$215='2 - Programas Municipales'!$A8,(IF('4 - Personal'!$E$216='2 - Programas Municipales'!$C$14,'4 - Personal'!$H$218,0)),0)+IF('4 - Personal'!$E$221='2 - Programas Municipales'!$A8,(IF('4 - Personal'!$E$222='2 - Programas Municipales'!$C$14,'4 - Personal'!$H$224,0)),0)+IF('4 - Personal'!$E$227='2 - Programas Municipales'!$A8,(IF('4 - Personal'!$E$228='2 - Programas Municipales'!$C$14,'4 - Personal'!$H$230,0)),0)+IF('4 - Personal'!$E$233='2 - Programas Municipales'!$A8,(IF('4 - Personal'!$E$234='2 - Programas Municipales'!$C$14,'4 - Personal'!$H$236,0)),0)+IF('4 - Personal'!$E$239='2 - Programas Municipales'!$A8,(IF('4 - Personal'!$E$240='2 - Programas Municipales'!$C$14,'4 - Personal'!$H$242,0)),0)+IF('4 - Personal'!$E$245='2 - Programas Municipales'!$A8,(IF('4 - Personal'!$E$246='2 - Programas Municipales'!$C$14,'4 - Personal'!$H$248,0)),0)+IF('4 - Personal'!$E$251='2 - Programas Municipales'!$A8,(IF('4 - Personal'!$E$252='2 - Programas Municipales'!$C$14,'4 - Personal'!$H$254,0)),0)+IF('4 - Personal'!$E$257='2 - Programas Municipales'!$A8,(IF('4 - Personal'!$E$258='2 - Programas Municipales'!$C$14,'4 - Personal'!$H$260,0)),0)+IF('4 - Personal'!$E$263='2 - Programas Municipales'!$A8,(IF('4 - Personal'!$E$264='2 - Programas Municipales'!$C$14,'4 - Personal'!$H$266,0)),0)+IF('4 - Personal'!$E$269='2 - Programas Municipales'!$A8,(IF('4 - Personal'!$E$270='2 - Programas Municipales'!$C$14,'4 - Personal'!$H$272,0)),0)+IF('4 - Personal'!$E$275='2 - Programas Municipales'!$A8,(IF('4 - Personal'!$E$276='2 - Programas Municipales'!$C$14,'4 - Personal'!$H$278,0)),0)</f>
        <v>0</v>
      </c>
      <c r="P11" s="202">
        <f>IF('4 - Personal'!$E$143='2 - Programas Municipales'!$A8,(IF('4 - Personal'!$E$144='2 - Programas Municipales'!$C$15,'4 - Personal'!$H$146,0)),0)+IF('4 - Personal'!$E$149='2 - Programas Municipales'!$A8,(IF('4 - Personal'!$E$150='2 - Programas Municipales'!$C$15,'4 - Personal'!$H$152,0)),0)+IF('4 - Personal'!$E$155='2 - Programas Municipales'!$A8,(IF('4 - Personal'!$E$156='2 - Programas Municipales'!$C$15,'4 - Personal'!$H$158,0)),0)+IF('4 - Personal'!$E$161='2 - Programas Municipales'!$A8,(IF('4 - Personal'!$E$162='2 - Programas Municipales'!$C$15,'4 - Personal'!$H$164,0)),0)+IF('4 - Personal'!$E$167='2 - Programas Municipales'!$A8,(IF('4 - Personal'!$E$168='2 - Programas Municipales'!$C$15,'4 - Personal'!$H$170,0)),0)+IF('4 - Personal'!$E$173='2 - Programas Municipales'!$A8,(IF('4 - Personal'!$E$174='2 - Programas Municipales'!$C$15,'4 - Personal'!$H$176,0)),0)+IF('4 - Personal'!$E$179='2 - Programas Municipales'!$A8,(IF('4 - Personal'!$E$180='2 - Programas Municipales'!$C$15,'4 - Personal'!$H$182,0)),0)+IF('4 - Personal'!$E$185='2 - Programas Municipales'!$A8,(IF('4 - Personal'!$E$186='2 - Programas Municipales'!$C$15,'4 - Personal'!$H$188,0)),0)+IF('4 - Personal'!$E$191='2 - Programas Municipales'!$A8,(IF('4 - Personal'!$E$192='2 - Programas Municipales'!$C$15,'4 - Personal'!$H$194,0)),0)+IF('4 - Personal'!$E$197='2 - Programas Municipales'!$A8,(IF('4 - Personal'!$E$198='2 - Programas Municipales'!$C$15,'4 - Personal'!$H$200,0)),0)+IF('4 - Personal'!$E$203='2 - Programas Municipales'!$A8,(IF('4 - Personal'!$E$204='2 - Programas Municipales'!$C$15,'4 - Personal'!$H$206,0)),0)+IF('4 - Personal'!$E$209='2 - Programas Municipales'!$A8,(IF('4 - Personal'!$E$210='2 - Programas Municipales'!$C$15,'4 - Personal'!$H$212,0)),0)+IF('4 - Personal'!$E$215='2 - Programas Municipales'!$A8,(IF('4 - Personal'!$E$216='2 - Programas Municipales'!$C$15,'4 - Personal'!$H$218,0)),0)+IF('4 - Personal'!$E$221='2 - Programas Municipales'!$A8,(IF('4 - Personal'!$E$222='2 - Programas Municipales'!$C$15,'4 - Personal'!$H$224,0)),0)+IF('4 - Personal'!$E$227='2 - Programas Municipales'!$A8,(IF('4 - Personal'!$E$228='2 - Programas Municipales'!$C$15,'4 - Personal'!$H$230,0)),0)+IF('4 - Personal'!$E$233='2 - Programas Municipales'!$A8,(IF('4 - Personal'!$E$234='2 - Programas Municipales'!$C$15,'4 - Personal'!$H$236,0)),0)+IF('4 - Personal'!$E$239='2 - Programas Municipales'!$A8,(IF('4 - Personal'!$E$240='2 - Programas Municipales'!$C$15,'4 - Personal'!$H$242,0)),0)+IF('4 - Personal'!$E$245='2 - Programas Municipales'!$A8,(IF('4 - Personal'!$E$246='2 - Programas Municipales'!$C$15,'4 - Personal'!$H$248,0)),0)+IF('4 - Personal'!$E$251='2 - Programas Municipales'!$A8,(IF('4 - Personal'!$E$252='2 - Programas Municipales'!$C$15,'4 - Personal'!$H$254,0)),0)+IF('4 - Personal'!$E$257='2 - Programas Municipales'!$A8,(IF('4 - Personal'!$E$258='2 - Programas Municipales'!$C$15,'4 - Personal'!$H$260,0)),0)+IF('4 - Personal'!$E$263='2 - Programas Municipales'!$A8,(IF('4 - Personal'!$E$264='2 - Programas Municipales'!$C$15,'4 - Personal'!$H$266,0)),0)+IF('4 - Personal'!$E$269='2 - Programas Municipales'!$A8,(IF('4 - Personal'!$E$270='2 - Programas Municipales'!$C$15,'4 - Personal'!$H$272,0)),0)+IF('4 - Personal'!$E$275='2 - Programas Municipales'!$A8,(IF('4 - Personal'!$E$276='2 - Programas Municipales'!$C$15,'4 - Personal'!$H$278,0)),0)</f>
        <v>0</v>
      </c>
      <c r="Q11" s="265">
        <f t="shared" si="1"/>
        <v>0</v>
      </c>
    </row>
    <row r="12">
      <c r="B12" s="56" t="str">
        <f>'2 - Programas Municipales'!A9</f>
        <v>Servicios</v>
      </c>
      <c r="C12" s="202">
        <f>IF('4 - Personal'!$E$143='2 - Programas Municipales'!$A9,(IF('4 - Personal'!$E$144='2 - Programas Municipales'!$C$2,'4 - Personal'!$H$146,0)),0)+IF('4 - Personal'!$E$149='2 - Programas Municipales'!$A9,(IF('4 - Personal'!$E$150='2 - Programas Municipales'!$C$2,'4 - Personal'!$H$152,0)),0)+IF('4 - Personal'!$E$155='2 - Programas Municipales'!$A9,(IF('4 - Personal'!$E$156='2 - Programas Municipales'!$C$2,'4 - Personal'!$H$158,0)),0)+IF('4 - Personal'!$E$161='2 - Programas Municipales'!$A9,(IF('4 - Personal'!$E$162='2 - Programas Municipales'!$C$2,'4 - Personal'!$H$164,0)),0)+IF('4 - Personal'!$E$167='2 - Programas Municipales'!$A9,(IF('4 - Personal'!$E$168='2 - Programas Municipales'!$C$2,'4 - Personal'!$H$170,0)),0)+IF('4 - Personal'!$E$173='2 - Programas Municipales'!$A9,(IF('4 - Personal'!$E$174='2 - Programas Municipales'!$C$2,'4 - Personal'!$H$176,0)),0)+IF('4 - Personal'!$E$179='2 - Programas Municipales'!$A9,(IF('4 - Personal'!$E$180='2 - Programas Municipales'!$C$2,'4 - Personal'!$H$182,0)),0)+IF('4 - Personal'!$E$185='2 - Programas Municipales'!$A9,(IF('4 - Personal'!$E$186='2 - Programas Municipales'!$C$2,'4 - Personal'!$H$188,0)),0)+IF('4 - Personal'!$E$191='2 - Programas Municipales'!$A9,(IF('4 - Personal'!$E$192='2 - Programas Municipales'!$C$2,'4 - Personal'!$H$194,0)),0)+IF('4 - Personal'!$E$197='2 - Programas Municipales'!$A9,(IF('4 - Personal'!$E$198='2 - Programas Municipales'!$C$2,'4 - Personal'!$H$200,0)),0)+IF('4 - Personal'!$E$203='2 - Programas Municipales'!$A9,(IF('4 - Personal'!$E$204='2 - Programas Municipales'!$C$2,'4 - Personal'!$H$206,0)),0)+IF('4 - Personal'!$E$209='2 - Programas Municipales'!$A9,(IF('4 - Personal'!$E$210='2 - Programas Municipales'!$C$2,'4 - Personal'!$H$212,0)),0)+IF('4 - Personal'!$E$215='2 - Programas Municipales'!$A9,(IF('4 - Personal'!$E$216='2 - Programas Municipales'!$C$2,'4 - Personal'!$H$218,0)),0)+IF('4 - Personal'!$E$221='2 - Programas Municipales'!$A9,(IF('4 - Personal'!$E$222='2 - Programas Municipales'!$C$2,'4 - Personal'!$H$224,0)),0)+IF('4 - Personal'!$E$227='2 - Programas Municipales'!$A9,(IF('4 - Personal'!$E$228='2 - Programas Municipales'!$C$2,'4 - Personal'!$H$230,0)),0)+IF('4 - Personal'!$E$233='2 - Programas Municipales'!$A9,(IF('4 - Personal'!$E$234='2 - Programas Municipales'!$C$2,'4 - Personal'!$H$236,0)),0)+IF('4 - Personal'!$E$239='2 - Programas Municipales'!$A9,(IF('4 - Personal'!$E$240='2 - Programas Municipales'!$C$2,'4 - Personal'!$H$242,0)),0)+IF('4 - Personal'!$E$245='2 - Programas Municipales'!$A9,(IF('4 - Personal'!$E$246='2 - Programas Municipales'!$C$2,'4 - Personal'!$H$248,0)),0)+IF('4 - Personal'!$E$251='2 - Programas Municipales'!$A9,(IF('4 - Personal'!$E$252='2 - Programas Municipales'!$C$2,'4 - Personal'!$H$254,0)),0)+IF('4 - Personal'!$E$257='2 - Programas Municipales'!$A9,(IF('4 - Personal'!$E$258='2 - Programas Municipales'!$C$2,'4 - Personal'!$H$260,0)),0)+IF('4 - Personal'!$E$263='2 - Programas Municipales'!$A9,(IF('4 - Personal'!$E$264='2 - Programas Municipales'!$C$2,'4 - Personal'!$H$266,0)),0)+IF('4 - Personal'!$E$269='2 - Programas Municipales'!$A9,(IF('4 - Personal'!$E$270='2 - Programas Municipales'!$C$2,'4 - Personal'!$H$272,0)),0)+IF('4 - Personal'!$E$275='2 - Programas Municipales'!$A9,(IF('4 - Personal'!$E$276='2 - Programas Municipales'!$C$2,'4 - Personal'!$H$278,0)),0)</f>
        <v>0</v>
      </c>
      <c r="D12" s="202">
        <f>IF('4 - Personal'!$E$143='2 - Programas Municipales'!$A9,(IF('4 - Personal'!$E$144='2 - Programas Municipales'!$C$3,'4 - Personal'!$H$146,0)),0)+IF('4 - Personal'!$E$149='2 - Programas Municipales'!$A9,(IF('4 - Personal'!$E$150='2 - Programas Municipales'!$C$3,'4 - Personal'!$H$152,0)),0)+IF('4 - Personal'!$E$155='2 - Programas Municipales'!$A9,(IF('4 - Personal'!$E$156='2 - Programas Municipales'!$C$3,'4 - Personal'!$H$158,0)),0)+IF('4 - Personal'!$E$161='2 - Programas Municipales'!$A9,(IF('4 - Personal'!$E$162='2 - Programas Municipales'!$C$3,'4 - Personal'!$H$164,0)),0)+IF('4 - Personal'!$E$167='2 - Programas Municipales'!$A9,(IF('4 - Personal'!$E$168='2 - Programas Municipales'!$C$3,'4 - Personal'!$H$170,0)),0)+IF('4 - Personal'!$E$173='2 - Programas Municipales'!$A9,(IF('4 - Personal'!$E$174='2 - Programas Municipales'!$C$3,'4 - Personal'!$H$176,0)),0)+IF('4 - Personal'!$E$179='2 - Programas Municipales'!$A9,(IF('4 - Personal'!$E$180='2 - Programas Municipales'!$C$3,'4 - Personal'!$H$182,0)),0)+IF('4 - Personal'!$E$185='2 - Programas Municipales'!$A9,(IF('4 - Personal'!$E$186='2 - Programas Municipales'!$C$3,'4 - Personal'!$H$188,0)),0)+IF('4 - Personal'!$E$191='2 - Programas Municipales'!$A9,(IF('4 - Personal'!$E$192='2 - Programas Municipales'!$C$3,'4 - Personal'!$H$194,0)),0)+IF('4 - Personal'!$E$197='2 - Programas Municipales'!$A9,(IF('4 - Personal'!$E$198='2 - Programas Municipales'!$C$3,'4 - Personal'!$H$200,0)),0)+IF('4 - Personal'!$E$203='2 - Programas Municipales'!$A9,(IF('4 - Personal'!$E$204='2 - Programas Municipales'!$C$3,'4 - Personal'!$H$206,0)),0)+IF('4 - Personal'!$E$209='2 - Programas Municipales'!$A9,(IF('4 - Personal'!$E$210='2 - Programas Municipales'!$C$3,'4 - Personal'!$H$212,0)),0)+IF('4 - Personal'!$E$215='2 - Programas Municipales'!$A9,(IF('4 - Personal'!$E$216='2 - Programas Municipales'!$C$3,'4 - Personal'!$H$218,0)),0)+IF('4 - Personal'!$E$221='2 - Programas Municipales'!$A9,(IF('4 - Personal'!$E$222='2 - Programas Municipales'!$C$3,'4 - Personal'!$H$224,0)),0)+IF('4 - Personal'!$E$227='2 - Programas Municipales'!$A9,(IF('4 - Personal'!$E$228='2 - Programas Municipales'!$C$3,'4 - Personal'!$H$230,0)),0)+IF('4 - Personal'!$E$233='2 - Programas Municipales'!$A9,(IF('4 - Personal'!$E$234='2 - Programas Municipales'!$C$3,'4 - Personal'!$H$236,0)),0)+IF('4 - Personal'!$E$239='2 - Programas Municipales'!$A9,(IF('4 - Personal'!$E$240='2 - Programas Municipales'!$C$3,'4 - Personal'!$H$242,0)),0)+IF('4 - Personal'!$E$245='2 - Programas Municipales'!$A9,(IF('4 - Personal'!$E$246='2 - Programas Municipales'!$C$3,'4 - Personal'!$H$248,0)),0)+IF('4 - Personal'!$E$251='2 - Programas Municipales'!$A9,(IF('4 - Personal'!$E$252='2 - Programas Municipales'!$C$3,'4 - Personal'!$H$254,0)),0)+IF('4 - Personal'!$E$257='2 - Programas Municipales'!$A9,(IF('4 - Personal'!$E$258='2 - Programas Municipales'!$C$3,'4 - Personal'!$H$260,0)),0)+IF('4 - Personal'!$E$263='2 - Programas Municipales'!$A9,(IF('4 - Personal'!$E$264='2 - Programas Municipales'!$C$3,'4 - Personal'!$H$266,0)),0)+IF('4 - Personal'!$E$269='2 - Programas Municipales'!$A9,(IF('4 - Personal'!$E$270='2 - Programas Municipales'!$C$3,'4 - Personal'!$H$272,0)),0)+IF('4 - Personal'!$E$275='2 - Programas Municipales'!$A9,(IF('4 - Personal'!$E$276='2 - Programas Municipales'!$C$3,'4 - Personal'!$H$278,0)),0)</f>
        <v>0</v>
      </c>
      <c r="E12" s="202">
        <f>IF('4 - Personal'!$E$143='2 - Programas Municipales'!$A9,(IF('4 - Personal'!$E$144='2 - Programas Municipales'!$C$4,'4 - Personal'!$H$146,0)),0)+IF('4 - Personal'!$E$149='2 - Programas Municipales'!$A9,(IF('4 - Personal'!$E$150='2 - Programas Municipales'!$C$4,'4 - Personal'!$H$152,0)),0)+IF('4 - Personal'!$E$155='2 - Programas Municipales'!$A9,(IF('4 - Personal'!$E$156='2 - Programas Municipales'!$C$4,'4 - Personal'!$H$158,0)),0)+IF('4 - Personal'!$E$161='2 - Programas Municipales'!$A9,(IF('4 - Personal'!$E$162='2 - Programas Municipales'!$C$4,'4 - Personal'!$H$164,0)),0)+IF('4 - Personal'!$E$167='2 - Programas Municipales'!$A9,(IF('4 - Personal'!$E$168='2 - Programas Municipales'!$C$4,'4 - Personal'!$H$170,0)),0)+IF('4 - Personal'!$E$173='2 - Programas Municipales'!$A9,(IF('4 - Personal'!$E$174='2 - Programas Municipales'!$C$4,'4 - Personal'!$H$176,0)),0)+IF('4 - Personal'!$E$179='2 - Programas Municipales'!$A9,(IF('4 - Personal'!$E$180='2 - Programas Municipales'!$C$4,'4 - Personal'!$H$182,0)),0)+IF('4 - Personal'!$E$185='2 - Programas Municipales'!$A9,(IF('4 - Personal'!$E$186='2 - Programas Municipales'!$C$4,'4 - Personal'!$H$188,0)),0)+IF('4 - Personal'!$E$191='2 - Programas Municipales'!$A9,(IF('4 - Personal'!$E$192='2 - Programas Municipales'!$C$4,'4 - Personal'!$H$194,0)),0)+IF('4 - Personal'!$E$197='2 - Programas Municipales'!$A9,(IF('4 - Personal'!$E$198='2 - Programas Municipales'!$C$4,'4 - Personal'!$H$200,0)),0)+IF('4 - Personal'!$E$203='2 - Programas Municipales'!$A9,(IF('4 - Personal'!$E$204='2 - Programas Municipales'!$C$4,'4 - Personal'!$H$206,0)),0)+IF('4 - Personal'!$E$209='2 - Programas Municipales'!$A9,(IF('4 - Personal'!$E$210='2 - Programas Municipales'!$C$4,'4 - Personal'!$H$212,0)),0)+IF('4 - Personal'!$E$215='2 - Programas Municipales'!$A9,(IF('4 - Personal'!$E$216='2 - Programas Municipales'!$C$4,'4 - Personal'!$H$218,0)),0)+IF('4 - Personal'!$E$221='2 - Programas Municipales'!$A9,(IF('4 - Personal'!$E$222='2 - Programas Municipales'!$C$4,'4 - Personal'!$H$224,0)),0)+IF('4 - Personal'!$E$227='2 - Programas Municipales'!$A9,(IF('4 - Personal'!$E$228='2 - Programas Municipales'!$C$4,'4 - Personal'!$H$230,0)),0)+IF('4 - Personal'!$E$233='2 - Programas Municipales'!$A9,(IF('4 - Personal'!$E$234='2 - Programas Municipales'!$C$4,'4 - Personal'!$H$236,0)),0)+IF('4 - Personal'!$E$239='2 - Programas Municipales'!$A9,(IF('4 - Personal'!$E$240='2 - Programas Municipales'!$C$4,'4 - Personal'!$H$242,0)),0)+IF('4 - Personal'!$E$245='2 - Programas Municipales'!$A9,(IF('4 - Personal'!$E$246='2 - Programas Municipales'!$C$4,'4 - Personal'!$H$248,0)),0)+IF('4 - Personal'!$E$251='2 - Programas Municipales'!$A9,(IF('4 - Personal'!$E$252='2 - Programas Municipales'!$C$4,'4 - Personal'!$H$254,0)),0)+IF('4 - Personal'!$E$257='2 - Programas Municipales'!$A9,(IF('4 - Personal'!$E$258='2 - Programas Municipales'!$C$4,'4 - Personal'!$H$260,0)),0)+IF('4 - Personal'!$E$263='2 - Programas Municipales'!$A9,(IF('4 - Personal'!$E$264='2 - Programas Municipales'!$C$4,'4 - Personal'!$H$266,0)),0)+IF('4 - Personal'!$E$269='2 - Programas Municipales'!$A9,(IF('4 - Personal'!$E$270='2 - Programas Municipales'!$C$4,'4 - Personal'!$H$272,0)),0)+IF('4 - Personal'!$E$275='2 - Programas Municipales'!$A9,(IF('4 - Personal'!$E$276='2 - Programas Municipales'!$C$4,'4 - Personal'!$H$278,0)),0)</f>
        <v>0</v>
      </c>
      <c r="F12" s="202">
        <f>IF('4 - Personal'!$E$143='2 - Programas Municipales'!$A9,(IF('4 - Personal'!$E$144='2 - Programas Municipales'!$C$5,'4 - Personal'!$H$146,0)),0)+IF('4 - Personal'!$E$149='2 - Programas Municipales'!$A9,(IF('4 - Personal'!$E$150='2 - Programas Municipales'!$C$5,'4 - Personal'!$H$152,0)),0)+IF('4 - Personal'!$E$155='2 - Programas Municipales'!$A9,(IF('4 - Personal'!$E$156='2 - Programas Municipales'!$C$5,'4 - Personal'!$H$158,0)),0)+IF('4 - Personal'!$E$161='2 - Programas Municipales'!$A9,(IF('4 - Personal'!$E$162='2 - Programas Municipales'!$C$5,'4 - Personal'!$H$164,0)),0)+IF('4 - Personal'!$E$167='2 - Programas Municipales'!$A9,(IF('4 - Personal'!$E$168='2 - Programas Municipales'!$C$5,'4 - Personal'!$H$170,0)),0)+IF('4 - Personal'!$E$173='2 - Programas Municipales'!$A9,(IF('4 - Personal'!$E$174='2 - Programas Municipales'!$C$5,'4 - Personal'!$H$176,0)),0)+IF('4 - Personal'!$E$179='2 - Programas Municipales'!$A9,(IF('4 - Personal'!$E$180='2 - Programas Municipales'!$C$5,'4 - Personal'!$H$182,0)),0)+IF('4 - Personal'!$E$185='2 - Programas Municipales'!$A9,(IF('4 - Personal'!$E$186='2 - Programas Municipales'!$C$5,'4 - Personal'!$H$188,0)),0)+IF('4 - Personal'!$E$191='2 - Programas Municipales'!$A9,(IF('4 - Personal'!$E$192='2 - Programas Municipales'!$C$5,'4 - Personal'!$H$194,0)),0)+IF('4 - Personal'!$E$197='2 - Programas Municipales'!$A9,(IF('4 - Personal'!$E$198='2 - Programas Municipales'!$C$5,'4 - Personal'!$H$200,0)),0)+IF('4 - Personal'!$E$203='2 - Programas Municipales'!$A9,(IF('4 - Personal'!$E$204='2 - Programas Municipales'!$C$5,'4 - Personal'!$H$206,0)),0)+IF('4 - Personal'!$E$209='2 - Programas Municipales'!$A9,(IF('4 - Personal'!$E$210='2 - Programas Municipales'!$C$5,'4 - Personal'!$H$212,0)),0)+IF('4 - Personal'!$E$215='2 - Programas Municipales'!$A9,(IF('4 - Personal'!$E$216='2 - Programas Municipales'!$C$5,'4 - Personal'!$H$218,0)),0)+IF('4 - Personal'!$E$221='2 - Programas Municipales'!$A9,(IF('4 - Personal'!$E$222='2 - Programas Municipales'!$C$5,'4 - Personal'!$H$224,0)),0)+IF('4 - Personal'!$E$227='2 - Programas Municipales'!$A9,(IF('4 - Personal'!$E$228='2 - Programas Municipales'!$C$5,'4 - Personal'!$H$230,0)),0)+IF('4 - Personal'!$E$233='2 - Programas Municipales'!$A9,(IF('4 - Personal'!$E$234='2 - Programas Municipales'!$C$5,'4 - Personal'!$H$236,0)),0)+IF('4 - Personal'!$E$239='2 - Programas Municipales'!$A9,(IF('4 - Personal'!$E$240='2 - Programas Municipales'!$C$5,'4 - Personal'!$H$242,0)),0)+IF('4 - Personal'!$E$245='2 - Programas Municipales'!$A9,(IF('4 - Personal'!$E$246='2 - Programas Municipales'!$C$5,'4 - Personal'!$H$248,0)),0)+IF('4 - Personal'!$E$251='2 - Programas Municipales'!$A9,(IF('4 - Personal'!$E$252='2 - Programas Municipales'!$C$5,'4 - Personal'!$H$254,0)),0)+IF('4 - Personal'!$E$257='2 - Programas Municipales'!$A9,(IF('4 - Personal'!$E$258='2 - Programas Municipales'!$C$5,'4 - Personal'!$H$260,0)),0)+IF('4 - Personal'!$E$263='2 - Programas Municipales'!$A9,(IF('4 - Personal'!$E$264='2 - Programas Municipales'!$C$5,'4 - Personal'!$H$266,0)),0)+IF('4 - Personal'!$E$269='2 - Programas Municipales'!$A9,(IF('4 - Personal'!$E$270='2 - Programas Municipales'!$C$5,'4 - Personal'!$H$272,0)),0)+IF('4 - Personal'!$E$275='2 - Programas Municipales'!$A9,(IF('4 - Personal'!$E$276='2 - Programas Municipales'!$C$5,'4 - Personal'!$H$278,0)),0)</f>
        <v>0</v>
      </c>
      <c r="G12" s="202">
        <f>IF('4 - Personal'!$E$143='2 - Programas Municipales'!$A9,(IF('4 - Personal'!$E$144='2 - Programas Municipales'!$C$6,'4 - Personal'!$H$146,0)),0)+IF('4 - Personal'!$E$149='2 - Programas Municipales'!$A9,(IF('4 - Personal'!$E$150='2 - Programas Municipales'!$C$6,'4 - Personal'!$H$152,0)),0)+IF('4 - Personal'!$E$155='2 - Programas Municipales'!$A9,(IF('4 - Personal'!$E$156='2 - Programas Municipales'!$C$6,'4 - Personal'!$H$158,0)),0)+IF('4 - Personal'!$E$161='2 - Programas Municipales'!$A9,(IF('4 - Personal'!$E$162='2 - Programas Municipales'!$C$6,'4 - Personal'!$H$164,0)),0)+IF('4 - Personal'!$E$167='2 - Programas Municipales'!$A9,(IF('4 - Personal'!$E$168='2 - Programas Municipales'!$C$6,'4 - Personal'!$H$170,0)),0)+IF('4 - Personal'!$E$173='2 - Programas Municipales'!$A9,(IF('4 - Personal'!$E$174='2 - Programas Municipales'!$C$6,'4 - Personal'!$H$176,0)),0)+IF('4 - Personal'!$E$179='2 - Programas Municipales'!$A9,(IF('4 - Personal'!$E$180='2 - Programas Municipales'!$C$6,'4 - Personal'!$H$182,0)),0)+IF('4 - Personal'!$E$185='2 - Programas Municipales'!$A9,(IF('4 - Personal'!$E$186='2 - Programas Municipales'!$C$6,'4 - Personal'!$H$188,0)),0)+IF('4 - Personal'!$E$191='2 - Programas Municipales'!$A9,(IF('4 - Personal'!$E$192='2 - Programas Municipales'!$C$6,'4 - Personal'!$H$194,0)),0)+IF('4 - Personal'!$E$197='2 - Programas Municipales'!$A9,(IF('4 - Personal'!$E$198='2 - Programas Municipales'!$C$6,'4 - Personal'!$H$200,0)),0)+IF('4 - Personal'!$E$203='2 - Programas Municipales'!$A9,(IF('4 - Personal'!$E$204='2 - Programas Municipales'!$C$6,'4 - Personal'!$H$206,0)),0)+IF('4 - Personal'!$E$209='2 - Programas Municipales'!$A9,(IF('4 - Personal'!$E$210='2 - Programas Municipales'!$C$6,'4 - Personal'!$H$212,0)),0)+IF('4 - Personal'!$E$215='2 - Programas Municipales'!$A9,(IF('4 - Personal'!$E$216='2 - Programas Municipales'!$C$6,'4 - Personal'!$H$218,0)),0)+IF('4 - Personal'!$E$221='2 - Programas Municipales'!$A9,(IF('4 - Personal'!$E$222='2 - Programas Municipales'!$C$6,'4 - Personal'!$H$224,0)),0)+IF('4 - Personal'!$E$227='2 - Programas Municipales'!$A9,(IF('4 - Personal'!$E$228='2 - Programas Municipales'!$C$6,'4 - Personal'!$H$230,0)),0)+IF('4 - Personal'!$E$233='2 - Programas Municipales'!$A9,(IF('4 - Personal'!$E$234='2 - Programas Municipales'!$C$6,'4 - Personal'!$H$236,0)),0)+IF('4 - Personal'!$E$239='2 - Programas Municipales'!$A9,(IF('4 - Personal'!$E$240='2 - Programas Municipales'!$C$6,'4 - Personal'!$H$242,0)),0)+IF('4 - Personal'!$E$245='2 - Programas Municipales'!$A9,(IF('4 - Personal'!$E$246='2 - Programas Municipales'!$C$6,'4 - Personal'!$H$248,0)),0)+IF('4 - Personal'!$E$251='2 - Programas Municipales'!$A9,(IF('4 - Personal'!$E$252='2 - Programas Municipales'!$C$6,'4 - Personal'!$H$254,0)),0)+IF('4 - Personal'!$E$257='2 - Programas Municipales'!$A9,(IF('4 - Personal'!$E$258='2 - Programas Municipales'!$C$6,'4 - Personal'!$H$260,0)),0)+IF('4 - Personal'!$E$263='2 - Programas Municipales'!$A9,(IF('4 - Personal'!$E$264='2 - Programas Municipales'!$C$6,'4 - Personal'!$H$266,0)),0)+IF('4 - Personal'!$E$269='2 - Programas Municipales'!$A9,(IF('4 - Personal'!$E$270='2 - Programas Municipales'!$C$6,'4 - Personal'!$H$272,0)),0)+IF('4 - Personal'!$E$275='2 - Programas Municipales'!$A9,(IF('4 - Personal'!$E$276='2 - Programas Municipales'!$C$6,'4 - Personal'!$H$278,0)),0)</f>
        <v>0</v>
      </c>
      <c r="H12" s="202">
        <f>IF('4 - Personal'!$E$143='2 - Programas Municipales'!$A9,(IF('4 - Personal'!$E$144='2 - Programas Municipales'!$C$7,'4 - Personal'!$H$146,0)),0)+IF('4 - Personal'!$E$149='2 - Programas Municipales'!$A9,(IF('4 - Personal'!$E$150='2 - Programas Municipales'!$C$7,'4 - Personal'!$H$152,0)),0)+IF('4 - Personal'!$E$155='2 - Programas Municipales'!$A9,(IF('4 - Personal'!$E$156='2 - Programas Municipales'!$C$7,'4 - Personal'!$H$158,0)),0)+IF('4 - Personal'!$E$161='2 - Programas Municipales'!$A9,(IF('4 - Personal'!$E$162='2 - Programas Municipales'!$C$7,'4 - Personal'!$H$164,0)),0)+IF('4 - Personal'!$E$167='2 - Programas Municipales'!$A9,(IF('4 - Personal'!$E$168='2 - Programas Municipales'!$C$7,'4 - Personal'!$H$170,0)),0)+IF('4 - Personal'!$E$173='2 - Programas Municipales'!$A9,(IF('4 - Personal'!$E$174='2 - Programas Municipales'!$C$7,'4 - Personal'!$H$176,0)),0)+IF('4 - Personal'!$E$179='2 - Programas Municipales'!$A9,(IF('4 - Personal'!$E$180='2 - Programas Municipales'!$C$7,'4 - Personal'!$H$182,0)),0)+IF('4 - Personal'!$E$185='2 - Programas Municipales'!$A9,(IF('4 - Personal'!$E$186='2 - Programas Municipales'!$C$7,'4 - Personal'!$H$188,0)),0)+IF('4 - Personal'!$E$191='2 - Programas Municipales'!$A9,(IF('4 - Personal'!$E$192='2 - Programas Municipales'!$C$7,'4 - Personal'!$H$194,0)),0)+IF('4 - Personal'!$E$197='2 - Programas Municipales'!$A9,(IF('4 - Personal'!$E$198='2 - Programas Municipales'!$C$7,'4 - Personal'!$H$200,0)),0)+IF('4 - Personal'!$E$203='2 - Programas Municipales'!$A9,(IF('4 - Personal'!$E$204='2 - Programas Municipales'!$C$7,'4 - Personal'!$H$206,0)),0)+IF('4 - Personal'!$E$209='2 - Programas Municipales'!$A9,(IF('4 - Personal'!$E$210='2 - Programas Municipales'!$C$7,'4 - Personal'!$H$212,0)),0)+IF('4 - Personal'!$E$215='2 - Programas Municipales'!$A9,(IF('4 - Personal'!$E$216='2 - Programas Municipales'!$C$7,'4 - Personal'!$H$218,0)),0)+IF('4 - Personal'!$E$221='2 - Programas Municipales'!$A9,(IF('4 - Personal'!$E$222='2 - Programas Municipales'!$C$7,'4 - Personal'!$H$224,0)),0)+IF('4 - Personal'!$E$227='2 - Programas Municipales'!$A9,(IF('4 - Personal'!$E$228='2 - Programas Municipales'!$C$7,'4 - Personal'!$H$230,0)),0)+IF('4 - Personal'!$E$233='2 - Programas Municipales'!$A9,(IF('4 - Personal'!$E$234='2 - Programas Municipales'!$C$7,'4 - Personal'!$H$236,0)),0)+IF('4 - Personal'!$E$239='2 - Programas Municipales'!$A9,(IF('4 - Personal'!$E$240='2 - Programas Municipales'!$C$7,'4 - Personal'!$H$242,0)),0)+IF('4 - Personal'!$E$245='2 - Programas Municipales'!$A9,(IF('4 - Personal'!$E$246='2 - Programas Municipales'!$C$7,'4 - Personal'!$H$248,0)),0)+IF('4 - Personal'!$E$251='2 - Programas Municipales'!$A9,(IF('4 - Personal'!$E$252='2 - Programas Municipales'!$C$7,'4 - Personal'!$H$254,0)),0)+IF('4 - Personal'!$E$257='2 - Programas Municipales'!$A9,(IF('4 - Personal'!$E$258='2 - Programas Municipales'!$C$7,'4 - Personal'!$H$260,0)),0)+IF('4 - Personal'!$E$263='2 - Programas Municipales'!$A9,(IF('4 - Personal'!$E$264='2 - Programas Municipales'!$C$7,'4 - Personal'!$H$266,0)),0)+IF('4 - Personal'!$E$269='2 - Programas Municipales'!$A9,(IF('4 - Personal'!$E$270='2 - Programas Municipales'!$C$7,'4 - Personal'!$H$272,0)),0)+IF('4 - Personal'!$E$275='2 - Programas Municipales'!$A9,(IF('4 - Personal'!$E$276='2 - Programas Municipales'!$C$7,'4 - Personal'!$H$278,0)),0)</f>
        <v>0</v>
      </c>
      <c r="I12" s="202">
        <f>IF('4 - Personal'!$E$143='2 - Programas Municipales'!$A9,(IF('4 - Personal'!$E$144='2 - Programas Municipales'!$C$8,'4 - Personal'!$H$146,0)),0)+IF('4 - Personal'!$E$149='2 - Programas Municipales'!$A9,(IF('4 - Personal'!$E$150='2 - Programas Municipales'!$C$8,'4 - Personal'!$H$152,0)),0)+IF('4 - Personal'!$E$155='2 - Programas Municipales'!$A9,(IF('4 - Personal'!$E$156='2 - Programas Municipales'!$C$8,'4 - Personal'!$H$158,0)),0)+IF('4 - Personal'!$E$161='2 - Programas Municipales'!$A9,(IF('4 - Personal'!$E$162='2 - Programas Municipales'!$C$8,'4 - Personal'!$H$164,0)),0)+IF('4 - Personal'!$E$167='2 - Programas Municipales'!$A9,(IF('4 - Personal'!$E$168='2 - Programas Municipales'!$C$8,'4 - Personal'!$H$170,0)),0)+IF('4 - Personal'!$E$173='2 - Programas Municipales'!$A9,(IF('4 - Personal'!$E$174='2 - Programas Municipales'!$C$8,'4 - Personal'!$H$176,0)),0)+IF('4 - Personal'!$E$179='2 - Programas Municipales'!$A9,(IF('4 - Personal'!$E$180='2 - Programas Municipales'!$C$8,'4 - Personal'!$H$182,0)),0)+IF('4 - Personal'!$E$185='2 - Programas Municipales'!$A9,(IF('4 - Personal'!$E$186='2 - Programas Municipales'!$C$8,'4 - Personal'!$H$188,0)),0)+IF('4 - Personal'!$E$191='2 - Programas Municipales'!$A9,(IF('4 - Personal'!$E$192='2 - Programas Municipales'!$C$8,'4 - Personal'!$H$194,0)),0)+IF('4 - Personal'!$E$197='2 - Programas Municipales'!$A9,(IF('4 - Personal'!$E$198='2 - Programas Municipales'!$C$8,'4 - Personal'!$H$200,0)),0)+IF('4 - Personal'!$E$203='2 - Programas Municipales'!$A9,(IF('4 - Personal'!$E$204='2 - Programas Municipales'!$C$8,'4 - Personal'!$H$206,0)),0)+IF('4 - Personal'!$E$209='2 - Programas Municipales'!$A9,(IF('4 - Personal'!$E$210='2 - Programas Municipales'!$C$8,'4 - Personal'!$H$212,0)),0)+IF('4 - Personal'!$E$215='2 - Programas Municipales'!$A9,(IF('4 - Personal'!$E$216='2 - Programas Municipales'!$C$8,'4 - Personal'!$H$218,0)),0)+IF('4 - Personal'!$E$221='2 - Programas Municipales'!$A9,(IF('4 - Personal'!$E$222='2 - Programas Municipales'!$C$8,'4 - Personal'!$H$224,0)),0)+IF('4 - Personal'!$E$227='2 - Programas Municipales'!$A9,(IF('4 - Personal'!$E$228='2 - Programas Municipales'!$C$8,'4 - Personal'!$H$230,0)),0)+IF('4 - Personal'!$E$233='2 - Programas Municipales'!$A9,(IF('4 - Personal'!$E$234='2 - Programas Municipales'!$C$8,'4 - Personal'!$H$236,0)),0)+IF('4 - Personal'!$E$239='2 - Programas Municipales'!$A9,(IF('4 - Personal'!$E$240='2 - Programas Municipales'!$C$8,'4 - Personal'!$H$242,0)),0)+IF('4 - Personal'!$E$245='2 - Programas Municipales'!$A9,(IF('4 - Personal'!$E$246='2 - Programas Municipales'!$C$8,'4 - Personal'!$H$248,0)),0)+IF('4 - Personal'!$E$251='2 - Programas Municipales'!$A9,(IF('4 - Personal'!$E$252='2 - Programas Municipales'!$C$8,'4 - Personal'!$H$254,0)),0)+IF('4 - Personal'!$E$257='2 - Programas Municipales'!$A9,(IF('4 - Personal'!$E$258='2 - Programas Municipales'!$C$8,'4 - Personal'!$H$260,0)),0)+IF('4 - Personal'!$E$263='2 - Programas Municipales'!$A9,(IF('4 - Personal'!$E$264='2 - Programas Municipales'!$C$8,'4 - Personal'!$H$266,0)),0)+IF('4 - Personal'!$E$269='2 - Programas Municipales'!$A9,(IF('4 - Personal'!$E$270='2 - Programas Municipales'!$C$8,'4 - Personal'!$H$272,0)),0)+IF('4 - Personal'!$E$275='2 - Programas Municipales'!$A9,(IF('4 - Personal'!$E$276='2 - Programas Municipales'!$C$8,'4 - Personal'!$H$278,0)),0)</f>
        <v>0</v>
      </c>
      <c r="J12" s="202">
        <f>IF('4 - Personal'!$E$143='2 - Programas Municipales'!$A9,(IF('4 - Personal'!$E$144='2 - Programas Municipales'!$C$9,'4 - Personal'!$H$146,0)),0)+IF('4 - Personal'!$E$149='2 - Programas Municipales'!$A9,(IF('4 - Personal'!$E$150='2 - Programas Municipales'!$C$9,'4 - Personal'!$H$152,0)),0)+IF('4 - Personal'!$E$155='2 - Programas Municipales'!$A9,(IF('4 - Personal'!$E$156='2 - Programas Municipales'!$C$9,'4 - Personal'!$H$158,0)),0)+IF('4 - Personal'!$E$161='2 - Programas Municipales'!$A9,(IF('4 - Personal'!$E$162='2 - Programas Municipales'!$C$9,'4 - Personal'!$H$164,0)),0)+IF('4 - Personal'!$E$167='2 - Programas Municipales'!$A9,(IF('4 - Personal'!$E$168='2 - Programas Municipales'!$C$9,'4 - Personal'!$H$170,0)),0)+IF('4 - Personal'!$E$173='2 - Programas Municipales'!$A9,(IF('4 - Personal'!$E$174='2 - Programas Municipales'!$C$9,'4 - Personal'!$H$176,0)),0)+IF('4 - Personal'!$E$179='2 - Programas Municipales'!$A9,(IF('4 - Personal'!$E$180='2 - Programas Municipales'!$C$9,'4 - Personal'!$H$182,0)),0)+IF('4 - Personal'!$E$185='2 - Programas Municipales'!$A9,(IF('4 - Personal'!$E$186='2 - Programas Municipales'!$C$9,'4 - Personal'!$H$188,0)),0)+IF('4 - Personal'!$E$191='2 - Programas Municipales'!$A9,(IF('4 - Personal'!$E$192='2 - Programas Municipales'!$C$9,'4 - Personal'!$H$194,0)),0)+IF('4 - Personal'!$E$197='2 - Programas Municipales'!$A9,(IF('4 - Personal'!$E$198='2 - Programas Municipales'!$C$9,'4 - Personal'!$H$200,0)),0)+IF('4 - Personal'!$E$203='2 - Programas Municipales'!$A9,(IF('4 - Personal'!$E$204='2 - Programas Municipales'!$C$9,'4 - Personal'!$H$206,0)),0)+IF('4 - Personal'!$E$209='2 - Programas Municipales'!$A9,(IF('4 - Personal'!$E$210='2 - Programas Municipales'!$C$9,'4 - Personal'!$H$212,0)),0)+IF('4 - Personal'!$E$215='2 - Programas Municipales'!$A9,(IF('4 - Personal'!$E$216='2 - Programas Municipales'!$C$9,'4 - Personal'!$H$218,0)),0)+IF('4 - Personal'!$E$221='2 - Programas Municipales'!$A9,(IF('4 - Personal'!$E$222='2 - Programas Municipales'!$C$9,'4 - Personal'!$H$224,0)),0)+IF('4 - Personal'!$E$227='2 - Programas Municipales'!$A9,(IF('4 - Personal'!$E$228='2 - Programas Municipales'!$C$9,'4 - Personal'!$H$230,0)),0)+IF('4 - Personal'!$E$233='2 - Programas Municipales'!$A9,(IF('4 - Personal'!$E$234='2 - Programas Municipales'!$C$9,'4 - Personal'!$H$236,0)),0)+IF('4 - Personal'!$E$239='2 - Programas Municipales'!$A9,(IF('4 - Personal'!$E$240='2 - Programas Municipales'!$C$9,'4 - Personal'!$H$242,0)),0)+IF('4 - Personal'!$E$245='2 - Programas Municipales'!$A9,(IF('4 - Personal'!$E$246='2 - Programas Municipales'!$C$9,'4 - Personal'!$H$248,0)),0)+IF('4 - Personal'!$E$251='2 - Programas Municipales'!$A9,(IF('4 - Personal'!$E$252='2 - Programas Municipales'!$C$9,'4 - Personal'!$H$254,0)),0)+IF('4 - Personal'!$E$257='2 - Programas Municipales'!$A9,(IF('4 - Personal'!$E$258='2 - Programas Municipales'!$C$9,'4 - Personal'!$H$260,0)),0)+IF('4 - Personal'!$E$263='2 - Programas Municipales'!$A9,(IF('4 - Personal'!$E$264='2 - Programas Municipales'!$C$9,'4 - Personal'!$H$266,0)),0)+IF('4 - Personal'!$E$269='2 - Programas Municipales'!$A9,(IF('4 - Personal'!$E$270='2 - Programas Municipales'!$C$9,'4 - Personal'!$H$272,0)),0)+IF('4 - Personal'!$E$275='2 - Programas Municipales'!$A9,(IF('4 - Personal'!$E$276='2 - Programas Municipales'!$C$9,'4 - Personal'!$H$278,0)),0)</f>
        <v>0</v>
      </c>
      <c r="K12" s="202">
        <f>IF('4 - Personal'!$E$143='2 - Programas Municipales'!$A9,(IF('4 - Personal'!$E$144='2 - Programas Municipales'!$C$10,'4 - Personal'!$H$146,0)),0)+IF('4 - Personal'!$E$149='2 - Programas Municipales'!$A9,(IF('4 - Personal'!$E$150='2 - Programas Municipales'!$C$10,'4 - Personal'!$H$152,0)),0)+IF('4 - Personal'!$E$155='2 - Programas Municipales'!$A9,(IF('4 - Personal'!$E$156='2 - Programas Municipales'!$C$10,'4 - Personal'!$H$158,0)),0)+IF('4 - Personal'!$E$161='2 - Programas Municipales'!$A9,(IF('4 - Personal'!$E$162='2 - Programas Municipales'!$C$10,'4 - Personal'!$H$164,0)),0)+IF('4 - Personal'!$E$167='2 - Programas Municipales'!$A9,(IF('4 - Personal'!$E$168='2 - Programas Municipales'!$C$10,'4 - Personal'!$H$170,0)),0)+IF('4 - Personal'!$E$173='2 - Programas Municipales'!$A9,(IF('4 - Personal'!$E$174='2 - Programas Municipales'!$C$10,'4 - Personal'!$H$176,0)),0)+IF('4 - Personal'!$E$179='2 - Programas Municipales'!$A9,(IF('4 - Personal'!$E$180='2 - Programas Municipales'!$C$10,'4 - Personal'!$H$182,0)),0)+IF('4 - Personal'!$E$185='2 - Programas Municipales'!$A9,(IF('4 - Personal'!$E$186='2 - Programas Municipales'!$C$10,'4 - Personal'!$H$188,0)),0)+IF('4 - Personal'!$E$191='2 - Programas Municipales'!$A9,(IF('4 - Personal'!$E$192='2 - Programas Municipales'!$C$10,'4 - Personal'!$H$194,0)),0)+IF('4 - Personal'!$E$197='2 - Programas Municipales'!$A9,(IF('4 - Personal'!$E$198='2 - Programas Municipales'!$C$10,'4 - Personal'!$H$200,0)),0)+IF('4 - Personal'!$E$203='2 - Programas Municipales'!$A9,(IF('4 - Personal'!$E$204='2 - Programas Municipales'!$C$10,'4 - Personal'!$H$206,0)),0)+IF('4 - Personal'!$E$209='2 - Programas Municipales'!$A9,(IF('4 - Personal'!$E$210='2 - Programas Municipales'!$C$10,'4 - Personal'!$H$212,0)),0)+IF('4 - Personal'!$E$215='2 - Programas Municipales'!$A9,(IF('4 - Personal'!$E$216='2 - Programas Municipales'!$C$10,'4 - Personal'!$H$218,0)),0)+IF('4 - Personal'!$E$221='2 - Programas Municipales'!$A9,(IF('4 - Personal'!$E$222='2 - Programas Municipales'!$C$10,'4 - Personal'!$H$224,0)),0)+IF('4 - Personal'!$E$227='2 - Programas Municipales'!$A9,(IF('4 - Personal'!$E$228='2 - Programas Municipales'!$C$10,'4 - Personal'!$H$230,0)),0)+IF('4 - Personal'!$E$233='2 - Programas Municipales'!$A9,(IF('4 - Personal'!$E$234='2 - Programas Municipales'!$C$10,'4 - Personal'!$H$236,0)),0)+IF('4 - Personal'!$E$239='2 - Programas Municipales'!$A9,(IF('4 - Personal'!$E$240='2 - Programas Municipales'!$C$10,'4 - Personal'!$H$242,0)),0)+IF('4 - Personal'!$E$245='2 - Programas Municipales'!$A9,(IF('4 - Personal'!$E$246='2 - Programas Municipales'!$C$10,'4 - Personal'!$H$248,0)),0)+IF('4 - Personal'!$E$251='2 - Programas Municipales'!$A9,(IF('4 - Personal'!$E$252='2 - Programas Municipales'!$C$10,'4 - Personal'!$H$254,0)),0)+IF('4 - Personal'!$E$257='2 - Programas Municipales'!$A9,(IF('4 - Personal'!$E$258='2 - Programas Municipales'!$C$10,'4 - Personal'!$H$260,0)),0)+IF('4 - Personal'!$E$263='2 - Programas Municipales'!$A9,(IF('4 - Personal'!$E$264='2 - Programas Municipales'!$C$10,'4 - Personal'!$H$266,0)),0)+IF('4 - Personal'!$E$269='2 - Programas Municipales'!$A9,(IF('4 - Personal'!$E$270='2 - Programas Municipales'!$C$10,'4 - Personal'!$H$272,0)),0)+IF('4 - Personal'!$E$275='2 - Programas Municipales'!$A9,(IF('4 - Personal'!$E$276='2 - Programas Municipales'!$C$10,'4 - Personal'!$H$278,0)),0)</f>
        <v>0</v>
      </c>
      <c r="L12" s="202">
        <f>IF('4 - Personal'!$E$143='2 - Programas Municipales'!$A9,(IF('4 - Personal'!$E$144='2 - Programas Municipales'!$C$11,'4 - Personal'!$H$146,0)),0)+IF('4 - Personal'!$E$149='2 - Programas Municipales'!$A9,(IF('4 - Personal'!$E$150='2 - Programas Municipales'!$C$11,'4 - Personal'!$H$152,0)),0)+IF('4 - Personal'!$E$155='2 - Programas Municipales'!$A9,(IF('4 - Personal'!$E$156='2 - Programas Municipales'!$C$11,'4 - Personal'!$H$158,0)),0)+IF('4 - Personal'!$E$161='2 - Programas Municipales'!$A9,(IF('4 - Personal'!$E$162='2 - Programas Municipales'!$C$11,'4 - Personal'!$H$164,0)),0)+IF('4 - Personal'!$E$167='2 - Programas Municipales'!$A9,(IF('4 - Personal'!$E$168='2 - Programas Municipales'!$C$11,'4 - Personal'!$H$170,0)),0)+IF('4 - Personal'!$E$173='2 - Programas Municipales'!$A9,(IF('4 - Personal'!$E$174='2 - Programas Municipales'!$C$11,'4 - Personal'!$H$176,0)),0)+IF('4 - Personal'!$E$179='2 - Programas Municipales'!$A9,(IF('4 - Personal'!$E$180='2 - Programas Municipales'!$C$11,'4 - Personal'!$H$182,0)),0)+IF('4 - Personal'!$E$185='2 - Programas Municipales'!$A9,(IF('4 - Personal'!$E$186='2 - Programas Municipales'!$C$11,'4 - Personal'!$H$188,0)),0)+IF('4 - Personal'!$E$191='2 - Programas Municipales'!$A9,(IF('4 - Personal'!$E$192='2 - Programas Municipales'!$C$11,'4 - Personal'!$H$194,0)),0)+IF('4 - Personal'!$E$197='2 - Programas Municipales'!$A9,(IF('4 - Personal'!$E$198='2 - Programas Municipales'!$C$11,'4 - Personal'!$H$200,0)),0)+IF('4 - Personal'!$E$203='2 - Programas Municipales'!$A9,(IF('4 - Personal'!$E$204='2 - Programas Municipales'!$C$11,'4 - Personal'!$H$206,0)),0)+IF('4 - Personal'!$E$209='2 - Programas Municipales'!$A9,(IF('4 - Personal'!$E$210='2 - Programas Municipales'!$C$11,'4 - Personal'!$H$212,0)),0)+IF('4 - Personal'!$E$215='2 - Programas Municipales'!$A9,(IF('4 - Personal'!$E$216='2 - Programas Municipales'!$C$11,'4 - Personal'!$H$218,0)),0)+IF('4 - Personal'!$E$221='2 - Programas Municipales'!$A9,(IF('4 - Personal'!$E$222='2 - Programas Municipales'!$C$11,'4 - Personal'!$H$224,0)),0)+IF('4 - Personal'!$E$227='2 - Programas Municipales'!$A9,(IF('4 - Personal'!$E$228='2 - Programas Municipales'!$C$11,'4 - Personal'!$H$230,0)),0)+IF('4 - Personal'!$E$233='2 - Programas Municipales'!$A9,(IF('4 - Personal'!$E$234='2 - Programas Municipales'!$C$11,'4 - Personal'!$H$236,0)),0)+IF('4 - Personal'!$E$239='2 - Programas Municipales'!$A9,(IF('4 - Personal'!$E$240='2 - Programas Municipales'!$C$11,'4 - Personal'!$H$242,0)),0)+IF('4 - Personal'!$E$245='2 - Programas Municipales'!$A9,(IF('4 - Personal'!$E$246='2 - Programas Municipales'!$C$11,'4 - Personal'!$H$248,0)),0)+IF('4 - Personal'!$E$251='2 - Programas Municipales'!$A9,(IF('4 - Personal'!$E$252='2 - Programas Municipales'!$C$11,'4 - Personal'!$H$254,0)),0)+IF('4 - Personal'!$E$257='2 - Programas Municipales'!$A9,(IF('4 - Personal'!$E$258='2 - Programas Municipales'!$C$11,'4 - Personal'!$H$260,0)),0)+IF('4 - Personal'!$E$263='2 - Programas Municipales'!$A9,(IF('4 - Personal'!$E$264='2 - Programas Municipales'!$C$11,'4 - Personal'!$H$266,0)),0)+IF('4 - Personal'!$E$269='2 - Programas Municipales'!$A9,(IF('4 - Personal'!$E$270='2 - Programas Municipales'!$C$11,'4 - Personal'!$H$272,0)),0)+IF('4 - Personal'!$E$275='2 - Programas Municipales'!$A9,(IF('4 - Personal'!$E$276='2 - Programas Municipales'!$C$11,'4 - Personal'!$H$278,0)),0)</f>
        <v>0</v>
      </c>
      <c r="M12" s="202">
        <f>IF('4 - Personal'!$E$143='2 - Programas Municipales'!$A9,(IF('4 - Personal'!$E$144='2 - Programas Municipales'!$C$12,'4 - Personal'!$H$146,0)),0)+IF('4 - Personal'!$E$149='2 - Programas Municipales'!$A9,(IF('4 - Personal'!$E$150='2 - Programas Municipales'!$C$12,'4 - Personal'!$H$152,0)),0)+IF('4 - Personal'!$E$155='2 - Programas Municipales'!$A9,(IF('4 - Personal'!$E$156='2 - Programas Municipales'!$C$12,'4 - Personal'!$H$158,0)),0)+IF('4 - Personal'!$E$161='2 - Programas Municipales'!$A9,(IF('4 - Personal'!$E$162='2 - Programas Municipales'!$C$12,'4 - Personal'!$H$164,0)),0)+IF('4 - Personal'!$E$167='2 - Programas Municipales'!$A9,(IF('4 - Personal'!$E$168='2 - Programas Municipales'!$C$12,'4 - Personal'!$H$170,0)),0)+IF('4 - Personal'!$E$173='2 - Programas Municipales'!$A9,(IF('4 - Personal'!$E$174='2 - Programas Municipales'!$C$12,'4 - Personal'!$H$176,0)),0)+IF('4 - Personal'!$E$179='2 - Programas Municipales'!$A9,(IF('4 - Personal'!$E$180='2 - Programas Municipales'!$C$12,'4 - Personal'!$H$182,0)),0)+IF('4 - Personal'!$E$185='2 - Programas Municipales'!$A9,(IF('4 - Personal'!$E$186='2 - Programas Municipales'!$C$12,'4 - Personal'!$H$188,0)),0)+IF('4 - Personal'!$E$191='2 - Programas Municipales'!$A9,(IF('4 - Personal'!$E$192='2 - Programas Municipales'!$C$12,'4 - Personal'!$H$194,0)),0)+IF('4 - Personal'!$E$197='2 - Programas Municipales'!$A9,(IF('4 - Personal'!$E$198='2 - Programas Municipales'!$C$12,'4 - Personal'!$H$200,0)),0)+IF('4 - Personal'!$E$203='2 - Programas Municipales'!$A9,(IF('4 - Personal'!$E$204='2 - Programas Municipales'!$C$12,'4 - Personal'!$H$206,0)),0)+IF('4 - Personal'!$E$209='2 - Programas Municipales'!$A9,(IF('4 - Personal'!$E$210='2 - Programas Municipales'!$C$12,'4 - Personal'!$H$212,0)),0)+IF('4 - Personal'!$E$215='2 - Programas Municipales'!$A9,(IF('4 - Personal'!$E$216='2 - Programas Municipales'!$C$12,'4 - Personal'!$H$218,0)),0)+IF('4 - Personal'!$E$221='2 - Programas Municipales'!$A9,(IF('4 - Personal'!$E$222='2 - Programas Municipales'!$C$12,'4 - Personal'!$H$224,0)),0)+IF('4 - Personal'!$E$227='2 - Programas Municipales'!$A9,(IF('4 - Personal'!$E$228='2 - Programas Municipales'!$C$12,'4 - Personal'!$H$230,0)),0)+IF('4 - Personal'!$E$233='2 - Programas Municipales'!$A9,(IF('4 - Personal'!$E$234='2 - Programas Municipales'!$C$12,'4 - Personal'!$H$236,0)),0)+IF('4 - Personal'!$E$239='2 - Programas Municipales'!$A9,(IF('4 - Personal'!$E$240='2 - Programas Municipales'!$C$12,'4 - Personal'!$H$242,0)),0)+IF('4 - Personal'!$E$245='2 - Programas Municipales'!$A9,(IF('4 - Personal'!$E$246='2 - Programas Municipales'!$C$12,'4 - Personal'!$H$248,0)),0)+IF('4 - Personal'!$E$251='2 - Programas Municipales'!$A9,(IF('4 - Personal'!$E$252='2 - Programas Municipales'!$C$12,'4 - Personal'!$H$254,0)),0)+IF('4 - Personal'!$E$257='2 - Programas Municipales'!$A9,(IF('4 - Personal'!$E$258='2 - Programas Municipales'!$C$12,'4 - Personal'!$H$260,0)),0)+IF('4 - Personal'!$E$263='2 - Programas Municipales'!$A9,(IF('4 - Personal'!$E$264='2 - Programas Municipales'!$C$12,'4 - Personal'!$H$266,0)),0)+IF('4 - Personal'!$E$269='2 - Programas Municipales'!$A9,(IF('4 - Personal'!$E$270='2 - Programas Municipales'!$C$12,'4 - Personal'!$H$272,0)),0)+IF('4 - Personal'!$E$275='2 - Programas Municipales'!$A9,(IF('4 - Personal'!$E$276='2 - Programas Municipales'!$C$12,'4 - Personal'!$H$278,0)),0)</f>
        <v>0</v>
      </c>
      <c r="N12" s="202">
        <f>IF('4 - Personal'!$E$143='2 - Programas Municipales'!$A9,(IF('4 - Personal'!$E$144='2 - Programas Municipales'!$C$13,'4 - Personal'!$H$146,0)),0)+IF('4 - Personal'!$E$149='2 - Programas Municipales'!$A9,(IF('4 - Personal'!$E$150='2 - Programas Municipales'!$C$13,'4 - Personal'!$H$152,0)),0)+IF('4 - Personal'!$E$155='2 - Programas Municipales'!$A9,(IF('4 - Personal'!$E$156='2 - Programas Municipales'!$C$13,'4 - Personal'!$H$158,0)),0)+IF('4 - Personal'!$E$161='2 - Programas Municipales'!$A9,(IF('4 - Personal'!$E$162='2 - Programas Municipales'!$C$13,'4 - Personal'!$H$164,0)),0)+IF('4 - Personal'!$E$167='2 - Programas Municipales'!$A9,(IF('4 - Personal'!$E$168='2 - Programas Municipales'!$C$13,'4 - Personal'!$H$170,0)),0)+IF('4 - Personal'!$E$173='2 - Programas Municipales'!$A9,(IF('4 - Personal'!$E$174='2 - Programas Municipales'!$C$13,'4 - Personal'!$H$176,0)),0)+IF('4 - Personal'!$E$179='2 - Programas Municipales'!$A9,(IF('4 - Personal'!$E$180='2 - Programas Municipales'!$C$13,'4 - Personal'!$H$182,0)),0)+IF('4 - Personal'!$E$185='2 - Programas Municipales'!$A9,(IF('4 - Personal'!$E$186='2 - Programas Municipales'!$C$13,'4 - Personal'!$H$188,0)),0)+IF('4 - Personal'!$E$191='2 - Programas Municipales'!$A9,(IF('4 - Personal'!$E$192='2 - Programas Municipales'!$C$13,'4 - Personal'!$H$194,0)),0)+IF('4 - Personal'!$E$197='2 - Programas Municipales'!$A9,(IF('4 - Personal'!$E$198='2 - Programas Municipales'!$C$13,'4 - Personal'!$H$200,0)),0)+IF('4 - Personal'!$E$203='2 - Programas Municipales'!$A9,(IF('4 - Personal'!$E$204='2 - Programas Municipales'!$C$13,'4 - Personal'!$H$206,0)),0)+IF('4 - Personal'!$E$209='2 - Programas Municipales'!$A9,(IF('4 - Personal'!$E$210='2 - Programas Municipales'!$C$13,'4 - Personal'!$H$212,0)),0)+IF('4 - Personal'!$E$215='2 - Programas Municipales'!$A9,(IF('4 - Personal'!$E$216='2 - Programas Municipales'!$C$13,'4 - Personal'!$H$218,0)),0)+IF('4 - Personal'!$E$221='2 - Programas Municipales'!$A9,(IF('4 - Personal'!$E$222='2 - Programas Municipales'!$C$13,'4 - Personal'!$H$224,0)),0)+IF('4 - Personal'!$E$227='2 - Programas Municipales'!$A9,(IF('4 - Personal'!$E$228='2 - Programas Municipales'!$C$13,'4 - Personal'!$H$230,0)),0)+IF('4 - Personal'!$E$233='2 - Programas Municipales'!$A9,(IF('4 - Personal'!$E$234='2 - Programas Municipales'!$C$13,'4 - Personal'!$H$236,0)),0)+IF('4 - Personal'!$E$239='2 - Programas Municipales'!$A9,(IF('4 - Personal'!$E$240='2 - Programas Municipales'!$C$13,'4 - Personal'!$H$242,0)),0)+IF('4 - Personal'!$E$245='2 - Programas Municipales'!$A9,(IF('4 - Personal'!$E$246='2 - Programas Municipales'!$C$13,'4 - Personal'!$H$248,0)),0)+IF('4 - Personal'!$E$251='2 - Programas Municipales'!$A9,(IF('4 - Personal'!$E$252='2 - Programas Municipales'!$C$13,'4 - Personal'!$H$254,0)),0)+IF('4 - Personal'!$E$257='2 - Programas Municipales'!$A9,(IF('4 - Personal'!$E$258='2 - Programas Municipales'!$C$13,'4 - Personal'!$H$260,0)),0)+IF('4 - Personal'!$E$263='2 - Programas Municipales'!$A9,(IF('4 - Personal'!$E$264='2 - Programas Municipales'!$C$13,'4 - Personal'!$H$266,0)),0)+IF('4 - Personal'!$E$269='2 - Programas Municipales'!$A9,(IF('4 - Personal'!$E$270='2 - Programas Municipales'!$C$13,'4 - Personal'!$H$272,0)),0)+IF('4 - Personal'!$E$275='2 - Programas Municipales'!$A9,(IF('4 - Personal'!$E$276='2 - Programas Municipales'!$C$13,'4 - Personal'!$H$278,0)),0)</f>
        <v>0</v>
      </c>
      <c r="O12" s="202">
        <f>IF('4 - Personal'!$E$143='2 - Programas Municipales'!$A9,(IF('4 - Personal'!$E$144='2 - Programas Municipales'!$C$14,'4 - Personal'!$H$146,0)),0)+IF('4 - Personal'!$E$149='2 - Programas Municipales'!$A9,(IF('4 - Personal'!$E$150='2 - Programas Municipales'!$C$14,'4 - Personal'!$H$152,0)),0)+IF('4 - Personal'!$E$155='2 - Programas Municipales'!$A9,(IF('4 - Personal'!$E$156='2 - Programas Municipales'!$C$14,'4 - Personal'!$H$158,0)),0)+IF('4 - Personal'!$E$161='2 - Programas Municipales'!$A9,(IF('4 - Personal'!$E$162='2 - Programas Municipales'!$C$14,'4 - Personal'!$H$164,0)),0)+IF('4 - Personal'!$E$167='2 - Programas Municipales'!$A9,(IF('4 - Personal'!$E$168='2 - Programas Municipales'!$C$14,'4 - Personal'!$H$170,0)),0)+IF('4 - Personal'!$E$173='2 - Programas Municipales'!$A9,(IF('4 - Personal'!$E$174='2 - Programas Municipales'!$C$14,'4 - Personal'!$H$176,0)),0)+IF('4 - Personal'!$E$179='2 - Programas Municipales'!$A9,(IF('4 - Personal'!$E$180='2 - Programas Municipales'!$C$14,'4 - Personal'!$H$182,0)),0)+IF('4 - Personal'!$E$185='2 - Programas Municipales'!$A9,(IF('4 - Personal'!$E$186='2 - Programas Municipales'!$C$14,'4 - Personal'!$H$188,0)),0)+IF('4 - Personal'!$E$191='2 - Programas Municipales'!$A9,(IF('4 - Personal'!$E$192='2 - Programas Municipales'!$C$14,'4 - Personal'!$H$194,0)),0)+IF('4 - Personal'!$E$197='2 - Programas Municipales'!$A9,(IF('4 - Personal'!$E$198='2 - Programas Municipales'!$C$14,'4 - Personal'!$H$200,0)),0)+IF('4 - Personal'!$E$203='2 - Programas Municipales'!$A9,(IF('4 - Personal'!$E$204='2 - Programas Municipales'!$C$14,'4 - Personal'!$H$206,0)),0)+IF('4 - Personal'!$E$209='2 - Programas Municipales'!$A9,(IF('4 - Personal'!$E$210='2 - Programas Municipales'!$C$14,'4 - Personal'!$H$212,0)),0)+IF('4 - Personal'!$E$215='2 - Programas Municipales'!$A9,(IF('4 - Personal'!$E$216='2 - Programas Municipales'!$C$14,'4 - Personal'!$H$218,0)),0)+IF('4 - Personal'!$E$221='2 - Programas Municipales'!$A9,(IF('4 - Personal'!$E$222='2 - Programas Municipales'!$C$14,'4 - Personal'!$H$224,0)),0)+IF('4 - Personal'!$E$227='2 - Programas Municipales'!$A9,(IF('4 - Personal'!$E$228='2 - Programas Municipales'!$C$14,'4 - Personal'!$H$230,0)),0)+IF('4 - Personal'!$E$233='2 - Programas Municipales'!$A9,(IF('4 - Personal'!$E$234='2 - Programas Municipales'!$C$14,'4 - Personal'!$H$236,0)),0)+IF('4 - Personal'!$E$239='2 - Programas Municipales'!$A9,(IF('4 - Personal'!$E$240='2 - Programas Municipales'!$C$14,'4 - Personal'!$H$242,0)),0)+IF('4 - Personal'!$E$245='2 - Programas Municipales'!$A9,(IF('4 - Personal'!$E$246='2 - Programas Municipales'!$C$14,'4 - Personal'!$H$248,0)),0)+IF('4 - Personal'!$E$251='2 - Programas Municipales'!$A9,(IF('4 - Personal'!$E$252='2 - Programas Municipales'!$C$14,'4 - Personal'!$H$254,0)),0)+IF('4 - Personal'!$E$257='2 - Programas Municipales'!$A9,(IF('4 - Personal'!$E$258='2 - Programas Municipales'!$C$14,'4 - Personal'!$H$260,0)),0)+IF('4 - Personal'!$E$263='2 - Programas Municipales'!$A9,(IF('4 - Personal'!$E$264='2 - Programas Municipales'!$C$14,'4 - Personal'!$H$266,0)),0)+IF('4 - Personal'!$E$269='2 - Programas Municipales'!$A9,(IF('4 - Personal'!$E$270='2 - Programas Municipales'!$C$14,'4 - Personal'!$H$272,0)),0)+IF('4 - Personal'!$E$275='2 - Programas Municipales'!$A9,(IF('4 - Personal'!$E$276='2 - Programas Municipales'!$C$14,'4 - Personal'!$H$278,0)),0)</f>
        <v>0</v>
      </c>
      <c r="P12" s="202">
        <f>IF('4 - Personal'!$E$143='2 - Programas Municipales'!$A9,(IF('4 - Personal'!$E$144='2 - Programas Municipales'!$C$15,'4 - Personal'!$H$146,0)),0)+IF('4 - Personal'!$E$149='2 - Programas Municipales'!$A9,(IF('4 - Personal'!$E$150='2 - Programas Municipales'!$C$15,'4 - Personal'!$H$152,0)),0)+IF('4 - Personal'!$E$155='2 - Programas Municipales'!$A9,(IF('4 - Personal'!$E$156='2 - Programas Municipales'!$C$15,'4 - Personal'!$H$158,0)),0)+IF('4 - Personal'!$E$161='2 - Programas Municipales'!$A9,(IF('4 - Personal'!$E$162='2 - Programas Municipales'!$C$15,'4 - Personal'!$H$164,0)),0)+IF('4 - Personal'!$E$167='2 - Programas Municipales'!$A9,(IF('4 - Personal'!$E$168='2 - Programas Municipales'!$C$15,'4 - Personal'!$H$170,0)),0)+IF('4 - Personal'!$E$173='2 - Programas Municipales'!$A9,(IF('4 - Personal'!$E$174='2 - Programas Municipales'!$C$15,'4 - Personal'!$H$176,0)),0)+IF('4 - Personal'!$E$179='2 - Programas Municipales'!$A9,(IF('4 - Personal'!$E$180='2 - Programas Municipales'!$C$15,'4 - Personal'!$H$182,0)),0)+IF('4 - Personal'!$E$185='2 - Programas Municipales'!$A9,(IF('4 - Personal'!$E$186='2 - Programas Municipales'!$C$15,'4 - Personal'!$H$188,0)),0)+IF('4 - Personal'!$E$191='2 - Programas Municipales'!$A9,(IF('4 - Personal'!$E$192='2 - Programas Municipales'!$C$15,'4 - Personal'!$H$194,0)),0)+IF('4 - Personal'!$E$197='2 - Programas Municipales'!$A9,(IF('4 - Personal'!$E$198='2 - Programas Municipales'!$C$15,'4 - Personal'!$H$200,0)),0)+IF('4 - Personal'!$E$203='2 - Programas Municipales'!$A9,(IF('4 - Personal'!$E$204='2 - Programas Municipales'!$C$15,'4 - Personal'!$H$206,0)),0)+IF('4 - Personal'!$E$209='2 - Programas Municipales'!$A9,(IF('4 - Personal'!$E$210='2 - Programas Municipales'!$C$15,'4 - Personal'!$H$212,0)),0)+IF('4 - Personal'!$E$215='2 - Programas Municipales'!$A9,(IF('4 - Personal'!$E$216='2 - Programas Municipales'!$C$15,'4 - Personal'!$H$218,0)),0)+IF('4 - Personal'!$E$221='2 - Programas Municipales'!$A9,(IF('4 - Personal'!$E$222='2 - Programas Municipales'!$C$15,'4 - Personal'!$H$224,0)),0)+IF('4 - Personal'!$E$227='2 - Programas Municipales'!$A9,(IF('4 - Personal'!$E$228='2 - Programas Municipales'!$C$15,'4 - Personal'!$H$230,0)),0)+IF('4 - Personal'!$E$233='2 - Programas Municipales'!$A9,(IF('4 - Personal'!$E$234='2 - Programas Municipales'!$C$15,'4 - Personal'!$H$236,0)),0)+IF('4 - Personal'!$E$239='2 - Programas Municipales'!$A9,(IF('4 - Personal'!$E$240='2 - Programas Municipales'!$C$15,'4 - Personal'!$H$242,0)),0)+IF('4 - Personal'!$E$245='2 - Programas Municipales'!$A9,(IF('4 - Personal'!$E$246='2 - Programas Municipales'!$C$15,'4 - Personal'!$H$248,0)),0)+IF('4 - Personal'!$E$251='2 - Programas Municipales'!$A9,(IF('4 - Personal'!$E$252='2 - Programas Municipales'!$C$15,'4 - Personal'!$H$254,0)),0)+IF('4 - Personal'!$E$257='2 - Programas Municipales'!$A9,(IF('4 - Personal'!$E$258='2 - Programas Municipales'!$C$15,'4 - Personal'!$H$260,0)),0)+IF('4 - Personal'!$E$263='2 - Programas Municipales'!$A9,(IF('4 - Personal'!$E$264='2 - Programas Municipales'!$C$15,'4 - Personal'!$H$266,0)),0)+IF('4 - Personal'!$E$269='2 - Programas Municipales'!$A9,(IF('4 - Personal'!$E$270='2 - Programas Municipales'!$C$15,'4 - Personal'!$H$272,0)),0)+IF('4 - Personal'!$E$275='2 - Programas Municipales'!$A9,(IF('4 - Personal'!$E$276='2 - Programas Municipales'!$C$15,'4 - Personal'!$H$278,0)),0)</f>
        <v>0</v>
      </c>
      <c r="Q12" s="265">
        <f t="shared" si="1"/>
        <v>0</v>
      </c>
    </row>
    <row r="13">
      <c r="B13" s="56" t="str">
        <f>'2 - Programas Municipales'!A10</f>
        <v>Elementos de Comunicación y Otros</v>
      </c>
      <c r="C13" s="202">
        <f>IF('4 - Personal'!$E$143='2 - Programas Municipales'!$A10,(IF('4 - Personal'!$E$144='2 - Programas Municipales'!$C$2,'4 - Personal'!$H$146,0)),0)+IF('4 - Personal'!$E$149='2 - Programas Municipales'!$A10,(IF('4 - Personal'!$E$150='2 - Programas Municipales'!$C$2,'4 - Personal'!$H$152,0)),0)+IF('4 - Personal'!$E$155='2 - Programas Municipales'!$A10,(IF('4 - Personal'!$E$156='2 - Programas Municipales'!$C$2,'4 - Personal'!$H$158,0)),0)+IF('4 - Personal'!$E$161='2 - Programas Municipales'!$A10,(IF('4 - Personal'!$E$162='2 - Programas Municipales'!$C$2,'4 - Personal'!$H$164,0)),0)+IF('4 - Personal'!$E$167='2 - Programas Municipales'!$A10,(IF('4 - Personal'!$E$168='2 - Programas Municipales'!$C$2,'4 - Personal'!$H$170,0)),0)+IF('4 - Personal'!$E$173='2 - Programas Municipales'!$A10,(IF('4 - Personal'!$E$174='2 - Programas Municipales'!$C$2,'4 - Personal'!$H$176,0)),0)+IF('4 - Personal'!$E$179='2 - Programas Municipales'!$A10,(IF('4 - Personal'!$E$180='2 - Programas Municipales'!$C$2,'4 - Personal'!$H$182,0)),0)+IF('4 - Personal'!$E$185='2 - Programas Municipales'!$A10,(IF('4 - Personal'!$E$186='2 - Programas Municipales'!$C$2,'4 - Personal'!$H$188,0)),0)+IF('4 - Personal'!$E$191='2 - Programas Municipales'!$A10,(IF('4 - Personal'!$E$192='2 - Programas Municipales'!$C$2,'4 - Personal'!$H$194,0)),0)+IF('4 - Personal'!$E$197='2 - Programas Municipales'!$A10,(IF('4 - Personal'!$E$198='2 - Programas Municipales'!$C$2,'4 - Personal'!$H$200,0)),0)+IF('4 - Personal'!$E$203='2 - Programas Municipales'!$A10,(IF('4 - Personal'!$E$204='2 - Programas Municipales'!$C$2,'4 - Personal'!$H$206,0)),0)+IF('4 - Personal'!$E$209='2 - Programas Municipales'!$A10,(IF('4 - Personal'!$E$210='2 - Programas Municipales'!$C$2,'4 - Personal'!$H$212,0)),0)+IF('4 - Personal'!$E$215='2 - Programas Municipales'!$A10,(IF('4 - Personal'!$E$216='2 - Programas Municipales'!$C$2,'4 - Personal'!$H$218,0)),0)+IF('4 - Personal'!$E$221='2 - Programas Municipales'!$A10,(IF('4 - Personal'!$E$222='2 - Programas Municipales'!$C$2,'4 - Personal'!$H$224,0)),0)+IF('4 - Personal'!$E$227='2 - Programas Municipales'!$A10,(IF('4 - Personal'!$E$228='2 - Programas Municipales'!$C$2,'4 - Personal'!$H$230,0)),0)+IF('4 - Personal'!$E$233='2 - Programas Municipales'!$A10,(IF('4 - Personal'!$E$234='2 - Programas Municipales'!$C$2,'4 - Personal'!$H$236,0)),0)+IF('4 - Personal'!$E$239='2 - Programas Municipales'!$A10,(IF('4 - Personal'!$E$240='2 - Programas Municipales'!$C$2,'4 - Personal'!$H$242,0)),0)+IF('4 - Personal'!$E$245='2 - Programas Municipales'!$A10,(IF('4 - Personal'!$E$246='2 - Programas Municipales'!$C$2,'4 - Personal'!$H$248,0)),0)+IF('4 - Personal'!$E$251='2 - Programas Municipales'!$A10,(IF('4 - Personal'!$E$252='2 - Programas Municipales'!$C$2,'4 - Personal'!$H$254,0)),0)+IF('4 - Personal'!$E$257='2 - Programas Municipales'!$A10,(IF('4 - Personal'!$E$258='2 - Programas Municipales'!$C$2,'4 - Personal'!$H$260,0)),0)+IF('4 - Personal'!$E$263='2 - Programas Municipales'!$A10,(IF('4 - Personal'!$E$264='2 - Programas Municipales'!$C$2,'4 - Personal'!$H$266,0)),0)+IF('4 - Personal'!$E$269='2 - Programas Municipales'!$A10,(IF('4 - Personal'!$E$270='2 - Programas Municipales'!$C$2,'4 - Personal'!$H$272,0)),0)+IF('4 - Personal'!$E$275='2 - Programas Municipales'!$A10,(IF('4 - Personal'!$E$276='2 - Programas Municipales'!$C$2,'4 - Personal'!$H$278,0)),0)</f>
        <v>0</v>
      </c>
      <c r="D13" s="202">
        <f>IF('4 - Personal'!$E$143='2 - Programas Municipales'!$A10,(IF('4 - Personal'!$E$144='2 - Programas Municipales'!$C$3,'4 - Personal'!$H$146,0)),0)+IF('4 - Personal'!$E$149='2 - Programas Municipales'!$A10,(IF('4 - Personal'!$E$150='2 - Programas Municipales'!$C$3,'4 - Personal'!$H$152,0)),0)+IF('4 - Personal'!$E$155='2 - Programas Municipales'!$A10,(IF('4 - Personal'!$E$156='2 - Programas Municipales'!$C$3,'4 - Personal'!$H$158,0)),0)+IF('4 - Personal'!$E$161='2 - Programas Municipales'!$A10,(IF('4 - Personal'!$E$162='2 - Programas Municipales'!$C$3,'4 - Personal'!$H$164,0)),0)+IF('4 - Personal'!$E$167='2 - Programas Municipales'!$A10,(IF('4 - Personal'!$E$168='2 - Programas Municipales'!$C$3,'4 - Personal'!$H$170,0)),0)+IF('4 - Personal'!$E$173='2 - Programas Municipales'!$A10,(IF('4 - Personal'!$E$174='2 - Programas Municipales'!$C$3,'4 - Personal'!$H$176,0)),0)+IF('4 - Personal'!$E$179='2 - Programas Municipales'!$A10,(IF('4 - Personal'!$E$180='2 - Programas Municipales'!$C$3,'4 - Personal'!$H$182,0)),0)+IF('4 - Personal'!$E$185='2 - Programas Municipales'!$A10,(IF('4 - Personal'!$E$186='2 - Programas Municipales'!$C$3,'4 - Personal'!$H$188,0)),0)+IF('4 - Personal'!$E$191='2 - Programas Municipales'!$A10,(IF('4 - Personal'!$E$192='2 - Programas Municipales'!$C$3,'4 - Personal'!$H$194,0)),0)+IF('4 - Personal'!$E$197='2 - Programas Municipales'!$A10,(IF('4 - Personal'!$E$198='2 - Programas Municipales'!$C$3,'4 - Personal'!$H$200,0)),0)+IF('4 - Personal'!$E$203='2 - Programas Municipales'!$A10,(IF('4 - Personal'!$E$204='2 - Programas Municipales'!$C$3,'4 - Personal'!$H$206,0)),0)+IF('4 - Personal'!$E$209='2 - Programas Municipales'!$A10,(IF('4 - Personal'!$E$210='2 - Programas Municipales'!$C$3,'4 - Personal'!$H$212,0)),0)+IF('4 - Personal'!$E$215='2 - Programas Municipales'!$A10,(IF('4 - Personal'!$E$216='2 - Programas Municipales'!$C$3,'4 - Personal'!$H$218,0)),0)+IF('4 - Personal'!$E$221='2 - Programas Municipales'!$A10,(IF('4 - Personal'!$E$222='2 - Programas Municipales'!$C$3,'4 - Personal'!$H$224,0)),0)+IF('4 - Personal'!$E$227='2 - Programas Municipales'!$A10,(IF('4 - Personal'!$E$228='2 - Programas Municipales'!$C$3,'4 - Personal'!$H$230,0)),0)+IF('4 - Personal'!$E$233='2 - Programas Municipales'!$A10,(IF('4 - Personal'!$E$234='2 - Programas Municipales'!$C$3,'4 - Personal'!$H$236,0)),0)+IF('4 - Personal'!$E$239='2 - Programas Municipales'!$A10,(IF('4 - Personal'!$E$240='2 - Programas Municipales'!$C$3,'4 - Personal'!$H$242,0)),0)+IF('4 - Personal'!$E$245='2 - Programas Municipales'!$A10,(IF('4 - Personal'!$E$246='2 - Programas Municipales'!$C$3,'4 - Personal'!$H$248,0)),0)+IF('4 - Personal'!$E$251='2 - Programas Municipales'!$A10,(IF('4 - Personal'!$E$252='2 - Programas Municipales'!$C$3,'4 - Personal'!$H$254,0)),0)+IF('4 - Personal'!$E$257='2 - Programas Municipales'!$A10,(IF('4 - Personal'!$E$258='2 - Programas Municipales'!$C$3,'4 - Personal'!$H$260,0)),0)+IF('4 - Personal'!$E$263='2 - Programas Municipales'!$A10,(IF('4 - Personal'!$E$264='2 - Programas Municipales'!$C$3,'4 - Personal'!$H$266,0)),0)+IF('4 - Personal'!$E$269='2 - Programas Municipales'!$A10,(IF('4 - Personal'!$E$270='2 - Programas Municipales'!$C$3,'4 - Personal'!$H$272,0)),0)+IF('4 - Personal'!$E$275='2 - Programas Municipales'!$A10,(IF('4 - Personal'!$E$276='2 - Programas Municipales'!$C$3,'4 - Personal'!$H$278,0)),0)</f>
        <v>0</v>
      </c>
      <c r="E13" s="202">
        <f>IF('4 - Personal'!$E$143='2 - Programas Municipales'!$A10,(IF('4 - Personal'!$E$144='2 - Programas Municipales'!$C$4,'4 - Personal'!$H$146,0)),0)+IF('4 - Personal'!$E$149='2 - Programas Municipales'!$A10,(IF('4 - Personal'!$E$150='2 - Programas Municipales'!$C$4,'4 - Personal'!$H$152,0)),0)+IF('4 - Personal'!$E$155='2 - Programas Municipales'!$A10,(IF('4 - Personal'!$E$156='2 - Programas Municipales'!$C$4,'4 - Personal'!$H$158,0)),0)+IF('4 - Personal'!$E$161='2 - Programas Municipales'!$A10,(IF('4 - Personal'!$E$162='2 - Programas Municipales'!$C$4,'4 - Personal'!$H$164,0)),0)+IF('4 - Personal'!$E$167='2 - Programas Municipales'!$A10,(IF('4 - Personal'!$E$168='2 - Programas Municipales'!$C$4,'4 - Personal'!$H$170,0)),0)+IF('4 - Personal'!$E$173='2 - Programas Municipales'!$A10,(IF('4 - Personal'!$E$174='2 - Programas Municipales'!$C$4,'4 - Personal'!$H$176,0)),0)+IF('4 - Personal'!$E$179='2 - Programas Municipales'!$A10,(IF('4 - Personal'!$E$180='2 - Programas Municipales'!$C$4,'4 - Personal'!$H$182,0)),0)+IF('4 - Personal'!$E$185='2 - Programas Municipales'!$A10,(IF('4 - Personal'!$E$186='2 - Programas Municipales'!$C$4,'4 - Personal'!$H$188,0)),0)+IF('4 - Personal'!$E$191='2 - Programas Municipales'!$A10,(IF('4 - Personal'!$E$192='2 - Programas Municipales'!$C$4,'4 - Personal'!$H$194,0)),0)+IF('4 - Personal'!$E$197='2 - Programas Municipales'!$A10,(IF('4 - Personal'!$E$198='2 - Programas Municipales'!$C$4,'4 - Personal'!$H$200,0)),0)+IF('4 - Personal'!$E$203='2 - Programas Municipales'!$A10,(IF('4 - Personal'!$E$204='2 - Programas Municipales'!$C$4,'4 - Personal'!$H$206,0)),0)+IF('4 - Personal'!$E$209='2 - Programas Municipales'!$A10,(IF('4 - Personal'!$E$210='2 - Programas Municipales'!$C$4,'4 - Personal'!$H$212,0)),0)+IF('4 - Personal'!$E$215='2 - Programas Municipales'!$A10,(IF('4 - Personal'!$E$216='2 - Programas Municipales'!$C$4,'4 - Personal'!$H$218,0)),0)+IF('4 - Personal'!$E$221='2 - Programas Municipales'!$A10,(IF('4 - Personal'!$E$222='2 - Programas Municipales'!$C$4,'4 - Personal'!$H$224,0)),0)+IF('4 - Personal'!$E$227='2 - Programas Municipales'!$A10,(IF('4 - Personal'!$E$228='2 - Programas Municipales'!$C$4,'4 - Personal'!$H$230,0)),0)+IF('4 - Personal'!$E$233='2 - Programas Municipales'!$A10,(IF('4 - Personal'!$E$234='2 - Programas Municipales'!$C$4,'4 - Personal'!$H$236,0)),0)+IF('4 - Personal'!$E$239='2 - Programas Municipales'!$A10,(IF('4 - Personal'!$E$240='2 - Programas Municipales'!$C$4,'4 - Personal'!$H$242,0)),0)+IF('4 - Personal'!$E$245='2 - Programas Municipales'!$A10,(IF('4 - Personal'!$E$246='2 - Programas Municipales'!$C$4,'4 - Personal'!$H$248,0)),0)+IF('4 - Personal'!$E$251='2 - Programas Municipales'!$A10,(IF('4 - Personal'!$E$252='2 - Programas Municipales'!$C$4,'4 - Personal'!$H$254,0)),0)+IF('4 - Personal'!$E$257='2 - Programas Municipales'!$A10,(IF('4 - Personal'!$E$258='2 - Programas Municipales'!$C$4,'4 - Personal'!$H$260,0)),0)+IF('4 - Personal'!$E$263='2 - Programas Municipales'!$A10,(IF('4 - Personal'!$E$264='2 - Programas Municipales'!$C$4,'4 - Personal'!$H$266,0)),0)+IF('4 - Personal'!$E$269='2 - Programas Municipales'!$A10,(IF('4 - Personal'!$E$270='2 - Programas Municipales'!$C$4,'4 - Personal'!$H$272,0)),0)+IF('4 - Personal'!$E$275='2 - Programas Municipales'!$A10,(IF('4 - Personal'!$E$276='2 - Programas Municipales'!$C$4,'4 - Personal'!$H$278,0)),0)</f>
        <v>0</v>
      </c>
      <c r="F13" s="202">
        <f>IF('4 - Personal'!$E$143='2 - Programas Municipales'!$A10,(IF('4 - Personal'!$E$144='2 - Programas Municipales'!$C$5,'4 - Personal'!$H$146,0)),0)+IF('4 - Personal'!$E$149='2 - Programas Municipales'!$A10,(IF('4 - Personal'!$E$150='2 - Programas Municipales'!$C$5,'4 - Personal'!$H$152,0)),0)+IF('4 - Personal'!$E$155='2 - Programas Municipales'!$A10,(IF('4 - Personal'!$E$156='2 - Programas Municipales'!$C$5,'4 - Personal'!$H$158,0)),0)+IF('4 - Personal'!$E$161='2 - Programas Municipales'!$A10,(IF('4 - Personal'!$E$162='2 - Programas Municipales'!$C$5,'4 - Personal'!$H$164,0)),0)+IF('4 - Personal'!$E$167='2 - Programas Municipales'!$A10,(IF('4 - Personal'!$E$168='2 - Programas Municipales'!$C$5,'4 - Personal'!$H$170,0)),0)+IF('4 - Personal'!$E$173='2 - Programas Municipales'!$A10,(IF('4 - Personal'!$E$174='2 - Programas Municipales'!$C$5,'4 - Personal'!$H$176,0)),0)+IF('4 - Personal'!$E$179='2 - Programas Municipales'!$A10,(IF('4 - Personal'!$E$180='2 - Programas Municipales'!$C$5,'4 - Personal'!$H$182,0)),0)+IF('4 - Personal'!$E$185='2 - Programas Municipales'!$A10,(IF('4 - Personal'!$E$186='2 - Programas Municipales'!$C$5,'4 - Personal'!$H$188,0)),0)+IF('4 - Personal'!$E$191='2 - Programas Municipales'!$A10,(IF('4 - Personal'!$E$192='2 - Programas Municipales'!$C$5,'4 - Personal'!$H$194,0)),0)+IF('4 - Personal'!$E$197='2 - Programas Municipales'!$A10,(IF('4 - Personal'!$E$198='2 - Programas Municipales'!$C$5,'4 - Personal'!$H$200,0)),0)+IF('4 - Personal'!$E$203='2 - Programas Municipales'!$A10,(IF('4 - Personal'!$E$204='2 - Programas Municipales'!$C$5,'4 - Personal'!$H$206,0)),0)+IF('4 - Personal'!$E$209='2 - Programas Municipales'!$A10,(IF('4 - Personal'!$E$210='2 - Programas Municipales'!$C$5,'4 - Personal'!$H$212,0)),0)+IF('4 - Personal'!$E$215='2 - Programas Municipales'!$A10,(IF('4 - Personal'!$E$216='2 - Programas Municipales'!$C$5,'4 - Personal'!$H$218,0)),0)+IF('4 - Personal'!$E$221='2 - Programas Municipales'!$A10,(IF('4 - Personal'!$E$222='2 - Programas Municipales'!$C$5,'4 - Personal'!$H$224,0)),0)+IF('4 - Personal'!$E$227='2 - Programas Municipales'!$A10,(IF('4 - Personal'!$E$228='2 - Programas Municipales'!$C$5,'4 - Personal'!$H$230,0)),0)+IF('4 - Personal'!$E$233='2 - Programas Municipales'!$A10,(IF('4 - Personal'!$E$234='2 - Programas Municipales'!$C$5,'4 - Personal'!$H$236,0)),0)+IF('4 - Personal'!$E$239='2 - Programas Municipales'!$A10,(IF('4 - Personal'!$E$240='2 - Programas Municipales'!$C$5,'4 - Personal'!$H$242,0)),0)+IF('4 - Personal'!$E$245='2 - Programas Municipales'!$A10,(IF('4 - Personal'!$E$246='2 - Programas Municipales'!$C$5,'4 - Personal'!$H$248,0)),0)+IF('4 - Personal'!$E$251='2 - Programas Municipales'!$A10,(IF('4 - Personal'!$E$252='2 - Programas Municipales'!$C$5,'4 - Personal'!$H$254,0)),0)+IF('4 - Personal'!$E$257='2 - Programas Municipales'!$A10,(IF('4 - Personal'!$E$258='2 - Programas Municipales'!$C$5,'4 - Personal'!$H$260,0)),0)+IF('4 - Personal'!$E$263='2 - Programas Municipales'!$A10,(IF('4 - Personal'!$E$264='2 - Programas Municipales'!$C$5,'4 - Personal'!$H$266,0)),0)+IF('4 - Personal'!$E$269='2 - Programas Municipales'!$A10,(IF('4 - Personal'!$E$270='2 - Programas Municipales'!$C$5,'4 - Personal'!$H$272,0)),0)+IF('4 - Personal'!$E$275='2 - Programas Municipales'!$A10,(IF('4 - Personal'!$E$276='2 - Programas Municipales'!$C$5,'4 - Personal'!$H$278,0)),0)</f>
        <v>0</v>
      </c>
      <c r="G13" s="202">
        <f>IF('4 - Personal'!$E$143='2 - Programas Municipales'!$A10,(IF('4 - Personal'!$E$144='2 - Programas Municipales'!$C$6,'4 - Personal'!$H$146,0)),0)+IF('4 - Personal'!$E$149='2 - Programas Municipales'!$A10,(IF('4 - Personal'!$E$150='2 - Programas Municipales'!$C$6,'4 - Personal'!$H$152,0)),0)+IF('4 - Personal'!$E$155='2 - Programas Municipales'!$A10,(IF('4 - Personal'!$E$156='2 - Programas Municipales'!$C$6,'4 - Personal'!$H$158,0)),0)+IF('4 - Personal'!$E$161='2 - Programas Municipales'!$A10,(IF('4 - Personal'!$E$162='2 - Programas Municipales'!$C$6,'4 - Personal'!$H$164,0)),0)+IF('4 - Personal'!$E$167='2 - Programas Municipales'!$A10,(IF('4 - Personal'!$E$168='2 - Programas Municipales'!$C$6,'4 - Personal'!$H$170,0)),0)+IF('4 - Personal'!$E$173='2 - Programas Municipales'!$A10,(IF('4 - Personal'!$E$174='2 - Programas Municipales'!$C$6,'4 - Personal'!$H$176,0)),0)+IF('4 - Personal'!$E$179='2 - Programas Municipales'!$A10,(IF('4 - Personal'!$E$180='2 - Programas Municipales'!$C$6,'4 - Personal'!$H$182,0)),0)+IF('4 - Personal'!$E$185='2 - Programas Municipales'!$A10,(IF('4 - Personal'!$E$186='2 - Programas Municipales'!$C$6,'4 - Personal'!$H$188,0)),0)+IF('4 - Personal'!$E$191='2 - Programas Municipales'!$A10,(IF('4 - Personal'!$E$192='2 - Programas Municipales'!$C$6,'4 - Personal'!$H$194,0)),0)+IF('4 - Personal'!$E$197='2 - Programas Municipales'!$A10,(IF('4 - Personal'!$E$198='2 - Programas Municipales'!$C$6,'4 - Personal'!$H$200,0)),0)+IF('4 - Personal'!$E$203='2 - Programas Municipales'!$A10,(IF('4 - Personal'!$E$204='2 - Programas Municipales'!$C$6,'4 - Personal'!$H$206,0)),0)+IF('4 - Personal'!$E$209='2 - Programas Municipales'!$A10,(IF('4 - Personal'!$E$210='2 - Programas Municipales'!$C$6,'4 - Personal'!$H$212,0)),0)+IF('4 - Personal'!$E$215='2 - Programas Municipales'!$A10,(IF('4 - Personal'!$E$216='2 - Programas Municipales'!$C$6,'4 - Personal'!$H$218,0)),0)+IF('4 - Personal'!$E$221='2 - Programas Municipales'!$A10,(IF('4 - Personal'!$E$222='2 - Programas Municipales'!$C$6,'4 - Personal'!$H$224,0)),0)+IF('4 - Personal'!$E$227='2 - Programas Municipales'!$A10,(IF('4 - Personal'!$E$228='2 - Programas Municipales'!$C$6,'4 - Personal'!$H$230,0)),0)+IF('4 - Personal'!$E$233='2 - Programas Municipales'!$A10,(IF('4 - Personal'!$E$234='2 - Programas Municipales'!$C$6,'4 - Personal'!$H$236,0)),0)+IF('4 - Personal'!$E$239='2 - Programas Municipales'!$A10,(IF('4 - Personal'!$E$240='2 - Programas Municipales'!$C$6,'4 - Personal'!$H$242,0)),0)+IF('4 - Personal'!$E$245='2 - Programas Municipales'!$A10,(IF('4 - Personal'!$E$246='2 - Programas Municipales'!$C$6,'4 - Personal'!$H$248,0)),0)+IF('4 - Personal'!$E$251='2 - Programas Municipales'!$A10,(IF('4 - Personal'!$E$252='2 - Programas Municipales'!$C$6,'4 - Personal'!$H$254,0)),0)+IF('4 - Personal'!$E$257='2 - Programas Municipales'!$A10,(IF('4 - Personal'!$E$258='2 - Programas Municipales'!$C$6,'4 - Personal'!$H$260,0)),0)+IF('4 - Personal'!$E$263='2 - Programas Municipales'!$A10,(IF('4 - Personal'!$E$264='2 - Programas Municipales'!$C$6,'4 - Personal'!$H$266,0)),0)+IF('4 - Personal'!$E$269='2 - Programas Municipales'!$A10,(IF('4 - Personal'!$E$270='2 - Programas Municipales'!$C$6,'4 - Personal'!$H$272,0)),0)+IF('4 - Personal'!$E$275='2 - Programas Municipales'!$A10,(IF('4 - Personal'!$E$276='2 - Programas Municipales'!$C$6,'4 - Personal'!$H$278,0)),0)</f>
        <v>0</v>
      </c>
      <c r="H13" s="202">
        <f>IF('4 - Personal'!$E$143='2 - Programas Municipales'!$A10,(IF('4 - Personal'!$E$144='2 - Programas Municipales'!$C$7,'4 - Personal'!$H$146,0)),0)+IF('4 - Personal'!$E$149='2 - Programas Municipales'!$A10,(IF('4 - Personal'!$E$150='2 - Programas Municipales'!$C$7,'4 - Personal'!$H$152,0)),0)+IF('4 - Personal'!$E$155='2 - Programas Municipales'!$A10,(IF('4 - Personal'!$E$156='2 - Programas Municipales'!$C$7,'4 - Personal'!$H$158,0)),0)+IF('4 - Personal'!$E$161='2 - Programas Municipales'!$A10,(IF('4 - Personal'!$E$162='2 - Programas Municipales'!$C$7,'4 - Personal'!$H$164,0)),0)+IF('4 - Personal'!$E$167='2 - Programas Municipales'!$A10,(IF('4 - Personal'!$E$168='2 - Programas Municipales'!$C$7,'4 - Personal'!$H$170,0)),0)+IF('4 - Personal'!$E$173='2 - Programas Municipales'!$A10,(IF('4 - Personal'!$E$174='2 - Programas Municipales'!$C$7,'4 - Personal'!$H$176,0)),0)+IF('4 - Personal'!$E$179='2 - Programas Municipales'!$A10,(IF('4 - Personal'!$E$180='2 - Programas Municipales'!$C$7,'4 - Personal'!$H$182,0)),0)+IF('4 - Personal'!$E$185='2 - Programas Municipales'!$A10,(IF('4 - Personal'!$E$186='2 - Programas Municipales'!$C$7,'4 - Personal'!$H$188,0)),0)+IF('4 - Personal'!$E$191='2 - Programas Municipales'!$A10,(IF('4 - Personal'!$E$192='2 - Programas Municipales'!$C$7,'4 - Personal'!$H$194,0)),0)+IF('4 - Personal'!$E$197='2 - Programas Municipales'!$A10,(IF('4 - Personal'!$E$198='2 - Programas Municipales'!$C$7,'4 - Personal'!$H$200,0)),0)+IF('4 - Personal'!$E$203='2 - Programas Municipales'!$A10,(IF('4 - Personal'!$E$204='2 - Programas Municipales'!$C$7,'4 - Personal'!$H$206,0)),0)+IF('4 - Personal'!$E$209='2 - Programas Municipales'!$A10,(IF('4 - Personal'!$E$210='2 - Programas Municipales'!$C$7,'4 - Personal'!$H$212,0)),0)+IF('4 - Personal'!$E$215='2 - Programas Municipales'!$A10,(IF('4 - Personal'!$E$216='2 - Programas Municipales'!$C$7,'4 - Personal'!$H$218,0)),0)+IF('4 - Personal'!$E$221='2 - Programas Municipales'!$A10,(IF('4 - Personal'!$E$222='2 - Programas Municipales'!$C$7,'4 - Personal'!$H$224,0)),0)+IF('4 - Personal'!$E$227='2 - Programas Municipales'!$A10,(IF('4 - Personal'!$E$228='2 - Programas Municipales'!$C$7,'4 - Personal'!$H$230,0)),0)+IF('4 - Personal'!$E$233='2 - Programas Municipales'!$A10,(IF('4 - Personal'!$E$234='2 - Programas Municipales'!$C$7,'4 - Personal'!$H$236,0)),0)+IF('4 - Personal'!$E$239='2 - Programas Municipales'!$A10,(IF('4 - Personal'!$E$240='2 - Programas Municipales'!$C$7,'4 - Personal'!$H$242,0)),0)+IF('4 - Personal'!$E$245='2 - Programas Municipales'!$A10,(IF('4 - Personal'!$E$246='2 - Programas Municipales'!$C$7,'4 - Personal'!$H$248,0)),0)+IF('4 - Personal'!$E$251='2 - Programas Municipales'!$A10,(IF('4 - Personal'!$E$252='2 - Programas Municipales'!$C$7,'4 - Personal'!$H$254,0)),0)+IF('4 - Personal'!$E$257='2 - Programas Municipales'!$A10,(IF('4 - Personal'!$E$258='2 - Programas Municipales'!$C$7,'4 - Personal'!$H$260,0)),0)+IF('4 - Personal'!$E$263='2 - Programas Municipales'!$A10,(IF('4 - Personal'!$E$264='2 - Programas Municipales'!$C$7,'4 - Personal'!$H$266,0)),0)+IF('4 - Personal'!$E$269='2 - Programas Municipales'!$A10,(IF('4 - Personal'!$E$270='2 - Programas Municipales'!$C$7,'4 - Personal'!$H$272,0)),0)+IF('4 - Personal'!$E$275='2 - Programas Municipales'!$A10,(IF('4 - Personal'!$E$276='2 - Programas Municipales'!$C$7,'4 - Personal'!$H$278,0)),0)</f>
        <v>0</v>
      </c>
      <c r="I13" s="202">
        <f>IF('4 - Personal'!$E$143='2 - Programas Municipales'!$A10,(IF('4 - Personal'!$E$144='2 - Programas Municipales'!$C$8,'4 - Personal'!$H$146,0)),0)+IF('4 - Personal'!$E$149='2 - Programas Municipales'!$A10,(IF('4 - Personal'!$E$150='2 - Programas Municipales'!$C$8,'4 - Personal'!$H$152,0)),0)+IF('4 - Personal'!$E$155='2 - Programas Municipales'!$A10,(IF('4 - Personal'!$E$156='2 - Programas Municipales'!$C$8,'4 - Personal'!$H$158,0)),0)+IF('4 - Personal'!$E$161='2 - Programas Municipales'!$A10,(IF('4 - Personal'!$E$162='2 - Programas Municipales'!$C$8,'4 - Personal'!$H$164,0)),0)+IF('4 - Personal'!$E$167='2 - Programas Municipales'!$A10,(IF('4 - Personal'!$E$168='2 - Programas Municipales'!$C$8,'4 - Personal'!$H$170,0)),0)+IF('4 - Personal'!$E$173='2 - Programas Municipales'!$A10,(IF('4 - Personal'!$E$174='2 - Programas Municipales'!$C$8,'4 - Personal'!$H$176,0)),0)+IF('4 - Personal'!$E$179='2 - Programas Municipales'!$A10,(IF('4 - Personal'!$E$180='2 - Programas Municipales'!$C$8,'4 - Personal'!$H$182,0)),0)+IF('4 - Personal'!$E$185='2 - Programas Municipales'!$A10,(IF('4 - Personal'!$E$186='2 - Programas Municipales'!$C$8,'4 - Personal'!$H$188,0)),0)+IF('4 - Personal'!$E$191='2 - Programas Municipales'!$A10,(IF('4 - Personal'!$E$192='2 - Programas Municipales'!$C$8,'4 - Personal'!$H$194,0)),0)+IF('4 - Personal'!$E$197='2 - Programas Municipales'!$A10,(IF('4 - Personal'!$E$198='2 - Programas Municipales'!$C$8,'4 - Personal'!$H$200,0)),0)+IF('4 - Personal'!$E$203='2 - Programas Municipales'!$A10,(IF('4 - Personal'!$E$204='2 - Programas Municipales'!$C$8,'4 - Personal'!$H$206,0)),0)+IF('4 - Personal'!$E$209='2 - Programas Municipales'!$A10,(IF('4 - Personal'!$E$210='2 - Programas Municipales'!$C$8,'4 - Personal'!$H$212,0)),0)+IF('4 - Personal'!$E$215='2 - Programas Municipales'!$A10,(IF('4 - Personal'!$E$216='2 - Programas Municipales'!$C$8,'4 - Personal'!$H$218,0)),0)+IF('4 - Personal'!$E$221='2 - Programas Municipales'!$A10,(IF('4 - Personal'!$E$222='2 - Programas Municipales'!$C$8,'4 - Personal'!$H$224,0)),0)+IF('4 - Personal'!$E$227='2 - Programas Municipales'!$A10,(IF('4 - Personal'!$E$228='2 - Programas Municipales'!$C$8,'4 - Personal'!$H$230,0)),0)+IF('4 - Personal'!$E$233='2 - Programas Municipales'!$A10,(IF('4 - Personal'!$E$234='2 - Programas Municipales'!$C$8,'4 - Personal'!$H$236,0)),0)+IF('4 - Personal'!$E$239='2 - Programas Municipales'!$A10,(IF('4 - Personal'!$E$240='2 - Programas Municipales'!$C$8,'4 - Personal'!$H$242,0)),0)+IF('4 - Personal'!$E$245='2 - Programas Municipales'!$A10,(IF('4 - Personal'!$E$246='2 - Programas Municipales'!$C$8,'4 - Personal'!$H$248,0)),0)+IF('4 - Personal'!$E$251='2 - Programas Municipales'!$A10,(IF('4 - Personal'!$E$252='2 - Programas Municipales'!$C$8,'4 - Personal'!$H$254,0)),0)+IF('4 - Personal'!$E$257='2 - Programas Municipales'!$A10,(IF('4 - Personal'!$E$258='2 - Programas Municipales'!$C$8,'4 - Personal'!$H$260,0)),0)+IF('4 - Personal'!$E$263='2 - Programas Municipales'!$A10,(IF('4 - Personal'!$E$264='2 - Programas Municipales'!$C$8,'4 - Personal'!$H$266,0)),0)+IF('4 - Personal'!$E$269='2 - Programas Municipales'!$A10,(IF('4 - Personal'!$E$270='2 - Programas Municipales'!$C$8,'4 - Personal'!$H$272,0)),0)+IF('4 - Personal'!$E$275='2 - Programas Municipales'!$A10,(IF('4 - Personal'!$E$276='2 - Programas Municipales'!$C$8,'4 - Personal'!$H$278,0)),0)</f>
        <v>0</v>
      </c>
      <c r="J13" s="202">
        <f>IF('4 - Personal'!$E$143='2 - Programas Municipales'!$A10,(IF('4 - Personal'!$E$144='2 - Programas Municipales'!$C$9,'4 - Personal'!$H$146,0)),0)+IF('4 - Personal'!$E$149='2 - Programas Municipales'!$A10,(IF('4 - Personal'!$E$150='2 - Programas Municipales'!$C$9,'4 - Personal'!$H$152,0)),0)+IF('4 - Personal'!$E$155='2 - Programas Municipales'!$A10,(IF('4 - Personal'!$E$156='2 - Programas Municipales'!$C$9,'4 - Personal'!$H$158,0)),0)+IF('4 - Personal'!$E$161='2 - Programas Municipales'!$A10,(IF('4 - Personal'!$E$162='2 - Programas Municipales'!$C$9,'4 - Personal'!$H$164,0)),0)+IF('4 - Personal'!$E$167='2 - Programas Municipales'!$A10,(IF('4 - Personal'!$E$168='2 - Programas Municipales'!$C$9,'4 - Personal'!$H$170,0)),0)+IF('4 - Personal'!$E$173='2 - Programas Municipales'!$A10,(IF('4 - Personal'!$E$174='2 - Programas Municipales'!$C$9,'4 - Personal'!$H$176,0)),0)+IF('4 - Personal'!$E$179='2 - Programas Municipales'!$A10,(IF('4 - Personal'!$E$180='2 - Programas Municipales'!$C$9,'4 - Personal'!$H$182,0)),0)+IF('4 - Personal'!$E$185='2 - Programas Municipales'!$A10,(IF('4 - Personal'!$E$186='2 - Programas Municipales'!$C$9,'4 - Personal'!$H$188,0)),0)+IF('4 - Personal'!$E$191='2 - Programas Municipales'!$A10,(IF('4 - Personal'!$E$192='2 - Programas Municipales'!$C$9,'4 - Personal'!$H$194,0)),0)+IF('4 - Personal'!$E$197='2 - Programas Municipales'!$A10,(IF('4 - Personal'!$E$198='2 - Programas Municipales'!$C$9,'4 - Personal'!$H$200,0)),0)+IF('4 - Personal'!$E$203='2 - Programas Municipales'!$A10,(IF('4 - Personal'!$E$204='2 - Programas Municipales'!$C$9,'4 - Personal'!$H$206,0)),0)+IF('4 - Personal'!$E$209='2 - Programas Municipales'!$A10,(IF('4 - Personal'!$E$210='2 - Programas Municipales'!$C$9,'4 - Personal'!$H$212,0)),0)+IF('4 - Personal'!$E$215='2 - Programas Municipales'!$A10,(IF('4 - Personal'!$E$216='2 - Programas Municipales'!$C$9,'4 - Personal'!$H$218,0)),0)+IF('4 - Personal'!$E$221='2 - Programas Municipales'!$A10,(IF('4 - Personal'!$E$222='2 - Programas Municipales'!$C$9,'4 - Personal'!$H$224,0)),0)+IF('4 - Personal'!$E$227='2 - Programas Municipales'!$A10,(IF('4 - Personal'!$E$228='2 - Programas Municipales'!$C$9,'4 - Personal'!$H$230,0)),0)+IF('4 - Personal'!$E$233='2 - Programas Municipales'!$A10,(IF('4 - Personal'!$E$234='2 - Programas Municipales'!$C$9,'4 - Personal'!$H$236,0)),0)+IF('4 - Personal'!$E$239='2 - Programas Municipales'!$A10,(IF('4 - Personal'!$E$240='2 - Programas Municipales'!$C$9,'4 - Personal'!$H$242,0)),0)+IF('4 - Personal'!$E$245='2 - Programas Municipales'!$A10,(IF('4 - Personal'!$E$246='2 - Programas Municipales'!$C$9,'4 - Personal'!$H$248,0)),0)+IF('4 - Personal'!$E$251='2 - Programas Municipales'!$A10,(IF('4 - Personal'!$E$252='2 - Programas Municipales'!$C$9,'4 - Personal'!$H$254,0)),0)+IF('4 - Personal'!$E$257='2 - Programas Municipales'!$A10,(IF('4 - Personal'!$E$258='2 - Programas Municipales'!$C$9,'4 - Personal'!$H$260,0)),0)+IF('4 - Personal'!$E$263='2 - Programas Municipales'!$A10,(IF('4 - Personal'!$E$264='2 - Programas Municipales'!$C$9,'4 - Personal'!$H$266,0)),0)+IF('4 - Personal'!$E$269='2 - Programas Municipales'!$A10,(IF('4 - Personal'!$E$270='2 - Programas Municipales'!$C$9,'4 - Personal'!$H$272,0)),0)+IF('4 - Personal'!$E$275='2 - Programas Municipales'!$A10,(IF('4 - Personal'!$E$276='2 - Programas Municipales'!$C$9,'4 - Personal'!$H$278,0)),0)</f>
        <v>0</v>
      </c>
      <c r="K13" s="202">
        <f>IF('4 - Personal'!$E$143='2 - Programas Municipales'!$A10,(IF('4 - Personal'!$E$144='2 - Programas Municipales'!$C$10,'4 - Personal'!$H$146,0)),0)+IF('4 - Personal'!$E$149='2 - Programas Municipales'!$A10,(IF('4 - Personal'!$E$150='2 - Programas Municipales'!$C$10,'4 - Personal'!$H$152,0)),0)+IF('4 - Personal'!$E$155='2 - Programas Municipales'!$A10,(IF('4 - Personal'!$E$156='2 - Programas Municipales'!$C$10,'4 - Personal'!$H$158,0)),0)+IF('4 - Personal'!$E$161='2 - Programas Municipales'!$A10,(IF('4 - Personal'!$E$162='2 - Programas Municipales'!$C$10,'4 - Personal'!$H$164,0)),0)+IF('4 - Personal'!$E$167='2 - Programas Municipales'!$A10,(IF('4 - Personal'!$E$168='2 - Programas Municipales'!$C$10,'4 - Personal'!$H$170,0)),0)+IF('4 - Personal'!$E$173='2 - Programas Municipales'!$A10,(IF('4 - Personal'!$E$174='2 - Programas Municipales'!$C$10,'4 - Personal'!$H$176,0)),0)+IF('4 - Personal'!$E$179='2 - Programas Municipales'!$A10,(IF('4 - Personal'!$E$180='2 - Programas Municipales'!$C$10,'4 - Personal'!$H$182,0)),0)+IF('4 - Personal'!$E$185='2 - Programas Municipales'!$A10,(IF('4 - Personal'!$E$186='2 - Programas Municipales'!$C$10,'4 - Personal'!$H$188,0)),0)+IF('4 - Personal'!$E$191='2 - Programas Municipales'!$A10,(IF('4 - Personal'!$E$192='2 - Programas Municipales'!$C$10,'4 - Personal'!$H$194,0)),0)+IF('4 - Personal'!$E$197='2 - Programas Municipales'!$A10,(IF('4 - Personal'!$E$198='2 - Programas Municipales'!$C$10,'4 - Personal'!$H$200,0)),0)+IF('4 - Personal'!$E$203='2 - Programas Municipales'!$A10,(IF('4 - Personal'!$E$204='2 - Programas Municipales'!$C$10,'4 - Personal'!$H$206,0)),0)+IF('4 - Personal'!$E$209='2 - Programas Municipales'!$A10,(IF('4 - Personal'!$E$210='2 - Programas Municipales'!$C$10,'4 - Personal'!$H$212,0)),0)+IF('4 - Personal'!$E$215='2 - Programas Municipales'!$A10,(IF('4 - Personal'!$E$216='2 - Programas Municipales'!$C$10,'4 - Personal'!$H$218,0)),0)+IF('4 - Personal'!$E$221='2 - Programas Municipales'!$A10,(IF('4 - Personal'!$E$222='2 - Programas Municipales'!$C$10,'4 - Personal'!$H$224,0)),0)+IF('4 - Personal'!$E$227='2 - Programas Municipales'!$A10,(IF('4 - Personal'!$E$228='2 - Programas Municipales'!$C$10,'4 - Personal'!$H$230,0)),0)+IF('4 - Personal'!$E$233='2 - Programas Municipales'!$A10,(IF('4 - Personal'!$E$234='2 - Programas Municipales'!$C$10,'4 - Personal'!$H$236,0)),0)+IF('4 - Personal'!$E$239='2 - Programas Municipales'!$A10,(IF('4 - Personal'!$E$240='2 - Programas Municipales'!$C$10,'4 - Personal'!$H$242,0)),0)+IF('4 - Personal'!$E$245='2 - Programas Municipales'!$A10,(IF('4 - Personal'!$E$246='2 - Programas Municipales'!$C$10,'4 - Personal'!$H$248,0)),0)+IF('4 - Personal'!$E$251='2 - Programas Municipales'!$A10,(IF('4 - Personal'!$E$252='2 - Programas Municipales'!$C$10,'4 - Personal'!$H$254,0)),0)+IF('4 - Personal'!$E$257='2 - Programas Municipales'!$A10,(IF('4 - Personal'!$E$258='2 - Programas Municipales'!$C$10,'4 - Personal'!$H$260,0)),0)+IF('4 - Personal'!$E$263='2 - Programas Municipales'!$A10,(IF('4 - Personal'!$E$264='2 - Programas Municipales'!$C$10,'4 - Personal'!$H$266,0)),0)+IF('4 - Personal'!$E$269='2 - Programas Municipales'!$A10,(IF('4 - Personal'!$E$270='2 - Programas Municipales'!$C$10,'4 - Personal'!$H$272,0)),0)+IF('4 - Personal'!$E$275='2 - Programas Municipales'!$A10,(IF('4 - Personal'!$E$276='2 - Programas Municipales'!$C$10,'4 - Personal'!$H$278,0)),0)</f>
        <v>0</v>
      </c>
      <c r="L13" s="202">
        <f>IF('4 - Personal'!$E$143='2 - Programas Municipales'!$A10,(IF('4 - Personal'!$E$144='2 - Programas Municipales'!$C$11,'4 - Personal'!$H$146,0)),0)+IF('4 - Personal'!$E$149='2 - Programas Municipales'!$A10,(IF('4 - Personal'!$E$150='2 - Programas Municipales'!$C$11,'4 - Personal'!$H$152,0)),0)+IF('4 - Personal'!$E$155='2 - Programas Municipales'!$A10,(IF('4 - Personal'!$E$156='2 - Programas Municipales'!$C$11,'4 - Personal'!$H$158,0)),0)+IF('4 - Personal'!$E$161='2 - Programas Municipales'!$A10,(IF('4 - Personal'!$E$162='2 - Programas Municipales'!$C$11,'4 - Personal'!$H$164,0)),0)+IF('4 - Personal'!$E$167='2 - Programas Municipales'!$A10,(IF('4 - Personal'!$E$168='2 - Programas Municipales'!$C$11,'4 - Personal'!$H$170,0)),0)+IF('4 - Personal'!$E$173='2 - Programas Municipales'!$A10,(IF('4 - Personal'!$E$174='2 - Programas Municipales'!$C$11,'4 - Personal'!$H$176,0)),0)+IF('4 - Personal'!$E$179='2 - Programas Municipales'!$A10,(IF('4 - Personal'!$E$180='2 - Programas Municipales'!$C$11,'4 - Personal'!$H$182,0)),0)+IF('4 - Personal'!$E$185='2 - Programas Municipales'!$A10,(IF('4 - Personal'!$E$186='2 - Programas Municipales'!$C$11,'4 - Personal'!$H$188,0)),0)+IF('4 - Personal'!$E$191='2 - Programas Municipales'!$A10,(IF('4 - Personal'!$E$192='2 - Programas Municipales'!$C$11,'4 - Personal'!$H$194,0)),0)+IF('4 - Personal'!$E$197='2 - Programas Municipales'!$A10,(IF('4 - Personal'!$E$198='2 - Programas Municipales'!$C$11,'4 - Personal'!$H$200,0)),0)+IF('4 - Personal'!$E$203='2 - Programas Municipales'!$A10,(IF('4 - Personal'!$E$204='2 - Programas Municipales'!$C$11,'4 - Personal'!$H$206,0)),0)+IF('4 - Personal'!$E$209='2 - Programas Municipales'!$A10,(IF('4 - Personal'!$E$210='2 - Programas Municipales'!$C$11,'4 - Personal'!$H$212,0)),0)+IF('4 - Personal'!$E$215='2 - Programas Municipales'!$A10,(IF('4 - Personal'!$E$216='2 - Programas Municipales'!$C$11,'4 - Personal'!$H$218,0)),0)+IF('4 - Personal'!$E$221='2 - Programas Municipales'!$A10,(IF('4 - Personal'!$E$222='2 - Programas Municipales'!$C$11,'4 - Personal'!$H$224,0)),0)+IF('4 - Personal'!$E$227='2 - Programas Municipales'!$A10,(IF('4 - Personal'!$E$228='2 - Programas Municipales'!$C$11,'4 - Personal'!$H$230,0)),0)+IF('4 - Personal'!$E$233='2 - Programas Municipales'!$A10,(IF('4 - Personal'!$E$234='2 - Programas Municipales'!$C$11,'4 - Personal'!$H$236,0)),0)+IF('4 - Personal'!$E$239='2 - Programas Municipales'!$A10,(IF('4 - Personal'!$E$240='2 - Programas Municipales'!$C$11,'4 - Personal'!$H$242,0)),0)+IF('4 - Personal'!$E$245='2 - Programas Municipales'!$A10,(IF('4 - Personal'!$E$246='2 - Programas Municipales'!$C$11,'4 - Personal'!$H$248,0)),0)+IF('4 - Personal'!$E$251='2 - Programas Municipales'!$A10,(IF('4 - Personal'!$E$252='2 - Programas Municipales'!$C$11,'4 - Personal'!$H$254,0)),0)+IF('4 - Personal'!$E$257='2 - Programas Municipales'!$A10,(IF('4 - Personal'!$E$258='2 - Programas Municipales'!$C$11,'4 - Personal'!$H$260,0)),0)+IF('4 - Personal'!$E$263='2 - Programas Municipales'!$A10,(IF('4 - Personal'!$E$264='2 - Programas Municipales'!$C$11,'4 - Personal'!$H$266,0)),0)+IF('4 - Personal'!$E$269='2 - Programas Municipales'!$A10,(IF('4 - Personal'!$E$270='2 - Programas Municipales'!$C$11,'4 - Personal'!$H$272,0)),0)+IF('4 - Personal'!$E$275='2 - Programas Municipales'!$A10,(IF('4 - Personal'!$E$276='2 - Programas Municipales'!$C$11,'4 - Personal'!$H$278,0)),0)</f>
        <v>0</v>
      </c>
      <c r="M13" s="202">
        <f>IF('4 - Personal'!$E$143='2 - Programas Municipales'!$A10,(IF('4 - Personal'!$E$144='2 - Programas Municipales'!$C$12,'4 - Personal'!$H$146,0)),0)+IF('4 - Personal'!$E$149='2 - Programas Municipales'!$A10,(IF('4 - Personal'!$E$150='2 - Programas Municipales'!$C$12,'4 - Personal'!$H$152,0)),0)+IF('4 - Personal'!$E$155='2 - Programas Municipales'!$A10,(IF('4 - Personal'!$E$156='2 - Programas Municipales'!$C$12,'4 - Personal'!$H$158,0)),0)+IF('4 - Personal'!$E$161='2 - Programas Municipales'!$A10,(IF('4 - Personal'!$E$162='2 - Programas Municipales'!$C$12,'4 - Personal'!$H$164,0)),0)+IF('4 - Personal'!$E$167='2 - Programas Municipales'!$A10,(IF('4 - Personal'!$E$168='2 - Programas Municipales'!$C$12,'4 - Personal'!$H$170,0)),0)+IF('4 - Personal'!$E$173='2 - Programas Municipales'!$A10,(IF('4 - Personal'!$E$174='2 - Programas Municipales'!$C$12,'4 - Personal'!$H$176,0)),0)+IF('4 - Personal'!$E$179='2 - Programas Municipales'!$A10,(IF('4 - Personal'!$E$180='2 - Programas Municipales'!$C$12,'4 - Personal'!$H$182,0)),0)+IF('4 - Personal'!$E$185='2 - Programas Municipales'!$A10,(IF('4 - Personal'!$E$186='2 - Programas Municipales'!$C$12,'4 - Personal'!$H$188,0)),0)+IF('4 - Personal'!$E$191='2 - Programas Municipales'!$A10,(IF('4 - Personal'!$E$192='2 - Programas Municipales'!$C$12,'4 - Personal'!$H$194,0)),0)+IF('4 - Personal'!$E$197='2 - Programas Municipales'!$A10,(IF('4 - Personal'!$E$198='2 - Programas Municipales'!$C$12,'4 - Personal'!$H$200,0)),0)+IF('4 - Personal'!$E$203='2 - Programas Municipales'!$A10,(IF('4 - Personal'!$E$204='2 - Programas Municipales'!$C$12,'4 - Personal'!$H$206,0)),0)+IF('4 - Personal'!$E$209='2 - Programas Municipales'!$A10,(IF('4 - Personal'!$E$210='2 - Programas Municipales'!$C$12,'4 - Personal'!$H$212,0)),0)+IF('4 - Personal'!$E$215='2 - Programas Municipales'!$A10,(IF('4 - Personal'!$E$216='2 - Programas Municipales'!$C$12,'4 - Personal'!$H$218,0)),0)+IF('4 - Personal'!$E$221='2 - Programas Municipales'!$A10,(IF('4 - Personal'!$E$222='2 - Programas Municipales'!$C$12,'4 - Personal'!$H$224,0)),0)+IF('4 - Personal'!$E$227='2 - Programas Municipales'!$A10,(IF('4 - Personal'!$E$228='2 - Programas Municipales'!$C$12,'4 - Personal'!$H$230,0)),0)+IF('4 - Personal'!$E$233='2 - Programas Municipales'!$A10,(IF('4 - Personal'!$E$234='2 - Programas Municipales'!$C$12,'4 - Personal'!$H$236,0)),0)+IF('4 - Personal'!$E$239='2 - Programas Municipales'!$A10,(IF('4 - Personal'!$E$240='2 - Programas Municipales'!$C$12,'4 - Personal'!$H$242,0)),0)+IF('4 - Personal'!$E$245='2 - Programas Municipales'!$A10,(IF('4 - Personal'!$E$246='2 - Programas Municipales'!$C$12,'4 - Personal'!$H$248,0)),0)+IF('4 - Personal'!$E$251='2 - Programas Municipales'!$A10,(IF('4 - Personal'!$E$252='2 - Programas Municipales'!$C$12,'4 - Personal'!$H$254,0)),0)+IF('4 - Personal'!$E$257='2 - Programas Municipales'!$A10,(IF('4 - Personal'!$E$258='2 - Programas Municipales'!$C$12,'4 - Personal'!$H$260,0)),0)+IF('4 - Personal'!$E$263='2 - Programas Municipales'!$A10,(IF('4 - Personal'!$E$264='2 - Programas Municipales'!$C$12,'4 - Personal'!$H$266,0)),0)+IF('4 - Personal'!$E$269='2 - Programas Municipales'!$A10,(IF('4 - Personal'!$E$270='2 - Programas Municipales'!$C$12,'4 - Personal'!$H$272,0)),0)+IF('4 - Personal'!$E$275='2 - Programas Municipales'!$A10,(IF('4 - Personal'!$E$276='2 - Programas Municipales'!$C$12,'4 - Personal'!$H$278,0)),0)</f>
        <v>0</v>
      </c>
      <c r="N13" s="202">
        <f>IF('4 - Personal'!$E$143='2 - Programas Municipales'!$A10,(IF('4 - Personal'!$E$144='2 - Programas Municipales'!$C$13,'4 - Personal'!$H$146,0)),0)+IF('4 - Personal'!$E$149='2 - Programas Municipales'!$A10,(IF('4 - Personal'!$E$150='2 - Programas Municipales'!$C$13,'4 - Personal'!$H$152,0)),0)+IF('4 - Personal'!$E$155='2 - Programas Municipales'!$A10,(IF('4 - Personal'!$E$156='2 - Programas Municipales'!$C$13,'4 - Personal'!$H$158,0)),0)+IF('4 - Personal'!$E$161='2 - Programas Municipales'!$A10,(IF('4 - Personal'!$E$162='2 - Programas Municipales'!$C$13,'4 - Personal'!$H$164,0)),0)+IF('4 - Personal'!$E$167='2 - Programas Municipales'!$A10,(IF('4 - Personal'!$E$168='2 - Programas Municipales'!$C$13,'4 - Personal'!$H$170,0)),0)+IF('4 - Personal'!$E$173='2 - Programas Municipales'!$A10,(IF('4 - Personal'!$E$174='2 - Programas Municipales'!$C$13,'4 - Personal'!$H$176,0)),0)+IF('4 - Personal'!$E$179='2 - Programas Municipales'!$A10,(IF('4 - Personal'!$E$180='2 - Programas Municipales'!$C$13,'4 - Personal'!$H$182,0)),0)+IF('4 - Personal'!$E$185='2 - Programas Municipales'!$A10,(IF('4 - Personal'!$E$186='2 - Programas Municipales'!$C$13,'4 - Personal'!$H$188,0)),0)+IF('4 - Personal'!$E$191='2 - Programas Municipales'!$A10,(IF('4 - Personal'!$E$192='2 - Programas Municipales'!$C$13,'4 - Personal'!$H$194,0)),0)+IF('4 - Personal'!$E$197='2 - Programas Municipales'!$A10,(IF('4 - Personal'!$E$198='2 - Programas Municipales'!$C$13,'4 - Personal'!$H$200,0)),0)+IF('4 - Personal'!$E$203='2 - Programas Municipales'!$A10,(IF('4 - Personal'!$E$204='2 - Programas Municipales'!$C$13,'4 - Personal'!$H$206,0)),0)+IF('4 - Personal'!$E$209='2 - Programas Municipales'!$A10,(IF('4 - Personal'!$E$210='2 - Programas Municipales'!$C$13,'4 - Personal'!$H$212,0)),0)+IF('4 - Personal'!$E$215='2 - Programas Municipales'!$A10,(IF('4 - Personal'!$E$216='2 - Programas Municipales'!$C$13,'4 - Personal'!$H$218,0)),0)+IF('4 - Personal'!$E$221='2 - Programas Municipales'!$A10,(IF('4 - Personal'!$E$222='2 - Programas Municipales'!$C$13,'4 - Personal'!$H$224,0)),0)+IF('4 - Personal'!$E$227='2 - Programas Municipales'!$A10,(IF('4 - Personal'!$E$228='2 - Programas Municipales'!$C$13,'4 - Personal'!$H$230,0)),0)+IF('4 - Personal'!$E$233='2 - Programas Municipales'!$A10,(IF('4 - Personal'!$E$234='2 - Programas Municipales'!$C$13,'4 - Personal'!$H$236,0)),0)+IF('4 - Personal'!$E$239='2 - Programas Municipales'!$A10,(IF('4 - Personal'!$E$240='2 - Programas Municipales'!$C$13,'4 - Personal'!$H$242,0)),0)+IF('4 - Personal'!$E$245='2 - Programas Municipales'!$A10,(IF('4 - Personal'!$E$246='2 - Programas Municipales'!$C$13,'4 - Personal'!$H$248,0)),0)+IF('4 - Personal'!$E$251='2 - Programas Municipales'!$A10,(IF('4 - Personal'!$E$252='2 - Programas Municipales'!$C$13,'4 - Personal'!$H$254,0)),0)+IF('4 - Personal'!$E$257='2 - Programas Municipales'!$A10,(IF('4 - Personal'!$E$258='2 - Programas Municipales'!$C$13,'4 - Personal'!$H$260,0)),0)+IF('4 - Personal'!$E$263='2 - Programas Municipales'!$A10,(IF('4 - Personal'!$E$264='2 - Programas Municipales'!$C$13,'4 - Personal'!$H$266,0)),0)+IF('4 - Personal'!$E$269='2 - Programas Municipales'!$A10,(IF('4 - Personal'!$E$270='2 - Programas Municipales'!$C$13,'4 - Personal'!$H$272,0)),0)+IF('4 - Personal'!$E$275='2 - Programas Municipales'!$A10,(IF('4 - Personal'!$E$276='2 - Programas Municipales'!$C$13,'4 - Personal'!$H$278,0)),0)</f>
        <v>0</v>
      </c>
      <c r="O13" s="202">
        <f>IF('4 - Personal'!$E$143='2 - Programas Municipales'!$A10,(IF('4 - Personal'!$E$144='2 - Programas Municipales'!$C$14,'4 - Personal'!$H$146,0)),0)+IF('4 - Personal'!$E$149='2 - Programas Municipales'!$A10,(IF('4 - Personal'!$E$150='2 - Programas Municipales'!$C$14,'4 - Personal'!$H$152,0)),0)+IF('4 - Personal'!$E$155='2 - Programas Municipales'!$A10,(IF('4 - Personal'!$E$156='2 - Programas Municipales'!$C$14,'4 - Personal'!$H$158,0)),0)+IF('4 - Personal'!$E$161='2 - Programas Municipales'!$A10,(IF('4 - Personal'!$E$162='2 - Programas Municipales'!$C$14,'4 - Personal'!$H$164,0)),0)+IF('4 - Personal'!$E$167='2 - Programas Municipales'!$A10,(IF('4 - Personal'!$E$168='2 - Programas Municipales'!$C$14,'4 - Personal'!$H$170,0)),0)+IF('4 - Personal'!$E$173='2 - Programas Municipales'!$A10,(IF('4 - Personal'!$E$174='2 - Programas Municipales'!$C$14,'4 - Personal'!$H$176,0)),0)+IF('4 - Personal'!$E$179='2 - Programas Municipales'!$A10,(IF('4 - Personal'!$E$180='2 - Programas Municipales'!$C$14,'4 - Personal'!$H$182,0)),0)+IF('4 - Personal'!$E$185='2 - Programas Municipales'!$A10,(IF('4 - Personal'!$E$186='2 - Programas Municipales'!$C$14,'4 - Personal'!$H$188,0)),0)+IF('4 - Personal'!$E$191='2 - Programas Municipales'!$A10,(IF('4 - Personal'!$E$192='2 - Programas Municipales'!$C$14,'4 - Personal'!$H$194,0)),0)+IF('4 - Personal'!$E$197='2 - Programas Municipales'!$A10,(IF('4 - Personal'!$E$198='2 - Programas Municipales'!$C$14,'4 - Personal'!$H$200,0)),0)+IF('4 - Personal'!$E$203='2 - Programas Municipales'!$A10,(IF('4 - Personal'!$E$204='2 - Programas Municipales'!$C$14,'4 - Personal'!$H$206,0)),0)+IF('4 - Personal'!$E$209='2 - Programas Municipales'!$A10,(IF('4 - Personal'!$E$210='2 - Programas Municipales'!$C$14,'4 - Personal'!$H$212,0)),0)+IF('4 - Personal'!$E$215='2 - Programas Municipales'!$A10,(IF('4 - Personal'!$E$216='2 - Programas Municipales'!$C$14,'4 - Personal'!$H$218,0)),0)+IF('4 - Personal'!$E$221='2 - Programas Municipales'!$A10,(IF('4 - Personal'!$E$222='2 - Programas Municipales'!$C$14,'4 - Personal'!$H$224,0)),0)+IF('4 - Personal'!$E$227='2 - Programas Municipales'!$A10,(IF('4 - Personal'!$E$228='2 - Programas Municipales'!$C$14,'4 - Personal'!$H$230,0)),0)+IF('4 - Personal'!$E$233='2 - Programas Municipales'!$A10,(IF('4 - Personal'!$E$234='2 - Programas Municipales'!$C$14,'4 - Personal'!$H$236,0)),0)+IF('4 - Personal'!$E$239='2 - Programas Municipales'!$A10,(IF('4 - Personal'!$E$240='2 - Programas Municipales'!$C$14,'4 - Personal'!$H$242,0)),0)+IF('4 - Personal'!$E$245='2 - Programas Municipales'!$A10,(IF('4 - Personal'!$E$246='2 - Programas Municipales'!$C$14,'4 - Personal'!$H$248,0)),0)+IF('4 - Personal'!$E$251='2 - Programas Municipales'!$A10,(IF('4 - Personal'!$E$252='2 - Programas Municipales'!$C$14,'4 - Personal'!$H$254,0)),0)+IF('4 - Personal'!$E$257='2 - Programas Municipales'!$A10,(IF('4 - Personal'!$E$258='2 - Programas Municipales'!$C$14,'4 - Personal'!$H$260,0)),0)+IF('4 - Personal'!$E$263='2 - Programas Municipales'!$A10,(IF('4 - Personal'!$E$264='2 - Programas Municipales'!$C$14,'4 - Personal'!$H$266,0)),0)+IF('4 - Personal'!$E$269='2 - Programas Municipales'!$A10,(IF('4 - Personal'!$E$270='2 - Programas Municipales'!$C$14,'4 - Personal'!$H$272,0)),0)+IF('4 - Personal'!$E$275='2 - Programas Municipales'!$A10,(IF('4 - Personal'!$E$276='2 - Programas Municipales'!$C$14,'4 - Personal'!$H$278,0)),0)</f>
        <v>0</v>
      </c>
      <c r="P13" s="202">
        <f>IF('4 - Personal'!$E$143='2 - Programas Municipales'!$A10,(IF('4 - Personal'!$E$144='2 - Programas Municipales'!$C$15,'4 - Personal'!$H$146,0)),0)+IF('4 - Personal'!$E$149='2 - Programas Municipales'!$A10,(IF('4 - Personal'!$E$150='2 - Programas Municipales'!$C$15,'4 - Personal'!$H$152,0)),0)+IF('4 - Personal'!$E$155='2 - Programas Municipales'!$A10,(IF('4 - Personal'!$E$156='2 - Programas Municipales'!$C$15,'4 - Personal'!$H$158,0)),0)+IF('4 - Personal'!$E$161='2 - Programas Municipales'!$A10,(IF('4 - Personal'!$E$162='2 - Programas Municipales'!$C$15,'4 - Personal'!$H$164,0)),0)+IF('4 - Personal'!$E$167='2 - Programas Municipales'!$A10,(IF('4 - Personal'!$E$168='2 - Programas Municipales'!$C$15,'4 - Personal'!$H$170,0)),0)+IF('4 - Personal'!$E$173='2 - Programas Municipales'!$A10,(IF('4 - Personal'!$E$174='2 - Programas Municipales'!$C$15,'4 - Personal'!$H$176,0)),0)+IF('4 - Personal'!$E$179='2 - Programas Municipales'!$A10,(IF('4 - Personal'!$E$180='2 - Programas Municipales'!$C$15,'4 - Personal'!$H$182,0)),0)+IF('4 - Personal'!$E$185='2 - Programas Municipales'!$A10,(IF('4 - Personal'!$E$186='2 - Programas Municipales'!$C$15,'4 - Personal'!$H$188,0)),0)+IF('4 - Personal'!$E$191='2 - Programas Municipales'!$A10,(IF('4 - Personal'!$E$192='2 - Programas Municipales'!$C$15,'4 - Personal'!$H$194,0)),0)+IF('4 - Personal'!$E$197='2 - Programas Municipales'!$A10,(IF('4 - Personal'!$E$198='2 - Programas Municipales'!$C$15,'4 - Personal'!$H$200,0)),0)+IF('4 - Personal'!$E$203='2 - Programas Municipales'!$A10,(IF('4 - Personal'!$E$204='2 - Programas Municipales'!$C$15,'4 - Personal'!$H$206,0)),0)+IF('4 - Personal'!$E$209='2 - Programas Municipales'!$A10,(IF('4 - Personal'!$E$210='2 - Programas Municipales'!$C$15,'4 - Personal'!$H$212,0)),0)+IF('4 - Personal'!$E$215='2 - Programas Municipales'!$A10,(IF('4 - Personal'!$E$216='2 - Programas Municipales'!$C$15,'4 - Personal'!$H$218,0)),0)+IF('4 - Personal'!$E$221='2 - Programas Municipales'!$A10,(IF('4 - Personal'!$E$222='2 - Programas Municipales'!$C$15,'4 - Personal'!$H$224,0)),0)+IF('4 - Personal'!$E$227='2 - Programas Municipales'!$A10,(IF('4 - Personal'!$E$228='2 - Programas Municipales'!$C$15,'4 - Personal'!$H$230,0)),0)+IF('4 - Personal'!$E$233='2 - Programas Municipales'!$A10,(IF('4 - Personal'!$E$234='2 - Programas Municipales'!$C$15,'4 - Personal'!$H$236,0)),0)+IF('4 - Personal'!$E$239='2 - Programas Municipales'!$A10,(IF('4 - Personal'!$E$240='2 - Programas Municipales'!$C$15,'4 - Personal'!$H$242,0)),0)+IF('4 - Personal'!$E$245='2 - Programas Municipales'!$A10,(IF('4 - Personal'!$E$246='2 - Programas Municipales'!$C$15,'4 - Personal'!$H$248,0)),0)+IF('4 - Personal'!$E$251='2 - Programas Municipales'!$A10,(IF('4 - Personal'!$E$252='2 - Programas Municipales'!$C$15,'4 - Personal'!$H$254,0)),0)+IF('4 - Personal'!$E$257='2 - Programas Municipales'!$A10,(IF('4 - Personal'!$E$258='2 - Programas Municipales'!$C$15,'4 - Personal'!$H$260,0)),0)+IF('4 - Personal'!$E$263='2 - Programas Municipales'!$A10,(IF('4 - Personal'!$E$264='2 - Programas Municipales'!$C$15,'4 - Personal'!$H$266,0)),0)+IF('4 - Personal'!$E$269='2 - Programas Municipales'!$A10,(IF('4 - Personal'!$E$270='2 - Programas Municipales'!$C$15,'4 - Personal'!$H$272,0)),0)+IF('4 - Personal'!$E$275='2 - Programas Municipales'!$A10,(IF('4 - Personal'!$E$276='2 - Programas Municipales'!$C$15,'4 - Personal'!$H$278,0)),0)</f>
        <v>0</v>
      </c>
      <c r="Q13" s="265">
        <f t="shared" si="1"/>
        <v>0</v>
      </c>
    </row>
    <row r="14">
      <c r="B14" s="266" t="s">
        <v>161</v>
      </c>
      <c r="C14" s="265">
        <f t="shared" ref="C14:Q14" si="2">SUM(C5:C13)</f>
        <v>0</v>
      </c>
      <c r="D14" s="265">
        <f t="shared" si="2"/>
        <v>0</v>
      </c>
      <c r="E14" s="265">
        <f t="shared" si="2"/>
        <v>0</v>
      </c>
      <c r="F14" s="265">
        <f t="shared" si="2"/>
        <v>0</v>
      </c>
      <c r="G14" s="265">
        <f t="shared" si="2"/>
        <v>0</v>
      </c>
      <c r="H14" s="265">
        <f t="shared" si="2"/>
        <v>0</v>
      </c>
      <c r="I14" s="265">
        <f t="shared" si="2"/>
        <v>0</v>
      </c>
      <c r="J14" s="265">
        <f t="shared" si="2"/>
        <v>0</v>
      </c>
      <c r="K14" s="265">
        <f t="shared" si="2"/>
        <v>0</v>
      </c>
      <c r="L14" s="265">
        <f t="shared" si="2"/>
        <v>0</v>
      </c>
      <c r="M14" s="265">
        <f t="shared" si="2"/>
        <v>0</v>
      </c>
      <c r="N14" s="265">
        <f t="shared" si="2"/>
        <v>0</v>
      </c>
      <c r="O14" s="265">
        <f t="shared" si="2"/>
        <v>0</v>
      </c>
      <c r="P14" s="265">
        <f t="shared" si="2"/>
        <v>0</v>
      </c>
      <c r="Q14" s="267">
        <f t="shared" si="2"/>
        <v>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Q2"/>
    <mergeCell ref="B3:B4"/>
    <mergeCell ref="C3:Q3"/>
  </mergeCells>
  <printOptions/>
  <pageMargins bottom="0.75" footer="0.0" header="0.0" left="0.7" right="0.7" top="0.75"/>
  <pageSetup orientation="portrait"/>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F497A"/>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4.29"/>
    <col customWidth="1" min="2" max="2" width="19.86"/>
    <col customWidth="1" min="3" max="3" width="14.43"/>
    <col customWidth="1" min="4" max="4" width="13.43"/>
    <col customWidth="1" min="5" max="5" width="14.29"/>
    <col customWidth="1" min="6" max="6" width="14.86"/>
    <col customWidth="1" min="7" max="7" width="12.43"/>
    <col customWidth="1" min="8" max="8" width="11.43"/>
    <col customWidth="1" min="9" max="9" width="13.14"/>
    <col customWidth="1" min="10" max="10" width="14.43"/>
    <col customWidth="1" min="11" max="11" width="12.43"/>
    <col customWidth="1" min="12" max="12" width="13.86"/>
    <col customWidth="1" min="13" max="13" width="14.14"/>
    <col customWidth="1" min="14" max="14" width="14.86"/>
    <col customWidth="1" min="15" max="16" width="13.86"/>
    <col customWidth="1" min="17" max="17" width="15.14"/>
    <col customWidth="1" min="18" max="26" width="11.43"/>
  </cols>
  <sheetData>
    <row r="2">
      <c r="B2" s="209" t="s">
        <v>350</v>
      </c>
      <c r="C2" s="15"/>
      <c r="D2" s="15"/>
      <c r="E2" s="15"/>
      <c r="F2" s="15"/>
      <c r="G2" s="15"/>
      <c r="H2" s="15"/>
      <c r="I2" s="15"/>
      <c r="J2" s="15"/>
      <c r="K2" s="15"/>
      <c r="L2" s="15"/>
      <c r="M2" s="15"/>
      <c r="N2" s="15"/>
      <c r="O2" s="15"/>
      <c r="P2" s="15"/>
      <c r="Q2" s="16"/>
    </row>
    <row r="3">
      <c r="B3" s="261" t="s">
        <v>273</v>
      </c>
      <c r="C3" s="273" t="s">
        <v>274</v>
      </c>
      <c r="D3" s="15"/>
      <c r="E3" s="15"/>
      <c r="F3" s="15"/>
      <c r="G3" s="15"/>
      <c r="H3" s="15"/>
      <c r="I3" s="15"/>
      <c r="J3" s="15"/>
      <c r="K3" s="15"/>
      <c r="L3" s="15"/>
      <c r="M3" s="15"/>
      <c r="N3" s="15"/>
      <c r="O3" s="15"/>
      <c r="P3" s="15"/>
      <c r="Q3" s="16"/>
    </row>
    <row r="4">
      <c r="B4" s="192"/>
      <c r="C4" s="263" t="str">
        <f>'2 - Programas Municipales'!C2</f>
        <v>Disposición Inicial</v>
      </c>
      <c r="D4" s="263" t="str">
        <f>'2 - Programas Municipales'!C3</f>
        <v>Barrido y Limpieza</v>
      </c>
      <c r="E4" s="263" t="str">
        <f>'2 - Programas Municipales'!C4</f>
        <v>Limp. Microbasurales</v>
      </c>
      <c r="F4" s="263" t="str">
        <f>'2 - Programas Municipales'!C5</f>
        <v>Resid. de Poda y Áreas Verdes</v>
      </c>
      <c r="G4" s="263" t="str">
        <f>'2 - Programas Municipales'!C6</f>
        <v>Educación y Comunicación</v>
      </c>
      <c r="H4" s="263" t="str">
        <f>'2 - Programas Municipales'!C7</f>
        <v>Compostaje</v>
      </c>
      <c r="I4" s="263" t="str">
        <f>'2 - Programas Municipales'!C8</f>
        <v>Recuperación de Materiales</v>
      </c>
      <c r="J4" s="263" t="str">
        <f>'2 - Programas Municipales'!C9</f>
        <v>Administración</v>
      </c>
      <c r="K4" s="263" t="str">
        <f>'2 - Programas Municipales'!C10</f>
        <v>Planific. y Control</v>
      </c>
      <c r="L4" s="263" t="str">
        <f>'2 - Programas Municipales'!C11</f>
        <v>Recolección</v>
      </c>
      <c r="M4" s="263" t="str">
        <f>'2 - Programas Municipales'!C12</f>
        <v>Est. Transferencia</v>
      </c>
      <c r="N4" s="263" t="str">
        <f>'2 - Programas Municipales'!C13</f>
        <v>Dispos. Final</v>
      </c>
      <c r="O4" s="263" t="str">
        <f>'2 - Programas Municipales'!C14</f>
        <v>Cierre Basural</v>
      </c>
      <c r="P4" s="263" t="str">
        <f>'2 - Programas Municipales'!C15</f>
        <v>Transporte</v>
      </c>
      <c r="Q4" s="274" t="s">
        <v>161</v>
      </c>
    </row>
    <row r="5">
      <c r="B5" s="56" t="str">
        <f>'2 - Programas Municipales'!A2</f>
        <v>Terrenos, Edificios, Construcciones y Materiales</v>
      </c>
      <c r="C5" s="202">
        <f>'11 - Costo Personal x Categ (1)'!C5+'11 - Costo Personal x Categ (2)'!C5</f>
        <v>0</v>
      </c>
      <c r="D5" s="202">
        <f>'11 - Costo Personal x Categ (1)'!D5+'11 - Costo Personal x Categ (2)'!D5</f>
        <v>0</v>
      </c>
      <c r="E5" s="202">
        <f>'11 - Costo Personal x Categ (1)'!E5+'11 - Costo Personal x Categ (2)'!E5</f>
        <v>0</v>
      </c>
      <c r="F5" s="202">
        <f>'11 - Costo Personal x Categ (1)'!F5+'11 - Costo Personal x Categ (2)'!F5</f>
        <v>0</v>
      </c>
      <c r="G5" s="202">
        <f>'11 - Costo Personal x Categ (1)'!G5+'11 - Costo Personal x Categ (2)'!G5</f>
        <v>0</v>
      </c>
      <c r="H5" s="202">
        <f>'11 - Costo Personal x Categ (1)'!H5+'11 - Costo Personal x Categ (2)'!H5</f>
        <v>0</v>
      </c>
      <c r="I5" s="202">
        <f>'11 - Costo Personal x Categ (1)'!I5+'11 - Costo Personal x Categ (2)'!I5</f>
        <v>0</v>
      </c>
      <c r="J5" s="202">
        <f>'11 - Costo Personal x Categ (1)'!J5+'11 - Costo Personal x Categ (2)'!J5</f>
        <v>0</v>
      </c>
      <c r="K5" s="202">
        <f>'11 - Costo Personal x Categ (1)'!K5+'11 - Costo Personal x Categ (2)'!K5</f>
        <v>0</v>
      </c>
      <c r="L5" s="202">
        <f>'11 - Costo Personal x Categ (1)'!L5+'11 - Costo Personal x Categ (2)'!L5</f>
        <v>0</v>
      </c>
      <c r="M5" s="202">
        <f>'11 - Costo Personal x Categ (1)'!M5+'11 - Costo Personal x Categ (2)'!M5</f>
        <v>0</v>
      </c>
      <c r="N5" s="202">
        <f>'11 - Costo Personal x Categ (1)'!N5+'11 - Costo Personal x Categ (2)'!N5</f>
        <v>0</v>
      </c>
      <c r="O5" s="202">
        <f>'11 - Costo Personal x Categ (1)'!O5+'11 - Costo Personal x Categ (2)'!O5</f>
        <v>0</v>
      </c>
      <c r="P5" s="202">
        <f>'11 - Costo Personal x Categ (1)'!P5+'11 - Costo Personal x Categ (2)'!P5</f>
        <v>0</v>
      </c>
      <c r="Q5" s="265">
        <f t="shared" ref="Q5:Q13" si="1">SUM(C5:P5)</f>
        <v>0</v>
      </c>
    </row>
    <row r="6">
      <c r="B6" s="56" t="str">
        <f>'2 - Programas Municipales'!A3</f>
        <v>Bienes</v>
      </c>
      <c r="C6" s="202">
        <f>'11 - Costo Personal x Categ (1)'!C6+'11 - Costo Personal x Categ (2)'!C6</f>
        <v>0</v>
      </c>
      <c r="D6" s="202">
        <f>'11 - Costo Personal x Categ (1)'!D6+'11 - Costo Personal x Categ (2)'!D6</f>
        <v>0</v>
      </c>
      <c r="E6" s="202">
        <f>'11 - Costo Personal x Categ (1)'!E6+'11 - Costo Personal x Categ (2)'!E6</f>
        <v>0</v>
      </c>
      <c r="F6" s="202">
        <f>'11 - Costo Personal x Categ (1)'!F6+'11 - Costo Personal x Categ (2)'!F6</f>
        <v>0</v>
      </c>
      <c r="G6" s="202">
        <f>'11 - Costo Personal x Categ (1)'!G6+'11 - Costo Personal x Categ (2)'!G6</f>
        <v>0</v>
      </c>
      <c r="H6" s="202">
        <f>'11 - Costo Personal x Categ (1)'!H6+'11 - Costo Personal x Categ (2)'!H6</f>
        <v>0</v>
      </c>
      <c r="I6" s="202">
        <f>'11 - Costo Personal x Categ (1)'!I6+'11 - Costo Personal x Categ (2)'!I6</f>
        <v>0</v>
      </c>
      <c r="J6" s="202">
        <f>'11 - Costo Personal x Categ (1)'!J6+'11 - Costo Personal x Categ (2)'!J6</f>
        <v>0</v>
      </c>
      <c r="K6" s="202">
        <f>'11 - Costo Personal x Categ (1)'!K6+'11 - Costo Personal x Categ (2)'!K6</f>
        <v>0</v>
      </c>
      <c r="L6" s="202">
        <f>'11 - Costo Personal x Categ (1)'!L6+'11 - Costo Personal x Categ (2)'!L6</f>
        <v>0</v>
      </c>
      <c r="M6" s="202">
        <f>'11 - Costo Personal x Categ (1)'!M6+'11 - Costo Personal x Categ (2)'!M6</f>
        <v>0</v>
      </c>
      <c r="N6" s="202">
        <f>'11 - Costo Personal x Categ (1)'!N6+'11 - Costo Personal x Categ (2)'!N6</f>
        <v>0</v>
      </c>
      <c r="O6" s="202">
        <f>'11 - Costo Personal x Categ (1)'!O6+'11 - Costo Personal x Categ (2)'!O6</f>
        <v>0</v>
      </c>
      <c r="P6" s="202">
        <f>'11 - Costo Personal x Categ (1)'!P6+'11 - Costo Personal x Categ (2)'!P6</f>
        <v>0</v>
      </c>
      <c r="Q6" s="265">
        <f t="shared" si="1"/>
        <v>0</v>
      </c>
    </row>
    <row r="7">
      <c r="B7" s="56" t="str">
        <f>'2 - Programas Municipales'!A4</f>
        <v>Combustibles y Lubricantes</v>
      </c>
      <c r="C7" s="202">
        <f>'11 - Costo Personal x Categ (1)'!C7+'11 - Costo Personal x Categ (2)'!C7</f>
        <v>0</v>
      </c>
      <c r="D7" s="202">
        <f>'11 - Costo Personal x Categ (1)'!D7+'11 - Costo Personal x Categ (2)'!D7</f>
        <v>0</v>
      </c>
      <c r="E7" s="202">
        <f>'11 - Costo Personal x Categ (1)'!E7+'11 - Costo Personal x Categ (2)'!E7</f>
        <v>0</v>
      </c>
      <c r="F7" s="202">
        <f>'11 - Costo Personal x Categ (1)'!F7+'11 - Costo Personal x Categ (2)'!F7</f>
        <v>0</v>
      </c>
      <c r="G7" s="202">
        <f>'11 - Costo Personal x Categ (1)'!G7+'11 - Costo Personal x Categ (2)'!G7</f>
        <v>0</v>
      </c>
      <c r="H7" s="202">
        <f>'11 - Costo Personal x Categ (1)'!H7+'11 - Costo Personal x Categ (2)'!H7</f>
        <v>0</v>
      </c>
      <c r="I7" s="202">
        <f>'11 - Costo Personal x Categ (1)'!I7+'11 - Costo Personal x Categ (2)'!I7</f>
        <v>0</v>
      </c>
      <c r="J7" s="202">
        <f>'11 - Costo Personal x Categ (1)'!J7+'11 - Costo Personal x Categ (2)'!J7</f>
        <v>0</v>
      </c>
      <c r="K7" s="202">
        <f>'11 - Costo Personal x Categ (1)'!K7+'11 - Costo Personal x Categ (2)'!K7</f>
        <v>0</v>
      </c>
      <c r="L7" s="202">
        <f>'11 - Costo Personal x Categ (1)'!L7+'11 - Costo Personal x Categ (2)'!L7</f>
        <v>0</v>
      </c>
      <c r="M7" s="202">
        <f>'11 - Costo Personal x Categ (1)'!M7+'11 - Costo Personal x Categ (2)'!M7</f>
        <v>0</v>
      </c>
      <c r="N7" s="202">
        <f>'11 - Costo Personal x Categ (1)'!N7+'11 - Costo Personal x Categ (2)'!N7</f>
        <v>0</v>
      </c>
      <c r="O7" s="202">
        <f>'11 - Costo Personal x Categ (1)'!O7+'11 - Costo Personal x Categ (2)'!O7</f>
        <v>0</v>
      </c>
      <c r="P7" s="202">
        <f>'11 - Costo Personal x Categ (1)'!P7+'11 - Costo Personal x Categ (2)'!P7</f>
        <v>0</v>
      </c>
      <c r="Q7" s="265">
        <f t="shared" si="1"/>
        <v>0</v>
      </c>
    </row>
    <row r="8">
      <c r="B8" s="56" t="str">
        <f>'2 - Programas Municipales'!A5</f>
        <v>Maquinarias y Equipos</v>
      </c>
      <c r="C8" s="202">
        <f>'11 - Costo Personal x Categ (1)'!C8+'11 - Costo Personal x Categ (2)'!C8</f>
        <v>0</v>
      </c>
      <c r="D8" s="202">
        <f>'11 - Costo Personal x Categ (1)'!D8+'11 - Costo Personal x Categ (2)'!D8</f>
        <v>0</v>
      </c>
      <c r="E8" s="202">
        <f>'11 - Costo Personal x Categ (1)'!E8+'11 - Costo Personal x Categ (2)'!E8</f>
        <v>0</v>
      </c>
      <c r="F8" s="202">
        <f>'11 - Costo Personal x Categ (1)'!F8+'11 - Costo Personal x Categ (2)'!F8</f>
        <v>0</v>
      </c>
      <c r="G8" s="202">
        <f>'11 - Costo Personal x Categ (1)'!G8+'11 - Costo Personal x Categ (2)'!G8</f>
        <v>0</v>
      </c>
      <c r="H8" s="202">
        <f>'11 - Costo Personal x Categ (1)'!H8+'11 - Costo Personal x Categ (2)'!H8</f>
        <v>0</v>
      </c>
      <c r="I8" s="202">
        <f>'11 - Costo Personal x Categ (1)'!I8+'11 - Costo Personal x Categ (2)'!I8</f>
        <v>0</v>
      </c>
      <c r="J8" s="202">
        <f>'11 - Costo Personal x Categ (1)'!J8+'11 - Costo Personal x Categ (2)'!J8</f>
        <v>0</v>
      </c>
      <c r="K8" s="202">
        <f>'11 - Costo Personal x Categ (1)'!K8+'11 - Costo Personal x Categ (2)'!K8</f>
        <v>0</v>
      </c>
      <c r="L8" s="202">
        <f>'11 - Costo Personal x Categ (1)'!L8+'11 - Costo Personal x Categ (2)'!L8</f>
        <v>0</v>
      </c>
      <c r="M8" s="202">
        <f>'11 - Costo Personal x Categ (1)'!M8+'11 - Costo Personal x Categ (2)'!M8</f>
        <v>0</v>
      </c>
      <c r="N8" s="202">
        <f>'11 - Costo Personal x Categ (1)'!N8+'11 - Costo Personal x Categ (2)'!N8</f>
        <v>0</v>
      </c>
      <c r="O8" s="202">
        <f>'11 - Costo Personal x Categ (1)'!O8+'11 - Costo Personal x Categ (2)'!O8</f>
        <v>0</v>
      </c>
      <c r="P8" s="202">
        <f>'11 - Costo Personal x Categ (1)'!P8+'11 - Costo Personal x Categ (2)'!P8</f>
        <v>0</v>
      </c>
      <c r="Q8" s="265">
        <f t="shared" si="1"/>
        <v>0</v>
      </c>
    </row>
    <row r="9">
      <c r="B9" s="56" t="str">
        <f>'2 - Programas Municipales'!A6</f>
        <v>Vehículos</v>
      </c>
      <c r="C9" s="202">
        <f>'11 - Costo Personal x Categ (1)'!C9+'11 - Costo Personal x Categ (2)'!C9</f>
        <v>0</v>
      </c>
      <c r="D9" s="202">
        <f>'11 - Costo Personal x Categ (1)'!D9+'11 - Costo Personal x Categ (2)'!D9</f>
        <v>0</v>
      </c>
      <c r="E9" s="202">
        <f>'11 - Costo Personal x Categ (1)'!E9+'11 - Costo Personal x Categ (2)'!E9</f>
        <v>0</v>
      </c>
      <c r="F9" s="202">
        <f>'11 - Costo Personal x Categ (1)'!F9+'11 - Costo Personal x Categ (2)'!F9</f>
        <v>0</v>
      </c>
      <c r="G9" s="202">
        <f>'11 - Costo Personal x Categ (1)'!G9+'11 - Costo Personal x Categ (2)'!G9</f>
        <v>0</v>
      </c>
      <c r="H9" s="202">
        <f>'11 - Costo Personal x Categ (1)'!H9+'11 - Costo Personal x Categ (2)'!H9</f>
        <v>0</v>
      </c>
      <c r="I9" s="202">
        <f>'11 - Costo Personal x Categ (1)'!I9+'11 - Costo Personal x Categ (2)'!I9</f>
        <v>0</v>
      </c>
      <c r="J9" s="202">
        <f>'11 - Costo Personal x Categ (1)'!J9+'11 - Costo Personal x Categ (2)'!J9</f>
        <v>0</v>
      </c>
      <c r="K9" s="202">
        <f>'11 - Costo Personal x Categ (1)'!K9+'11 - Costo Personal x Categ (2)'!K9</f>
        <v>0</v>
      </c>
      <c r="L9" s="202">
        <f>'11 - Costo Personal x Categ (1)'!L9+'11 - Costo Personal x Categ (2)'!L9</f>
        <v>0</v>
      </c>
      <c r="M9" s="202">
        <f>'11 - Costo Personal x Categ (1)'!M9+'11 - Costo Personal x Categ (2)'!M9</f>
        <v>0</v>
      </c>
      <c r="N9" s="202">
        <f>'11 - Costo Personal x Categ (1)'!N9+'11 - Costo Personal x Categ (2)'!N9</f>
        <v>0</v>
      </c>
      <c r="O9" s="202">
        <f>'11 - Costo Personal x Categ (1)'!O9+'11 - Costo Personal x Categ (2)'!O9</f>
        <v>0</v>
      </c>
      <c r="P9" s="202">
        <f>'11 - Costo Personal x Categ (1)'!P9+'11 - Costo Personal x Categ (2)'!P9</f>
        <v>0</v>
      </c>
      <c r="Q9" s="265">
        <f t="shared" si="1"/>
        <v>0</v>
      </c>
    </row>
    <row r="10">
      <c r="B10" s="56" t="str">
        <f>'2 - Programas Municipales'!A7</f>
        <v>Personal</v>
      </c>
      <c r="C10" s="202">
        <f>'11 - Costo Personal x Categ (1)'!C10+'11 - Costo Personal x Categ (2)'!C10</f>
        <v>6500000</v>
      </c>
      <c r="D10" s="202">
        <f>'11 - Costo Personal x Categ (1)'!D10+'11 - Costo Personal x Categ (2)'!D10</f>
        <v>0</v>
      </c>
      <c r="E10" s="202">
        <f>'11 - Costo Personal x Categ (1)'!E10+'11 - Costo Personal x Categ (2)'!E10</f>
        <v>0</v>
      </c>
      <c r="F10" s="202">
        <f>'11 - Costo Personal x Categ (1)'!F10+'11 - Costo Personal x Categ (2)'!F10</f>
        <v>0</v>
      </c>
      <c r="G10" s="202">
        <f>'11 - Costo Personal x Categ (1)'!G10+'11 - Costo Personal x Categ (2)'!G10</f>
        <v>19200000</v>
      </c>
      <c r="H10" s="202">
        <f>'11 - Costo Personal x Categ (1)'!H10+'11 - Costo Personal x Categ (2)'!H10</f>
        <v>0</v>
      </c>
      <c r="I10" s="202">
        <f>'11 - Costo Personal x Categ (1)'!I10+'11 - Costo Personal x Categ (2)'!I10</f>
        <v>134400000</v>
      </c>
      <c r="J10" s="202">
        <f>'11 - Costo Personal x Categ (1)'!J10+'11 - Costo Personal x Categ (2)'!J10</f>
        <v>2080000</v>
      </c>
      <c r="K10" s="202">
        <f>'11 - Costo Personal x Categ (1)'!K10+'11 - Costo Personal x Categ (2)'!K10</f>
        <v>4560000</v>
      </c>
      <c r="L10" s="202">
        <f>'11 - Costo Personal x Categ (1)'!L10+'11 - Costo Personal x Categ (2)'!L10</f>
        <v>81510000</v>
      </c>
      <c r="M10" s="202">
        <f>'11 - Costo Personal x Categ (1)'!M10+'11 - Costo Personal x Categ (2)'!M10</f>
        <v>0</v>
      </c>
      <c r="N10" s="202">
        <f>'11 - Costo Personal x Categ (1)'!N10+'11 - Costo Personal x Categ (2)'!N10</f>
        <v>0</v>
      </c>
      <c r="O10" s="202">
        <f>'11 - Costo Personal x Categ (1)'!O10+'11 - Costo Personal x Categ (2)'!O10</f>
        <v>0</v>
      </c>
      <c r="P10" s="202">
        <f>'11 - Costo Personal x Categ (1)'!P10+'11 - Costo Personal x Categ (2)'!P10</f>
        <v>0</v>
      </c>
      <c r="Q10" s="265">
        <f t="shared" si="1"/>
        <v>248250000</v>
      </c>
    </row>
    <row r="11">
      <c r="B11" s="56" t="str">
        <f>'2 - Programas Municipales'!A8</f>
        <v>Ropa y Elem. Trab.</v>
      </c>
      <c r="C11" s="202">
        <f>'11 - Costo Personal x Categ (1)'!C11+'11 - Costo Personal x Categ (2)'!C11</f>
        <v>0</v>
      </c>
      <c r="D11" s="202">
        <f>'11 - Costo Personal x Categ (1)'!D11+'11 - Costo Personal x Categ (2)'!D11</f>
        <v>0</v>
      </c>
      <c r="E11" s="202">
        <f>'11 - Costo Personal x Categ (1)'!E11+'11 - Costo Personal x Categ (2)'!E11</f>
        <v>0</v>
      </c>
      <c r="F11" s="202">
        <f>'11 - Costo Personal x Categ (1)'!F11+'11 - Costo Personal x Categ (2)'!F11</f>
        <v>0</v>
      </c>
      <c r="G11" s="202">
        <f>'11 - Costo Personal x Categ (1)'!G11+'11 - Costo Personal x Categ (2)'!G11</f>
        <v>0</v>
      </c>
      <c r="H11" s="202">
        <f>'11 - Costo Personal x Categ (1)'!H11+'11 - Costo Personal x Categ (2)'!H11</f>
        <v>0</v>
      </c>
      <c r="I11" s="202">
        <f>'11 - Costo Personal x Categ (1)'!I11+'11 - Costo Personal x Categ (2)'!I11</f>
        <v>0</v>
      </c>
      <c r="J11" s="202">
        <f>'11 - Costo Personal x Categ (1)'!J11+'11 - Costo Personal x Categ (2)'!J11</f>
        <v>0</v>
      </c>
      <c r="K11" s="202">
        <f>'11 - Costo Personal x Categ (1)'!K11+'11 - Costo Personal x Categ (2)'!K11</f>
        <v>0</v>
      </c>
      <c r="L11" s="202">
        <f>'11 - Costo Personal x Categ (1)'!L11+'11 - Costo Personal x Categ (2)'!L11</f>
        <v>0</v>
      </c>
      <c r="M11" s="202">
        <f>'11 - Costo Personal x Categ (1)'!M11+'11 - Costo Personal x Categ (2)'!M11</f>
        <v>0</v>
      </c>
      <c r="N11" s="202">
        <f>'11 - Costo Personal x Categ (1)'!N11+'11 - Costo Personal x Categ (2)'!N11</f>
        <v>0</v>
      </c>
      <c r="O11" s="202">
        <f>'11 - Costo Personal x Categ (1)'!O11+'11 - Costo Personal x Categ (2)'!O11</f>
        <v>0</v>
      </c>
      <c r="P11" s="202">
        <f>'11 - Costo Personal x Categ (1)'!P11+'11 - Costo Personal x Categ (2)'!P11</f>
        <v>0</v>
      </c>
      <c r="Q11" s="265">
        <f t="shared" si="1"/>
        <v>0</v>
      </c>
    </row>
    <row r="12">
      <c r="B12" s="56" t="str">
        <f>'2 - Programas Municipales'!A9</f>
        <v>Servicios</v>
      </c>
      <c r="C12" s="202">
        <f>'11 - Costo Personal x Categ (1)'!C12+'11 - Costo Personal x Categ (2)'!C12</f>
        <v>0</v>
      </c>
      <c r="D12" s="202">
        <f>'11 - Costo Personal x Categ (1)'!D12+'11 - Costo Personal x Categ (2)'!D12</f>
        <v>0</v>
      </c>
      <c r="E12" s="202">
        <f>'11 - Costo Personal x Categ (1)'!E12+'11 - Costo Personal x Categ (2)'!E12</f>
        <v>0</v>
      </c>
      <c r="F12" s="202">
        <f>'11 - Costo Personal x Categ (1)'!F12+'11 - Costo Personal x Categ (2)'!F12</f>
        <v>0</v>
      </c>
      <c r="G12" s="202">
        <f>'11 - Costo Personal x Categ (1)'!G12+'11 - Costo Personal x Categ (2)'!G12</f>
        <v>0</v>
      </c>
      <c r="H12" s="202">
        <f>'11 - Costo Personal x Categ (1)'!H12+'11 - Costo Personal x Categ (2)'!H12</f>
        <v>0</v>
      </c>
      <c r="I12" s="202">
        <f>'11 - Costo Personal x Categ (1)'!I12+'11 - Costo Personal x Categ (2)'!I12</f>
        <v>0</v>
      </c>
      <c r="J12" s="202">
        <f>'11 - Costo Personal x Categ (1)'!J12+'11 - Costo Personal x Categ (2)'!J12</f>
        <v>0</v>
      </c>
      <c r="K12" s="202">
        <f>'11 - Costo Personal x Categ (1)'!K12+'11 - Costo Personal x Categ (2)'!K12</f>
        <v>0</v>
      </c>
      <c r="L12" s="202">
        <f>'11 - Costo Personal x Categ (1)'!L12+'11 - Costo Personal x Categ (2)'!L12</f>
        <v>0</v>
      </c>
      <c r="M12" s="202">
        <f>'11 - Costo Personal x Categ (1)'!M12+'11 - Costo Personal x Categ (2)'!M12</f>
        <v>0</v>
      </c>
      <c r="N12" s="202">
        <f>'11 - Costo Personal x Categ (1)'!N12+'11 - Costo Personal x Categ (2)'!N12</f>
        <v>0</v>
      </c>
      <c r="O12" s="202">
        <f>'11 - Costo Personal x Categ (1)'!O12+'11 - Costo Personal x Categ (2)'!O12</f>
        <v>0</v>
      </c>
      <c r="P12" s="202">
        <f>'11 - Costo Personal x Categ (1)'!P12+'11 - Costo Personal x Categ (2)'!P12</f>
        <v>0</v>
      </c>
      <c r="Q12" s="265">
        <f t="shared" si="1"/>
        <v>0</v>
      </c>
    </row>
    <row r="13">
      <c r="B13" s="56" t="str">
        <f>'2 - Programas Municipales'!A10</f>
        <v>Elementos de Comunicación y Otros</v>
      </c>
      <c r="C13" s="202">
        <f>'11 - Costo Personal x Categ (1)'!C13+'11 - Costo Personal x Categ (2)'!C13</f>
        <v>0</v>
      </c>
      <c r="D13" s="202">
        <f>'11 - Costo Personal x Categ (1)'!D13+'11 - Costo Personal x Categ (2)'!D13</f>
        <v>0</v>
      </c>
      <c r="E13" s="202">
        <f>'11 - Costo Personal x Categ (1)'!E13+'11 - Costo Personal x Categ (2)'!E13</f>
        <v>0</v>
      </c>
      <c r="F13" s="202">
        <f>'11 - Costo Personal x Categ (1)'!F13+'11 - Costo Personal x Categ (2)'!F13</f>
        <v>0</v>
      </c>
      <c r="G13" s="202">
        <f>'11 - Costo Personal x Categ (1)'!G13+'11 - Costo Personal x Categ (2)'!G13</f>
        <v>0</v>
      </c>
      <c r="H13" s="202">
        <f>'11 - Costo Personal x Categ (1)'!H13+'11 - Costo Personal x Categ (2)'!H13</f>
        <v>0</v>
      </c>
      <c r="I13" s="202">
        <f>'11 - Costo Personal x Categ (1)'!I13+'11 - Costo Personal x Categ (2)'!I13</f>
        <v>0</v>
      </c>
      <c r="J13" s="202">
        <f>'11 - Costo Personal x Categ (1)'!J13+'11 - Costo Personal x Categ (2)'!J13</f>
        <v>0</v>
      </c>
      <c r="K13" s="202">
        <f>'11 - Costo Personal x Categ (1)'!K13+'11 - Costo Personal x Categ (2)'!K13</f>
        <v>0</v>
      </c>
      <c r="L13" s="202">
        <f>'11 - Costo Personal x Categ (1)'!L13+'11 - Costo Personal x Categ (2)'!L13</f>
        <v>0</v>
      </c>
      <c r="M13" s="202">
        <f>'11 - Costo Personal x Categ (1)'!M13+'11 - Costo Personal x Categ (2)'!M13</f>
        <v>0</v>
      </c>
      <c r="N13" s="202">
        <f>'11 - Costo Personal x Categ (1)'!N13+'11 - Costo Personal x Categ (2)'!N13</f>
        <v>0</v>
      </c>
      <c r="O13" s="202">
        <f>'11 - Costo Personal x Categ (1)'!O13+'11 - Costo Personal x Categ (2)'!O13</f>
        <v>0</v>
      </c>
      <c r="P13" s="202">
        <f>'11 - Costo Personal x Categ (1)'!P13+'11 - Costo Personal x Categ (2)'!P13</f>
        <v>0</v>
      </c>
      <c r="Q13" s="265">
        <f t="shared" si="1"/>
        <v>0</v>
      </c>
    </row>
    <row r="14">
      <c r="B14" s="266" t="s">
        <v>161</v>
      </c>
      <c r="C14" s="265">
        <f t="shared" ref="C14:Q14" si="2">SUM(C5:C13)</f>
        <v>6500000</v>
      </c>
      <c r="D14" s="265">
        <f t="shared" si="2"/>
        <v>0</v>
      </c>
      <c r="E14" s="265">
        <f t="shared" si="2"/>
        <v>0</v>
      </c>
      <c r="F14" s="265">
        <f t="shared" si="2"/>
        <v>0</v>
      </c>
      <c r="G14" s="265">
        <f t="shared" si="2"/>
        <v>19200000</v>
      </c>
      <c r="H14" s="265">
        <f t="shared" si="2"/>
        <v>0</v>
      </c>
      <c r="I14" s="265">
        <f t="shared" si="2"/>
        <v>134400000</v>
      </c>
      <c r="J14" s="265">
        <f t="shared" si="2"/>
        <v>2080000</v>
      </c>
      <c r="K14" s="265">
        <f t="shared" si="2"/>
        <v>4560000</v>
      </c>
      <c r="L14" s="265">
        <f t="shared" si="2"/>
        <v>81510000</v>
      </c>
      <c r="M14" s="265">
        <f t="shared" si="2"/>
        <v>0</v>
      </c>
      <c r="N14" s="265">
        <f t="shared" si="2"/>
        <v>0</v>
      </c>
      <c r="O14" s="265">
        <f t="shared" si="2"/>
        <v>0</v>
      </c>
      <c r="P14" s="265">
        <f t="shared" si="2"/>
        <v>0</v>
      </c>
      <c r="Q14" s="267">
        <f t="shared" si="2"/>
        <v>248250000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Q2"/>
    <mergeCell ref="B3:B4"/>
    <mergeCell ref="C3:Q3"/>
  </mergeCells>
  <printOptions/>
  <pageMargins bottom="0.75" footer="0.0" header="0.0" left="0.7" right="0.7" top="0.75"/>
  <pageSetup orientation="portrait"/>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2A1C7"/>
    <pageSetUpPr/>
  </sheetPr>
  <sheetViews>
    <sheetView workbookViewId="0"/>
  </sheetViews>
  <sheetFormatPr customHeight="1" defaultColWidth="14.43" defaultRowHeight="15.0"/>
  <cols>
    <col customWidth="1" min="1" max="1" width="3.43"/>
    <col customWidth="1" min="2" max="2" width="19.14"/>
    <col customWidth="1" min="3" max="3" width="8.43"/>
    <col customWidth="1" min="4" max="4" width="8.29"/>
    <col customWidth="1" min="5" max="6" width="8.71"/>
    <col customWidth="1" min="7" max="7" width="8.43"/>
    <col customWidth="1" min="8" max="8" width="8.71"/>
    <col customWidth="1" min="9" max="9" width="8.43"/>
    <col customWidth="1" min="10" max="10" width="8.14"/>
    <col customWidth="1" min="11" max="11" width="8.43"/>
    <col customWidth="1" min="12" max="13" width="7.43"/>
    <col customWidth="1" min="14" max="14" width="8.0"/>
    <col customWidth="1" min="15" max="15" width="8.14"/>
    <col customWidth="1" min="16" max="16" width="9.29"/>
    <col customWidth="1" min="17" max="17" width="9.43"/>
    <col customWidth="1" min="18" max="26" width="11.43"/>
  </cols>
  <sheetData>
    <row r="2">
      <c r="B2" s="275" t="s">
        <v>351</v>
      </c>
      <c r="C2" s="15"/>
      <c r="D2" s="15"/>
      <c r="E2" s="15"/>
      <c r="F2" s="15"/>
      <c r="G2" s="15"/>
      <c r="H2" s="15"/>
      <c r="I2" s="15"/>
      <c r="J2" s="15"/>
      <c r="K2" s="15"/>
      <c r="L2" s="15"/>
      <c r="M2" s="15"/>
      <c r="N2" s="15"/>
      <c r="O2" s="15"/>
      <c r="P2" s="15"/>
      <c r="Q2" s="16"/>
    </row>
    <row r="3">
      <c r="B3" s="261" t="s">
        <v>273</v>
      </c>
      <c r="C3" s="273" t="s">
        <v>274</v>
      </c>
      <c r="D3" s="15"/>
      <c r="E3" s="15"/>
      <c r="F3" s="15"/>
      <c r="G3" s="15"/>
      <c r="H3" s="15"/>
      <c r="I3" s="15"/>
      <c r="J3" s="15"/>
      <c r="K3" s="15"/>
      <c r="L3" s="15"/>
      <c r="M3" s="15"/>
      <c r="N3" s="15"/>
      <c r="O3" s="15"/>
      <c r="P3" s="15"/>
      <c r="Q3" s="16"/>
    </row>
    <row r="4">
      <c r="B4" s="192"/>
      <c r="C4" s="263" t="str">
        <f>'2 - Programas Municipales'!C2</f>
        <v>Disposición Inicial</v>
      </c>
      <c r="D4" s="263" t="str">
        <f>'2 - Programas Municipales'!C3</f>
        <v>Barrido y Limpieza</v>
      </c>
      <c r="E4" s="263" t="str">
        <f>'2 - Programas Municipales'!C4</f>
        <v>Limp. Microbasurales</v>
      </c>
      <c r="F4" s="263" t="str">
        <f>'2 - Programas Municipales'!C5</f>
        <v>Resid. de Poda y Áreas Verdes</v>
      </c>
      <c r="G4" s="263" t="str">
        <f>'2 - Programas Municipales'!C6</f>
        <v>Educación y Comunicación</v>
      </c>
      <c r="H4" s="263" t="str">
        <f>'2 - Programas Municipales'!C7</f>
        <v>Compostaje</v>
      </c>
      <c r="I4" s="263" t="str">
        <f>'2 - Programas Municipales'!C8</f>
        <v>Recuperación de Materiales</v>
      </c>
      <c r="J4" s="263" t="str">
        <f>'2 - Programas Municipales'!C9</f>
        <v>Administración</v>
      </c>
      <c r="K4" s="263" t="str">
        <f>'2 - Programas Municipales'!C10</f>
        <v>Planific. y Control</v>
      </c>
      <c r="L4" s="263" t="str">
        <f>'2 - Programas Municipales'!C11</f>
        <v>Recolección</v>
      </c>
      <c r="M4" s="263" t="str">
        <f>'2 - Programas Municipales'!C12</f>
        <v>Est. Transferencia</v>
      </c>
      <c r="N4" s="263" t="str">
        <f>'2 - Programas Municipales'!C13</f>
        <v>Dispos. Final</v>
      </c>
      <c r="O4" s="263" t="str">
        <f>'2 - Programas Municipales'!C14</f>
        <v>Cierre Basural</v>
      </c>
      <c r="P4" s="263" t="str">
        <f>'2 - Programas Municipales'!C15</f>
        <v>Transporte</v>
      </c>
      <c r="Q4" s="274" t="s">
        <v>161</v>
      </c>
    </row>
    <row r="5">
      <c r="B5" s="56" t="str">
        <f>'2 - Programas Municipales'!A2</f>
        <v>Terrenos, Edificios, Construcciones y Materiales</v>
      </c>
      <c r="C5" s="202">
        <f>IF('5-Bienes y Serv que se Consumen'!$E$5='2 - Programas Municipales'!$A2,(IF('5-Bienes y Serv que se Consumen'!$E$6='2 - Programas Municipales'!$C$2,'5-Bienes y Serv que se Consumen'!$F$8,0)),0)+IF('5-Bienes y Serv que se Consumen'!$E$11='2 - Programas Municipales'!$A2,(IF('5-Bienes y Serv que se Consumen'!$E$12='2 - Programas Municipales'!$C$2,'5-Bienes y Serv que se Consumen'!$F$14,0)),0)+IF('5-Bienes y Serv que se Consumen'!$E$17='2 - Programas Municipales'!$A2,(IF('5-Bienes y Serv que se Consumen'!$E$18='2 - Programas Municipales'!$C$2,'5-Bienes y Serv que se Consumen'!$F$20,0)),0)+IF('5-Bienes y Serv que se Consumen'!$E$23='2 - Programas Municipales'!$A2,(IF('5-Bienes y Serv que se Consumen'!$E$24='2 - Programas Municipales'!$C$2,'5-Bienes y Serv que se Consumen'!$F$26,0)),0)+IF('5-Bienes y Serv que se Consumen'!$E$29='2 - Programas Municipales'!$A2,(IF('5-Bienes y Serv que se Consumen'!$E$30='2 - Programas Municipales'!$C$2,'5-Bienes y Serv que se Consumen'!$F$32,0)),0)+IF('5-Bienes y Serv que se Consumen'!$E$35='2 - Programas Municipales'!$A2,(IF('5-Bienes y Serv que se Consumen'!$E$36='2 - Programas Municipales'!$C$2,'5-Bienes y Serv que se Consumen'!$F$38,0)),0)+IF('5-Bienes y Serv que se Consumen'!$E$41='2 - Programas Municipales'!$A2,(IF('5-Bienes y Serv que se Consumen'!$E$42='2 - Programas Municipales'!$C$2,'5-Bienes y Serv que se Consumen'!$F$44,0)),0)+IF('5-Bienes y Serv que se Consumen'!$E$47='2 - Programas Municipales'!$A2,(IF('5-Bienes y Serv que se Consumen'!$E$48='2 - Programas Municipales'!$C$2,'5-Bienes y Serv que se Consumen'!$F$50,0)),0)+IF('5-Bienes y Serv que se Consumen'!$E$53='2 - Programas Municipales'!$A2,(IF('5-Bienes y Serv que se Consumen'!$E$54='2 - Programas Municipales'!$C$2,'5-Bienes y Serv que se Consumen'!$F$56,0)),0)+IF('5-Bienes y Serv que se Consumen'!$E$59='2 - Programas Municipales'!$A2,(IF('5-Bienes y Serv que se Consumen'!$E$60='2 - Programas Municipales'!$C$2,'5-Bienes y Serv que se Consumen'!$F$62,0)),0)+IF('5-Bienes y Serv que se Consumen'!$E$65='2 - Programas Municipales'!$A2,(IF('5-Bienes y Serv que se Consumen'!$E$66='2 - Programas Municipales'!$C$2,'5-Bienes y Serv que se Consumen'!$F$68,0)),0)+IF('5-Bienes y Serv que se Consumen'!$E$71='2 - Programas Municipales'!$A2,(IF('5-Bienes y Serv que se Consumen'!$E$72='2 - Programas Municipales'!$C$2,'5-Bienes y Serv que se Consumen'!$F$74,0)),0)+IF('5-Bienes y Serv que se Consumen'!$E$77='2 - Programas Municipales'!$A2,(IF('5-Bienes y Serv que se Consumen'!$E$78='2 - Programas Municipales'!$C$2,'5-Bienes y Serv que se Consumen'!$F$80,0)),0)+IF('5-Bienes y Serv que se Consumen'!$E$83='2 - Programas Municipales'!$A2,(IF('5-Bienes y Serv que se Consumen'!$E$84='2 - Programas Municipales'!$C$2,'5-Bienes y Serv que se Consumen'!$F$86,0)),0)+IF('5-Bienes y Serv que se Consumen'!$E$89='2 - Programas Municipales'!$A2,(IF('5-Bienes y Serv que se Consumen'!$E$90='2 - Programas Municipales'!$C$2,'5-Bienes y Serv que se Consumen'!$F$92,0)),0)+IF('5-Bienes y Serv que se Consumen'!$E$95='2 - Programas Municipales'!$A2,(IF('5-Bienes y Serv que se Consumen'!$E$96='2 - Programas Municipales'!$C$2,'5-Bienes y Serv que se Consumen'!$F$98,0)),0)+IF('5-Bienes y Serv que se Consumen'!$E$101='2 - Programas Municipales'!$A2,(IF('5-Bienes y Serv que se Consumen'!$E$102='2 - Programas Municipales'!$C$2,'5-Bienes y Serv que se Consumen'!$F$104,0)),0)+IF('5-Bienes y Serv que se Consumen'!$E$107='2 - Programas Municipales'!$A2,(IF('5-Bienes y Serv que se Consumen'!$E$108='2 - Programas Municipales'!$C$2,'5-Bienes y Serv que se Consumen'!$F$110,0)),0)+IF('5-Bienes y Serv que se Consumen'!$E$113='2 - Programas Municipales'!$A2,(IF('5-Bienes y Serv que se Consumen'!$E$114='2 - Programas Municipales'!$C$2,'5-Bienes y Serv que se Consumen'!$F$116,0)),0)+IF('5-Bienes y Serv que se Consumen'!$E$119='2 - Programas Municipales'!$A2,(IF('5-Bienes y Serv que se Consumen'!$E$120='2 - Programas Municipales'!$C$2,'5-Bienes y Serv que se Consumen'!$F$122,0)),0)+IF('5-Bienes y Serv que se Consumen'!$E$125='2 - Programas Municipales'!$A2,(IF('5-Bienes y Serv que se Consumen'!$E$126='2 - Programas Municipales'!$C$2,'5-Bienes y Serv que se Consumen'!$F$128,0)),0)+IF('5-Bienes y Serv que se Consumen'!$E$131='2 - Programas Municipales'!$A2,(IF('5-Bienes y Serv que se Consumen'!$E$132='2 - Programas Municipales'!$C$2,'5-Bienes y Serv que se Consumen'!$F$134,0)),0)+IF('5-Bienes y Serv que se Consumen'!$E$137='2 - Programas Municipales'!$A2,(IF('5-Bienes y Serv que se Consumen'!$E$138='2 - Programas Municipales'!$C$2,'5-Bienes y Serv que se Consumen'!$F$140,0)),0)</f>
        <v>0</v>
      </c>
      <c r="D5" s="202">
        <f>IF('5-Bienes y Serv que se Consumen'!$E$5='2 - Programas Municipales'!$A2,(IF('5-Bienes y Serv que se Consumen'!$E$6='2 - Programas Municipales'!$C$3,'5-Bienes y Serv que se Consumen'!$F$8,0)),0)+IF('5-Bienes y Serv que se Consumen'!$E$11='2 - Programas Municipales'!$A2,(IF('5-Bienes y Serv que se Consumen'!$E$12='2 - Programas Municipales'!$C$3,'5-Bienes y Serv que se Consumen'!$F$14,0)),0)+IF('5-Bienes y Serv que se Consumen'!$E$17='2 - Programas Municipales'!$A2,(IF('5-Bienes y Serv que se Consumen'!$E$18='2 - Programas Municipales'!$C$3,'5-Bienes y Serv que se Consumen'!$F$20,0)),0)+IF('5-Bienes y Serv que se Consumen'!$E$23='2 - Programas Municipales'!$A2,(IF('5-Bienes y Serv que se Consumen'!$E$24='2 - Programas Municipales'!$C$3,'5-Bienes y Serv que se Consumen'!$F$26,0)),0)+IF('5-Bienes y Serv que se Consumen'!$E$29='2 - Programas Municipales'!$A2,(IF('5-Bienes y Serv que se Consumen'!$E$30='2 - Programas Municipales'!$C$3,'5-Bienes y Serv que se Consumen'!$F$32,0)),0)+IF('5-Bienes y Serv que se Consumen'!$E$35='2 - Programas Municipales'!$A2,(IF('5-Bienes y Serv que se Consumen'!$E$36='2 - Programas Municipales'!$C$3,'5-Bienes y Serv que se Consumen'!$F$38,0)),0)+IF('5-Bienes y Serv que se Consumen'!$E$41='2 - Programas Municipales'!$A2,(IF('5-Bienes y Serv que se Consumen'!$E$42='2 - Programas Municipales'!$C$3,'5-Bienes y Serv que se Consumen'!$F$44,0)),0)+IF('5-Bienes y Serv que se Consumen'!$E$47='2 - Programas Municipales'!$A2,(IF('5-Bienes y Serv que se Consumen'!$E$48='2 - Programas Municipales'!$C$3,'5-Bienes y Serv que se Consumen'!$F$50,0)),0)+IF('5-Bienes y Serv que se Consumen'!$E$53='2 - Programas Municipales'!$A2,(IF('5-Bienes y Serv que se Consumen'!$E$54='2 - Programas Municipales'!$C$3,'5-Bienes y Serv que se Consumen'!$F$56,0)),0)+IF('5-Bienes y Serv que se Consumen'!$E$59='2 - Programas Municipales'!$A2,(IF('5-Bienes y Serv que se Consumen'!$E$60='2 - Programas Municipales'!$C$3,'5-Bienes y Serv que se Consumen'!$F$62,0)),0)+IF('5-Bienes y Serv que se Consumen'!$E$65='2 - Programas Municipales'!$A2,(IF('5-Bienes y Serv que se Consumen'!$E$66='2 - Programas Municipales'!$C$3,'5-Bienes y Serv que se Consumen'!$F$68,0)),0)+IF('5-Bienes y Serv que se Consumen'!$E$71='2 - Programas Municipales'!$A2,(IF('5-Bienes y Serv que se Consumen'!$E$72='2 - Programas Municipales'!$C$3,'5-Bienes y Serv que se Consumen'!$F$74,0)),0)+IF('5-Bienes y Serv que se Consumen'!$E$77='2 - Programas Municipales'!$A2,(IF('5-Bienes y Serv que se Consumen'!$E$78='2 - Programas Municipales'!$C$3,'5-Bienes y Serv que se Consumen'!$F$80,0)),0)+IF('5-Bienes y Serv que se Consumen'!$E$83='2 - Programas Municipales'!$A2,(IF('5-Bienes y Serv que se Consumen'!$E$84='2 - Programas Municipales'!$C$3,'5-Bienes y Serv que se Consumen'!$F$86,0)),0)+IF('5-Bienes y Serv que se Consumen'!$E$89='2 - Programas Municipales'!$A2,(IF('5-Bienes y Serv que se Consumen'!$E$90='2 - Programas Municipales'!$C$3,'5-Bienes y Serv que se Consumen'!$F$92,0)),0)+IF('5-Bienes y Serv que se Consumen'!$E$95='2 - Programas Municipales'!$A2,(IF('5-Bienes y Serv que se Consumen'!$E$96='2 - Programas Municipales'!$C$3,'5-Bienes y Serv que se Consumen'!$F$98,0)),0)+IF('5-Bienes y Serv que se Consumen'!$E$101='2 - Programas Municipales'!$A2,(IF('5-Bienes y Serv que se Consumen'!$E$102='2 - Programas Municipales'!$C$3,'5-Bienes y Serv que se Consumen'!$F$104,0)),0)+IF('5-Bienes y Serv que se Consumen'!$E$107='2 - Programas Municipales'!$A2,(IF('5-Bienes y Serv que se Consumen'!$E$108='2 - Programas Municipales'!$C$3,'5-Bienes y Serv que se Consumen'!$F$110,0)),0)+IF('5-Bienes y Serv que se Consumen'!$E$113='2 - Programas Municipales'!$A2,(IF('5-Bienes y Serv que se Consumen'!$E$114='2 - Programas Municipales'!$C$3,'5-Bienes y Serv que se Consumen'!$F$116,0)),0)+IF('5-Bienes y Serv que se Consumen'!$E$119='2 - Programas Municipales'!$A2,(IF('5-Bienes y Serv que se Consumen'!$E$120='2 - Programas Municipales'!$C$3,'5-Bienes y Serv que se Consumen'!$F$122,0)),0)+IF('5-Bienes y Serv que se Consumen'!$E$125='2 - Programas Municipales'!$A2,(IF('5-Bienes y Serv que se Consumen'!$E$126='2 - Programas Municipales'!$C$3,'5-Bienes y Serv que se Consumen'!$F$128,0)),0)+IF('5-Bienes y Serv que se Consumen'!$E$131='2 - Programas Municipales'!$A2,(IF('5-Bienes y Serv que se Consumen'!$E$132='2 - Programas Municipales'!$C$3,'5-Bienes y Serv que se Consumen'!$F$134,0)),0)+IF('5-Bienes y Serv que se Consumen'!$E$137='2 - Programas Municipales'!$A2,(IF('5-Bienes y Serv que se Consumen'!$E$138='2 - Programas Municipales'!$C$3,'5-Bienes y Serv que se Consumen'!$F$140,0)),0)</f>
        <v>0</v>
      </c>
      <c r="E5" s="202">
        <f>IF('5-Bienes y Serv que se Consumen'!$E$5='2 - Programas Municipales'!$A2,(IF('5-Bienes y Serv que se Consumen'!$E$6='2 - Programas Municipales'!$C$4,'5-Bienes y Serv que se Consumen'!$F$8,0)),0)+IF('5-Bienes y Serv que se Consumen'!$E$11='2 - Programas Municipales'!$A2,(IF('5-Bienes y Serv que se Consumen'!$E$12='2 - Programas Municipales'!$C$4,'5-Bienes y Serv que se Consumen'!$F$14,0)),0)+IF('5-Bienes y Serv que se Consumen'!$E$17='2 - Programas Municipales'!$A2,(IF('5-Bienes y Serv que se Consumen'!$E$18='2 - Programas Municipales'!$C$4,'5-Bienes y Serv que se Consumen'!$F$20,0)),0)+IF('5-Bienes y Serv que se Consumen'!$E$23='2 - Programas Municipales'!$A2,(IF('5-Bienes y Serv que se Consumen'!$E$24='2 - Programas Municipales'!$C$4,'5-Bienes y Serv que se Consumen'!$F$26,0)),0)+IF('5-Bienes y Serv que se Consumen'!$E$29='2 - Programas Municipales'!$A2,(IF('5-Bienes y Serv que se Consumen'!$E$30='2 - Programas Municipales'!$C$4,'5-Bienes y Serv que se Consumen'!$F$32,0)),0)+IF('5-Bienes y Serv que se Consumen'!$E$35='2 - Programas Municipales'!$A2,(IF('5-Bienes y Serv que se Consumen'!$E$36='2 - Programas Municipales'!$C$4,'5-Bienes y Serv que se Consumen'!$F$38,0)),0)+IF('5-Bienes y Serv que se Consumen'!$E$41='2 - Programas Municipales'!$A2,(IF('5-Bienes y Serv que se Consumen'!$E$42='2 - Programas Municipales'!$C$4,'5-Bienes y Serv que se Consumen'!$F$44,0)),0)+IF('5-Bienes y Serv que se Consumen'!$E$47='2 - Programas Municipales'!$A2,(IF('5-Bienes y Serv que se Consumen'!$E$48='2 - Programas Municipales'!$C$4,'5-Bienes y Serv que se Consumen'!$F$50,0)),0)+IF('5-Bienes y Serv que se Consumen'!$E$53='2 - Programas Municipales'!$A2,(IF('5-Bienes y Serv que se Consumen'!$E$54='2 - Programas Municipales'!$C$4,'5-Bienes y Serv que se Consumen'!$F$56,0)),0)+IF('5-Bienes y Serv que se Consumen'!$E$59='2 - Programas Municipales'!$A2,(IF('5-Bienes y Serv que se Consumen'!$E$60='2 - Programas Municipales'!$C$4,'5-Bienes y Serv que se Consumen'!$F$62,0)),0)+IF('5-Bienes y Serv que se Consumen'!$E$65='2 - Programas Municipales'!$A2,(IF('5-Bienes y Serv que se Consumen'!$E$66='2 - Programas Municipales'!$C$4,'5-Bienes y Serv que se Consumen'!$F$68,0)),0)+IF('5-Bienes y Serv que se Consumen'!$E$71='2 - Programas Municipales'!$A2,(IF('5-Bienes y Serv que se Consumen'!$E$72='2 - Programas Municipales'!$C$4,'5-Bienes y Serv que se Consumen'!$F$74,0)),0)+IF('5-Bienes y Serv que se Consumen'!$E$77='2 - Programas Municipales'!$A2,(IF('5-Bienes y Serv que se Consumen'!$E$78='2 - Programas Municipales'!$C$4,'5-Bienes y Serv que se Consumen'!$F$80,0)),0)+IF('5-Bienes y Serv que se Consumen'!$E$83='2 - Programas Municipales'!$A2,(IF('5-Bienes y Serv que se Consumen'!$E$84='2 - Programas Municipales'!$C$4,'5-Bienes y Serv que se Consumen'!$F$86,0)),0)+IF('5-Bienes y Serv que se Consumen'!$E$89='2 - Programas Municipales'!$A2,(IF('5-Bienes y Serv que se Consumen'!$E$90='2 - Programas Municipales'!$C$4,'5-Bienes y Serv que se Consumen'!$F$92,0)),0)+IF('5-Bienes y Serv que se Consumen'!$E$95='2 - Programas Municipales'!$A2,(IF('5-Bienes y Serv que se Consumen'!$E$96='2 - Programas Municipales'!$C$4,'5-Bienes y Serv que se Consumen'!$F$98,0)),0)+IF('5-Bienes y Serv que se Consumen'!$E$101='2 - Programas Municipales'!$A2,(IF('5-Bienes y Serv que se Consumen'!$E$102='2 - Programas Municipales'!$C$4,'5-Bienes y Serv que se Consumen'!$F$104,0)),0)+IF('5-Bienes y Serv que se Consumen'!$E$107='2 - Programas Municipales'!$A2,(IF('5-Bienes y Serv que se Consumen'!$E$108='2 - Programas Municipales'!$C$4,'5-Bienes y Serv que se Consumen'!$F$110,0)),0)+IF('5-Bienes y Serv que se Consumen'!$E$113='2 - Programas Municipales'!$A2,(IF('5-Bienes y Serv que se Consumen'!$E$114='2 - Programas Municipales'!$C$4,'5-Bienes y Serv que se Consumen'!$F$116,0)),0)+IF('5-Bienes y Serv que se Consumen'!$E$119='2 - Programas Municipales'!$A2,(IF('5-Bienes y Serv que se Consumen'!$E$120='2 - Programas Municipales'!$C$4,'5-Bienes y Serv que se Consumen'!$F$122,0)),0)+IF('5-Bienes y Serv que se Consumen'!$E$125='2 - Programas Municipales'!$A2,(IF('5-Bienes y Serv que se Consumen'!$E$126='2 - Programas Municipales'!$C$4,'5-Bienes y Serv que se Consumen'!$F$128,0)),0)+IF('5-Bienes y Serv que se Consumen'!$E$131='2 - Programas Municipales'!$A2,(IF('5-Bienes y Serv que se Consumen'!$E$132='2 - Programas Municipales'!$C$4,'5-Bienes y Serv que se Consumen'!$F$134,0)),0)+IF('5-Bienes y Serv que se Consumen'!$E$137='2 - Programas Municipales'!$A2,(IF('5-Bienes y Serv que se Consumen'!$E$138='2 - Programas Municipales'!$C$4,'5-Bienes y Serv que se Consumen'!$F$140,0)),0)</f>
        <v>0</v>
      </c>
      <c r="F5" s="202">
        <f>IF('5-Bienes y Serv que se Consumen'!$E$5='2 - Programas Municipales'!$A2,(IF('5-Bienes y Serv que se Consumen'!$E$6='2 - Programas Municipales'!$C$5,'5-Bienes y Serv que se Consumen'!$F$8,0)),0)+IF('5-Bienes y Serv que se Consumen'!$E$11='2 - Programas Municipales'!$A2,(IF('5-Bienes y Serv que se Consumen'!$E$12='2 - Programas Municipales'!$C$5,'5-Bienes y Serv que se Consumen'!$F$14,0)),0)+IF('5-Bienes y Serv que se Consumen'!$E$17='2 - Programas Municipales'!$A2,(IF('5-Bienes y Serv que se Consumen'!$E$18='2 - Programas Municipales'!$C$5,'5-Bienes y Serv que se Consumen'!$F$20,0)),0)+IF('5-Bienes y Serv que se Consumen'!$E$23='2 - Programas Municipales'!$A2,(IF('5-Bienes y Serv que se Consumen'!$E$24='2 - Programas Municipales'!$C$5,'5-Bienes y Serv que se Consumen'!$F$26,0)),0)+IF('5-Bienes y Serv que se Consumen'!$E$29='2 - Programas Municipales'!$A2,(IF('5-Bienes y Serv que se Consumen'!$E$30='2 - Programas Municipales'!$C$5,'5-Bienes y Serv que se Consumen'!$F$32,0)),0)+IF('5-Bienes y Serv que se Consumen'!$E$35='2 - Programas Municipales'!$A2,(IF('5-Bienes y Serv que se Consumen'!$E$36='2 - Programas Municipales'!$C$5,'5-Bienes y Serv que se Consumen'!$F$38,0)),0)+IF('5-Bienes y Serv que se Consumen'!$E$41='2 - Programas Municipales'!$A2,(IF('5-Bienes y Serv que se Consumen'!$E$42='2 - Programas Municipales'!$C$5,'5-Bienes y Serv que se Consumen'!$F$44,0)),0)+IF('5-Bienes y Serv que se Consumen'!$E$47='2 - Programas Municipales'!$A2,(IF('5-Bienes y Serv que se Consumen'!$E$48='2 - Programas Municipales'!$C$5,'5-Bienes y Serv que se Consumen'!$F$50,0)),0)+IF('5-Bienes y Serv que se Consumen'!$E$53='2 - Programas Municipales'!$A2,(IF('5-Bienes y Serv que se Consumen'!$E$54='2 - Programas Municipales'!$C$5,'5-Bienes y Serv que se Consumen'!$F$56,0)),0)+IF('5-Bienes y Serv que se Consumen'!$E$59='2 - Programas Municipales'!$A2,(IF('5-Bienes y Serv que se Consumen'!$E$60='2 - Programas Municipales'!$C$5,'5-Bienes y Serv que se Consumen'!$F$62,0)),0)+IF('5-Bienes y Serv que se Consumen'!$E$65='2 - Programas Municipales'!$A2,(IF('5-Bienes y Serv que se Consumen'!$E$66='2 - Programas Municipales'!$C$5,'5-Bienes y Serv que se Consumen'!$F$68,0)),0)+IF('5-Bienes y Serv que se Consumen'!$E$71='2 - Programas Municipales'!$A2,(IF('5-Bienes y Serv que se Consumen'!$E$72='2 - Programas Municipales'!$C$5,'5-Bienes y Serv que se Consumen'!$F$74,0)),0)+IF('5-Bienes y Serv que se Consumen'!$E$77='2 - Programas Municipales'!$A2,(IF('5-Bienes y Serv que se Consumen'!$E$78='2 - Programas Municipales'!$C$5,'5-Bienes y Serv que se Consumen'!$F$80,0)),0)+IF('5-Bienes y Serv que se Consumen'!$E$83='2 - Programas Municipales'!$A2,(IF('5-Bienes y Serv que se Consumen'!$E$84='2 - Programas Municipales'!$C$5,'5-Bienes y Serv que se Consumen'!$F$86,0)),0)+IF('5-Bienes y Serv que se Consumen'!$E$89='2 - Programas Municipales'!$A2,(IF('5-Bienes y Serv que se Consumen'!$E$90='2 - Programas Municipales'!$C$5,'5-Bienes y Serv que se Consumen'!$F$92,0)),0)+IF('5-Bienes y Serv que se Consumen'!$E$95='2 - Programas Municipales'!$A2,(IF('5-Bienes y Serv que se Consumen'!$E$96='2 - Programas Municipales'!$C$5,'5-Bienes y Serv que se Consumen'!$F$98,0)),0)+IF('5-Bienes y Serv que se Consumen'!$E$101='2 - Programas Municipales'!$A2,(IF('5-Bienes y Serv que se Consumen'!$E$102='2 - Programas Municipales'!$C$5,'5-Bienes y Serv que se Consumen'!$F$104,0)),0)+IF('5-Bienes y Serv que se Consumen'!$E$107='2 - Programas Municipales'!$A2,(IF('5-Bienes y Serv que se Consumen'!$E$108='2 - Programas Municipales'!$C$5,'5-Bienes y Serv que se Consumen'!$F$110,0)),0)+IF('5-Bienes y Serv que se Consumen'!$E$113='2 - Programas Municipales'!$A2,(IF('5-Bienes y Serv que se Consumen'!$E$114='2 - Programas Municipales'!$C$5,'5-Bienes y Serv que se Consumen'!$F$116,0)),0)+IF('5-Bienes y Serv que se Consumen'!$E$119='2 - Programas Municipales'!$A2,(IF('5-Bienes y Serv que se Consumen'!$E$120='2 - Programas Municipales'!$C$5,'5-Bienes y Serv que se Consumen'!$F$122,0)),0)+IF('5-Bienes y Serv que se Consumen'!$E$125='2 - Programas Municipales'!$A2,(IF('5-Bienes y Serv que se Consumen'!$E$126='2 - Programas Municipales'!$C$5,'5-Bienes y Serv que se Consumen'!$F$128,0)),0)+IF('5-Bienes y Serv que se Consumen'!$E$131='2 - Programas Municipales'!$A2,(IF('5-Bienes y Serv que se Consumen'!$E$132='2 - Programas Municipales'!$C$5,'5-Bienes y Serv que se Consumen'!$F$134,0)),0)+IF('5-Bienes y Serv que se Consumen'!$E$137='2 - Programas Municipales'!$A2,(IF('5-Bienes y Serv que se Consumen'!$E$138='2 - Programas Municipales'!$C$5,'5-Bienes y Serv que se Consumen'!$F$140,0)),0)</f>
        <v>0</v>
      </c>
      <c r="G5" s="202">
        <f>IF('5-Bienes y Serv que se Consumen'!$E$5='2 - Programas Municipales'!$A2,(IF('5-Bienes y Serv que se Consumen'!$E$6='2 - Programas Municipales'!$C$6,'5-Bienes y Serv que se Consumen'!$F$8,0)),0)+IF('5-Bienes y Serv que se Consumen'!$E$11='2 - Programas Municipales'!$A2,(IF('5-Bienes y Serv que se Consumen'!$E$12='2 - Programas Municipales'!$C$6,'5-Bienes y Serv que se Consumen'!$F$14,0)),0)+IF('5-Bienes y Serv que se Consumen'!$E$17='2 - Programas Municipales'!$A2,(IF('5-Bienes y Serv que se Consumen'!$E$18='2 - Programas Municipales'!$C$6,'5-Bienes y Serv que se Consumen'!$F$20,0)),0)+IF('5-Bienes y Serv que se Consumen'!$E$23='2 - Programas Municipales'!$A2,(IF('5-Bienes y Serv que se Consumen'!$E$24='2 - Programas Municipales'!$C$6,'5-Bienes y Serv que se Consumen'!$F$26,0)),0)+IF('5-Bienes y Serv que se Consumen'!$E$29='2 - Programas Municipales'!$A2,(IF('5-Bienes y Serv que se Consumen'!$E$30='2 - Programas Municipales'!$C$6,'5-Bienes y Serv que se Consumen'!$F$32,0)),0)+IF('5-Bienes y Serv que se Consumen'!$E$35='2 - Programas Municipales'!$A2,(IF('5-Bienes y Serv que se Consumen'!$E$36='2 - Programas Municipales'!$C$6,'5-Bienes y Serv que se Consumen'!$F$38,0)),0)+IF('5-Bienes y Serv que se Consumen'!$E$41='2 - Programas Municipales'!$A2,(IF('5-Bienes y Serv que se Consumen'!$E$42='2 - Programas Municipales'!$C$6,'5-Bienes y Serv que se Consumen'!$F$44,0)),0)+IF('5-Bienes y Serv que se Consumen'!$E$47='2 - Programas Municipales'!$A2,(IF('5-Bienes y Serv que se Consumen'!$E$48='2 - Programas Municipales'!$C$6,'5-Bienes y Serv que se Consumen'!$F$50,0)),0)+IF('5-Bienes y Serv que se Consumen'!$E$53='2 - Programas Municipales'!$A2,(IF('5-Bienes y Serv que se Consumen'!$E$54='2 - Programas Municipales'!$C$6,'5-Bienes y Serv que se Consumen'!$F$56,0)),0)+IF('5-Bienes y Serv que se Consumen'!$E$59='2 - Programas Municipales'!$A2,(IF('5-Bienes y Serv que se Consumen'!$E$60='2 - Programas Municipales'!$C$6,'5-Bienes y Serv que se Consumen'!$F$62,0)),0)+IF('5-Bienes y Serv que se Consumen'!$E$65='2 - Programas Municipales'!$A2,(IF('5-Bienes y Serv que se Consumen'!$E$66='2 - Programas Municipales'!$C$6,'5-Bienes y Serv que se Consumen'!$F$68,0)),0)+IF('5-Bienes y Serv que se Consumen'!$E$71='2 - Programas Municipales'!$A2,(IF('5-Bienes y Serv que se Consumen'!$E$72='2 - Programas Municipales'!$C$6,'5-Bienes y Serv que se Consumen'!$F$74,0)),0)+IF('5-Bienes y Serv que se Consumen'!$E$77='2 - Programas Municipales'!$A2,(IF('5-Bienes y Serv que se Consumen'!$E$78='2 - Programas Municipales'!$C$6,'5-Bienes y Serv que se Consumen'!$F$80,0)),0)+IF('5-Bienes y Serv que se Consumen'!$E$83='2 - Programas Municipales'!$A2,(IF('5-Bienes y Serv que se Consumen'!$E$84='2 - Programas Municipales'!$C$6,'5-Bienes y Serv que se Consumen'!$F$86,0)),0)+IF('5-Bienes y Serv que se Consumen'!$E$89='2 - Programas Municipales'!$A2,(IF('5-Bienes y Serv que se Consumen'!$E$90='2 - Programas Municipales'!$C$6,'5-Bienes y Serv que se Consumen'!$F$92,0)),0)+IF('5-Bienes y Serv que se Consumen'!$E$95='2 - Programas Municipales'!$A2,(IF('5-Bienes y Serv que se Consumen'!$E$96='2 - Programas Municipales'!$C$6,'5-Bienes y Serv que se Consumen'!$F$98,0)),0)+IF('5-Bienes y Serv que se Consumen'!$E$101='2 - Programas Municipales'!$A2,(IF('5-Bienes y Serv que se Consumen'!$E$102='2 - Programas Municipales'!$C$6,'5-Bienes y Serv que se Consumen'!$F$104,0)),0)+IF('5-Bienes y Serv que se Consumen'!$E$107='2 - Programas Municipales'!$A2,(IF('5-Bienes y Serv que se Consumen'!$E$108='2 - Programas Municipales'!$C$6,'5-Bienes y Serv que se Consumen'!$F$110,0)),0)+IF('5-Bienes y Serv que se Consumen'!$E$113='2 - Programas Municipales'!$A2,(IF('5-Bienes y Serv que se Consumen'!$E$114='2 - Programas Municipales'!$C$6,'5-Bienes y Serv que se Consumen'!$F$116,0)),0)+IF('5-Bienes y Serv que se Consumen'!$E$119='2 - Programas Municipales'!$A2,(IF('5-Bienes y Serv que se Consumen'!$E$120='2 - Programas Municipales'!$C$6,'5-Bienes y Serv que se Consumen'!$F$122,0)),0)+IF('5-Bienes y Serv que se Consumen'!$E$125='2 - Programas Municipales'!$A2,(IF('5-Bienes y Serv que se Consumen'!$E$126='2 - Programas Municipales'!$C$6,'5-Bienes y Serv que se Consumen'!$F$128,0)),0)+IF('5-Bienes y Serv que se Consumen'!$E$131='2 - Programas Municipales'!$A2,(IF('5-Bienes y Serv que se Consumen'!$E$132='2 - Programas Municipales'!$C$6,'5-Bienes y Serv que se Consumen'!$F$134,0)),0)+IF('5-Bienes y Serv que se Consumen'!$E$137='2 - Programas Municipales'!$A2,(IF('5-Bienes y Serv que se Consumen'!$E$138='2 - Programas Municipales'!$C$6,'5-Bienes y Serv que se Consumen'!$F$140,0)),0)</f>
        <v>0</v>
      </c>
      <c r="H5" s="202">
        <f>IF('5-Bienes y Serv que se Consumen'!$E$5='2 - Programas Municipales'!$A2,(IF('5-Bienes y Serv que se Consumen'!$E$6='2 - Programas Municipales'!$C$7,'5-Bienes y Serv que se Consumen'!$F$8,0)),0)+IF('5-Bienes y Serv que se Consumen'!$E$11='2 - Programas Municipales'!$A2,(IF('5-Bienes y Serv que se Consumen'!$E$12='2 - Programas Municipales'!$C$7,'5-Bienes y Serv que se Consumen'!$F$14,0)),0)+IF('5-Bienes y Serv que se Consumen'!$E$17='2 - Programas Municipales'!$A2,(IF('5-Bienes y Serv que se Consumen'!$E$18='2 - Programas Municipales'!$C$7,'5-Bienes y Serv que se Consumen'!$F$20,0)),0)+IF('5-Bienes y Serv que se Consumen'!$E$23='2 - Programas Municipales'!$A2,(IF('5-Bienes y Serv que se Consumen'!$E$24='2 - Programas Municipales'!$C$7,'5-Bienes y Serv que se Consumen'!$F$26,0)),0)+IF('5-Bienes y Serv que se Consumen'!$E$29='2 - Programas Municipales'!$A2,(IF('5-Bienes y Serv que se Consumen'!$E$30='2 - Programas Municipales'!$C$7,'5-Bienes y Serv que se Consumen'!$F$32,0)),0)+IF('5-Bienes y Serv que se Consumen'!$E$35='2 - Programas Municipales'!$A2,(IF('5-Bienes y Serv que se Consumen'!$E$36='2 - Programas Municipales'!$C$7,'5-Bienes y Serv que se Consumen'!$F$38,0)),0)+IF('5-Bienes y Serv que se Consumen'!$E$41='2 - Programas Municipales'!$A2,(IF('5-Bienes y Serv que se Consumen'!$E$42='2 - Programas Municipales'!$C$7,'5-Bienes y Serv que se Consumen'!$F$44,0)),0)+IF('5-Bienes y Serv que se Consumen'!$E$47='2 - Programas Municipales'!$A2,(IF('5-Bienes y Serv que se Consumen'!$E$48='2 - Programas Municipales'!$C$7,'5-Bienes y Serv que se Consumen'!$F$50,0)),0)+IF('5-Bienes y Serv que se Consumen'!$E$53='2 - Programas Municipales'!$A2,(IF('5-Bienes y Serv que se Consumen'!$E$54='2 - Programas Municipales'!$C$7,'5-Bienes y Serv que se Consumen'!$F$56,0)),0)+IF('5-Bienes y Serv que se Consumen'!$E$59='2 - Programas Municipales'!$A2,(IF('5-Bienes y Serv que se Consumen'!$E$60='2 - Programas Municipales'!$C$7,'5-Bienes y Serv que se Consumen'!$F$62,0)),0)+IF('5-Bienes y Serv que se Consumen'!$E$65='2 - Programas Municipales'!$A2,(IF('5-Bienes y Serv que se Consumen'!$E$66='2 - Programas Municipales'!$C$7,'5-Bienes y Serv que se Consumen'!$F$68,0)),0)+IF('5-Bienes y Serv que se Consumen'!$E$71='2 - Programas Municipales'!$A2,(IF('5-Bienes y Serv que se Consumen'!$E$72='2 - Programas Municipales'!$C$7,'5-Bienes y Serv que se Consumen'!$F$74,0)),0)+IF('5-Bienes y Serv que se Consumen'!$E$77='2 - Programas Municipales'!$A2,(IF('5-Bienes y Serv que se Consumen'!$E$78='2 - Programas Municipales'!$C$7,'5-Bienes y Serv que se Consumen'!$F$80,0)),0)+IF('5-Bienes y Serv que se Consumen'!$E$83='2 - Programas Municipales'!$A2,(IF('5-Bienes y Serv que se Consumen'!$E$84='2 - Programas Municipales'!$C$7,'5-Bienes y Serv que se Consumen'!$F$86,0)),0)+IF('5-Bienes y Serv que se Consumen'!$E$89='2 - Programas Municipales'!$A2,(IF('5-Bienes y Serv que se Consumen'!$E$90='2 - Programas Municipales'!$C$7,'5-Bienes y Serv que se Consumen'!$F$92,0)),0)+IF('5-Bienes y Serv que se Consumen'!$E$95='2 - Programas Municipales'!$A2,(IF('5-Bienes y Serv que se Consumen'!$E$96='2 - Programas Municipales'!$C$7,'5-Bienes y Serv que se Consumen'!$F$98,0)),0)+IF('5-Bienes y Serv que se Consumen'!$E$101='2 - Programas Municipales'!$A2,(IF('5-Bienes y Serv que se Consumen'!$E$102='2 - Programas Municipales'!$C$7,'5-Bienes y Serv que se Consumen'!$F$104,0)),0)+IF('5-Bienes y Serv que se Consumen'!$E$107='2 - Programas Municipales'!$A2,(IF('5-Bienes y Serv que se Consumen'!$E$108='2 - Programas Municipales'!$C$7,'5-Bienes y Serv que se Consumen'!$F$110,0)),0)+IF('5-Bienes y Serv que se Consumen'!$E$113='2 - Programas Municipales'!$A2,(IF('5-Bienes y Serv que se Consumen'!$E$114='2 - Programas Municipales'!$C$7,'5-Bienes y Serv que se Consumen'!$F$116,0)),0)+IF('5-Bienes y Serv que se Consumen'!$E$119='2 - Programas Municipales'!$A2,(IF('5-Bienes y Serv que se Consumen'!$E$120='2 - Programas Municipales'!$C$7,'5-Bienes y Serv que se Consumen'!$F$122,0)),0)+IF('5-Bienes y Serv que se Consumen'!$E$125='2 - Programas Municipales'!$A2,(IF('5-Bienes y Serv que se Consumen'!$E$126='2 - Programas Municipales'!$C$7,'5-Bienes y Serv que se Consumen'!$F$128,0)),0)+IF('5-Bienes y Serv que se Consumen'!$E$131='2 - Programas Municipales'!$A2,(IF('5-Bienes y Serv que se Consumen'!$E$132='2 - Programas Municipales'!$C$7,'5-Bienes y Serv que se Consumen'!$F$134,0)),0)+IF('5-Bienes y Serv que se Consumen'!$E$137='2 - Programas Municipales'!$A2,(IF('5-Bienes y Serv que se Consumen'!$E$138='2 - Programas Municipales'!$C$7,'5-Bienes y Serv que se Consumen'!$F$140,0)),0)</f>
        <v>0</v>
      </c>
      <c r="I5" s="202">
        <f>IF('5-Bienes y Serv que se Consumen'!$E$5='2 - Programas Municipales'!$A2,(IF('5-Bienes y Serv que se Consumen'!$E$6='2 - Programas Municipales'!$C$8,'5-Bienes y Serv que se Consumen'!$F$8,0)),0)+IF('5-Bienes y Serv que se Consumen'!$E$11='2 - Programas Municipales'!$A2,(IF('5-Bienes y Serv que se Consumen'!$E$12='2 - Programas Municipales'!$C$8,'5-Bienes y Serv que se Consumen'!$F$14,0)),0)+IF('5-Bienes y Serv que se Consumen'!$E$17='2 - Programas Municipales'!$A2,(IF('5-Bienes y Serv que se Consumen'!$E$18='2 - Programas Municipales'!$C$8,'5-Bienes y Serv que se Consumen'!$F$20,0)),0)+IF('5-Bienes y Serv que se Consumen'!$E$23='2 - Programas Municipales'!$A2,(IF('5-Bienes y Serv que se Consumen'!$E$24='2 - Programas Municipales'!$C$8,'5-Bienes y Serv que se Consumen'!$F$26,0)),0)+IF('5-Bienes y Serv que se Consumen'!$E$29='2 - Programas Municipales'!$A2,(IF('5-Bienes y Serv que se Consumen'!$E$30='2 - Programas Municipales'!$C$8,'5-Bienes y Serv que se Consumen'!$F$32,0)),0)+IF('5-Bienes y Serv que se Consumen'!$E$35='2 - Programas Municipales'!$A2,(IF('5-Bienes y Serv que se Consumen'!$E$36='2 - Programas Municipales'!$C$8,'5-Bienes y Serv que se Consumen'!$F$38,0)),0)+IF('5-Bienes y Serv que se Consumen'!$E$41='2 - Programas Municipales'!$A2,(IF('5-Bienes y Serv que se Consumen'!$E$42='2 - Programas Municipales'!$C$8,'5-Bienes y Serv que se Consumen'!$F$44,0)),0)+IF('5-Bienes y Serv que se Consumen'!$E$47='2 - Programas Municipales'!$A2,(IF('5-Bienes y Serv que se Consumen'!$E$48='2 - Programas Municipales'!$C$8,'5-Bienes y Serv que se Consumen'!$F$50,0)),0)+IF('5-Bienes y Serv que se Consumen'!$E$53='2 - Programas Municipales'!$A2,(IF('5-Bienes y Serv que se Consumen'!$E$54='2 - Programas Municipales'!$C$8,'5-Bienes y Serv que se Consumen'!$F$56,0)),0)+IF('5-Bienes y Serv que se Consumen'!$E$59='2 - Programas Municipales'!$A2,(IF('5-Bienes y Serv que se Consumen'!$E$60='2 - Programas Municipales'!$C$8,'5-Bienes y Serv que se Consumen'!$F$62,0)),0)+IF('5-Bienes y Serv que se Consumen'!$E$65='2 - Programas Municipales'!$A2,(IF('5-Bienes y Serv que se Consumen'!$E$66='2 - Programas Municipales'!$C$8,'5-Bienes y Serv que se Consumen'!$F$68,0)),0)+IF('5-Bienes y Serv que se Consumen'!$E$71='2 - Programas Municipales'!$A2,(IF('5-Bienes y Serv que se Consumen'!$E$72='2 - Programas Municipales'!$C$8,'5-Bienes y Serv que se Consumen'!$F$74,0)),0)+IF('5-Bienes y Serv que se Consumen'!$E$77='2 - Programas Municipales'!$A2,(IF('5-Bienes y Serv que se Consumen'!$E$78='2 - Programas Municipales'!$C$8,'5-Bienes y Serv que se Consumen'!$F$80,0)),0)+IF('5-Bienes y Serv que se Consumen'!$E$83='2 - Programas Municipales'!$A2,(IF('5-Bienes y Serv que se Consumen'!$E$84='2 - Programas Municipales'!$C$8,'5-Bienes y Serv que se Consumen'!$F$86,0)),0)+IF('5-Bienes y Serv que se Consumen'!$E$89='2 - Programas Municipales'!$A2,(IF('5-Bienes y Serv que se Consumen'!$E$90='2 - Programas Municipales'!$C$8,'5-Bienes y Serv que se Consumen'!$F$92,0)),0)+IF('5-Bienes y Serv que se Consumen'!$E$95='2 - Programas Municipales'!$A2,(IF('5-Bienes y Serv que se Consumen'!$E$96='2 - Programas Municipales'!$C$8,'5-Bienes y Serv que se Consumen'!$F$98,0)),0)+IF('5-Bienes y Serv que se Consumen'!$E$101='2 - Programas Municipales'!$A2,(IF('5-Bienes y Serv que se Consumen'!$E$102='2 - Programas Municipales'!$C$8,'5-Bienes y Serv que se Consumen'!$F$104,0)),0)+IF('5-Bienes y Serv que se Consumen'!$E$107='2 - Programas Municipales'!$A2,(IF('5-Bienes y Serv que se Consumen'!$E$108='2 - Programas Municipales'!$C$8,'5-Bienes y Serv que se Consumen'!$F$110,0)),0)+IF('5-Bienes y Serv que se Consumen'!$E$113='2 - Programas Municipales'!$A2,(IF('5-Bienes y Serv que se Consumen'!$E$114='2 - Programas Municipales'!$C$8,'5-Bienes y Serv que se Consumen'!$F$116,0)),0)+IF('5-Bienes y Serv que se Consumen'!$E$119='2 - Programas Municipales'!$A2,(IF('5-Bienes y Serv que se Consumen'!$E$120='2 - Programas Municipales'!$C$8,'5-Bienes y Serv que se Consumen'!$F$122,0)),0)+IF('5-Bienes y Serv que se Consumen'!$E$125='2 - Programas Municipales'!$A2,(IF('5-Bienes y Serv que se Consumen'!$E$126='2 - Programas Municipales'!$C$8,'5-Bienes y Serv que se Consumen'!$F$128,0)),0)+IF('5-Bienes y Serv que se Consumen'!$E$131='2 - Programas Municipales'!$A2,(IF('5-Bienes y Serv que se Consumen'!$E$132='2 - Programas Municipales'!$C$8,'5-Bienes y Serv que se Consumen'!$F$134,0)),0)+IF('5-Bienes y Serv que se Consumen'!$E$137='2 - Programas Municipales'!$A2,(IF('5-Bienes y Serv que se Consumen'!$E$138='2 - Programas Municipales'!$C$8,'5-Bienes y Serv que se Consumen'!$F$140,0)),0)</f>
        <v>0</v>
      </c>
      <c r="J5" s="202">
        <f>IF('5-Bienes y Serv que se Consumen'!$E$5='2 - Programas Municipales'!$A2,(IF('5-Bienes y Serv que se Consumen'!$E$6='2 - Programas Municipales'!$C$9,'5-Bienes y Serv que se Consumen'!$F$8,0)),0)+IF('5-Bienes y Serv que se Consumen'!$E$11='2 - Programas Municipales'!$A2,(IF('5-Bienes y Serv que se Consumen'!$E$12='2 - Programas Municipales'!$C$9,'5-Bienes y Serv que se Consumen'!$F$14,0)),0)+IF('5-Bienes y Serv que se Consumen'!$E$17='2 - Programas Municipales'!$A2,(IF('5-Bienes y Serv que se Consumen'!$E$18='2 - Programas Municipales'!$C$9,'5-Bienes y Serv que se Consumen'!$F$20,0)),0)+IF('5-Bienes y Serv que se Consumen'!$E$23='2 - Programas Municipales'!$A2,(IF('5-Bienes y Serv que se Consumen'!$E$24='2 - Programas Municipales'!$C$9,'5-Bienes y Serv que se Consumen'!$F$26,0)),0)+IF('5-Bienes y Serv que se Consumen'!$E$29='2 - Programas Municipales'!$A2,(IF('5-Bienes y Serv que se Consumen'!$E$30='2 - Programas Municipales'!$C$9,'5-Bienes y Serv que se Consumen'!$F$32,0)),0)+IF('5-Bienes y Serv que se Consumen'!$E$35='2 - Programas Municipales'!$A2,(IF('5-Bienes y Serv que se Consumen'!$E$36='2 - Programas Municipales'!$C$9,'5-Bienes y Serv que se Consumen'!$F$38,0)),0)+IF('5-Bienes y Serv que se Consumen'!$E$41='2 - Programas Municipales'!$A2,(IF('5-Bienes y Serv que se Consumen'!$E$42='2 - Programas Municipales'!$C$9,'5-Bienes y Serv que se Consumen'!$F$44,0)),0)+IF('5-Bienes y Serv que se Consumen'!$E$47='2 - Programas Municipales'!$A2,(IF('5-Bienes y Serv que se Consumen'!$E$48='2 - Programas Municipales'!$C$9,'5-Bienes y Serv que se Consumen'!$F$50,0)),0)+IF('5-Bienes y Serv que se Consumen'!$E$53='2 - Programas Municipales'!$A2,(IF('5-Bienes y Serv que se Consumen'!$E$54='2 - Programas Municipales'!$C$9,'5-Bienes y Serv que se Consumen'!$F$56,0)),0)+IF('5-Bienes y Serv que se Consumen'!$E$59='2 - Programas Municipales'!$A2,(IF('5-Bienes y Serv que se Consumen'!$E$60='2 - Programas Municipales'!$C$9,'5-Bienes y Serv que se Consumen'!$F$62,0)),0)+IF('5-Bienes y Serv que se Consumen'!$E$65='2 - Programas Municipales'!$A2,(IF('5-Bienes y Serv que se Consumen'!$E$66='2 - Programas Municipales'!$C$9,'5-Bienes y Serv que se Consumen'!$F$68,0)),0)+IF('5-Bienes y Serv que se Consumen'!$E$71='2 - Programas Municipales'!$A2,(IF('5-Bienes y Serv que se Consumen'!$E$72='2 - Programas Municipales'!$C$9,'5-Bienes y Serv que se Consumen'!$F$74,0)),0)+IF('5-Bienes y Serv que se Consumen'!$E$77='2 - Programas Municipales'!$A2,(IF('5-Bienes y Serv que se Consumen'!$E$78='2 - Programas Municipales'!$C$9,'5-Bienes y Serv que se Consumen'!$F$80,0)),0)+IF('5-Bienes y Serv que se Consumen'!$E$83='2 - Programas Municipales'!$A2,(IF('5-Bienes y Serv que se Consumen'!$E$84='2 - Programas Municipales'!$C$9,'5-Bienes y Serv que se Consumen'!$F$86,0)),0)+IF('5-Bienes y Serv que se Consumen'!$E$89='2 - Programas Municipales'!$A2,(IF('5-Bienes y Serv que se Consumen'!$E$90='2 - Programas Municipales'!$C$9,'5-Bienes y Serv que se Consumen'!$F$92,0)),0)+IF('5-Bienes y Serv que se Consumen'!$E$95='2 - Programas Municipales'!$A2,(IF('5-Bienes y Serv que se Consumen'!$E$96='2 - Programas Municipales'!$C$9,'5-Bienes y Serv que se Consumen'!$F$98,0)),0)+IF('5-Bienes y Serv que se Consumen'!$E$101='2 - Programas Municipales'!$A2,(IF('5-Bienes y Serv que se Consumen'!$E$102='2 - Programas Municipales'!$C$9,'5-Bienes y Serv que se Consumen'!$F$104,0)),0)+IF('5-Bienes y Serv que se Consumen'!$E$107='2 - Programas Municipales'!$A2,(IF('5-Bienes y Serv que se Consumen'!$E$108='2 - Programas Municipales'!$C$9,'5-Bienes y Serv que se Consumen'!$F$110,0)),0)+IF('5-Bienes y Serv que se Consumen'!$E$113='2 - Programas Municipales'!$A2,(IF('5-Bienes y Serv que se Consumen'!$E$114='2 - Programas Municipales'!$C$9,'5-Bienes y Serv que se Consumen'!$F$116,0)),0)+IF('5-Bienes y Serv que se Consumen'!$E$119='2 - Programas Municipales'!$A2,(IF('5-Bienes y Serv que se Consumen'!$E$120='2 - Programas Municipales'!$C$9,'5-Bienes y Serv que se Consumen'!$F$122,0)),0)+IF('5-Bienes y Serv que se Consumen'!$E$125='2 - Programas Municipales'!$A2,(IF('5-Bienes y Serv que se Consumen'!$E$126='2 - Programas Municipales'!$C$9,'5-Bienes y Serv que se Consumen'!$F$128,0)),0)+IF('5-Bienes y Serv que se Consumen'!$E$131='2 - Programas Municipales'!$A2,(IF('5-Bienes y Serv que se Consumen'!$E$132='2 - Programas Municipales'!$C$9,'5-Bienes y Serv que se Consumen'!$F$134,0)),0)+IF('5-Bienes y Serv que se Consumen'!$E$137='2 - Programas Municipales'!$A2,(IF('5-Bienes y Serv que se Consumen'!$E$138='2 - Programas Municipales'!$C$9,'5-Bienes y Serv que se Consumen'!$F$140,0)),0)</f>
        <v>0</v>
      </c>
      <c r="K5" s="202">
        <f>IF('5-Bienes y Serv que se Consumen'!$E$5='2 - Programas Municipales'!$A2,(IF('5-Bienes y Serv que se Consumen'!$E$6='2 - Programas Municipales'!$C$10,'5-Bienes y Serv que se Consumen'!$F$8,0)),0)+IF('5-Bienes y Serv que se Consumen'!$E$11='2 - Programas Municipales'!$A2,(IF('5-Bienes y Serv que se Consumen'!$E$12='2 - Programas Municipales'!$C$10,'5-Bienes y Serv que se Consumen'!$F$14,0)),0)+IF('5-Bienes y Serv que se Consumen'!$E$17='2 - Programas Municipales'!$A2,(IF('5-Bienes y Serv que se Consumen'!$E$18='2 - Programas Municipales'!$C$10,'5-Bienes y Serv que se Consumen'!$F$20,0)),0)+IF('5-Bienes y Serv que se Consumen'!$E$23='2 - Programas Municipales'!$A2,(IF('5-Bienes y Serv que se Consumen'!$E$24='2 - Programas Municipales'!$C$10,'5-Bienes y Serv que se Consumen'!$F$26,0)),0)+IF('5-Bienes y Serv que se Consumen'!$E$29='2 - Programas Municipales'!$A2,(IF('5-Bienes y Serv que se Consumen'!$E$30='2 - Programas Municipales'!$C$10,'5-Bienes y Serv que se Consumen'!$F$32,0)),0)+IF('5-Bienes y Serv que se Consumen'!$E$35='2 - Programas Municipales'!$A2,(IF('5-Bienes y Serv que se Consumen'!$E$36='2 - Programas Municipales'!$C$10,'5-Bienes y Serv que se Consumen'!$F$38,0)),0)+IF('5-Bienes y Serv que se Consumen'!$E$41='2 - Programas Municipales'!$A2,(IF('5-Bienes y Serv que se Consumen'!$E$42='2 - Programas Municipales'!$C$10,'5-Bienes y Serv que se Consumen'!$F$44,0)),0)+IF('5-Bienes y Serv que se Consumen'!$E$47='2 - Programas Municipales'!$A2,(IF('5-Bienes y Serv que se Consumen'!$E$48='2 - Programas Municipales'!$C$10,'5-Bienes y Serv que se Consumen'!$F$50,0)),0)+IF('5-Bienes y Serv que se Consumen'!$E$53='2 - Programas Municipales'!$A2,(IF('5-Bienes y Serv que se Consumen'!$E$54='2 - Programas Municipales'!$C$10,'5-Bienes y Serv que se Consumen'!$F$56,0)),0)+IF('5-Bienes y Serv que se Consumen'!$E$59='2 - Programas Municipales'!$A2,(IF('5-Bienes y Serv que se Consumen'!$E$60='2 - Programas Municipales'!$C$10,'5-Bienes y Serv que se Consumen'!$F$62,0)),0)+IF('5-Bienes y Serv que se Consumen'!$E$65='2 - Programas Municipales'!$A2,(IF('5-Bienes y Serv que se Consumen'!$E$66='2 - Programas Municipales'!$C$10,'5-Bienes y Serv que se Consumen'!$F$68,0)),0)+IF('5-Bienes y Serv que se Consumen'!$E$71='2 - Programas Municipales'!$A2,(IF('5-Bienes y Serv que se Consumen'!$E$72='2 - Programas Municipales'!$C$10,'5-Bienes y Serv que se Consumen'!$F$74,0)),0)+IF('5-Bienes y Serv que se Consumen'!$E$77='2 - Programas Municipales'!$A2,(IF('5-Bienes y Serv que se Consumen'!$E$78='2 - Programas Municipales'!$C$10,'5-Bienes y Serv que se Consumen'!$F$80,0)),0)+IF('5-Bienes y Serv que se Consumen'!$E$83='2 - Programas Municipales'!$A2,(IF('5-Bienes y Serv que se Consumen'!$E$84='2 - Programas Municipales'!$C$10,'5-Bienes y Serv que se Consumen'!$F$86,0)),0)+IF('5-Bienes y Serv que se Consumen'!$E$89='2 - Programas Municipales'!$A2,(IF('5-Bienes y Serv que se Consumen'!$E$90='2 - Programas Municipales'!$C$10,'5-Bienes y Serv que se Consumen'!$F$92,0)),0)+IF('5-Bienes y Serv que se Consumen'!$E$95='2 - Programas Municipales'!$A2,(IF('5-Bienes y Serv que se Consumen'!$E$96='2 - Programas Municipales'!$C$10,'5-Bienes y Serv que se Consumen'!$F$98,0)),0)+IF('5-Bienes y Serv que se Consumen'!$E$101='2 - Programas Municipales'!$A2,(IF('5-Bienes y Serv que se Consumen'!$E$102='2 - Programas Municipales'!$C$10,'5-Bienes y Serv que se Consumen'!$F$104,0)),0)+IF('5-Bienes y Serv que se Consumen'!$E$107='2 - Programas Municipales'!$A2,(IF('5-Bienes y Serv que se Consumen'!$E$108='2 - Programas Municipales'!$C$10,'5-Bienes y Serv que se Consumen'!$F$110,0)),0)+IF('5-Bienes y Serv que se Consumen'!$E$113='2 - Programas Municipales'!$A2,(IF('5-Bienes y Serv que se Consumen'!$E$114='2 - Programas Municipales'!$C$10,'5-Bienes y Serv que se Consumen'!$F$116,0)),0)+IF('5-Bienes y Serv que se Consumen'!$E$119='2 - Programas Municipales'!$A2,(IF('5-Bienes y Serv que se Consumen'!$E$120='2 - Programas Municipales'!$C$10,'5-Bienes y Serv que se Consumen'!$F$122,0)),0)+IF('5-Bienes y Serv que se Consumen'!$E$125='2 - Programas Municipales'!$A2,(IF('5-Bienes y Serv que se Consumen'!$E$126='2 - Programas Municipales'!$C$10,'5-Bienes y Serv que se Consumen'!$F$128,0)),0)+IF('5-Bienes y Serv que se Consumen'!$E$131='2 - Programas Municipales'!$A2,(IF('5-Bienes y Serv que se Consumen'!$E$132='2 - Programas Municipales'!$C$10,'5-Bienes y Serv que se Consumen'!$F$134,0)),0)+IF('5-Bienes y Serv que se Consumen'!$E$137='2 - Programas Municipales'!$A2,(IF('5-Bienes y Serv que se Consumen'!$E$138='2 - Programas Municipales'!$C$10,'5-Bienes y Serv que se Consumen'!$F$140,0)),0)</f>
        <v>0</v>
      </c>
      <c r="L5" s="202">
        <f>IF('5-Bienes y Serv que se Consumen'!$E$5='2 - Programas Municipales'!$A2,(IF('5-Bienes y Serv que se Consumen'!$E$6='2 - Programas Municipales'!$C$11,'5-Bienes y Serv que se Consumen'!$F$8,0)),0)+IF('5-Bienes y Serv que se Consumen'!$E$11='2 - Programas Municipales'!$A2,(IF('5-Bienes y Serv que se Consumen'!$E$12='2 - Programas Municipales'!$C$11,'5-Bienes y Serv que se Consumen'!$F$14,0)),0)+IF('5-Bienes y Serv que se Consumen'!$E$17='2 - Programas Municipales'!$A2,(IF('5-Bienes y Serv que se Consumen'!$E$18='2 - Programas Municipales'!$C$11,'5-Bienes y Serv que se Consumen'!$F$20,0)),0)+IF('5-Bienes y Serv que se Consumen'!$E$23='2 - Programas Municipales'!$A2,(IF('5-Bienes y Serv que se Consumen'!$E$24='2 - Programas Municipales'!$C$11,'5-Bienes y Serv que se Consumen'!$F$26,0)),0)+IF('5-Bienes y Serv que se Consumen'!$E$29='2 - Programas Municipales'!$A2,(IF('5-Bienes y Serv que se Consumen'!$E$30='2 - Programas Municipales'!$C$11,'5-Bienes y Serv que se Consumen'!$F$32,0)),0)+IF('5-Bienes y Serv que se Consumen'!$E$35='2 - Programas Municipales'!$A2,(IF('5-Bienes y Serv que se Consumen'!$E$36='2 - Programas Municipales'!$C$11,'5-Bienes y Serv que se Consumen'!$F$38,0)),0)+IF('5-Bienes y Serv que se Consumen'!$E$41='2 - Programas Municipales'!$A2,(IF('5-Bienes y Serv que se Consumen'!$E$42='2 - Programas Municipales'!$C$11,'5-Bienes y Serv que se Consumen'!$F$44,0)),0)+IF('5-Bienes y Serv que se Consumen'!$E$47='2 - Programas Municipales'!$A2,(IF('5-Bienes y Serv que se Consumen'!$E$48='2 - Programas Municipales'!$C$11,'5-Bienes y Serv que se Consumen'!$F$50,0)),0)+IF('5-Bienes y Serv que se Consumen'!$E$53='2 - Programas Municipales'!$A2,(IF('5-Bienes y Serv que se Consumen'!$E$54='2 - Programas Municipales'!$C$11,'5-Bienes y Serv que se Consumen'!$F$56,0)),0)+IF('5-Bienes y Serv que se Consumen'!$E$59='2 - Programas Municipales'!$A2,(IF('5-Bienes y Serv que se Consumen'!$E$60='2 - Programas Municipales'!$C$11,'5-Bienes y Serv que se Consumen'!$F$62,0)),0)+IF('5-Bienes y Serv que se Consumen'!$E$65='2 - Programas Municipales'!$A2,(IF('5-Bienes y Serv que se Consumen'!$E$66='2 - Programas Municipales'!$C$11,'5-Bienes y Serv que se Consumen'!$F$68,0)),0)+IF('5-Bienes y Serv que se Consumen'!$E$71='2 - Programas Municipales'!$A2,(IF('5-Bienes y Serv que se Consumen'!$E$72='2 - Programas Municipales'!$C$11,'5-Bienes y Serv que se Consumen'!$F$74,0)),0)+IF('5-Bienes y Serv que se Consumen'!$E$77='2 - Programas Municipales'!$A2,(IF('5-Bienes y Serv que se Consumen'!$E$78='2 - Programas Municipales'!$C$11,'5-Bienes y Serv que se Consumen'!$F$80,0)),0)+IF('5-Bienes y Serv que se Consumen'!$E$83='2 - Programas Municipales'!$A2,(IF('5-Bienes y Serv que se Consumen'!$E$84='2 - Programas Municipales'!$C$11,'5-Bienes y Serv que se Consumen'!$F$86,0)),0)+IF('5-Bienes y Serv que se Consumen'!$E$89='2 - Programas Municipales'!$A2,(IF('5-Bienes y Serv que se Consumen'!$E$90='2 - Programas Municipales'!$C$11,'5-Bienes y Serv que se Consumen'!$F$92,0)),0)+IF('5-Bienes y Serv que se Consumen'!$E$95='2 - Programas Municipales'!$A2,(IF('5-Bienes y Serv que se Consumen'!$E$96='2 - Programas Municipales'!$C$11,'5-Bienes y Serv que se Consumen'!$F$98,0)),0)+IF('5-Bienes y Serv que se Consumen'!$E$101='2 - Programas Municipales'!$A2,(IF('5-Bienes y Serv que se Consumen'!$E$102='2 - Programas Municipales'!$C$11,'5-Bienes y Serv que se Consumen'!$F$104,0)),0)+IF('5-Bienes y Serv que se Consumen'!$E$107='2 - Programas Municipales'!$A2,(IF('5-Bienes y Serv que se Consumen'!$E$108='2 - Programas Municipales'!$C$11,'5-Bienes y Serv que se Consumen'!$F$110,0)),0)+IF('5-Bienes y Serv que se Consumen'!$E$113='2 - Programas Municipales'!$A2,(IF('5-Bienes y Serv que se Consumen'!$E$114='2 - Programas Municipales'!$C$11,'5-Bienes y Serv que se Consumen'!$F$116,0)),0)+IF('5-Bienes y Serv que se Consumen'!$E$119='2 - Programas Municipales'!$A2,(IF('5-Bienes y Serv que se Consumen'!$E$120='2 - Programas Municipales'!$C$11,'5-Bienes y Serv que se Consumen'!$F$122,0)),0)+IF('5-Bienes y Serv que se Consumen'!$E$125='2 - Programas Municipales'!$A2,(IF('5-Bienes y Serv que se Consumen'!$E$126='2 - Programas Municipales'!$C$11,'5-Bienes y Serv que se Consumen'!$F$128,0)),0)+IF('5-Bienes y Serv que se Consumen'!$E$131='2 - Programas Municipales'!$A2,(IF('5-Bienes y Serv que se Consumen'!$E$132='2 - Programas Municipales'!$C$11,'5-Bienes y Serv que se Consumen'!$F$134,0)),0)+IF('5-Bienes y Serv que se Consumen'!$E$137='2 - Programas Municipales'!$A2,(IF('5-Bienes y Serv que se Consumen'!$E$138='2 - Programas Municipales'!$C$11,'5-Bienes y Serv que se Consumen'!$F$140,0)),0)</f>
        <v>0</v>
      </c>
      <c r="M5" s="202">
        <f>IF('5-Bienes y Serv que se Consumen'!$E$5='2 - Programas Municipales'!$A2,(IF('5-Bienes y Serv que se Consumen'!$E$6='2 - Programas Municipales'!$C$12,'5-Bienes y Serv que se Consumen'!$F$8,0)),0)+IF('5-Bienes y Serv que se Consumen'!$E$11='2 - Programas Municipales'!$A2,(IF('5-Bienes y Serv que se Consumen'!$E$12='2 - Programas Municipales'!$C$12,'5-Bienes y Serv que se Consumen'!$F$14,0)),0)+IF('5-Bienes y Serv que se Consumen'!$E$17='2 - Programas Municipales'!$A2,(IF('5-Bienes y Serv que se Consumen'!$E$18='2 - Programas Municipales'!$C$12,'5-Bienes y Serv que se Consumen'!$F$20,0)),0)+IF('5-Bienes y Serv que se Consumen'!$E$23='2 - Programas Municipales'!$A2,(IF('5-Bienes y Serv que se Consumen'!$E$24='2 - Programas Municipales'!$C$12,'5-Bienes y Serv que se Consumen'!$F$26,0)),0)+IF('5-Bienes y Serv que se Consumen'!$E$29='2 - Programas Municipales'!$A2,(IF('5-Bienes y Serv que se Consumen'!$E$30='2 - Programas Municipales'!$C$12,'5-Bienes y Serv que se Consumen'!$F$32,0)),0)+IF('5-Bienes y Serv que se Consumen'!$E$35='2 - Programas Municipales'!$A2,(IF('5-Bienes y Serv que se Consumen'!$E$36='2 - Programas Municipales'!$C$12,'5-Bienes y Serv que se Consumen'!$F$38,0)),0)+IF('5-Bienes y Serv que se Consumen'!$E$41='2 - Programas Municipales'!$A2,(IF('5-Bienes y Serv que se Consumen'!$E$42='2 - Programas Municipales'!$C$12,'5-Bienes y Serv que se Consumen'!$F$44,0)),0)+IF('5-Bienes y Serv que se Consumen'!$E$47='2 - Programas Municipales'!$A2,(IF('5-Bienes y Serv que se Consumen'!$E$48='2 - Programas Municipales'!$C$12,'5-Bienes y Serv que se Consumen'!$F$50,0)),0)+IF('5-Bienes y Serv que se Consumen'!$E$53='2 - Programas Municipales'!$A2,(IF('5-Bienes y Serv que se Consumen'!$E$54='2 - Programas Municipales'!$C$12,'5-Bienes y Serv que se Consumen'!$F$56,0)),0)+IF('5-Bienes y Serv que se Consumen'!$E$59='2 - Programas Municipales'!$A2,(IF('5-Bienes y Serv que se Consumen'!$E$60='2 - Programas Municipales'!$C$12,'5-Bienes y Serv que se Consumen'!$F$62,0)),0)+IF('5-Bienes y Serv que se Consumen'!$E$65='2 - Programas Municipales'!$A2,(IF('5-Bienes y Serv que se Consumen'!$E$66='2 - Programas Municipales'!$C$12,'5-Bienes y Serv que se Consumen'!$F$68,0)),0)+IF('5-Bienes y Serv que se Consumen'!$E$71='2 - Programas Municipales'!$A2,(IF('5-Bienes y Serv que se Consumen'!$E$72='2 - Programas Municipales'!$C$12,'5-Bienes y Serv que se Consumen'!$F$74,0)),0)+IF('5-Bienes y Serv que se Consumen'!$E$77='2 - Programas Municipales'!$A2,(IF('5-Bienes y Serv que se Consumen'!$E$78='2 - Programas Municipales'!$C$12,'5-Bienes y Serv que se Consumen'!$F$80,0)),0)+IF('5-Bienes y Serv que se Consumen'!$E$83='2 - Programas Municipales'!$A2,(IF('5-Bienes y Serv que se Consumen'!$E$84='2 - Programas Municipales'!$C$12,'5-Bienes y Serv que se Consumen'!$F$86,0)),0)+IF('5-Bienes y Serv que se Consumen'!$E$89='2 - Programas Municipales'!$A2,(IF('5-Bienes y Serv que se Consumen'!$E$90='2 - Programas Municipales'!$C$12,'5-Bienes y Serv que se Consumen'!$F$92,0)),0)+IF('5-Bienes y Serv que se Consumen'!$E$95='2 - Programas Municipales'!$A2,(IF('5-Bienes y Serv que se Consumen'!$E$96='2 - Programas Municipales'!$C$12,'5-Bienes y Serv que se Consumen'!$F$98,0)),0)+IF('5-Bienes y Serv que se Consumen'!$E$101='2 - Programas Municipales'!$A2,(IF('5-Bienes y Serv que se Consumen'!$E$102='2 - Programas Municipales'!$C$12,'5-Bienes y Serv que se Consumen'!$F$104,0)),0)+IF('5-Bienes y Serv que se Consumen'!$E$107='2 - Programas Municipales'!$A2,(IF('5-Bienes y Serv que se Consumen'!$E$108='2 - Programas Municipales'!$C$12,'5-Bienes y Serv que se Consumen'!$F$110,0)),0)+IF('5-Bienes y Serv que se Consumen'!$E$113='2 - Programas Municipales'!$A2,(IF('5-Bienes y Serv que se Consumen'!$E$114='2 - Programas Municipales'!$C$12,'5-Bienes y Serv que se Consumen'!$F$116,0)),0)+IF('5-Bienes y Serv que se Consumen'!$E$119='2 - Programas Municipales'!$A2,(IF('5-Bienes y Serv que se Consumen'!$E$120='2 - Programas Municipales'!$C$12,'5-Bienes y Serv que se Consumen'!$F$122,0)),0)+IF('5-Bienes y Serv que se Consumen'!$E$125='2 - Programas Municipales'!$A2,(IF('5-Bienes y Serv que se Consumen'!$E$126='2 - Programas Municipales'!$C$12,'5-Bienes y Serv que se Consumen'!$F$128,0)),0)+IF('5-Bienes y Serv que se Consumen'!$E$131='2 - Programas Municipales'!$A2,(IF('5-Bienes y Serv que se Consumen'!$E$132='2 - Programas Municipales'!$C$12,'5-Bienes y Serv que se Consumen'!$F$134,0)),0)+IF('5-Bienes y Serv que se Consumen'!$E$137='2 - Programas Municipales'!$A2,(IF('5-Bienes y Serv que se Consumen'!$E$138='2 - Programas Municipales'!$C$12,'5-Bienes y Serv que se Consumen'!$F$140,0)),0)</f>
        <v>0</v>
      </c>
      <c r="N5" s="202">
        <f>IF('5-Bienes y Serv que se Consumen'!$E$5='2 - Programas Municipales'!$A2,(IF('5-Bienes y Serv que se Consumen'!$E$6='2 - Programas Municipales'!$C$13,'5-Bienes y Serv que se Consumen'!$F$8,0)),0)+IF('5-Bienes y Serv que se Consumen'!$E$11='2 - Programas Municipales'!$A2,(IF('5-Bienes y Serv que se Consumen'!$E$12='2 - Programas Municipales'!$C$13,'5-Bienes y Serv que se Consumen'!$F$14,0)),0)+IF('5-Bienes y Serv que se Consumen'!$E$17='2 - Programas Municipales'!$A2,(IF('5-Bienes y Serv que se Consumen'!$E$18='2 - Programas Municipales'!$C$13,'5-Bienes y Serv que se Consumen'!$F$20,0)),0)+IF('5-Bienes y Serv que se Consumen'!$E$23='2 - Programas Municipales'!$A2,(IF('5-Bienes y Serv que se Consumen'!$E$24='2 - Programas Municipales'!$C$13,'5-Bienes y Serv que se Consumen'!$F$26,0)),0)+IF('5-Bienes y Serv que se Consumen'!$E$29='2 - Programas Municipales'!$A2,(IF('5-Bienes y Serv que se Consumen'!$E$30='2 - Programas Municipales'!$C$13,'5-Bienes y Serv que se Consumen'!$F$32,0)),0)+IF('5-Bienes y Serv que se Consumen'!$E$35='2 - Programas Municipales'!$A2,(IF('5-Bienes y Serv que se Consumen'!$E$36='2 - Programas Municipales'!$C$13,'5-Bienes y Serv que se Consumen'!$F$38,0)),0)+IF('5-Bienes y Serv que se Consumen'!$E$41='2 - Programas Municipales'!$A2,(IF('5-Bienes y Serv que se Consumen'!$E$42='2 - Programas Municipales'!$C$13,'5-Bienes y Serv que se Consumen'!$F$44,0)),0)+IF('5-Bienes y Serv que se Consumen'!$E$47='2 - Programas Municipales'!$A2,(IF('5-Bienes y Serv que se Consumen'!$E$48='2 - Programas Municipales'!$C$13,'5-Bienes y Serv que se Consumen'!$F$50,0)),0)+IF('5-Bienes y Serv que se Consumen'!$E$53='2 - Programas Municipales'!$A2,(IF('5-Bienes y Serv que se Consumen'!$E$54='2 - Programas Municipales'!$C$13,'5-Bienes y Serv que se Consumen'!$F$56,0)),0)+IF('5-Bienes y Serv que se Consumen'!$E$59='2 - Programas Municipales'!$A2,(IF('5-Bienes y Serv que se Consumen'!$E$60='2 - Programas Municipales'!$C$13,'5-Bienes y Serv que se Consumen'!$F$62,0)),0)+IF('5-Bienes y Serv que se Consumen'!$E$65='2 - Programas Municipales'!$A2,(IF('5-Bienes y Serv que se Consumen'!$E$66='2 - Programas Municipales'!$C$13,'5-Bienes y Serv que se Consumen'!$F$68,0)),0)+IF('5-Bienes y Serv que se Consumen'!$E$71='2 - Programas Municipales'!$A2,(IF('5-Bienes y Serv que se Consumen'!$E$72='2 - Programas Municipales'!$C$13,'5-Bienes y Serv que se Consumen'!$F$74,0)),0)+IF('5-Bienes y Serv que se Consumen'!$E$77='2 - Programas Municipales'!$A2,(IF('5-Bienes y Serv que se Consumen'!$E$78='2 - Programas Municipales'!$C$13,'5-Bienes y Serv que se Consumen'!$F$80,0)),0)+IF('5-Bienes y Serv que se Consumen'!$E$83='2 - Programas Municipales'!$A2,(IF('5-Bienes y Serv que se Consumen'!$E$84='2 - Programas Municipales'!$C$13,'5-Bienes y Serv que se Consumen'!$F$86,0)),0)+IF('5-Bienes y Serv que se Consumen'!$E$89='2 - Programas Municipales'!$A2,(IF('5-Bienes y Serv que se Consumen'!$E$90='2 - Programas Municipales'!$C$13,'5-Bienes y Serv que se Consumen'!$F$92,0)),0)+IF('5-Bienes y Serv que se Consumen'!$E$95='2 - Programas Municipales'!$A2,(IF('5-Bienes y Serv que se Consumen'!$E$96='2 - Programas Municipales'!$C$13,'5-Bienes y Serv que se Consumen'!$F$98,0)),0)+IF('5-Bienes y Serv que se Consumen'!$E$101='2 - Programas Municipales'!$A2,(IF('5-Bienes y Serv que se Consumen'!$E$102='2 - Programas Municipales'!$C$13,'5-Bienes y Serv que se Consumen'!$F$104,0)),0)+IF('5-Bienes y Serv que se Consumen'!$E$107='2 - Programas Municipales'!$A2,(IF('5-Bienes y Serv que se Consumen'!$E$108='2 - Programas Municipales'!$C$13,'5-Bienes y Serv que se Consumen'!$F$110,0)),0)+IF('5-Bienes y Serv que se Consumen'!$E$113='2 - Programas Municipales'!$A2,(IF('5-Bienes y Serv que se Consumen'!$E$114='2 - Programas Municipales'!$C$13,'5-Bienes y Serv que se Consumen'!$F$116,0)),0)+IF('5-Bienes y Serv que se Consumen'!$E$119='2 - Programas Municipales'!$A2,(IF('5-Bienes y Serv que se Consumen'!$E$120='2 - Programas Municipales'!$C$13,'5-Bienes y Serv que se Consumen'!$F$122,0)),0)+IF('5-Bienes y Serv que se Consumen'!$E$125='2 - Programas Municipales'!$A2,(IF('5-Bienes y Serv que se Consumen'!$E$126='2 - Programas Municipales'!$C$13,'5-Bienes y Serv que se Consumen'!$F$128,0)),0)+IF('5-Bienes y Serv que se Consumen'!$E$131='2 - Programas Municipales'!$A2,(IF('5-Bienes y Serv que se Consumen'!$E$132='2 - Programas Municipales'!$C$13,'5-Bienes y Serv que se Consumen'!$F$134,0)),0)+IF('5-Bienes y Serv que se Consumen'!$E$137='2 - Programas Municipales'!$A2,(IF('5-Bienes y Serv que se Consumen'!$E$138='2 - Programas Municipales'!$C$13,'5-Bienes y Serv que se Consumen'!$F$140,0)),0)</f>
        <v>0</v>
      </c>
      <c r="O5" s="202">
        <f>IF('5-Bienes y Serv que se Consumen'!$E$5='2 - Programas Municipales'!$A2,(IF('5-Bienes y Serv que se Consumen'!$E$6='2 - Programas Municipales'!$C$14,'5-Bienes y Serv que se Consumen'!$F$8,0)),0)+IF('5-Bienes y Serv que se Consumen'!$E$11='2 - Programas Municipales'!$A2,(IF('5-Bienes y Serv que se Consumen'!$E$12='2 - Programas Municipales'!$C$14,'5-Bienes y Serv que se Consumen'!$F$14,0)),0)+IF('5-Bienes y Serv que se Consumen'!$E$17='2 - Programas Municipales'!$A2,(IF('5-Bienes y Serv que se Consumen'!$E$18='2 - Programas Municipales'!$C$14,'5-Bienes y Serv que se Consumen'!$F$20,0)),0)+IF('5-Bienes y Serv que se Consumen'!$E$23='2 - Programas Municipales'!$A2,(IF('5-Bienes y Serv que se Consumen'!$E$24='2 - Programas Municipales'!$C$14,'5-Bienes y Serv que se Consumen'!$F$26,0)),0)+IF('5-Bienes y Serv que se Consumen'!$E$29='2 - Programas Municipales'!$A2,(IF('5-Bienes y Serv que se Consumen'!$E$30='2 - Programas Municipales'!$C$14,'5-Bienes y Serv que se Consumen'!$F$32,0)),0)+IF('5-Bienes y Serv que se Consumen'!$E$35='2 - Programas Municipales'!$A2,(IF('5-Bienes y Serv que se Consumen'!$E$36='2 - Programas Municipales'!$C$14,'5-Bienes y Serv que se Consumen'!$F$38,0)),0)+IF('5-Bienes y Serv que se Consumen'!$E$41='2 - Programas Municipales'!$A2,(IF('5-Bienes y Serv que se Consumen'!$E$42='2 - Programas Municipales'!$C$14,'5-Bienes y Serv que se Consumen'!$F$44,0)),0)+IF('5-Bienes y Serv que se Consumen'!$E$47='2 - Programas Municipales'!$A2,(IF('5-Bienes y Serv que se Consumen'!$E$48='2 - Programas Municipales'!$C$14,'5-Bienes y Serv que se Consumen'!$F$50,0)),0)+IF('5-Bienes y Serv que se Consumen'!$E$53='2 - Programas Municipales'!$A2,(IF('5-Bienes y Serv que se Consumen'!$E$54='2 - Programas Municipales'!$C$14,'5-Bienes y Serv que se Consumen'!$F$56,0)),0)+IF('5-Bienes y Serv que se Consumen'!$E$59='2 - Programas Municipales'!$A2,(IF('5-Bienes y Serv que se Consumen'!$E$60='2 - Programas Municipales'!$C$14,'5-Bienes y Serv que se Consumen'!$F$62,0)),0)+IF('5-Bienes y Serv que se Consumen'!$E$65='2 - Programas Municipales'!$A2,(IF('5-Bienes y Serv que se Consumen'!$E$66='2 - Programas Municipales'!$C$14,'5-Bienes y Serv que se Consumen'!$F$68,0)),0)+IF('5-Bienes y Serv que se Consumen'!$E$71='2 - Programas Municipales'!$A2,(IF('5-Bienes y Serv que se Consumen'!$E$72='2 - Programas Municipales'!$C$14,'5-Bienes y Serv que se Consumen'!$F$74,0)),0)+IF('5-Bienes y Serv que se Consumen'!$E$77='2 - Programas Municipales'!$A2,(IF('5-Bienes y Serv que se Consumen'!$E$78='2 - Programas Municipales'!$C$14,'5-Bienes y Serv que se Consumen'!$F$80,0)),0)+IF('5-Bienes y Serv que se Consumen'!$E$83='2 - Programas Municipales'!$A2,(IF('5-Bienes y Serv que se Consumen'!$E$84='2 - Programas Municipales'!$C$14,'5-Bienes y Serv que se Consumen'!$F$86,0)),0)+IF('5-Bienes y Serv que se Consumen'!$E$89='2 - Programas Municipales'!$A2,(IF('5-Bienes y Serv que se Consumen'!$E$90='2 - Programas Municipales'!$C$14,'5-Bienes y Serv que se Consumen'!$F$92,0)),0)+IF('5-Bienes y Serv que se Consumen'!$E$95='2 - Programas Municipales'!$A2,(IF('5-Bienes y Serv que se Consumen'!$E$96='2 - Programas Municipales'!$C$14,'5-Bienes y Serv que se Consumen'!$F$98,0)),0)+IF('5-Bienes y Serv que se Consumen'!$E$101='2 - Programas Municipales'!$A2,(IF('5-Bienes y Serv que se Consumen'!$E$102='2 - Programas Municipales'!$C$14,'5-Bienes y Serv que se Consumen'!$F$104,0)),0)+IF('5-Bienes y Serv que se Consumen'!$E$107='2 - Programas Municipales'!$A2,(IF('5-Bienes y Serv que se Consumen'!$E$108='2 - Programas Municipales'!$C$14,'5-Bienes y Serv que se Consumen'!$F$110,0)),0)+IF('5-Bienes y Serv que se Consumen'!$E$113='2 - Programas Municipales'!$A2,(IF('5-Bienes y Serv que se Consumen'!$E$114='2 - Programas Municipales'!$C$14,'5-Bienes y Serv que se Consumen'!$F$116,0)),0)+IF('5-Bienes y Serv que se Consumen'!$E$119='2 - Programas Municipales'!$A2,(IF('5-Bienes y Serv que se Consumen'!$E$120='2 - Programas Municipales'!$C$14,'5-Bienes y Serv que se Consumen'!$F$122,0)),0)+IF('5-Bienes y Serv que se Consumen'!$E$125='2 - Programas Municipales'!$A2,(IF('5-Bienes y Serv que se Consumen'!$E$126='2 - Programas Municipales'!$C$14,'5-Bienes y Serv que se Consumen'!$F$128,0)),0)+IF('5-Bienes y Serv que se Consumen'!$E$131='2 - Programas Municipales'!$A2,(IF('5-Bienes y Serv que se Consumen'!$E$132='2 - Programas Municipales'!$C$14,'5-Bienes y Serv que se Consumen'!$F$134,0)),0)+IF('5-Bienes y Serv que se Consumen'!$E$137='2 - Programas Municipales'!$A2,(IF('5-Bienes y Serv que se Consumen'!$E$138='2 - Programas Municipales'!$C$14,'5-Bienes y Serv que se Consumen'!$F$140,0)),0)</f>
        <v>0</v>
      </c>
      <c r="P5" s="202">
        <f>IF('5-Bienes y Serv que se Consumen'!$E$5='2 - Programas Municipales'!$A2,(IF('5-Bienes y Serv que se Consumen'!$E$6='2 - Programas Municipales'!$C$15,'5-Bienes y Serv que se Consumen'!$F$8,0)),0)+IF('5-Bienes y Serv que se Consumen'!$E$11='2 - Programas Municipales'!$A2,(IF('5-Bienes y Serv que se Consumen'!$E$12='2 - Programas Municipales'!$C$15,'5-Bienes y Serv que se Consumen'!$F$14,0)),0)+IF('5-Bienes y Serv que se Consumen'!$E$17='2 - Programas Municipales'!$A2,(IF('5-Bienes y Serv que se Consumen'!$E$18='2 - Programas Municipales'!$C$15,'5-Bienes y Serv que se Consumen'!$F$20,0)),0)+IF('5-Bienes y Serv que se Consumen'!$E$23='2 - Programas Municipales'!$A2,(IF('5-Bienes y Serv que se Consumen'!$E$24='2 - Programas Municipales'!$C$15,'5-Bienes y Serv que se Consumen'!$F$26,0)),0)+IF('5-Bienes y Serv que se Consumen'!$E$29='2 - Programas Municipales'!$A2,(IF('5-Bienes y Serv que se Consumen'!$E$30='2 - Programas Municipales'!$C$15,'5-Bienes y Serv que se Consumen'!$F$32,0)),0)+IF('5-Bienes y Serv que se Consumen'!$E$35='2 - Programas Municipales'!$A2,(IF('5-Bienes y Serv que se Consumen'!$E$36='2 - Programas Municipales'!$C$15,'5-Bienes y Serv que se Consumen'!$F$38,0)),0)+IF('5-Bienes y Serv que se Consumen'!$E$41='2 - Programas Municipales'!$A2,(IF('5-Bienes y Serv que se Consumen'!$E$42='2 - Programas Municipales'!$C$15,'5-Bienes y Serv que se Consumen'!$F$44,0)),0)+IF('5-Bienes y Serv que se Consumen'!$E$47='2 - Programas Municipales'!$A2,(IF('5-Bienes y Serv que se Consumen'!$E$48='2 - Programas Municipales'!$C$15,'5-Bienes y Serv que se Consumen'!$F$50,0)),0)+IF('5-Bienes y Serv que se Consumen'!$E$53='2 - Programas Municipales'!$A2,(IF('5-Bienes y Serv que se Consumen'!$E$54='2 - Programas Municipales'!$C$15,'5-Bienes y Serv que se Consumen'!$F$56,0)),0)+IF('5-Bienes y Serv que se Consumen'!$E$59='2 - Programas Municipales'!$A2,(IF('5-Bienes y Serv que se Consumen'!$E$60='2 - Programas Municipales'!$C$15,'5-Bienes y Serv que se Consumen'!$F$62,0)),0)+IF('5-Bienes y Serv que se Consumen'!$E$65='2 - Programas Municipales'!$A2,(IF('5-Bienes y Serv que se Consumen'!$E$66='2 - Programas Municipales'!$C$15,'5-Bienes y Serv que se Consumen'!$F$68,0)),0)+IF('5-Bienes y Serv que se Consumen'!$E$71='2 - Programas Municipales'!$A2,(IF('5-Bienes y Serv que se Consumen'!$E$72='2 - Programas Municipales'!$C$15,'5-Bienes y Serv que se Consumen'!$F$74,0)),0)+IF('5-Bienes y Serv que se Consumen'!$E$77='2 - Programas Municipales'!$A2,(IF('5-Bienes y Serv que se Consumen'!$E$78='2 - Programas Municipales'!$C$15,'5-Bienes y Serv que se Consumen'!$F$80,0)),0)+IF('5-Bienes y Serv que se Consumen'!$E$83='2 - Programas Municipales'!$A2,(IF('5-Bienes y Serv que se Consumen'!$E$84='2 - Programas Municipales'!$C$15,'5-Bienes y Serv que se Consumen'!$F$86,0)),0)+IF('5-Bienes y Serv que se Consumen'!$E$89='2 - Programas Municipales'!$A2,(IF('5-Bienes y Serv que se Consumen'!$E$90='2 - Programas Municipales'!$C$15,'5-Bienes y Serv que se Consumen'!$F$92,0)),0)+IF('5-Bienes y Serv que se Consumen'!$E$95='2 - Programas Municipales'!$A2,(IF('5-Bienes y Serv que se Consumen'!$E$96='2 - Programas Municipales'!$C$15,'5-Bienes y Serv que se Consumen'!$F$98,0)),0)+IF('5-Bienes y Serv que se Consumen'!$E$101='2 - Programas Municipales'!$A2,(IF('5-Bienes y Serv que se Consumen'!$E$102='2 - Programas Municipales'!$C$14,'5-Bienes y Serv que se Consumen'!$F$104,0)),0)+IF('5-Bienes y Serv que se Consumen'!$E$107='2 - Programas Municipales'!$A2,(IF('5-Bienes y Serv que se Consumen'!$E$108='2 - Programas Municipales'!$C$14,'5-Bienes y Serv que se Consumen'!$F$110,0)),0)+IF('5-Bienes y Serv que se Consumen'!$E$113='2 - Programas Municipales'!$A2,(IF('5-Bienes y Serv que se Consumen'!$E$114='2 - Programas Municipales'!$C$14,'5-Bienes y Serv que se Consumen'!$F$116,0)),0)+IF('5-Bienes y Serv que se Consumen'!$E$119='2 - Programas Municipales'!$A2,(IF('5-Bienes y Serv que se Consumen'!$E$120='2 - Programas Municipales'!$C$14,'5-Bienes y Serv que se Consumen'!$F$122,0)),0)+IF('5-Bienes y Serv que se Consumen'!$E$125='2 - Programas Municipales'!$A2,(IF('5-Bienes y Serv que se Consumen'!$E$126='2 - Programas Municipales'!$C$14,'5-Bienes y Serv que se Consumen'!$F$128,0)),0)+IF('5-Bienes y Serv que se Consumen'!$E$131='2 - Programas Municipales'!$A2,(IF('5-Bienes y Serv que se Consumen'!$E$132='2 - Programas Municipales'!$C$14,'5-Bienes y Serv que se Consumen'!$F$134,0)),0)+IF('5-Bienes y Serv que se Consumen'!$E$137='2 - Programas Municipales'!$A2,(IF('5-Bienes y Serv que se Consumen'!$E$138='2 - Programas Municipales'!$C$14,'5-Bienes y Serv que se Consumen'!$F$140,0)),0)</f>
        <v>0</v>
      </c>
      <c r="Q5" s="265">
        <f t="shared" ref="Q5:Q13" si="1">SUM(C5:P5)</f>
        <v>0</v>
      </c>
    </row>
    <row r="6">
      <c r="B6" s="56" t="str">
        <f>'2 - Programas Municipales'!A3</f>
        <v>Bienes</v>
      </c>
      <c r="C6" s="202">
        <f>IF('5-Bienes y Serv que se Consumen'!$E$5='2 - Programas Municipales'!$A3,(IF('5-Bienes y Serv que se Consumen'!$E$6='2 - Programas Municipales'!$C$2,'5-Bienes y Serv que se Consumen'!$F$8,0)),0)+IF('5-Bienes y Serv que se Consumen'!$E$11='2 - Programas Municipales'!$A3,(IF('5-Bienes y Serv que se Consumen'!$E$12='2 - Programas Municipales'!$C$2,'5-Bienes y Serv que se Consumen'!$F$14,0)),0)+IF('5-Bienes y Serv que se Consumen'!$E$17='2 - Programas Municipales'!$A3,(IF('5-Bienes y Serv que se Consumen'!$E$18='2 - Programas Municipales'!$C$2,'5-Bienes y Serv que se Consumen'!$F$20,0)),0)+IF('5-Bienes y Serv que se Consumen'!$E$23='2 - Programas Municipales'!$A3,(IF('5-Bienes y Serv que se Consumen'!$E$24='2 - Programas Municipales'!$C$2,'5-Bienes y Serv que se Consumen'!$F$26,0)),0)+IF('5-Bienes y Serv que se Consumen'!$E$29='2 - Programas Municipales'!$A3,(IF('5-Bienes y Serv que se Consumen'!$E$30='2 - Programas Municipales'!$C$2,'5-Bienes y Serv que se Consumen'!$F$32,0)),0)+IF('5-Bienes y Serv que se Consumen'!$E$35='2 - Programas Municipales'!$A3,(IF('5-Bienes y Serv que se Consumen'!$E$36='2 - Programas Municipales'!$C$2,'5-Bienes y Serv que se Consumen'!$F$38,0)),0)+IF('5-Bienes y Serv que se Consumen'!$E$41='2 - Programas Municipales'!$A3,(IF('5-Bienes y Serv que se Consumen'!$E$42='2 - Programas Municipales'!$C$2,'5-Bienes y Serv que se Consumen'!$F$44,0)),0)+IF('5-Bienes y Serv que se Consumen'!$E$47='2 - Programas Municipales'!$A3,(IF('5-Bienes y Serv que se Consumen'!$E$48='2 - Programas Municipales'!$C$2,'5-Bienes y Serv que se Consumen'!$F$50,0)),0)+IF('5-Bienes y Serv que se Consumen'!$E$53='2 - Programas Municipales'!$A3,(IF('5-Bienes y Serv que se Consumen'!$E$54='2 - Programas Municipales'!$C$2,'5-Bienes y Serv que se Consumen'!$F$56,0)),0)+IF('5-Bienes y Serv que se Consumen'!$E$59='2 - Programas Municipales'!$A3,(IF('5-Bienes y Serv que se Consumen'!$E$60='2 - Programas Municipales'!$C$2,'5-Bienes y Serv que se Consumen'!$F$62,0)),0)+IF('5-Bienes y Serv que se Consumen'!$E$65='2 - Programas Municipales'!$A3,(IF('5-Bienes y Serv que se Consumen'!$E$66='2 - Programas Municipales'!$C$2,'5-Bienes y Serv que se Consumen'!$F$68,0)),0)+IF('5-Bienes y Serv que se Consumen'!$E$71='2 - Programas Municipales'!$A3,(IF('5-Bienes y Serv que se Consumen'!$E$72='2 - Programas Municipales'!$C$2,'5-Bienes y Serv que se Consumen'!$F$74,0)),0)+IF('5-Bienes y Serv que se Consumen'!$E$77='2 - Programas Municipales'!$A3,(IF('5-Bienes y Serv que se Consumen'!$E$78='2 - Programas Municipales'!$C$2,'5-Bienes y Serv que se Consumen'!$F$80,0)),0)+IF('5-Bienes y Serv que se Consumen'!$E$83='2 - Programas Municipales'!$A3,(IF('5-Bienes y Serv que se Consumen'!$E$84='2 - Programas Municipales'!$C$2,'5-Bienes y Serv que se Consumen'!$F$86,0)),0)+IF('5-Bienes y Serv que se Consumen'!$E$89='2 - Programas Municipales'!$A3,(IF('5-Bienes y Serv que se Consumen'!$E$90='2 - Programas Municipales'!$C$2,'5-Bienes y Serv que se Consumen'!$F$92,0)),0)+IF('5-Bienes y Serv que se Consumen'!$E$95='2 - Programas Municipales'!$A3,(IF('5-Bienes y Serv que se Consumen'!$E$96='2 - Programas Municipales'!$C$2,'5-Bienes y Serv que se Consumen'!$F$98,0)),0)+IF('5-Bienes y Serv que se Consumen'!$E$101='2 - Programas Municipales'!$A3,(IF('5-Bienes y Serv que se Consumen'!$E$102='2 - Programas Municipales'!$C$2,'5-Bienes y Serv que se Consumen'!$F$104,0)),0)+IF('5-Bienes y Serv que se Consumen'!$E$107='2 - Programas Municipales'!$A3,(IF('5-Bienes y Serv que se Consumen'!$E$108='2 - Programas Municipales'!$C$2,'5-Bienes y Serv que se Consumen'!$F$110,0)),0)+IF('5-Bienes y Serv que se Consumen'!$E$113='2 - Programas Municipales'!$A3,(IF('5-Bienes y Serv que se Consumen'!$E$114='2 - Programas Municipales'!$C$2,'5-Bienes y Serv que se Consumen'!$F$116,0)),0)+IF('5-Bienes y Serv que se Consumen'!$E$119='2 - Programas Municipales'!$A3,(IF('5-Bienes y Serv que se Consumen'!$E$120='2 - Programas Municipales'!$C$2,'5-Bienes y Serv que se Consumen'!$F$122,0)),0)+IF('5-Bienes y Serv que se Consumen'!$E$125='2 - Programas Municipales'!$A3,(IF('5-Bienes y Serv que se Consumen'!$E$126='2 - Programas Municipales'!$C$2,'5-Bienes y Serv que se Consumen'!$F$128,0)),0)+IF('5-Bienes y Serv que se Consumen'!$E$131='2 - Programas Municipales'!$A3,(IF('5-Bienes y Serv que se Consumen'!$E$132='2 - Programas Municipales'!$C$2,'5-Bienes y Serv que se Consumen'!$F$134,0)),0)+IF('5-Bienes y Serv que se Consumen'!$E$137='2 - Programas Municipales'!$A3,(IF('5-Bienes y Serv que se Consumen'!$E$138='2 - Programas Municipales'!$C$2,'5-Bienes y Serv que se Consumen'!$F$140,0)),0)</f>
        <v>0</v>
      </c>
      <c r="D6" s="202">
        <f>IF('5-Bienes y Serv que se Consumen'!$E$5='2 - Programas Municipales'!$A3,(IF('5-Bienes y Serv que se Consumen'!$E$6='2 - Programas Municipales'!$C$3,'5-Bienes y Serv que se Consumen'!$F$8,0)),0)+IF('5-Bienes y Serv que se Consumen'!$E$11='2 - Programas Municipales'!$A3,(IF('5-Bienes y Serv que se Consumen'!$E$12='2 - Programas Municipales'!$C$3,'5-Bienes y Serv que se Consumen'!$F$14,0)),0)+IF('5-Bienes y Serv que se Consumen'!$E$17='2 - Programas Municipales'!$A3,(IF('5-Bienes y Serv que se Consumen'!$E$18='2 - Programas Municipales'!$C$3,'5-Bienes y Serv que se Consumen'!$F$20,0)),0)+IF('5-Bienes y Serv que se Consumen'!$E$23='2 - Programas Municipales'!$A3,(IF('5-Bienes y Serv que se Consumen'!$E$24='2 - Programas Municipales'!$C$3,'5-Bienes y Serv que se Consumen'!$F$26,0)),0)+IF('5-Bienes y Serv que se Consumen'!$E$29='2 - Programas Municipales'!$A3,(IF('5-Bienes y Serv que se Consumen'!$E$30='2 - Programas Municipales'!$C$3,'5-Bienes y Serv que se Consumen'!$F$32,0)),0)+IF('5-Bienes y Serv que se Consumen'!$E$35='2 - Programas Municipales'!$A3,(IF('5-Bienes y Serv que se Consumen'!$E$36='2 - Programas Municipales'!$C$3,'5-Bienes y Serv que se Consumen'!$F$38,0)),0)+IF('5-Bienes y Serv que se Consumen'!$E$41='2 - Programas Municipales'!$A3,(IF('5-Bienes y Serv que se Consumen'!$E$42='2 - Programas Municipales'!$C$3,'5-Bienes y Serv que se Consumen'!$F$44,0)),0)+IF('5-Bienes y Serv que se Consumen'!$E$47='2 - Programas Municipales'!$A3,(IF('5-Bienes y Serv que se Consumen'!$E$48='2 - Programas Municipales'!$C$3,'5-Bienes y Serv que se Consumen'!$F$50,0)),0)+IF('5-Bienes y Serv que se Consumen'!$E$53='2 - Programas Municipales'!$A3,(IF('5-Bienes y Serv que se Consumen'!$E$54='2 - Programas Municipales'!$C$3,'5-Bienes y Serv que se Consumen'!$F$56,0)),0)+IF('5-Bienes y Serv que se Consumen'!$E$59='2 - Programas Municipales'!$A3,(IF('5-Bienes y Serv que se Consumen'!$E$60='2 - Programas Municipales'!$C$3,'5-Bienes y Serv que se Consumen'!$F$62,0)),0)+IF('5-Bienes y Serv que se Consumen'!$E$65='2 - Programas Municipales'!$A3,(IF('5-Bienes y Serv que se Consumen'!$E$66='2 - Programas Municipales'!$C$3,'5-Bienes y Serv que se Consumen'!$F$68,0)),0)+IF('5-Bienes y Serv que se Consumen'!$E$71='2 - Programas Municipales'!$A3,(IF('5-Bienes y Serv que se Consumen'!$E$72='2 - Programas Municipales'!$C$3,'5-Bienes y Serv que se Consumen'!$F$74,0)),0)+IF('5-Bienes y Serv que se Consumen'!$E$77='2 - Programas Municipales'!$A3,(IF('5-Bienes y Serv que se Consumen'!$E$78='2 - Programas Municipales'!$C$3,'5-Bienes y Serv que se Consumen'!$F$80,0)),0)+IF('5-Bienes y Serv que se Consumen'!$E$83='2 - Programas Municipales'!$A3,(IF('5-Bienes y Serv que se Consumen'!$E$84='2 - Programas Municipales'!$C$3,'5-Bienes y Serv que se Consumen'!$F$86,0)),0)+IF('5-Bienes y Serv que se Consumen'!$E$89='2 - Programas Municipales'!$A3,(IF('5-Bienes y Serv que se Consumen'!$E$90='2 - Programas Municipales'!$C$3,'5-Bienes y Serv que se Consumen'!$F$92,0)),0)+IF('5-Bienes y Serv que se Consumen'!$E$95='2 - Programas Municipales'!$A3,(IF('5-Bienes y Serv que se Consumen'!$E$96='2 - Programas Municipales'!$C$3,'5-Bienes y Serv que se Consumen'!$F$98,0)),0)+IF('5-Bienes y Serv que se Consumen'!$E$101='2 - Programas Municipales'!$A3,(IF('5-Bienes y Serv que se Consumen'!$E$102='2 - Programas Municipales'!$C$3,'5-Bienes y Serv que se Consumen'!$F$104,0)),0)+IF('5-Bienes y Serv que se Consumen'!$E$107='2 - Programas Municipales'!$A3,(IF('5-Bienes y Serv que se Consumen'!$E$108='2 - Programas Municipales'!$C$3,'5-Bienes y Serv que se Consumen'!$F$110,0)),0)+IF('5-Bienes y Serv que se Consumen'!$E$113='2 - Programas Municipales'!$A3,(IF('5-Bienes y Serv que se Consumen'!$E$114='2 - Programas Municipales'!$C$3,'5-Bienes y Serv que se Consumen'!$F$116,0)),0)+IF('5-Bienes y Serv que se Consumen'!$E$119='2 - Programas Municipales'!$A3,(IF('5-Bienes y Serv que se Consumen'!$E$120='2 - Programas Municipales'!$C$3,'5-Bienes y Serv que se Consumen'!$F$122,0)),0)+IF('5-Bienes y Serv que se Consumen'!$E$125='2 - Programas Municipales'!$A3,(IF('5-Bienes y Serv que se Consumen'!$E$126='2 - Programas Municipales'!$C$3,'5-Bienes y Serv que se Consumen'!$F$128,0)),0)+IF('5-Bienes y Serv que se Consumen'!$E$131='2 - Programas Municipales'!$A3,(IF('5-Bienes y Serv que se Consumen'!$E$132='2 - Programas Municipales'!$C$3,'5-Bienes y Serv que se Consumen'!$F$134,0)),0)+IF('5-Bienes y Serv que se Consumen'!$E$137='2 - Programas Municipales'!$A3,(IF('5-Bienes y Serv que se Consumen'!$E$138='2 - Programas Municipales'!$C$3,'5-Bienes y Serv que se Consumen'!$F$140,0)),0)</f>
        <v>0</v>
      </c>
      <c r="E6" s="202">
        <f>IF('5-Bienes y Serv que se Consumen'!$E$5='2 - Programas Municipales'!$A3,(IF('5-Bienes y Serv que se Consumen'!$E$6='2 - Programas Municipales'!$C$4,'5-Bienes y Serv que se Consumen'!$F$8,0)),0)+IF('5-Bienes y Serv que se Consumen'!$E$11='2 - Programas Municipales'!$A3,(IF('5-Bienes y Serv que se Consumen'!$E$12='2 - Programas Municipales'!$C$4,'5-Bienes y Serv que se Consumen'!$F$14,0)),0)+IF('5-Bienes y Serv que se Consumen'!$E$17='2 - Programas Municipales'!$A3,(IF('5-Bienes y Serv que se Consumen'!$E$18='2 - Programas Municipales'!$C$4,'5-Bienes y Serv que se Consumen'!$F$20,0)),0)+IF('5-Bienes y Serv que se Consumen'!$E$23='2 - Programas Municipales'!$A3,(IF('5-Bienes y Serv que se Consumen'!$E$24='2 - Programas Municipales'!$C$4,'5-Bienes y Serv que se Consumen'!$F$26,0)),0)+IF('5-Bienes y Serv que se Consumen'!$E$29='2 - Programas Municipales'!$A3,(IF('5-Bienes y Serv que se Consumen'!$E$30='2 - Programas Municipales'!$C$4,'5-Bienes y Serv que se Consumen'!$F$32,0)),0)+IF('5-Bienes y Serv que se Consumen'!$E$35='2 - Programas Municipales'!$A3,(IF('5-Bienes y Serv que se Consumen'!$E$36='2 - Programas Municipales'!$C$4,'5-Bienes y Serv que se Consumen'!$F$38,0)),0)+IF('5-Bienes y Serv que se Consumen'!$E$41='2 - Programas Municipales'!$A3,(IF('5-Bienes y Serv que se Consumen'!$E$42='2 - Programas Municipales'!$C$4,'5-Bienes y Serv que se Consumen'!$F$44,0)),0)+IF('5-Bienes y Serv que se Consumen'!$E$47='2 - Programas Municipales'!$A3,(IF('5-Bienes y Serv que se Consumen'!$E$48='2 - Programas Municipales'!$C$4,'5-Bienes y Serv que se Consumen'!$F$50,0)),0)+IF('5-Bienes y Serv que se Consumen'!$E$53='2 - Programas Municipales'!$A3,(IF('5-Bienes y Serv que se Consumen'!$E$54='2 - Programas Municipales'!$C$4,'5-Bienes y Serv que se Consumen'!$F$56,0)),0)+IF('5-Bienes y Serv que se Consumen'!$E$59='2 - Programas Municipales'!$A3,(IF('5-Bienes y Serv que se Consumen'!$E$60='2 - Programas Municipales'!$C$4,'5-Bienes y Serv que se Consumen'!$F$62,0)),0)+IF('5-Bienes y Serv que se Consumen'!$E$65='2 - Programas Municipales'!$A3,(IF('5-Bienes y Serv que se Consumen'!$E$66='2 - Programas Municipales'!$C$4,'5-Bienes y Serv que se Consumen'!$F$68,0)),0)+IF('5-Bienes y Serv que se Consumen'!$E$71='2 - Programas Municipales'!$A3,(IF('5-Bienes y Serv que se Consumen'!$E$72='2 - Programas Municipales'!$C$4,'5-Bienes y Serv que se Consumen'!$F$74,0)),0)+IF('5-Bienes y Serv que se Consumen'!$E$77='2 - Programas Municipales'!$A3,(IF('5-Bienes y Serv que se Consumen'!$E$78='2 - Programas Municipales'!$C$4,'5-Bienes y Serv que se Consumen'!$F$80,0)),0)+IF('5-Bienes y Serv que se Consumen'!$E$83='2 - Programas Municipales'!$A3,(IF('5-Bienes y Serv que se Consumen'!$E$84='2 - Programas Municipales'!$C$4,'5-Bienes y Serv que se Consumen'!$F$86,0)),0)+IF('5-Bienes y Serv que se Consumen'!$E$89='2 - Programas Municipales'!$A3,(IF('5-Bienes y Serv que se Consumen'!$E$90='2 - Programas Municipales'!$C$4,'5-Bienes y Serv que se Consumen'!$F$92,0)),0)+IF('5-Bienes y Serv que se Consumen'!$E$95='2 - Programas Municipales'!$A3,(IF('5-Bienes y Serv que se Consumen'!$E$96='2 - Programas Municipales'!$C$4,'5-Bienes y Serv que se Consumen'!$F$98,0)),0)+IF('5-Bienes y Serv que se Consumen'!$E$101='2 - Programas Municipales'!$A3,(IF('5-Bienes y Serv que se Consumen'!$E$102='2 - Programas Municipales'!$C$4,'5-Bienes y Serv que se Consumen'!$F$104,0)),0)+IF('5-Bienes y Serv que se Consumen'!$E$107='2 - Programas Municipales'!$A3,(IF('5-Bienes y Serv que se Consumen'!$E$108='2 - Programas Municipales'!$C$4,'5-Bienes y Serv que se Consumen'!$F$110,0)),0)+IF('5-Bienes y Serv que se Consumen'!$E$113='2 - Programas Municipales'!$A3,(IF('5-Bienes y Serv que se Consumen'!$E$114='2 - Programas Municipales'!$C$4,'5-Bienes y Serv que se Consumen'!$F$116,0)),0)+IF('5-Bienes y Serv que se Consumen'!$E$119='2 - Programas Municipales'!$A3,(IF('5-Bienes y Serv que se Consumen'!$E$120='2 - Programas Municipales'!$C$4,'5-Bienes y Serv que se Consumen'!$F$122,0)),0)+IF('5-Bienes y Serv que se Consumen'!$E$125='2 - Programas Municipales'!$A3,(IF('5-Bienes y Serv que se Consumen'!$E$126='2 - Programas Municipales'!$C$4,'5-Bienes y Serv que se Consumen'!$F$128,0)),0)+IF('5-Bienes y Serv que se Consumen'!$E$131='2 - Programas Municipales'!$A3,(IF('5-Bienes y Serv que se Consumen'!$E$132='2 - Programas Municipales'!$C$4,'5-Bienes y Serv que se Consumen'!$F$134,0)),0)+IF('5-Bienes y Serv que se Consumen'!$E$137='2 - Programas Municipales'!$A3,(IF('5-Bienes y Serv que se Consumen'!$E$138='2 - Programas Municipales'!$C$4,'5-Bienes y Serv que se Consumen'!$F$140,0)),0)</f>
        <v>0</v>
      </c>
      <c r="F6" s="202">
        <f>IF('5-Bienes y Serv que se Consumen'!$E$5='2 - Programas Municipales'!$A3,(IF('5-Bienes y Serv que se Consumen'!$E$6='2 - Programas Municipales'!$C$5,'5-Bienes y Serv que se Consumen'!$F$8,0)),0)+IF('5-Bienes y Serv que se Consumen'!$E$11='2 - Programas Municipales'!$A3,(IF('5-Bienes y Serv que se Consumen'!$E$12='2 - Programas Municipales'!$C$5,'5-Bienes y Serv que se Consumen'!$F$14,0)),0)+IF('5-Bienes y Serv que se Consumen'!$E$17='2 - Programas Municipales'!$A3,(IF('5-Bienes y Serv que se Consumen'!$E$18='2 - Programas Municipales'!$C$5,'5-Bienes y Serv que se Consumen'!$F$20,0)),0)+IF('5-Bienes y Serv que se Consumen'!$E$23='2 - Programas Municipales'!$A3,(IF('5-Bienes y Serv que se Consumen'!$E$24='2 - Programas Municipales'!$C$5,'5-Bienes y Serv que se Consumen'!$F$26,0)),0)+IF('5-Bienes y Serv que se Consumen'!$E$29='2 - Programas Municipales'!$A3,(IF('5-Bienes y Serv que se Consumen'!$E$30='2 - Programas Municipales'!$C$5,'5-Bienes y Serv que se Consumen'!$F$32,0)),0)+IF('5-Bienes y Serv que se Consumen'!$E$35='2 - Programas Municipales'!$A3,(IF('5-Bienes y Serv que se Consumen'!$E$36='2 - Programas Municipales'!$C$5,'5-Bienes y Serv que se Consumen'!$F$38,0)),0)+IF('5-Bienes y Serv que se Consumen'!$E$41='2 - Programas Municipales'!$A3,(IF('5-Bienes y Serv que se Consumen'!$E$42='2 - Programas Municipales'!$C$5,'5-Bienes y Serv que se Consumen'!$F$44,0)),0)+IF('5-Bienes y Serv que se Consumen'!$E$47='2 - Programas Municipales'!$A3,(IF('5-Bienes y Serv que se Consumen'!$E$48='2 - Programas Municipales'!$C$5,'5-Bienes y Serv que se Consumen'!$F$50,0)),0)+IF('5-Bienes y Serv que se Consumen'!$E$53='2 - Programas Municipales'!$A3,(IF('5-Bienes y Serv que se Consumen'!$E$54='2 - Programas Municipales'!$C$5,'5-Bienes y Serv que se Consumen'!$F$56,0)),0)+IF('5-Bienes y Serv que se Consumen'!$E$59='2 - Programas Municipales'!$A3,(IF('5-Bienes y Serv que se Consumen'!$E$60='2 - Programas Municipales'!$C$5,'5-Bienes y Serv que se Consumen'!$F$62,0)),0)+IF('5-Bienes y Serv que se Consumen'!$E$65='2 - Programas Municipales'!$A3,(IF('5-Bienes y Serv que se Consumen'!$E$66='2 - Programas Municipales'!$C$5,'5-Bienes y Serv que se Consumen'!$F$68,0)),0)+IF('5-Bienes y Serv que se Consumen'!$E$71='2 - Programas Municipales'!$A3,(IF('5-Bienes y Serv que se Consumen'!$E$72='2 - Programas Municipales'!$C$5,'5-Bienes y Serv que se Consumen'!$F$74,0)),0)+IF('5-Bienes y Serv que se Consumen'!$E$77='2 - Programas Municipales'!$A3,(IF('5-Bienes y Serv que se Consumen'!$E$78='2 - Programas Municipales'!$C$5,'5-Bienes y Serv que se Consumen'!$F$80,0)),0)+IF('5-Bienes y Serv que se Consumen'!$E$83='2 - Programas Municipales'!$A3,(IF('5-Bienes y Serv que se Consumen'!$E$84='2 - Programas Municipales'!$C$5,'5-Bienes y Serv que se Consumen'!$F$86,0)),0)+IF('5-Bienes y Serv que se Consumen'!$E$89='2 - Programas Municipales'!$A3,(IF('5-Bienes y Serv que se Consumen'!$E$90='2 - Programas Municipales'!$C$5,'5-Bienes y Serv que se Consumen'!$F$92,0)),0)+IF('5-Bienes y Serv que se Consumen'!$E$95='2 - Programas Municipales'!$A3,(IF('5-Bienes y Serv que se Consumen'!$E$96='2 - Programas Municipales'!$C$5,'5-Bienes y Serv que se Consumen'!$F$98,0)),0)+IF('5-Bienes y Serv que se Consumen'!$E$101='2 - Programas Municipales'!$A3,(IF('5-Bienes y Serv que se Consumen'!$E$102='2 - Programas Municipales'!$C$5,'5-Bienes y Serv que se Consumen'!$F$104,0)),0)+IF('5-Bienes y Serv que se Consumen'!$E$107='2 - Programas Municipales'!$A3,(IF('5-Bienes y Serv que se Consumen'!$E$108='2 - Programas Municipales'!$C$5,'5-Bienes y Serv que se Consumen'!$F$110,0)),0)+IF('5-Bienes y Serv que se Consumen'!$E$113='2 - Programas Municipales'!$A3,(IF('5-Bienes y Serv que se Consumen'!$E$114='2 - Programas Municipales'!$C$5,'5-Bienes y Serv que se Consumen'!$F$116,0)),0)+IF('5-Bienes y Serv que se Consumen'!$E$119='2 - Programas Municipales'!$A3,(IF('5-Bienes y Serv que se Consumen'!$E$120='2 - Programas Municipales'!$C$5,'5-Bienes y Serv que se Consumen'!$F$122,0)),0)+IF('5-Bienes y Serv que se Consumen'!$E$125='2 - Programas Municipales'!$A3,(IF('5-Bienes y Serv que se Consumen'!$E$126='2 - Programas Municipales'!$C$5,'5-Bienes y Serv que se Consumen'!$F$128,0)),0)+IF('5-Bienes y Serv que se Consumen'!$E$131='2 - Programas Municipales'!$A3,(IF('5-Bienes y Serv que se Consumen'!$E$132='2 - Programas Municipales'!$C$5,'5-Bienes y Serv que se Consumen'!$F$134,0)),0)+IF('5-Bienes y Serv que se Consumen'!$E$137='2 - Programas Municipales'!$A3,(IF('5-Bienes y Serv que se Consumen'!$E$138='2 - Programas Municipales'!$C$5,'5-Bienes y Serv que se Consumen'!$F$140,0)),0)</f>
        <v>0</v>
      </c>
      <c r="G6" s="202">
        <f>IF('5-Bienes y Serv que se Consumen'!$E$5='2 - Programas Municipales'!$A3,(IF('5-Bienes y Serv que se Consumen'!$E$6='2 - Programas Municipales'!$C$6,'5-Bienes y Serv que se Consumen'!$F$8,0)),0)+IF('5-Bienes y Serv que se Consumen'!$E$11='2 - Programas Municipales'!$A3,(IF('5-Bienes y Serv que se Consumen'!$E$12='2 - Programas Municipales'!$C$6,'5-Bienes y Serv que se Consumen'!$F$14,0)),0)+IF('5-Bienes y Serv que se Consumen'!$E$17='2 - Programas Municipales'!$A3,(IF('5-Bienes y Serv que se Consumen'!$E$18='2 - Programas Municipales'!$C$6,'5-Bienes y Serv que se Consumen'!$F$20,0)),0)+IF('5-Bienes y Serv que se Consumen'!$E$23='2 - Programas Municipales'!$A3,(IF('5-Bienes y Serv que se Consumen'!$E$24='2 - Programas Municipales'!$C$6,'5-Bienes y Serv que se Consumen'!$F$26,0)),0)+IF('5-Bienes y Serv que se Consumen'!$E$29='2 - Programas Municipales'!$A3,(IF('5-Bienes y Serv que se Consumen'!$E$30='2 - Programas Municipales'!$C$6,'5-Bienes y Serv que se Consumen'!$F$32,0)),0)+IF('5-Bienes y Serv que se Consumen'!$E$35='2 - Programas Municipales'!$A3,(IF('5-Bienes y Serv que se Consumen'!$E$36='2 - Programas Municipales'!$C$6,'5-Bienes y Serv que se Consumen'!$F$38,0)),0)+IF('5-Bienes y Serv que se Consumen'!$E$41='2 - Programas Municipales'!$A3,(IF('5-Bienes y Serv que se Consumen'!$E$42='2 - Programas Municipales'!$C$6,'5-Bienes y Serv que se Consumen'!$F$44,0)),0)+IF('5-Bienes y Serv que se Consumen'!$E$47='2 - Programas Municipales'!$A3,(IF('5-Bienes y Serv que se Consumen'!$E$48='2 - Programas Municipales'!$C$6,'5-Bienes y Serv que se Consumen'!$F$50,0)),0)+IF('5-Bienes y Serv que se Consumen'!$E$53='2 - Programas Municipales'!$A3,(IF('5-Bienes y Serv que se Consumen'!$E$54='2 - Programas Municipales'!$C$6,'5-Bienes y Serv que se Consumen'!$F$56,0)),0)+IF('5-Bienes y Serv que se Consumen'!$E$59='2 - Programas Municipales'!$A3,(IF('5-Bienes y Serv que se Consumen'!$E$60='2 - Programas Municipales'!$C$6,'5-Bienes y Serv que se Consumen'!$F$62,0)),0)+IF('5-Bienes y Serv que se Consumen'!$E$65='2 - Programas Municipales'!$A3,(IF('5-Bienes y Serv que se Consumen'!$E$66='2 - Programas Municipales'!$C$6,'5-Bienes y Serv que se Consumen'!$F$68,0)),0)+IF('5-Bienes y Serv que se Consumen'!$E$71='2 - Programas Municipales'!$A3,(IF('5-Bienes y Serv que se Consumen'!$E$72='2 - Programas Municipales'!$C$6,'5-Bienes y Serv que se Consumen'!$F$74,0)),0)+IF('5-Bienes y Serv que se Consumen'!$E$77='2 - Programas Municipales'!$A3,(IF('5-Bienes y Serv que se Consumen'!$E$78='2 - Programas Municipales'!$C$6,'5-Bienes y Serv que se Consumen'!$F$80,0)),0)+IF('5-Bienes y Serv que se Consumen'!$E$83='2 - Programas Municipales'!$A3,(IF('5-Bienes y Serv que se Consumen'!$E$84='2 - Programas Municipales'!$C$6,'5-Bienes y Serv que se Consumen'!$F$86,0)),0)+IF('5-Bienes y Serv que se Consumen'!$E$89='2 - Programas Municipales'!$A3,(IF('5-Bienes y Serv que se Consumen'!$E$90='2 - Programas Municipales'!$C$6,'5-Bienes y Serv que se Consumen'!$F$92,0)),0)+IF('5-Bienes y Serv que se Consumen'!$E$95='2 - Programas Municipales'!$A3,(IF('5-Bienes y Serv que se Consumen'!$E$96='2 - Programas Municipales'!$C$6,'5-Bienes y Serv que se Consumen'!$F$98,0)),0)+IF('5-Bienes y Serv que se Consumen'!$E$101='2 - Programas Municipales'!$A3,(IF('5-Bienes y Serv que se Consumen'!$E$102='2 - Programas Municipales'!$C$6,'5-Bienes y Serv que se Consumen'!$F$104,0)),0)+IF('5-Bienes y Serv que se Consumen'!$E$107='2 - Programas Municipales'!$A3,(IF('5-Bienes y Serv que se Consumen'!$E$108='2 - Programas Municipales'!$C$6,'5-Bienes y Serv que se Consumen'!$F$110,0)),0)+IF('5-Bienes y Serv que se Consumen'!$E$113='2 - Programas Municipales'!$A3,(IF('5-Bienes y Serv que se Consumen'!$E$114='2 - Programas Municipales'!$C$6,'5-Bienes y Serv que se Consumen'!$F$116,0)),0)+IF('5-Bienes y Serv que se Consumen'!$E$119='2 - Programas Municipales'!$A3,(IF('5-Bienes y Serv que se Consumen'!$E$120='2 - Programas Municipales'!$C$6,'5-Bienes y Serv que se Consumen'!$F$122,0)),0)+IF('5-Bienes y Serv que se Consumen'!$E$125='2 - Programas Municipales'!$A3,(IF('5-Bienes y Serv que se Consumen'!$E$126='2 - Programas Municipales'!$C$6,'5-Bienes y Serv que se Consumen'!$F$128,0)),0)+IF('5-Bienes y Serv que se Consumen'!$E$131='2 - Programas Municipales'!$A3,(IF('5-Bienes y Serv que se Consumen'!$E$132='2 - Programas Municipales'!$C$6,'5-Bienes y Serv que se Consumen'!$F$134,0)),0)+IF('5-Bienes y Serv que se Consumen'!$E$137='2 - Programas Municipales'!$A3,(IF('5-Bienes y Serv que se Consumen'!$E$138='2 - Programas Municipales'!$C$6,'5-Bienes y Serv que se Consumen'!$F$140,0)),0)</f>
        <v>0</v>
      </c>
      <c r="H6" s="202">
        <f>IF('5-Bienes y Serv que se Consumen'!$E$5='2 - Programas Municipales'!$A3,(IF('5-Bienes y Serv que se Consumen'!$E$6='2 - Programas Municipales'!$C$7,'5-Bienes y Serv que se Consumen'!$F$8,0)),0)+IF('5-Bienes y Serv que se Consumen'!$E$11='2 - Programas Municipales'!$A3,(IF('5-Bienes y Serv que se Consumen'!$E$12='2 - Programas Municipales'!$C$7,'5-Bienes y Serv que se Consumen'!$F$14,0)),0)+IF('5-Bienes y Serv que se Consumen'!$E$17='2 - Programas Municipales'!$A3,(IF('5-Bienes y Serv que se Consumen'!$E$18='2 - Programas Municipales'!$C$7,'5-Bienes y Serv que se Consumen'!$F$20,0)),0)+IF('5-Bienes y Serv que se Consumen'!$E$23='2 - Programas Municipales'!$A3,(IF('5-Bienes y Serv que se Consumen'!$E$24='2 - Programas Municipales'!$C$7,'5-Bienes y Serv que se Consumen'!$F$26,0)),0)+IF('5-Bienes y Serv que se Consumen'!$E$29='2 - Programas Municipales'!$A3,(IF('5-Bienes y Serv que se Consumen'!$E$30='2 - Programas Municipales'!$C$7,'5-Bienes y Serv que se Consumen'!$F$32,0)),0)+IF('5-Bienes y Serv que se Consumen'!$E$35='2 - Programas Municipales'!$A3,(IF('5-Bienes y Serv que se Consumen'!$E$36='2 - Programas Municipales'!$C$7,'5-Bienes y Serv que se Consumen'!$F$38,0)),0)+IF('5-Bienes y Serv que se Consumen'!$E$41='2 - Programas Municipales'!$A3,(IF('5-Bienes y Serv que se Consumen'!$E$42='2 - Programas Municipales'!$C$7,'5-Bienes y Serv que se Consumen'!$F$44,0)),0)+IF('5-Bienes y Serv que se Consumen'!$E$47='2 - Programas Municipales'!$A3,(IF('5-Bienes y Serv que se Consumen'!$E$48='2 - Programas Municipales'!$C$7,'5-Bienes y Serv que se Consumen'!$F$50,0)),0)+IF('5-Bienes y Serv que se Consumen'!$E$53='2 - Programas Municipales'!$A3,(IF('5-Bienes y Serv que se Consumen'!$E$54='2 - Programas Municipales'!$C$7,'5-Bienes y Serv que se Consumen'!$F$56,0)),0)+IF('5-Bienes y Serv que se Consumen'!$E$59='2 - Programas Municipales'!$A3,(IF('5-Bienes y Serv que se Consumen'!$E$60='2 - Programas Municipales'!$C$7,'5-Bienes y Serv que se Consumen'!$F$62,0)),0)+IF('5-Bienes y Serv que se Consumen'!$E$65='2 - Programas Municipales'!$A3,(IF('5-Bienes y Serv que se Consumen'!$E$66='2 - Programas Municipales'!$C$7,'5-Bienes y Serv que se Consumen'!$F$68,0)),0)+IF('5-Bienes y Serv que se Consumen'!$E$71='2 - Programas Municipales'!$A3,(IF('5-Bienes y Serv que se Consumen'!$E$72='2 - Programas Municipales'!$C$7,'5-Bienes y Serv que se Consumen'!$F$74,0)),0)+IF('5-Bienes y Serv que se Consumen'!$E$77='2 - Programas Municipales'!$A3,(IF('5-Bienes y Serv que se Consumen'!$E$78='2 - Programas Municipales'!$C$7,'5-Bienes y Serv que se Consumen'!$F$80,0)),0)+IF('5-Bienes y Serv que se Consumen'!$E$83='2 - Programas Municipales'!$A3,(IF('5-Bienes y Serv que se Consumen'!$E$84='2 - Programas Municipales'!$C$7,'5-Bienes y Serv que se Consumen'!$F$86,0)),0)+IF('5-Bienes y Serv que se Consumen'!$E$89='2 - Programas Municipales'!$A3,(IF('5-Bienes y Serv que se Consumen'!$E$90='2 - Programas Municipales'!$C$7,'5-Bienes y Serv que se Consumen'!$F$92,0)),0)+IF('5-Bienes y Serv que se Consumen'!$E$95='2 - Programas Municipales'!$A3,(IF('5-Bienes y Serv que se Consumen'!$E$96='2 - Programas Municipales'!$C$7,'5-Bienes y Serv que se Consumen'!$F$98,0)),0)+IF('5-Bienes y Serv que se Consumen'!$E$101='2 - Programas Municipales'!$A3,(IF('5-Bienes y Serv que se Consumen'!$E$102='2 - Programas Municipales'!$C$7,'5-Bienes y Serv que se Consumen'!$F$104,0)),0)+IF('5-Bienes y Serv que se Consumen'!$E$107='2 - Programas Municipales'!$A3,(IF('5-Bienes y Serv que se Consumen'!$E$108='2 - Programas Municipales'!$C$7,'5-Bienes y Serv que se Consumen'!$F$110,0)),0)+IF('5-Bienes y Serv que se Consumen'!$E$113='2 - Programas Municipales'!$A3,(IF('5-Bienes y Serv que se Consumen'!$E$114='2 - Programas Municipales'!$C$7,'5-Bienes y Serv que se Consumen'!$F$116,0)),0)+IF('5-Bienes y Serv que se Consumen'!$E$119='2 - Programas Municipales'!$A3,(IF('5-Bienes y Serv que se Consumen'!$E$120='2 - Programas Municipales'!$C$7,'5-Bienes y Serv que se Consumen'!$F$122,0)),0)+IF('5-Bienes y Serv que se Consumen'!$E$125='2 - Programas Municipales'!$A3,(IF('5-Bienes y Serv que se Consumen'!$E$126='2 - Programas Municipales'!$C$7,'5-Bienes y Serv que se Consumen'!$F$128,0)),0)+IF('5-Bienes y Serv que se Consumen'!$E$131='2 - Programas Municipales'!$A3,(IF('5-Bienes y Serv que se Consumen'!$E$132='2 - Programas Municipales'!$C$7,'5-Bienes y Serv que se Consumen'!$F$134,0)),0)+IF('5-Bienes y Serv que se Consumen'!$E$137='2 - Programas Municipales'!$A3,(IF('5-Bienes y Serv que se Consumen'!$E$138='2 - Programas Municipales'!$C$7,'5-Bienes y Serv que se Consumen'!$F$140,0)),0)</f>
        <v>0</v>
      </c>
      <c r="I6" s="202">
        <f>IF('5-Bienes y Serv que se Consumen'!$E$5='2 - Programas Municipales'!$A3,(IF('5-Bienes y Serv que se Consumen'!$E$6='2 - Programas Municipales'!$C$8,'5-Bienes y Serv que se Consumen'!$F$8,0)),0)+IF('5-Bienes y Serv que se Consumen'!$E$11='2 - Programas Municipales'!$A3,(IF('5-Bienes y Serv que se Consumen'!$E$12='2 - Programas Municipales'!$C$8,'5-Bienes y Serv que se Consumen'!$F$14,0)),0)+IF('5-Bienes y Serv que se Consumen'!$E$17='2 - Programas Municipales'!$A3,(IF('5-Bienes y Serv que se Consumen'!$E$18='2 - Programas Municipales'!$C$8,'5-Bienes y Serv que se Consumen'!$F$20,0)),0)+IF('5-Bienes y Serv que se Consumen'!$E$23='2 - Programas Municipales'!$A3,(IF('5-Bienes y Serv que se Consumen'!$E$24='2 - Programas Municipales'!$C$8,'5-Bienes y Serv que se Consumen'!$F$26,0)),0)+IF('5-Bienes y Serv que se Consumen'!$E$29='2 - Programas Municipales'!$A3,(IF('5-Bienes y Serv que se Consumen'!$E$30='2 - Programas Municipales'!$C$8,'5-Bienes y Serv que se Consumen'!$F$32,0)),0)+IF('5-Bienes y Serv que se Consumen'!$E$35='2 - Programas Municipales'!$A3,(IF('5-Bienes y Serv que se Consumen'!$E$36='2 - Programas Municipales'!$C$8,'5-Bienes y Serv que se Consumen'!$F$38,0)),0)+IF('5-Bienes y Serv que se Consumen'!$E$41='2 - Programas Municipales'!$A3,(IF('5-Bienes y Serv que se Consumen'!$E$42='2 - Programas Municipales'!$C$8,'5-Bienes y Serv que se Consumen'!$F$44,0)),0)+IF('5-Bienes y Serv que se Consumen'!$E$47='2 - Programas Municipales'!$A3,(IF('5-Bienes y Serv que se Consumen'!$E$48='2 - Programas Municipales'!$C$8,'5-Bienes y Serv que se Consumen'!$F$50,0)),0)+IF('5-Bienes y Serv que se Consumen'!$E$53='2 - Programas Municipales'!$A3,(IF('5-Bienes y Serv que se Consumen'!$E$54='2 - Programas Municipales'!$C$8,'5-Bienes y Serv que se Consumen'!$F$56,0)),0)+IF('5-Bienes y Serv que se Consumen'!$E$59='2 - Programas Municipales'!$A3,(IF('5-Bienes y Serv que se Consumen'!$E$60='2 - Programas Municipales'!$C$8,'5-Bienes y Serv que se Consumen'!$F$62,0)),0)+IF('5-Bienes y Serv que se Consumen'!$E$65='2 - Programas Municipales'!$A3,(IF('5-Bienes y Serv que se Consumen'!$E$66='2 - Programas Municipales'!$C$8,'5-Bienes y Serv que se Consumen'!$F$68,0)),0)+IF('5-Bienes y Serv que se Consumen'!$E$71='2 - Programas Municipales'!$A3,(IF('5-Bienes y Serv que se Consumen'!$E$72='2 - Programas Municipales'!$C$8,'5-Bienes y Serv que se Consumen'!$F$74,0)),0)+IF('5-Bienes y Serv que se Consumen'!$E$77='2 - Programas Municipales'!$A3,(IF('5-Bienes y Serv que se Consumen'!$E$78='2 - Programas Municipales'!$C$8,'5-Bienes y Serv que se Consumen'!$F$80,0)),0)+IF('5-Bienes y Serv que se Consumen'!$E$83='2 - Programas Municipales'!$A3,(IF('5-Bienes y Serv que se Consumen'!$E$84='2 - Programas Municipales'!$C$8,'5-Bienes y Serv que se Consumen'!$F$86,0)),0)+IF('5-Bienes y Serv que se Consumen'!$E$89='2 - Programas Municipales'!$A3,(IF('5-Bienes y Serv que se Consumen'!$E$90='2 - Programas Municipales'!$C$8,'5-Bienes y Serv que se Consumen'!$F$92,0)),0)+IF('5-Bienes y Serv que se Consumen'!$E$95='2 - Programas Municipales'!$A3,(IF('5-Bienes y Serv que se Consumen'!$E$96='2 - Programas Municipales'!$C$8,'5-Bienes y Serv que se Consumen'!$F$98,0)),0)+IF('5-Bienes y Serv que se Consumen'!$E$101='2 - Programas Municipales'!$A3,(IF('5-Bienes y Serv que se Consumen'!$E$102='2 - Programas Municipales'!$C$8,'5-Bienes y Serv que se Consumen'!$F$104,0)),0)+IF('5-Bienes y Serv que se Consumen'!$E$107='2 - Programas Municipales'!$A3,(IF('5-Bienes y Serv que se Consumen'!$E$108='2 - Programas Municipales'!$C$8,'5-Bienes y Serv que se Consumen'!$F$110,0)),0)+IF('5-Bienes y Serv que se Consumen'!$E$113='2 - Programas Municipales'!$A3,(IF('5-Bienes y Serv que se Consumen'!$E$114='2 - Programas Municipales'!$C$8,'5-Bienes y Serv que se Consumen'!$F$116,0)),0)+IF('5-Bienes y Serv que se Consumen'!$E$119='2 - Programas Municipales'!$A3,(IF('5-Bienes y Serv que se Consumen'!$E$120='2 - Programas Municipales'!$C$8,'5-Bienes y Serv que se Consumen'!$F$122,0)),0)+IF('5-Bienes y Serv que se Consumen'!$E$125='2 - Programas Municipales'!$A3,(IF('5-Bienes y Serv que se Consumen'!$E$126='2 - Programas Municipales'!$C$8,'5-Bienes y Serv que se Consumen'!$F$128,0)),0)+IF('5-Bienes y Serv que se Consumen'!$E$131='2 - Programas Municipales'!$A3,(IF('5-Bienes y Serv que se Consumen'!$E$132='2 - Programas Municipales'!$C$8,'5-Bienes y Serv que se Consumen'!$F$134,0)),0)+IF('5-Bienes y Serv que se Consumen'!$E$137='2 - Programas Municipales'!$A3,(IF('5-Bienes y Serv que se Consumen'!$E$138='2 - Programas Municipales'!$C$8,'5-Bienes y Serv que se Consumen'!$F$140,0)),0)</f>
        <v>0</v>
      </c>
      <c r="J6" s="202">
        <f>IF('5-Bienes y Serv que se Consumen'!$E$5='2 - Programas Municipales'!$A3,(IF('5-Bienes y Serv que se Consumen'!$E$6='2 - Programas Municipales'!$C$9,'5-Bienes y Serv que se Consumen'!$F$8,0)),0)+IF('5-Bienes y Serv que se Consumen'!$E$11='2 - Programas Municipales'!$A3,(IF('5-Bienes y Serv que se Consumen'!$E$12='2 - Programas Municipales'!$C$9,'5-Bienes y Serv que se Consumen'!$F$14,0)),0)+IF('5-Bienes y Serv que se Consumen'!$E$17='2 - Programas Municipales'!$A3,(IF('5-Bienes y Serv que se Consumen'!$E$18='2 - Programas Municipales'!$C$9,'5-Bienes y Serv que se Consumen'!$F$20,0)),0)+IF('5-Bienes y Serv que se Consumen'!$E$23='2 - Programas Municipales'!$A3,(IF('5-Bienes y Serv que se Consumen'!$E$24='2 - Programas Municipales'!$C$9,'5-Bienes y Serv que se Consumen'!$F$26,0)),0)+IF('5-Bienes y Serv que se Consumen'!$E$29='2 - Programas Municipales'!$A3,(IF('5-Bienes y Serv que se Consumen'!$E$30='2 - Programas Municipales'!$C$9,'5-Bienes y Serv que se Consumen'!$F$32,0)),0)+IF('5-Bienes y Serv que se Consumen'!$E$35='2 - Programas Municipales'!$A3,(IF('5-Bienes y Serv que se Consumen'!$E$36='2 - Programas Municipales'!$C$9,'5-Bienes y Serv que se Consumen'!$F$38,0)),0)+IF('5-Bienes y Serv que se Consumen'!$E$41='2 - Programas Municipales'!$A3,(IF('5-Bienes y Serv que se Consumen'!$E$42='2 - Programas Municipales'!$C$9,'5-Bienes y Serv que se Consumen'!$F$44,0)),0)+IF('5-Bienes y Serv que se Consumen'!$E$47='2 - Programas Municipales'!$A3,(IF('5-Bienes y Serv que se Consumen'!$E$48='2 - Programas Municipales'!$C$9,'5-Bienes y Serv que se Consumen'!$F$50,0)),0)+IF('5-Bienes y Serv que se Consumen'!$E$53='2 - Programas Municipales'!$A3,(IF('5-Bienes y Serv que se Consumen'!$E$54='2 - Programas Municipales'!$C$9,'5-Bienes y Serv que se Consumen'!$F$56,0)),0)+IF('5-Bienes y Serv que se Consumen'!$E$59='2 - Programas Municipales'!$A3,(IF('5-Bienes y Serv que se Consumen'!$E$60='2 - Programas Municipales'!$C$9,'5-Bienes y Serv que se Consumen'!$F$62,0)),0)+IF('5-Bienes y Serv que se Consumen'!$E$65='2 - Programas Municipales'!$A3,(IF('5-Bienes y Serv que se Consumen'!$E$66='2 - Programas Municipales'!$C$9,'5-Bienes y Serv que se Consumen'!$F$68,0)),0)+IF('5-Bienes y Serv que se Consumen'!$E$71='2 - Programas Municipales'!$A3,(IF('5-Bienes y Serv que se Consumen'!$E$72='2 - Programas Municipales'!$C$9,'5-Bienes y Serv que se Consumen'!$F$74,0)),0)+IF('5-Bienes y Serv que se Consumen'!$E$77='2 - Programas Municipales'!$A3,(IF('5-Bienes y Serv que se Consumen'!$E$78='2 - Programas Municipales'!$C$9,'5-Bienes y Serv que se Consumen'!$F$80,0)),0)+IF('5-Bienes y Serv que se Consumen'!$E$83='2 - Programas Municipales'!$A3,(IF('5-Bienes y Serv que se Consumen'!$E$84='2 - Programas Municipales'!$C$9,'5-Bienes y Serv que se Consumen'!$F$86,0)),0)+IF('5-Bienes y Serv que se Consumen'!$E$89='2 - Programas Municipales'!$A3,(IF('5-Bienes y Serv que se Consumen'!$E$90='2 - Programas Municipales'!$C$9,'5-Bienes y Serv que se Consumen'!$F$92,0)),0)+IF('5-Bienes y Serv que se Consumen'!$E$95='2 - Programas Municipales'!$A3,(IF('5-Bienes y Serv que se Consumen'!$E$96='2 - Programas Municipales'!$C$9,'5-Bienes y Serv que se Consumen'!$F$98,0)),0)+IF('5-Bienes y Serv que se Consumen'!$E$101='2 - Programas Municipales'!$A3,(IF('5-Bienes y Serv que se Consumen'!$E$102='2 - Programas Municipales'!$C$9,'5-Bienes y Serv que se Consumen'!$F$104,0)),0)+IF('5-Bienes y Serv que se Consumen'!$E$107='2 - Programas Municipales'!$A3,(IF('5-Bienes y Serv que se Consumen'!$E$108='2 - Programas Municipales'!$C$9,'5-Bienes y Serv que se Consumen'!$F$110,0)),0)+IF('5-Bienes y Serv que se Consumen'!$E$113='2 - Programas Municipales'!$A3,(IF('5-Bienes y Serv que se Consumen'!$E$114='2 - Programas Municipales'!$C$9,'5-Bienes y Serv que se Consumen'!$F$116,0)),0)+IF('5-Bienes y Serv que se Consumen'!$E$119='2 - Programas Municipales'!$A3,(IF('5-Bienes y Serv que se Consumen'!$E$120='2 - Programas Municipales'!$C$9,'5-Bienes y Serv que se Consumen'!$F$122,0)),0)+IF('5-Bienes y Serv que se Consumen'!$E$125='2 - Programas Municipales'!$A3,(IF('5-Bienes y Serv que se Consumen'!$E$126='2 - Programas Municipales'!$C$9,'5-Bienes y Serv que se Consumen'!$F$128,0)),0)+IF('5-Bienes y Serv que se Consumen'!$E$131='2 - Programas Municipales'!$A3,(IF('5-Bienes y Serv que se Consumen'!$E$132='2 - Programas Municipales'!$C$9,'5-Bienes y Serv que se Consumen'!$F$134,0)),0)+IF('5-Bienes y Serv que se Consumen'!$E$137='2 - Programas Municipales'!$A3,(IF('5-Bienes y Serv que se Consumen'!$E$138='2 - Programas Municipales'!$C$9,'5-Bienes y Serv que se Consumen'!$F$140,0)),0)</f>
        <v>0</v>
      </c>
      <c r="K6" s="202">
        <f>IF('5-Bienes y Serv que se Consumen'!$E$5='2 - Programas Municipales'!$A3,(IF('5-Bienes y Serv que se Consumen'!$E$6='2 - Programas Municipales'!$C$10,'5-Bienes y Serv que se Consumen'!$F$8,0)),0)+IF('5-Bienes y Serv que se Consumen'!$E$11='2 - Programas Municipales'!$A3,(IF('5-Bienes y Serv que se Consumen'!$E$12='2 - Programas Municipales'!$C$10,'5-Bienes y Serv que se Consumen'!$F$14,0)),0)+IF('5-Bienes y Serv que se Consumen'!$E$17='2 - Programas Municipales'!$A3,(IF('5-Bienes y Serv que se Consumen'!$E$18='2 - Programas Municipales'!$C$10,'5-Bienes y Serv que se Consumen'!$F$20,0)),0)+IF('5-Bienes y Serv que se Consumen'!$E$23='2 - Programas Municipales'!$A3,(IF('5-Bienes y Serv que se Consumen'!$E$24='2 - Programas Municipales'!$C$10,'5-Bienes y Serv que se Consumen'!$F$26,0)),0)+IF('5-Bienes y Serv que se Consumen'!$E$29='2 - Programas Municipales'!$A3,(IF('5-Bienes y Serv que se Consumen'!$E$30='2 - Programas Municipales'!$C$10,'5-Bienes y Serv que se Consumen'!$F$32,0)),0)+IF('5-Bienes y Serv que se Consumen'!$E$35='2 - Programas Municipales'!$A3,(IF('5-Bienes y Serv que se Consumen'!$E$36='2 - Programas Municipales'!$C$10,'5-Bienes y Serv que se Consumen'!$F$38,0)),0)+IF('5-Bienes y Serv que se Consumen'!$E$41='2 - Programas Municipales'!$A3,(IF('5-Bienes y Serv que se Consumen'!$E$42='2 - Programas Municipales'!$C$10,'5-Bienes y Serv que se Consumen'!$F$44,0)),0)+IF('5-Bienes y Serv que se Consumen'!$E$47='2 - Programas Municipales'!$A3,(IF('5-Bienes y Serv que se Consumen'!$E$48='2 - Programas Municipales'!$C$10,'5-Bienes y Serv que se Consumen'!$F$50,0)),0)+IF('5-Bienes y Serv que se Consumen'!$E$53='2 - Programas Municipales'!$A3,(IF('5-Bienes y Serv que se Consumen'!$E$54='2 - Programas Municipales'!$C$10,'5-Bienes y Serv que se Consumen'!$F$56,0)),0)+IF('5-Bienes y Serv que se Consumen'!$E$59='2 - Programas Municipales'!$A3,(IF('5-Bienes y Serv que se Consumen'!$E$60='2 - Programas Municipales'!$C$10,'5-Bienes y Serv que se Consumen'!$F$62,0)),0)+IF('5-Bienes y Serv que se Consumen'!$E$65='2 - Programas Municipales'!$A3,(IF('5-Bienes y Serv que se Consumen'!$E$66='2 - Programas Municipales'!$C$10,'5-Bienes y Serv que se Consumen'!$F$68,0)),0)+IF('5-Bienes y Serv que se Consumen'!$E$71='2 - Programas Municipales'!$A3,(IF('5-Bienes y Serv que se Consumen'!$E$72='2 - Programas Municipales'!$C$10,'5-Bienes y Serv que se Consumen'!$F$74,0)),0)+IF('5-Bienes y Serv que se Consumen'!$E$77='2 - Programas Municipales'!$A3,(IF('5-Bienes y Serv que se Consumen'!$E$78='2 - Programas Municipales'!$C$10,'5-Bienes y Serv que se Consumen'!$F$80,0)),0)+IF('5-Bienes y Serv que se Consumen'!$E$83='2 - Programas Municipales'!$A3,(IF('5-Bienes y Serv que se Consumen'!$E$84='2 - Programas Municipales'!$C$10,'5-Bienes y Serv que se Consumen'!$F$86,0)),0)+IF('5-Bienes y Serv que se Consumen'!$E$89='2 - Programas Municipales'!$A3,(IF('5-Bienes y Serv que se Consumen'!$E$90='2 - Programas Municipales'!$C$10,'5-Bienes y Serv que se Consumen'!$F$92,0)),0)+IF('5-Bienes y Serv que se Consumen'!$E$95='2 - Programas Municipales'!$A3,(IF('5-Bienes y Serv que se Consumen'!$E$96='2 - Programas Municipales'!$C$10,'5-Bienes y Serv que se Consumen'!$F$98,0)),0)+IF('5-Bienes y Serv que se Consumen'!$E$101='2 - Programas Municipales'!$A3,(IF('5-Bienes y Serv que se Consumen'!$E$102='2 - Programas Municipales'!$C$10,'5-Bienes y Serv que se Consumen'!$F$104,0)),0)+IF('5-Bienes y Serv que se Consumen'!$E$107='2 - Programas Municipales'!$A3,(IF('5-Bienes y Serv que se Consumen'!$E$108='2 - Programas Municipales'!$C$10,'5-Bienes y Serv que se Consumen'!$F$110,0)),0)+IF('5-Bienes y Serv que se Consumen'!$E$113='2 - Programas Municipales'!$A3,(IF('5-Bienes y Serv que se Consumen'!$E$114='2 - Programas Municipales'!$C$10,'5-Bienes y Serv que se Consumen'!$F$116,0)),0)+IF('5-Bienes y Serv que se Consumen'!$E$119='2 - Programas Municipales'!$A3,(IF('5-Bienes y Serv que se Consumen'!$E$120='2 - Programas Municipales'!$C$10,'5-Bienes y Serv que se Consumen'!$F$122,0)),0)+IF('5-Bienes y Serv que se Consumen'!$E$125='2 - Programas Municipales'!$A3,(IF('5-Bienes y Serv que se Consumen'!$E$126='2 - Programas Municipales'!$C$10,'5-Bienes y Serv que se Consumen'!$F$128,0)),0)+IF('5-Bienes y Serv que se Consumen'!$E$131='2 - Programas Municipales'!$A3,(IF('5-Bienes y Serv que se Consumen'!$E$132='2 - Programas Municipales'!$C$10,'5-Bienes y Serv que se Consumen'!$F$134,0)),0)+IF('5-Bienes y Serv que se Consumen'!$E$137='2 - Programas Municipales'!$A3,(IF('5-Bienes y Serv que se Consumen'!$E$138='2 - Programas Municipales'!$C$10,'5-Bienes y Serv que se Consumen'!$F$140,0)),0)</f>
        <v>0</v>
      </c>
      <c r="L6" s="202">
        <f>IF('5-Bienes y Serv que se Consumen'!$E$5='2 - Programas Municipales'!$A3,(IF('5-Bienes y Serv que se Consumen'!$E$6='2 - Programas Municipales'!$C$11,'5-Bienes y Serv que se Consumen'!$F$8,0)),0)+IF('5-Bienes y Serv que se Consumen'!$E$11='2 - Programas Municipales'!$A3,(IF('5-Bienes y Serv que se Consumen'!$E$12='2 - Programas Municipales'!$C$11,'5-Bienes y Serv que se Consumen'!$F$14,0)),0)+IF('5-Bienes y Serv que se Consumen'!$E$17='2 - Programas Municipales'!$A3,(IF('5-Bienes y Serv que se Consumen'!$E$18='2 - Programas Municipales'!$C$11,'5-Bienes y Serv que se Consumen'!$F$20,0)),0)+IF('5-Bienes y Serv que se Consumen'!$E$23='2 - Programas Municipales'!$A3,(IF('5-Bienes y Serv que se Consumen'!$E$24='2 - Programas Municipales'!$C$11,'5-Bienes y Serv que se Consumen'!$F$26,0)),0)+IF('5-Bienes y Serv que se Consumen'!$E$29='2 - Programas Municipales'!$A3,(IF('5-Bienes y Serv que se Consumen'!$E$30='2 - Programas Municipales'!$C$11,'5-Bienes y Serv que se Consumen'!$F$32,0)),0)+IF('5-Bienes y Serv que se Consumen'!$E$35='2 - Programas Municipales'!$A3,(IF('5-Bienes y Serv que se Consumen'!$E$36='2 - Programas Municipales'!$C$11,'5-Bienes y Serv que se Consumen'!$F$38,0)),0)+IF('5-Bienes y Serv que se Consumen'!$E$41='2 - Programas Municipales'!$A3,(IF('5-Bienes y Serv que se Consumen'!$E$42='2 - Programas Municipales'!$C$11,'5-Bienes y Serv que se Consumen'!$F$44,0)),0)+IF('5-Bienes y Serv que se Consumen'!$E$47='2 - Programas Municipales'!$A3,(IF('5-Bienes y Serv que se Consumen'!$E$48='2 - Programas Municipales'!$C$11,'5-Bienes y Serv que se Consumen'!$F$50,0)),0)+IF('5-Bienes y Serv que se Consumen'!$E$53='2 - Programas Municipales'!$A3,(IF('5-Bienes y Serv que se Consumen'!$E$54='2 - Programas Municipales'!$C$11,'5-Bienes y Serv que se Consumen'!$F$56,0)),0)+IF('5-Bienes y Serv que se Consumen'!$E$59='2 - Programas Municipales'!$A3,(IF('5-Bienes y Serv que se Consumen'!$E$60='2 - Programas Municipales'!$C$11,'5-Bienes y Serv que se Consumen'!$F$62,0)),0)+IF('5-Bienes y Serv que se Consumen'!$E$65='2 - Programas Municipales'!$A3,(IF('5-Bienes y Serv que se Consumen'!$E$66='2 - Programas Municipales'!$C$11,'5-Bienes y Serv que se Consumen'!$F$68,0)),0)+IF('5-Bienes y Serv que se Consumen'!$E$71='2 - Programas Municipales'!$A3,(IF('5-Bienes y Serv que se Consumen'!$E$72='2 - Programas Municipales'!$C$11,'5-Bienes y Serv que se Consumen'!$F$74,0)),0)+IF('5-Bienes y Serv que se Consumen'!$E$77='2 - Programas Municipales'!$A3,(IF('5-Bienes y Serv que se Consumen'!$E$78='2 - Programas Municipales'!$C$11,'5-Bienes y Serv que se Consumen'!$F$80,0)),0)+IF('5-Bienes y Serv que se Consumen'!$E$83='2 - Programas Municipales'!$A3,(IF('5-Bienes y Serv que se Consumen'!$E$84='2 - Programas Municipales'!$C$11,'5-Bienes y Serv que se Consumen'!$F$86,0)),0)+IF('5-Bienes y Serv que se Consumen'!$E$89='2 - Programas Municipales'!$A3,(IF('5-Bienes y Serv que se Consumen'!$E$90='2 - Programas Municipales'!$C$11,'5-Bienes y Serv que se Consumen'!$F$92,0)),0)+IF('5-Bienes y Serv que se Consumen'!$E$95='2 - Programas Municipales'!$A3,(IF('5-Bienes y Serv que se Consumen'!$E$96='2 - Programas Municipales'!$C$11,'5-Bienes y Serv que se Consumen'!$F$98,0)),0)+IF('5-Bienes y Serv que se Consumen'!$E$101='2 - Programas Municipales'!$A3,(IF('5-Bienes y Serv que se Consumen'!$E$102='2 - Programas Municipales'!$C$11,'5-Bienes y Serv que se Consumen'!$F$104,0)),0)+IF('5-Bienes y Serv que se Consumen'!$E$107='2 - Programas Municipales'!$A3,(IF('5-Bienes y Serv que se Consumen'!$E$108='2 - Programas Municipales'!$C$11,'5-Bienes y Serv que se Consumen'!$F$110,0)),0)+IF('5-Bienes y Serv que se Consumen'!$E$113='2 - Programas Municipales'!$A3,(IF('5-Bienes y Serv que se Consumen'!$E$114='2 - Programas Municipales'!$C$11,'5-Bienes y Serv que se Consumen'!$F$116,0)),0)+IF('5-Bienes y Serv que se Consumen'!$E$119='2 - Programas Municipales'!$A3,(IF('5-Bienes y Serv que se Consumen'!$E$120='2 - Programas Municipales'!$C$11,'5-Bienes y Serv que se Consumen'!$F$122,0)),0)+IF('5-Bienes y Serv que se Consumen'!$E$125='2 - Programas Municipales'!$A3,(IF('5-Bienes y Serv que se Consumen'!$E$126='2 - Programas Municipales'!$C$11,'5-Bienes y Serv que se Consumen'!$F$128,0)),0)+IF('5-Bienes y Serv que se Consumen'!$E$131='2 - Programas Municipales'!$A3,(IF('5-Bienes y Serv que se Consumen'!$E$132='2 - Programas Municipales'!$C$11,'5-Bienes y Serv que se Consumen'!$F$134,0)),0)+IF('5-Bienes y Serv que se Consumen'!$E$137='2 - Programas Municipales'!$A3,(IF('5-Bienes y Serv que se Consumen'!$E$138='2 - Programas Municipales'!$C$11,'5-Bienes y Serv que se Consumen'!$F$140,0)),0)</f>
        <v>0</v>
      </c>
      <c r="M6" s="202">
        <f>IF('5-Bienes y Serv que se Consumen'!$E$5='2 - Programas Municipales'!$A3,(IF('5-Bienes y Serv que se Consumen'!$E$6='2 - Programas Municipales'!$C$12,'5-Bienes y Serv que se Consumen'!$F$8,0)),0)+IF('5-Bienes y Serv que se Consumen'!$E$11='2 - Programas Municipales'!$A3,(IF('5-Bienes y Serv que se Consumen'!$E$12='2 - Programas Municipales'!$C$12,'5-Bienes y Serv que se Consumen'!$F$14,0)),0)+IF('5-Bienes y Serv que se Consumen'!$E$17='2 - Programas Municipales'!$A3,(IF('5-Bienes y Serv que se Consumen'!$E$18='2 - Programas Municipales'!$C$12,'5-Bienes y Serv que se Consumen'!$F$20,0)),0)+IF('5-Bienes y Serv que se Consumen'!$E$23='2 - Programas Municipales'!$A3,(IF('5-Bienes y Serv que se Consumen'!$E$24='2 - Programas Municipales'!$C$12,'5-Bienes y Serv que se Consumen'!$F$26,0)),0)+IF('5-Bienes y Serv que se Consumen'!$E$29='2 - Programas Municipales'!$A3,(IF('5-Bienes y Serv que se Consumen'!$E$30='2 - Programas Municipales'!$C$12,'5-Bienes y Serv que se Consumen'!$F$32,0)),0)+IF('5-Bienes y Serv que se Consumen'!$E$35='2 - Programas Municipales'!$A3,(IF('5-Bienes y Serv que se Consumen'!$E$36='2 - Programas Municipales'!$C$12,'5-Bienes y Serv que se Consumen'!$F$38,0)),0)+IF('5-Bienes y Serv que se Consumen'!$E$41='2 - Programas Municipales'!$A3,(IF('5-Bienes y Serv que se Consumen'!$E$42='2 - Programas Municipales'!$C$12,'5-Bienes y Serv que se Consumen'!$F$44,0)),0)+IF('5-Bienes y Serv que se Consumen'!$E$47='2 - Programas Municipales'!$A3,(IF('5-Bienes y Serv que se Consumen'!$E$48='2 - Programas Municipales'!$C$12,'5-Bienes y Serv que se Consumen'!$F$50,0)),0)+IF('5-Bienes y Serv que se Consumen'!$E$53='2 - Programas Municipales'!$A3,(IF('5-Bienes y Serv que se Consumen'!$E$54='2 - Programas Municipales'!$C$12,'5-Bienes y Serv que se Consumen'!$F$56,0)),0)+IF('5-Bienes y Serv que se Consumen'!$E$59='2 - Programas Municipales'!$A3,(IF('5-Bienes y Serv que se Consumen'!$E$60='2 - Programas Municipales'!$C$12,'5-Bienes y Serv que se Consumen'!$F$62,0)),0)+IF('5-Bienes y Serv que se Consumen'!$E$65='2 - Programas Municipales'!$A3,(IF('5-Bienes y Serv que se Consumen'!$E$66='2 - Programas Municipales'!$C$12,'5-Bienes y Serv que se Consumen'!$F$68,0)),0)+IF('5-Bienes y Serv que se Consumen'!$E$71='2 - Programas Municipales'!$A3,(IF('5-Bienes y Serv que se Consumen'!$E$72='2 - Programas Municipales'!$C$12,'5-Bienes y Serv que se Consumen'!$F$74,0)),0)+IF('5-Bienes y Serv que se Consumen'!$E$77='2 - Programas Municipales'!$A3,(IF('5-Bienes y Serv que se Consumen'!$E$78='2 - Programas Municipales'!$C$12,'5-Bienes y Serv que se Consumen'!$F$80,0)),0)+IF('5-Bienes y Serv que se Consumen'!$E$83='2 - Programas Municipales'!$A3,(IF('5-Bienes y Serv que se Consumen'!$E$84='2 - Programas Municipales'!$C$12,'5-Bienes y Serv que se Consumen'!$F$86,0)),0)+IF('5-Bienes y Serv que se Consumen'!$E$89='2 - Programas Municipales'!$A3,(IF('5-Bienes y Serv que se Consumen'!$E$90='2 - Programas Municipales'!$C$12,'5-Bienes y Serv que se Consumen'!$F$92,0)),0)+IF('5-Bienes y Serv que se Consumen'!$E$95='2 - Programas Municipales'!$A3,(IF('5-Bienes y Serv que se Consumen'!$E$96='2 - Programas Municipales'!$C$12,'5-Bienes y Serv que se Consumen'!$F$98,0)),0)+IF('5-Bienes y Serv que se Consumen'!$E$101='2 - Programas Municipales'!$A3,(IF('5-Bienes y Serv que se Consumen'!$E$102='2 - Programas Municipales'!$C$12,'5-Bienes y Serv que se Consumen'!$F$104,0)),0)+IF('5-Bienes y Serv que se Consumen'!$E$107='2 - Programas Municipales'!$A3,(IF('5-Bienes y Serv que se Consumen'!$E$108='2 - Programas Municipales'!$C$12,'5-Bienes y Serv que se Consumen'!$F$110,0)),0)+IF('5-Bienes y Serv que se Consumen'!$E$113='2 - Programas Municipales'!$A3,(IF('5-Bienes y Serv que se Consumen'!$E$114='2 - Programas Municipales'!$C$12,'5-Bienes y Serv que se Consumen'!$F$116,0)),0)+IF('5-Bienes y Serv que se Consumen'!$E$119='2 - Programas Municipales'!$A3,(IF('5-Bienes y Serv que se Consumen'!$E$120='2 - Programas Municipales'!$C$12,'5-Bienes y Serv que se Consumen'!$F$122,0)),0)+IF('5-Bienes y Serv que se Consumen'!$E$125='2 - Programas Municipales'!$A3,(IF('5-Bienes y Serv que se Consumen'!$E$126='2 - Programas Municipales'!$C$12,'5-Bienes y Serv que se Consumen'!$F$128,0)),0)+IF('5-Bienes y Serv que se Consumen'!$E$131='2 - Programas Municipales'!$A3,(IF('5-Bienes y Serv que se Consumen'!$E$132='2 - Programas Municipales'!$C$12,'5-Bienes y Serv que se Consumen'!$F$134,0)),0)+IF('5-Bienes y Serv que se Consumen'!$E$137='2 - Programas Municipales'!$A3,(IF('5-Bienes y Serv que se Consumen'!$E$138='2 - Programas Municipales'!$C$12,'5-Bienes y Serv que se Consumen'!$F$140,0)),0)</f>
        <v>0</v>
      </c>
      <c r="N6" s="202">
        <f>IF('5-Bienes y Serv que se Consumen'!$E$5='2 - Programas Municipales'!$A3,(IF('5-Bienes y Serv que se Consumen'!$E$6='2 - Programas Municipales'!$C$13,'5-Bienes y Serv que se Consumen'!$F$8,0)),0)+IF('5-Bienes y Serv que se Consumen'!$E$11='2 - Programas Municipales'!$A3,(IF('5-Bienes y Serv que se Consumen'!$E$12='2 - Programas Municipales'!$C$13,'5-Bienes y Serv que se Consumen'!$F$14,0)),0)+IF('5-Bienes y Serv que se Consumen'!$E$17='2 - Programas Municipales'!$A3,(IF('5-Bienes y Serv que se Consumen'!$E$18='2 - Programas Municipales'!$C$13,'5-Bienes y Serv que se Consumen'!$F$20,0)),0)+IF('5-Bienes y Serv que se Consumen'!$E$23='2 - Programas Municipales'!$A3,(IF('5-Bienes y Serv que se Consumen'!$E$24='2 - Programas Municipales'!$C$13,'5-Bienes y Serv que se Consumen'!$F$26,0)),0)+IF('5-Bienes y Serv que se Consumen'!$E$29='2 - Programas Municipales'!$A3,(IF('5-Bienes y Serv que se Consumen'!$E$30='2 - Programas Municipales'!$C$13,'5-Bienes y Serv que se Consumen'!$F$32,0)),0)+IF('5-Bienes y Serv que se Consumen'!$E$35='2 - Programas Municipales'!$A3,(IF('5-Bienes y Serv que se Consumen'!$E$36='2 - Programas Municipales'!$C$13,'5-Bienes y Serv que se Consumen'!$F$38,0)),0)+IF('5-Bienes y Serv que se Consumen'!$E$41='2 - Programas Municipales'!$A3,(IF('5-Bienes y Serv que se Consumen'!$E$42='2 - Programas Municipales'!$C$13,'5-Bienes y Serv que se Consumen'!$F$44,0)),0)+IF('5-Bienes y Serv que se Consumen'!$E$47='2 - Programas Municipales'!$A3,(IF('5-Bienes y Serv que se Consumen'!$E$48='2 - Programas Municipales'!$C$13,'5-Bienes y Serv que se Consumen'!$F$50,0)),0)+IF('5-Bienes y Serv que se Consumen'!$E$53='2 - Programas Municipales'!$A3,(IF('5-Bienes y Serv que se Consumen'!$E$54='2 - Programas Municipales'!$C$13,'5-Bienes y Serv que se Consumen'!$F$56,0)),0)+IF('5-Bienes y Serv que se Consumen'!$E$59='2 - Programas Municipales'!$A3,(IF('5-Bienes y Serv que se Consumen'!$E$60='2 - Programas Municipales'!$C$13,'5-Bienes y Serv que se Consumen'!$F$62,0)),0)+IF('5-Bienes y Serv que se Consumen'!$E$65='2 - Programas Municipales'!$A3,(IF('5-Bienes y Serv que se Consumen'!$E$66='2 - Programas Municipales'!$C$13,'5-Bienes y Serv que se Consumen'!$F$68,0)),0)+IF('5-Bienes y Serv que se Consumen'!$E$71='2 - Programas Municipales'!$A3,(IF('5-Bienes y Serv que se Consumen'!$E$72='2 - Programas Municipales'!$C$13,'5-Bienes y Serv que se Consumen'!$F$74,0)),0)+IF('5-Bienes y Serv que se Consumen'!$E$77='2 - Programas Municipales'!$A3,(IF('5-Bienes y Serv que se Consumen'!$E$78='2 - Programas Municipales'!$C$13,'5-Bienes y Serv que se Consumen'!$F$80,0)),0)+IF('5-Bienes y Serv que se Consumen'!$E$83='2 - Programas Municipales'!$A3,(IF('5-Bienes y Serv que se Consumen'!$E$84='2 - Programas Municipales'!$C$13,'5-Bienes y Serv que se Consumen'!$F$86,0)),0)+IF('5-Bienes y Serv que se Consumen'!$E$89='2 - Programas Municipales'!$A3,(IF('5-Bienes y Serv que se Consumen'!$E$90='2 - Programas Municipales'!$C$13,'5-Bienes y Serv que se Consumen'!$F$92,0)),0)+IF('5-Bienes y Serv que se Consumen'!$E$95='2 - Programas Municipales'!$A3,(IF('5-Bienes y Serv que se Consumen'!$E$96='2 - Programas Municipales'!$C$13,'5-Bienes y Serv que se Consumen'!$F$98,0)),0)+IF('5-Bienes y Serv que se Consumen'!$E$101='2 - Programas Municipales'!$A3,(IF('5-Bienes y Serv que se Consumen'!$E$102='2 - Programas Municipales'!$C$13,'5-Bienes y Serv que se Consumen'!$F$104,0)),0)+IF('5-Bienes y Serv que se Consumen'!$E$107='2 - Programas Municipales'!$A3,(IF('5-Bienes y Serv que se Consumen'!$E$108='2 - Programas Municipales'!$C$13,'5-Bienes y Serv que se Consumen'!$F$110,0)),0)+IF('5-Bienes y Serv que se Consumen'!$E$113='2 - Programas Municipales'!$A3,(IF('5-Bienes y Serv que se Consumen'!$E$114='2 - Programas Municipales'!$C$13,'5-Bienes y Serv que se Consumen'!$F$116,0)),0)+IF('5-Bienes y Serv que se Consumen'!$E$119='2 - Programas Municipales'!$A3,(IF('5-Bienes y Serv que se Consumen'!$E$120='2 - Programas Municipales'!$C$13,'5-Bienes y Serv que se Consumen'!$F$122,0)),0)+IF('5-Bienes y Serv que se Consumen'!$E$125='2 - Programas Municipales'!$A3,(IF('5-Bienes y Serv que se Consumen'!$E$126='2 - Programas Municipales'!$C$13,'5-Bienes y Serv que se Consumen'!$F$128,0)),0)+IF('5-Bienes y Serv que se Consumen'!$E$131='2 - Programas Municipales'!$A3,(IF('5-Bienes y Serv que se Consumen'!$E$132='2 - Programas Municipales'!$C$13,'5-Bienes y Serv que se Consumen'!$F$134,0)),0)+IF('5-Bienes y Serv que se Consumen'!$E$137='2 - Programas Municipales'!$A3,(IF('5-Bienes y Serv que se Consumen'!$E$138='2 - Programas Municipales'!$C$13,'5-Bienes y Serv que se Consumen'!$F$140,0)),0)</f>
        <v>0</v>
      </c>
      <c r="O6" s="202">
        <f>IF('5-Bienes y Serv que se Consumen'!$E$5='2 - Programas Municipales'!$A3,(IF('5-Bienes y Serv que se Consumen'!$E$6='2 - Programas Municipales'!$C$14,'5-Bienes y Serv que se Consumen'!$F$8,0)),0)+IF('5-Bienes y Serv que se Consumen'!$E$11='2 - Programas Municipales'!$A3,(IF('5-Bienes y Serv que se Consumen'!$E$12='2 - Programas Municipales'!$C$14,'5-Bienes y Serv que se Consumen'!$F$14,0)),0)+IF('5-Bienes y Serv que se Consumen'!$E$17='2 - Programas Municipales'!$A3,(IF('5-Bienes y Serv que se Consumen'!$E$18='2 - Programas Municipales'!$C$14,'5-Bienes y Serv que se Consumen'!$F$20,0)),0)+IF('5-Bienes y Serv que se Consumen'!$E$23='2 - Programas Municipales'!$A3,(IF('5-Bienes y Serv que se Consumen'!$E$24='2 - Programas Municipales'!$C$14,'5-Bienes y Serv que se Consumen'!$F$26,0)),0)+IF('5-Bienes y Serv que se Consumen'!$E$29='2 - Programas Municipales'!$A3,(IF('5-Bienes y Serv que se Consumen'!$E$30='2 - Programas Municipales'!$C$14,'5-Bienes y Serv que se Consumen'!$F$32,0)),0)+IF('5-Bienes y Serv que se Consumen'!$E$35='2 - Programas Municipales'!$A3,(IF('5-Bienes y Serv que se Consumen'!$E$36='2 - Programas Municipales'!$C$14,'5-Bienes y Serv que se Consumen'!$F$38,0)),0)+IF('5-Bienes y Serv que se Consumen'!$E$41='2 - Programas Municipales'!$A3,(IF('5-Bienes y Serv que se Consumen'!$E$42='2 - Programas Municipales'!$C$14,'5-Bienes y Serv que se Consumen'!$F$44,0)),0)+IF('5-Bienes y Serv que se Consumen'!$E$47='2 - Programas Municipales'!$A3,(IF('5-Bienes y Serv que se Consumen'!$E$48='2 - Programas Municipales'!$C$14,'5-Bienes y Serv que se Consumen'!$F$50,0)),0)+IF('5-Bienes y Serv que se Consumen'!$E$53='2 - Programas Municipales'!$A3,(IF('5-Bienes y Serv que se Consumen'!$E$54='2 - Programas Municipales'!$C$14,'5-Bienes y Serv que se Consumen'!$F$56,0)),0)+IF('5-Bienes y Serv que se Consumen'!$E$59='2 - Programas Municipales'!$A3,(IF('5-Bienes y Serv que se Consumen'!$E$60='2 - Programas Municipales'!$C$14,'5-Bienes y Serv que se Consumen'!$F$62,0)),0)+IF('5-Bienes y Serv que se Consumen'!$E$65='2 - Programas Municipales'!$A3,(IF('5-Bienes y Serv que se Consumen'!$E$66='2 - Programas Municipales'!$C$14,'5-Bienes y Serv que se Consumen'!$F$68,0)),0)+IF('5-Bienes y Serv que se Consumen'!$E$71='2 - Programas Municipales'!$A3,(IF('5-Bienes y Serv que se Consumen'!$E$72='2 - Programas Municipales'!$C$14,'5-Bienes y Serv que se Consumen'!$F$74,0)),0)+IF('5-Bienes y Serv que se Consumen'!$E$77='2 - Programas Municipales'!$A3,(IF('5-Bienes y Serv que se Consumen'!$E$78='2 - Programas Municipales'!$C$14,'5-Bienes y Serv que se Consumen'!$F$80,0)),0)+IF('5-Bienes y Serv que se Consumen'!$E$83='2 - Programas Municipales'!$A3,(IF('5-Bienes y Serv que se Consumen'!$E$84='2 - Programas Municipales'!$C$14,'5-Bienes y Serv que se Consumen'!$F$86,0)),0)+IF('5-Bienes y Serv que se Consumen'!$E$89='2 - Programas Municipales'!$A3,(IF('5-Bienes y Serv que se Consumen'!$E$90='2 - Programas Municipales'!$C$14,'5-Bienes y Serv que se Consumen'!$F$92,0)),0)+IF('5-Bienes y Serv que se Consumen'!$E$95='2 - Programas Municipales'!$A3,(IF('5-Bienes y Serv que se Consumen'!$E$96='2 - Programas Municipales'!$C$14,'5-Bienes y Serv que se Consumen'!$F$98,0)),0)+IF('5-Bienes y Serv que se Consumen'!$E$101='2 - Programas Municipales'!$A3,(IF('5-Bienes y Serv que se Consumen'!$E$102='2 - Programas Municipales'!$C$14,'5-Bienes y Serv que se Consumen'!$F$104,0)),0)+IF('5-Bienes y Serv que se Consumen'!$E$107='2 - Programas Municipales'!$A3,(IF('5-Bienes y Serv que se Consumen'!$E$108='2 - Programas Municipales'!$C$14,'5-Bienes y Serv que se Consumen'!$F$110,0)),0)+IF('5-Bienes y Serv que se Consumen'!$E$113='2 - Programas Municipales'!$A3,(IF('5-Bienes y Serv que se Consumen'!$E$114='2 - Programas Municipales'!$C$14,'5-Bienes y Serv que se Consumen'!$F$116,0)),0)+IF('5-Bienes y Serv que se Consumen'!$E$119='2 - Programas Municipales'!$A3,(IF('5-Bienes y Serv que se Consumen'!$E$120='2 - Programas Municipales'!$C$14,'5-Bienes y Serv que se Consumen'!$F$122,0)),0)+IF('5-Bienes y Serv que se Consumen'!$E$125='2 - Programas Municipales'!$A3,(IF('5-Bienes y Serv que se Consumen'!$E$126='2 - Programas Municipales'!$C$14,'5-Bienes y Serv que se Consumen'!$F$128,0)),0)+IF('5-Bienes y Serv que se Consumen'!$E$131='2 - Programas Municipales'!$A3,(IF('5-Bienes y Serv que se Consumen'!$E$132='2 - Programas Municipales'!$C$14,'5-Bienes y Serv que se Consumen'!$F$134,0)),0)+IF('5-Bienes y Serv que se Consumen'!$E$137='2 - Programas Municipales'!$A3,(IF('5-Bienes y Serv que se Consumen'!$E$138='2 - Programas Municipales'!$C$14,'5-Bienes y Serv que se Consumen'!$F$140,0)),0)</f>
        <v>0</v>
      </c>
      <c r="P6" s="202">
        <f>IF('5-Bienes y Serv que se Consumen'!$E$5='2 - Programas Municipales'!$A3,(IF('5-Bienes y Serv que se Consumen'!$E$6='2 - Programas Municipales'!$C$15,'5-Bienes y Serv que se Consumen'!$F$8,0)),0)+IF('5-Bienes y Serv que se Consumen'!$E$11='2 - Programas Municipales'!$A3,(IF('5-Bienes y Serv que se Consumen'!$E$12='2 - Programas Municipales'!$C$15,'5-Bienes y Serv que se Consumen'!$F$14,0)),0)+IF('5-Bienes y Serv que se Consumen'!$E$17='2 - Programas Municipales'!$A3,(IF('5-Bienes y Serv que se Consumen'!$E$18='2 - Programas Municipales'!$C$15,'5-Bienes y Serv que se Consumen'!$F$20,0)),0)+IF('5-Bienes y Serv que se Consumen'!$E$23='2 - Programas Municipales'!$A3,(IF('5-Bienes y Serv que se Consumen'!$E$24='2 - Programas Municipales'!$C$15,'5-Bienes y Serv que se Consumen'!$F$26,0)),0)+IF('5-Bienes y Serv que se Consumen'!$E$29='2 - Programas Municipales'!$A3,(IF('5-Bienes y Serv que se Consumen'!$E$30='2 - Programas Municipales'!$C$15,'5-Bienes y Serv que se Consumen'!$F$32,0)),0)+IF('5-Bienes y Serv que se Consumen'!$E$35='2 - Programas Municipales'!$A3,(IF('5-Bienes y Serv que se Consumen'!$E$36='2 - Programas Municipales'!$C$15,'5-Bienes y Serv que se Consumen'!$F$38,0)),0)+IF('5-Bienes y Serv que se Consumen'!$E$41='2 - Programas Municipales'!$A3,(IF('5-Bienes y Serv que se Consumen'!$E$42='2 - Programas Municipales'!$C$15,'5-Bienes y Serv que se Consumen'!$F$44,0)),0)+IF('5-Bienes y Serv que se Consumen'!$E$47='2 - Programas Municipales'!$A3,(IF('5-Bienes y Serv que se Consumen'!$E$48='2 - Programas Municipales'!$C$15,'5-Bienes y Serv que se Consumen'!$F$50,0)),0)+IF('5-Bienes y Serv que se Consumen'!$E$53='2 - Programas Municipales'!$A3,(IF('5-Bienes y Serv que se Consumen'!$E$54='2 - Programas Municipales'!$C$15,'5-Bienes y Serv que se Consumen'!$F$56,0)),0)+IF('5-Bienes y Serv que se Consumen'!$E$59='2 - Programas Municipales'!$A3,(IF('5-Bienes y Serv que se Consumen'!$E$60='2 - Programas Municipales'!$C$15,'5-Bienes y Serv que se Consumen'!$F$62,0)),0)+IF('5-Bienes y Serv que se Consumen'!$E$65='2 - Programas Municipales'!$A3,(IF('5-Bienes y Serv que se Consumen'!$E$66='2 - Programas Municipales'!$C$15,'5-Bienes y Serv que se Consumen'!$F$68,0)),0)+IF('5-Bienes y Serv que se Consumen'!$E$71='2 - Programas Municipales'!$A3,(IF('5-Bienes y Serv que se Consumen'!$E$72='2 - Programas Municipales'!$C$15,'5-Bienes y Serv que se Consumen'!$F$74,0)),0)+IF('5-Bienes y Serv que se Consumen'!$E$77='2 - Programas Municipales'!$A3,(IF('5-Bienes y Serv que se Consumen'!$E$78='2 - Programas Municipales'!$C$15,'5-Bienes y Serv que se Consumen'!$F$80,0)),0)+IF('5-Bienes y Serv que se Consumen'!$E$83='2 - Programas Municipales'!$A3,(IF('5-Bienes y Serv que se Consumen'!$E$84='2 - Programas Municipales'!$C$15,'5-Bienes y Serv que se Consumen'!$F$86,0)),0)+IF('5-Bienes y Serv que se Consumen'!$E$89='2 - Programas Municipales'!$A3,(IF('5-Bienes y Serv que se Consumen'!$E$90='2 - Programas Municipales'!$C$15,'5-Bienes y Serv que se Consumen'!$F$92,0)),0)+IF('5-Bienes y Serv que se Consumen'!$E$95='2 - Programas Municipales'!$A3,(IF('5-Bienes y Serv que se Consumen'!$E$96='2 - Programas Municipales'!$C$15,'5-Bienes y Serv que se Consumen'!$F$98,0)),0)+IF('5-Bienes y Serv que se Consumen'!$E$101='2 - Programas Municipales'!$A3,(IF('5-Bienes y Serv que se Consumen'!$E$102='2 - Programas Municipales'!$C$14,'5-Bienes y Serv que se Consumen'!$F$104,0)),0)+IF('5-Bienes y Serv que se Consumen'!$E$107='2 - Programas Municipales'!$A3,(IF('5-Bienes y Serv que se Consumen'!$E$108='2 - Programas Municipales'!$C$14,'5-Bienes y Serv que se Consumen'!$F$110,0)),0)+IF('5-Bienes y Serv que se Consumen'!$E$113='2 - Programas Municipales'!$A3,(IF('5-Bienes y Serv que se Consumen'!$E$114='2 - Programas Municipales'!$C$14,'5-Bienes y Serv que se Consumen'!$F$116,0)),0)+IF('5-Bienes y Serv que se Consumen'!$E$119='2 - Programas Municipales'!$A3,(IF('5-Bienes y Serv que se Consumen'!$E$120='2 - Programas Municipales'!$C$14,'5-Bienes y Serv que se Consumen'!$F$122,0)),0)+IF('5-Bienes y Serv que se Consumen'!$E$125='2 - Programas Municipales'!$A3,(IF('5-Bienes y Serv que se Consumen'!$E$126='2 - Programas Municipales'!$C$14,'5-Bienes y Serv que se Consumen'!$F$128,0)),0)+IF('5-Bienes y Serv que se Consumen'!$E$131='2 - Programas Municipales'!$A3,(IF('5-Bienes y Serv que se Consumen'!$E$132='2 - Programas Municipales'!$C$14,'5-Bienes y Serv que se Consumen'!$F$134,0)),0)+IF('5-Bienes y Serv que se Consumen'!$E$137='2 - Programas Municipales'!$A3,(IF('5-Bienes y Serv que se Consumen'!$E$138='2 - Programas Municipales'!$C$14,'5-Bienes y Serv que se Consumen'!$F$140,0)),0)</f>
        <v>0</v>
      </c>
      <c r="Q6" s="265">
        <f t="shared" si="1"/>
        <v>0</v>
      </c>
    </row>
    <row r="7">
      <c r="B7" s="56" t="str">
        <f>'2 - Programas Municipales'!A4</f>
        <v>Combustibles y Lubricantes</v>
      </c>
      <c r="C7" s="202">
        <f>IF('5-Bienes y Serv que se Consumen'!$E$5='2 - Programas Municipales'!$A4,(IF('5-Bienes y Serv que se Consumen'!$E$6='2 - Programas Municipales'!$C$2,'5-Bienes y Serv que se Consumen'!$F$8,0)),0)+IF('5-Bienes y Serv que se Consumen'!$E$11='2 - Programas Municipales'!$A4,(IF('5-Bienes y Serv que se Consumen'!$E$12='2 - Programas Municipales'!$C$2,'5-Bienes y Serv que se Consumen'!$F$14,0)),0)+IF('5-Bienes y Serv que se Consumen'!$E$17='2 - Programas Municipales'!$A4,(IF('5-Bienes y Serv que se Consumen'!$E$18='2 - Programas Municipales'!$C$2,'5-Bienes y Serv que se Consumen'!$F$20,0)),0)+IF('5-Bienes y Serv que se Consumen'!$E$23='2 - Programas Municipales'!$A4,(IF('5-Bienes y Serv que se Consumen'!$E$24='2 - Programas Municipales'!$C$2,'5-Bienes y Serv que se Consumen'!$F$26,0)),0)+IF('5-Bienes y Serv que se Consumen'!$E$29='2 - Programas Municipales'!$A4,(IF('5-Bienes y Serv que se Consumen'!$E$30='2 - Programas Municipales'!$C$2,'5-Bienes y Serv que se Consumen'!$F$32,0)),0)+IF('5-Bienes y Serv que se Consumen'!$E$35='2 - Programas Municipales'!$A4,(IF('5-Bienes y Serv que se Consumen'!$E$36='2 - Programas Municipales'!$C$2,'5-Bienes y Serv que se Consumen'!$F$38,0)),0)+IF('5-Bienes y Serv que se Consumen'!$E$41='2 - Programas Municipales'!$A4,(IF('5-Bienes y Serv que se Consumen'!$E$42='2 - Programas Municipales'!$C$2,'5-Bienes y Serv que se Consumen'!$F$44,0)),0)+IF('5-Bienes y Serv que se Consumen'!$E$47='2 - Programas Municipales'!$A4,(IF('5-Bienes y Serv que se Consumen'!$E$48='2 - Programas Municipales'!$C$2,'5-Bienes y Serv que se Consumen'!$F$50,0)),0)+IF('5-Bienes y Serv que se Consumen'!$E$53='2 - Programas Municipales'!$A4,(IF('5-Bienes y Serv que se Consumen'!$E$54='2 - Programas Municipales'!$C$2,'5-Bienes y Serv que se Consumen'!$F$56,0)),0)+IF('5-Bienes y Serv que se Consumen'!$E$59='2 - Programas Municipales'!$A4,(IF('5-Bienes y Serv que se Consumen'!$E$60='2 - Programas Municipales'!$C$2,'5-Bienes y Serv que se Consumen'!$F$62,0)),0)+IF('5-Bienes y Serv que se Consumen'!$E$65='2 - Programas Municipales'!$A4,(IF('5-Bienes y Serv que se Consumen'!$E$66='2 - Programas Municipales'!$C$2,'5-Bienes y Serv que se Consumen'!$F$68,0)),0)+IF('5-Bienes y Serv que se Consumen'!$E$71='2 - Programas Municipales'!$A4,(IF('5-Bienes y Serv que se Consumen'!$E$72='2 - Programas Municipales'!$C$2,'5-Bienes y Serv que se Consumen'!$F$74,0)),0)+IF('5-Bienes y Serv que se Consumen'!$E$77='2 - Programas Municipales'!$A4,(IF('5-Bienes y Serv que se Consumen'!$E$78='2 - Programas Municipales'!$C$2,'5-Bienes y Serv que se Consumen'!$F$80,0)),0)+IF('5-Bienes y Serv que se Consumen'!$E$83='2 - Programas Municipales'!$A4,(IF('5-Bienes y Serv que se Consumen'!$E$84='2 - Programas Municipales'!$C$2,'5-Bienes y Serv que se Consumen'!$F$86,0)),0)+IF('5-Bienes y Serv que se Consumen'!$E$89='2 - Programas Municipales'!$A4,(IF('5-Bienes y Serv que se Consumen'!$E$90='2 - Programas Municipales'!$C$2,'5-Bienes y Serv que se Consumen'!$F$92,0)),0)+IF('5-Bienes y Serv que se Consumen'!$E$95='2 - Programas Municipales'!$A4,(IF('5-Bienes y Serv que se Consumen'!$E$96='2 - Programas Municipales'!$C$2,'5-Bienes y Serv que se Consumen'!$F$98,0)),0)+IF('5-Bienes y Serv que se Consumen'!$E$101='2 - Programas Municipales'!$A4,(IF('5-Bienes y Serv que se Consumen'!$E$102='2 - Programas Municipales'!$C$2,'5-Bienes y Serv que se Consumen'!$F$104,0)),0)+IF('5-Bienes y Serv que se Consumen'!$E$107='2 - Programas Municipales'!$A4,(IF('5-Bienes y Serv que se Consumen'!$E$108='2 - Programas Municipales'!$C$2,'5-Bienes y Serv que se Consumen'!$F$110,0)),0)+IF('5-Bienes y Serv que se Consumen'!$E$113='2 - Programas Municipales'!$A4,(IF('5-Bienes y Serv que se Consumen'!$E$114='2 - Programas Municipales'!$C$2,'5-Bienes y Serv que se Consumen'!$F$116,0)),0)+IF('5-Bienes y Serv que se Consumen'!$E$119='2 - Programas Municipales'!$A4,(IF('5-Bienes y Serv que se Consumen'!$E$120='2 - Programas Municipales'!$C$2,'5-Bienes y Serv que se Consumen'!$F$122,0)),0)+IF('5-Bienes y Serv que se Consumen'!$E$125='2 - Programas Municipales'!$A4,(IF('5-Bienes y Serv que se Consumen'!$E$126='2 - Programas Municipales'!$C$2,'5-Bienes y Serv que se Consumen'!$F$128,0)),0)+IF('5-Bienes y Serv que se Consumen'!$E$131='2 - Programas Municipales'!$A4,(IF('5-Bienes y Serv que se Consumen'!$E$132='2 - Programas Municipales'!$C$2,'5-Bienes y Serv que se Consumen'!$F$134,0)),0)+IF('5-Bienes y Serv que se Consumen'!$E$137='2 - Programas Municipales'!$A4,(IF('5-Bienes y Serv que se Consumen'!$E$138='2 - Programas Municipales'!$C$2,'5-Bienes y Serv que se Consumen'!$F$140,0)),0)</f>
        <v>0</v>
      </c>
      <c r="D7" s="202">
        <f>IF('5-Bienes y Serv que se Consumen'!$E$5='2 - Programas Municipales'!$A4,(IF('5-Bienes y Serv que se Consumen'!$E$6='2 - Programas Municipales'!$C$3,'5-Bienes y Serv que se Consumen'!$F$8,0)),0)+IF('5-Bienes y Serv que se Consumen'!$E$11='2 - Programas Municipales'!$A4,(IF('5-Bienes y Serv que se Consumen'!$E$12='2 - Programas Municipales'!$C$3,'5-Bienes y Serv que se Consumen'!$F$14,0)),0)+IF('5-Bienes y Serv que se Consumen'!$E$17='2 - Programas Municipales'!$A4,(IF('5-Bienes y Serv que se Consumen'!$E$18='2 - Programas Municipales'!$C$3,'5-Bienes y Serv que se Consumen'!$F$20,0)),0)+IF('5-Bienes y Serv que se Consumen'!$E$23='2 - Programas Municipales'!$A4,(IF('5-Bienes y Serv que se Consumen'!$E$24='2 - Programas Municipales'!$C$3,'5-Bienes y Serv que se Consumen'!$F$26,0)),0)+IF('5-Bienes y Serv que se Consumen'!$E$29='2 - Programas Municipales'!$A4,(IF('5-Bienes y Serv que se Consumen'!$E$30='2 - Programas Municipales'!$C$3,'5-Bienes y Serv que se Consumen'!$F$32,0)),0)+IF('5-Bienes y Serv que se Consumen'!$E$35='2 - Programas Municipales'!$A4,(IF('5-Bienes y Serv que se Consumen'!$E$36='2 - Programas Municipales'!$C$3,'5-Bienes y Serv que se Consumen'!$F$38,0)),0)+IF('5-Bienes y Serv que se Consumen'!$E$41='2 - Programas Municipales'!$A4,(IF('5-Bienes y Serv que se Consumen'!$E$42='2 - Programas Municipales'!$C$3,'5-Bienes y Serv que se Consumen'!$F$44,0)),0)+IF('5-Bienes y Serv que se Consumen'!$E$47='2 - Programas Municipales'!$A4,(IF('5-Bienes y Serv que se Consumen'!$E$48='2 - Programas Municipales'!$C$3,'5-Bienes y Serv que se Consumen'!$F$50,0)),0)+IF('5-Bienes y Serv que se Consumen'!$E$53='2 - Programas Municipales'!$A4,(IF('5-Bienes y Serv que se Consumen'!$E$54='2 - Programas Municipales'!$C$3,'5-Bienes y Serv que se Consumen'!$F$56,0)),0)+IF('5-Bienes y Serv que se Consumen'!$E$59='2 - Programas Municipales'!$A4,(IF('5-Bienes y Serv que se Consumen'!$E$60='2 - Programas Municipales'!$C$3,'5-Bienes y Serv que se Consumen'!$F$62,0)),0)+IF('5-Bienes y Serv que se Consumen'!$E$65='2 - Programas Municipales'!$A4,(IF('5-Bienes y Serv que se Consumen'!$E$66='2 - Programas Municipales'!$C$3,'5-Bienes y Serv que se Consumen'!$F$68,0)),0)+IF('5-Bienes y Serv que se Consumen'!$E$71='2 - Programas Municipales'!$A4,(IF('5-Bienes y Serv que se Consumen'!$E$72='2 - Programas Municipales'!$C$3,'5-Bienes y Serv que se Consumen'!$F$74,0)),0)+IF('5-Bienes y Serv que se Consumen'!$E$77='2 - Programas Municipales'!$A4,(IF('5-Bienes y Serv que se Consumen'!$E$78='2 - Programas Municipales'!$C$3,'5-Bienes y Serv que se Consumen'!$F$80,0)),0)+IF('5-Bienes y Serv que se Consumen'!$E$83='2 - Programas Municipales'!$A4,(IF('5-Bienes y Serv que se Consumen'!$E$84='2 - Programas Municipales'!$C$3,'5-Bienes y Serv que se Consumen'!$F$86,0)),0)+IF('5-Bienes y Serv que se Consumen'!$E$89='2 - Programas Municipales'!$A4,(IF('5-Bienes y Serv que se Consumen'!$E$90='2 - Programas Municipales'!$C$3,'5-Bienes y Serv que se Consumen'!$F$92,0)),0)+IF('5-Bienes y Serv que se Consumen'!$E$95='2 - Programas Municipales'!$A4,(IF('5-Bienes y Serv que se Consumen'!$E$96='2 - Programas Municipales'!$C$3,'5-Bienes y Serv que se Consumen'!$F$98,0)),0)+IF('5-Bienes y Serv que se Consumen'!$E$101='2 - Programas Municipales'!$A4,(IF('5-Bienes y Serv que se Consumen'!$E$102='2 - Programas Municipales'!$C$3,'5-Bienes y Serv que se Consumen'!$F$104,0)),0)+IF('5-Bienes y Serv que se Consumen'!$E$107='2 - Programas Municipales'!$A4,(IF('5-Bienes y Serv que se Consumen'!$E$108='2 - Programas Municipales'!$C$3,'5-Bienes y Serv que se Consumen'!$F$110,0)),0)+IF('5-Bienes y Serv que se Consumen'!$E$113='2 - Programas Municipales'!$A4,(IF('5-Bienes y Serv que se Consumen'!$E$114='2 - Programas Municipales'!$C$3,'5-Bienes y Serv que se Consumen'!$F$116,0)),0)+IF('5-Bienes y Serv que se Consumen'!$E$119='2 - Programas Municipales'!$A4,(IF('5-Bienes y Serv que se Consumen'!$E$120='2 - Programas Municipales'!$C$3,'5-Bienes y Serv que se Consumen'!$F$122,0)),0)+IF('5-Bienes y Serv que se Consumen'!$E$125='2 - Programas Municipales'!$A4,(IF('5-Bienes y Serv que se Consumen'!$E$126='2 - Programas Municipales'!$C$3,'5-Bienes y Serv que se Consumen'!$F$128,0)),0)+IF('5-Bienes y Serv que se Consumen'!$E$131='2 - Programas Municipales'!$A4,(IF('5-Bienes y Serv que se Consumen'!$E$132='2 - Programas Municipales'!$C$3,'5-Bienes y Serv que se Consumen'!$F$134,0)),0)+IF('5-Bienes y Serv que se Consumen'!$E$137='2 - Programas Municipales'!$A4,(IF('5-Bienes y Serv que se Consumen'!$E$138='2 - Programas Municipales'!$C$3,'5-Bienes y Serv que se Consumen'!$F$140,0)),0)</f>
        <v>0</v>
      </c>
      <c r="E7" s="202">
        <f>IF('5-Bienes y Serv que se Consumen'!$E$5='2 - Programas Municipales'!$A4,(IF('5-Bienes y Serv que se Consumen'!$E$6='2 - Programas Municipales'!$C$4,'5-Bienes y Serv que se Consumen'!$F$8,0)),0)+IF('5-Bienes y Serv que se Consumen'!$E$11='2 - Programas Municipales'!$A4,(IF('5-Bienes y Serv que se Consumen'!$E$12='2 - Programas Municipales'!$C$4,'5-Bienes y Serv que se Consumen'!$F$14,0)),0)+IF('5-Bienes y Serv que se Consumen'!$E$17='2 - Programas Municipales'!$A4,(IF('5-Bienes y Serv que se Consumen'!$E$18='2 - Programas Municipales'!$C$4,'5-Bienes y Serv que se Consumen'!$F$20,0)),0)+IF('5-Bienes y Serv que se Consumen'!$E$23='2 - Programas Municipales'!$A4,(IF('5-Bienes y Serv que se Consumen'!$E$24='2 - Programas Municipales'!$C$4,'5-Bienes y Serv que se Consumen'!$F$26,0)),0)+IF('5-Bienes y Serv que se Consumen'!$E$29='2 - Programas Municipales'!$A4,(IF('5-Bienes y Serv que se Consumen'!$E$30='2 - Programas Municipales'!$C$4,'5-Bienes y Serv que se Consumen'!$F$32,0)),0)+IF('5-Bienes y Serv que se Consumen'!$E$35='2 - Programas Municipales'!$A4,(IF('5-Bienes y Serv que se Consumen'!$E$36='2 - Programas Municipales'!$C$4,'5-Bienes y Serv que se Consumen'!$F$38,0)),0)+IF('5-Bienes y Serv que se Consumen'!$E$41='2 - Programas Municipales'!$A4,(IF('5-Bienes y Serv que se Consumen'!$E$42='2 - Programas Municipales'!$C$4,'5-Bienes y Serv que se Consumen'!$F$44,0)),0)+IF('5-Bienes y Serv que se Consumen'!$E$47='2 - Programas Municipales'!$A4,(IF('5-Bienes y Serv que se Consumen'!$E$48='2 - Programas Municipales'!$C$4,'5-Bienes y Serv que se Consumen'!$F$50,0)),0)+IF('5-Bienes y Serv que se Consumen'!$E$53='2 - Programas Municipales'!$A4,(IF('5-Bienes y Serv que se Consumen'!$E$54='2 - Programas Municipales'!$C$4,'5-Bienes y Serv que se Consumen'!$F$56,0)),0)+IF('5-Bienes y Serv que se Consumen'!$E$59='2 - Programas Municipales'!$A4,(IF('5-Bienes y Serv que se Consumen'!$E$60='2 - Programas Municipales'!$C$4,'5-Bienes y Serv que se Consumen'!$F$62,0)),0)+IF('5-Bienes y Serv que se Consumen'!$E$65='2 - Programas Municipales'!$A4,(IF('5-Bienes y Serv que se Consumen'!$E$66='2 - Programas Municipales'!$C$4,'5-Bienes y Serv que se Consumen'!$F$68,0)),0)+IF('5-Bienes y Serv que se Consumen'!$E$71='2 - Programas Municipales'!$A4,(IF('5-Bienes y Serv que se Consumen'!$E$72='2 - Programas Municipales'!$C$4,'5-Bienes y Serv que se Consumen'!$F$74,0)),0)+IF('5-Bienes y Serv que se Consumen'!$E$77='2 - Programas Municipales'!$A4,(IF('5-Bienes y Serv que se Consumen'!$E$78='2 - Programas Municipales'!$C$4,'5-Bienes y Serv que se Consumen'!$F$80,0)),0)+IF('5-Bienes y Serv que se Consumen'!$E$83='2 - Programas Municipales'!$A4,(IF('5-Bienes y Serv que se Consumen'!$E$84='2 - Programas Municipales'!$C$4,'5-Bienes y Serv que se Consumen'!$F$86,0)),0)+IF('5-Bienes y Serv que se Consumen'!$E$89='2 - Programas Municipales'!$A4,(IF('5-Bienes y Serv que se Consumen'!$E$90='2 - Programas Municipales'!$C$4,'5-Bienes y Serv que se Consumen'!$F$92,0)),0)+IF('5-Bienes y Serv que se Consumen'!$E$95='2 - Programas Municipales'!$A4,(IF('5-Bienes y Serv que se Consumen'!$E$96='2 - Programas Municipales'!$C$4,'5-Bienes y Serv que se Consumen'!$F$98,0)),0)+IF('5-Bienes y Serv que se Consumen'!$E$101='2 - Programas Municipales'!$A4,(IF('5-Bienes y Serv que se Consumen'!$E$102='2 - Programas Municipales'!$C$4,'5-Bienes y Serv que se Consumen'!$F$104,0)),0)+IF('5-Bienes y Serv que se Consumen'!$E$107='2 - Programas Municipales'!$A4,(IF('5-Bienes y Serv que se Consumen'!$E$108='2 - Programas Municipales'!$C$4,'5-Bienes y Serv que se Consumen'!$F$110,0)),0)+IF('5-Bienes y Serv que se Consumen'!$E$113='2 - Programas Municipales'!$A4,(IF('5-Bienes y Serv que se Consumen'!$E$114='2 - Programas Municipales'!$C$4,'5-Bienes y Serv que se Consumen'!$F$116,0)),0)+IF('5-Bienes y Serv que se Consumen'!$E$119='2 - Programas Municipales'!$A4,(IF('5-Bienes y Serv que se Consumen'!$E$120='2 - Programas Municipales'!$C$4,'5-Bienes y Serv que se Consumen'!$F$122,0)),0)+IF('5-Bienes y Serv que se Consumen'!$E$125='2 - Programas Municipales'!$A4,(IF('5-Bienes y Serv que se Consumen'!$E$126='2 - Programas Municipales'!$C$4,'5-Bienes y Serv que se Consumen'!$F$128,0)),0)+IF('5-Bienes y Serv que se Consumen'!$E$131='2 - Programas Municipales'!$A4,(IF('5-Bienes y Serv que se Consumen'!$E$132='2 - Programas Municipales'!$C$4,'5-Bienes y Serv que se Consumen'!$F$134,0)),0)+IF('5-Bienes y Serv que se Consumen'!$E$137='2 - Programas Municipales'!$A4,(IF('5-Bienes y Serv que se Consumen'!$E$138='2 - Programas Municipales'!$C$4,'5-Bienes y Serv que se Consumen'!$F$140,0)),0)</f>
        <v>0</v>
      </c>
      <c r="F7" s="202">
        <f>IF('5-Bienes y Serv que se Consumen'!$E$5='2 - Programas Municipales'!$A4,(IF('5-Bienes y Serv que se Consumen'!$E$6='2 - Programas Municipales'!$C$5,'5-Bienes y Serv que se Consumen'!$F$8,0)),0)+IF('5-Bienes y Serv que se Consumen'!$E$11='2 - Programas Municipales'!$A4,(IF('5-Bienes y Serv que se Consumen'!$E$12='2 - Programas Municipales'!$C$5,'5-Bienes y Serv que se Consumen'!$F$14,0)),0)+IF('5-Bienes y Serv que se Consumen'!$E$17='2 - Programas Municipales'!$A4,(IF('5-Bienes y Serv que se Consumen'!$E$18='2 - Programas Municipales'!$C$5,'5-Bienes y Serv que se Consumen'!$F$20,0)),0)+IF('5-Bienes y Serv que se Consumen'!$E$23='2 - Programas Municipales'!$A4,(IF('5-Bienes y Serv que se Consumen'!$E$24='2 - Programas Municipales'!$C$5,'5-Bienes y Serv que se Consumen'!$F$26,0)),0)+IF('5-Bienes y Serv que se Consumen'!$E$29='2 - Programas Municipales'!$A4,(IF('5-Bienes y Serv que se Consumen'!$E$30='2 - Programas Municipales'!$C$5,'5-Bienes y Serv que se Consumen'!$F$32,0)),0)+IF('5-Bienes y Serv que se Consumen'!$E$35='2 - Programas Municipales'!$A4,(IF('5-Bienes y Serv que se Consumen'!$E$36='2 - Programas Municipales'!$C$5,'5-Bienes y Serv que se Consumen'!$F$38,0)),0)+IF('5-Bienes y Serv que se Consumen'!$E$41='2 - Programas Municipales'!$A4,(IF('5-Bienes y Serv que se Consumen'!$E$42='2 - Programas Municipales'!$C$5,'5-Bienes y Serv que se Consumen'!$F$44,0)),0)+IF('5-Bienes y Serv que se Consumen'!$E$47='2 - Programas Municipales'!$A4,(IF('5-Bienes y Serv que se Consumen'!$E$48='2 - Programas Municipales'!$C$5,'5-Bienes y Serv que se Consumen'!$F$50,0)),0)+IF('5-Bienes y Serv que se Consumen'!$E$53='2 - Programas Municipales'!$A4,(IF('5-Bienes y Serv que se Consumen'!$E$54='2 - Programas Municipales'!$C$5,'5-Bienes y Serv que se Consumen'!$F$56,0)),0)+IF('5-Bienes y Serv que se Consumen'!$E$59='2 - Programas Municipales'!$A4,(IF('5-Bienes y Serv que se Consumen'!$E$60='2 - Programas Municipales'!$C$5,'5-Bienes y Serv que se Consumen'!$F$62,0)),0)+IF('5-Bienes y Serv que se Consumen'!$E$65='2 - Programas Municipales'!$A4,(IF('5-Bienes y Serv que se Consumen'!$E$66='2 - Programas Municipales'!$C$5,'5-Bienes y Serv que se Consumen'!$F$68,0)),0)+IF('5-Bienes y Serv que se Consumen'!$E$71='2 - Programas Municipales'!$A4,(IF('5-Bienes y Serv que se Consumen'!$E$72='2 - Programas Municipales'!$C$5,'5-Bienes y Serv que se Consumen'!$F$74,0)),0)+IF('5-Bienes y Serv que se Consumen'!$E$77='2 - Programas Municipales'!$A4,(IF('5-Bienes y Serv que se Consumen'!$E$78='2 - Programas Municipales'!$C$5,'5-Bienes y Serv que se Consumen'!$F$80,0)),0)+IF('5-Bienes y Serv que se Consumen'!$E$83='2 - Programas Municipales'!$A4,(IF('5-Bienes y Serv que se Consumen'!$E$84='2 - Programas Municipales'!$C$5,'5-Bienes y Serv que se Consumen'!$F$86,0)),0)+IF('5-Bienes y Serv que se Consumen'!$E$89='2 - Programas Municipales'!$A4,(IF('5-Bienes y Serv que se Consumen'!$E$90='2 - Programas Municipales'!$C$5,'5-Bienes y Serv que se Consumen'!$F$92,0)),0)+IF('5-Bienes y Serv que se Consumen'!$E$95='2 - Programas Municipales'!$A4,(IF('5-Bienes y Serv que se Consumen'!$E$96='2 - Programas Municipales'!$C$5,'5-Bienes y Serv que se Consumen'!$F$98,0)),0)+IF('5-Bienes y Serv que se Consumen'!$E$101='2 - Programas Municipales'!$A4,(IF('5-Bienes y Serv que se Consumen'!$E$102='2 - Programas Municipales'!$C$5,'5-Bienes y Serv que se Consumen'!$F$104,0)),0)+IF('5-Bienes y Serv que se Consumen'!$E$107='2 - Programas Municipales'!$A4,(IF('5-Bienes y Serv que se Consumen'!$E$108='2 - Programas Municipales'!$C$5,'5-Bienes y Serv que se Consumen'!$F$110,0)),0)+IF('5-Bienes y Serv que se Consumen'!$E$113='2 - Programas Municipales'!$A4,(IF('5-Bienes y Serv que se Consumen'!$E$114='2 - Programas Municipales'!$C$5,'5-Bienes y Serv que se Consumen'!$F$116,0)),0)+IF('5-Bienes y Serv que se Consumen'!$E$119='2 - Programas Municipales'!$A4,(IF('5-Bienes y Serv que se Consumen'!$E$120='2 - Programas Municipales'!$C$5,'5-Bienes y Serv que se Consumen'!$F$122,0)),0)+IF('5-Bienes y Serv que se Consumen'!$E$125='2 - Programas Municipales'!$A4,(IF('5-Bienes y Serv que se Consumen'!$E$126='2 - Programas Municipales'!$C$5,'5-Bienes y Serv que se Consumen'!$F$128,0)),0)+IF('5-Bienes y Serv que se Consumen'!$E$131='2 - Programas Municipales'!$A4,(IF('5-Bienes y Serv que se Consumen'!$E$132='2 - Programas Municipales'!$C$5,'5-Bienes y Serv que se Consumen'!$F$134,0)),0)+IF('5-Bienes y Serv que se Consumen'!$E$137='2 - Programas Municipales'!$A4,(IF('5-Bienes y Serv que se Consumen'!$E$138='2 - Programas Municipales'!$C$5,'5-Bienes y Serv que se Consumen'!$F$140,0)),0)</f>
        <v>0</v>
      </c>
      <c r="G7" s="202">
        <f>IF('5-Bienes y Serv que se Consumen'!$E$5='2 - Programas Municipales'!$A4,(IF('5-Bienes y Serv que se Consumen'!$E$6='2 - Programas Municipales'!$C$6,'5-Bienes y Serv que se Consumen'!$F$8,0)),0)+IF('5-Bienes y Serv que se Consumen'!$E$11='2 - Programas Municipales'!$A4,(IF('5-Bienes y Serv que se Consumen'!$E$12='2 - Programas Municipales'!$C$6,'5-Bienes y Serv que se Consumen'!$F$14,0)),0)+IF('5-Bienes y Serv que se Consumen'!$E$17='2 - Programas Municipales'!$A4,(IF('5-Bienes y Serv que se Consumen'!$E$18='2 - Programas Municipales'!$C$6,'5-Bienes y Serv que se Consumen'!$F$20,0)),0)+IF('5-Bienes y Serv que se Consumen'!$E$23='2 - Programas Municipales'!$A4,(IF('5-Bienes y Serv que se Consumen'!$E$24='2 - Programas Municipales'!$C$6,'5-Bienes y Serv que se Consumen'!$F$26,0)),0)+IF('5-Bienes y Serv que se Consumen'!$E$29='2 - Programas Municipales'!$A4,(IF('5-Bienes y Serv que se Consumen'!$E$30='2 - Programas Municipales'!$C$6,'5-Bienes y Serv que se Consumen'!$F$32,0)),0)+IF('5-Bienes y Serv que se Consumen'!$E$35='2 - Programas Municipales'!$A4,(IF('5-Bienes y Serv que se Consumen'!$E$36='2 - Programas Municipales'!$C$6,'5-Bienes y Serv que se Consumen'!$F$38,0)),0)+IF('5-Bienes y Serv que se Consumen'!$E$41='2 - Programas Municipales'!$A4,(IF('5-Bienes y Serv que se Consumen'!$E$42='2 - Programas Municipales'!$C$6,'5-Bienes y Serv que se Consumen'!$F$44,0)),0)+IF('5-Bienes y Serv que se Consumen'!$E$47='2 - Programas Municipales'!$A4,(IF('5-Bienes y Serv que se Consumen'!$E$48='2 - Programas Municipales'!$C$6,'5-Bienes y Serv que se Consumen'!$F$50,0)),0)+IF('5-Bienes y Serv que se Consumen'!$E$53='2 - Programas Municipales'!$A4,(IF('5-Bienes y Serv que se Consumen'!$E$54='2 - Programas Municipales'!$C$6,'5-Bienes y Serv que se Consumen'!$F$56,0)),0)+IF('5-Bienes y Serv que se Consumen'!$E$59='2 - Programas Municipales'!$A4,(IF('5-Bienes y Serv que se Consumen'!$E$60='2 - Programas Municipales'!$C$6,'5-Bienes y Serv que se Consumen'!$F$62,0)),0)+IF('5-Bienes y Serv que se Consumen'!$E$65='2 - Programas Municipales'!$A4,(IF('5-Bienes y Serv que se Consumen'!$E$66='2 - Programas Municipales'!$C$6,'5-Bienes y Serv que se Consumen'!$F$68,0)),0)+IF('5-Bienes y Serv que se Consumen'!$E$71='2 - Programas Municipales'!$A4,(IF('5-Bienes y Serv que se Consumen'!$E$72='2 - Programas Municipales'!$C$6,'5-Bienes y Serv que se Consumen'!$F$74,0)),0)+IF('5-Bienes y Serv que se Consumen'!$E$77='2 - Programas Municipales'!$A4,(IF('5-Bienes y Serv que se Consumen'!$E$78='2 - Programas Municipales'!$C$6,'5-Bienes y Serv que se Consumen'!$F$80,0)),0)+IF('5-Bienes y Serv que se Consumen'!$E$83='2 - Programas Municipales'!$A4,(IF('5-Bienes y Serv que se Consumen'!$E$84='2 - Programas Municipales'!$C$6,'5-Bienes y Serv que se Consumen'!$F$86,0)),0)+IF('5-Bienes y Serv que se Consumen'!$E$89='2 - Programas Municipales'!$A4,(IF('5-Bienes y Serv que se Consumen'!$E$90='2 - Programas Municipales'!$C$6,'5-Bienes y Serv que se Consumen'!$F$92,0)),0)+IF('5-Bienes y Serv que se Consumen'!$E$95='2 - Programas Municipales'!$A4,(IF('5-Bienes y Serv que se Consumen'!$E$96='2 - Programas Municipales'!$C$6,'5-Bienes y Serv que se Consumen'!$F$98,0)),0)+IF('5-Bienes y Serv que se Consumen'!$E$101='2 - Programas Municipales'!$A4,(IF('5-Bienes y Serv que se Consumen'!$E$102='2 - Programas Municipales'!$C$6,'5-Bienes y Serv que se Consumen'!$F$104,0)),0)+IF('5-Bienes y Serv que se Consumen'!$E$107='2 - Programas Municipales'!$A4,(IF('5-Bienes y Serv que se Consumen'!$E$108='2 - Programas Municipales'!$C$6,'5-Bienes y Serv que se Consumen'!$F$110,0)),0)+IF('5-Bienes y Serv que se Consumen'!$E$113='2 - Programas Municipales'!$A4,(IF('5-Bienes y Serv que se Consumen'!$E$114='2 - Programas Municipales'!$C$6,'5-Bienes y Serv que se Consumen'!$F$116,0)),0)+IF('5-Bienes y Serv que se Consumen'!$E$119='2 - Programas Municipales'!$A4,(IF('5-Bienes y Serv que se Consumen'!$E$120='2 - Programas Municipales'!$C$6,'5-Bienes y Serv que se Consumen'!$F$122,0)),0)+IF('5-Bienes y Serv que se Consumen'!$E$125='2 - Programas Municipales'!$A4,(IF('5-Bienes y Serv que se Consumen'!$E$126='2 - Programas Municipales'!$C$6,'5-Bienes y Serv que se Consumen'!$F$128,0)),0)+IF('5-Bienes y Serv que se Consumen'!$E$131='2 - Programas Municipales'!$A4,(IF('5-Bienes y Serv que se Consumen'!$E$132='2 - Programas Municipales'!$C$6,'5-Bienes y Serv que se Consumen'!$F$134,0)),0)+IF('5-Bienes y Serv que se Consumen'!$E$137='2 - Programas Municipales'!$A4,(IF('5-Bienes y Serv que se Consumen'!$E$138='2 - Programas Municipales'!$C$6,'5-Bienes y Serv que se Consumen'!$F$140,0)),0)</f>
        <v>0</v>
      </c>
      <c r="H7" s="202">
        <f>IF('5-Bienes y Serv que se Consumen'!$E$5='2 - Programas Municipales'!$A4,(IF('5-Bienes y Serv que se Consumen'!$E$6='2 - Programas Municipales'!$C$7,'5-Bienes y Serv que se Consumen'!$F$8,0)),0)+IF('5-Bienes y Serv que se Consumen'!$E$11='2 - Programas Municipales'!$A4,(IF('5-Bienes y Serv que se Consumen'!$E$12='2 - Programas Municipales'!$C$7,'5-Bienes y Serv que se Consumen'!$F$14,0)),0)+IF('5-Bienes y Serv que se Consumen'!$E$17='2 - Programas Municipales'!$A4,(IF('5-Bienes y Serv que se Consumen'!$E$18='2 - Programas Municipales'!$C$7,'5-Bienes y Serv que se Consumen'!$F$20,0)),0)+IF('5-Bienes y Serv que se Consumen'!$E$23='2 - Programas Municipales'!$A4,(IF('5-Bienes y Serv que se Consumen'!$E$24='2 - Programas Municipales'!$C$7,'5-Bienes y Serv que se Consumen'!$F$26,0)),0)+IF('5-Bienes y Serv que se Consumen'!$E$29='2 - Programas Municipales'!$A4,(IF('5-Bienes y Serv que se Consumen'!$E$30='2 - Programas Municipales'!$C$7,'5-Bienes y Serv que se Consumen'!$F$32,0)),0)+IF('5-Bienes y Serv que se Consumen'!$E$35='2 - Programas Municipales'!$A4,(IF('5-Bienes y Serv que se Consumen'!$E$36='2 - Programas Municipales'!$C$7,'5-Bienes y Serv que se Consumen'!$F$38,0)),0)+IF('5-Bienes y Serv que se Consumen'!$E$41='2 - Programas Municipales'!$A4,(IF('5-Bienes y Serv que se Consumen'!$E$42='2 - Programas Municipales'!$C$7,'5-Bienes y Serv que se Consumen'!$F$44,0)),0)+IF('5-Bienes y Serv que se Consumen'!$E$47='2 - Programas Municipales'!$A4,(IF('5-Bienes y Serv que se Consumen'!$E$48='2 - Programas Municipales'!$C$7,'5-Bienes y Serv que se Consumen'!$F$50,0)),0)+IF('5-Bienes y Serv que se Consumen'!$E$53='2 - Programas Municipales'!$A4,(IF('5-Bienes y Serv que se Consumen'!$E$54='2 - Programas Municipales'!$C$7,'5-Bienes y Serv que se Consumen'!$F$56,0)),0)+IF('5-Bienes y Serv que se Consumen'!$E$59='2 - Programas Municipales'!$A4,(IF('5-Bienes y Serv que se Consumen'!$E$60='2 - Programas Municipales'!$C$7,'5-Bienes y Serv que se Consumen'!$F$62,0)),0)+IF('5-Bienes y Serv que se Consumen'!$E$65='2 - Programas Municipales'!$A4,(IF('5-Bienes y Serv que se Consumen'!$E$66='2 - Programas Municipales'!$C$7,'5-Bienes y Serv que se Consumen'!$F$68,0)),0)+IF('5-Bienes y Serv que se Consumen'!$E$71='2 - Programas Municipales'!$A4,(IF('5-Bienes y Serv que se Consumen'!$E$72='2 - Programas Municipales'!$C$7,'5-Bienes y Serv que se Consumen'!$F$74,0)),0)+IF('5-Bienes y Serv que se Consumen'!$E$77='2 - Programas Municipales'!$A4,(IF('5-Bienes y Serv que se Consumen'!$E$78='2 - Programas Municipales'!$C$7,'5-Bienes y Serv que se Consumen'!$F$80,0)),0)+IF('5-Bienes y Serv que se Consumen'!$E$83='2 - Programas Municipales'!$A4,(IF('5-Bienes y Serv que se Consumen'!$E$84='2 - Programas Municipales'!$C$7,'5-Bienes y Serv que se Consumen'!$F$86,0)),0)+IF('5-Bienes y Serv que se Consumen'!$E$89='2 - Programas Municipales'!$A4,(IF('5-Bienes y Serv que se Consumen'!$E$90='2 - Programas Municipales'!$C$7,'5-Bienes y Serv que se Consumen'!$F$92,0)),0)+IF('5-Bienes y Serv que se Consumen'!$E$95='2 - Programas Municipales'!$A4,(IF('5-Bienes y Serv que se Consumen'!$E$96='2 - Programas Municipales'!$C$7,'5-Bienes y Serv que se Consumen'!$F$98,0)),0)+IF('5-Bienes y Serv que se Consumen'!$E$101='2 - Programas Municipales'!$A4,(IF('5-Bienes y Serv que se Consumen'!$E$102='2 - Programas Municipales'!$C$7,'5-Bienes y Serv que se Consumen'!$F$104,0)),0)+IF('5-Bienes y Serv que se Consumen'!$E$107='2 - Programas Municipales'!$A4,(IF('5-Bienes y Serv que se Consumen'!$E$108='2 - Programas Municipales'!$C$7,'5-Bienes y Serv que se Consumen'!$F$110,0)),0)+IF('5-Bienes y Serv que se Consumen'!$E$113='2 - Programas Municipales'!$A4,(IF('5-Bienes y Serv que se Consumen'!$E$114='2 - Programas Municipales'!$C$7,'5-Bienes y Serv que se Consumen'!$F$116,0)),0)+IF('5-Bienes y Serv que se Consumen'!$E$119='2 - Programas Municipales'!$A4,(IF('5-Bienes y Serv que se Consumen'!$E$120='2 - Programas Municipales'!$C$7,'5-Bienes y Serv que se Consumen'!$F$122,0)),0)+IF('5-Bienes y Serv que se Consumen'!$E$125='2 - Programas Municipales'!$A4,(IF('5-Bienes y Serv que se Consumen'!$E$126='2 - Programas Municipales'!$C$7,'5-Bienes y Serv que se Consumen'!$F$128,0)),0)+IF('5-Bienes y Serv que se Consumen'!$E$131='2 - Programas Municipales'!$A4,(IF('5-Bienes y Serv que se Consumen'!$E$132='2 - Programas Municipales'!$C$7,'5-Bienes y Serv que se Consumen'!$F$134,0)),0)+IF('5-Bienes y Serv que se Consumen'!$E$137='2 - Programas Municipales'!$A4,(IF('5-Bienes y Serv que se Consumen'!$E$138='2 - Programas Municipales'!$C$7,'5-Bienes y Serv que se Consumen'!$F$140,0)),0)</f>
        <v>0</v>
      </c>
      <c r="I7" s="202">
        <f>IF('5-Bienes y Serv que se Consumen'!$E$5='2 - Programas Municipales'!$A4,(IF('5-Bienes y Serv que se Consumen'!$E$6='2 - Programas Municipales'!$C$8,'5-Bienes y Serv que se Consumen'!$F$8,0)),0)+IF('5-Bienes y Serv que se Consumen'!$E$11='2 - Programas Municipales'!$A4,(IF('5-Bienes y Serv que se Consumen'!$E$12='2 - Programas Municipales'!$C$8,'5-Bienes y Serv que se Consumen'!$F$14,0)),0)+IF('5-Bienes y Serv que se Consumen'!$E$17='2 - Programas Municipales'!$A4,(IF('5-Bienes y Serv que se Consumen'!$E$18='2 - Programas Municipales'!$C$8,'5-Bienes y Serv que se Consumen'!$F$20,0)),0)+IF('5-Bienes y Serv que se Consumen'!$E$23='2 - Programas Municipales'!$A4,(IF('5-Bienes y Serv que se Consumen'!$E$24='2 - Programas Municipales'!$C$8,'5-Bienes y Serv que se Consumen'!$F$26,0)),0)+IF('5-Bienes y Serv que se Consumen'!$E$29='2 - Programas Municipales'!$A4,(IF('5-Bienes y Serv que se Consumen'!$E$30='2 - Programas Municipales'!$C$8,'5-Bienes y Serv que se Consumen'!$F$32,0)),0)+IF('5-Bienes y Serv que se Consumen'!$E$35='2 - Programas Municipales'!$A4,(IF('5-Bienes y Serv que se Consumen'!$E$36='2 - Programas Municipales'!$C$8,'5-Bienes y Serv que se Consumen'!$F$38,0)),0)+IF('5-Bienes y Serv que se Consumen'!$E$41='2 - Programas Municipales'!$A4,(IF('5-Bienes y Serv que se Consumen'!$E$42='2 - Programas Municipales'!$C$8,'5-Bienes y Serv que se Consumen'!$F$44,0)),0)+IF('5-Bienes y Serv que se Consumen'!$E$47='2 - Programas Municipales'!$A4,(IF('5-Bienes y Serv que se Consumen'!$E$48='2 - Programas Municipales'!$C$8,'5-Bienes y Serv que se Consumen'!$F$50,0)),0)+IF('5-Bienes y Serv que se Consumen'!$E$53='2 - Programas Municipales'!$A4,(IF('5-Bienes y Serv que se Consumen'!$E$54='2 - Programas Municipales'!$C$8,'5-Bienes y Serv que se Consumen'!$F$56,0)),0)+IF('5-Bienes y Serv que se Consumen'!$E$59='2 - Programas Municipales'!$A4,(IF('5-Bienes y Serv que se Consumen'!$E$60='2 - Programas Municipales'!$C$8,'5-Bienes y Serv que se Consumen'!$F$62,0)),0)+IF('5-Bienes y Serv que se Consumen'!$E$65='2 - Programas Municipales'!$A4,(IF('5-Bienes y Serv que se Consumen'!$E$66='2 - Programas Municipales'!$C$8,'5-Bienes y Serv que se Consumen'!$F$68,0)),0)+IF('5-Bienes y Serv que se Consumen'!$E$71='2 - Programas Municipales'!$A4,(IF('5-Bienes y Serv que se Consumen'!$E$72='2 - Programas Municipales'!$C$8,'5-Bienes y Serv que se Consumen'!$F$74,0)),0)+IF('5-Bienes y Serv que se Consumen'!$E$77='2 - Programas Municipales'!$A4,(IF('5-Bienes y Serv que se Consumen'!$E$78='2 - Programas Municipales'!$C$8,'5-Bienes y Serv que se Consumen'!$F$80,0)),0)+IF('5-Bienes y Serv que se Consumen'!$E$83='2 - Programas Municipales'!$A4,(IF('5-Bienes y Serv que se Consumen'!$E$84='2 - Programas Municipales'!$C$8,'5-Bienes y Serv que se Consumen'!$F$86,0)),0)+IF('5-Bienes y Serv que se Consumen'!$E$89='2 - Programas Municipales'!$A4,(IF('5-Bienes y Serv que se Consumen'!$E$90='2 - Programas Municipales'!$C$8,'5-Bienes y Serv que se Consumen'!$F$92,0)),0)+IF('5-Bienes y Serv que se Consumen'!$E$95='2 - Programas Municipales'!$A4,(IF('5-Bienes y Serv que se Consumen'!$E$96='2 - Programas Municipales'!$C$8,'5-Bienes y Serv que se Consumen'!$F$98,0)),0)+IF('5-Bienes y Serv que se Consumen'!$E$101='2 - Programas Municipales'!$A4,(IF('5-Bienes y Serv que se Consumen'!$E$102='2 - Programas Municipales'!$C$8,'5-Bienes y Serv que se Consumen'!$F$104,0)),0)+IF('5-Bienes y Serv que se Consumen'!$E$107='2 - Programas Municipales'!$A4,(IF('5-Bienes y Serv que se Consumen'!$E$108='2 - Programas Municipales'!$C$8,'5-Bienes y Serv que se Consumen'!$F$110,0)),0)+IF('5-Bienes y Serv que se Consumen'!$E$113='2 - Programas Municipales'!$A4,(IF('5-Bienes y Serv que se Consumen'!$E$114='2 - Programas Municipales'!$C$8,'5-Bienes y Serv que se Consumen'!$F$116,0)),0)+IF('5-Bienes y Serv que se Consumen'!$E$119='2 - Programas Municipales'!$A4,(IF('5-Bienes y Serv que se Consumen'!$E$120='2 - Programas Municipales'!$C$8,'5-Bienes y Serv que se Consumen'!$F$122,0)),0)+IF('5-Bienes y Serv que se Consumen'!$E$125='2 - Programas Municipales'!$A4,(IF('5-Bienes y Serv que se Consumen'!$E$126='2 - Programas Municipales'!$C$8,'5-Bienes y Serv que se Consumen'!$F$128,0)),0)+IF('5-Bienes y Serv que se Consumen'!$E$131='2 - Programas Municipales'!$A4,(IF('5-Bienes y Serv que se Consumen'!$E$132='2 - Programas Municipales'!$C$8,'5-Bienes y Serv que se Consumen'!$F$134,0)),0)+IF('5-Bienes y Serv que se Consumen'!$E$137='2 - Programas Municipales'!$A4,(IF('5-Bienes y Serv que se Consumen'!$E$138='2 - Programas Municipales'!$C$8,'5-Bienes y Serv que se Consumen'!$F$140,0)),0)</f>
        <v>0</v>
      </c>
      <c r="J7" s="202">
        <f>IF('5-Bienes y Serv que se Consumen'!$E$5='2 - Programas Municipales'!$A4,(IF('5-Bienes y Serv que se Consumen'!$E$6='2 - Programas Municipales'!$C$9,'5-Bienes y Serv que se Consumen'!$F$8,0)),0)+IF('5-Bienes y Serv que se Consumen'!$E$11='2 - Programas Municipales'!$A4,(IF('5-Bienes y Serv que se Consumen'!$E$12='2 - Programas Municipales'!$C$9,'5-Bienes y Serv que se Consumen'!$F$14,0)),0)+IF('5-Bienes y Serv que se Consumen'!$E$17='2 - Programas Municipales'!$A4,(IF('5-Bienes y Serv que se Consumen'!$E$18='2 - Programas Municipales'!$C$9,'5-Bienes y Serv que se Consumen'!$F$20,0)),0)+IF('5-Bienes y Serv que se Consumen'!$E$23='2 - Programas Municipales'!$A4,(IF('5-Bienes y Serv que se Consumen'!$E$24='2 - Programas Municipales'!$C$9,'5-Bienes y Serv que se Consumen'!$F$26,0)),0)+IF('5-Bienes y Serv que se Consumen'!$E$29='2 - Programas Municipales'!$A4,(IF('5-Bienes y Serv que se Consumen'!$E$30='2 - Programas Municipales'!$C$9,'5-Bienes y Serv que se Consumen'!$F$32,0)),0)+IF('5-Bienes y Serv que se Consumen'!$E$35='2 - Programas Municipales'!$A4,(IF('5-Bienes y Serv que se Consumen'!$E$36='2 - Programas Municipales'!$C$9,'5-Bienes y Serv que se Consumen'!$F$38,0)),0)+IF('5-Bienes y Serv que se Consumen'!$E$41='2 - Programas Municipales'!$A4,(IF('5-Bienes y Serv que se Consumen'!$E$42='2 - Programas Municipales'!$C$9,'5-Bienes y Serv que se Consumen'!$F$44,0)),0)+IF('5-Bienes y Serv que se Consumen'!$E$47='2 - Programas Municipales'!$A4,(IF('5-Bienes y Serv que se Consumen'!$E$48='2 - Programas Municipales'!$C$9,'5-Bienes y Serv que se Consumen'!$F$50,0)),0)+IF('5-Bienes y Serv que se Consumen'!$E$53='2 - Programas Municipales'!$A4,(IF('5-Bienes y Serv que se Consumen'!$E$54='2 - Programas Municipales'!$C$9,'5-Bienes y Serv que se Consumen'!$F$56,0)),0)+IF('5-Bienes y Serv que se Consumen'!$E$59='2 - Programas Municipales'!$A4,(IF('5-Bienes y Serv que se Consumen'!$E$60='2 - Programas Municipales'!$C$9,'5-Bienes y Serv que se Consumen'!$F$62,0)),0)+IF('5-Bienes y Serv que se Consumen'!$E$65='2 - Programas Municipales'!$A4,(IF('5-Bienes y Serv que se Consumen'!$E$66='2 - Programas Municipales'!$C$9,'5-Bienes y Serv que se Consumen'!$F$68,0)),0)+IF('5-Bienes y Serv que se Consumen'!$E$71='2 - Programas Municipales'!$A4,(IF('5-Bienes y Serv que se Consumen'!$E$72='2 - Programas Municipales'!$C$9,'5-Bienes y Serv que se Consumen'!$F$74,0)),0)+IF('5-Bienes y Serv que se Consumen'!$E$77='2 - Programas Municipales'!$A4,(IF('5-Bienes y Serv que se Consumen'!$E$78='2 - Programas Municipales'!$C$9,'5-Bienes y Serv que se Consumen'!$F$80,0)),0)+IF('5-Bienes y Serv que se Consumen'!$E$83='2 - Programas Municipales'!$A4,(IF('5-Bienes y Serv que se Consumen'!$E$84='2 - Programas Municipales'!$C$9,'5-Bienes y Serv que se Consumen'!$F$86,0)),0)+IF('5-Bienes y Serv que se Consumen'!$E$89='2 - Programas Municipales'!$A4,(IF('5-Bienes y Serv que se Consumen'!$E$90='2 - Programas Municipales'!$C$9,'5-Bienes y Serv que se Consumen'!$F$92,0)),0)+IF('5-Bienes y Serv que se Consumen'!$E$95='2 - Programas Municipales'!$A4,(IF('5-Bienes y Serv que se Consumen'!$E$96='2 - Programas Municipales'!$C$9,'5-Bienes y Serv que se Consumen'!$F$98,0)),0)+IF('5-Bienes y Serv que se Consumen'!$E$101='2 - Programas Municipales'!$A4,(IF('5-Bienes y Serv que se Consumen'!$E$102='2 - Programas Municipales'!$C$9,'5-Bienes y Serv que se Consumen'!$F$104,0)),0)+IF('5-Bienes y Serv que se Consumen'!$E$107='2 - Programas Municipales'!$A4,(IF('5-Bienes y Serv que se Consumen'!$E$108='2 - Programas Municipales'!$C$9,'5-Bienes y Serv que se Consumen'!$F$110,0)),0)+IF('5-Bienes y Serv que se Consumen'!$E$113='2 - Programas Municipales'!$A4,(IF('5-Bienes y Serv que se Consumen'!$E$114='2 - Programas Municipales'!$C$9,'5-Bienes y Serv que se Consumen'!$F$116,0)),0)+IF('5-Bienes y Serv que se Consumen'!$E$119='2 - Programas Municipales'!$A4,(IF('5-Bienes y Serv que se Consumen'!$E$120='2 - Programas Municipales'!$C$9,'5-Bienes y Serv que se Consumen'!$F$122,0)),0)+IF('5-Bienes y Serv que se Consumen'!$E$125='2 - Programas Municipales'!$A4,(IF('5-Bienes y Serv que se Consumen'!$E$126='2 - Programas Municipales'!$C$9,'5-Bienes y Serv que se Consumen'!$F$128,0)),0)+IF('5-Bienes y Serv que se Consumen'!$E$131='2 - Programas Municipales'!$A4,(IF('5-Bienes y Serv que se Consumen'!$E$132='2 - Programas Municipales'!$C$9,'5-Bienes y Serv que se Consumen'!$F$134,0)),0)+IF('5-Bienes y Serv que se Consumen'!$E$137='2 - Programas Municipales'!$A4,(IF('5-Bienes y Serv que se Consumen'!$E$138='2 - Programas Municipales'!$C$9,'5-Bienes y Serv que se Consumen'!$F$140,0)),0)</f>
        <v>0</v>
      </c>
      <c r="K7" s="202">
        <f>IF('5-Bienes y Serv que se Consumen'!$E$5='2 - Programas Municipales'!$A4,(IF('5-Bienes y Serv que se Consumen'!$E$6='2 - Programas Municipales'!$C$10,'5-Bienes y Serv que se Consumen'!$F$8,0)),0)+IF('5-Bienes y Serv que se Consumen'!$E$11='2 - Programas Municipales'!$A4,(IF('5-Bienes y Serv que se Consumen'!$E$12='2 - Programas Municipales'!$C$10,'5-Bienes y Serv que se Consumen'!$F$14,0)),0)+IF('5-Bienes y Serv que se Consumen'!$E$17='2 - Programas Municipales'!$A4,(IF('5-Bienes y Serv que se Consumen'!$E$18='2 - Programas Municipales'!$C$10,'5-Bienes y Serv que se Consumen'!$F$20,0)),0)+IF('5-Bienes y Serv que se Consumen'!$E$23='2 - Programas Municipales'!$A4,(IF('5-Bienes y Serv que se Consumen'!$E$24='2 - Programas Municipales'!$C$10,'5-Bienes y Serv que se Consumen'!$F$26,0)),0)+IF('5-Bienes y Serv que se Consumen'!$E$29='2 - Programas Municipales'!$A4,(IF('5-Bienes y Serv que se Consumen'!$E$30='2 - Programas Municipales'!$C$10,'5-Bienes y Serv que se Consumen'!$F$32,0)),0)+IF('5-Bienes y Serv que se Consumen'!$E$35='2 - Programas Municipales'!$A4,(IF('5-Bienes y Serv que se Consumen'!$E$36='2 - Programas Municipales'!$C$10,'5-Bienes y Serv que se Consumen'!$F$38,0)),0)+IF('5-Bienes y Serv que se Consumen'!$E$41='2 - Programas Municipales'!$A4,(IF('5-Bienes y Serv que se Consumen'!$E$42='2 - Programas Municipales'!$C$10,'5-Bienes y Serv que se Consumen'!$F$44,0)),0)+IF('5-Bienes y Serv que se Consumen'!$E$47='2 - Programas Municipales'!$A4,(IF('5-Bienes y Serv que se Consumen'!$E$48='2 - Programas Municipales'!$C$10,'5-Bienes y Serv que se Consumen'!$F$50,0)),0)+IF('5-Bienes y Serv que se Consumen'!$E$53='2 - Programas Municipales'!$A4,(IF('5-Bienes y Serv que se Consumen'!$E$54='2 - Programas Municipales'!$C$10,'5-Bienes y Serv que se Consumen'!$F$56,0)),0)+IF('5-Bienes y Serv que se Consumen'!$E$59='2 - Programas Municipales'!$A4,(IF('5-Bienes y Serv que se Consumen'!$E$60='2 - Programas Municipales'!$C$10,'5-Bienes y Serv que se Consumen'!$F$62,0)),0)+IF('5-Bienes y Serv que se Consumen'!$E$65='2 - Programas Municipales'!$A4,(IF('5-Bienes y Serv que se Consumen'!$E$66='2 - Programas Municipales'!$C$10,'5-Bienes y Serv que se Consumen'!$F$68,0)),0)+IF('5-Bienes y Serv que se Consumen'!$E$71='2 - Programas Municipales'!$A4,(IF('5-Bienes y Serv que se Consumen'!$E$72='2 - Programas Municipales'!$C$10,'5-Bienes y Serv que se Consumen'!$F$74,0)),0)+IF('5-Bienes y Serv que se Consumen'!$E$77='2 - Programas Municipales'!$A4,(IF('5-Bienes y Serv que se Consumen'!$E$78='2 - Programas Municipales'!$C$10,'5-Bienes y Serv que se Consumen'!$F$80,0)),0)+IF('5-Bienes y Serv que se Consumen'!$E$83='2 - Programas Municipales'!$A4,(IF('5-Bienes y Serv que se Consumen'!$E$84='2 - Programas Municipales'!$C$10,'5-Bienes y Serv que se Consumen'!$F$86,0)),0)+IF('5-Bienes y Serv que se Consumen'!$E$89='2 - Programas Municipales'!$A4,(IF('5-Bienes y Serv que se Consumen'!$E$90='2 - Programas Municipales'!$C$10,'5-Bienes y Serv que se Consumen'!$F$92,0)),0)+IF('5-Bienes y Serv que se Consumen'!$E$95='2 - Programas Municipales'!$A4,(IF('5-Bienes y Serv que se Consumen'!$E$96='2 - Programas Municipales'!$C$10,'5-Bienes y Serv que se Consumen'!$F$98,0)),0)+IF('5-Bienes y Serv que se Consumen'!$E$101='2 - Programas Municipales'!$A4,(IF('5-Bienes y Serv que se Consumen'!$E$102='2 - Programas Municipales'!$C$10,'5-Bienes y Serv que se Consumen'!$F$104,0)),0)+IF('5-Bienes y Serv que se Consumen'!$E$107='2 - Programas Municipales'!$A4,(IF('5-Bienes y Serv que se Consumen'!$E$108='2 - Programas Municipales'!$C$10,'5-Bienes y Serv que se Consumen'!$F$110,0)),0)+IF('5-Bienes y Serv que se Consumen'!$E$113='2 - Programas Municipales'!$A4,(IF('5-Bienes y Serv que se Consumen'!$E$114='2 - Programas Municipales'!$C$10,'5-Bienes y Serv que se Consumen'!$F$116,0)),0)+IF('5-Bienes y Serv que se Consumen'!$E$119='2 - Programas Municipales'!$A4,(IF('5-Bienes y Serv que se Consumen'!$E$120='2 - Programas Municipales'!$C$10,'5-Bienes y Serv que se Consumen'!$F$122,0)),0)+IF('5-Bienes y Serv que se Consumen'!$E$125='2 - Programas Municipales'!$A4,(IF('5-Bienes y Serv que se Consumen'!$E$126='2 - Programas Municipales'!$C$10,'5-Bienes y Serv que se Consumen'!$F$128,0)),0)+IF('5-Bienes y Serv que se Consumen'!$E$131='2 - Programas Municipales'!$A4,(IF('5-Bienes y Serv que se Consumen'!$E$132='2 - Programas Municipales'!$C$10,'5-Bienes y Serv que se Consumen'!$F$134,0)),0)+IF('5-Bienes y Serv que se Consumen'!$E$137='2 - Programas Municipales'!$A4,(IF('5-Bienes y Serv que se Consumen'!$E$138='2 - Programas Municipales'!$C$10,'5-Bienes y Serv que se Consumen'!$F$140,0)),0)</f>
        <v>0</v>
      </c>
      <c r="L7" s="202">
        <f>IF('5-Bienes y Serv que se Consumen'!$E$5='2 - Programas Municipales'!$A4,(IF('5-Bienes y Serv que se Consumen'!$E$6='2 - Programas Municipales'!$C$11,'5-Bienes y Serv que se Consumen'!$F$8,0)),0)+IF('5-Bienes y Serv que se Consumen'!$E$11='2 - Programas Municipales'!$A4,(IF('5-Bienes y Serv que se Consumen'!$E$12='2 - Programas Municipales'!$C$11,'5-Bienes y Serv que se Consumen'!$F$14,0)),0)+IF('5-Bienes y Serv que se Consumen'!$E$17='2 - Programas Municipales'!$A4,(IF('5-Bienes y Serv que se Consumen'!$E$18='2 - Programas Municipales'!$C$11,'5-Bienes y Serv que se Consumen'!$F$20,0)),0)+IF('5-Bienes y Serv que se Consumen'!$E$23='2 - Programas Municipales'!$A4,(IF('5-Bienes y Serv que se Consumen'!$E$24='2 - Programas Municipales'!$C$11,'5-Bienes y Serv que se Consumen'!$F$26,0)),0)+IF('5-Bienes y Serv que se Consumen'!$E$29='2 - Programas Municipales'!$A4,(IF('5-Bienes y Serv que se Consumen'!$E$30='2 - Programas Municipales'!$C$11,'5-Bienes y Serv que se Consumen'!$F$32,0)),0)+IF('5-Bienes y Serv que se Consumen'!$E$35='2 - Programas Municipales'!$A4,(IF('5-Bienes y Serv que se Consumen'!$E$36='2 - Programas Municipales'!$C$11,'5-Bienes y Serv que se Consumen'!$F$38,0)),0)+IF('5-Bienes y Serv que se Consumen'!$E$41='2 - Programas Municipales'!$A4,(IF('5-Bienes y Serv que se Consumen'!$E$42='2 - Programas Municipales'!$C$11,'5-Bienes y Serv que se Consumen'!$F$44,0)),0)+IF('5-Bienes y Serv que se Consumen'!$E$47='2 - Programas Municipales'!$A4,(IF('5-Bienes y Serv que se Consumen'!$E$48='2 - Programas Municipales'!$C$11,'5-Bienes y Serv que se Consumen'!$F$50,0)),0)+IF('5-Bienes y Serv que se Consumen'!$E$53='2 - Programas Municipales'!$A4,(IF('5-Bienes y Serv que se Consumen'!$E$54='2 - Programas Municipales'!$C$11,'5-Bienes y Serv que se Consumen'!$F$56,0)),0)+IF('5-Bienes y Serv que se Consumen'!$E$59='2 - Programas Municipales'!$A4,(IF('5-Bienes y Serv que se Consumen'!$E$60='2 - Programas Municipales'!$C$11,'5-Bienes y Serv que se Consumen'!$F$62,0)),0)+IF('5-Bienes y Serv que se Consumen'!$E$65='2 - Programas Municipales'!$A4,(IF('5-Bienes y Serv que se Consumen'!$E$66='2 - Programas Municipales'!$C$11,'5-Bienes y Serv que se Consumen'!$F$68,0)),0)+IF('5-Bienes y Serv que se Consumen'!$E$71='2 - Programas Municipales'!$A4,(IF('5-Bienes y Serv que se Consumen'!$E$72='2 - Programas Municipales'!$C$11,'5-Bienes y Serv que se Consumen'!$F$74,0)),0)+IF('5-Bienes y Serv que se Consumen'!$E$77='2 - Programas Municipales'!$A4,(IF('5-Bienes y Serv que se Consumen'!$E$78='2 - Programas Municipales'!$C$11,'5-Bienes y Serv que se Consumen'!$F$80,0)),0)+IF('5-Bienes y Serv que se Consumen'!$E$83='2 - Programas Municipales'!$A4,(IF('5-Bienes y Serv que se Consumen'!$E$84='2 - Programas Municipales'!$C$11,'5-Bienes y Serv que se Consumen'!$F$86,0)),0)+IF('5-Bienes y Serv que se Consumen'!$E$89='2 - Programas Municipales'!$A4,(IF('5-Bienes y Serv que se Consumen'!$E$90='2 - Programas Municipales'!$C$11,'5-Bienes y Serv que se Consumen'!$F$92,0)),0)+IF('5-Bienes y Serv que se Consumen'!$E$95='2 - Programas Municipales'!$A4,(IF('5-Bienes y Serv que se Consumen'!$E$96='2 - Programas Municipales'!$C$11,'5-Bienes y Serv que se Consumen'!$F$98,0)),0)+IF('5-Bienes y Serv que se Consumen'!$E$101='2 - Programas Municipales'!$A4,(IF('5-Bienes y Serv que se Consumen'!$E$102='2 - Programas Municipales'!$C$11,'5-Bienes y Serv que se Consumen'!$F$104,0)),0)+IF('5-Bienes y Serv que se Consumen'!$E$107='2 - Programas Municipales'!$A4,(IF('5-Bienes y Serv que se Consumen'!$E$108='2 - Programas Municipales'!$C$11,'5-Bienes y Serv que se Consumen'!$F$110,0)),0)+IF('5-Bienes y Serv que se Consumen'!$E$113='2 - Programas Municipales'!$A4,(IF('5-Bienes y Serv que se Consumen'!$E$114='2 - Programas Municipales'!$C$11,'5-Bienes y Serv que se Consumen'!$F$116,0)),0)+IF('5-Bienes y Serv que se Consumen'!$E$119='2 - Programas Municipales'!$A4,(IF('5-Bienes y Serv que se Consumen'!$E$120='2 - Programas Municipales'!$C$11,'5-Bienes y Serv que se Consumen'!$F$122,0)),0)+IF('5-Bienes y Serv que se Consumen'!$E$125='2 - Programas Municipales'!$A4,(IF('5-Bienes y Serv que se Consumen'!$E$126='2 - Programas Municipales'!$C$11,'5-Bienes y Serv que se Consumen'!$F$128,0)),0)+IF('5-Bienes y Serv que se Consumen'!$E$131='2 - Programas Municipales'!$A4,(IF('5-Bienes y Serv que se Consumen'!$E$132='2 - Programas Municipales'!$C$11,'5-Bienes y Serv que se Consumen'!$F$134,0)),0)+IF('5-Bienes y Serv que se Consumen'!$E$137='2 - Programas Municipales'!$A4,(IF('5-Bienes y Serv que se Consumen'!$E$138='2 - Programas Municipales'!$C$11,'5-Bienes y Serv que se Consumen'!$F$140,0)),0)</f>
        <v>10438588.8</v>
      </c>
      <c r="M7" s="202">
        <f>IF('5-Bienes y Serv que se Consumen'!$E$5='2 - Programas Municipales'!$A4,(IF('5-Bienes y Serv que se Consumen'!$E$6='2 - Programas Municipales'!$C$12,'5-Bienes y Serv que se Consumen'!$F$8,0)),0)+IF('5-Bienes y Serv que se Consumen'!$E$11='2 - Programas Municipales'!$A4,(IF('5-Bienes y Serv que se Consumen'!$E$12='2 - Programas Municipales'!$C$12,'5-Bienes y Serv que se Consumen'!$F$14,0)),0)+IF('5-Bienes y Serv que se Consumen'!$E$17='2 - Programas Municipales'!$A4,(IF('5-Bienes y Serv que se Consumen'!$E$18='2 - Programas Municipales'!$C$12,'5-Bienes y Serv que se Consumen'!$F$20,0)),0)+IF('5-Bienes y Serv que se Consumen'!$E$23='2 - Programas Municipales'!$A4,(IF('5-Bienes y Serv que se Consumen'!$E$24='2 - Programas Municipales'!$C$12,'5-Bienes y Serv que se Consumen'!$F$26,0)),0)+IF('5-Bienes y Serv que se Consumen'!$E$29='2 - Programas Municipales'!$A4,(IF('5-Bienes y Serv que se Consumen'!$E$30='2 - Programas Municipales'!$C$12,'5-Bienes y Serv que se Consumen'!$F$32,0)),0)+IF('5-Bienes y Serv que se Consumen'!$E$35='2 - Programas Municipales'!$A4,(IF('5-Bienes y Serv que se Consumen'!$E$36='2 - Programas Municipales'!$C$12,'5-Bienes y Serv que se Consumen'!$F$38,0)),0)+IF('5-Bienes y Serv que se Consumen'!$E$41='2 - Programas Municipales'!$A4,(IF('5-Bienes y Serv que se Consumen'!$E$42='2 - Programas Municipales'!$C$12,'5-Bienes y Serv que se Consumen'!$F$44,0)),0)+IF('5-Bienes y Serv que se Consumen'!$E$47='2 - Programas Municipales'!$A4,(IF('5-Bienes y Serv que se Consumen'!$E$48='2 - Programas Municipales'!$C$12,'5-Bienes y Serv que se Consumen'!$F$50,0)),0)+IF('5-Bienes y Serv que se Consumen'!$E$53='2 - Programas Municipales'!$A4,(IF('5-Bienes y Serv que se Consumen'!$E$54='2 - Programas Municipales'!$C$12,'5-Bienes y Serv que se Consumen'!$F$56,0)),0)+IF('5-Bienes y Serv que se Consumen'!$E$59='2 - Programas Municipales'!$A4,(IF('5-Bienes y Serv que se Consumen'!$E$60='2 - Programas Municipales'!$C$12,'5-Bienes y Serv que se Consumen'!$F$62,0)),0)+IF('5-Bienes y Serv que se Consumen'!$E$65='2 - Programas Municipales'!$A4,(IF('5-Bienes y Serv que se Consumen'!$E$66='2 - Programas Municipales'!$C$12,'5-Bienes y Serv que se Consumen'!$F$68,0)),0)+IF('5-Bienes y Serv que se Consumen'!$E$71='2 - Programas Municipales'!$A4,(IF('5-Bienes y Serv que se Consumen'!$E$72='2 - Programas Municipales'!$C$12,'5-Bienes y Serv que se Consumen'!$F$74,0)),0)+IF('5-Bienes y Serv que se Consumen'!$E$77='2 - Programas Municipales'!$A4,(IF('5-Bienes y Serv que se Consumen'!$E$78='2 - Programas Municipales'!$C$12,'5-Bienes y Serv que se Consumen'!$F$80,0)),0)+IF('5-Bienes y Serv que se Consumen'!$E$83='2 - Programas Municipales'!$A4,(IF('5-Bienes y Serv que se Consumen'!$E$84='2 - Programas Municipales'!$C$12,'5-Bienes y Serv que se Consumen'!$F$86,0)),0)+IF('5-Bienes y Serv que se Consumen'!$E$89='2 - Programas Municipales'!$A4,(IF('5-Bienes y Serv que se Consumen'!$E$90='2 - Programas Municipales'!$C$12,'5-Bienes y Serv que se Consumen'!$F$92,0)),0)+IF('5-Bienes y Serv que se Consumen'!$E$95='2 - Programas Municipales'!$A4,(IF('5-Bienes y Serv que se Consumen'!$E$96='2 - Programas Municipales'!$C$12,'5-Bienes y Serv que se Consumen'!$F$98,0)),0)+IF('5-Bienes y Serv que se Consumen'!$E$101='2 - Programas Municipales'!$A4,(IF('5-Bienes y Serv que se Consumen'!$E$102='2 - Programas Municipales'!$C$12,'5-Bienes y Serv que se Consumen'!$F$104,0)),0)+IF('5-Bienes y Serv que se Consumen'!$E$107='2 - Programas Municipales'!$A4,(IF('5-Bienes y Serv que se Consumen'!$E$108='2 - Programas Municipales'!$C$12,'5-Bienes y Serv que se Consumen'!$F$110,0)),0)+IF('5-Bienes y Serv que se Consumen'!$E$113='2 - Programas Municipales'!$A4,(IF('5-Bienes y Serv que se Consumen'!$E$114='2 - Programas Municipales'!$C$12,'5-Bienes y Serv que se Consumen'!$F$116,0)),0)+IF('5-Bienes y Serv que se Consumen'!$E$119='2 - Programas Municipales'!$A4,(IF('5-Bienes y Serv que se Consumen'!$E$120='2 - Programas Municipales'!$C$12,'5-Bienes y Serv que se Consumen'!$F$122,0)),0)+IF('5-Bienes y Serv que se Consumen'!$E$125='2 - Programas Municipales'!$A4,(IF('5-Bienes y Serv que se Consumen'!$E$126='2 - Programas Municipales'!$C$12,'5-Bienes y Serv que se Consumen'!$F$128,0)),0)+IF('5-Bienes y Serv que se Consumen'!$E$131='2 - Programas Municipales'!$A4,(IF('5-Bienes y Serv que se Consumen'!$E$132='2 - Programas Municipales'!$C$12,'5-Bienes y Serv que se Consumen'!$F$134,0)),0)+IF('5-Bienes y Serv que se Consumen'!$E$137='2 - Programas Municipales'!$A4,(IF('5-Bienes y Serv que se Consumen'!$E$138='2 - Programas Municipales'!$C$12,'5-Bienes y Serv que se Consumen'!$F$140,0)),0)</f>
        <v>0</v>
      </c>
      <c r="N7" s="202">
        <f>IF('5-Bienes y Serv que se Consumen'!$E$5='2 - Programas Municipales'!$A4,(IF('5-Bienes y Serv que se Consumen'!$E$6='2 - Programas Municipales'!$C$13,'5-Bienes y Serv que se Consumen'!$F$8,0)),0)+IF('5-Bienes y Serv que se Consumen'!$E$11='2 - Programas Municipales'!$A4,(IF('5-Bienes y Serv que se Consumen'!$E$12='2 - Programas Municipales'!$C$13,'5-Bienes y Serv que se Consumen'!$F$14,0)),0)+IF('5-Bienes y Serv que se Consumen'!$E$17='2 - Programas Municipales'!$A4,(IF('5-Bienes y Serv que se Consumen'!$E$18='2 - Programas Municipales'!$C$13,'5-Bienes y Serv que se Consumen'!$F$20,0)),0)+IF('5-Bienes y Serv que se Consumen'!$E$23='2 - Programas Municipales'!$A4,(IF('5-Bienes y Serv que se Consumen'!$E$24='2 - Programas Municipales'!$C$13,'5-Bienes y Serv que se Consumen'!$F$26,0)),0)+IF('5-Bienes y Serv que se Consumen'!$E$29='2 - Programas Municipales'!$A4,(IF('5-Bienes y Serv que se Consumen'!$E$30='2 - Programas Municipales'!$C$13,'5-Bienes y Serv que se Consumen'!$F$32,0)),0)+IF('5-Bienes y Serv que se Consumen'!$E$35='2 - Programas Municipales'!$A4,(IF('5-Bienes y Serv que se Consumen'!$E$36='2 - Programas Municipales'!$C$13,'5-Bienes y Serv que se Consumen'!$F$38,0)),0)+IF('5-Bienes y Serv que se Consumen'!$E$41='2 - Programas Municipales'!$A4,(IF('5-Bienes y Serv que se Consumen'!$E$42='2 - Programas Municipales'!$C$13,'5-Bienes y Serv que se Consumen'!$F$44,0)),0)+IF('5-Bienes y Serv que se Consumen'!$E$47='2 - Programas Municipales'!$A4,(IF('5-Bienes y Serv que se Consumen'!$E$48='2 - Programas Municipales'!$C$13,'5-Bienes y Serv que se Consumen'!$F$50,0)),0)+IF('5-Bienes y Serv que se Consumen'!$E$53='2 - Programas Municipales'!$A4,(IF('5-Bienes y Serv que se Consumen'!$E$54='2 - Programas Municipales'!$C$13,'5-Bienes y Serv que se Consumen'!$F$56,0)),0)+IF('5-Bienes y Serv que se Consumen'!$E$59='2 - Programas Municipales'!$A4,(IF('5-Bienes y Serv que se Consumen'!$E$60='2 - Programas Municipales'!$C$13,'5-Bienes y Serv que se Consumen'!$F$62,0)),0)+IF('5-Bienes y Serv que se Consumen'!$E$65='2 - Programas Municipales'!$A4,(IF('5-Bienes y Serv que se Consumen'!$E$66='2 - Programas Municipales'!$C$13,'5-Bienes y Serv que se Consumen'!$F$68,0)),0)+IF('5-Bienes y Serv que se Consumen'!$E$71='2 - Programas Municipales'!$A4,(IF('5-Bienes y Serv que se Consumen'!$E$72='2 - Programas Municipales'!$C$13,'5-Bienes y Serv que se Consumen'!$F$74,0)),0)+IF('5-Bienes y Serv que se Consumen'!$E$77='2 - Programas Municipales'!$A4,(IF('5-Bienes y Serv que se Consumen'!$E$78='2 - Programas Municipales'!$C$13,'5-Bienes y Serv que se Consumen'!$F$80,0)),0)+IF('5-Bienes y Serv que se Consumen'!$E$83='2 - Programas Municipales'!$A4,(IF('5-Bienes y Serv que se Consumen'!$E$84='2 - Programas Municipales'!$C$13,'5-Bienes y Serv que se Consumen'!$F$86,0)),0)+IF('5-Bienes y Serv que se Consumen'!$E$89='2 - Programas Municipales'!$A4,(IF('5-Bienes y Serv que se Consumen'!$E$90='2 - Programas Municipales'!$C$13,'5-Bienes y Serv que se Consumen'!$F$92,0)),0)+IF('5-Bienes y Serv que se Consumen'!$E$95='2 - Programas Municipales'!$A4,(IF('5-Bienes y Serv que se Consumen'!$E$96='2 - Programas Municipales'!$C$13,'5-Bienes y Serv que se Consumen'!$F$98,0)),0)+IF('5-Bienes y Serv que se Consumen'!$E$101='2 - Programas Municipales'!$A4,(IF('5-Bienes y Serv que se Consumen'!$E$102='2 - Programas Municipales'!$C$13,'5-Bienes y Serv que se Consumen'!$F$104,0)),0)+IF('5-Bienes y Serv que se Consumen'!$E$107='2 - Programas Municipales'!$A4,(IF('5-Bienes y Serv que se Consumen'!$E$108='2 - Programas Municipales'!$C$13,'5-Bienes y Serv que se Consumen'!$F$110,0)),0)+IF('5-Bienes y Serv que se Consumen'!$E$113='2 - Programas Municipales'!$A4,(IF('5-Bienes y Serv que se Consumen'!$E$114='2 - Programas Municipales'!$C$13,'5-Bienes y Serv que se Consumen'!$F$116,0)),0)+IF('5-Bienes y Serv que se Consumen'!$E$119='2 - Programas Municipales'!$A4,(IF('5-Bienes y Serv que se Consumen'!$E$120='2 - Programas Municipales'!$C$13,'5-Bienes y Serv que se Consumen'!$F$122,0)),0)+IF('5-Bienes y Serv que se Consumen'!$E$125='2 - Programas Municipales'!$A4,(IF('5-Bienes y Serv que se Consumen'!$E$126='2 - Programas Municipales'!$C$13,'5-Bienes y Serv que se Consumen'!$F$128,0)),0)+IF('5-Bienes y Serv que se Consumen'!$E$131='2 - Programas Municipales'!$A4,(IF('5-Bienes y Serv que se Consumen'!$E$132='2 - Programas Municipales'!$C$13,'5-Bienes y Serv que se Consumen'!$F$134,0)),0)+IF('5-Bienes y Serv que se Consumen'!$E$137='2 - Programas Municipales'!$A4,(IF('5-Bienes y Serv que se Consumen'!$E$138='2 - Programas Municipales'!$C$13,'5-Bienes y Serv que se Consumen'!$F$140,0)),0)</f>
        <v>0</v>
      </c>
      <c r="O7" s="202">
        <f>IF('5-Bienes y Serv que se Consumen'!$E$5='2 - Programas Municipales'!$A4,(IF('5-Bienes y Serv que se Consumen'!$E$6='2 - Programas Municipales'!$C$14,'5-Bienes y Serv que se Consumen'!$F$8,0)),0)+IF('5-Bienes y Serv que se Consumen'!$E$11='2 - Programas Municipales'!$A4,(IF('5-Bienes y Serv que se Consumen'!$E$12='2 - Programas Municipales'!$C$14,'5-Bienes y Serv que se Consumen'!$F$14,0)),0)+IF('5-Bienes y Serv que se Consumen'!$E$17='2 - Programas Municipales'!$A4,(IF('5-Bienes y Serv que se Consumen'!$E$18='2 - Programas Municipales'!$C$14,'5-Bienes y Serv que se Consumen'!$F$20,0)),0)+IF('5-Bienes y Serv que se Consumen'!$E$23='2 - Programas Municipales'!$A4,(IF('5-Bienes y Serv que se Consumen'!$E$24='2 - Programas Municipales'!$C$14,'5-Bienes y Serv que se Consumen'!$F$26,0)),0)+IF('5-Bienes y Serv que se Consumen'!$E$29='2 - Programas Municipales'!$A4,(IF('5-Bienes y Serv que se Consumen'!$E$30='2 - Programas Municipales'!$C$14,'5-Bienes y Serv que se Consumen'!$F$32,0)),0)+IF('5-Bienes y Serv que se Consumen'!$E$35='2 - Programas Municipales'!$A4,(IF('5-Bienes y Serv que se Consumen'!$E$36='2 - Programas Municipales'!$C$14,'5-Bienes y Serv que se Consumen'!$F$38,0)),0)+IF('5-Bienes y Serv que se Consumen'!$E$41='2 - Programas Municipales'!$A4,(IF('5-Bienes y Serv que se Consumen'!$E$42='2 - Programas Municipales'!$C$14,'5-Bienes y Serv que se Consumen'!$F$44,0)),0)+IF('5-Bienes y Serv que se Consumen'!$E$47='2 - Programas Municipales'!$A4,(IF('5-Bienes y Serv que se Consumen'!$E$48='2 - Programas Municipales'!$C$14,'5-Bienes y Serv que se Consumen'!$F$50,0)),0)+IF('5-Bienes y Serv que se Consumen'!$E$53='2 - Programas Municipales'!$A4,(IF('5-Bienes y Serv que se Consumen'!$E$54='2 - Programas Municipales'!$C$14,'5-Bienes y Serv que se Consumen'!$F$56,0)),0)+IF('5-Bienes y Serv que se Consumen'!$E$59='2 - Programas Municipales'!$A4,(IF('5-Bienes y Serv que se Consumen'!$E$60='2 - Programas Municipales'!$C$14,'5-Bienes y Serv que se Consumen'!$F$62,0)),0)+IF('5-Bienes y Serv que se Consumen'!$E$65='2 - Programas Municipales'!$A4,(IF('5-Bienes y Serv que se Consumen'!$E$66='2 - Programas Municipales'!$C$14,'5-Bienes y Serv que se Consumen'!$F$68,0)),0)+IF('5-Bienes y Serv que se Consumen'!$E$71='2 - Programas Municipales'!$A4,(IF('5-Bienes y Serv que se Consumen'!$E$72='2 - Programas Municipales'!$C$14,'5-Bienes y Serv que se Consumen'!$F$74,0)),0)+IF('5-Bienes y Serv que se Consumen'!$E$77='2 - Programas Municipales'!$A4,(IF('5-Bienes y Serv que se Consumen'!$E$78='2 - Programas Municipales'!$C$14,'5-Bienes y Serv que se Consumen'!$F$80,0)),0)+IF('5-Bienes y Serv que se Consumen'!$E$83='2 - Programas Municipales'!$A4,(IF('5-Bienes y Serv que se Consumen'!$E$84='2 - Programas Municipales'!$C$14,'5-Bienes y Serv que se Consumen'!$F$86,0)),0)+IF('5-Bienes y Serv que se Consumen'!$E$89='2 - Programas Municipales'!$A4,(IF('5-Bienes y Serv que se Consumen'!$E$90='2 - Programas Municipales'!$C$14,'5-Bienes y Serv que se Consumen'!$F$92,0)),0)+IF('5-Bienes y Serv que se Consumen'!$E$95='2 - Programas Municipales'!$A4,(IF('5-Bienes y Serv que se Consumen'!$E$96='2 - Programas Municipales'!$C$14,'5-Bienes y Serv que se Consumen'!$F$98,0)),0)+IF('5-Bienes y Serv que se Consumen'!$E$101='2 - Programas Municipales'!$A4,(IF('5-Bienes y Serv que se Consumen'!$E$102='2 - Programas Municipales'!$C$14,'5-Bienes y Serv que se Consumen'!$F$104,0)),0)+IF('5-Bienes y Serv que se Consumen'!$E$107='2 - Programas Municipales'!$A4,(IF('5-Bienes y Serv que se Consumen'!$E$108='2 - Programas Municipales'!$C$14,'5-Bienes y Serv que se Consumen'!$F$110,0)),0)+IF('5-Bienes y Serv que se Consumen'!$E$113='2 - Programas Municipales'!$A4,(IF('5-Bienes y Serv que se Consumen'!$E$114='2 - Programas Municipales'!$C$14,'5-Bienes y Serv que se Consumen'!$F$116,0)),0)+IF('5-Bienes y Serv que se Consumen'!$E$119='2 - Programas Municipales'!$A4,(IF('5-Bienes y Serv que se Consumen'!$E$120='2 - Programas Municipales'!$C$14,'5-Bienes y Serv que se Consumen'!$F$122,0)),0)+IF('5-Bienes y Serv que se Consumen'!$E$125='2 - Programas Municipales'!$A4,(IF('5-Bienes y Serv que se Consumen'!$E$126='2 - Programas Municipales'!$C$14,'5-Bienes y Serv que se Consumen'!$F$128,0)),0)+IF('5-Bienes y Serv que se Consumen'!$E$131='2 - Programas Municipales'!$A4,(IF('5-Bienes y Serv que se Consumen'!$E$132='2 - Programas Municipales'!$C$14,'5-Bienes y Serv que se Consumen'!$F$134,0)),0)+IF('5-Bienes y Serv que se Consumen'!$E$137='2 - Programas Municipales'!$A4,(IF('5-Bienes y Serv que se Consumen'!$E$138='2 - Programas Municipales'!$C$14,'5-Bienes y Serv que se Consumen'!$F$140,0)),0)</f>
        <v>0</v>
      </c>
      <c r="P7" s="202">
        <f>IF('5-Bienes y Serv que se Consumen'!$E$5='2 - Programas Municipales'!$A4,(IF('5-Bienes y Serv que se Consumen'!$E$6='2 - Programas Municipales'!$C$15,'5-Bienes y Serv que se Consumen'!$F$8,0)),0)+IF('5-Bienes y Serv que se Consumen'!$E$11='2 - Programas Municipales'!$A4,(IF('5-Bienes y Serv que se Consumen'!$E$12='2 - Programas Municipales'!$C$15,'5-Bienes y Serv que se Consumen'!$F$14,0)),0)+IF('5-Bienes y Serv que se Consumen'!$E$17='2 - Programas Municipales'!$A4,(IF('5-Bienes y Serv que se Consumen'!$E$18='2 - Programas Municipales'!$C$15,'5-Bienes y Serv que se Consumen'!$F$20,0)),0)+IF('5-Bienes y Serv que se Consumen'!$E$23='2 - Programas Municipales'!$A4,(IF('5-Bienes y Serv que se Consumen'!$E$24='2 - Programas Municipales'!$C$15,'5-Bienes y Serv que se Consumen'!$F$26,0)),0)+IF('5-Bienes y Serv que se Consumen'!$E$29='2 - Programas Municipales'!$A4,(IF('5-Bienes y Serv que se Consumen'!$E$30='2 - Programas Municipales'!$C$15,'5-Bienes y Serv que se Consumen'!$F$32,0)),0)+IF('5-Bienes y Serv que se Consumen'!$E$35='2 - Programas Municipales'!$A4,(IF('5-Bienes y Serv que se Consumen'!$E$36='2 - Programas Municipales'!$C$15,'5-Bienes y Serv que se Consumen'!$F$38,0)),0)+IF('5-Bienes y Serv que se Consumen'!$E$41='2 - Programas Municipales'!$A4,(IF('5-Bienes y Serv que se Consumen'!$E$42='2 - Programas Municipales'!$C$15,'5-Bienes y Serv que se Consumen'!$F$44,0)),0)+IF('5-Bienes y Serv que se Consumen'!$E$47='2 - Programas Municipales'!$A4,(IF('5-Bienes y Serv que se Consumen'!$E$48='2 - Programas Municipales'!$C$15,'5-Bienes y Serv que se Consumen'!$F$50,0)),0)+IF('5-Bienes y Serv que se Consumen'!$E$53='2 - Programas Municipales'!$A4,(IF('5-Bienes y Serv que se Consumen'!$E$54='2 - Programas Municipales'!$C$15,'5-Bienes y Serv que se Consumen'!$F$56,0)),0)+IF('5-Bienes y Serv que se Consumen'!$E$59='2 - Programas Municipales'!$A4,(IF('5-Bienes y Serv que se Consumen'!$E$60='2 - Programas Municipales'!$C$15,'5-Bienes y Serv que se Consumen'!$F$62,0)),0)+IF('5-Bienes y Serv que se Consumen'!$E$65='2 - Programas Municipales'!$A4,(IF('5-Bienes y Serv que se Consumen'!$E$66='2 - Programas Municipales'!$C$15,'5-Bienes y Serv que se Consumen'!$F$68,0)),0)+IF('5-Bienes y Serv que se Consumen'!$E$71='2 - Programas Municipales'!$A4,(IF('5-Bienes y Serv que se Consumen'!$E$72='2 - Programas Municipales'!$C$15,'5-Bienes y Serv que se Consumen'!$F$74,0)),0)+IF('5-Bienes y Serv que se Consumen'!$E$77='2 - Programas Municipales'!$A4,(IF('5-Bienes y Serv que se Consumen'!$E$78='2 - Programas Municipales'!$C$15,'5-Bienes y Serv que se Consumen'!$F$80,0)),0)+IF('5-Bienes y Serv que se Consumen'!$E$83='2 - Programas Municipales'!$A4,(IF('5-Bienes y Serv que se Consumen'!$E$84='2 - Programas Municipales'!$C$15,'5-Bienes y Serv que se Consumen'!$F$86,0)),0)+IF('5-Bienes y Serv que se Consumen'!$E$89='2 - Programas Municipales'!$A4,(IF('5-Bienes y Serv que se Consumen'!$E$90='2 - Programas Municipales'!$C$15,'5-Bienes y Serv que se Consumen'!$F$92,0)),0)+IF('5-Bienes y Serv que se Consumen'!$E$95='2 - Programas Municipales'!$A4,(IF('5-Bienes y Serv que se Consumen'!$E$96='2 - Programas Municipales'!$C$15,'5-Bienes y Serv que se Consumen'!$F$98,0)),0)+IF('5-Bienes y Serv que se Consumen'!$E$101='2 - Programas Municipales'!$A4,(IF('5-Bienes y Serv que se Consumen'!$E$102='2 - Programas Municipales'!$C$14,'5-Bienes y Serv que se Consumen'!$F$104,0)),0)+IF('5-Bienes y Serv que se Consumen'!$E$107='2 - Programas Municipales'!$A4,(IF('5-Bienes y Serv que se Consumen'!$E$108='2 - Programas Municipales'!$C$14,'5-Bienes y Serv que se Consumen'!$F$110,0)),0)+IF('5-Bienes y Serv que se Consumen'!$E$113='2 - Programas Municipales'!$A4,(IF('5-Bienes y Serv que se Consumen'!$E$114='2 - Programas Municipales'!$C$14,'5-Bienes y Serv que se Consumen'!$F$116,0)),0)+IF('5-Bienes y Serv que se Consumen'!$E$119='2 - Programas Municipales'!$A4,(IF('5-Bienes y Serv que se Consumen'!$E$120='2 - Programas Municipales'!$C$14,'5-Bienes y Serv que se Consumen'!$F$122,0)),0)+IF('5-Bienes y Serv que se Consumen'!$E$125='2 - Programas Municipales'!$A4,(IF('5-Bienes y Serv que se Consumen'!$E$126='2 - Programas Municipales'!$C$14,'5-Bienes y Serv que se Consumen'!$F$128,0)),0)+IF('5-Bienes y Serv que se Consumen'!$E$131='2 - Programas Municipales'!$A4,(IF('5-Bienes y Serv que se Consumen'!$E$132='2 - Programas Municipales'!$C$14,'5-Bienes y Serv que se Consumen'!$F$134,0)),0)+IF('5-Bienes y Serv que se Consumen'!$E$137='2 - Programas Municipales'!$A4,(IF('5-Bienes y Serv que se Consumen'!$E$138='2 - Programas Municipales'!$C$14,'5-Bienes y Serv que se Consumen'!$F$140,0)),0)</f>
        <v>0</v>
      </c>
      <c r="Q7" s="265">
        <f t="shared" si="1"/>
        <v>10438588.8</v>
      </c>
    </row>
    <row r="8">
      <c r="B8" s="56" t="str">
        <f>'2 - Programas Municipales'!A5</f>
        <v>Maquinarias y Equipos</v>
      </c>
      <c r="C8" s="202">
        <f>IF('5-Bienes y Serv que se Consumen'!$E$5='2 - Programas Municipales'!$A5,(IF('5-Bienes y Serv que se Consumen'!$E$6='2 - Programas Municipales'!$C$2,'5-Bienes y Serv que se Consumen'!$F$8,0)),0)+IF('5-Bienes y Serv que se Consumen'!$E$11='2 - Programas Municipales'!$A5,(IF('5-Bienes y Serv que se Consumen'!$E$12='2 - Programas Municipales'!$C$2,'5-Bienes y Serv que se Consumen'!$F$14,0)),0)+IF('5-Bienes y Serv que se Consumen'!$E$17='2 - Programas Municipales'!$A5,(IF('5-Bienes y Serv que se Consumen'!$E$18='2 - Programas Municipales'!$C$2,'5-Bienes y Serv que se Consumen'!$F$20,0)),0)+IF('5-Bienes y Serv que se Consumen'!$E$23='2 - Programas Municipales'!$A5,(IF('5-Bienes y Serv que se Consumen'!$E$24='2 - Programas Municipales'!$C$2,'5-Bienes y Serv que se Consumen'!$F$26,0)),0)+IF('5-Bienes y Serv que se Consumen'!$E$29='2 - Programas Municipales'!$A5,(IF('5-Bienes y Serv que se Consumen'!$E$30='2 - Programas Municipales'!$C$2,'5-Bienes y Serv que se Consumen'!$F$32,0)),0)+IF('5-Bienes y Serv que se Consumen'!$E$35='2 - Programas Municipales'!$A5,(IF('5-Bienes y Serv que se Consumen'!$E$36='2 - Programas Municipales'!$C$2,'5-Bienes y Serv que se Consumen'!$F$38,0)),0)+IF('5-Bienes y Serv que se Consumen'!$E$41='2 - Programas Municipales'!$A5,(IF('5-Bienes y Serv que se Consumen'!$E$42='2 - Programas Municipales'!$C$2,'5-Bienes y Serv que se Consumen'!$F$44,0)),0)+IF('5-Bienes y Serv que se Consumen'!$E$47='2 - Programas Municipales'!$A5,(IF('5-Bienes y Serv que se Consumen'!$E$48='2 - Programas Municipales'!$C$2,'5-Bienes y Serv que se Consumen'!$F$50,0)),0)+IF('5-Bienes y Serv que se Consumen'!$E$53='2 - Programas Municipales'!$A5,(IF('5-Bienes y Serv que se Consumen'!$E$54='2 - Programas Municipales'!$C$2,'5-Bienes y Serv que se Consumen'!$F$56,0)),0)+IF('5-Bienes y Serv que se Consumen'!$E$59='2 - Programas Municipales'!$A5,(IF('5-Bienes y Serv que se Consumen'!$E$60='2 - Programas Municipales'!$C$2,'5-Bienes y Serv que se Consumen'!$F$62,0)),0)+IF('5-Bienes y Serv que se Consumen'!$E$65='2 - Programas Municipales'!$A5,(IF('5-Bienes y Serv que se Consumen'!$E$66='2 - Programas Municipales'!$C$2,'5-Bienes y Serv que se Consumen'!$F$68,0)),0)+IF('5-Bienes y Serv que se Consumen'!$E$71='2 - Programas Municipales'!$A5,(IF('5-Bienes y Serv que se Consumen'!$E$72='2 - Programas Municipales'!$C$2,'5-Bienes y Serv que se Consumen'!$F$74,0)),0)+IF('5-Bienes y Serv que se Consumen'!$E$77='2 - Programas Municipales'!$A5,(IF('5-Bienes y Serv que se Consumen'!$E$78='2 - Programas Municipales'!$C$2,'5-Bienes y Serv que se Consumen'!$F$80,0)),0)+IF('5-Bienes y Serv que se Consumen'!$E$83='2 - Programas Municipales'!$A5,(IF('5-Bienes y Serv que se Consumen'!$E$84='2 - Programas Municipales'!$C$2,'5-Bienes y Serv que se Consumen'!$F$86,0)),0)+IF('5-Bienes y Serv que se Consumen'!$E$89='2 - Programas Municipales'!$A5,(IF('5-Bienes y Serv que se Consumen'!$E$90='2 - Programas Municipales'!$C$2,'5-Bienes y Serv que se Consumen'!$F$92,0)),0)+IF('5-Bienes y Serv que se Consumen'!$E$95='2 - Programas Municipales'!$A5,(IF('5-Bienes y Serv que se Consumen'!$E$96='2 - Programas Municipales'!$C$2,'5-Bienes y Serv que se Consumen'!$F$98,0)),0)+IF('5-Bienes y Serv que se Consumen'!$E$101='2 - Programas Municipales'!$A5,(IF('5-Bienes y Serv que se Consumen'!$E$102='2 - Programas Municipales'!$C$2,'5-Bienes y Serv que se Consumen'!$F$104,0)),0)+IF('5-Bienes y Serv que se Consumen'!$E$107='2 - Programas Municipales'!$A5,(IF('5-Bienes y Serv que se Consumen'!$E$108='2 - Programas Municipales'!$C$2,'5-Bienes y Serv que se Consumen'!$F$110,0)),0)+IF('5-Bienes y Serv que se Consumen'!$E$113='2 - Programas Municipales'!$A5,(IF('5-Bienes y Serv que se Consumen'!$E$114='2 - Programas Municipales'!$C$2,'5-Bienes y Serv que se Consumen'!$F$116,0)),0)+IF('5-Bienes y Serv que se Consumen'!$E$119='2 - Programas Municipales'!$A5,(IF('5-Bienes y Serv que se Consumen'!$E$120='2 - Programas Municipales'!$C$2,'5-Bienes y Serv que se Consumen'!$F$122,0)),0)+IF('5-Bienes y Serv que se Consumen'!$E$125='2 - Programas Municipales'!$A5,(IF('5-Bienes y Serv que se Consumen'!$E$126='2 - Programas Municipales'!$C$2,'5-Bienes y Serv que se Consumen'!$F$128,0)),0)+IF('5-Bienes y Serv que se Consumen'!$E$131='2 - Programas Municipales'!$A5,(IF('5-Bienes y Serv que se Consumen'!$E$132='2 - Programas Municipales'!$C$2,'5-Bienes y Serv que se Consumen'!$F$134,0)),0)+IF('5-Bienes y Serv que se Consumen'!$E$137='2 - Programas Municipales'!$A5,(IF('5-Bienes y Serv que se Consumen'!$E$138='2 - Programas Municipales'!$C$2,'5-Bienes y Serv que se Consumen'!$F$140,0)),0)</f>
        <v>0</v>
      </c>
      <c r="D8" s="202">
        <f>IF('5-Bienes y Serv que se Consumen'!$E$5='2 - Programas Municipales'!$A5,(IF('5-Bienes y Serv que se Consumen'!$E$6='2 - Programas Municipales'!$C$3,'5-Bienes y Serv que se Consumen'!$F$8,0)),0)+IF('5-Bienes y Serv que se Consumen'!$E$11='2 - Programas Municipales'!$A5,(IF('5-Bienes y Serv que se Consumen'!$E$12='2 - Programas Municipales'!$C$3,'5-Bienes y Serv que se Consumen'!$F$14,0)),0)+IF('5-Bienes y Serv que se Consumen'!$E$17='2 - Programas Municipales'!$A5,(IF('5-Bienes y Serv que se Consumen'!$E$18='2 - Programas Municipales'!$C$3,'5-Bienes y Serv que se Consumen'!$F$20,0)),0)+IF('5-Bienes y Serv que se Consumen'!$E$23='2 - Programas Municipales'!$A5,(IF('5-Bienes y Serv que se Consumen'!$E$24='2 - Programas Municipales'!$C$3,'5-Bienes y Serv que se Consumen'!$F$26,0)),0)+IF('5-Bienes y Serv que se Consumen'!$E$29='2 - Programas Municipales'!$A5,(IF('5-Bienes y Serv que se Consumen'!$E$30='2 - Programas Municipales'!$C$3,'5-Bienes y Serv que se Consumen'!$F$32,0)),0)+IF('5-Bienes y Serv que se Consumen'!$E$35='2 - Programas Municipales'!$A5,(IF('5-Bienes y Serv que se Consumen'!$E$36='2 - Programas Municipales'!$C$3,'5-Bienes y Serv que se Consumen'!$F$38,0)),0)+IF('5-Bienes y Serv que se Consumen'!$E$41='2 - Programas Municipales'!$A5,(IF('5-Bienes y Serv que se Consumen'!$E$42='2 - Programas Municipales'!$C$3,'5-Bienes y Serv que se Consumen'!$F$44,0)),0)+IF('5-Bienes y Serv que se Consumen'!$E$47='2 - Programas Municipales'!$A5,(IF('5-Bienes y Serv que se Consumen'!$E$48='2 - Programas Municipales'!$C$3,'5-Bienes y Serv que se Consumen'!$F$50,0)),0)+IF('5-Bienes y Serv que se Consumen'!$E$53='2 - Programas Municipales'!$A5,(IF('5-Bienes y Serv que se Consumen'!$E$54='2 - Programas Municipales'!$C$3,'5-Bienes y Serv que se Consumen'!$F$56,0)),0)+IF('5-Bienes y Serv que se Consumen'!$E$59='2 - Programas Municipales'!$A5,(IF('5-Bienes y Serv que se Consumen'!$E$60='2 - Programas Municipales'!$C$3,'5-Bienes y Serv que se Consumen'!$F$62,0)),0)+IF('5-Bienes y Serv que se Consumen'!$E$65='2 - Programas Municipales'!$A5,(IF('5-Bienes y Serv que se Consumen'!$E$66='2 - Programas Municipales'!$C$3,'5-Bienes y Serv que se Consumen'!$F$68,0)),0)+IF('5-Bienes y Serv que se Consumen'!$E$71='2 - Programas Municipales'!$A5,(IF('5-Bienes y Serv que se Consumen'!$E$72='2 - Programas Municipales'!$C$3,'5-Bienes y Serv que se Consumen'!$F$74,0)),0)+IF('5-Bienes y Serv que se Consumen'!$E$77='2 - Programas Municipales'!$A5,(IF('5-Bienes y Serv que se Consumen'!$E$78='2 - Programas Municipales'!$C$3,'5-Bienes y Serv que se Consumen'!$F$80,0)),0)+IF('5-Bienes y Serv que se Consumen'!$E$83='2 - Programas Municipales'!$A5,(IF('5-Bienes y Serv que se Consumen'!$E$84='2 - Programas Municipales'!$C$3,'5-Bienes y Serv que se Consumen'!$F$86,0)),0)+IF('5-Bienes y Serv que se Consumen'!$E$89='2 - Programas Municipales'!$A5,(IF('5-Bienes y Serv que se Consumen'!$E$90='2 - Programas Municipales'!$C$3,'5-Bienes y Serv que se Consumen'!$F$92,0)),0)+IF('5-Bienes y Serv que se Consumen'!$E$95='2 - Programas Municipales'!$A5,(IF('5-Bienes y Serv que se Consumen'!$E$96='2 - Programas Municipales'!$C$3,'5-Bienes y Serv que se Consumen'!$F$98,0)),0)+IF('5-Bienes y Serv que se Consumen'!$E$101='2 - Programas Municipales'!$A5,(IF('5-Bienes y Serv que se Consumen'!$E$102='2 - Programas Municipales'!$C$3,'5-Bienes y Serv que se Consumen'!$F$104,0)),0)+IF('5-Bienes y Serv que se Consumen'!$E$107='2 - Programas Municipales'!$A5,(IF('5-Bienes y Serv que se Consumen'!$E$108='2 - Programas Municipales'!$C$3,'5-Bienes y Serv que se Consumen'!$F$110,0)),0)+IF('5-Bienes y Serv que se Consumen'!$E$113='2 - Programas Municipales'!$A5,(IF('5-Bienes y Serv que se Consumen'!$E$114='2 - Programas Municipales'!$C$3,'5-Bienes y Serv que se Consumen'!$F$116,0)),0)+IF('5-Bienes y Serv que se Consumen'!$E$119='2 - Programas Municipales'!$A5,(IF('5-Bienes y Serv que se Consumen'!$E$120='2 - Programas Municipales'!$C$3,'5-Bienes y Serv que se Consumen'!$F$122,0)),0)+IF('5-Bienes y Serv que se Consumen'!$E$125='2 - Programas Municipales'!$A5,(IF('5-Bienes y Serv que se Consumen'!$E$126='2 - Programas Municipales'!$C$3,'5-Bienes y Serv que se Consumen'!$F$128,0)),0)+IF('5-Bienes y Serv que se Consumen'!$E$131='2 - Programas Municipales'!$A5,(IF('5-Bienes y Serv que se Consumen'!$E$132='2 - Programas Municipales'!$C$3,'5-Bienes y Serv que se Consumen'!$F$134,0)),0)+IF('5-Bienes y Serv que se Consumen'!$E$137='2 - Programas Municipales'!$A5,(IF('5-Bienes y Serv que se Consumen'!$E$138='2 - Programas Municipales'!$C$3,'5-Bienes y Serv que se Consumen'!$F$140,0)),0)</f>
        <v>0</v>
      </c>
      <c r="E8" s="202">
        <f>IF('5-Bienes y Serv que se Consumen'!$E$5='2 - Programas Municipales'!$A5,(IF('5-Bienes y Serv que se Consumen'!$E$6='2 - Programas Municipales'!$C$4,'5-Bienes y Serv que se Consumen'!$F$8,0)),0)+IF('5-Bienes y Serv que se Consumen'!$E$11='2 - Programas Municipales'!$A5,(IF('5-Bienes y Serv que se Consumen'!$E$12='2 - Programas Municipales'!$C$4,'5-Bienes y Serv que se Consumen'!$F$14,0)),0)+IF('5-Bienes y Serv que se Consumen'!$E$17='2 - Programas Municipales'!$A5,(IF('5-Bienes y Serv que se Consumen'!$E$18='2 - Programas Municipales'!$C$4,'5-Bienes y Serv que se Consumen'!$F$20,0)),0)+IF('5-Bienes y Serv que se Consumen'!$E$23='2 - Programas Municipales'!$A5,(IF('5-Bienes y Serv que se Consumen'!$E$24='2 - Programas Municipales'!$C$4,'5-Bienes y Serv que se Consumen'!$F$26,0)),0)+IF('5-Bienes y Serv que se Consumen'!$E$29='2 - Programas Municipales'!$A5,(IF('5-Bienes y Serv que se Consumen'!$E$30='2 - Programas Municipales'!$C$4,'5-Bienes y Serv que se Consumen'!$F$32,0)),0)+IF('5-Bienes y Serv que se Consumen'!$E$35='2 - Programas Municipales'!$A5,(IF('5-Bienes y Serv que se Consumen'!$E$36='2 - Programas Municipales'!$C$4,'5-Bienes y Serv que se Consumen'!$F$38,0)),0)+IF('5-Bienes y Serv que se Consumen'!$E$41='2 - Programas Municipales'!$A5,(IF('5-Bienes y Serv que se Consumen'!$E$42='2 - Programas Municipales'!$C$4,'5-Bienes y Serv que se Consumen'!$F$44,0)),0)+IF('5-Bienes y Serv que se Consumen'!$E$47='2 - Programas Municipales'!$A5,(IF('5-Bienes y Serv que se Consumen'!$E$48='2 - Programas Municipales'!$C$4,'5-Bienes y Serv que se Consumen'!$F$50,0)),0)+IF('5-Bienes y Serv que se Consumen'!$E$53='2 - Programas Municipales'!$A5,(IF('5-Bienes y Serv que se Consumen'!$E$54='2 - Programas Municipales'!$C$4,'5-Bienes y Serv que se Consumen'!$F$56,0)),0)+IF('5-Bienes y Serv que se Consumen'!$E$59='2 - Programas Municipales'!$A5,(IF('5-Bienes y Serv que se Consumen'!$E$60='2 - Programas Municipales'!$C$4,'5-Bienes y Serv que se Consumen'!$F$62,0)),0)+IF('5-Bienes y Serv que se Consumen'!$E$65='2 - Programas Municipales'!$A5,(IF('5-Bienes y Serv que se Consumen'!$E$66='2 - Programas Municipales'!$C$4,'5-Bienes y Serv que se Consumen'!$F$68,0)),0)+IF('5-Bienes y Serv que se Consumen'!$E$71='2 - Programas Municipales'!$A5,(IF('5-Bienes y Serv que se Consumen'!$E$72='2 - Programas Municipales'!$C$4,'5-Bienes y Serv que se Consumen'!$F$74,0)),0)+IF('5-Bienes y Serv que se Consumen'!$E$77='2 - Programas Municipales'!$A5,(IF('5-Bienes y Serv que se Consumen'!$E$78='2 - Programas Municipales'!$C$4,'5-Bienes y Serv que se Consumen'!$F$80,0)),0)+IF('5-Bienes y Serv que se Consumen'!$E$83='2 - Programas Municipales'!$A5,(IF('5-Bienes y Serv que se Consumen'!$E$84='2 - Programas Municipales'!$C$4,'5-Bienes y Serv que se Consumen'!$F$86,0)),0)+IF('5-Bienes y Serv que se Consumen'!$E$89='2 - Programas Municipales'!$A5,(IF('5-Bienes y Serv que se Consumen'!$E$90='2 - Programas Municipales'!$C$4,'5-Bienes y Serv que se Consumen'!$F$92,0)),0)+IF('5-Bienes y Serv que se Consumen'!$E$95='2 - Programas Municipales'!$A5,(IF('5-Bienes y Serv que se Consumen'!$E$96='2 - Programas Municipales'!$C$4,'5-Bienes y Serv que se Consumen'!$F$98,0)),0)+IF('5-Bienes y Serv que se Consumen'!$E$101='2 - Programas Municipales'!$A5,(IF('5-Bienes y Serv que se Consumen'!$E$102='2 - Programas Municipales'!$C$4,'5-Bienes y Serv que se Consumen'!$F$104,0)),0)+IF('5-Bienes y Serv que se Consumen'!$E$107='2 - Programas Municipales'!$A5,(IF('5-Bienes y Serv que se Consumen'!$E$108='2 - Programas Municipales'!$C$4,'5-Bienes y Serv que se Consumen'!$F$110,0)),0)+IF('5-Bienes y Serv que se Consumen'!$E$113='2 - Programas Municipales'!$A5,(IF('5-Bienes y Serv que se Consumen'!$E$114='2 - Programas Municipales'!$C$4,'5-Bienes y Serv que se Consumen'!$F$116,0)),0)+IF('5-Bienes y Serv que se Consumen'!$E$119='2 - Programas Municipales'!$A5,(IF('5-Bienes y Serv que se Consumen'!$E$120='2 - Programas Municipales'!$C$4,'5-Bienes y Serv que se Consumen'!$F$122,0)),0)+IF('5-Bienes y Serv que se Consumen'!$E$125='2 - Programas Municipales'!$A5,(IF('5-Bienes y Serv que se Consumen'!$E$126='2 - Programas Municipales'!$C$4,'5-Bienes y Serv que se Consumen'!$F$128,0)),0)+IF('5-Bienes y Serv que se Consumen'!$E$131='2 - Programas Municipales'!$A5,(IF('5-Bienes y Serv que se Consumen'!$E$132='2 - Programas Municipales'!$C$4,'5-Bienes y Serv que se Consumen'!$F$134,0)),0)+IF('5-Bienes y Serv que se Consumen'!$E$137='2 - Programas Municipales'!$A5,(IF('5-Bienes y Serv que se Consumen'!$E$138='2 - Programas Municipales'!$C$4,'5-Bienes y Serv que se Consumen'!$F$140,0)),0)</f>
        <v>0</v>
      </c>
      <c r="F8" s="202">
        <f>IF('5-Bienes y Serv que se Consumen'!$E$5='2 - Programas Municipales'!$A5,(IF('5-Bienes y Serv que se Consumen'!$E$6='2 - Programas Municipales'!$C$5,'5-Bienes y Serv que se Consumen'!$F$8,0)),0)+IF('5-Bienes y Serv que se Consumen'!$E$11='2 - Programas Municipales'!$A5,(IF('5-Bienes y Serv que se Consumen'!$E$12='2 - Programas Municipales'!$C$5,'5-Bienes y Serv que se Consumen'!$F$14,0)),0)+IF('5-Bienes y Serv que se Consumen'!$E$17='2 - Programas Municipales'!$A5,(IF('5-Bienes y Serv que se Consumen'!$E$18='2 - Programas Municipales'!$C$5,'5-Bienes y Serv que se Consumen'!$F$20,0)),0)+IF('5-Bienes y Serv que se Consumen'!$E$23='2 - Programas Municipales'!$A5,(IF('5-Bienes y Serv que se Consumen'!$E$24='2 - Programas Municipales'!$C$5,'5-Bienes y Serv que se Consumen'!$F$26,0)),0)+IF('5-Bienes y Serv que se Consumen'!$E$29='2 - Programas Municipales'!$A5,(IF('5-Bienes y Serv que se Consumen'!$E$30='2 - Programas Municipales'!$C$5,'5-Bienes y Serv que se Consumen'!$F$32,0)),0)+IF('5-Bienes y Serv que se Consumen'!$E$35='2 - Programas Municipales'!$A5,(IF('5-Bienes y Serv que se Consumen'!$E$36='2 - Programas Municipales'!$C$5,'5-Bienes y Serv que se Consumen'!$F$38,0)),0)+IF('5-Bienes y Serv que se Consumen'!$E$41='2 - Programas Municipales'!$A5,(IF('5-Bienes y Serv que se Consumen'!$E$42='2 - Programas Municipales'!$C$5,'5-Bienes y Serv que se Consumen'!$F$44,0)),0)+IF('5-Bienes y Serv que se Consumen'!$E$47='2 - Programas Municipales'!$A5,(IF('5-Bienes y Serv que se Consumen'!$E$48='2 - Programas Municipales'!$C$5,'5-Bienes y Serv que se Consumen'!$F$50,0)),0)+IF('5-Bienes y Serv que se Consumen'!$E$53='2 - Programas Municipales'!$A5,(IF('5-Bienes y Serv que se Consumen'!$E$54='2 - Programas Municipales'!$C$5,'5-Bienes y Serv que se Consumen'!$F$56,0)),0)+IF('5-Bienes y Serv que se Consumen'!$E$59='2 - Programas Municipales'!$A5,(IF('5-Bienes y Serv que se Consumen'!$E$60='2 - Programas Municipales'!$C$5,'5-Bienes y Serv que se Consumen'!$F$62,0)),0)+IF('5-Bienes y Serv que se Consumen'!$E$65='2 - Programas Municipales'!$A5,(IF('5-Bienes y Serv que se Consumen'!$E$66='2 - Programas Municipales'!$C$5,'5-Bienes y Serv que se Consumen'!$F$68,0)),0)+IF('5-Bienes y Serv que se Consumen'!$E$71='2 - Programas Municipales'!$A5,(IF('5-Bienes y Serv que se Consumen'!$E$72='2 - Programas Municipales'!$C$5,'5-Bienes y Serv que se Consumen'!$F$74,0)),0)+IF('5-Bienes y Serv que se Consumen'!$E$77='2 - Programas Municipales'!$A5,(IF('5-Bienes y Serv que se Consumen'!$E$78='2 - Programas Municipales'!$C$5,'5-Bienes y Serv que se Consumen'!$F$80,0)),0)+IF('5-Bienes y Serv que se Consumen'!$E$83='2 - Programas Municipales'!$A5,(IF('5-Bienes y Serv que se Consumen'!$E$84='2 - Programas Municipales'!$C$5,'5-Bienes y Serv que se Consumen'!$F$86,0)),0)+IF('5-Bienes y Serv que se Consumen'!$E$89='2 - Programas Municipales'!$A5,(IF('5-Bienes y Serv que se Consumen'!$E$90='2 - Programas Municipales'!$C$5,'5-Bienes y Serv que se Consumen'!$F$92,0)),0)+IF('5-Bienes y Serv que se Consumen'!$E$95='2 - Programas Municipales'!$A5,(IF('5-Bienes y Serv que se Consumen'!$E$96='2 - Programas Municipales'!$C$5,'5-Bienes y Serv que se Consumen'!$F$98,0)),0)+IF('5-Bienes y Serv que se Consumen'!$E$101='2 - Programas Municipales'!$A5,(IF('5-Bienes y Serv que se Consumen'!$E$102='2 - Programas Municipales'!$C$5,'5-Bienes y Serv que se Consumen'!$F$104,0)),0)+IF('5-Bienes y Serv que se Consumen'!$E$107='2 - Programas Municipales'!$A5,(IF('5-Bienes y Serv que se Consumen'!$E$108='2 - Programas Municipales'!$C$5,'5-Bienes y Serv que se Consumen'!$F$110,0)),0)+IF('5-Bienes y Serv que se Consumen'!$E$113='2 - Programas Municipales'!$A5,(IF('5-Bienes y Serv que se Consumen'!$E$114='2 - Programas Municipales'!$C$5,'5-Bienes y Serv que se Consumen'!$F$116,0)),0)+IF('5-Bienes y Serv que se Consumen'!$E$119='2 - Programas Municipales'!$A5,(IF('5-Bienes y Serv que se Consumen'!$E$120='2 - Programas Municipales'!$C$5,'5-Bienes y Serv que se Consumen'!$F$122,0)),0)+IF('5-Bienes y Serv que se Consumen'!$E$125='2 - Programas Municipales'!$A5,(IF('5-Bienes y Serv que se Consumen'!$E$126='2 - Programas Municipales'!$C$5,'5-Bienes y Serv que se Consumen'!$F$128,0)),0)+IF('5-Bienes y Serv que se Consumen'!$E$131='2 - Programas Municipales'!$A5,(IF('5-Bienes y Serv que se Consumen'!$E$132='2 - Programas Municipales'!$C$5,'5-Bienes y Serv que se Consumen'!$F$134,0)),0)+IF('5-Bienes y Serv que se Consumen'!$E$137='2 - Programas Municipales'!$A5,(IF('5-Bienes y Serv que se Consumen'!$E$138='2 - Programas Municipales'!$C$5,'5-Bienes y Serv que se Consumen'!$F$140,0)),0)</f>
        <v>0</v>
      </c>
      <c r="G8" s="202">
        <f>IF('5-Bienes y Serv que se Consumen'!$E$5='2 - Programas Municipales'!$A5,(IF('5-Bienes y Serv que se Consumen'!$E$6='2 - Programas Municipales'!$C$6,'5-Bienes y Serv que se Consumen'!$F$8,0)),0)+IF('5-Bienes y Serv que se Consumen'!$E$11='2 - Programas Municipales'!$A5,(IF('5-Bienes y Serv que se Consumen'!$E$12='2 - Programas Municipales'!$C$6,'5-Bienes y Serv que se Consumen'!$F$14,0)),0)+IF('5-Bienes y Serv que se Consumen'!$E$17='2 - Programas Municipales'!$A5,(IF('5-Bienes y Serv que se Consumen'!$E$18='2 - Programas Municipales'!$C$6,'5-Bienes y Serv que se Consumen'!$F$20,0)),0)+IF('5-Bienes y Serv que se Consumen'!$E$23='2 - Programas Municipales'!$A5,(IF('5-Bienes y Serv que se Consumen'!$E$24='2 - Programas Municipales'!$C$6,'5-Bienes y Serv que se Consumen'!$F$26,0)),0)+IF('5-Bienes y Serv que se Consumen'!$E$29='2 - Programas Municipales'!$A5,(IF('5-Bienes y Serv que se Consumen'!$E$30='2 - Programas Municipales'!$C$6,'5-Bienes y Serv que se Consumen'!$F$32,0)),0)+IF('5-Bienes y Serv que se Consumen'!$E$35='2 - Programas Municipales'!$A5,(IF('5-Bienes y Serv que se Consumen'!$E$36='2 - Programas Municipales'!$C$6,'5-Bienes y Serv que se Consumen'!$F$38,0)),0)+IF('5-Bienes y Serv que se Consumen'!$E$41='2 - Programas Municipales'!$A5,(IF('5-Bienes y Serv que se Consumen'!$E$42='2 - Programas Municipales'!$C$6,'5-Bienes y Serv que se Consumen'!$F$44,0)),0)+IF('5-Bienes y Serv que se Consumen'!$E$47='2 - Programas Municipales'!$A5,(IF('5-Bienes y Serv que se Consumen'!$E$48='2 - Programas Municipales'!$C$6,'5-Bienes y Serv que se Consumen'!$F$50,0)),0)+IF('5-Bienes y Serv que se Consumen'!$E$53='2 - Programas Municipales'!$A5,(IF('5-Bienes y Serv que se Consumen'!$E$54='2 - Programas Municipales'!$C$6,'5-Bienes y Serv que se Consumen'!$F$56,0)),0)+IF('5-Bienes y Serv que se Consumen'!$E$59='2 - Programas Municipales'!$A5,(IF('5-Bienes y Serv que se Consumen'!$E$60='2 - Programas Municipales'!$C$6,'5-Bienes y Serv que se Consumen'!$F$62,0)),0)+IF('5-Bienes y Serv que se Consumen'!$E$65='2 - Programas Municipales'!$A5,(IF('5-Bienes y Serv que se Consumen'!$E$66='2 - Programas Municipales'!$C$6,'5-Bienes y Serv que se Consumen'!$F$68,0)),0)+IF('5-Bienes y Serv que se Consumen'!$E$71='2 - Programas Municipales'!$A5,(IF('5-Bienes y Serv que se Consumen'!$E$72='2 - Programas Municipales'!$C$6,'5-Bienes y Serv que se Consumen'!$F$74,0)),0)+IF('5-Bienes y Serv que se Consumen'!$E$77='2 - Programas Municipales'!$A5,(IF('5-Bienes y Serv que se Consumen'!$E$78='2 - Programas Municipales'!$C$6,'5-Bienes y Serv que se Consumen'!$F$80,0)),0)+IF('5-Bienes y Serv que se Consumen'!$E$83='2 - Programas Municipales'!$A5,(IF('5-Bienes y Serv que se Consumen'!$E$84='2 - Programas Municipales'!$C$6,'5-Bienes y Serv que se Consumen'!$F$86,0)),0)+IF('5-Bienes y Serv que se Consumen'!$E$89='2 - Programas Municipales'!$A5,(IF('5-Bienes y Serv que se Consumen'!$E$90='2 - Programas Municipales'!$C$6,'5-Bienes y Serv que se Consumen'!$F$92,0)),0)+IF('5-Bienes y Serv que se Consumen'!$E$95='2 - Programas Municipales'!$A5,(IF('5-Bienes y Serv que se Consumen'!$E$96='2 - Programas Municipales'!$C$6,'5-Bienes y Serv que se Consumen'!$F$98,0)),0)+IF('5-Bienes y Serv que se Consumen'!$E$101='2 - Programas Municipales'!$A5,(IF('5-Bienes y Serv que se Consumen'!$E$102='2 - Programas Municipales'!$C$6,'5-Bienes y Serv que se Consumen'!$F$104,0)),0)+IF('5-Bienes y Serv que se Consumen'!$E$107='2 - Programas Municipales'!$A5,(IF('5-Bienes y Serv que se Consumen'!$E$108='2 - Programas Municipales'!$C$6,'5-Bienes y Serv que se Consumen'!$F$110,0)),0)+IF('5-Bienes y Serv que se Consumen'!$E$113='2 - Programas Municipales'!$A5,(IF('5-Bienes y Serv que se Consumen'!$E$114='2 - Programas Municipales'!$C$6,'5-Bienes y Serv que se Consumen'!$F$116,0)),0)+IF('5-Bienes y Serv que se Consumen'!$E$119='2 - Programas Municipales'!$A5,(IF('5-Bienes y Serv que se Consumen'!$E$120='2 - Programas Municipales'!$C$6,'5-Bienes y Serv que se Consumen'!$F$122,0)),0)+IF('5-Bienes y Serv que se Consumen'!$E$125='2 - Programas Municipales'!$A5,(IF('5-Bienes y Serv que se Consumen'!$E$126='2 - Programas Municipales'!$C$6,'5-Bienes y Serv que se Consumen'!$F$128,0)),0)+IF('5-Bienes y Serv que se Consumen'!$E$131='2 - Programas Municipales'!$A5,(IF('5-Bienes y Serv que se Consumen'!$E$132='2 - Programas Municipales'!$C$6,'5-Bienes y Serv que se Consumen'!$F$134,0)),0)+IF('5-Bienes y Serv que se Consumen'!$E$137='2 - Programas Municipales'!$A5,(IF('5-Bienes y Serv que se Consumen'!$E$138='2 - Programas Municipales'!$C$6,'5-Bienes y Serv que se Consumen'!$F$140,0)),0)</f>
        <v>0</v>
      </c>
      <c r="H8" s="202">
        <f>IF('5-Bienes y Serv que se Consumen'!$E$5='2 - Programas Municipales'!$A5,(IF('5-Bienes y Serv que se Consumen'!$E$6='2 - Programas Municipales'!$C$7,'5-Bienes y Serv que se Consumen'!$F$8,0)),0)+IF('5-Bienes y Serv que se Consumen'!$E$11='2 - Programas Municipales'!$A5,(IF('5-Bienes y Serv que se Consumen'!$E$12='2 - Programas Municipales'!$C$7,'5-Bienes y Serv que se Consumen'!$F$14,0)),0)+IF('5-Bienes y Serv que se Consumen'!$E$17='2 - Programas Municipales'!$A5,(IF('5-Bienes y Serv que se Consumen'!$E$18='2 - Programas Municipales'!$C$7,'5-Bienes y Serv que se Consumen'!$F$20,0)),0)+IF('5-Bienes y Serv que se Consumen'!$E$23='2 - Programas Municipales'!$A5,(IF('5-Bienes y Serv que se Consumen'!$E$24='2 - Programas Municipales'!$C$7,'5-Bienes y Serv que se Consumen'!$F$26,0)),0)+IF('5-Bienes y Serv que se Consumen'!$E$29='2 - Programas Municipales'!$A5,(IF('5-Bienes y Serv que se Consumen'!$E$30='2 - Programas Municipales'!$C$7,'5-Bienes y Serv que se Consumen'!$F$32,0)),0)+IF('5-Bienes y Serv que se Consumen'!$E$35='2 - Programas Municipales'!$A5,(IF('5-Bienes y Serv que se Consumen'!$E$36='2 - Programas Municipales'!$C$7,'5-Bienes y Serv que se Consumen'!$F$38,0)),0)+IF('5-Bienes y Serv que se Consumen'!$E$41='2 - Programas Municipales'!$A5,(IF('5-Bienes y Serv que se Consumen'!$E$42='2 - Programas Municipales'!$C$7,'5-Bienes y Serv que se Consumen'!$F$44,0)),0)+IF('5-Bienes y Serv que se Consumen'!$E$47='2 - Programas Municipales'!$A5,(IF('5-Bienes y Serv que se Consumen'!$E$48='2 - Programas Municipales'!$C$7,'5-Bienes y Serv que se Consumen'!$F$50,0)),0)+IF('5-Bienes y Serv que se Consumen'!$E$53='2 - Programas Municipales'!$A5,(IF('5-Bienes y Serv que se Consumen'!$E$54='2 - Programas Municipales'!$C$7,'5-Bienes y Serv que se Consumen'!$F$56,0)),0)+IF('5-Bienes y Serv que se Consumen'!$E$59='2 - Programas Municipales'!$A5,(IF('5-Bienes y Serv que se Consumen'!$E$60='2 - Programas Municipales'!$C$7,'5-Bienes y Serv que se Consumen'!$F$62,0)),0)+IF('5-Bienes y Serv que se Consumen'!$E$65='2 - Programas Municipales'!$A5,(IF('5-Bienes y Serv que se Consumen'!$E$66='2 - Programas Municipales'!$C$7,'5-Bienes y Serv que se Consumen'!$F$68,0)),0)+IF('5-Bienes y Serv que se Consumen'!$E$71='2 - Programas Municipales'!$A5,(IF('5-Bienes y Serv que se Consumen'!$E$72='2 - Programas Municipales'!$C$7,'5-Bienes y Serv que se Consumen'!$F$74,0)),0)+IF('5-Bienes y Serv que se Consumen'!$E$77='2 - Programas Municipales'!$A5,(IF('5-Bienes y Serv que se Consumen'!$E$78='2 - Programas Municipales'!$C$7,'5-Bienes y Serv que se Consumen'!$F$80,0)),0)+IF('5-Bienes y Serv que se Consumen'!$E$83='2 - Programas Municipales'!$A5,(IF('5-Bienes y Serv que se Consumen'!$E$84='2 - Programas Municipales'!$C$7,'5-Bienes y Serv que se Consumen'!$F$86,0)),0)+IF('5-Bienes y Serv que se Consumen'!$E$89='2 - Programas Municipales'!$A5,(IF('5-Bienes y Serv que se Consumen'!$E$90='2 - Programas Municipales'!$C$7,'5-Bienes y Serv que se Consumen'!$F$92,0)),0)+IF('5-Bienes y Serv que se Consumen'!$E$95='2 - Programas Municipales'!$A5,(IF('5-Bienes y Serv que se Consumen'!$E$96='2 - Programas Municipales'!$C$7,'5-Bienes y Serv que se Consumen'!$F$98,0)),0)+IF('5-Bienes y Serv que se Consumen'!$E$101='2 - Programas Municipales'!$A5,(IF('5-Bienes y Serv que se Consumen'!$E$102='2 - Programas Municipales'!$C$7,'5-Bienes y Serv que se Consumen'!$F$104,0)),0)+IF('5-Bienes y Serv que se Consumen'!$E$107='2 - Programas Municipales'!$A5,(IF('5-Bienes y Serv que se Consumen'!$E$108='2 - Programas Municipales'!$C$7,'5-Bienes y Serv que se Consumen'!$F$110,0)),0)+IF('5-Bienes y Serv que se Consumen'!$E$113='2 - Programas Municipales'!$A5,(IF('5-Bienes y Serv que se Consumen'!$E$114='2 - Programas Municipales'!$C$7,'5-Bienes y Serv que se Consumen'!$F$116,0)),0)+IF('5-Bienes y Serv que se Consumen'!$E$119='2 - Programas Municipales'!$A5,(IF('5-Bienes y Serv que se Consumen'!$E$120='2 - Programas Municipales'!$C$7,'5-Bienes y Serv que se Consumen'!$F$122,0)),0)+IF('5-Bienes y Serv que se Consumen'!$E$125='2 - Programas Municipales'!$A5,(IF('5-Bienes y Serv que se Consumen'!$E$126='2 - Programas Municipales'!$C$7,'5-Bienes y Serv que se Consumen'!$F$128,0)),0)+IF('5-Bienes y Serv que se Consumen'!$E$131='2 - Programas Municipales'!$A5,(IF('5-Bienes y Serv que se Consumen'!$E$132='2 - Programas Municipales'!$C$7,'5-Bienes y Serv que se Consumen'!$F$134,0)),0)+IF('5-Bienes y Serv que se Consumen'!$E$137='2 - Programas Municipales'!$A5,(IF('5-Bienes y Serv que se Consumen'!$E$138='2 - Programas Municipales'!$C$7,'5-Bienes y Serv que se Consumen'!$F$140,0)),0)</f>
        <v>0</v>
      </c>
      <c r="I8" s="202">
        <f>IF('5-Bienes y Serv que se Consumen'!$E$5='2 - Programas Municipales'!$A5,(IF('5-Bienes y Serv que se Consumen'!$E$6='2 - Programas Municipales'!$C$8,'5-Bienes y Serv que se Consumen'!$F$8,0)),0)+IF('5-Bienes y Serv que se Consumen'!$E$11='2 - Programas Municipales'!$A5,(IF('5-Bienes y Serv que se Consumen'!$E$12='2 - Programas Municipales'!$C$8,'5-Bienes y Serv que se Consumen'!$F$14,0)),0)+IF('5-Bienes y Serv que se Consumen'!$E$17='2 - Programas Municipales'!$A5,(IF('5-Bienes y Serv que se Consumen'!$E$18='2 - Programas Municipales'!$C$8,'5-Bienes y Serv que se Consumen'!$F$20,0)),0)+IF('5-Bienes y Serv que se Consumen'!$E$23='2 - Programas Municipales'!$A5,(IF('5-Bienes y Serv que se Consumen'!$E$24='2 - Programas Municipales'!$C$8,'5-Bienes y Serv que se Consumen'!$F$26,0)),0)+IF('5-Bienes y Serv que se Consumen'!$E$29='2 - Programas Municipales'!$A5,(IF('5-Bienes y Serv que se Consumen'!$E$30='2 - Programas Municipales'!$C$8,'5-Bienes y Serv que se Consumen'!$F$32,0)),0)+IF('5-Bienes y Serv que se Consumen'!$E$35='2 - Programas Municipales'!$A5,(IF('5-Bienes y Serv que se Consumen'!$E$36='2 - Programas Municipales'!$C$8,'5-Bienes y Serv que se Consumen'!$F$38,0)),0)+IF('5-Bienes y Serv que se Consumen'!$E$41='2 - Programas Municipales'!$A5,(IF('5-Bienes y Serv que se Consumen'!$E$42='2 - Programas Municipales'!$C$8,'5-Bienes y Serv que se Consumen'!$F$44,0)),0)+IF('5-Bienes y Serv que se Consumen'!$E$47='2 - Programas Municipales'!$A5,(IF('5-Bienes y Serv que se Consumen'!$E$48='2 - Programas Municipales'!$C$8,'5-Bienes y Serv que se Consumen'!$F$50,0)),0)+IF('5-Bienes y Serv que se Consumen'!$E$53='2 - Programas Municipales'!$A5,(IF('5-Bienes y Serv que se Consumen'!$E$54='2 - Programas Municipales'!$C$8,'5-Bienes y Serv que se Consumen'!$F$56,0)),0)+IF('5-Bienes y Serv que se Consumen'!$E$59='2 - Programas Municipales'!$A5,(IF('5-Bienes y Serv que se Consumen'!$E$60='2 - Programas Municipales'!$C$8,'5-Bienes y Serv que se Consumen'!$F$62,0)),0)+IF('5-Bienes y Serv que se Consumen'!$E$65='2 - Programas Municipales'!$A5,(IF('5-Bienes y Serv que se Consumen'!$E$66='2 - Programas Municipales'!$C$8,'5-Bienes y Serv que se Consumen'!$F$68,0)),0)+IF('5-Bienes y Serv que se Consumen'!$E$71='2 - Programas Municipales'!$A5,(IF('5-Bienes y Serv que se Consumen'!$E$72='2 - Programas Municipales'!$C$8,'5-Bienes y Serv que se Consumen'!$F$74,0)),0)+IF('5-Bienes y Serv que se Consumen'!$E$77='2 - Programas Municipales'!$A5,(IF('5-Bienes y Serv que se Consumen'!$E$78='2 - Programas Municipales'!$C$8,'5-Bienes y Serv que se Consumen'!$F$80,0)),0)+IF('5-Bienes y Serv que se Consumen'!$E$83='2 - Programas Municipales'!$A5,(IF('5-Bienes y Serv que se Consumen'!$E$84='2 - Programas Municipales'!$C$8,'5-Bienes y Serv que se Consumen'!$F$86,0)),0)+IF('5-Bienes y Serv que se Consumen'!$E$89='2 - Programas Municipales'!$A5,(IF('5-Bienes y Serv que se Consumen'!$E$90='2 - Programas Municipales'!$C$8,'5-Bienes y Serv que se Consumen'!$F$92,0)),0)+IF('5-Bienes y Serv que se Consumen'!$E$95='2 - Programas Municipales'!$A5,(IF('5-Bienes y Serv que se Consumen'!$E$96='2 - Programas Municipales'!$C$8,'5-Bienes y Serv que se Consumen'!$F$98,0)),0)+IF('5-Bienes y Serv que se Consumen'!$E$101='2 - Programas Municipales'!$A5,(IF('5-Bienes y Serv que se Consumen'!$E$102='2 - Programas Municipales'!$C$8,'5-Bienes y Serv que se Consumen'!$F$104,0)),0)+IF('5-Bienes y Serv que se Consumen'!$E$107='2 - Programas Municipales'!$A5,(IF('5-Bienes y Serv que se Consumen'!$E$108='2 - Programas Municipales'!$C$8,'5-Bienes y Serv que se Consumen'!$F$110,0)),0)+IF('5-Bienes y Serv que se Consumen'!$E$113='2 - Programas Municipales'!$A5,(IF('5-Bienes y Serv que se Consumen'!$E$114='2 - Programas Municipales'!$C$8,'5-Bienes y Serv que se Consumen'!$F$116,0)),0)+IF('5-Bienes y Serv que se Consumen'!$E$119='2 - Programas Municipales'!$A5,(IF('5-Bienes y Serv que se Consumen'!$E$120='2 - Programas Municipales'!$C$8,'5-Bienes y Serv que se Consumen'!$F$122,0)),0)+IF('5-Bienes y Serv que se Consumen'!$E$125='2 - Programas Municipales'!$A5,(IF('5-Bienes y Serv que se Consumen'!$E$126='2 - Programas Municipales'!$C$8,'5-Bienes y Serv que se Consumen'!$F$128,0)),0)+IF('5-Bienes y Serv que se Consumen'!$E$131='2 - Programas Municipales'!$A5,(IF('5-Bienes y Serv que se Consumen'!$E$132='2 - Programas Municipales'!$C$8,'5-Bienes y Serv que se Consumen'!$F$134,0)),0)+IF('5-Bienes y Serv que se Consumen'!$E$137='2 - Programas Municipales'!$A5,(IF('5-Bienes y Serv que se Consumen'!$E$138='2 - Programas Municipales'!$C$8,'5-Bienes y Serv que se Consumen'!$F$140,0)),0)</f>
        <v>0</v>
      </c>
      <c r="J8" s="202">
        <f>IF('5-Bienes y Serv que se Consumen'!$E$5='2 - Programas Municipales'!$A5,(IF('5-Bienes y Serv que se Consumen'!$E$6='2 - Programas Municipales'!$C$9,'5-Bienes y Serv que se Consumen'!$F$8,0)),0)+IF('5-Bienes y Serv que se Consumen'!$E$11='2 - Programas Municipales'!$A5,(IF('5-Bienes y Serv que se Consumen'!$E$12='2 - Programas Municipales'!$C$9,'5-Bienes y Serv que se Consumen'!$F$14,0)),0)+IF('5-Bienes y Serv que se Consumen'!$E$17='2 - Programas Municipales'!$A5,(IF('5-Bienes y Serv que se Consumen'!$E$18='2 - Programas Municipales'!$C$9,'5-Bienes y Serv que se Consumen'!$F$20,0)),0)+IF('5-Bienes y Serv que se Consumen'!$E$23='2 - Programas Municipales'!$A5,(IF('5-Bienes y Serv que se Consumen'!$E$24='2 - Programas Municipales'!$C$9,'5-Bienes y Serv que se Consumen'!$F$26,0)),0)+IF('5-Bienes y Serv que se Consumen'!$E$29='2 - Programas Municipales'!$A5,(IF('5-Bienes y Serv que se Consumen'!$E$30='2 - Programas Municipales'!$C$9,'5-Bienes y Serv que se Consumen'!$F$32,0)),0)+IF('5-Bienes y Serv que se Consumen'!$E$35='2 - Programas Municipales'!$A5,(IF('5-Bienes y Serv que se Consumen'!$E$36='2 - Programas Municipales'!$C$9,'5-Bienes y Serv que se Consumen'!$F$38,0)),0)+IF('5-Bienes y Serv que se Consumen'!$E$41='2 - Programas Municipales'!$A5,(IF('5-Bienes y Serv que se Consumen'!$E$42='2 - Programas Municipales'!$C$9,'5-Bienes y Serv que se Consumen'!$F$44,0)),0)+IF('5-Bienes y Serv que se Consumen'!$E$47='2 - Programas Municipales'!$A5,(IF('5-Bienes y Serv que se Consumen'!$E$48='2 - Programas Municipales'!$C$9,'5-Bienes y Serv que se Consumen'!$F$50,0)),0)+IF('5-Bienes y Serv que se Consumen'!$E$53='2 - Programas Municipales'!$A5,(IF('5-Bienes y Serv que se Consumen'!$E$54='2 - Programas Municipales'!$C$9,'5-Bienes y Serv que se Consumen'!$F$56,0)),0)+IF('5-Bienes y Serv que se Consumen'!$E$59='2 - Programas Municipales'!$A5,(IF('5-Bienes y Serv que se Consumen'!$E$60='2 - Programas Municipales'!$C$9,'5-Bienes y Serv que se Consumen'!$F$62,0)),0)+IF('5-Bienes y Serv que se Consumen'!$E$65='2 - Programas Municipales'!$A5,(IF('5-Bienes y Serv que se Consumen'!$E$66='2 - Programas Municipales'!$C$9,'5-Bienes y Serv que se Consumen'!$F$68,0)),0)+IF('5-Bienes y Serv que se Consumen'!$E$71='2 - Programas Municipales'!$A5,(IF('5-Bienes y Serv que se Consumen'!$E$72='2 - Programas Municipales'!$C$9,'5-Bienes y Serv que se Consumen'!$F$74,0)),0)+IF('5-Bienes y Serv que se Consumen'!$E$77='2 - Programas Municipales'!$A5,(IF('5-Bienes y Serv que se Consumen'!$E$78='2 - Programas Municipales'!$C$9,'5-Bienes y Serv que se Consumen'!$F$80,0)),0)+IF('5-Bienes y Serv que se Consumen'!$E$83='2 - Programas Municipales'!$A5,(IF('5-Bienes y Serv que se Consumen'!$E$84='2 - Programas Municipales'!$C$9,'5-Bienes y Serv que se Consumen'!$F$86,0)),0)+IF('5-Bienes y Serv que se Consumen'!$E$89='2 - Programas Municipales'!$A5,(IF('5-Bienes y Serv que se Consumen'!$E$90='2 - Programas Municipales'!$C$9,'5-Bienes y Serv que se Consumen'!$F$92,0)),0)+IF('5-Bienes y Serv que se Consumen'!$E$95='2 - Programas Municipales'!$A5,(IF('5-Bienes y Serv que se Consumen'!$E$96='2 - Programas Municipales'!$C$9,'5-Bienes y Serv que se Consumen'!$F$98,0)),0)+IF('5-Bienes y Serv que se Consumen'!$E$101='2 - Programas Municipales'!$A5,(IF('5-Bienes y Serv que se Consumen'!$E$102='2 - Programas Municipales'!$C$9,'5-Bienes y Serv que se Consumen'!$F$104,0)),0)+IF('5-Bienes y Serv que se Consumen'!$E$107='2 - Programas Municipales'!$A5,(IF('5-Bienes y Serv que se Consumen'!$E$108='2 - Programas Municipales'!$C$9,'5-Bienes y Serv que se Consumen'!$F$110,0)),0)+IF('5-Bienes y Serv que se Consumen'!$E$113='2 - Programas Municipales'!$A5,(IF('5-Bienes y Serv que se Consumen'!$E$114='2 - Programas Municipales'!$C$9,'5-Bienes y Serv que se Consumen'!$F$116,0)),0)+IF('5-Bienes y Serv que se Consumen'!$E$119='2 - Programas Municipales'!$A5,(IF('5-Bienes y Serv que se Consumen'!$E$120='2 - Programas Municipales'!$C$9,'5-Bienes y Serv que se Consumen'!$F$122,0)),0)+IF('5-Bienes y Serv que se Consumen'!$E$125='2 - Programas Municipales'!$A5,(IF('5-Bienes y Serv que se Consumen'!$E$126='2 - Programas Municipales'!$C$9,'5-Bienes y Serv que se Consumen'!$F$128,0)),0)+IF('5-Bienes y Serv que se Consumen'!$E$131='2 - Programas Municipales'!$A5,(IF('5-Bienes y Serv que se Consumen'!$E$132='2 - Programas Municipales'!$C$9,'5-Bienes y Serv que se Consumen'!$F$134,0)),0)+IF('5-Bienes y Serv que se Consumen'!$E$137='2 - Programas Municipales'!$A5,(IF('5-Bienes y Serv que se Consumen'!$E$138='2 - Programas Municipales'!$C$9,'5-Bienes y Serv que se Consumen'!$F$140,0)),0)</f>
        <v>0</v>
      </c>
      <c r="K8" s="202">
        <f>IF('5-Bienes y Serv que se Consumen'!$E$5='2 - Programas Municipales'!$A5,(IF('5-Bienes y Serv que se Consumen'!$E$6='2 - Programas Municipales'!$C$10,'5-Bienes y Serv que se Consumen'!$F$8,0)),0)+IF('5-Bienes y Serv que se Consumen'!$E$11='2 - Programas Municipales'!$A5,(IF('5-Bienes y Serv que se Consumen'!$E$12='2 - Programas Municipales'!$C$10,'5-Bienes y Serv que se Consumen'!$F$14,0)),0)+IF('5-Bienes y Serv que se Consumen'!$E$17='2 - Programas Municipales'!$A5,(IF('5-Bienes y Serv que se Consumen'!$E$18='2 - Programas Municipales'!$C$10,'5-Bienes y Serv que se Consumen'!$F$20,0)),0)+IF('5-Bienes y Serv que se Consumen'!$E$23='2 - Programas Municipales'!$A5,(IF('5-Bienes y Serv que se Consumen'!$E$24='2 - Programas Municipales'!$C$10,'5-Bienes y Serv que se Consumen'!$F$26,0)),0)+IF('5-Bienes y Serv que se Consumen'!$E$29='2 - Programas Municipales'!$A5,(IF('5-Bienes y Serv que se Consumen'!$E$30='2 - Programas Municipales'!$C$10,'5-Bienes y Serv que se Consumen'!$F$32,0)),0)+IF('5-Bienes y Serv que se Consumen'!$E$35='2 - Programas Municipales'!$A5,(IF('5-Bienes y Serv que se Consumen'!$E$36='2 - Programas Municipales'!$C$10,'5-Bienes y Serv que se Consumen'!$F$38,0)),0)+IF('5-Bienes y Serv que se Consumen'!$E$41='2 - Programas Municipales'!$A5,(IF('5-Bienes y Serv que se Consumen'!$E$42='2 - Programas Municipales'!$C$10,'5-Bienes y Serv que se Consumen'!$F$44,0)),0)+IF('5-Bienes y Serv que se Consumen'!$E$47='2 - Programas Municipales'!$A5,(IF('5-Bienes y Serv que se Consumen'!$E$48='2 - Programas Municipales'!$C$10,'5-Bienes y Serv que se Consumen'!$F$50,0)),0)+IF('5-Bienes y Serv que se Consumen'!$E$53='2 - Programas Municipales'!$A5,(IF('5-Bienes y Serv que se Consumen'!$E$54='2 - Programas Municipales'!$C$10,'5-Bienes y Serv que se Consumen'!$F$56,0)),0)+IF('5-Bienes y Serv que se Consumen'!$E$59='2 - Programas Municipales'!$A5,(IF('5-Bienes y Serv que se Consumen'!$E$60='2 - Programas Municipales'!$C$10,'5-Bienes y Serv que se Consumen'!$F$62,0)),0)+IF('5-Bienes y Serv que se Consumen'!$E$65='2 - Programas Municipales'!$A5,(IF('5-Bienes y Serv que se Consumen'!$E$66='2 - Programas Municipales'!$C$10,'5-Bienes y Serv que se Consumen'!$F$68,0)),0)+IF('5-Bienes y Serv que se Consumen'!$E$71='2 - Programas Municipales'!$A5,(IF('5-Bienes y Serv que se Consumen'!$E$72='2 - Programas Municipales'!$C$10,'5-Bienes y Serv que se Consumen'!$F$74,0)),0)+IF('5-Bienes y Serv que se Consumen'!$E$77='2 - Programas Municipales'!$A5,(IF('5-Bienes y Serv que se Consumen'!$E$78='2 - Programas Municipales'!$C$10,'5-Bienes y Serv que se Consumen'!$F$80,0)),0)+IF('5-Bienes y Serv que se Consumen'!$E$83='2 - Programas Municipales'!$A5,(IF('5-Bienes y Serv que se Consumen'!$E$84='2 - Programas Municipales'!$C$10,'5-Bienes y Serv que se Consumen'!$F$86,0)),0)+IF('5-Bienes y Serv que se Consumen'!$E$89='2 - Programas Municipales'!$A5,(IF('5-Bienes y Serv que se Consumen'!$E$90='2 - Programas Municipales'!$C$10,'5-Bienes y Serv que se Consumen'!$F$92,0)),0)+IF('5-Bienes y Serv que se Consumen'!$E$95='2 - Programas Municipales'!$A5,(IF('5-Bienes y Serv que se Consumen'!$E$96='2 - Programas Municipales'!$C$10,'5-Bienes y Serv que se Consumen'!$F$98,0)),0)+IF('5-Bienes y Serv que se Consumen'!$E$101='2 - Programas Municipales'!$A5,(IF('5-Bienes y Serv que se Consumen'!$E$102='2 - Programas Municipales'!$C$10,'5-Bienes y Serv que se Consumen'!$F$104,0)),0)+IF('5-Bienes y Serv que se Consumen'!$E$107='2 - Programas Municipales'!$A5,(IF('5-Bienes y Serv que se Consumen'!$E$108='2 - Programas Municipales'!$C$10,'5-Bienes y Serv que se Consumen'!$F$110,0)),0)+IF('5-Bienes y Serv que se Consumen'!$E$113='2 - Programas Municipales'!$A5,(IF('5-Bienes y Serv que se Consumen'!$E$114='2 - Programas Municipales'!$C$10,'5-Bienes y Serv que se Consumen'!$F$116,0)),0)+IF('5-Bienes y Serv que se Consumen'!$E$119='2 - Programas Municipales'!$A5,(IF('5-Bienes y Serv que se Consumen'!$E$120='2 - Programas Municipales'!$C$10,'5-Bienes y Serv que se Consumen'!$F$122,0)),0)+IF('5-Bienes y Serv que se Consumen'!$E$125='2 - Programas Municipales'!$A5,(IF('5-Bienes y Serv que se Consumen'!$E$126='2 - Programas Municipales'!$C$10,'5-Bienes y Serv que se Consumen'!$F$128,0)),0)+IF('5-Bienes y Serv que se Consumen'!$E$131='2 - Programas Municipales'!$A5,(IF('5-Bienes y Serv que se Consumen'!$E$132='2 - Programas Municipales'!$C$10,'5-Bienes y Serv que se Consumen'!$F$134,0)),0)+IF('5-Bienes y Serv que se Consumen'!$E$137='2 - Programas Municipales'!$A5,(IF('5-Bienes y Serv que se Consumen'!$E$138='2 - Programas Municipales'!$C$10,'5-Bienes y Serv que se Consumen'!$F$140,0)),0)</f>
        <v>0</v>
      </c>
      <c r="L8" s="202">
        <f>IF('5-Bienes y Serv que se Consumen'!$E$5='2 - Programas Municipales'!$A5,(IF('5-Bienes y Serv que se Consumen'!$E$6='2 - Programas Municipales'!$C$11,'5-Bienes y Serv que se Consumen'!$F$8,0)),0)+IF('5-Bienes y Serv que se Consumen'!$E$11='2 - Programas Municipales'!$A5,(IF('5-Bienes y Serv que se Consumen'!$E$12='2 - Programas Municipales'!$C$11,'5-Bienes y Serv que se Consumen'!$F$14,0)),0)+IF('5-Bienes y Serv que se Consumen'!$E$17='2 - Programas Municipales'!$A5,(IF('5-Bienes y Serv que se Consumen'!$E$18='2 - Programas Municipales'!$C$11,'5-Bienes y Serv que se Consumen'!$F$20,0)),0)+IF('5-Bienes y Serv que se Consumen'!$E$23='2 - Programas Municipales'!$A5,(IF('5-Bienes y Serv que se Consumen'!$E$24='2 - Programas Municipales'!$C$11,'5-Bienes y Serv que se Consumen'!$F$26,0)),0)+IF('5-Bienes y Serv que se Consumen'!$E$29='2 - Programas Municipales'!$A5,(IF('5-Bienes y Serv que se Consumen'!$E$30='2 - Programas Municipales'!$C$11,'5-Bienes y Serv que se Consumen'!$F$32,0)),0)+IF('5-Bienes y Serv que se Consumen'!$E$35='2 - Programas Municipales'!$A5,(IF('5-Bienes y Serv que se Consumen'!$E$36='2 - Programas Municipales'!$C$11,'5-Bienes y Serv que se Consumen'!$F$38,0)),0)+IF('5-Bienes y Serv que se Consumen'!$E$41='2 - Programas Municipales'!$A5,(IF('5-Bienes y Serv que se Consumen'!$E$42='2 - Programas Municipales'!$C$11,'5-Bienes y Serv que se Consumen'!$F$44,0)),0)+IF('5-Bienes y Serv que se Consumen'!$E$47='2 - Programas Municipales'!$A5,(IF('5-Bienes y Serv que se Consumen'!$E$48='2 - Programas Municipales'!$C$11,'5-Bienes y Serv que se Consumen'!$F$50,0)),0)+IF('5-Bienes y Serv que se Consumen'!$E$53='2 - Programas Municipales'!$A5,(IF('5-Bienes y Serv que se Consumen'!$E$54='2 - Programas Municipales'!$C$11,'5-Bienes y Serv que se Consumen'!$F$56,0)),0)+IF('5-Bienes y Serv que se Consumen'!$E$59='2 - Programas Municipales'!$A5,(IF('5-Bienes y Serv que se Consumen'!$E$60='2 - Programas Municipales'!$C$11,'5-Bienes y Serv que se Consumen'!$F$62,0)),0)+IF('5-Bienes y Serv que se Consumen'!$E$65='2 - Programas Municipales'!$A5,(IF('5-Bienes y Serv que se Consumen'!$E$66='2 - Programas Municipales'!$C$11,'5-Bienes y Serv que se Consumen'!$F$68,0)),0)+IF('5-Bienes y Serv que se Consumen'!$E$71='2 - Programas Municipales'!$A5,(IF('5-Bienes y Serv que se Consumen'!$E$72='2 - Programas Municipales'!$C$11,'5-Bienes y Serv que se Consumen'!$F$74,0)),0)+IF('5-Bienes y Serv que se Consumen'!$E$77='2 - Programas Municipales'!$A5,(IF('5-Bienes y Serv que se Consumen'!$E$78='2 - Programas Municipales'!$C$11,'5-Bienes y Serv que se Consumen'!$F$80,0)),0)+IF('5-Bienes y Serv que se Consumen'!$E$83='2 - Programas Municipales'!$A5,(IF('5-Bienes y Serv que se Consumen'!$E$84='2 - Programas Municipales'!$C$11,'5-Bienes y Serv que se Consumen'!$F$86,0)),0)+IF('5-Bienes y Serv que se Consumen'!$E$89='2 - Programas Municipales'!$A5,(IF('5-Bienes y Serv que se Consumen'!$E$90='2 - Programas Municipales'!$C$11,'5-Bienes y Serv que se Consumen'!$F$92,0)),0)+IF('5-Bienes y Serv que se Consumen'!$E$95='2 - Programas Municipales'!$A5,(IF('5-Bienes y Serv que se Consumen'!$E$96='2 - Programas Municipales'!$C$11,'5-Bienes y Serv que se Consumen'!$F$98,0)),0)+IF('5-Bienes y Serv que se Consumen'!$E$101='2 - Programas Municipales'!$A5,(IF('5-Bienes y Serv que se Consumen'!$E$102='2 - Programas Municipales'!$C$11,'5-Bienes y Serv que se Consumen'!$F$104,0)),0)+IF('5-Bienes y Serv que se Consumen'!$E$107='2 - Programas Municipales'!$A5,(IF('5-Bienes y Serv que se Consumen'!$E$108='2 - Programas Municipales'!$C$11,'5-Bienes y Serv que se Consumen'!$F$110,0)),0)+IF('5-Bienes y Serv que se Consumen'!$E$113='2 - Programas Municipales'!$A5,(IF('5-Bienes y Serv que se Consumen'!$E$114='2 - Programas Municipales'!$C$11,'5-Bienes y Serv que se Consumen'!$F$116,0)),0)+IF('5-Bienes y Serv que se Consumen'!$E$119='2 - Programas Municipales'!$A5,(IF('5-Bienes y Serv que se Consumen'!$E$120='2 - Programas Municipales'!$C$11,'5-Bienes y Serv que se Consumen'!$F$122,0)),0)+IF('5-Bienes y Serv que se Consumen'!$E$125='2 - Programas Municipales'!$A5,(IF('5-Bienes y Serv que se Consumen'!$E$126='2 - Programas Municipales'!$C$11,'5-Bienes y Serv que se Consumen'!$F$128,0)),0)+IF('5-Bienes y Serv que se Consumen'!$E$131='2 - Programas Municipales'!$A5,(IF('5-Bienes y Serv que se Consumen'!$E$132='2 - Programas Municipales'!$C$11,'5-Bienes y Serv que se Consumen'!$F$134,0)),0)+IF('5-Bienes y Serv que se Consumen'!$E$137='2 - Programas Municipales'!$A5,(IF('5-Bienes y Serv que se Consumen'!$E$138='2 - Programas Municipales'!$C$11,'5-Bienes y Serv que se Consumen'!$F$140,0)),0)</f>
        <v>0</v>
      </c>
      <c r="M8" s="202">
        <f>IF('5-Bienes y Serv que se Consumen'!$E$5='2 - Programas Municipales'!$A5,(IF('5-Bienes y Serv que se Consumen'!$E$6='2 - Programas Municipales'!$C$12,'5-Bienes y Serv que se Consumen'!$F$8,0)),0)+IF('5-Bienes y Serv que se Consumen'!$E$11='2 - Programas Municipales'!$A5,(IF('5-Bienes y Serv que se Consumen'!$E$12='2 - Programas Municipales'!$C$12,'5-Bienes y Serv que se Consumen'!$F$14,0)),0)+IF('5-Bienes y Serv que se Consumen'!$E$17='2 - Programas Municipales'!$A5,(IF('5-Bienes y Serv que se Consumen'!$E$18='2 - Programas Municipales'!$C$12,'5-Bienes y Serv que se Consumen'!$F$20,0)),0)+IF('5-Bienes y Serv que se Consumen'!$E$23='2 - Programas Municipales'!$A5,(IF('5-Bienes y Serv que se Consumen'!$E$24='2 - Programas Municipales'!$C$12,'5-Bienes y Serv que se Consumen'!$F$26,0)),0)+IF('5-Bienes y Serv que se Consumen'!$E$29='2 - Programas Municipales'!$A5,(IF('5-Bienes y Serv que se Consumen'!$E$30='2 - Programas Municipales'!$C$12,'5-Bienes y Serv que se Consumen'!$F$32,0)),0)+IF('5-Bienes y Serv que se Consumen'!$E$35='2 - Programas Municipales'!$A5,(IF('5-Bienes y Serv que se Consumen'!$E$36='2 - Programas Municipales'!$C$12,'5-Bienes y Serv que se Consumen'!$F$38,0)),0)+IF('5-Bienes y Serv que se Consumen'!$E$41='2 - Programas Municipales'!$A5,(IF('5-Bienes y Serv que se Consumen'!$E$42='2 - Programas Municipales'!$C$12,'5-Bienes y Serv que se Consumen'!$F$44,0)),0)+IF('5-Bienes y Serv que se Consumen'!$E$47='2 - Programas Municipales'!$A5,(IF('5-Bienes y Serv que se Consumen'!$E$48='2 - Programas Municipales'!$C$12,'5-Bienes y Serv que se Consumen'!$F$50,0)),0)+IF('5-Bienes y Serv que se Consumen'!$E$53='2 - Programas Municipales'!$A5,(IF('5-Bienes y Serv que se Consumen'!$E$54='2 - Programas Municipales'!$C$12,'5-Bienes y Serv que se Consumen'!$F$56,0)),0)+IF('5-Bienes y Serv que se Consumen'!$E$59='2 - Programas Municipales'!$A5,(IF('5-Bienes y Serv que se Consumen'!$E$60='2 - Programas Municipales'!$C$12,'5-Bienes y Serv que se Consumen'!$F$62,0)),0)+IF('5-Bienes y Serv que se Consumen'!$E$65='2 - Programas Municipales'!$A5,(IF('5-Bienes y Serv que se Consumen'!$E$66='2 - Programas Municipales'!$C$12,'5-Bienes y Serv que se Consumen'!$F$68,0)),0)+IF('5-Bienes y Serv que se Consumen'!$E$71='2 - Programas Municipales'!$A5,(IF('5-Bienes y Serv que se Consumen'!$E$72='2 - Programas Municipales'!$C$12,'5-Bienes y Serv que se Consumen'!$F$74,0)),0)+IF('5-Bienes y Serv que se Consumen'!$E$77='2 - Programas Municipales'!$A5,(IF('5-Bienes y Serv que se Consumen'!$E$78='2 - Programas Municipales'!$C$12,'5-Bienes y Serv que se Consumen'!$F$80,0)),0)+IF('5-Bienes y Serv que se Consumen'!$E$83='2 - Programas Municipales'!$A5,(IF('5-Bienes y Serv que se Consumen'!$E$84='2 - Programas Municipales'!$C$12,'5-Bienes y Serv que se Consumen'!$F$86,0)),0)+IF('5-Bienes y Serv que se Consumen'!$E$89='2 - Programas Municipales'!$A5,(IF('5-Bienes y Serv que se Consumen'!$E$90='2 - Programas Municipales'!$C$12,'5-Bienes y Serv que se Consumen'!$F$92,0)),0)+IF('5-Bienes y Serv que se Consumen'!$E$95='2 - Programas Municipales'!$A5,(IF('5-Bienes y Serv que se Consumen'!$E$96='2 - Programas Municipales'!$C$12,'5-Bienes y Serv que se Consumen'!$F$98,0)),0)+IF('5-Bienes y Serv que se Consumen'!$E$101='2 - Programas Municipales'!$A5,(IF('5-Bienes y Serv que se Consumen'!$E$102='2 - Programas Municipales'!$C$12,'5-Bienes y Serv que se Consumen'!$F$104,0)),0)+IF('5-Bienes y Serv que se Consumen'!$E$107='2 - Programas Municipales'!$A5,(IF('5-Bienes y Serv que se Consumen'!$E$108='2 - Programas Municipales'!$C$12,'5-Bienes y Serv que se Consumen'!$F$110,0)),0)+IF('5-Bienes y Serv que se Consumen'!$E$113='2 - Programas Municipales'!$A5,(IF('5-Bienes y Serv que se Consumen'!$E$114='2 - Programas Municipales'!$C$12,'5-Bienes y Serv que se Consumen'!$F$116,0)),0)+IF('5-Bienes y Serv que se Consumen'!$E$119='2 - Programas Municipales'!$A5,(IF('5-Bienes y Serv que se Consumen'!$E$120='2 - Programas Municipales'!$C$12,'5-Bienes y Serv que se Consumen'!$F$122,0)),0)+IF('5-Bienes y Serv que se Consumen'!$E$125='2 - Programas Municipales'!$A5,(IF('5-Bienes y Serv que se Consumen'!$E$126='2 - Programas Municipales'!$C$12,'5-Bienes y Serv que se Consumen'!$F$128,0)),0)+IF('5-Bienes y Serv que se Consumen'!$E$131='2 - Programas Municipales'!$A5,(IF('5-Bienes y Serv que se Consumen'!$E$132='2 - Programas Municipales'!$C$12,'5-Bienes y Serv que se Consumen'!$F$134,0)),0)+IF('5-Bienes y Serv que se Consumen'!$E$137='2 - Programas Municipales'!$A5,(IF('5-Bienes y Serv que se Consumen'!$E$138='2 - Programas Municipales'!$C$12,'5-Bienes y Serv que se Consumen'!$F$140,0)),0)</f>
        <v>0</v>
      </c>
      <c r="N8" s="202">
        <f>IF('5-Bienes y Serv que se Consumen'!$E$5='2 - Programas Municipales'!$A5,(IF('5-Bienes y Serv que se Consumen'!$E$6='2 - Programas Municipales'!$C$13,'5-Bienes y Serv que se Consumen'!$F$8,0)),0)+IF('5-Bienes y Serv que se Consumen'!$E$11='2 - Programas Municipales'!$A5,(IF('5-Bienes y Serv que se Consumen'!$E$12='2 - Programas Municipales'!$C$13,'5-Bienes y Serv que se Consumen'!$F$14,0)),0)+IF('5-Bienes y Serv que se Consumen'!$E$17='2 - Programas Municipales'!$A5,(IF('5-Bienes y Serv que se Consumen'!$E$18='2 - Programas Municipales'!$C$13,'5-Bienes y Serv que se Consumen'!$F$20,0)),0)+IF('5-Bienes y Serv que se Consumen'!$E$23='2 - Programas Municipales'!$A5,(IF('5-Bienes y Serv que se Consumen'!$E$24='2 - Programas Municipales'!$C$13,'5-Bienes y Serv que se Consumen'!$F$26,0)),0)+IF('5-Bienes y Serv que se Consumen'!$E$29='2 - Programas Municipales'!$A5,(IF('5-Bienes y Serv que se Consumen'!$E$30='2 - Programas Municipales'!$C$13,'5-Bienes y Serv que se Consumen'!$F$32,0)),0)+IF('5-Bienes y Serv que se Consumen'!$E$35='2 - Programas Municipales'!$A5,(IF('5-Bienes y Serv que se Consumen'!$E$36='2 - Programas Municipales'!$C$13,'5-Bienes y Serv que se Consumen'!$F$38,0)),0)+IF('5-Bienes y Serv que se Consumen'!$E$41='2 - Programas Municipales'!$A5,(IF('5-Bienes y Serv que se Consumen'!$E$42='2 - Programas Municipales'!$C$13,'5-Bienes y Serv que se Consumen'!$F$44,0)),0)+IF('5-Bienes y Serv que se Consumen'!$E$47='2 - Programas Municipales'!$A5,(IF('5-Bienes y Serv que se Consumen'!$E$48='2 - Programas Municipales'!$C$13,'5-Bienes y Serv que se Consumen'!$F$50,0)),0)+IF('5-Bienes y Serv que se Consumen'!$E$53='2 - Programas Municipales'!$A5,(IF('5-Bienes y Serv que se Consumen'!$E$54='2 - Programas Municipales'!$C$13,'5-Bienes y Serv que se Consumen'!$F$56,0)),0)+IF('5-Bienes y Serv que se Consumen'!$E$59='2 - Programas Municipales'!$A5,(IF('5-Bienes y Serv que se Consumen'!$E$60='2 - Programas Municipales'!$C$13,'5-Bienes y Serv que se Consumen'!$F$62,0)),0)+IF('5-Bienes y Serv que se Consumen'!$E$65='2 - Programas Municipales'!$A5,(IF('5-Bienes y Serv que se Consumen'!$E$66='2 - Programas Municipales'!$C$13,'5-Bienes y Serv que se Consumen'!$F$68,0)),0)+IF('5-Bienes y Serv que se Consumen'!$E$71='2 - Programas Municipales'!$A5,(IF('5-Bienes y Serv que se Consumen'!$E$72='2 - Programas Municipales'!$C$13,'5-Bienes y Serv que se Consumen'!$F$74,0)),0)+IF('5-Bienes y Serv que se Consumen'!$E$77='2 - Programas Municipales'!$A5,(IF('5-Bienes y Serv que se Consumen'!$E$78='2 - Programas Municipales'!$C$13,'5-Bienes y Serv que se Consumen'!$F$80,0)),0)+IF('5-Bienes y Serv que se Consumen'!$E$83='2 - Programas Municipales'!$A5,(IF('5-Bienes y Serv que se Consumen'!$E$84='2 - Programas Municipales'!$C$13,'5-Bienes y Serv que se Consumen'!$F$86,0)),0)+IF('5-Bienes y Serv que se Consumen'!$E$89='2 - Programas Municipales'!$A5,(IF('5-Bienes y Serv que se Consumen'!$E$90='2 - Programas Municipales'!$C$13,'5-Bienes y Serv que se Consumen'!$F$92,0)),0)+IF('5-Bienes y Serv que se Consumen'!$E$95='2 - Programas Municipales'!$A5,(IF('5-Bienes y Serv que se Consumen'!$E$96='2 - Programas Municipales'!$C$13,'5-Bienes y Serv que se Consumen'!$F$98,0)),0)+IF('5-Bienes y Serv que se Consumen'!$E$101='2 - Programas Municipales'!$A5,(IF('5-Bienes y Serv que se Consumen'!$E$102='2 - Programas Municipales'!$C$13,'5-Bienes y Serv que se Consumen'!$F$104,0)),0)+IF('5-Bienes y Serv que se Consumen'!$E$107='2 - Programas Municipales'!$A5,(IF('5-Bienes y Serv que se Consumen'!$E$108='2 - Programas Municipales'!$C$13,'5-Bienes y Serv que se Consumen'!$F$110,0)),0)+IF('5-Bienes y Serv que se Consumen'!$E$113='2 - Programas Municipales'!$A5,(IF('5-Bienes y Serv que se Consumen'!$E$114='2 - Programas Municipales'!$C$13,'5-Bienes y Serv que se Consumen'!$F$116,0)),0)+IF('5-Bienes y Serv que se Consumen'!$E$119='2 - Programas Municipales'!$A5,(IF('5-Bienes y Serv que se Consumen'!$E$120='2 - Programas Municipales'!$C$13,'5-Bienes y Serv que se Consumen'!$F$122,0)),0)+IF('5-Bienes y Serv que se Consumen'!$E$125='2 - Programas Municipales'!$A5,(IF('5-Bienes y Serv que se Consumen'!$E$126='2 - Programas Municipales'!$C$13,'5-Bienes y Serv que se Consumen'!$F$128,0)),0)+IF('5-Bienes y Serv que se Consumen'!$E$131='2 - Programas Municipales'!$A5,(IF('5-Bienes y Serv que se Consumen'!$E$132='2 - Programas Municipales'!$C$13,'5-Bienes y Serv que se Consumen'!$F$134,0)),0)+IF('5-Bienes y Serv que se Consumen'!$E$137='2 - Programas Municipales'!$A5,(IF('5-Bienes y Serv que se Consumen'!$E$138='2 - Programas Municipales'!$C$13,'5-Bienes y Serv que se Consumen'!$F$140,0)),0)</f>
        <v>0</v>
      </c>
      <c r="O8" s="202">
        <f>IF('5-Bienes y Serv que se Consumen'!$E$5='2 - Programas Municipales'!$A5,(IF('5-Bienes y Serv que se Consumen'!$E$6='2 - Programas Municipales'!$C$14,'5-Bienes y Serv que se Consumen'!$F$8,0)),0)+IF('5-Bienes y Serv que se Consumen'!$E$11='2 - Programas Municipales'!$A5,(IF('5-Bienes y Serv que se Consumen'!$E$12='2 - Programas Municipales'!$C$14,'5-Bienes y Serv que se Consumen'!$F$14,0)),0)+IF('5-Bienes y Serv que se Consumen'!$E$17='2 - Programas Municipales'!$A5,(IF('5-Bienes y Serv que se Consumen'!$E$18='2 - Programas Municipales'!$C$14,'5-Bienes y Serv que se Consumen'!$F$20,0)),0)+IF('5-Bienes y Serv que se Consumen'!$E$23='2 - Programas Municipales'!$A5,(IF('5-Bienes y Serv que se Consumen'!$E$24='2 - Programas Municipales'!$C$14,'5-Bienes y Serv que se Consumen'!$F$26,0)),0)+IF('5-Bienes y Serv que se Consumen'!$E$29='2 - Programas Municipales'!$A5,(IF('5-Bienes y Serv que se Consumen'!$E$30='2 - Programas Municipales'!$C$14,'5-Bienes y Serv que se Consumen'!$F$32,0)),0)+IF('5-Bienes y Serv que se Consumen'!$E$35='2 - Programas Municipales'!$A5,(IF('5-Bienes y Serv que se Consumen'!$E$36='2 - Programas Municipales'!$C$14,'5-Bienes y Serv que se Consumen'!$F$38,0)),0)+IF('5-Bienes y Serv que se Consumen'!$E$41='2 - Programas Municipales'!$A5,(IF('5-Bienes y Serv que se Consumen'!$E$42='2 - Programas Municipales'!$C$14,'5-Bienes y Serv que se Consumen'!$F$44,0)),0)+IF('5-Bienes y Serv que se Consumen'!$E$47='2 - Programas Municipales'!$A5,(IF('5-Bienes y Serv que se Consumen'!$E$48='2 - Programas Municipales'!$C$14,'5-Bienes y Serv que se Consumen'!$F$50,0)),0)+IF('5-Bienes y Serv que se Consumen'!$E$53='2 - Programas Municipales'!$A5,(IF('5-Bienes y Serv que se Consumen'!$E$54='2 - Programas Municipales'!$C$14,'5-Bienes y Serv que se Consumen'!$F$56,0)),0)+IF('5-Bienes y Serv que se Consumen'!$E$59='2 - Programas Municipales'!$A5,(IF('5-Bienes y Serv que se Consumen'!$E$60='2 - Programas Municipales'!$C$14,'5-Bienes y Serv que se Consumen'!$F$62,0)),0)+IF('5-Bienes y Serv que se Consumen'!$E$65='2 - Programas Municipales'!$A5,(IF('5-Bienes y Serv que se Consumen'!$E$66='2 - Programas Municipales'!$C$14,'5-Bienes y Serv que se Consumen'!$F$68,0)),0)+IF('5-Bienes y Serv que se Consumen'!$E$71='2 - Programas Municipales'!$A5,(IF('5-Bienes y Serv que se Consumen'!$E$72='2 - Programas Municipales'!$C$14,'5-Bienes y Serv que se Consumen'!$F$74,0)),0)+IF('5-Bienes y Serv que se Consumen'!$E$77='2 - Programas Municipales'!$A5,(IF('5-Bienes y Serv que se Consumen'!$E$78='2 - Programas Municipales'!$C$14,'5-Bienes y Serv que se Consumen'!$F$80,0)),0)+IF('5-Bienes y Serv que se Consumen'!$E$83='2 - Programas Municipales'!$A5,(IF('5-Bienes y Serv que se Consumen'!$E$84='2 - Programas Municipales'!$C$14,'5-Bienes y Serv que se Consumen'!$F$86,0)),0)+IF('5-Bienes y Serv que se Consumen'!$E$89='2 - Programas Municipales'!$A5,(IF('5-Bienes y Serv que se Consumen'!$E$90='2 - Programas Municipales'!$C$14,'5-Bienes y Serv que se Consumen'!$F$92,0)),0)+IF('5-Bienes y Serv que se Consumen'!$E$95='2 - Programas Municipales'!$A5,(IF('5-Bienes y Serv que se Consumen'!$E$96='2 - Programas Municipales'!$C$14,'5-Bienes y Serv que se Consumen'!$F$98,0)),0)+IF('5-Bienes y Serv que se Consumen'!$E$101='2 - Programas Municipales'!$A5,(IF('5-Bienes y Serv que se Consumen'!$E$102='2 - Programas Municipales'!$C$14,'5-Bienes y Serv que se Consumen'!$F$104,0)),0)+IF('5-Bienes y Serv que se Consumen'!$E$107='2 - Programas Municipales'!$A5,(IF('5-Bienes y Serv que se Consumen'!$E$108='2 - Programas Municipales'!$C$14,'5-Bienes y Serv que se Consumen'!$F$110,0)),0)+IF('5-Bienes y Serv que se Consumen'!$E$113='2 - Programas Municipales'!$A5,(IF('5-Bienes y Serv que se Consumen'!$E$114='2 - Programas Municipales'!$C$14,'5-Bienes y Serv que se Consumen'!$F$116,0)),0)+IF('5-Bienes y Serv que se Consumen'!$E$119='2 - Programas Municipales'!$A5,(IF('5-Bienes y Serv que se Consumen'!$E$120='2 - Programas Municipales'!$C$14,'5-Bienes y Serv que se Consumen'!$F$122,0)),0)+IF('5-Bienes y Serv que se Consumen'!$E$125='2 - Programas Municipales'!$A5,(IF('5-Bienes y Serv que se Consumen'!$E$126='2 - Programas Municipales'!$C$14,'5-Bienes y Serv que se Consumen'!$F$128,0)),0)+IF('5-Bienes y Serv que se Consumen'!$E$131='2 - Programas Municipales'!$A5,(IF('5-Bienes y Serv que se Consumen'!$E$132='2 - Programas Municipales'!$C$14,'5-Bienes y Serv que se Consumen'!$F$134,0)),0)+IF('5-Bienes y Serv que se Consumen'!$E$137='2 - Programas Municipales'!$A5,(IF('5-Bienes y Serv que se Consumen'!$E$138='2 - Programas Municipales'!$C$14,'5-Bienes y Serv que se Consumen'!$F$140,0)),0)</f>
        <v>0</v>
      </c>
      <c r="P8" s="202">
        <f>IF('5-Bienes y Serv que se Consumen'!$E$5='2 - Programas Municipales'!$A5,(IF('5-Bienes y Serv que se Consumen'!$E$6='2 - Programas Municipales'!$C$15,'5-Bienes y Serv que se Consumen'!$F$8,0)),0)+IF('5-Bienes y Serv que se Consumen'!$E$11='2 - Programas Municipales'!$A5,(IF('5-Bienes y Serv que se Consumen'!$E$12='2 - Programas Municipales'!$C$15,'5-Bienes y Serv que se Consumen'!$F$14,0)),0)+IF('5-Bienes y Serv que se Consumen'!$E$17='2 - Programas Municipales'!$A5,(IF('5-Bienes y Serv que se Consumen'!$E$18='2 - Programas Municipales'!$C$15,'5-Bienes y Serv que se Consumen'!$F$20,0)),0)+IF('5-Bienes y Serv que se Consumen'!$E$23='2 - Programas Municipales'!$A5,(IF('5-Bienes y Serv que se Consumen'!$E$24='2 - Programas Municipales'!$C$15,'5-Bienes y Serv que se Consumen'!$F$26,0)),0)+IF('5-Bienes y Serv que se Consumen'!$E$29='2 - Programas Municipales'!$A5,(IF('5-Bienes y Serv que se Consumen'!$E$30='2 - Programas Municipales'!$C$15,'5-Bienes y Serv que se Consumen'!$F$32,0)),0)+IF('5-Bienes y Serv que se Consumen'!$E$35='2 - Programas Municipales'!$A5,(IF('5-Bienes y Serv que se Consumen'!$E$36='2 - Programas Municipales'!$C$15,'5-Bienes y Serv que se Consumen'!$F$38,0)),0)+IF('5-Bienes y Serv que se Consumen'!$E$41='2 - Programas Municipales'!$A5,(IF('5-Bienes y Serv que se Consumen'!$E$42='2 - Programas Municipales'!$C$15,'5-Bienes y Serv que se Consumen'!$F$44,0)),0)+IF('5-Bienes y Serv que se Consumen'!$E$47='2 - Programas Municipales'!$A5,(IF('5-Bienes y Serv que se Consumen'!$E$48='2 - Programas Municipales'!$C$15,'5-Bienes y Serv que se Consumen'!$F$50,0)),0)+IF('5-Bienes y Serv que se Consumen'!$E$53='2 - Programas Municipales'!$A5,(IF('5-Bienes y Serv que se Consumen'!$E$54='2 - Programas Municipales'!$C$15,'5-Bienes y Serv que se Consumen'!$F$56,0)),0)+IF('5-Bienes y Serv que se Consumen'!$E$59='2 - Programas Municipales'!$A5,(IF('5-Bienes y Serv que se Consumen'!$E$60='2 - Programas Municipales'!$C$15,'5-Bienes y Serv que se Consumen'!$F$62,0)),0)+IF('5-Bienes y Serv que se Consumen'!$E$65='2 - Programas Municipales'!$A5,(IF('5-Bienes y Serv que se Consumen'!$E$66='2 - Programas Municipales'!$C$15,'5-Bienes y Serv que se Consumen'!$F$68,0)),0)+IF('5-Bienes y Serv que se Consumen'!$E$71='2 - Programas Municipales'!$A5,(IF('5-Bienes y Serv que se Consumen'!$E$72='2 - Programas Municipales'!$C$15,'5-Bienes y Serv que se Consumen'!$F$74,0)),0)+IF('5-Bienes y Serv que se Consumen'!$E$77='2 - Programas Municipales'!$A5,(IF('5-Bienes y Serv que se Consumen'!$E$78='2 - Programas Municipales'!$C$15,'5-Bienes y Serv que se Consumen'!$F$80,0)),0)+IF('5-Bienes y Serv que se Consumen'!$E$83='2 - Programas Municipales'!$A5,(IF('5-Bienes y Serv que se Consumen'!$E$84='2 - Programas Municipales'!$C$15,'5-Bienes y Serv que se Consumen'!$F$86,0)),0)+IF('5-Bienes y Serv que se Consumen'!$E$89='2 - Programas Municipales'!$A5,(IF('5-Bienes y Serv que se Consumen'!$E$90='2 - Programas Municipales'!$C$15,'5-Bienes y Serv que se Consumen'!$F$92,0)),0)+IF('5-Bienes y Serv que se Consumen'!$E$95='2 - Programas Municipales'!$A5,(IF('5-Bienes y Serv que se Consumen'!$E$96='2 - Programas Municipales'!$C$15,'5-Bienes y Serv que se Consumen'!$F$98,0)),0)+IF('5-Bienes y Serv que se Consumen'!$E$101='2 - Programas Municipales'!$A5,(IF('5-Bienes y Serv que se Consumen'!$E$102='2 - Programas Municipales'!$C$14,'5-Bienes y Serv que se Consumen'!$F$104,0)),0)+IF('5-Bienes y Serv que se Consumen'!$E$107='2 - Programas Municipales'!$A5,(IF('5-Bienes y Serv que se Consumen'!$E$108='2 - Programas Municipales'!$C$14,'5-Bienes y Serv que se Consumen'!$F$110,0)),0)+IF('5-Bienes y Serv que se Consumen'!$E$113='2 - Programas Municipales'!$A5,(IF('5-Bienes y Serv que se Consumen'!$E$114='2 - Programas Municipales'!$C$14,'5-Bienes y Serv que se Consumen'!$F$116,0)),0)+IF('5-Bienes y Serv que se Consumen'!$E$119='2 - Programas Municipales'!$A5,(IF('5-Bienes y Serv que se Consumen'!$E$120='2 - Programas Municipales'!$C$14,'5-Bienes y Serv que se Consumen'!$F$122,0)),0)+IF('5-Bienes y Serv que se Consumen'!$E$125='2 - Programas Municipales'!$A5,(IF('5-Bienes y Serv que se Consumen'!$E$126='2 - Programas Municipales'!$C$14,'5-Bienes y Serv que se Consumen'!$F$128,0)),0)+IF('5-Bienes y Serv que se Consumen'!$E$131='2 - Programas Municipales'!$A5,(IF('5-Bienes y Serv que se Consumen'!$E$132='2 - Programas Municipales'!$C$14,'5-Bienes y Serv que se Consumen'!$F$134,0)),0)+IF('5-Bienes y Serv que se Consumen'!$E$137='2 - Programas Municipales'!$A5,(IF('5-Bienes y Serv que se Consumen'!$E$138='2 - Programas Municipales'!$C$14,'5-Bienes y Serv que se Consumen'!$F$140,0)),0)</f>
        <v>0</v>
      </c>
      <c r="Q8" s="265">
        <f t="shared" si="1"/>
        <v>0</v>
      </c>
    </row>
    <row r="9">
      <c r="B9" s="56" t="str">
        <f>'2 - Programas Municipales'!A6</f>
        <v>Vehículos</v>
      </c>
      <c r="C9" s="202">
        <f>IF('5-Bienes y Serv que se Consumen'!$E$5='2 - Programas Municipales'!$A6,(IF('5-Bienes y Serv que se Consumen'!$E$6='2 - Programas Municipales'!$C$2,'5-Bienes y Serv que se Consumen'!$F$8,0)),0)+IF('5-Bienes y Serv que se Consumen'!$E$11='2 - Programas Municipales'!$A6,(IF('5-Bienes y Serv que se Consumen'!$E$12='2 - Programas Municipales'!$C$2,'5-Bienes y Serv que se Consumen'!$F$14,0)),0)+IF('5-Bienes y Serv que se Consumen'!$E$17='2 - Programas Municipales'!$A6,(IF('5-Bienes y Serv que se Consumen'!$E$18='2 - Programas Municipales'!$C$2,'5-Bienes y Serv que se Consumen'!$F$20,0)),0)+IF('5-Bienes y Serv que se Consumen'!$E$23='2 - Programas Municipales'!$A6,(IF('5-Bienes y Serv que se Consumen'!$E$24='2 - Programas Municipales'!$C$2,'5-Bienes y Serv que se Consumen'!$F$26,0)),0)+IF('5-Bienes y Serv que se Consumen'!$E$29='2 - Programas Municipales'!$A6,(IF('5-Bienes y Serv que se Consumen'!$E$30='2 - Programas Municipales'!$C$2,'5-Bienes y Serv que se Consumen'!$F$32,0)),0)+IF('5-Bienes y Serv que se Consumen'!$E$35='2 - Programas Municipales'!$A6,(IF('5-Bienes y Serv que se Consumen'!$E$36='2 - Programas Municipales'!$C$2,'5-Bienes y Serv que se Consumen'!$F$38,0)),0)+IF('5-Bienes y Serv que se Consumen'!$E$41='2 - Programas Municipales'!$A6,(IF('5-Bienes y Serv que se Consumen'!$E$42='2 - Programas Municipales'!$C$2,'5-Bienes y Serv que se Consumen'!$F$44,0)),0)+IF('5-Bienes y Serv que se Consumen'!$E$47='2 - Programas Municipales'!$A6,(IF('5-Bienes y Serv que se Consumen'!$E$48='2 - Programas Municipales'!$C$2,'5-Bienes y Serv que se Consumen'!$F$50,0)),0)+IF('5-Bienes y Serv que se Consumen'!$E$53='2 - Programas Municipales'!$A6,(IF('5-Bienes y Serv que se Consumen'!$E$54='2 - Programas Municipales'!$C$2,'5-Bienes y Serv que se Consumen'!$F$56,0)),0)+IF('5-Bienes y Serv que se Consumen'!$E$59='2 - Programas Municipales'!$A6,(IF('5-Bienes y Serv que se Consumen'!$E$60='2 - Programas Municipales'!$C$2,'5-Bienes y Serv que se Consumen'!$F$62,0)),0)+IF('5-Bienes y Serv que se Consumen'!$E$65='2 - Programas Municipales'!$A6,(IF('5-Bienes y Serv que se Consumen'!$E$66='2 - Programas Municipales'!$C$2,'5-Bienes y Serv que se Consumen'!$F$68,0)),0)+IF('5-Bienes y Serv que se Consumen'!$E$71='2 - Programas Municipales'!$A6,(IF('5-Bienes y Serv que se Consumen'!$E$72='2 - Programas Municipales'!$C$2,'5-Bienes y Serv que se Consumen'!$F$74,0)),0)+IF('5-Bienes y Serv que se Consumen'!$E$77='2 - Programas Municipales'!$A6,(IF('5-Bienes y Serv que se Consumen'!$E$78='2 - Programas Municipales'!$C$2,'5-Bienes y Serv que se Consumen'!$F$80,0)),0)+IF('5-Bienes y Serv que se Consumen'!$E$83='2 - Programas Municipales'!$A6,(IF('5-Bienes y Serv que se Consumen'!$E$84='2 - Programas Municipales'!$C$2,'5-Bienes y Serv que se Consumen'!$F$86,0)),0)+IF('5-Bienes y Serv que se Consumen'!$E$89='2 - Programas Municipales'!$A6,(IF('5-Bienes y Serv que se Consumen'!$E$90='2 - Programas Municipales'!$C$2,'5-Bienes y Serv que se Consumen'!$F$92,0)),0)+IF('5-Bienes y Serv que se Consumen'!$E$95='2 - Programas Municipales'!$A6,(IF('5-Bienes y Serv que se Consumen'!$E$96='2 - Programas Municipales'!$C$2,'5-Bienes y Serv que se Consumen'!$F$98,0)),0)+IF('5-Bienes y Serv que se Consumen'!$E$101='2 - Programas Municipales'!$A6,(IF('5-Bienes y Serv que se Consumen'!$E$102='2 - Programas Municipales'!$C$2,'5-Bienes y Serv que se Consumen'!$F$104,0)),0)+IF('5-Bienes y Serv que se Consumen'!$E$107='2 - Programas Municipales'!$A6,(IF('5-Bienes y Serv que se Consumen'!$E$108='2 - Programas Municipales'!$C$2,'5-Bienes y Serv que se Consumen'!$F$110,0)),0)+IF('5-Bienes y Serv que se Consumen'!$E$113='2 - Programas Municipales'!$A6,(IF('5-Bienes y Serv que se Consumen'!$E$114='2 - Programas Municipales'!$C$2,'5-Bienes y Serv que se Consumen'!$F$116,0)),0)+IF('5-Bienes y Serv que se Consumen'!$E$119='2 - Programas Municipales'!$A6,(IF('5-Bienes y Serv que se Consumen'!$E$120='2 - Programas Municipales'!$C$2,'5-Bienes y Serv que se Consumen'!$F$122,0)),0)+IF('5-Bienes y Serv que se Consumen'!$E$125='2 - Programas Municipales'!$A6,(IF('5-Bienes y Serv que se Consumen'!$E$126='2 - Programas Municipales'!$C$2,'5-Bienes y Serv que se Consumen'!$F$128,0)),0)+IF('5-Bienes y Serv que se Consumen'!$E$131='2 - Programas Municipales'!$A6,(IF('5-Bienes y Serv que se Consumen'!$E$132='2 - Programas Municipales'!$C$2,'5-Bienes y Serv que se Consumen'!$F$134,0)),0)+IF('5-Bienes y Serv que se Consumen'!$E$137='2 - Programas Municipales'!$A6,(IF('5-Bienes y Serv que se Consumen'!$E$138='2 - Programas Municipales'!$C$2,'5-Bienes y Serv que se Consumen'!$F$140,0)),0)</f>
        <v>0</v>
      </c>
      <c r="D9" s="202">
        <f>IF('5-Bienes y Serv que se Consumen'!$E$5='2 - Programas Municipales'!$A6,(IF('5-Bienes y Serv que se Consumen'!$E$6='2 - Programas Municipales'!$C$3,'5-Bienes y Serv que se Consumen'!$F$8,0)),0)+IF('5-Bienes y Serv que se Consumen'!$E$11='2 - Programas Municipales'!$A6,(IF('5-Bienes y Serv que se Consumen'!$E$12='2 - Programas Municipales'!$C$3,'5-Bienes y Serv que se Consumen'!$F$14,0)),0)+IF('5-Bienes y Serv que se Consumen'!$E$17='2 - Programas Municipales'!$A6,(IF('5-Bienes y Serv que se Consumen'!$E$18='2 - Programas Municipales'!$C$3,'5-Bienes y Serv que se Consumen'!$F$20,0)),0)+IF('5-Bienes y Serv que se Consumen'!$E$23='2 - Programas Municipales'!$A6,(IF('5-Bienes y Serv que se Consumen'!$E$24='2 - Programas Municipales'!$C$3,'5-Bienes y Serv que se Consumen'!$F$26,0)),0)+IF('5-Bienes y Serv que se Consumen'!$E$29='2 - Programas Municipales'!$A6,(IF('5-Bienes y Serv que se Consumen'!$E$30='2 - Programas Municipales'!$C$3,'5-Bienes y Serv que se Consumen'!$F$32,0)),0)+IF('5-Bienes y Serv que se Consumen'!$E$35='2 - Programas Municipales'!$A6,(IF('5-Bienes y Serv que se Consumen'!$E$36='2 - Programas Municipales'!$C$3,'5-Bienes y Serv que se Consumen'!$F$38,0)),0)+IF('5-Bienes y Serv que se Consumen'!$E$41='2 - Programas Municipales'!$A6,(IF('5-Bienes y Serv que se Consumen'!$E$42='2 - Programas Municipales'!$C$3,'5-Bienes y Serv que se Consumen'!$F$44,0)),0)+IF('5-Bienes y Serv que se Consumen'!$E$47='2 - Programas Municipales'!$A6,(IF('5-Bienes y Serv que se Consumen'!$E$48='2 - Programas Municipales'!$C$3,'5-Bienes y Serv que se Consumen'!$F$50,0)),0)+IF('5-Bienes y Serv que se Consumen'!$E$53='2 - Programas Municipales'!$A6,(IF('5-Bienes y Serv que se Consumen'!$E$54='2 - Programas Municipales'!$C$3,'5-Bienes y Serv que se Consumen'!$F$56,0)),0)+IF('5-Bienes y Serv que se Consumen'!$E$59='2 - Programas Municipales'!$A6,(IF('5-Bienes y Serv que se Consumen'!$E$60='2 - Programas Municipales'!$C$3,'5-Bienes y Serv que se Consumen'!$F$62,0)),0)+IF('5-Bienes y Serv que se Consumen'!$E$65='2 - Programas Municipales'!$A6,(IF('5-Bienes y Serv que se Consumen'!$E$66='2 - Programas Municipales'!$C$3,'5-Bienes y Serv que se Consumen'!$F$68,0)),0)+IF('5-Bienes y Serv que se Consumen'!$E$71='2 - Programas Municipales'!$A6,(IF('5-Bienes y Serv que se Consumen'!$E$72='2 - Programas Municipales'!$C$3,'5-Bienes y Serv que se Consumen'!$F$74,0)),0)+IF('5-Bienes y Serv que se Consumen'!$E$77='2 - Programas Municipales'!$A6,(IF('5-Bienes y Serv que se Consumen'!$E$78='2 - Programas Municipales'!$C$3,'5-Bienes y Serv que se Consumen'!$F$80,0)),0)+IF('5-Bienes y Serv que se Consumen'!$E$83='2 - Programas Municipales'!$A6,(IF('5-Bienes y Serv que se Consumen'!$E$84='2 - Programas Municipales'!$C$3,'5-Bienes y Serv que se Consumen'!$F$86,0)),0)+IF('5-Bienes y Serv que se Consumen'!$E$89='2 - Programas Municipales'!$A6,(IF('5-Bienes y Serv que se Consumen'!$E$90='2 - Programas Municipales'!$C$3,'5-Bienes y Serv que se Consumen'!$F$92,0)),0)+IF('5-Bienes y Serv que se Consumen'!$E$95='2 - Programas Municipales'!$A6,(IF('5-Bienes y Serv que se Consumen'!$E$96='2 - Programas Municipales'!$C$3,'5-Bienes y Serv que se Consumen'!$F$98,0)),0)+IF('5-Bienes y Serv que se Consumen'!$E$101='2 - Programas Municipales'!$A6,(IF('5-Bienes y Serv que se Consumen'!$E$102='2 - Programas Municipales'!$C$3,'5-Bienes y Serv que se Consumen'!$F$104,0)),0)+IF('5-Bienes y Serv que se Consumen'!$E$107='2 - Programas Municipales'!$A6,(IF('5-Bienes y Serv que se Consumen'!$E$108='2 - Programas Municipales'!$C$3,'5-Bienes y Serv que se Consumen'!$F$110,0)),0)+IF('5-Bienes y Serv que se Consumen'!$E$113='2 - Programas Municipales'!$A6,(IF('5-Bienes y Serv que se Consumen'!$E$114='2 - Programas Municipales'!$C$3,'5-Bienes y Serv que se Consumen'!$F$116,0)),0)+IF('5-Bienes y Serv que se Consumen'!$E$119='2 - Programas Municipales'!$A6,(IF('5-Bienes y Serv que se Consumen'!$E$120='2 - Programas Municipales'!$C$3,'5-Bienes y Serv que se Consumen'!$F$122,0)),0)+IF('5-Bienes y Serv que se Consumen'!$E$125='2 - Programas Municipales'!$A6,(IF('5-Bienes y Serv que se Consumen'!$E$126='2 - Programas Municipales'!$C$3,'5-Bienes y Serv que se Consumen'!$F$128,0)),0)+IF('5-Bienes y Serv que se Consumen'!$E$131='2 - Programas Municipales'!$A6,(IF('5-Bienes y Serv que se Consumen'!$E$132='2 - Programas Municipales'!$C$3,'5-Bienes y Serv que se Consumen'!$F$134,0)),0)+IF('5-Bienes y Serv que se Consumen'!$E$137='2 - Programas Municipales'!$A6,(IF('5-Bienes y Serv que se Consumen'!$E$138='2 - Programas Municipales'!$C$3,'5-Bienes y Serv que se Consumen'!$F$140,0)),0)</f>
        <v>0</v>
      </c>
      <c r="E9" s="202">
        <f>IF('5-Bienes y Serv que se Consumen'!$E$5='2 - Programas Municipales'!$A6,(IF('5-Bienes y Serv que se Consumen'!$E$6='2 - Programas Municipales'!$C$4,'5-Bienes y Serv que se Consumen'!$F$8,0)),0)+IF('5-Bienes y Serv que se Consumen'!$E$11='2 - Programas Municipales'!$A6,(IF('5-Bienes y Serv que se Consumen'!$E$12='2 - Programas Municipales'!$C$4,'5-Bienes y Serv que se Consumen'!$F$14,0)),0)+IF('5-Bienes y Serv que se Consumen'!$E$17='2 - Programas Municipales'!$A6,(IF('5-Bienes y Serv que se Consumen'!$E$18='2 - Programas Municipales'!$C$4,'5-Bienes y Serv que se Consumen'!$F$20,0)),0)+IF('5-Bienes y Serv que se Consumen'!$E$23='2 - Programas Municipales'!$A6,(IF('5-Bienes y Serv que se Consumen'!$E$24='2 - Programas Municipales'!$C$4,'5-Bienes y Serv que se Consumen'!$F$26,0)),0)+IF('5-Bienes y Serv que se Consumen'!$E$29='2 - Programas Municipales'!$A6,(IF('5-Bienes y Serv que se Consumen'!$E$30='2 - Programas Municipales'!$C$4,'5-Bienes y Serv que se Consumen'!$F$32,0)),0)+IF('5-Bienes y Serv que se Consumen'!$E$35='2 - Programas Municipales'!$A6,(IF('5-Bienes y Serv que se Consumen'!$E$36='2 - Programas Municipales'!$C$4,'5-Bienes y Serv que se Consumen'!$F$38,0)),0)+IF('5-Bienes y Serv que se Consumen'!$E$41='2 - Programas Municipales'!$A6,(IF('5-Bienes y Serv que se Consumen'!$E$42='2 - Programas Municipales'!$C$4,'5-Bienes y Serv que se Consumen'!$F$44,0)),0)+IF('5-Bienes y Serv que se Consumen'!$E$47='2 - Programas Municipales'!$A6,(IF('5-Bienes y Serv que se Consumen'!$E$48='2 - Programas Municipales'!$C$4,'5-Bienes y Serv que se Consumen'!$F$50,0)),0)+IF('5-Bienes y Serv que se Consumen'!$E$53='2 - Programas Municipales'!$A6,(IF('5-Bienes y Serv que se Consumen'!$E$54='2 - Programas Municipales'!$C$4,'5-Bienes y Serv que se Consumen'!$F$56,0)),0)+IF('5-Bienes y Serv que se Consumen'!$E$59='2 - Programas Municipales'!$A6,(IF('5-Bienes y Serv que se Consumen'!$E$60='2 - Programas Municipales'!$C$4,'5-Bienes y Serv que se Consumen'!$F$62,0)),0)+IF('5-Bienes y Serv que se Consumen'!$E$65='2 - Programas Municipales'!$A6,(IF('5-Bienes y Serv que se Consumen'!$E$66='2 - Programas Municipales'!$C$4,'5-Bienes y Serv que se Consumen'!$F$68,0)),0)+IF('5-Bienes y Serv que se Consumen'!$E$71='2 - Programas Municipales'!$A6,(IF('5-Bienes y Serv que se Consumen'!$E$72='2 - Programas Municipales'!$C$4,'5-Bienes y Serv que se Consumen'!$F$74,0)),0)+IF('5-Bienes y Serv que se Consumen'!$E$77='2 - Programas Municipales'!$A6,(IF('5-Bienes y Serv que se Consumen'!$E$78='2 - Programas Municipales'!$C$4,'5-Bienes y Serv que se Consumen'!$F$80,0)),0)+IF('5-Bienes y Serv que se Consumen'!$E$83='2 - Programas Municipales'!$A6,(IF('5-Bienes y Serv que se Consumen'!$E$84='2 - Programas Municipales'!$C$4,'5-Bienes y Serv que se Consumen'!$F$86,0)),0)+IF('5-Bienes y Serv que se Consumen'!$E$89='2 - Programas Municipales'!$A6,(IF('5-Bienes y Serv que se Consumen'!$E$90='2 - Programas Municipales'!$C$4,'5-Bienes y Serv que se Consumen'!$F$92,0)),0)+IF('5-Bienes y Serv que se Consumen'!$E$95='2 - Programas Municipales'!$A6,(IF('5-Bienes y Serv que se Consumen'!$E$96='2 - Programas Municipales'!$C$4,'5-Bienes y Serv que se Consumen'!$F$98,0)),0)+IF('5-Bienes y Serv que se Consumen'!$E$101='2 - Programas Municipales'!$A6,(IF('5-Bienes y Serv que se Consumen'!$E$102='2 - Programas Municipales'!$C$4,'5-Bienes y Serv que se Consumen'!$F$104,0)),0)+IF('5-Bienes y Serv que se Consumen'!$E$107='2 - Programas Municipales'!$A6,(IF('5-Bienes y Serv que se Consumen'!$E$108='2 - Programas Municipales'!$C$4,'5-Bienes y Serv que se Consumen'!$F$110,0)),0)+IF('5-Bienes y Serv que se Consumen'!$E$113='2 - Programas Municipales'!$A6,(IF('5-Bienes y Serv que se Consumen'!$E$114='2 - Programas Municipales'!$C$4,'5-Bienes y Serv que se Consumen'!$F$116,0)),0)+IF('5-Bienes y Serv que se Consumen'!$E$119='2 - Programas Municipales'!$A6,(IF('5-Bienes y Serv que se Consumen'!$E$120='2 - Programas Municipales'!$C$4,'5-Bienes y Serv que se Consumen'!$F$122,0)),0)+IF('5-Bienes y Serv que se Consumen'!$E$125='2 - Programas Municipales'!$A6,(IF('5-Bienes y Serv que se Consumen'!$E$126='2 - Programas Municipales'!$C$4,'5-Bienes y Serv que se Consumen'!$F$128,0)),0)+IF('5-Bienes y Serv que se Consumen'!$E$131='2 - Programas Municipales'!$A6,(IF('5-Bienes y Serv que se Consumen'!$E$132='2 - Programas Municipales'!$C$4,'5-Bienes y Serv que se Consumen'!$F$134,0)),0)+IF('5-Bienes y Serv que se Consumen'!$E$137='2 - Programas Municipales'!$A6,(IF('5-Bienes y Serv que se Consumen'!$E$138='2 - Programas Municipales'!$C$4,'5-Bienes y Serv que se Consumen'!$F$140,0)),0)</f>
        <v>0</v>
      </c>
      <c r="F9" s="202">
        <f>IF('5-Bienes y Serv que se Consumen'!$E$5='2 - Programas Municipales'!$A6,(IF('5-Bienes y Serv que se Consumen'!$E$6='2 - Programas Municipales'!$C$5,'5-Bienes y Serv que se Consumen'!$F$8,0)),0)+IF('5-Bienes y Serv que se Consumen'!$E$11='2 - Programas Municipales'!$A6,(IF('5-Bienes y Serv que se Consumen'!$E$12='2 - Programas Municipales'!$C$5,'5-Bienes y Serv que se Consumen'!$F$14,0)),0)+IF('5-Bienes y Serv que se Consumen'!$E$17='2 - Programas Municipales'!$A6,(IF('5-Bienes y Serv que se Consumen'!$E$18='2 - Programas Municipales'!$C$5,'5-Bienes y Serv que se Consumen'!$F$20,0)),0)+IF('5-Bienes y Serv que se Consumen'!$E$23='2 - Programas Municipales'!$A6,(IF('5-Bienes y Serv que se Consumen'!$E$24='2 - Programas Municipales'!$C$5,'5-Bienes y Serv que se Consumen'!$F$26,0)),0)+IF('5-Bienes y Serv que se Consumen'!$E$29='2 - Programas Municipales'!$A6,(IF('5-Bienes y Serv que se Consumen'!$E$30='2 - Programas Municipales'!$C$5,'5-Bienes y Serv que se Consumen'!$F$32,0)),0)+IF('5-Bienes y Serv que se Consumen'!$E$35='2 - Programas Municipales'!$A6,(IF('5-Bienes y Serv que se Consumen'!$E$36='2 - Programas Municipales'!$C$5,'5-Bienes y Serv que se Consumen'!$F$38,0)),0)+IF('5-Bienes y Serv que se Consumen'!$E$41='2 - Programas Municipales'!$A6,(IF('5-Bienes y Serv que se Consumen'!$E$42='2 - Programas Municipales'!$C$5,'5-Bienes y Serv que se Consumen'!$F$44,0)),0)+IF('5-Bienes y Serv que se Consumen'!$E$47='2 - Programas Municipales'!$A6,(IF('5-Bienes y Serv que se Consumen'!$E$48='2 - Programas Municipales'!$C$5,'5-Bienes y Serv que se Consumen'!$F$50,0)),0)+IF('5-Bienes y Serv que se Consumen'!$E$53='2 - Programas Municipales'!$A6,(IF('5-Bienes y Serv que se Consumen'!$E$54='2 - Programas Municipales'!$C$5,'5-Bienes y Serv que se Consumen'!$F$56,0)),0)+IF('5-Bienes y Serv que se Consumen'!$E$59='2 - Programas Municipales'!$A6,(IF('5-Bienes y Serv que se Consumen'!$E$60='2 - Programas Municipales'!$C$5,'5-Bienes y Serv que se Consumen'!$F$62,0)),0)+IF('5-Bienes y Serv que se Consumen'!$E$65='2 - Programas Municipales'!$A6,(IF('5-Bienes y Serv que se Consumen'!$E$66='2 - Programas Municipales'!$C$5,'5-Bienes y Serv que se Consumen'!$F$68,0)),0)+IF('5-Bienes y Serv que se Consumen'!$E$71='2 - Programas Municipales'!$A6,(IF('5-Bienes y Serv que se Consumen'!$E$72='2 - Programas Municipales'!$C$5,'5-Bienes y Serv que se Consumen'!$F$74,0)),0)+IF('5-Bienes y Serv que se Consumen'!$E$77='2 - Programas Municipales'!$A6,(IF('5-Bienes y Serv que se Consumen'!$E$78='2 - Programas Municipales'!$C$5,'5-Bienes y Serv que se Consumen'!$F$80,0)),0)+IF('5-Bienes y Serv que se Consumen'!$E$83='2 - Programas Municipales'!$A6,(IF('5-Bienes y Serv que se Consumen'!$E$84='2 - Programas Municipales'!$C$5,'5-Bienes y Serv que se Consumen'!$F$86,0)),0)+IF('5-Bienes y Serv que se Consumen'!$E$89='2 - Programas Municipales'!$A6,(IF('5-Bienes y Serv que se Consumen'!$E$90='2 - Programas Municipales'!$C$5,'5-Bienes y Serv que se Consumen'!$F$92,0)),0)+IF('5-Bienes y Serv que se Consumen'!$E$95='2 - Programas Municipales'!$A6,(IF('5-Bienes y Serv que se Consumen'!$E$96='2 - Programas Municipales'!$C$5,'5-Bienes y Serv que se Consumen'!$F$98,0)),0)+IF('5-Bienes y Serv que se Consumen'!$E$101='2 - Programas Municipales'!$A6,(IF('5-Bienes y Serv que se Consumen'!$E$102='2 - Programas Municipales'!$C$5,'5-Bienes y Serv que se Consumen'!$F$104,0)),0)+IF('5-Bienes y Serv que se Consumen'!$E$107='2 - Programas Municipales'!$A6,(IF('5-Bienes y Serv que se Consumen'!$E$108='2 - Programas Municipales'!$C$5,'5-Bienes y Serv que se Consumen'!$F$110,0)),0)+IF('5-Bienes y Serv que se Consumen'!$E$113='2 - Programas Municipales'!$A6,(IF('5-Bienes y Serv que se Consumen'!$E$114='2 - Programas Municipales'!$C$5,'5-Bienes y Serv que se Consumen'!$F$116,0)),0)+IF('5-Bienes y Serv que se Consumen'!$E$119='2 - Programas Municipales'!$A6,(IF('5-Bienes y Serv que se Consumen'!$E$120='2 - Programas Municipales'!$C$5,'5-Bienes y Serv que se Consumen'!$F$122,0)),0)+IF('5-Bienes y Serv que se Consumen'!$E$125='2 - Programas Municipales'!$A6,(IF('5-Bienes y Serv que se Consumen'!$E$126='2 - Programas Municipales'!$C$5,'5-Bienes y Serv que se Consumen'!$F$128,0)),0)+IF('5-Bienes y Serv que se Consumen'!$E$131='2 - Programas Municipales'!$A6,(IF('5-Bienes y Serv que se Consumen'!$E$132='2 - Programas Municipales'!$C$5,'5-Bienes y Serv que se Consumen'!$F$134,0)),0)+IF('5-Bienes y Serv que se Consumen'!$E$137='2 - Programas Municipales'!$A6,(IF('5-Bienes y Serv que se Consumen'!$E$138='2 - Programas Municipales'!$C$5,'5-Bienes y Serv que se Consumen'!$F$140,0)),0)</f>
        <v>0</v>
      </c>
      <c r="G9" s="202">
        <f>IF('5-Bienes y Serv que se Consumen'!$E$5='2 - Programas Municipales'!$A6,(IF('5-Bienes y Serv que se Consumen'!$E$6='2 - Programas Municipales'!$C$6,'5-Bienes y Serv que se Consumen'!$F$8,0)),0)+IF('5-Bienes y Serv que se Consumen'!$E$11='2 - Programas Municipales'!$A6,(IF('5-Bienes y Serv que se Consumen'!$E$12='2 - Programas Municipales'!$C$6,'5-Bienes y Serv que se Consumen'!$F$14,0)),0)+IF('5-Bienes y Serv que se Consumen'!$E$17='2 - Programas Municipales'!$A6,(IF('5-Bienes y Serv que se Consumen'!$E$18='2 - Programas Municipales'!$C$6,'5-Bienes y Serv que se Consumen'!$F$20,0)),0)+IF('5-Bienes y Serv que se Consumen'!$E$23='2 - Programas Municipales'!$A6,(IF('5-Bienes y Serv que se Consumen'!$E$24='2 - Programas Municipales'!$C$6,'5-Bienes y Serv que se Consumen'!$F$26,0)),0)+IF('5-Bienes y Serv que se Consumen'!$E$29='2 - Programas Municipales'!$A6,(IF('5-Bienes y Serv que se Consumen'!$E$30='2 - Programas Municipales'!$C$6,'5-Bienes y Serv que se Consumen'!$F$32,0)),0)+IF('5-Bienes y Serv que se Consumen'!$E$35='2 - Programas Municipales'!$A6,(IF('5-Bienes y Serv que se Consumen'!$E$36='2 - Programas Municipales'!$C$6,'5-Bienes y Serv que se Consumen'!$F$38,0)),0)+IF('5-Bienes y Serv que se Consumen'!$E$41='2 - Programas Municipales'!$A6,(IF('5-Bienes y Serv que se Consumen'!$E$42='2 - Programas Municipales'!$C$6,'5-Bienes y Serv que se Consumen'!$F$44,0)),0)+IF('5-Bienes y Serv que se Consumen'!$E$47='2 - Programas Municipales'!$A6,(IF('5-Bienes y Serv que se Consumen'!$E$48='2 - Programas Municipales'!$C$6,'5-Bienes y Serv que se Consumen'!$F$50,0)),0)+IF('5-Bienes y Serv que se Consumen'!$E$53='2 - Programas Municipales'!$A6,(IF('5-Bienes y Serv que se Consumen'!$E$54='2 - Programas Municipales'!$C$6,'5-Bienes y Serv que se Consumen'!$F$56,0)),0)+IF('5-Bienes y Serv que se Consumen'!$E$59='2 - Programas Municipales'!$A6,(IF('5-Bienes y Serv que se Consumen'!$E$60='2 - Programas Municipales'!$C$6,'5-Bienes y Serv que se Consumen'!$F$62,0)),0)+IF('5-Bienes y Serv que se Consumen'!$E$65='2 - Programas Municipales'!$A6,(IF('5-Bienes y Serv que se Consumen'!$E$66='2 - Programas Municipales'!$C$6,'5-Bienes y Serv que se Consumen'!$F$68,0)),0)+IF('5-Bienes y Serv que se Consumen'!$E$71='2 - Programas Municipales'!$A6,(IF('5-Bienes y Serv que se Consumen'!$E$72='2 - Programas Municipales'!$C$6,'5-Bienes y Serv que se Consumen'!$F$74,0)),0)+IF('5-Bienes y Serv que se Consumen'!$E$77='2 - Programas Municipales'!$A6,(IF('5-Bienes y Serv que se Consumen'!$E$78='2 - Programas Municipales'!$C$6,'5-Bienes y Serv que se Consumen'!$F$80,0)),0)+IF('5-Bienes y Serv que se Consumen'!$E$83='2 - Programas Municipales'!$A6,(IF('5-Bienes y Serv que se Consumen'!$E$84='2 - Programas Municipales'!$C$6,'5-Bienes y Serv que se Consumen'!$F$86,0)),0)+IF('5-Bienes y Serv que se Consumen'!$E$89='2 - Programas Municipales'!$A6,(IF('5-Bienes y Serv que se Consumen'!$E$90='2 - Programas Municipales'!$C$6,'5-Bienes y Serv que se Consumen'!$F$92,0)),0)+IF('5-Bienes y Serv que se Consumen'!$E$95='2 - Programas Municipales'!$A6,(IF('5-Bienes y Serv que se Consumen'!$E$96='2 - Programas Municipales'!$C$6,'5-Bienes y Serv que se Consumen'!$F$98,0)),0)+IF('5-Bienes y Serv que se Consumen'!$E$101='2 - Programas Municipales'!$A6,(IF('5-Bienes y Serv que se Consumen'!$E$102='2 - Programas Municipales'!$C$6,'5-Bienes y Serv que se Consumen'!$F$104,0)),0)+IF('5-Bienes y Serv que se Consumen'!$E$107='2 - Programas Municipales'!$A6,(IF('5-Bienes y Serv que se Consumen'!$E$108='2 - Programas Municipales'!$C$6,'5-Bienes y Serv que se Consumen'!$F$110,0)),0)+IF('5-Bienes y Serv que se Consumen'!$E$113='2 - Programas Municipales'!$A6,(IF('5-Bienes y Serv que se Consumen'!$E$114='2 - Programas Municipales'!$C$6,'5-Bienes y Serv que se Consumen'!$F$116,0)),0)+IF('5-Bienes y Serv que se Consumen'!$E$119='2 - Programas Municipales'!$A6,(IF('5-Bienes y Serv que se Consumen'!$E$120='2 - Programas Municipales'!$C$6,'5-Bienes y Serv que se Consumen'!$F$122,0)),0)+IF('5-Bienes y Serv que se Consumen'!$E$125='2 - Programas Municipales'!$A6,(IF('5-Bienes y Serv que se Consumen'!$E$126='2 - Programas Municipales'!$C$6,'5-Bienes y Serv que se Consumen'!$F$128,0)),0)+IF('5-Bienes y Serv que se Consumen'!$E$131='2 - Programas Municipales'!$A6,(IF('5-Bienes y Serv que se Consumen'!$E$132='2 - Programas Municipales'!$C$6,'5-Bienes y Serv que se Consumen'!$F$134,0)),0)+IF('5-Bienes y Serv que se Consumen'!$E$137='2 - Programas Municipales'!$A6,(IF('5-Bienes y Serv que se Consumen'!$E$138='2 - Programas Municipales'!$C$6,'5-Bienes y Serv que se Consumen'!$F$140,0)),0)</f>
        <v>0</v>
      </c>
      <c r="H9" s="202">
        <f>IF('5-Bienes y Serv que se Consumen'!$E$5='2 - Programas Municipales'!$A6,(IF('5-Bienes y Serv que se Consumen'!$E$6='2 - Programas Municipales'!$C$7,'5-Bienes y Serv que se Consumen'!$F$8,0)),0)+IF('5-Bienes y Serv que se Consumen'!$E$11='2 - Programas Municipales'!$A6,(IF('5-Bienes y Serv que se Consumen'!$E$12='2 - Programas Municipales'!$C$7,'5-Bienes y Serv que se Consumen'!$F$14,0)),0)+IF('5-Bienes y Serv que se Consumen'!$E$17='2 - Programas Municipales'!$A6,(IF('5-Bienes y Serv que se Consumen'!$E$18='2 - Programas Municipales'!$C$7,'5-Bienes y Serv que se Consumen'!$F$20,0)),0)+IF('5-Bienes y Serv que se Consumen'!$E$23='2 - Programas Municipales'!$A6,(IF('5-Bienes y Serv que se Consumen'!$E$24='2 - Programas Municipales'!$C$7,'5-Bienes y Serv que se Consumen'!$F$26,0)),0)+IF('5-Bienes y Serv que se Consumen'!$E$29='2 - Programas Municipales'!$A6,(IF('5-Bienes y Serv que se Consumen'!$E$30='2 - Programas Municipales'!$C$7,'5-Bienes y Serv que se Consumen'!$F$32,0)),0)+IF('5-Bienes y Serv que se Consumen'!$E$35='2 - Programas Municipales'!$A6,(IF('5-Bienes y Serv que se Consumen'!$E$36='2 - Programas Municipales'!$C$7,'5-Bienes y Serv que se Consumen'!$F$38,0)),0)+IF('5-Bienes y Serv que se Consumen'!$E$41='2 - Programas Municipales'!$A6,(IF('5-Bienes y Serv que se Consumen'!$E$42='2 - Programas Municipales'!$C$7,'5-Bienes y Serv que se Consumen'!$F$44,0)),0)+IF('5-Bienes y Serv que se Consumen'!$E$47='2 - Programas Municipales'!$A6,(IF('5-Bienes y Serv que se Consumen'!$E$48='2 - Programas Municipales'!$C$7,'5-Bienes y Serv que se Consumen'!$F$50,0)),0)+IF('5-Bienes y Serv que se Consumen'!$E$53='2 - Programas Municipales'!$A6,(IF('5-Bienes y Serv que se Consumen'!$E$54='2 - Programas Municipales'!$C$7,'5-Bienes y Serv que se Consumen'!$F$56,0)),0)+IF('5-Bienes y Serv que se Consumen'!$E$59='2 - Programas Municipales'!$A6,(IF('5-Bienes y Serv que se Consumen'!$E$60='2 - Programas Municipales'!$C$7,'5-Bienes y Serv que se Consumen'!$F$62,0)),0)+IF('5-Bienes y Serv que se Consumen'!$E$65='2 - Programas Municipales'!$A6,(IF('5-Bienes y Serv que se Consumen'!$E$66='2 - Programas Municipales'!$C$7,'5-Bienes y Serv que se Consumen'!$F$68,0)),0)+IF('5-Bienes y Serv que se Consumen'!$E$71='2 - Programas Municipales'!$A6,(IF('5-Bienes y Serv que se Consumen'!$E$72='2 - Programas Municipales'!$C$7,'5-Bienes y Serv que se Consumen'!$F$74,0)),0)+IF('5-Bienes y Serv que se Consumen'!$E$77='2 - Programas Municipales'!$A6,(IF('5-Bienes y Serv que se Consumen'!$E$78='2 - Programas Municipales'!$C$7,'5-Bienes y Serv que se Consumen'!$F$80,0)),0)+IF('5-Bienes y Serv que se Consumen'!$E$83='2 - Programas Municipales'!$A6,(IF('5-Bienes y Serv que se Consumen'!$E$84='2 - Programas Municipales'!$C$7,'5-Bienes y Serv que se Consumen'!$F$86,0)),0)+IF('5-Bienes y Serv que se Consumen'!$E$89='2 - Programas Municipales'!$A6,(IF('5-Bienes y Serv que se Consumen'!$E$90='2 - Programas Municipales'!$C$7,'5-Bienes y Serv que se Consumen'!$F$92,0)),0)+IF('5-Bienes y Serv que se Consumen'!$E$95='2 - Programas Municipales'!$A6,(IF('5-Bienes y Serv que se Consumen'!$E$96='2 - Programas Municipales'!$C$7,'5-Bienes y Serv que se Consumen'!$F$98,0)),0)+IF('5-Bienes y Serv que se Consumen'!$E$101='2 - Programas Municipales'!$A6,(IF('5-Bienes y Serv que se Consumen'!$E$102='2 - Programas Municipales'!$C$7,'5-Bienes y Serv que se Consumen'!$F$104,0)),0)+IF('5-Bienes y Serv que se Consumen'!$E$107='2 - Programas Municipales'!$A6,(IF('5-Bienes y Serv que se Consumen'!$E$108='2 - Programas Municipales'!$C$7,'5-Bienes y Serv que se Consumen'!$F$110,0)),0)+IF('5-Bienes y Serv que se Consumen'!$E$113='2 - Programas Municipales'!$A6,(IF('5-Bienes y Serv que se Consumen'!$E$114='2 - Programas Municipales'!$C$7,'5-Bienes y Serv que se Consumen'!$F$116,0)),0)+IF('5-Bienes y Serv que se Consumen'!$E$119='2 - Programas Municipales'!$A6,(IF('5-Bienes y Serv que se Consumen'!$E$120='2 - Programas Municipales'!$C$7,'5-Bienes y Serv que se Consumen'!$F$122,0)),0)+IF('5-Bienes y Serv que se Consumen'!$E$125='2 - Programas Municipales'!$A6,(IF('5-Bienes y Serv que se Consumen'!$E$126='2 - Programas Municipales'!$C$7,'5-Bienes y Serv que se Consumen'!$F$128,0)),0)+IF('5-Bienes y Serv que se Consumen'!$E$131='2 - Programas Municipales'!$A6,(IF('5-Bienes y Serv que se Consumen'!$E$132='2 - Programas Municipales'!$C$7,'5-Bienes y Serv que se Consumen'!$F$134,0)),0)+IF('5-Bienes y Serv que se Consumen'!$E$137='2 - Programas Municipales'!$A6,(IF('5-Bienes y Serv que se Consumen'!$E$138='2 - Programas Municipales'!$C$7,'5-Bienes y Serv que se Consumen'!$F$140,0)),0)</f>
        <v>0</v>
      </c>
      <c r="I9" s="202">
        <f>IF('5-Bienes y Serv que se Consumen'!$E$5='2 - Programas Municipales'!$A6,(IF('5-Bienes y Serv que se Consumen'!$E$6='2 - Programas Municipales'!$C$8,'5-Bienes y Serv que se Consumen'!$F$8,0)),0)+IF('5-Bienes y Serv que se Consumen'!$E$11='2 - Programas Municipales'!$A6,(IF('5-Bienes y Serv que se Consumen'!$E$12='2 - Programas Municipales'!$C$8,'5-Bienes y Serv que se Consumen'!$F$14,0)),0)+IF('5-Bienes y Serv que se Consumen'!$E$17='2 - Programas Municipales'!$A6,(IF('5-Bienes y Serv que se Consumen'!$E$18='2 - Programas Municipales'!$C$8,'5-Bienes y Serv que se Consumen'!$F$20,0)),0)+IF('5-Bienes y Serv que se Consumen'!$E$23='2 - Programas Municipales'!$A6,(IF('5-Bienes y Serv que se Consumen'!$E$24='2 - Programas Municipales'!$C$8,'5-Bienes y Serv que se Consumen'!$F$26,0)),0)+IF('5-Bienes y Serv que se Consumen'!$E$29='2 - Programas Municipales'!$A6,(IF('5-Bienes y Serv que se Consumen'!$E$30='2 - Programas Municipales'!$C$8,'5-Bienes y Serv que se Consumen'!$F$32,0)),0)+IF('5-Bienes y Serv que se Consumen'!$E$35='2 - Programas Municipales'!$A6,(IF('5-Bienes y Serv que se Consumen'!$E$36='2 - Programas Municipales'!$C$8,'5-Bienes y Serv que se Consumen'!$F$38,0)),0)+IF('5-Bienes y Serv que se Consumen'!$E$41='2 - Programas Municipales'!$A6,(IF('5-Bienes y Serv que se Consumen'!$E$42='2 - Programas Municipales'!$C$8,'5-Bienes y Serv que se Consumen'!$F$44,0)),0)+IF('5-Bienes y Serv que se Consumen'!$E$47='2 - Programas Municipales'!$A6,(IF('5-Bienes y Serv que se Consumen'!$E$48='2 - Programas Municipales'!$C$8,'5-Bienes y Serv que se Consumen'!$F$50,0)),0)+IF('5-Bienes y Serv que se Consumen'!$E$53='2 - Programas Municipales'!$A6,(IF('5-Bienes y Serv que se Consumen'!$E$54='2 - Programas Municipales'!$C$8,'5-Bienes y Serv que se Consumen'!$F$56,0)),0)+IF('5-Bienes y Serv que se Consumen'!$E$59='2 - Programas Municipales'!$A6,(IF('5-Bienes y Serv que se Consumen'!$E$60='2 - Programas Municipales'!$C$8,'5-Bienes y Serv que se Consumen'!$F$62,0)),0)+IF('5-Bienes y Serv que se Consumen'!$E$65='2 - Programas Municipales'!$A6,(IF('5-Bienes y Serv que se Consumen'!$E$66='2 - Programas Municipales'!$C$8,'5-Bienes y Serv que se Consumen'!$F$68,0)),0)+IF('5-Bienes y Serv que se Consumen'!$E$71='2 - Programas Municipales'!$A6,(IF('5-Bienes y Serv que se Consumen'!$E$72='2 - Programas Municipales'!$C$8,'5-Bienes y Serv que se Consumen'!$F$74,0)),0)+IF('5-Bienes y Serv que se Consumen'!$E$77='2 - Programas Municipales'!$A6,(IF('5-Bienes y Serv que se Consumen'!$E$78='2 - Programas Municipales'!$C$8,'5-Bienes y Serv que se Consumen'!$F$80,0)),0)+IF('5-Bienes y Serv que se Consumen'!$E$83='2 - Programas Municipales'!$A6,(IF('5-Bienes y Serv que se Consumen'!$E$84='2 - Programas Municipales'!$C$8,'5-Bienes y Serv que se Consumen'!$F$86,0)),0)+IF('5-Bienes y Serv que se Consumen'!$E$89='2 - Programas Municipales'!$A6,(IF('5-Bienes y Serv que se Consumen'!$E$90='2 - Programas Municipales'!$C$8,'5-Bienes y Serv que se Consumen'!$F$92,0)),0)+IF('5-Bienes y Serv que se Consumen'!$E$95='2 - Programas Municipales'!$A6,(IF('5-Bienes y Serv que se Consumen'!$E$96='2 - Programas Municipales'!$C$8,'5-Bienes y Serv que se Consumen'!$F$98,0)),0)+IF('5-Bienes y Serv que se Consumen'!$E$101='2 - Programas Municipales'!$A6,(IF('5-Bienes y Serv que se Consumen'!$E$102='2 - Programas Municipales'!$C$8,'5-Bienes y Serv que se Consumen'!$F$104,0)),0)+IF('5-Bienes y Serv que se Consumen'!$E$107='2 - Programas Municipales'!$A6,(IF('5-Bienes y Serv que se Consumen'!$E$108='2 - Programas Municipales'!$C$8,'5-Bienes y Serv que se Consumen'!$F$110,0)),0)+IF('5-Bienes y Serv que se Consumen'!$E$113='2 - Programas Municipales'!$A6,(IF('5-Bienes y Serv que se Consumen'!$E$114='2 - Programas Municipales'!$C$8,'5-Bienes y Serv que se Consumen'!$F$116,0)),0)+IF('5-Bienes y Serv que se Consumen'!$E$119='2 - Programas Municipales'!$A6,(IF('5-Bienes y Serv que se Consumen'!$E$120='2 - Programas Municipales'!$C$8,'5-Bienes y Serv que se Consumen'!$F$122,0)),0)+IF('5-Bienes y Serv que se Consumen'!$E$125='2 - Programas Municipales'!$A6,(IF('5-Bienes y Serv que se Consumen'!$E$126='2 - Programas Municipales'!$C$8,'5-Bienes y Serv que se Consumen'!$F$128,0)),0)+IF('5-Bienes y Serv que se Consumen'!$E$131='2 - Programas Municipales'!$A6,(IF('5-Bienes y Serv que se Consumen'!$E$132='2 - Programas Municipales'!$C$8,'5-Bienes y Serv que se Consumen'!$F$134,0)),0)+IF('5-Bienes y Serv que se Consumen'!$E$137='2 - Programas Municipales'!$A6,(IF('5-Bienes y Serv que se Consumen'!$E$138='2 - Programas Municipales'!$C$8,'5-Bienes y Serv que se Consumen'!$F$140,0)),0)</f>
        <v>0</v>
      </c>
      <c r="J9" s="202">
        <f>IF('5-Bienes y Serv que se Consumen'!$E$5='2 - Programas Municipales'!$A6,(IF('5-Bienes y Serv que se Consumen'!$E$6='2 - Programas Municipales'!$C$9,'5-Bienes y Serv que se Consumen'!$F$8,0)),0)+IF('5-Bienes y Serv que se Consumen'!$E$11='2 - Programas Municipales'!$A6,(IF('5-Bienes y Serv que se Consumen'!$E$12='2 - Programas Municipales'!$C$9,'5-Bienes y Serv que se Consumen'!$F$14,0)),0)+IF('5-Bienes y Serv que se Consumen'!$E$17='2 - Programas Municipales'!$A6,(IF('5-Bienes y Serv que se Consumen'!$E$18='2 - Programas Municipales'!$C$9,'5-Bienes y Serv que se Consumen'!$F$20,0)),0)+IF('5-Bienes y Serv que se Consumen'!$E$23='2 - Programas Municipales'!$A6,(IF('5-Bienes y Serv que se Consumen'!$E$24='2 - Programas Municipales'!$C$9,'5-Bienes y Serv que se Consumen'!$F$26,0)),0)+IF('5-Bienes y Serv que se Consumen'!$E$29='2 - Programas Municipales'!$A6,(IF('5-Bienes y Serv que se Consumen'!$E$30='2 - Programas Municipales'!$C$9,'5-Bienes y Serv que se Consumen'!$F$32,0)),0)+IF('5-Bienes y Serv que se Consumen'!$E$35='2 - Programas Municipales'!$A6,(IF('5-Bienes y Serv que se Consumen'!$E$36='2 - Programas Municipales'!$C$9,'5-Bienes y Serv que se Consumen'!$F$38,0)),0)+IF('5-Bienes y Serv que se Consumen'!$E$41='2 - Programas Municipales'!$A6,(IF('5-Bienes y Serv que se Consumen'!$E$42='2 - Programas Municipales'!$C$9,'5-Bienes y Serv que se Consumen'!$F$44,0)),0)+IF('5-Bienes y Serv que se Consumen'!$E$47='2 - Programas Municipales'!$A6,(IF('5-Bienes y Serv que se Consumen'!$E$48='2 - Programas Municipales'!$C$9,'5-Bienes y Serv que se Consumen'!$F$50,0)),0)+IF('5-Bienes y Serv que se Consumen'!$E$53='2 - Programas Municipales'!$A6,(IF('5-Bienes y Serv que se Consumen'!$E$54='2 - Programas Municipales'!$C$9,'5-Bienes y Serv que se Consumen'!$F$56,0)),0)+IF('5-Bienes y Serv que se Consumen'!$E$59='2 - Programas Municipales'!$A6,(IF('5-Bienes y Serv que se Consumen'!$E$60='2 - Programas Municipales'!$C$9,'5-Bienes y Serv que se Consumen'!$F$62,0)),0)+IF('5-Bienes y Serv que se Consumen'!$E$65='2 - Programas Municipales'!$A6,(IF('5-Bienes y Serv que se Consumen'!$E$66='2 - Programas Municipales'!$C$9,'5-Bienes y Serv que se Consumen'!$F$68,0)),0)+IF('5-Bienes y Serv que se Consumen'!$E$71='2 - Programas Municipales'!$A6,(IF('5-Bienes y Serv que se Consumen'!$E$72='2 - Programas Municipales'!$C$9,'5-Bienes y Serv que se Consumen'!$F$74,0)),0)+IF('5-Bienes y Serv que se Consumen'!$E$77='2 - Programas Municipales'!$A6,(IF('5-Bienes y Serv que se Consumen'!$E$78='2 - Programas Municipales'!$C$9,'5-Bienes y Serv que se Consumen'!$F$80,0)),0)+IF('5-Bienes y Serv que se Consumen'!$E$83='2 - Programas Municipales'!$A6,(IF('5-Bienes y Serv que se Consumen'!$E$84='2 - Programas Municipales'!$C$9,'5-Bienes y Serv que se Consumen'!$F$86,0)),0)+IF('5-Bienes y Serv que se Consumen'!$E$89='2 - Programas Municipales'!$A6,(IF('5-Bienes y Serv que se Consumen'!$E$90='2 - Programas Municipales'!$C$9,'5-Bienes y Serv que se Consumen'!$F$92,0)),0)+IF('5-Bienes y Serv que se Consumen'!$E$95='2 - Programas Municipales'!$A6,(IF('5-Bienes y Serv que se Consumen'!$E$96='2 - Programas Municipales'!$C$9,'5-Bienes y Serv que se Consumen'!$F$98,0)),0)+IF('5-Bienes y Serv que se Consumen'!$E$101='2 - Programas Municipales'!$A6,(IF('5-Bienes y Serv que se Consumen'!$E$102='2 - Programas Municipales'!$C$9,'5-Bienes y Serv que se Consumen'!$F$104,0)),0)+IF('5-Bienes y Serv que se Consumen'!$E$107='2 - Programas Municipales'!$A6,(IF('5-Bienes y Serv que se Consumen'!$E$108='2 - Programas Municipales'!$C$9,'5-Bienes y Serv que se Consumen'!$F$110,0)),0)+IF('5-Bienes y Serv que se Consumen'!$E$113='2 - Programas Municipales'!$A6,(IF('5-Bienes y Serv que se Consumen'!$E$114='2 - Programas Municipales'!$C$9,'5-Bienes y Serv que se Consumen'!$F$116,0)),0)+IF('5-Bienes y Serv que se Consumen'!$E$119='2 - Programas Municipales'!$A6,(IF('5-Bienes y Serv que se Consumen'!$E$120='2 - Programas Municipales'!$C$9,'5-Bienes y Serv que se Consumen'!$F$122,0)),0)+IF('5-Bienes y Serv que se Consumen'!$E$125='2 - Programas Municipales'!$A6,(IF('5-Bienes y Serv que se Consumen'!$E$126='2 - Programas Municipales'!$C$9,'5-Bienes y Serv que se Consumen'!$F$128,0)),0)+IF('5-Bienes y Serv que se Consumen'!$E$131='2 - Programas Municipales'!$A6,(IF('5-Bienes y Serv que se Consumen'!$E$132='2 - Programas Municipales'!$C$9,'5-Bienes y Serv que se Consumen'!$F$134,0)),0)+IF('5-Bienes y Serv que se Consumen'!$E$137='2 - Programas Municipales'!$A6,(IF('5-Bienes y Serv que se Consumen'!$E$138='2 - Programas Municipales'!$C$9,'5-Bienes y Serv que se Consumen'!$F$140,0)),0)</f>
        <v>0</v>
      </c>
      <c r="K9" s="202">
        <f>IF('5-Bienes y Serv que se Consumen'!$E$5='2 - Programas Municipales'!$A6,(IF('5-Bienes y Serv que se Consumen'!$E$6='2 - Programas Municipales'!$C$10,'5-Bienes y Serv que se Consumen'!$F$8,0)),0)+IF('5-Bienes y Serv que se Consumen'!$E$11='2 - Programas Municipales'!$A6,(IF('5-Bienes y Serv que se Consumen'!$E$12='2 - Programas Municipales'!$C$10,'5-Bienes y Serv que se Consumen'!$F$14,0)),0)+IF('5-Bienes y Serv que se Consumen'!$E$17='2 - Programas Municipales'!$A6,(IF('5-Bienes y Serv que se Consumen'!$E$18='2 - Programas Municipales'!$C$10,'5-Bienes y Serv que se Consumen'!$F$20,0)),0)+IF('5-Bienes y Serv que se Consumen'!$E$23='2 - Programas Municipales'!$A6,(IF('5-Bienes y Serv que se Consumen'!$E$24='2 - Programas Municipales'!$C$10,'5-Bienes y Serv que se Consumen'!$F$26,0)),0)+IF('5-Bienes y Serv que se Consumen'!$E$29='2 - Programas Municipales'!$A6,(IF('5-Bienes y Serv que se Consumen'!$E$30='2 - Programas Municipales'!$C$10,'5-Bienes y Serv que se Consumen'!$F$32,0)),0)+IF('5-Bienes y Serv que se Consumen'!$E$35='2 - Programas Municipales'!$A6,(IF('5-Bienes y Serv que se Consumen'!$E$36='2 - Programas Municipales'!$C$10,'5-Bienes y Serv que se Consumen'!$F$38,0)),0)+IF('5-Bienes y Serv que se Consumen'!$E$41='2 - Programas Municipales'!$A6,(IF('5-Bienes y Serv que se Consumen'!$E$42='2 - Programas Municipales'!$C$10,'5-Bienes y Serv que se Consumen'!$F$44,0)),0)+IF('5-Bienes y Serv que se Consumen'!$E$47='2 - Programas Municipales'!$A6,(IF('5-Bienes y Serv que se Consumen'!$E$48='2 - Programas Municipales'!$C$10,'5-Bienes y Serv que se Consumen'!$F$50,0)),0)+IF('5-Bienes y Serv que se Consumen'!$E$53='2 - Programas Municipales'!$A6,(IF('5-Bienes y Serv que se Consumen'!$E$54='2 - Programas Municipales'!$C$10,'5-Bienes y Serv que se Consumen'!$F$56,0)),0)+IF('5-Bienes y Serv que se Consumen'!$E$59='2 - Programas Municipales'!$A6,(IF('5-Bienes y Serv que se Consumen'!$E$60='2 - Programas Municipales'!$C$10,'5-Bienes y Serv que se Consumen'!$F$62,0)),0)+IF('5-Bienes y Serv que se Consumen'!$E$65='2 - Programas Municipales'!$A6,(IF('5-Bienes y Serv que se Consumen'!$E$66='2 - Programas Municipales'!$C$10,'5-Bienes y Serv que se Consumen'!$F$68,0)),0)+IF('5-Bienes y Serv que se Consumen'!$E$71='2 - Programas Municipales'!$A6,(IF('5-Bienes y Serv que se Consumen'!$E$72='2 - Programas Municipales'!$C$10,'5-Bienes y Serv que se Consumen'!$F$74,0)),0)+IF('5-Bienes y Serv que se Consumen'!$E$77='2 - Programas Municipales'!$A6,(IF('5-Bienes y Serv que se Consumen'!$E$78='2 - Programas Municipales'!$C$10,'5-Bienes y Serv que se Consumen'!$F$80,0)),0)+IF('5-Bienes y Serv que se Consumen'!$E$83='2 - Programas Municipales'!$A6,(IF('5-Bienes y Serv que se Consumen'!$E$84='2 - Programas Municipales'!$C$10,'5-Bienes y Serv que se Consumen'!$F$86,0)),0)+IF('5-Bienes y Serv que se Consumen'!$E$89='2 - Programas Municipales'!$A6,(IF('5-Bienes y Serv que se Consumen'!$E$90='2 - Programas Municipales'!$C$10,'5-Bienes y Serv que se Consumen'!$F$92,0)),0)+IF('5-Bienes y Serv que se Consumen'!$E$95='2 - Programas Municipales'!$A6,(IF('5-Bienes y Serv que se Consumen'!$E$96='2 - Programas Municipales'!$C$10,'5-Bienes y Serv que se Consumen'!$F$98,0)),0)+IF('5-Bienes y Serv que se Consumen'!$E$101='2 - Programas Municipales'!$A6,(IF('5-Bienes y Serv que se Consumen'!$E$102='2 - Programas Municipales'!$C$10,'5-Bienes y Serv que se Consumen'!$F$104,0)),0)+IF('5-Bienes y Serv que se Consumen'!$E$107='2 - Programas Municipales'!$A6,(IF('5-Bienes y Serv que se Consumen'!$E$108='2 - Programas Municipales'!$C$10,'5-Bienes y Serv que se Consumen'!$F$110,0)),0)+IF('5-Bienes y Serv que se Consumen'!$E$113='2 - Programas Municipales'!$A6,(IF('5-Bienes y Serv que se Consumen'!$E$114='2 - Programas Municipales'!$C$10,'5-Bienes y Serv que se Consumen'!$F$116,0)),0)+IF('5-Bienes y Serv que se Consumen'!$E$119='2 - Programas Municipales'!$A6,(IF('5-Bienes y Serv que se Consumen'!$E$120='2 - Programas Municipales'!$C$10,'5-Bienes y Serv que se Consumen'!$F$122,0)),0)+IF('5-Bienes y Serv que se Consumen'!$E$125='2 - Programas Municipales'!$A6,(IF('5-Bienes y Serv que se Consumen'!$E$126='2 - Programas Municipales'!$C$10,'5-Bienes y Serv que se Consumen'!$F$128,0)),0)+IF('5-Bienes y Serv que se Consumen'!$E$131='2 - Programas Municipales'!$A6,(IF('5-Bienes y Serv que se Consumen'!$E$132='2 - Programas Municipales'!$C$10,'5-Bienes y Serv que se Consumen'!$F$134,0)),0)+IF('5-Bienes y Serv que se Consumen'!$E$137='2 - Programas Municipales'!$A6,(IF('5-Bienes y Serv que se Consumen'!$E$138='2 - Programas Municipales'!$C$10,'5-Bienes y Serv que se Consumen'!$F$140,0)),0)</f>
        <v>0</v>
      </c>
      <c r="L9" s="202">
        <f>IF('5-Bienes y Serv que se Consumen'!$E$5='2 - Programas Municipales'!$A6,(IF('5-Bienes y Serv que se Consumen'!$E$6='2 - Programas Municipales'!$C$11,'5-Bienes y Serv que se Consumen'!$F$8,0)),0)+IF('5-Bienes y Serv que se Consumen'!$E$11='2 - Programas Municipales'!$A6,(IF('5-Bienes y Serv que se Consumen'!$E$12='2 - Programas Municipales'!$C$11,'5-Bienes y Serv que se Consumen'!$F$14,0)),0)+IF('5-Bienes y Serv que se Consumen'!$E$17='2 - Programas Municipales'!$A6,(IF('5-Bienes y Serv que se Consumen'!$E$18='2 - Programas Municipales'!$C$11,'5-Bienes y Serv que se Consumen'!$F$20,0)),0)+IF('5-Bienes y Serv que se Consumen'!$E$23='2 - Programas Municipales'!$A6,(IF('5-Bienes y Serv que se Consumen'!$E$24='2 - Programas Municipales'!$C$11,'5-Bienes y Serv que se Consumen'!$F$26,0)),0)+IF('5-Bienes y Serv que se Consumen'!$E$29='2 - Programas Municipales'!$A6,(IF('5-Bienes y Serv que se Consumen'!$E$30='2 - Programas Municipales'!$C$11,'5-Bienes y Serv que se Consumen'!$F$32,0)),0)+IF('5-Bienes y Serv que se Consumen'!$E$35='2 - Programas Municipales'!$A6,(IF('5-Bienes y Serv que se Consumen'!$E$36='2 - Programas Municipales'!$C$11,'5-Bienes y Serv que se Consumen'!$F$38,0)),0)+IF('5-Bienes y Serv que se Consumen'!$E$41='2 - Programas Municipales'!$A6,(IF('5-Bienes y Serv que se Consumen'!$E$42='2 - Programas Municipales'!$C$11,'5-Bienes y Serv que se Consumen'!$F$44,0)),0)+IF('5-Bienes y Serv que se Consumen'!$E$47='2 - Programas Municipales'!$A6,(IF('5-Bienes y Serv que se Consumen'!$E$48='2 - Programas Municipales'!$C$11,'5-Bienes y Serv que se Consumen'!$F$50,0)),0)+IF('5-Bienes y Serv que se Consumen'!$E$53='2 - Programas Municipales'!$A6,(IF('5-Bienes y Serv que se Consumen'!$E$54='2 - Programas Municipales'!$C$11,'5-Bienes y Serv que se Consumen'!$F$56,0)),0)+IF('5-Bienes y Serv que se Consumen'!$E$59='2 - Programas Municipales'!$A6,(IF('5-Bienes y Serv que se Consumen'!$E$60='2 - Programas Municipales'!$C$11,'5-Bienes y Serv que se Consumen'!$F$62,0)),0)+IF('5-Bienes y Serv que se Consumen'!$E$65='2 - Programas Municipales'!$A6,(IF('5-Bienes y Serv que se Consumen'!$E$66='2 - Programas Municipales'!$C$11,'5-Bienes y Serv que se Consumen'!$F$68,0)),0)+IF('5-Bienes y Serv que se Consumen'!$E$71='2 - Programas Municipales'!$A6,(IF('5-Bienes y Serv que se Consumen'!$E$72='2 - Programas Municipales'!$C$11,'5-Bienes y Serv que se Consumen'!$F$74,0)),0)+IF('5-Bienes y Serv que se Consumen'!$E$77='2 - Programas Municipales'!$A6,(IF('5-Bienes y Serv que se Consumen'!$E$78='2 - Programas Municipales'!$C$11,'5-Bienes y Serv que se Consumen'!$F$80,0)),0)+IF('5-Bienes y Serv que se Consumen'!$E$83='2 - Programas Municipales'!$A6,(IF('5-Bienes y Serv que se Consumen'!$E$84='2 - Programas Municipales'!$C$11,'5-Bienes y Serv que se Consumen'!$F$86,0)),0)+IF('5-Bienes y Serv que se Consumen'!$E$89='2 - Programas Municipales'!$A6,(IF('5-Bienes y Serv que se Consumen'!$E$90='2 - Programas Municipales'!$C$11,'5-Bienes y Serv que se Consumen'!$F$92,0)),0)+IF('5-Bienes y Serv que se Consumen'!$E$95='2 - Programas Municipales'!$A6,(IF('5-Bienes y Serv que se Consumen'!$E$96='2 - Programas Municipales'!$C$11,'5-Bienes y Serv que se Consumen'!$F$98,0)),0)+IF('5-Bienes y Serv que se Consumen'!$E$101='2 - Programas Municipales'!$A6,(IF('5-Bienes y Serv que se Consumen'!$E$102='2 - Programas Municipales'!$C$11,'5-Bienes y Serv que se Consumen'!$F$104,0)),0)+IF('5-Bienes y Serv que se Consumen'!$E$107='2 - Programas Municipales'!$A6,(IF('5-Bienes y Serv que se Consumen'!$E$108='2 - Programas Municipales'!$C$11,'5-Bienes y Serv que se Consumen'!$F$110,0)),0)+IF('5-Bienes y Serv que se Consumen'!$E$113='2 - Programas Municipales'!$A6,(IF('5-Bienes y Serv que se Consumen'!$E$114='2 - Programas Municipales'!$C$11,'5-Bienes y Serv que se Consumen'!$F$116,0)),0)+IF('5-Bienes y Serv que se Consumen'!$E$119='2 - Programas Municipales'!$A6,(IF('5-Bienes y Serv que se Consumen'!$E$120='2 - Programas Municipales'!$C$11,'5-Bienes y Serv que se Consumen'!$F$122,0)),0)+IF('5-Bienes y Serv que se Consumen'!$E$125='2 - Programas Municipales'!$A6,(IF('5-Bienes y Serv que se Consumen'!$E$126='2 - Programas Municipales'!$C$11,'5-Bienes y Serv que se Consumen'!$F$128,0)),0)+IF('5-Bienes y Serv que se Consumen'!$E$131='2 - Programas Municipales'!$A6,(IF('5-Bienes y Serv que se Consumen'!$E$132='2 - Programas Municipales'!$C$11,'5-Bienes y Serv que se Consumen'!$F$134,0)),0)+IF('5-Bienes y Serv que se Consumen'!$E$137='2 - Programas Municipales'!$A6,(IF('5-Bienes y Serv que se Consumen'!$E$138='2 - Programas Municipales'!$C$11,'5-Bienes y Serv que se Consumen'!$F$140,0)),0)</f>
        <v>0</v>
      </c>
      <c r="M9" s="202">
        <f>IF('5-Bienes y Serv que se Consumen'!$E$5='2 - Programas Municipales'!$A6,(IF('5-Bienes y Serv que se Consumen'!$E$6='2 - Programas Municipales'!$C$12,'5-Bienes y Serv que se Consumen'!$F$8,0)),0)+IF('5-Bienes y Serv que se Consumen'!$E$11='2 - Programas Municipales'!$A6,(IF('5-Bienes y Serv que se Consumen'!$E$12='2 - Programas Municipales'!$C$12,'5-Bienes y Serv que se Consumen'!$F$14,0)),0)+IF('5-Bienes y Serv que se Consumen'!$E$17='2 - Programas Municipales'!$A6,(IF('5-Bienes y Serv que se Consumen'!$E$18='2 - Programas Municipales'!$C$12,'5-Bienes y Serv que se Consumen'!$F$20,0)),0)+IF('5-Bienes y Serv que se Consumen'!$E$23='2 - Programas Municipales'!$A6,(IF('5-Bienes y Serv que se Consumen'!$E$24='2 - Programas Municipales'!$C$12,'5-Bienes y Serv que se Consumen'!$F$26,0)),0)+IF('5-Bienes y Serv que se Consumen'!$E$29='2 - Programas Municipales'!$A6,(IF('5-Bienes y Serv que se Consumen'!$E$30='2 - Programas Municipales'!$C$12,'5-Bienes y Serv que se Consumen'!$F$32,0)),0)+IF('5-Bienes y Serv que se Consumen'!$E$35='2 - Programas Municipales'!$A6,(IF('5-Bienes y Serv que se Consumen'!$E$36='2 - Programas Municipales'!$C$12,'5-Bienes y Serv que se Consumen'!$F$38,0)),0)+IF('5-Bienes y Serv que se Consumen'!$E$41='2 - Programas Municipales'!$A6,(IF('5-Bienes y Serv que se Consumen'!$E$42='2 - Programas Municipales'!$C$12,'5-Bienes y Serv que se Consumen'!$F$44,0)),0)+IF('5-Bienes y Serv que se Consumen'!$E$47='2 - Programas Municipales'!$A6,(IF('5-Bienes y Serv que se Consumen'!$E$48='2 - Programas Municipales'!$C$12,'5-Bienes y Serv que se Consumen'!$F$50,0)),0)+IF('5-Bienes y Serv que se Consumen'!$E$53='2 - Programas Municipales'!$A6,(IF('5-Bienes y Serv que se Consumen'!$E$54='2 - Programas Municipales'!$C$12,'5-Bienes y Serv que se Consumen'!$F$56,0)),0)+IF('5-Bienes y Serv que se Consumen'!$E$59='2 - Programas Municipales'!$A6,(IF('5-Bienes y Serv que se Consumen'!$E$60='2 - Programas Municipales'!$C$12,'5-Bienes y Serv que se Consumen'!$F$62,0)),0)+IF('5-Bienes y Serv que se Consumen'!$E$65='2 - Programas Municipales'!$A6,(IF('5-Bienes y Serv que se Consumen'!$E$66='2 - Programas Municipales'!$C$12,'5-Bienes y Serv que se Consumen'!$F$68,0)),0)+IF('5-Bienes y Serv que se Consumen'!$E$71='2 - Programas Municipales'!$A6,(IF('5-Bienes y Serv que se Consumen'!$E$72='2 - Programas Municipales'!$C$12,'5-Bienes y Serv que se Consumen'!$F$74,0)),0)+IF('5-Bienes y Serv que se Consumen'!$E$77='2 - Programas Municipales'!$A6,(IF('5-Bienes y Serv que se Consumen'!$E$78='2 - Programas Municipales'!$C$12,'5-Bienes y Serv que se Consumen'!$F$80,0)),0)+IF('5-Bienes y Serv que se Consumen'!$E$83='2 - Programas Municipales'!$A6,(IF('5-Bienes y Serv que se Consumen'!$E$84='2 - Programas Municipales'!$C$12,'5-Bienes y Serv que se Consumen'!$F$86,0)),0)+IF('5-Bienes y Serv que se Consumen'!$E$89='2 - Programas Municipales'!$A6,(IF('5-Bienes y Serv que se Consumen'!$E$90='2 - Programas Municipales'!$C$12,'5-Bienes y Serv que se Consumen'!$F$92,0)),0)+IF('5-Bienes y Serv que se Consumen'!$E$95='2 - Programas Municipales'!$A6,(IF('5-Bienes y Serv que se Consumen'!$E$96='2 - Programas Municipales'!$C$12,'5-Bienes y Serv que se Consumen'!$F$98,0)),0)+IF('5-Bienes y Serv que se Consumen'!$E$101='2 - Programas Municipales'!$A6,(IF('5-Bienes y Serv que se Consumen'!$E$102='2 - Programas Municipales'!$C$12,'5-Bienes y Serv que se Consumen'!$F$104,0)),0)+IF('5-Bienes y Serv que se Consumen'!$E$107='2 - Programas Municipales'!$A6,(IF('5-Bienes y Serv que se Consumen'!$E$108='2 - Programas Municipales'!$C$12,'5-Bienes y Serv que se Consumen'!$F$110,0)),0)+IF('5-Bienes y Serv que se Consumen'!$E$113='2 - Programas Municipales'!$A6,(IF('5-Bienes y Serv que se Consumen'!$E$114='2 - Programas Municipales'!$C$12,'5-Bienes y Serv que se Consumen'!$F$116,0)),0)+IF('5-Bienes y Serv que se Consumen'!$E$119='2 - Programas Municipales'!$A6,(IF('5-Bienes y Serv que se Consumen'!$E$120='2 - Programas Municipales'!$C$12,'5-Bienes y Serv que se Consumen'!$F$122,0)),0)+IF('5-Bienes y Serv que se Consumen'!$E$125='2 - Programas Municipales'!$A6,(IF('5-Bienes y Serv que se Consumen'!$E$126='2 - Programas Municipales'!$C$12,'5-Bienes y Serv que se Consumen'!$F$128,0)),0)+IF('5-Bienes y Serv que se Consumen'!$E$131='2 - Programas Municipales'!$A6,(IF('5-Bienes y Serv que se Consumen'!$E$132='2 - Programas Municipales'!$C$12,'5-Bienes y Serv que se Consumen'!$F$134,0)),0)+IF('5-Bienes y Serv que se Consumen'!$E$137='2 - Programas Municipales'!$A6,(IF('5-Bienes y Serv que se Consumen'!$E$138='2 - Programas Municipales'!$C$12,'5-Bienes y Serv que se Consumen'!$F$140,0)),0)</f>
        <v>0</v>
      </c>
      <c r="N9" s="202">
        <f>IF('5-Bienes y Serv que se Consumen'!$E$5='2 - Programas Municipales'!$A6,(IF('5-Bienes y Serv que se Consumen'!$E$6='2 - Programas Municipales'!$C$13,'5-Bienes y Serv que se Consumen'!$F$8,0)),0)+IF('5-Bienes y Serv que se Consumen'!$E$11='2 - Programas Municipales'!$A6,(IF('5-Bienes y Serv que se Consumen'!$E$12='2 - Programas Municipales'!$C$13,'5-Bienes y Serv que se Consumen'!$F$14,0)),0)+IF('5-Bienes y Serv que se Consumen'!$E$17='2 - Programas Municipales'!$A6,(IF('5-Bienes y Serv que se Consumen'!$E$18='2 - Programas Municipales'!$C$13,'5-Bienes y Serv que se Consumen'!$F$20,0)),0)+IF('5-Bienes y Serv que se Consumen'!$E$23='2 - Programas Municipales'!$A6,(IF('5-Bienes y Serv que se Consumen'!$E$24='2 - Programas Municipales'!$C$13,'5-Bienes y Serv que se Consumen'!$F$26,0)),0)+IF('5-Bienes y Serv que se Consumen'!$E$29='2 - Programas Municipales'!$A6,(IF('5-Bienes y Serv que se Consumen'!$E$30='2 - Programas Municipales'!$C$13,'5-Bienes y Serv que se Consumen'!$F$32,0)),0)+IF('5-Bienes y Serv que se Consumen'!$E$35='2 - Programas Municipales'!$A6,(IF('5-Bienes y Serv que se Consumen'!$E$36='2 - Programas Municipales'!$C$13,'5-Bienes y Serv que se Consumen'!$F$38,0)),0)+IF('5-Bienes y Serv que se Consumen'!$E$41='2 - Programas Municipales'!$A6,(IF('5-Bienes y Serv que se Consumen'!$E$42='2 - Programas Municipales'!$C$13,'5-Bienes y Serv que se Consumen'!$F$44,0)),0)+IF('5-Bienes y Serv que se Consumen'!$E$47='2 - Programas Municipales'!$A6,(IF('5-Bienes y Serv que se Consumen'!$E$48='2 - Programas Municipales'!$C$13,'5-Bienes y Serv que se Consumen'!$F$50,0)),0)+IF('5-Bienes y Serv que se Consumen'!$E$53='2 - Programas Municipales'!$A6,(IF('5-Bienes y Serv que se Consumen'!$E$54='2 - Programas Municipales'!$C$13,'5-Bienes y Serv que se Consumen'!$F$56,0)),0)+IF('5-Bienes y Serv que se Consumen'!$E$59='2 - Programas Municipales'!$A6,(IF('5-Bienes y Serv que se Consumen'!$E$60='2 - Programas Municipales'!$C$13,'5-Bienes y Serv que se Consumen'!$F$62,0)),0)+IF('5-Bienes y Serv que se Consumen'!$E$65='2 - Programas Municipales'!$A6,(IF('5-Bienes y Serv que se Consumen'!$E$66='2 - Programas Municipales'!$C$13,'5-Bienes y Serv que se Consumen'!$F$68,0)),0)+IF('5-Bienes y Serv que se Consumen'!$E$71='2 - Programas Municipales'!$A6,(IF('5-Bienes y Serv que se Consumen'!$E$72='2 - Programas Municipales'!$C$13,'5-Bienes y Serv que se Consumen'!$F$74,0)),0)+IF('5-Bienes y Serv que se Consumen'!$E$77='2 - Programas Municipales'!$A6,(IF('5-Bienes y Serv que se Consumen'!$E$78='2 - Programas Municipales'!$C$13,'5-Bienes y Serv que se Consumen'!$F$80,0)),0)+IF('5-Bienes y Serv que se Consumen'!$E$83='2 - Programas Municipales'!$A6,(IF('5-Bienes y Serv que se Consumen'!$E$84='2 - Programas Municipales'!$C$13,'5-Bienes y Serv que se Consumen'!$F$86,0)),0)+IF('5-Bienes y Serv que se Consumen'!$E$89='2 - Programas Municipales'!$A6,(IF('5-Bienes y Serv que se Consumen'!$E$90='2 - Programas Municipales'!$C$13,'5-Bienes y Serv que se Consumen'!$F$92,0)),0)+IF('5-Bienes y Serv que se Consumen'!$E$95='2 - Programas Municipales'!$A6,(IF('5-Bienes y Serv que se Consumen'!$E$96='2 - Programas Municipales'!$C$13,'5-Bienes y Serv que se Consumen'!$F$98,0)),0)+IF('5-Bienes y Serv que se Consumen'!$E$101='2 - Programas Municipales'!$A6,(IF('5-Bienes y Serv que se Consumen'!$E$102='2 - Programas Municipales'!$C$13,'5-Bienes y Serv que se Consumen'!$F$104,0)),0)+IF('5-Bienes y Serv que se Consumen'!$E$107='2 - Programas Municipales'!$A6,(IF('5-Bienes y Serv que se Consumen'!$E$108='2 - Programas Municipales'!$C$13,'5-Bienes y Serv que se Consumen'!$F$110,0)),0)+IF('5-Bienes y Serv que se Consumen'!$E$113='2 - Programas Municipales'!$A6,(IF('5-Bienes y Serv que se Consumen'!$E$114='2 - Programas Municipales'!$C$13,'5-Bienes y Serv que se Consumen'!$F$116,0)),0)+IF('5-Bienes y Serv que se Consumen'!$E$119='2 - Programas Municipales'!$A6,(IF('5-Bienes y Serv que se Consumen'!$E$120='2 - Programas Municipales'!$C$13,'5-Bienes y Serv que se Consumen'!$F$122,0)),0)+IF('5-Bienes y Serv que se Consumen'!$E$125='2 - Programas Municipales'!$A6,(IF('5-Bienes y Serv que se Consumen'!$E$126='2 - Programas Municipales'!$C$13,'5-Bienes y Serv que se Consumen'!$F$128,0)),0)+IF('5-Bienes y Serv que se Consumen'!$E$131='2 - Programas Municipales'!$A6,(IF('5-Bienes y Serv que se Consumen'!$E$132='2 - Programas Municipales'!$C$13,'5-Bienes y Serv que se Consumen'!$F$134,0)),0)+IF('5-Bienes y Serv que se Consumen'!$E$137='2 - Programas Municipales'!$A6,(IF('5-Bienes y Serv que se Consumen'!$E$138='2 - Programas Municipales'!$C$13,'5-Bienes y Serv que se Consumen'!$F$140,0)),0)</f>
        <v>0</v>
      </c>
      <c r="O9" s="202">
        <f>IF('5-Bienes y Serv que se Consumen'!$E$5='2 - Programas Municipales'!$A6,(IF('5-Bienes y Serv que se Consumen'!$E$6='2 - Programas Municipales'!$C$14,'5-Bienes y Serv que se Consumen'!$F$8,0)),0)+IF('5-Bienes y Serv que se Consumen'!$E$11='2 - Programas Municipales'!$A6,(IF('5-Bienes y Serv que se Consumen'!$E$12='2 - Programas Municipales'!$C$14,'5-Bienes y Serv que se Consumen'!$F$14,0)),0)+IF('5-Bienes y Serv que se Consumen'!$E$17='2 - Programas Municipales'!$A6,(IF('5-Bienes y Serv que se Consumen'!$E$18='2 - Programas Municipales'!$C$14,'5-Bienes y Serv que se Consumen'!$F$20,0)),0)+IF('5-Bienes y Serv que se Consumen'!$E$23='2 - Programas Municipales'!$A6,(IF('5-Bienes y Serv que se Consumen'!$E$24='2 - Programas Municipales'!$C$14,'5-Bienes y Serv que se Consumen'!$F$26,0)),0)+IF('5-Bienes y Serv que se Consumen'!$E$29='2 - Programas Municipales'!$A6,(IF('5-Bienes y Serv que se Consumen'!$E$30='2 - Programas Municipales'!$C$14,'5-Bienes y Serv que se Consumen'!$F$32,0)),0)+IF('5-Bienes y Serv que se Consumen'!$E$35='2 - Programas Municipales'!$A6,(IF('5-Bienes y Serv que se Consumen'!$E$36='2 - Programas Municipales'!$C$14,'5-Bienes y Serv que se Consumen'!$F$38,0)),0)+IF('5-Bienes y Serv que se Consumen'!$E$41='2 - Programas Municipales'!$A6,(IF('5-Bienes y Serv que se Consumen'!$E$42='2 - Programas Municipales'!$C$14,'5-Bienes y Serv que se Consumen'!$F$44,0)),0)+IF('5-Bienes y Serv que se Consumen'!$E$47='2 - Programas Municipales'!$A6,(IF('5-Bienes y Serv que se Consumen'!$E$48='2 - Programas Municipales'!$C$14,'5-Bienes y Serv que se Consumen'!$F$50,0)),0)+IF('5-Bienes y Serv que se Consumen'!$E$53='2 - Programas Municipales'!$A6,(IF('5-Bienes y Serv que se Consumen'!$E$54='2 - Programas Municipales'!$C$14,'5-Bienes y Serv que se Consumen'!$F$56,0)),0)+IF('5-Bienes y Serv que se Consumen'!$E$59='2 - Programas Municipales'!$A6,(IF('5-Bienes y Serv que se Consumen'!$E$60='2 - Programas Municipales'!$C$14,'5-Bienes y Serv que se Consumen'!$F$62,0)),0)+IF('5-Bienes y Serv que se Consumen'!$E$65='2 - Programas Municipales'!$A6,(IF('5-Bienes y Serv que se Consumen'!$E$66='2 - Programas Municipales'!$C$14,'5-Bienes y Serv que se Consumen'!$F$68,0)),0)+IF('5-Bienes y Serv que se Consumen'!$E$71='2 - Programas Municipales'!$A6,(IF('5-Bienes y Serv que se Consumen'!$E$72='2 - Programas Municipales'!$C$14,'5-Bienes y Serv que se Consumen'!$F$74,0)),0)+IF('5-Bienes y Serv que se Consumen'!$E$77='2 - Programas Municipales'!$A6,(IF('5-Bienes y Serv que se Consumen'!$E$78='2 - Programas Municipales'!$C$14,'5-Bienes y Serv que se Consumen'!$F$80,0)),0)+IF('5-Bienes y Serv que se Consumen'!$E$83='2 - Programas Municipales'!$A6,(IF('5-Bienes y Serv que se Consumen'!$E$84='2 - Programas Municipales'!$C$14,'5-Bienes y Serv que se Consumen'!$F$86,0)),0)+IF('5-Bienes y Serv que se Consumen'!$E$89='2 - Programas Municipales'!$A6,(IF('5-Bienes y Serv que se Consumen'!$E$90='2 - Programas Municipales'!$C$14,'5-Bienes y Serv que se Consumen'!$F$92,0)),0)+IF('5-Bienes y Serv que se Consumen'!$E$95='2 - Programas Municipales'!$A6,(IF('5-Bienes y Serv que se Consumen'!$E$96='2 - Programas Municipales'!$C$14,'5-Bienes y Serv que se Consumen'!$F$98,0)),0)+IF('5-Bienes y Serv que se Consumen'!$E$101='2 - Programas Municipales'!$A6,(IF('5-Bienes y Serv que se Consumen'!$E$102='2 - Programas Municipales'!$C$14,'5-Bienes y Serv que se Consumen'!$F$104,0)),0)+IF('5-Bienes y Serv que se Consumen'!$E$107='2 - Programas Municipales'!$A6,(IF('5-Bienes y Serv que se Consumen'!$E$108='2 - Programas Municipales'!$C$14,'5-Bienes y Serv que se Consumen'!$F$110,0)),0)+IF('5-Bienes y Serv que se Consumen'!$E$113='2 - Programas Municipales'!$A6,(IF('5-Bienes y Serv que se Consumen'!$E$114='2 - Programas Municipales'!$C$14,'5-Bienes y Serv que se Consumen'!$F$116,0)),0)+IF('5-Bienes y Serv que se Consumen'!$E$119='2 - Programas Municipales'!$A6,(IF('5-Bienes y Serv que se Consumen'!$E$120='2 - Programas Municipales'!$C$14,'5-Bienes y Serv que se Consumen'!$F$122,0)),0)+IF('5-Bienes y Serv que se Consumen'!$E$125='2 - Programas Municipales'!$A6,(IF('5-Bienes y Serv que se Consumen'!$E$126='2 - Programas Municipales'!$C$14,'5-Bienes y Serv que se Consumen'!$F$128,0)),0)+IF('5-Bienes y Serv que se Consumen'!$E$131='2 - Programas Municipales'!$A6,(IF('5-Bienes y Serv que se Consumen'!$E$132='2 - Programas Municipales'!$C$14,'5-Bienes y Serv que se Consumen'!$F$134,0)),0)+IF('5-Bienes y Serv que se Consumen'!$E$137='2 - Programas Municipales'!$A6,(IF('5-Bienes y Serv que se Consumen'!$E$138='2 - Programas Municipales'!$C$14,'5-Bienes y Serv que se Consumen'!$F$140,0)),0)</f>
        <v>0</v>
      </c>
      <c r="P9" s="202">
        <f>IF('5-Bienes y Serv que se Consumen'!$E$5='2 - Programas Municipales'!$A6,(IF('5-Bienes y Serv que se Consumen'!$E$6='2 - Programas Municipales'!$C$15,'5-Bienes y Serv que se Consumen'!$F$8,0)),0)+IF('5-Bienes y Serv que se Consumen'!$E$11='2 - Programas Municipales'!$A6,(IF('5-Bienes y Serv que se Consumen'!$E$12='2 - Programas Municipales'!$C$15,'5-Bienes y Serv que se Consumen'!$F$14,0)),0)+IF('5-Bienes y Serv que se Consumen'!$E$17='2 - Programas Municipales'!$A6,(IF('5-Bienes y Serv que se Consumen'!$E$18='2 - Programas Municipales'!$C$15,'5-Bienes y Serv que se Consumen'!$F$20,0)),0)+IF('5-Bienes y Serv que se Consumen'!$E$23='2 - Programas Municipales'!$A6,(IF('5-Bienes y Serv que se Consumen'!$E$24='2 - Programas Municipales'!$C$15,'5-Bienes y Serv que se Consumen'!$F$26,0)),0)+IF('5-Bienes y Serv que se Consumen'!$E$29='2 - Programas Municipales'!$A6,(IF('5-Bienes y Serv que se Consumen'!$E$30='2 - Programas Municipales'!$C$15,'5-Bienes y Serv que se Consumen'!$F$32,0)),0)+IF('5-Bienes y Serv que se Consumen'!$E$35='2 - Programas Municipales'!$A6,(IF('5-Bienes y Serv que se Consumen'!$E$36='2 - Programas Municipales'!$C$15,'5-Bienes y Serv que se Consumen'!$F$38,0)),0)+IF('5-Bienes y Serv que se Consumen'!$E$41='2 - Programas Municipales'!$A6,(IF('5-Bienes y Serv que se Consumen'!$E$42='2 - Programas Municipales'!$C$15,'5-Bienes y Serv que se Consumen'!$F$44,0)),0)+IF('5-Bienes y Serv que se Consumen'!$E$47='2 - Programas Municipales'!$A6,(IF('5-Bienes y Serv que se Consumen'!$E$48='2 - Programas Municipales'!$C$15,'5-Bienes y Serv que se Consumen'!$F$50,0)),0)+IF('5-Bienes y Serv que se Consumen'!$E$53='2 - Programas Municipales'!$A6,(IF('5-Bienes y Serv que se Consumen'!$E$54='2 - Programas Municipales'!$C$15,'5-Bienes y Serv que se Consumen'!$F$56,0)),0)+IF('5-Bienes y Serv que se Consumen'!$E$59='2 - Programas Municipales'!$A6,(IF('5-Bienes y Serv que se Consumen'!$E$60='2 - Programas Municipales'!$C$15,'5-Bienes y Serv que se Consumen'!$F$62,0)),0)+IF('5-Bienes y Serv que se Consumen'!$E$65='2 - Programas Municipales'!$A6,(IF('5-Bienes y Serv que se Consumen'!$E$66='2 - Programas Municipales'!$C$15,'5-Bienes y Serv que se Consumen'!$F$68,0)),0)+IF('5-Bienes y Serv que se Consumen'!$E$71='2 - Programas Municipales'!$A6,(IF('5-Bienes y Serv que se Consumen'!$E$72='2 - Programas Municipales'!$C$15,'5-Bienes y Serv que se Consumen'!$F$74,0)),0)+IF('5-Bienes y Serv que se Consumen'!$E$77='2 - Programas Municipales'!$A6,(IF('5-Bienes y Serv que se Consumen'!$E$78='2 - Programas Municipales'!$C$15,'5-Bienes y Serv que se Consumen'!$F$80,0)),0)+IF('5-Bienes y Serv que se Consumen'!$E$83='2 - Programas Municipales'!$A6,(IF('5-Bienes y Serv que se Consumen'!$E$84='2 - Programas Municipales'!$C$15,'5-Bienes y Serv que se Consumen'!$F$86,0)),0)+IF('5-Bienes y Serv que se Consumen'!$E$89='2 - Programas Municipales'!$A6,(IF('5-Bienes y Serv que se Consumen'!$E$90='2 - Programas Municipales'!$C$15,'5-Bienes y Serv que se Consumen'!$F$92,0)),0)+IF('5-Bienes y Serv que se Consumen'!$E$95='2 - Programas Municipales'!$A6,(IF('5-Bienes y Serv que se Consumen'!$E$96='2 - Programas Municipales'!$C$15,'5-Bienes y Serv que se Consumen'!$F$98,0)),0)+IF('5-Bienes y Serv que se Consumen'!$E$101='2 - Programas Municipales'!$A6,(IF('5-Bienes y Serv que se Consumen'!$E$102='2 - Programas Municipales'!$C$14,'5-Bienes y Serv que se Consumen'!$F$104,0)),0)+IF('5-Bienes y Serv que se Consumen'!$E$107='2 - Programas Municipales'!$A6,(IF('5-Bienes y Serv que se Consumen'!$E$108='2 - Programas Municipales'!$C$14,'5-Bienes y Serv que se Consumen'!$F$110,0)),0)+IF('5-Bienes y Serv que se Consumen'!$E$113='2 - Programas Municipales'!$A6,(IF('5-Bienes y Serv que se Consumen'!$E$114='2 - Programas Municipales'!$C$14,'5-Bienes y Serv que se Consumen'!$F$116,0)),0)+IF('5-Bienes y Serv que se Consumen'!$E$119='2 - Programas Municipales'!$A6,(IF('5-Bienes y Serv que se Consumen'!$E$120='2 - Programas Municipales'!$C$14,'5-Bienes y Serv que se Consumen'!$F$122,0)),0)+IF('5-Bienes y Serv que se Consumen'!$E$125='2 - Programas Municipales'!$A6,(IF('5-Bienes y Serv que se Consumen'!$E$126='2 - Programas Municipales'!$C$14,'5-Bienes y Serv que se Consumen'!$F$128,0)),0)+IF('5-Bienes y Serv que se Consumen'!$E$131='2 - Programas Municipales'!$A6,(IF('5-Bienes y Serv que se Consumen'!$E$132='2 - Programas Municipales'!$C$14,'5-Bienes y Serv que se Consumen'!$F$134,0)),0)+IF('5-Bienes y Serv que se Consumen'!$E$137='2 - Programas Municipales'!$A6,(IF('5-Bienes y Serv que se Consumen'!$E$138='2 - Programas Municipales'!$C$14,'5-Bienes y Serv que se Consumen'!$F$140,0)),0)</f>
        <v>0</v>
      </c>
      <c r="Q9" s="265">
        <f t="shared" si="1"/>
        <v>0</v>
      </c>
    </row>
    <row r="10">
      <c r="B10" s="56" t="str">
        <f>'2 - Programas Municipales'!A7</f>
        <v>Personal</v>
      </c>
      <c r="C10" s="202">
        <f>IF('5-Bienes y Serv que se Consumen'!$E$5='2 - Programas Municipales'!$A7,(IF('5-Bienes y Serv que se Consumen'!$E$6='2 - Programas Municipales'!$C$2,'5-Bienes y Serv que se Consumen'!$F$8,0)),0)+IF('5-Bienes y Serv que se Consumen'!$E$11='2 - Programas Municipales'!$A7,(IF('5-Bienes y Serv que se Consumen'!$E$12='2 - Programas Municipales'!$C$2,'5-Bienes y Serv que se Consumen'!$F$14,0)),0)+IF('5-Bienes y Serv que se Consumen'!$E$17='2 - Programas Municipales'!$A7,(IF('5-Bienes y Serv que se Consumen'!$E$18='2 - Programas Municipales'!$C$2,'5-Bienes y Serv que se Consumen'!$F$20,0)),0)+IF('5-Bienes y Serv que se Consumen'!$E$23='2 - Programas Municipales'!$A7,(IF('5-Bienes y Serv que se Consumen'!$E$24='2 - Programas Municipales'!$C$2,'5-Bienes y Serv que se Consumen'!$F$26,0)),0)+IF('5-Bienes y Serv que se Consumen'!$E$29='2 - Programas Municipales'!$A7,(IF('5-Bienes y Serv que se Consumen'!$E$30='2 - Programas Municipales'!$C$2,'5-Bienes y Serv que se Consumen'!$F$32,0)),0)+IF('5-Bienes y Serv que se Consumen'!$E$35='2 - Programas Municipales'!$A7,(IF('5-Bienes y Serv que se Consumen'!$E$36='2 - Programas Municipales'!$C$2,'5-Bienes y Serv que se Consumen'!$F$38,0)),0)+IF('5-Bienes y Serv que se Consumen'!$E$41='2 - Programas Municipales'!$A7,(IF('5-Bienes y Serv que se Consumen'!$E$42='2 - Programas Municipales'!$C$2,'5-Bienes y Serv que se Consumen'!$F$44,0)),0)+IF('5-Bienes y Serv que se Consumen'!$E$47='2 - Programas Municipales'!$A7,(IF('5-Bienes y Serv que se Consumen'!$E$48='2 - Programas Municipales'!$C$2,'5-Bienes y Serv que se Consumen'!$F$50,0)),0)+IF('5-Bienes y Serv que se Consumen'!$E$53='2 - Programas Municipales'!$A7,(IF('5-Bienes y Serv que se Consumen'!$E$54='2 - Programas Municipales'!$C$2,'5-Bienes y Serv que se Consumen'!$F$56,0)),0)+IF('5-Bienes y Serv que se Consumen'!$E$59='2 - Programas Municipales'!$A7,(IF('5-Bienes y Serv que se Consumen'!$E$60='2 - Programas Municipales'!$C$2,'5-Bienes y Serv que se Consumen'!$F$62,0)),0)+IF('5-Bienes y Serv que se Consumen'!$E$65='2 - Programas Municipales'!$A7,(IF('5-Bienes y Serv que se Consumen'!$E$66='2 - Programas Municipales'!$C$2,'5-Bienes y Serv que se Consumen'!$F$68,0)),0)+IF('5-Bienes y Serv que se Consumen'!$E$71='2 - Programas Municipales'!$A7,(IF('5-Bienes y Serv que se Consumen'!$E$72='2 - Programas Municipales'!$C$2,'5-Bienes y Serv que se Consumen'!$F$74,0)),0)+IF('5-Bienes y Serv que se Consumen'!$E$77='2 - Programas Municipales'!$A7,(IF('5-Bienes y Serv que se Consumen'!$E$78='2 - Programas Municipales'!$C$2,'5-Bienes y Serv que se Consumen'!$F$80,0)),0)+IF('5-Bienes y Serv que se Consumen'!$E$83='2 - Programas Municipales'!$A7,(IF('5-Bienes y Serv que se Consumen'!$E$84='2 - Programas Municipales'!$C$2,'5-Bienes y Serv que se Consumen'!$F$86,0)),0)+IF('5-Bienes y Serv que se Consumen'!$E$89='2 - Programas Municipales'!$A7,(IF('5-Bienes y Serv que se Consumen'!$E$90='2 - Programas Municipales'!$C$2,'5-Bienes y Serv que se Consumen'!$F$92,0)),0)+IF('5-Bienes y Serv que se Consumen'!$E$95='2 - Programas Municipales'!$A7,(IF('5-Bienes y Serv que se Consumen'!$E$96='2 - Programas Municipales'!$C$2,'5-Bienes y Serv que se Consumen'!$F$98,0)),0)+IF('5-Bienes y Serv que se Consumen'!$E$101='2 - Programas Municipales'!$A7,(IF('5-Bienes y Serv que se Consumen'!$E$102='2 - Programas Municipales'!$C$2,'5-Bienes y Serv que se Consumen'!$F$104,0)),0)+IF('5-Bienes y Serv que se Consumen'!$E$107='2 - Programas Municipales'!$A7,(IF('5-Bienes y Serv que se Consumen'!$E$108='2 - Programas Municipales'!$C$2,'5-Bienes y Serv que se Consumen'!$F$110,0)),0)+IF('5-Bienes y Serv que se Consumen'!$E$113='2 - Programas Municipales'!$A7,(IF('5-Bienes y Serv que se Consumen'!$E$114='2 - Programas Municipales'!$C$2,'5-Bienes y Serv que se Consumen'!$F$116,0)),0)+IF('5-Bienes y Serv que se Consumen'!$E$119='2 - Programas Municipales'!$A7,(IF('5-Bienes y Serv que se Consumen'!$E$120='2 - Programas Municipales'!$C$2,'5-Bienes y Serv que se Consumen'!$F$122,0)),0)+IF('5-Bienes y Serv que se Consumen'!$E$125='2 - Programas Municipales'!$A7,(IF('5-Bienes y Serv que se Consumen'!$E$126='2 - Programas Municipales'!$C$2,'5-Bienes y Serv que se Consumen'!$F$128,0)),0)+IF('5-Bienes y Serv que se Consumen'!$E$131='2 - Programas Municipales'!$A7,(IF('5-Bienes y Serv que se Consumen'!$E$132='2 - Programas Municipales'!$C$2,'5-Bienes y Serv que se Consumen'!$F$134,0)),0)+IF('5-Bienes y Serv que se Consumen'!$E$137='2 - Programas Municipales'!$A7,(IF('5-Bienes y Serv que se Consumen'!$E$138='2 - Programas Municipales'!$C$2,'5-Bienes y Serv que se Consumen'!$F$140,0)),0)</f>
        <v>0</v>
      </c>
      <c r="D10" s="202">
        <f>IF('5-Bienes y Serv que se Consumen'!$E$5='2 - Programas Municipales'!$A7,(IF('5-Bienes y Serv que se Consumen'!$E$6='2 - Programas Municipales'!$C$3,'5-Bienes y Serv que se Consumen'!$F$8,0)),0)+IF('5-Bienes y Serv que se Consumen'!$E$11='2 - Programas Municipales'!$A7,(IF('5-Bienes y Serv que se Consumen'!$E$12='2 - Programas Municipales'!$C$3,'5-Bienes y Serv que se Consumen'!$F$14,0)),0)+IF('5-Bienes y Serv que se Consumen'!$E$17='2 - Programas Municipales'!$A7,(IF('5-Bienes y Serv que se Consumen'!$E$18='2 - Programas Municipales'!$C$3,'5-Bienes y Serv que se Consumen'!$F$20,0)),0)+IF('5-Bienes y Serv que se Consumen'!$E$23='2 - Programas Municipales'!$A7,(IF('5-Bienes y Serv que se Consumen'!$E$24='2 - Programas Municipales'!$C$3,'5-Bienes y Serv que se Consumen'!$F$26,0)),0)+IF('5-Bienes y Serv que se Consumen'!$E$29='2 - Programas Municipales'!$A7,(IF('5-Bienes y Serv que se Consumen'!$E$30='2 - Programas Municipales'!$C$3,'5-Bienes y Serv que se Consumen'!$F$32,0)),0)+IF('5-Bienes y Serv que se Consumen'!$E$35='2 - Programas Municipales'!$A7,(IF('5-Bienes y Serv que se Consumen'!$E$36='2 - Programas Municipales'!$C$3,'5-Bienes y Serv que se Consumen'!$F$38,0)),0)+IF('5-Bienes y Serv que se Consumen'!$E$41='2 - Programas Municipales'!$A7,(IF('5-Bienes y Serv que se Consumen'!$E$42='2 - Programas Municipales'!$C$3,'5-Bienes y Serv que se Consumen'!$F$44,0)),0)+IF('5-Bienes y Serv que se Consumen'!$E$47='2 - Programas Municipales'!$A7,(IF('5-Bienes y Serv que se Consumen'!$E$48='2 - Programas Municipales'!$C$3,'5-Bienes y Serv que se Consumen'!$F$50,0)),0)+IF('5-Bienes y Serv que se Consumen'!$E$53='2 - Programas Municipales'!$A7,(IF('5-Bienes y Serv que se Consumen'!$E$54='2 - Programas Municipales'!$C$3,'5-Bienes y Serv que se Consumen'!$F$56,0)),0)+IF('5-Bienes y Serv que se Consumen'!$E$59='2 - Programas Municipales'!$A7,(IF('5-Bienes y Serv que se Consumen'!$E$60='2 - Programas Municipales'!$C$3,'5-Bienes y Serv que se Consumen'!$F$62,0)),0)+IF('5-Bienes y Serv que se Consumen'!$E$65='2 - Programas Municipales'!$A7,(IF('5-Bienes y Serv que se Consumen'!$E$66='2 - Programas Municipales'!$C$3,'5-Bienes y Serv que se Consumen'!$F$68,0)),0)+IF('5-Bienes y Serv que se Consumen'!$E$71='2 - Programas Municipales'!$A7,(IF('5-Bienes y Serv que se Consumen'!$E$72='2 - Programas Municipales'!$C$3,'5-Bienes y Serv que se Consumen'!$F$74,0)),0)+IF('5-Bienes y Serv que se Consumen'!$E$77='2 - Programas Municipales'!$A7,(IF('5-Bienes y Serv que se Consumen'!$E$78='2 - Programas Municipales'!$C$3,'5-Bienes y Serv que se Consumen'!$F$80,0)),0)+IF('5-Bienes y Serv que se Consumen'!$E$83='2 - Programas Municipales'!$A7,(IF('5-Bienes y Serv que se Consumen'!$E$84='2 - Programas Municipales'!$C$3,'5-Bienes y Serv que se Consumen'!$F$86,0)),0)+IF('5-Bienes y Serv que se Consumen'!$E$89='2 - Programas Municipales'!$A7,(IF('5-Bienes y Serv que se Consumen'!$E$90='2 - Programas Municipales'!$C$3,'5-Bienes y Serv que se Consumen'!$F$92,0)),0)+IF('5-Bienes y Serv que se Consumen'!$E$95='2 - Programas Municipales'!$A7,(IF('5-Bienes y Serv que se Consumen'!$E$96='2 - Programas Municipales'!$C$3,'5-Bienes y Serv que se Consumen'!$F$98,0)),0)+IF('5-Bienes y Serv que se Consumen'!$E$101='2 - Programas Municipales'!$A7,(IF('5-Bienes y Serv que se Consumen'!$E$102='2 - Programas Municipales'!$C$3,'5-Bienes y Serv que se Consumen'!$F$104,0)),0)+IF('5-Bienes y Serv que se Consumen'!$E$107='2 - Programas Municipales'!$A7,(IF('5-Bienes y Serv que se Consumen'!$E$108='2 - Programas Municipales'!$C$3,'5-Bienes y Serv que se Consumen'!$F$110,0)),0)+IF('5-Bienes y Serv que se Consumen'!$E$113='2 - Programas Municipales'!$A7,(IF('5-Bienes y Serv que se Consumen'!$E$114='2 - Programas Municipales'!$C$3,'5-Bienes y Serv que se Consumen'!$F$116,0)),0)+IF('5-Bienes y Serv que se Consumen'!$E$119='2 - Programas Municipales'!$A7,(IF('5-Bienes y Serv que se Consumen'!$E$120='2 - Programas Municipales'!$C$3,'5-Bienes y Serv que se Consumen'!$F$122,0)),0)+IF('5-Bienes y Serv que se Consumen'!$E$125='2 - Programas Municipales'!$A7,(IF('5-Bienes y Serv que se Consumen'!$E$126='2 - Programas Municipales'!$C$3,'5-Bienes y Serv que se Consumen'!$F$128,0)),0)+IF('5-Bienes y Serv que se Consumen'!$E$131='2 - Programas Municipales'!$A7,(IF('5-Bienes y Serv que se Consumen'!$E$132='2 - Programas Municipales'!$C$3,'5-Bienes y Serv que se Consumen'!$F$134,0)),0)+IF('5-Bienes y Serv que se Consumen'!$E$137='2 - Programas Municipales'!$A7,(IF('5-Bienes y Serv que se Consumen'!$E$138='2 - Programas Municipales'!$C$3,'5-Bienes y Serv que se Consumen'!$F$140,0)),0)</f>
        <v>0</v>
      </c>
      <c r="E10" s="202">
        <f>IF('5-Bienes y Serv que se Consumen'!$E$5='2 - Programas Municipales'!$A7,(IF('5-Bienes y Serv que se Consumen'!$E$6='2 - Programas Municipales'!$C$4,'5-Bienes y Serv que se Consumen'!$F$8,0)),0)+IF('5-Bienes y Serv que se Consumen'!$E$11='2 - Programas Municipales'!$A7,(IF('5-Bienes y Serv que se Consumen'!$E$12='2 - Programas Municipales'!$C$4,'5-Bienes y Serv que se Consumen'!$F$14,0)),0)+IF('5-Bienes y Serv que se Consumen'!$E$17='2 - Programas Municipales'!$A7,(IF('5-Bienes y Serv que se Consumen'!$E$18='2 - Programas Municipales'!$C$4,'5-Bienes y Serv que se Consumen'!$F$20,0)),0)+IF('5-Bienes y Serv que se Consumen'!$E$23='2 - Programas Municipales'!$A7,(IF('5-Bienes y Serv que se Consumen'!$E$24='2 - Programas Municipales'!$C$4,'5-Bienes y Serv que se Consumen'!$F$26,0)),0)+IF('5-Bienes y Serv que se Consumen'!$E$29='2 - Programas Municipales'!$A7,(IF('5-Bienes y Serv que se Consumen'!$E$30='2 - Programas Municipales'!$C$4,'5-Bienes y Serv que se Consumen'!$F$32,0)),0)+IF('5-Bienes y Serv que se Consumen'!$E$35='2 - Programas Municipales'!$A7,(IF('5-Bienes y Serv que se Consumen'!$E$36='2 - Programas Municipales'!$C$4,'5-Bienes y Serv que se Consumen'!$F$38,0)),0)+IF('5-Bienes y Serv que se Consumen'!$E$41='2 - Programas Municipales'!$A7,(IF('5-Bienes y Serv que se Consumen'!$E$42='2 - Programas Municipales'!$C$4,'5-Bienes y Serv que se Consumen'!$F$44,0)),0)+IF('5-Bienes y Serv que se Consumen'!$E$47='2 - Programas Municipales'!$A7,(IF('5-Bienes y Serv que se Consumen'!$E$48='2 - Programas Municipales'!$C$4,'5-Bienes y Serv que se Consumen'!$F$50,0)),0)+IF('5-Bienes y Serv que se Consumen'!$E$53='2 - Programas Municipales'!$A7,(IF('5-Bienes y Serv que se Consumen'!$E$54='2 - Programas Municipales'!$C$4,'5-Bienes y Serv que se Consumen'!$F$56,0)),0)+IF('5-Bienes y Serv que se Consumen'!$E$59='2 - Programas Municipales'!$A7,(IF('5-Bienes y Serv que se Consumen'!$E$60='2 - Programas Municipales'!$C$4,'5-Bienes y Serv que se Consumen'!$F$62,0)),0)+IF('5-Bienes y Serv que se Consumen'!$E$65='2 - Programas Municipales'!$A7,(IF('5-Bienes y Serv que se Consumen'!$E$66='2 - Programas Municipales'!$C$4,'5-Bienes y Serv que se Consumen'!$F$68,0)),0)+IF('5-Bienes y Serv que se Consumen'!$E$71='2 - Programas Municipales'!$A7,(IF('5-Bienes y Serv que se Consumen'!$E$72='2 - Programas Municipales'!$C$4,'5-Bienes y Serv que se Consumen'!$F$74,0)),0)+IF('5-Bienes y Serv que se Consumen'!$E$77='2 - Programas Municipales'!$A7,(IF('5-Bienes y Serv que se Consumen'!$E$78='2 - Programas Municipales'!$C$4,'5-Bienes y Serv que se Consumen'!$F$80,0)),0)+IF('5-Bienes y Serv que se Consumen'!$E$83='2 - Programas Municipales'!$A7,(IF('5-Bienes y Serv que se Consumen'!$E$84='2 - Programas Municipales'!$C$4,'5-Bienes y Serv que se Consumen'!$F$86,0)),0)+IF('5-Bienes y Serv que se Consumen'!$E$89='2 - Programas Municipales'!$A7,(IF('5-Bienes y Serv que se Consumen'!$E$90='2 - Programas Municipales'!$C$4,'5-Bienes y Serv que se Consumen'!$F$92,0)),0)+IF('5-Bienes y Serv que se Consumen'!$E$95='2 - Programas Municipales'!$A7,(IF('5-Bienes y Serv que se Consumen'!$E$96='2 - Programas Municipales'!$C$4,'5-Bienes y Serv que se Consumen'!$F$98,0)),0)+IF('5-Bienes y Serv que se Consumen'!$E$101='2 - Programas Municipales'!$A7,(IF('5-Bienes y Serv que se Consumen'!$E$102='2 - Programas Municipales'!$C$4,'5-Bienes y Serv que se Consumen'!$F$104,0)),0)+IF('5-Bienes y Serv que se Consumen'!$E$107='2 - Programas Municipales'!$A7,(IF('5-Bienes y Serv que se Consumen'!$E$108='2 - Programas Municipales'!$C$4,'5-Bienes y Serv que se Consumen'!$F$110,0)),0)+IF('5-Bienes y Serv que se Consumen'!$E$113='2 - Programas Municipales'!$A7,(IF('5-Bienes y Serv que se Consumen'!$E$114='2 - Programas Municipales'!$C$4,'5-Bienes y Serv que se Consumen'!$F$116,0)),0)+IF('5-Bienes y Serv que se Consumen'!$E$119='2 - Programas Municipales'!$A7,(IF('5-Bienes y Serv que se Consumen'!$E$120='2 - Programas Municipales'!$C$4,'5-Bienes y Serv que se Consumen'!$F$122,0)),0)+IF('5-Bienes y Serv que se Consumen'!$E$125='2 - Programas Municipales'!$A7,(IF('5-Bienes y Serv que se Consumen'!$E$126='2 - Programas Municipales'!$C$4,'5-Bienes y Serv que se Consumen'!$F$128,0)),0)+IF('5-Bienes y Serv que se Consumen'!$E$131='2 - Programas Municipales'!$A7,(IF('5-Bienes y Serv que se Consumen'!$E$132='2 - Programas Municipales'!$C$4,'5-Bienes y Serv que se Consumen'!$F$134,0)),0)+IF('5-Bienes y Serv que se Consumen'!$E$137='2 - Programas Municipales'!$A7,(IF('5-Bienes y Serv que se Consumen'!$E$138='2 - Programas Municipales'!$C$4,'5-Bienes y Serv que se Consumen'!$F$140,0)),0)</f>
        <v>0</v>
      </c>
      <c r="F10" s="202">
        <f>IF('5-Bienes y Serv que se Consumen'!$E$5='2 - Programas Municipales'!$A7,(IF('5-Bienes y Serv que se Consumen'!$E$6='2 - Programas Municipales'!$C$5,'5-Bienes y Serv que se Consumen'!$F$8,0)),0)+IF('5-Bienes y Serv que se Consumen'!$E$11='2 - Programas Municipales'!$A7,(IF('5-Bienes y Serv que se Consumen'!$E$12='2 - Programas Municipales'!$C$5,'5-Bienes y Serv que se Consumen'!$F$14,0)),0)+IF('5-Bienes y Serv que se Consumen'!$E$17='2 - Programas Municipales'!$A7,(IF('5-Bienes y Serv que se Consumen'!$E$18='2 - Programas Municipales'!$C$5,'5-Bienes y Serv que se Consumen'!$F$20,0)),0)+IF('5-Bienes y Serv que se Consumen'!$E$23='2 - Programas Municipales'!$A7,(IF('5-Bienes y Serv que se Consumen'!$E$24='2 - Programas Municipales'!$C$5,'5-Bienes y Serv que se Consumen'!$F$26,0)),0)+IF('5-Bienes y Serv que se Consumen'!$E$29='2 - Programas Municipales'!$A7,(IF('5-Bienes y Serv que se Consumen'!$E$30='2 - Programas Municipales'!$C$5,'5-Bienes y Serv que se Consumen'!$F$32,0)),0)+IF('5-Bienes y Serv que se Consumen'!$E$35='2 - Programas Municipales'!$A7,(IF('5-Bienes y Serv que se Consumen'!$E$36='2 - Programas Municipales'!$C$5,'5-Bienes y Serv que se Consumen'!$F$38,0)),0)+IF('5-Bienes y Serv que se Consumen'!$E$41='2 - Programas Municipales'!$A7,(IF('5-Bienes y Serv que se Consumen'!$E$42='2 - Programas Municipales'!$C$5,'5-Bienes y Serv que se Consumen'!$F$44,0)),0)+IF('5-Bienes y Serv que se Consumen'!$E$47='2 - Programas Municipales'!$A7,(IF('5-Bienes y Serv que se Consumen'!$E$48='2 - Programas Municipales'!$C$5,'5-Bienes y Serv que se Consumen'!$F$50,0)),0)+IF('5-Bienes y Serv que se Consumen'!$E$53='2 - Programas Municipales'!$A7,(IF('5-Bienes y Serv que se Consumen'!$E$54='2 - Programas Municipales'!$C$5,'5-Bienes y Serv que se Consumen'!$F$56,0)),0)+IF('5-Bienes y Serv que se Consumen'!$E$59='2 - Programas Municipales'!$A7,(IF('5-Bienes y Serv que se Consumen'!$E$60='2 - Programas Municipales'!$C$5,'5-Bienes y Serv que se Consumen'!$F$62,0)),0)+IF('5-Bienes y Serv que se Consumen'!$E$65='2 - Programas Municipales'!$A7,(IF('5-Bienes y Serv que se Consumen'!$E$66='2 - Programas Municipales'!$C$5,'5-Bienes y Serv que se Consumen'!$F$68,0)),0)+IF('5-Bienes y Serv que se Consumen'!$E$71='2 - Programas Municipales'!$A7,(IF('5-Bienes y Serv que se Consumen'!$E$72='2 - Programas Municipales'!$C$5,'5-Bienes y Serv que se Consumen'!$F$74,0)),0)+IF('5-Bienes y Serv que se Consumen'!$E$77='2 - Programas Municipales'!$A7,(IF('5-Bienes y Serv que se Consumen'!$E$78='2 - Programas Municipales'!$C$5,'5-Bienes y Serv que se Consumen'!$F$80,0)),0)+IF('5-Bienes y Serv que se Consumen'!$E$83='2 - Programas Municipales'!$A7,(IF('5-Bienes y Serv que se Consumen'!$E$84='2 - Programas Municipales'!$C$5,'5-Bienes y Serv que se Consumen'!$F$86,0)),0)+IF('5-Bienes y Serv que se Consumen'!$E$89='2 - Programas Municipales'!$A7,(IF('5-Bienes y Serv que se Consumen'!$E$90='2 - Programas Municipales'!$C$5,'5-Bienes y Serv que se Consumen'!$F$92,0)),0)+IF('5-Bienes y Serv que se Consumen'!$E$95='2 - Programas Municipales'!$A7,(IF('5-Bienes y Serv que se Consumen'!$E$96='2 - Programas Municipales'!$C$5,'5-Bienes y Serv que se Consumen'!$F$98,0)),0)+IF('5-Bienes y Serv que se Consumen'!$E$101='2 - Programas Municipales'!$A7,(IF('5-Bienes y Serv que se Consumen'!$E$102='2 - Programas Municipales'!$C$5,'5-Bienes y Serv que se Consumen'!$F$104,0)),0)+IF('5-Bienes y Serv que se Consumen'!$E$107='2 - Programas Municipales'!$A7,(IF('5-Bienes y Serv que se Consumen'!$E$108='2 - Programas Municipales'!$C$5,'5-Bienes y Serv que se Consumen'!$F$110,0)),0)+IF('5-Bienes y Serv que se Consumen'!$E$113='2 - Programas Municipales'!$A7,(IF('5-Bienes y Serv que se Consumen'!$E$114='2 - Programas Municipales'!$C$5,'5-Bienes y Serv que se Consumen'!$F$116,0)),0)+IF('5-Bienes y Serv que se Consumen'!$E$119='2 - Programas Municipales'!$A7,(IF('5-Bienes y Serv que se Consumen'!$E$120='2 - Programas Municipales'!$C$5,'5-Bienes y Serv que se Consumen'!$F$122,0)),0)+IF('5-Bienes y Serv que se Consumen'!$E$125='2 - Programas Municipales'!$A7,(IF('5-Bienes y Serv que se Consumen'!$E$126='2 - Programas Municipales'!$C$5,'5-Bienes y Serv que se Consumen'!$F$128,0)),0)+IF('5-Bienes y Serv que se Consumen'!$E$131='2 - Programas Municipales'!$A7,(IF('5-Bienes y Serv que se Consumen'!$E$132='2 - Programas Municipales'!$C$5,'5-Bienes y Serv que se Consumen'!$F$134,0)),0)+IF('5-Bienes y Serv que se Consumen'!$E$137='2 - Programas Municipales'!$A7,(IF('5-Bienes y Serv que se Consumen'!$E$138='2 - Programas Municipales'!$C$5,'5-Bienes y Serv que se Consumen'!$F$140,0)),0)</f>
        <v>0</v>
      </c>
      <c r="G10" s="202">
        <f>IF('5-Bienes y Serv que se Consumen'!$E$5='2 - Programas Municipales'!$A7,(IF('5-Bienes y Serv que se Consumen'!$E$6='2 - Programas Municipales'!$C$6,'5-Bienes y Serv que se Consumen'!$F$8,0)),0)+IF('5-Bienes y Serv que se Consumen'!$E$11='2 - Programas Municipales'!$A7,(IF('5-Bienes y Serv que se Consumen'!$E$12='2 - Programas Municipales'!$C$6,'5-Bienes y Serv que se Consumen'!$F$14,0)),0)+IF('5-Bienes y Serv que se Consumen'!$E$17='2 - Programas Municipales'!$A7,(IF('5-Bienes y Serv que se Consumen'!$E$18='2 - Programas Municipales'!$C$6,'5-Bienes y Serv que se Consumen'!$F$20,0)),0)+IF('5-Bienes y Serv que se Consumen'!$E$23='2 - Programas Municipales'!$A7,(IF('5-Bienes y Serv que se Consumen'!$E$24='2 - Programas Municipales'!$C$6,'5-Bienes y Serv que se Consumen'!$F$26,0)),0)+IF('5-Bienes y Serv que se Consumen'!$E$29='2 - Programas Municipales'!$A7,(IF('5-Bienes y Serv que se Consumen'!$E$30='2 - Programas Municipales'!$C$6,'5-Bienes y Serv que se Consumen'!$F$32,0)),0)+IF('5-Bienes y Serv que se Consumen'!$E$35='2 - Programas Municipales'!$A7,(IF('5-Bienes y Serv que se Consumen'!$E$36='2 - Programas Municipales'!$C$6,'5-Bienes y Serv que se Consumen'!$F$38,0)),0)+IF('5-Bienes y Serv que se Consumen'!$E$41='2 - Programas Municipales'!$A7,(IF('5-Bienes y Serv que se Consumen'!$E$42='2 - Programas Municipales'!$C$6,'5-Bienes y Serv que se Consumen'!$F$44,0)),0)+IF('5-Bienes y Serv que se Consumen'!$E$47='2 - Programas Municipales'!$A7,(IF('5-Bienes y Serv que se Consumen'!$E$48='2 - Programas Municipales'!$C$6,'5-Bienes y Serv que se Consumen'!$F$50,0)),0)+IF('5-Bienes y Serv que se Consumen'!$E$53='2 - Programas Municipales'!$A7,(IF('5-Bienes y Serv que se Consumen'!$E$54='2 - Programas Municipales'!$C$6,'5-Bienes y Serv que se Consumen'!$F$56,0)),0)+IF('5-Bienes y Serv que se Consumen'!$E$59='2 - Programas Municipales'!$A7,(IF('5-Bienes y Serv que se Consumen'!$E$60='2 - Programas Municipales'!$C$6,'5-Bienes y Serv que se Consumen'!$F$62,0)),0)+IF('5-Bienes y Serv que se Consumen'!$E$65='2 - Programas Municipales'!$A7,(IF('5-Bienes y Serv que se Consumen'!$E$66='2 - Programas Municipales'!$C$6,'5-Bienes y Serv que se Consumen'!$F$68,0)),0)+IF('5-Bienes y Serv que se Consumen'!$E$71='2 - Programas Municipales'!$A7,(IF('5-Bienes y Serv que se Consumen'!$E$72='2 - Programas Municipales'!$C$6,'5-Bienes y Serv que se Consumen'!$F$74,0)),0)+IF('5-Bienes y Serv que se Consumen'!$E$77='2 - Programas Municipales'!$A7,(IF('5-Bienes y Serv que se Consumen'!$E$78='2 - Programas Municipales'!$C$6,'5-Bienes y Serv que se Consumen'!$F$80,0)),0)+IF('5-Bienes y Serv que se Consumen'!$E$83='2 - Programas Municipales'!$A7,(IF('5-Bienes y Serv que se Consumen'!$E$84='2 - Programas Municipales'!$C$6,'5-Bienes y Serv que se Consumen'!$F$86,0)),0)+IF('5-Bienes y Serv que se Consumen'!$E$89='2 - Programas Municipales'!$A7,(IF('5-Bienes y Serv que se Consumen'!$E$90='2 - Programas Municipales'!$C$6,'5-Bienes y Serv que se Consumen'!$F$92,0)),0)+IF('5-Bienes y Serv que se Consumen'!$E$95='2 - Programas Municipales'!$A7,(IF('5-Bienes y Serv que se Consumen'!$E$96='2 - Programas Municipales'!$C$6,'5-Bienes y Serv que se Consumen'!$F$98,0)),0)+IF('5-Bienes y Serv que se Consumen'!$E$101='2 - Programas Municipales'!$A7,(IF('5-Bienes y Serv que se Consumen'!$E$102='2 - Programas Municipales'!$C$6,'5-Bienes y Serv que se Consumen'!$F$104,0)),0)+IF('5-Bienes y Serv que se Consumen'!$E$107='2 - Programas Municipales'!$A7,(IF('5-Bienes y Serv que se Consumen'!$E$108='2 - Programas Municipales'!$C$6,'5-Bienes y Serv que se Consumen'!$F$110,0)),0)+IF('5-Bienes y Serv que se Consumen'!$E$113='2 - Programas Municipales'!$A7,(IF('5-Bienes y Serv que se Consumen'!$E$114='2 - Programas Municipales'!$C$6,'5-Bienes y Serv que se Consumen'!$F$116,0)),0)+IF('5-Bienes y Serv que se Consumen'!$E$119='2 - Programas Municipales'!$A7,(IF('5-Bienes y Serv que se Consumen'!$E$120='2 - Programas Municipales'!$C$6,'5-Bienes y Serv que se Consumen'!$F$122,0)),0)+IF('5-Bienes y Serv que se Consumen'!$E$125='2 - Programas Municipales'!$A7,(IF('5-Bienes y Serv que se Consumen'!$E$126='2 - Programas Municipales'!$C$6,'5-Bienes y Serv que se Consumen'!$F$128,0)),0)+IF('5-Bienes y Serv que se Consumen'!$E$131='2 - Programas Municipales'!$A7,(IF('5-Bienes y Serv que se Consumen'!$E$132='2 - Programas Municipales'!$C$6,'5-Bienes y Serv que se Consumen'!$F$134,0)),0)+IF('5-Bienes y Serv que se Consumen'!$E$137='2 - Programas Municipales'!$A7,(IF('5-Bienes y Serv que se Consumen'!$E$138='2 - Programas Municipales'!$C$6,'5-Bienes y Serv que se Consumen'!$F$140,0)),0)</f>
        <v>0</v>
      </c>
      <c r="H10" s="202">
        <f>IF('5-Bienes y Serv que se Consumen'!$E$5='2 - Programas Municipales'!$A7,(IF('5-Bienes y Serv que se Consumen'!$E$6='2 - Programas Municipales'!$C$7,'5-Bienes y Serv que se Consumen'!$F$8,0)),0)+IF('5-Bienes y Serv que se Consumen'!$E$11='2 - Programas Municipales'!$A7,(IF('5-Bienes y Serv que se Consumen'!$E$12='2 - Programas Municipales'!$C$7,'5-Bienes y Serv que se Consumen'!$F$14,0)),0)+IF('5-Bienes y Serv que se Consumen'!$E$17='2 - Programas Municipales'!$A7,(IF('5-Bienes y Serv que se Consumen'!$E$18='2 - Programas Municipales'!$C$7,'5-Bienes y Serv que se Consumen'!$F$20,0)),0)+IF('5-Bienes y Serv que se Consumen'!$E$23='2 - Programas Municipales'!$A7,(IF('5-Bienes y Serv que se Consumen'!$E$24='2 - Programas Municipales'!$C$7,'5-Bienes y Serv que se Consumen'!$F$26,0)),0)+IF('5-Bienes y Serv que se Consumen'!$E$29='2 - Programas Municipales'!$A7,(IF('5-Bienes y Serv que se Consumen'!$E$30='2 - Programas Municipales'!$C$7,'5-Bienes y Serv que se Consumen'!$F$32,0)),0)+IF('5-Bienes y Serv que se Consumen'!$E$35='2 - Programas Municipales'!$A7,(IF('5-Bienes y Serv que se Consumen'!$E$36='2 - Programas Municipales'!$C$7,'5-Bienes y Serv que se Consumen'!$F$38,0)),0)+IF('5-Bienes y Serv que se Consumen'!$E$41='2 - Programas Municipales'!$A7,(IF('5-Bienes y Serv que se Consumen'!$E$42='2 - Programas Municipales'!$C$7,'5-Bienes y Serv que se Consumen'!$F$44,0)),0)+IF('5-Bienes y Serv que se Consumen'!$E$47='2 - Programas Municipales'!$A7,(IF('5-Bienes y Serv que se Consumen'!$E$48='2 - Programas Municipales'!$C$7,'5-Bienes y Serv que se Consumen'!$F$50,0)),0)+IF('5-Bienes y Serv que se Consumen'!$E$53='2 - Programas Municipales'!$A7,(IF('5-Bienes y Serv que se Consumen'!$E$54='2 - Programas Municipales'!$C$7,'5-Bienes y Serv que se Consumen'!$F$56,0)),0)+IF('5-Bienes y Serv que se Consumen'!$E$59='2 - Programas Municipales'!$A7,(IF('5-Bienes y Serv que se Consumen'!$E$60='2 - Programas Municipales'!$C$7,'5-Bienes y Serv que se Consumen'!$F$62,0)),0)+IF('5-Bienes y Serv que se Consumen'!$E$65='2 - Programas Municipales'!$A7,(IF('5-Bienes y Serv que se Consumen'!$E$66='2 - Programas Municipales'!$C$7,'5-Bienes y Serv que se Consumen'!$F$68,0)),0)+IF('5-Bienes y Serv que se Consumen'!$E$71='2 - Programas Municipales'!$A7,(IF('5-Bienes y Serv que se Consumen'!$E$72='2 - Programas Municipales'!$C$7,'5-Bienes y Serv que se Consumen'!$F$74,0)),0)+IF('5-Bienes y Serv que se Consumen'!$E$77='2 - Programas Municipales'!$A7,(IF('5-Bienes y Serv que se Consumen'!$E$78='2 - Programas Municipales'!$C$7,'5-Bienes y Serv que se Consumen'!$F$80,0)),0)+IF('5-Bienes y Serv que se Consumen'!$E$83='2 - Programas Municipales'!$A7,(IF('5-Bienes y Serv que se Consumen'!$E$84='2 - Programas Municipales'!$C$7,'5-Bienes y Serv que se Consumen'!$F$86,0)),0)+IF('5-Bienes y Serv que se Consumen'!$E$89='2 - Programas Municipales'!$A7,(IF('5-Bienes y Serv que se Consumen'!$E$90='2 - Programas Municipales'!$C$7,'5-Bienes y Serv que se Consumen'!$F$92,0)),0)+IF('5-Bienes y Serv que se Consumen'!$E$95='2 - Programas Municipales'!$A7,(IF('5-Bienes y Serv que se Consumen'!$E$96='2 - Programas Municipales'!$C$7,'5-Bienes y Serv que se Consumen'!$F$98,0)),0)+IF('5-Bienes y Serv que se Consumen'!$E$101='2 - Programas Municipales'!$A7,(IF('5-Bienes y Serv que se Consumen'!$E$102='2 - Programas Municipales'!$C$7,'5-Bienes y Serv que se Consumen'!$F$104,0)),0)+IF('5-Bienes y Serv que se Consumen'!$E$107='2 - Programas Municipales'!$A7,(IF('5-Bienes y Serv que se Consumen'!$E$108='2 - Programas Municipales'!$C$7,'5-Bienes y Serv que se Consumen'!$F$110,0)),0)+IF('5-Bienes y Serv que se Consumen'!$E$113='2 - Programas Municipales'!$A7,(IF('5-Bienes y Serv que se Consumen'!$E$114='2 - Programas Municipales'!$C$7,'5-Bienes y Serv que se Consumen'!$F$116,0)),0)+IF('5-Bienes y Serv que se Consumen'!$E$119='2 - Programas Municipales'!$A7,(IF('5-Bienes y Serv que se Consumen'!$E$120='2 - Programas Municipales'!$C$7,'5-Bienes y Serv que se Consumen'!$F$122,0)),0)+IF('5-Bienes y Serv que se Consumen'!$E$125='2 - Programas Municipales'!$A7,(IF('5-Bienes y Serv que se Consumen'!$E$126='2 - Programas Municipales'!$C$7,'5-Bienes y Serv que se Consumen'!$F$128,0)),0)+IF('5-Bienes y Serv que se Consumen'!$E$131='2 - Programas Municipales'!$A7,(IF('5-Bienes y Serv que se Consumen'!$E$132='2 - Programas Municipales'!$C$7,'5-Bienes y Serv que se Consumen'!$F$134,0)),0)+IF('5-Bienes y Serv que se Consumen'!$E$137='2 - Programas Municipales'!$A7,(IF('5-Bienes y Serv que se Consumen'!$E$138='2 - Programas Municipales'!$C$7,'5-Bienes y Serv que se Consumen'!$F$140,0)),0)</f>
        <v>0</v>
      </c>
      <c r="I10" s="202">
        <f>IF('5-Bienes y Serv que se Consumen'!$E$5='2 - Programas Municipales'!$A7,(IF('5-Bienes y Serv que se Consumen'!$E$6='2 - Programas Municipales'!$C$8,'5-Bienes y Serv que se Consumen'!$F$8,0)),0)+IF('5-Bienes y Serv que se Consumen'!$E$11='2 - Programas Municipales'!$A7,(IF('5-Bienes y Serv que se Consumen'!$E$12='2 - Programas Municipales'!$C$8,'5-Bienes y Serv que se Consumen'!$F$14,0)),0)+IF('5-Bienes y Serv que se Consumen'!$E$17='2 - Programas Municipales'!$A7,(IF('5-Bienes y Serv que se Consumen'!$E$18='2 - Programas Municipales'!$C$8,'5-Bienes y Serv que se Consumen'!$F$20,0)),0)+IF('5-Bienes y Serv que se Consumen'!$E$23='2 - Programas Municipales'!$A7,(IF('5-Bienes y Serv que se Consumen'!$E$24='2 - Programas Municipales'!$C$8,'5-Bienes y Serv que se Consumen'!$F$26,0)),0)+IF('5-Bienes y Serv que se Consumen'!$E$29='2 - Programas Municipales'!$A7,(IF('5-Bienes y Serv que se Consumen'!$E$30='2 - Programas Municipales'!$C$8,'5-Bienes y Serv que se Consumen'!$F$32,0)),0)+IF('5-Bienes y Serv que se Consumen'!$E$35='2 - Programas Municipales'!$A7,(IF('5-Bienes y Serv que se Consumen'!$E$36='2 - Programas Municipales'!$C$8,'5-Bienes y Serv que se Consumen'!$F$38,0)),0)+IF('5-Bienes y Serv que se Consumen'!$E$41='2 - Programas Municipales'!$A7,(IF('5-Bienes y Serv que se Consumen'!$E$42='2 - Programas Municipales'!$C$8,'5-Bienes y Serv que se Consumen'!$F$44,0)),0)+IF('5-Bienes y Serv que se Consumen'!$E$47='2 - Programas Municipales'!$A7,(IF('5-Bienes y Serv que se Consumen'!$E$48='2 - Programas Municipales'!$C$8,'5-Bienes y Serv que se Consumen'!$F$50,0)),0)+IF('5-Bienes y Serv que se Consumen'!$E$53='2 - Programas Municipales'!$A7,(IF('5-Bienes y Serv que se Consumen'!$E$54='2 - Programas Municipales'!$C$8,'5-Bienes y Serv que se Consumen'!$F$56,0)),0)+IF('5-Bienes y Serv que se Consumen'!$E$59='2 - Programas Municipales'!$A7,(IF('5-Bienes y Serv que se Consumen'!$E$60='2 - Programas Municipales'!$C$8,'5-Bienes y Serv que se Consumen'!$F$62,0)),0)+IF('5-Bienes y Serv que se Consumen'!$E$65='2 - Programas Municipales'!$A7,(IF('5-Bienes y Serv que se Consumen'!$E$66='2 - Programas Municipales'!$C$8,'5-Bienes y Serv que se Consumen'!$F$68,0)),0)+IF('5-Bienes y Serv que se Consumen'!$E$71='2 - Programas Municipales'!$A7,(IF('5-Bienes y Serv que se Consumen'!$E$72='2 - Programas Municipales'!$C$8,'5-Bienes y Serv que se Consumen'!$F$74,0)),0)+IF('5-Bienes y Serv que se Consumen'!$E$77='2 - Programas Municipales'!$A7,(IF('5-Bienes y Serv que se Consumen'!$E$78='2 - Programas Municipales'!$C$8,'5-Bienes y Serv que se Consumen'!$F$80,0)),0)+IF('5-Bienes y Serv que se Consumen'!$E$83='2 - Programas Municipales'!$A7,(IF('5-Bienes y Serv que se Consumen'!$E$84='2 - Programas Municipales'!$C$8,'5-Bienes y Serv que se Consumen'!$F$86,0)),0)+IF('5-Bienes y Serv que se Consumen'!$E$89='2 - Programas Municipales'!$A7,(IF('5-Bienes y Serv que se Consumen'!$E$90='2 - Programas Municipales'!$C$8,'5-Bienes y Serv que se Consumen'!$F$92,0)),0)+IF('5-Bienes y Serv que se Consumen'!$E$95='2 - Programas Municipales'!$A7,(IF('5-Bienes y Serv que se Consumen'!$E$96='2 - Programas Municipales'!$C$8,'5-Bienes y Serv que se Consumen'!$F$98,0)),0)+IF('5-Bienes y Serv que se Consumen'!$E$101='2 - Programas Municipales'!$A7,(IF('5-Bienes y Serv que se Consumen'!$E$102='2 - Programas Municipales'!$C$8,'5-Bienes y Serv que se Consumen'!$F$104,0)),0)+IF('5-Bienes y Serv que se Consumen'!$E$107='2 - Programas Municipales'!$A7,(IF('5-Bienes y Serv que se Consumen'!$E$108='2 - Programas Municipales'!$C$8,'5-Bienes y Serv que se Consumen'!$F$110,0)),0)+IF('5-Bienes y Serv que se Consumen'!$E$113='2 - Programas Municipales'!$A7,(IF('5-Bienes y Serv que se Consumen'!$E$114='2 - Programas Municipales'!$C$8,'5-Bienes y Serv que se Consumen'!$F$116,0)),0)+IF('5-Bienes y Serv que se Consumen'!$E$119='2 - Programas Municipales'!$A7,(IF('5-Bienes y Serv que se Consumen'!$E$120='2 - Programas Municipales'!$C$8,'5-Bienes y Serv que se Consumen'!$F$122,0)),0)+IF('5-Bienes y Serv que se Consumen'!$E$125='2 - Programas Municipales'!$A7,(IF('5-Bienes y Serv que se Consumen'!$E$126='2 - Programas Municipales'!$C$8,'5-Bienes y Serv que se Consumen'!$F$128,0)),0)+IF('5-Bienes y Serv que se Consumen'!$E$131='2 - Programas Municipales'!$A7,(IF('5-Bienes y Serv que se Consumen'!$E$132='2 - Programas Municipales'!$C$8,'5-Bienes y Serv que se Consumen'!$F$134,0)),0)+IF('5-Bienes y Serv que se Consumen'!$E$137='2 - Programas Municipales'!$A7,(IF('5-Bienes y Serv que se Consumen'!$E$138='2 - Programas Municipales'!$C$8,'5-Bienes y Serv que se Consumen'!$F$140,0)),0)</f>
        <v>0</v>
      </c>
      <c r="J10" s="202">
        <f>IF('5-Bienes y Serv que se Consumen'!$E$5='2 - Programas Municipales'!$A7,(IF('5-Bienes y Serv que se Consumen'!$E$6='2 - Programas Municipales'!$C$9,'5-Bienes y Serv que se Consumen'!$F$8,0)),0)+IF('5-Bienes y Serv que se Consumen'!$E$11='2 - Programas Municipales'!$A7,(IF('5-Bienes y Serv que se Consumen'!$E$12='2 - Programas Municipales'!$C$9,'5-Bienes y Serv que se Consumen'!$F$14,0)),0)+IF('5-Bienes y Serv que se Consumen'!$E$17='2 - Programas Municipales'!$A7,(IF('5-Bienes y Serv que se Consumen'!$E$18='2 - Programas Municipales'!$C$9,'5-Bienes y Serv que se Consumen'!$F$20,0)),0)+IF('5-Bienes y Serv que se Consumen'!$E$23='2 - Programas Municipales'!$A7,(IF('5-Bienes y Serv que se Consumen'!$E$24='2 - Programas Municipales'!$C$9,'5-Bienes y Serv que se Consumen'!$F$26,0)),0)+IF('5-Bienes y Serv que se Consumen'!$E$29='2 - Programas Municipales'!$A7,(IF('5-Bienes y Serv que se Consumen'!$E$30='2 - Programas Municipales'!$C$9,'5-Bienes y Serv que se Consumen'!$F$32,0)),0)+IF('5-Bienes y Serv que se Consumen'!$E$35='2 - Programas Municipales'!$A7,(IF('5-Bienes y Serv que se Consumen'!$E$36='2 - Programas Municipales'!$C$9,'5-Bienes y Serv que se Consumen'!$F$38,0)),0)+IF('5-Bienes y Serv que se Consumen'!$E$41='2 - Programas Municipales'!$A7,(IF('5-Bienes y Serv que se Consumen'!$E$42='2 - Programas Municipales'!$C$9,'5-Bienes y Serv que se Consumen'!$F$44,0)),0)+IF('5-Bienes y Serv que se Consumen'!$E$47='2 - Programas Municipales'!$A7,(IF('5-Bienes y Serv que se Consumen'!$E$48='2 - Programas Municipales'!$C$9,'5-Bienes y Serv que se Consumen'!$F$50,0)),0)+IF('5-Bienes y Serv que se Consumen'!$E$53='2 - Programas Municipales'!$A7,(IF('5-Bienes y Serv que se Consumen'!$E$54='2 - Programas Municipales'!$C$9,'5-Bienes y Serv que se Consumen'!$F$56,0)),0)+IF('5-Bienes y Serv que se Consumen'!$E$59='2 - Programas Municipales'!$A7,(IF('5-Bienes y Serv que se Consumen'!$E$60='2 - Programas Municipales'!$C$9,'5-Bienes y Serv que se Consumen'!$F$62,0)),0)+IF('5-Bienes y Serv que se Consumen'!$E$65='2 - Programas Municipales'!$A7,(IF('5-Bienes y Serv que se Consumen'!$E$66='2 - Programas Municipales'!$C$9,'5-Bienes y Serv que se Consumen'!$F$68,0)),0)+IF('5-Bienes y Serv que se Consumen'!$E$71='2 - Programas Municipales'!$A7,(IF('5-Bienes y Serv que se Consumen'!$E$72='2 - Programas Municipales'!$C$9,'5-Bienes y Serv que se Consumen'!$F$74,0)),0)+IF('5-Bienes y Serv que se Consumen'!$E$77='2 - Programas Municipales'!$A7,(IF('5-Bienes y Serv que se Consumen'!$E$78='2 - Programas Municipales'!$C$9,'5-Bienes y Serv que se Consumen'!$F$80,0)),0)+IF('5-Bienes y Serv que se Consumen'!$E$83='2 - Programas Municipales'!$A7,(IF('5-Bienes y Serv que se Consumen'!$E$84='2 - Programas Municipales'!$C$9,'5-Bienes y Serv que se Consumen'!$F$86,0)),0)+IF('5-Bienes y Serv que se Consumen'!$E$89='2 - Programas Municipales'!$A7,(IF('5-Bienes y Serv que se Consumen'!$E$90='2 - Programas Municipales'!$C$9,'5-Bienes y Serv que se Consumen'!$F$92,0)),0)+IF('5-Bienes y Serv que se Consumen'!$E$95='2 - Programas Municipales'!$A7,(IF('5-Bienes y Serv que se Consumen'!$E$96='2 - Programas Municipales'!$C$9,'5-Bienes y Serv que se Consumen'!$F$98,0)),0)+IF('5-Bienes y Serv que se Consumen'!$E$101='2 - Programas Municipales'!$A7,(IF('5-Bienes y Serv que se Consumen'!$E$102='2 - Programas Municipales'!$C$9,'5-Bienes y Serv que se Consumen'!$F$104,0)),0)+IF('5-Bienes y Serv que se Consumen'!$E$107='2 - Programas Municipales'!$A7,(IF('5-Bienes y Serv que se Consumen'!$E$108='2 - Programas Municipales'!$C$9,'5-Bienes y Serv que se Consumen'!$F$110,0)),0)+IF('5-Bienes y Serv que se Consumen'!$E$113='2 - Programas Municipales'!$A7,(IF('5-Bienes y Serv que se Consumen'!$E$114='2 - Programas Municipales'!$C$9,'5-Bienes y Serv que se Consumen'!$F$116,0)),0)+IF('5-Bienes y Serv que se Consumen'!$E$119='2 - Programas Municipales'!$A7,(IF('5-Bienes y Serv que se Consumen'!$E$120='2 - Programas Municipales'!$C$9,'5-Bienes y Serv que se Consumen'!$F$122,0)),0)+IF('5-Bienes y Serv que se Consumen'!$E$125='2 - Programas Municipales'!$A7,(IF('5-Bienes y Serv que se Consumen'!$E$126='2 - Programas Municipales'!$C$9,'5-Bienes y Serv que se Consumen'!$F$128,0)),0)+IF('5-Bienes y Serv que se Consumen'!$E$131='2 - Programas Municipales'!$A7,(IF('5-Bienes y Serv que se Consumen'!$E$132='2 - Programas Municipales'!$C$9,'5-Bienes y Serv que se Consumen'!$F$134,0)),0)+IF('5-Bienes y Serv que se Consumen'!$E$137='2 - Programas Municipales'!$A7,(IF('5-Bienes y Serv que se Consumen'!$E$138='2 - Programas Municipales'!$C$9,'5-Bienes y Serv que se Consumen'!$F$140,0)),0)</f>
        <v>0</v>
      </c>
      <c r="K10" s="202">
        <f>IF('5-Bienes y Serv que se Consumen'!$E$5='2 - Programas Municipales'!$A7,(IF('5-Bienes y Serv que se Consumen'!$E$6='2 - Programas Municipales'!$C$10,'5-Bienes y Serv que se Consumen'!$F$8,0)),0)+IF('5-Bienes y Serv que se Consumen'!$E$11='2 - Programas Municipales'!$A7,(IF('5-Bienes y Serv que se Consumen'!$E$12='2 - Programas Municipales'!$C$10,'5-Bienes y Serv que se Consumen'!$F$14,0)),0)+IF('5-Bienes y Serv que se Consumen'!$E$17='2 - Programas Municipales'!$A7,(IF('5-Bienes y Serv que se Consumen'!$E$18='2 - Programas Municipales'!$C$10,'5-Bienes y Serv que se Consumen'!$F$20,0)),0)+IF('5-Bienes y Serv que se Consumen'!$E$23='2 - Programas Municipales'!$A7,(IF('5-Bienes y Serv que se Consumen'!$E$24='2 - Programas Municipales'!$C$10,'5-Bienes y Serv que se Consumen'!$F$26,0)),0)+IF('5-Bienes y Serv que se Consumen'!$E$29='2 - Programas Municipales'!$A7,(IF('5-Bienes y Serv que se Consumen'!$E$30='2 - Programas Municipales'!$C$10,'5-Bienes y Serv que se Consumen'!$F$32,0)),0)+IF('5-Bienes y Serv que se Consumen'!$E$35='2 - Programas Municipales'!$A7,(IF('5-Bienes y Serv que se Consumen'!$E$36='2 - Programas Municipales'!$C$10,'5-Bienes y Serv que se Consumen'!$F$38,0)),0)+IF('5-Bienes y Serv que se Consumen'!$E$41='2 - Programas Municipales'!$A7,(IF('5-Bienes y Serv que se Consumen'!$E$42='2 - Programas Municipales'!$C$10,'5-Bienes y Serv que se Consumen'!$F$44,0)),0)+IF('5-Bienes y Serv que se Consumen'!$E$47='2 - Programas Municipales'!$A7,(IF('5-Bienes y Serv que se Consumen'!$E$48='2 - Programas Municipales'!$C$10,'5-Bienes y Serv que se Consumen'!$F$50,0)),0)+IF('5-Bienes y Serv que se Consumen'!$E$53='2 - Programas Municipales'!$A7,(IF('5-Bienes y Serv que se Consumen'!$E$54='2 - Programas Municipales'!$C$10,'5-Bienes y Serv que se Consumen'!$F$56,0)),0)+IF('5-Bienes y Serv que se Consumen'!$E$59='2 - Programas Municipales'!$A7,(IF('5-Bienes y Serv que se Consumen'!$E$60='2 - Programas Municipales'!$C$10,'5-Bienes y Serv que se Consumen'!$F$62,0)),0)+IF('5-Bienes y Serv que se Consumen'!$E$65='2 - Programas Municipales'!$A7,(IF('5-Bienes y Serv que se Consumen'!$E$66='2 - Programas Municipales'!$C$10,'5-Bienes y Serv que se Consumen'!$F$68,0)),0)+IF('5-Bienes y Serv que se Consumen'!$E$71='2 - Programas Municipales'!$A7,(IF('5-Bienes y Serv que se Consumen'!$E$72='2 - Programas Municipales'!$C$10,'5-Bienes y Serv que se Consumen'!$F$74,0)),0)+IF('5-Bienes y Serv que se Consumen'!$E$77='2 - Programas Municipales'!$A7,(IF('5-Bienes y Serv que se Consumen'!$E$78='2 - Programas Municipales'!$C$10,'5-Bienes y Serv que se Consumen'!$F$80,0)),0)+IF('5-Bienes y Serv que se Consumen'!$E$83='2 - Programas Municipales'!$A7,(IF('5-Bienes y Serv que se Consumen'!$E$84='2 - Programas Municipales'!$C$10,'5-Bienes y Serv que se Consumen'!$F$86,0)),0)+IF('5-Bienes y Serv que se Consumen'!$E$89='2 - Programas Municipales'!$A7,(IF('5-Bienes y Serv que se Consumen'!$E$90='2 - Programas Municipales'!$C$10,'5-Bienes y Serv que se Consumen'!$F$92,0)),0)+IF('5-Bienes y Serv que se Consumen'!$E$95='2 - Programas Municipales'!$A7,(IF('5-Bienes y Serv que se Consumen'!$E$96='2 - Programas Municipales'!$C$10,'5-Bienes y Serv que se Consumen'!$F$98,0)),0)+IF('5-Bienes y Serv que se Consumen'!$E$101='2 - Programas Municipales'!$A7,(IF('5-Bienes y Serv que se Consumen'!$E$102='2 - Programas Municipales'!$C$10,'5-Bienes y Serv que se Consumen'!$F$104,0)),0)+IF('5-Bienes y Serv que se Consumen'!$E$107='2 - Programas Municipales'!$A7,(IF('5-Bienes y Serv que se Consumen'!$E$108='2 - Programas Municipales'!$C$10,'5-Bienes y Serv que se Consumen'!$F$110,0)),0)+IF('5-Bienes y Serv que se Consumen'!$E$113='2 - Programas Municipales'!$A7,(IF('5-Bienes y Serv que se Consumen'!$E$114='2 - Programas Municipales'!$C$10,'5-Bienes y Serv que se Consumen'!$F$116,0)),0)+IF('5-Bienes y Serv que se Consumen'!$E$119='2 - Programas Municipales'!$A7,(IF('5-Bienes y Serv que se Consumen'!$E$120='2 - Programas Municipales'!$C$10,'5-Bienes y Serv que se Consumen'!$F$122,0)),0)+IF('5-Bienes y Serv que se Consumen'!$E$125='2 - Programas Municipales'!$A7,(IF('5-Bienes y Serv que se Consumen'!$E$126='2 - Programas Municipales'!$C$10,'5-Bienes y Serv que se Consumen'!$F$128,0)),0)+IF('5-Bienes y Serv que se Consumen'!$E$131='2 - Programas Municipales'!$A7,(IF('5-Bienes y Serv que se Consumen'!$E$132='2 - Programas Municipales'!$C$10,'5-Bienes y Serv que se Consumen'!$F$134,0)),0)+IF('5-Bienes y Serv que se Consumen'!$E$137='2 - Programas Municipales'!$A7,(IF('5-Bienes y Serv que se Consumen'!$E$138='2 - Programas Municipales'!$C$10,'5-Bienes y Serv que se Consumen'!$F$140,0)),0)</f>
        <v>0</v>
      </c>
      <c r="L10" s="202">
        <f>IF('5-Bienes y Serv que se Consumen'!$E$5='2 - Programas Municipales'!$A7,(IF('5-Bienes y Serv que se Consumen'!$E$6='2 - Programas Municipales'!$C$11,'5-Bienes y Serv que se Consumen'!$F$8,0)),0)+IF('5-Bienes y Serv que se Consumen'!$E$11='2 - Programas Municipales'!$A7,(IF('5-Bienes y Serv que se Consumen'!$E$12='2 - Programas Municipales'!$C$11,'5-Bienes y Serv que se Consumen'!$F$14,0)),0)+IF('5-Bienes y Serv que se Consumen'!$E$17='2 - Programas Municipales'!$A7,(IF('5-Bienes y Serv que se Consumen'!$E$18='2 - Programas Municipales'!$C$11,'5-Bienes y Serv que se Consumen'!$F$20,0)),0)+IF('5-Bienes y Serv que se Consumen'!$E$23='2 - Programas Municipales'!$A7,(IF('5-Bienes y Serv que se Consumen'!$E$24='2 - Programas Municipales'!$C$11,'5-Bienes y Serv que se Consumen'!$F$26,0)),0)+IF('5-Bienes y Serv que se Consumen'!$E$29='2 - Programas Municipales'!$A7,(IF('5-Bienes y Serv que se Consumen'!$E$30='2 - Programas Municipales'!$C$11,'5-Bienes y Serv que se Consumen'!$F$32,0)),0)+IF('5-Bienes y Serv que se Consumen'!$E$35='2 - Programas Municipales'!$A7,(IF('5-Bienes y Serv que se Consumen'!$E$36='2 - Programas Municipales'!$C$11,'5-Bienes y Serv que se Consumen'!$F$38,0)),0)+IF('5-Bienes y Serv que se Consumen'!$E$41='2 - Programas Municipales'!$A7,(IF('5-Bienes y Serv que se Consumen'!$E$42='2 - Programas Municipales'!$C$11,'5-Bienes y Serv que se Consumen'!$F$44,0)),0)+IF('5-Bienes y Serv que se Consumen'!$E$47='2 - Programas Municipales'!$A7,(IF('5-Bienes y Serv que se Consumen'!$E$48='2 - Programas Municipales'!$C$11,'5-Bienes y Serv que se Consumen'!$F$50,0)),0)+IF('5-Bienes y Serv que se Consumen'!$E$53='2 - Programas Municipales'!$A7,(IF('5-Bienes y Serv que se Consumen'!$E$54='2 - Programas Municipales'!$C$11,'5-Bienes y Serv que se Consumen'!$F$56,0)),0)+IF('5-Bienes y Serv que se Consumen'!$E$59='2 - Programas Municipales'!$A7,(IF('5-Bienes y Serv que se Consumen'!$E$60='2 - Programas Municipales'!$C$11,'5-Bienes y Serv que se Consumen'!$F$62,0)),0)+IF('5-Bienes y Serv que se Consumen'!$E$65='2 - Programas Municipales'!$A7,(IF('5-Bienes y Serv que se Consumen'!$E$66='2 - Programas Municipales'!$C$11,'5-Bienes y Serv que se Consumen'!$F$68,0)),0)+IF('5-Bienes y Serv que se Consumen'!$E$71='2 - Programas Municipales'!$A7,(IF('5-Bienes y Serv que se Consumen'!$E$72='2 - Programas Municipales'!$C$11,'5-Bienes y Serv que se Consumen'!$F$74,0)),0)+IF('5-Bienes y Serv que se Consumen'!$E$77='2 - Programas Municipales'!$A7,(IF('5-Bienes y Serv que se Consumen'!$E$78='2 - Programas Municipales'!$C$11,'5-Bienes y Serv que se Consumen'!$F$80,0)),0)+IF('5-Bienes y Serv que se Consumen'!$E$83='2 - Programas Municipales'!$A7,(IF('5-Bienes y Serv que se Consumen'!$E$84='2 - Programas Municipales'!$C$11,'5-Bienes y Serv que se Consumen'!$F$86,0)),0)+IF('5-Bienes y Serv que se Consumen'!$E$89='2 - Programas Municipales'!$A7,(IF('5-Bienes y Serv que se Consumen'!$E$90='2 - Programas Municipales'!$C$11,'5-Bienes y Serv que se Consumen'!$F$92,0)),0)+IF('5-Bienes y Serv que se Consumen'!$E$95='2 - Programas Municipales'!$A7,(IF('5-Bienes y Serv que se Consumen'!$E$96='2 - Programas Municipales'!$C$11,'5-Bienes y Serv que se Consumen'!$F$98,0)),0)+IF('5-Bienes y Serv que se Consumen'!$E$101='2 - Programas Municipales'!$A7,(IF('5-Bienes y Serv que se Consumen'!$E$102='2 - Programas Municipales'!$C$11,'5-Bienes y Serv que se Consumen'!$F$104,0)),0)+IF('5-Bienes y Serv que se Consumen'!$E$107='2 - Programas Municipales'!$A7,(IF('5-Bienes y Serv que se Consumen'!$E$108='2 - Programas Municipales'!$C$11,'5-Bienes y Serv que se Consumen'!$F$110,0)),0)+IF('5-Bienes y Serv que se Consumen'!$E$113='2 - Programas Municipales'!$A7,(IF('5-Bienes y Serv que se Consumen'!$E$114='2 - Programas Municipales'!$C$11,'5-Bienes y Serv que se Consumen'!$F$116,0)),0)+IF('5-Bienes y Serv que se Consumen'!$E$119='2 - Programas Municipales'!$A7,(IF('5-Bienes y Serv que se Consumen'!$E$120='2 - Programas Municipales'!$C$11,'5-Bienes y Serv que se Consumen'!$F$122,0)),0)+IF('5-Bienes y Serv que se Consumen'!$E$125='2 - Programas Municipales'!$A7,(IF('5-Bienes y Serv que se Consumen'!$E$126='2 - Programas Municipales'!$C$11,'5-Bienes y Serv que se Consumen'!$F$128,0)),0)+IF('5-Bienes y Serv que se Consumen'!$E$131='2 - Programas Municipales'!$A7,(IF('5-Bienes y Serv que se Consumen'!$E$132='2 - Programas Municipales'!$C$11,'5-Bienes y Serv que se Consumen'!$F$134,0)),0)+IF('5-Bienes y Serv que se Consumen'!$E$137='2 - Programas Municipales'!$A7,(IF('5-Bienes y Serv que se Consumen'!$E$138='2 - Programas Municipales'!$C$11,'5-Bienes y Serv que se Consumen'!$F$140,0)),0)</f>
        <v>0</v>
      </c>
      <c r="M10" s="202">
        <f>IF('5-Bienes y Serv que se Consumen'!$E$5='2 - Programas Municipales'!$A7,(IF('5-Bienes y Serv que se Consumen'!$E$6='2 - Programas Municipales'!$C$12,'5-Bienes y Serv que se Consumen'!$F$8,0)),0)+IF('5-Bienes y Serv que se Consumen'!$E$11='2 - Programas Municipales'!$A7,(IF('5-Bienes y Serv que se Consumen'!$E$12='2 - Programas Municipales'!$C$12,'5-Bienes y Serv que se Consumen'!$F$14,0)),0)+IF('5-Bienes y Serv que se Consumen'!$E$17='2 - Programas Municipales'!$A7,(IF('5-Bienes y Serv que se Consumen'!$E$18='2 - Programas Municipales'!$C$12,'5-Bienes y Serv que se Consumen'!$F$20,0)),0)+IF('5-Bienes y Serv que se Consumen'!$E$23='2 - Programas Municipales'!$A7,(IF('5-Bienes y Serv que se Consumen'!$E$24='2 - Programas Municipales'!$C$12,'5-Bienes y Serv que se Consumen'!$F$26,0)),0)+IF('5-Bienes y Serv que se Consumen'!$E$29='2 - Programas Municipales'!$A7,(IF('5-Bienes y Serv que se Consumen'!$E$30='2 - Programas Municipales'!$C$12,'5-Bienes y Serv que se Consumen'!$F$32,0)),0)+IF('5-Bienes y Serv que se Consumen'!$E$35='2 - Programas Municipales'!$A7,(IF('5-Bienes y Serv que se Consumen'!$E$36='2 - Programas Municipales'!$C$12,'5-Bienes y Serv que se Consumen'!$F$38,0)),0)+IF('5-Bienes y Serv que se Consumen'!$E$41='2 - Programas Municipales'!$A7,(IF('5-Bienes y Serv que se Consumen'!$E$42='2 - Programas Municipales'!$C$12,'5-Bienes y Serv que se Consumen'!$F$44,0)),0)+IF('5-Bienes y Serv que se Consumen'!$E$47='2 - Programas Municipales'!$A7,(IF('5-Bienes y Serv que se Consumen'!$E$48='2 - Programas Municipales'!$C$12,'5-Bienes y Serv que se Consumen'!$F$50,0)),0)+IF('5-Bienes y Serv que se Consumen'!$E$53='2 - Programas Municipales'!$A7,(IF('5-Bienes y Serv que se Consumen'!$E$54='2 - Programas Municipales'!$C$12,'5-Bienes y Serv que se Consumen'!$F$56,0)),0)+IF('5-Bienes y Serv que se Consumen'!$E$59='2 - Programas Municipales'!$A7,(IF('5-Bienes y Serv que se Consumen'!$E$60='2 - Programas Municipales'!$C$12,'5-Bienes y Serv que se Consumen'!$F$62,0)),0)+IF('5-Bienes y Serv que se Consumen'!$E$65='2 - Programas Municipales'!$A7,(IF('5-Bienes y Serv que se Consumen'!$E$66='2 - Programas Municipales'!$C$12,'5-Bienes y Serv que se Consumen'!$F$68,0)),0)+IF('5-Bienes y Serv que se Consumen'!$E$71='2 - Programas Municipales'!$A7,(IF('5-Bienes y Serv que se Consumen'!$E$72='2 - Programas Municipales'!$C$12,'5-Bienes y Serv que se Consumen'!$F$74,0)),0)+IF('5-Bienes y Serv que se Consumen'!$E$77='2 - Programas Municipales'!$A7,(IF('5-Bienes y Serv que se Consumen'!$E$78='2 - Programas Municipales'!$C$12,'5-Bienes y Serv que se Consumen'!$F$80,0)),0)+IF('5-Bienes y Serv que se Consumen'!$E$83='2 - Programas Municipales'!$A7,(IF('5-Bienes y Serv que se Consumen'!$E$84='2 - Programas Municipales'!$C$12,'5-Bienes y Serv que se Consumen'!$F$86,0)),0)+IF('5-Bienes y Serv que se Consumen'!$E$89='2 - Programas Municipales'!$A7,(IF('5-Bienes y Serv que se Consumen'!$E$90='2 - Programas Municipales'!$C$12,'5-Bienes y Serv que se Consumen'!$F$92,0)),0)+IF('5-Bienes y Serv que se Consumen'!$E$95='2 - Programas Municipales'!$A7,(IF('5-Bienes y Serv que se Consumen'!$E$96='2 - Programas Municipales'!$C$12,'5-Bienes y Serv que se Consumen'!$F$98,0)),0)+IF('5-Bienes y Serv que se Consumen'!$E$101='2 - Programas Municipales'!$A7,(IF('5-Bienes y Serv que se Consumen'!$E$102='2 - Programas Municipales'!$C$12,'5-Bienes y Serv que se Consumen'!$F$104,0)),0)+IF('5-Bienes y Serv que se Consumen'!$E$107='2 - Programas Municipales'!$A7,(IF('5-Bienes y Serv que se Consumen'!$E$108='2 - Programas Municipales'!$C$12,'5-Bienes y Serv que se Consumen'!$F$110,0)),0)+IF('5-Bienes y Serv que se Consumen'!$E$113='2 - Programas Municipales'!$A7,(IF('5-Bienes y Serv que se Consumen'!$E$114='2 - Programas Municipales'!$C$12,'5-Bienes y Serv que se Consumen'!$F$116,0)),0)+IF('5-Bienes y Serv que se Consumen'!$E$119='2 - Programas Municipales'!$A7,(IF('5-Bienes y Serv que se Consumen'!$E$120='2 - Programas Municipales'!$C$12,'5-Bienes y Serv que se Consumen'!$F$122,0)),0)+IF('5-Bienes y Serv que se Consumen'!$E$125='2 - Programas Municipales'!$A7,(IF('5-Bienes y Serv que se Consumen'!$E$126='2 - Programas Municipales'!$C$12,'5-Bienes y Serv que se Consumen'!$F$128,0)),0)+IF('5-Bienes y Serv que se Consumen'!$E$131='2 - Programas Municipales'!$A7,(IF('5-Bienes y Serv que se Consumen'!$E$132='2 - Programas Municipales'!$C$12,'5-Bienes y Serv que se Consumen'!$F$134,0)),0)+IF('5-Bienes y Serv que se Consumen'!$E$137='2 - Programas Municipales'!$A7,(IF('5-Bienes y Serv que se Consumen'!$E$138='2 - Programas Municipales'!$C$12,'5-Bienes y Serv que se Consumen'!$F$140,0)),0)</f>
        <v>0</v>
      </c>
      <c r="N10" s="202">
        <f>IF('5-Bienes y Serv que se Consumen'!$E$5='2 - Programas Municipales'!$A7,(IF('5-Bienes y Serv que se Consumen'!$E$6='2 - Programas Municipales'!$C$13,'5-Bienes y Serv que se Consumen'!$F$8,0)),0)+IF('5-Bienes y Serv que se Consumen'!$E$11='2 - Programas Municipales'!$A7,(IF('5-Bienes y Serv que se Consumen'!$E$12='2 - Programas Municipales'!$C$13,'5-Bienes y Serv que se Consumen'!$F$14,0)),0)+IF('5-Bienes y Serv que se Consumen'!$E$17='2 - Programas Municipales'!$A7,(IF('5-Bienes y Serv que se Consumen'!$E$18='2 - Programas Municipales'!$C$13,'5-Bienes y Serv que se Consumen'!$F$20,0)),0)+IF('5-Bienes y Serv que se Consumen'!$E$23='2 - Programas Municipales'!$A7,(IF('5-Bienes y Serv que se Consumen'!$E$24='2 - Programas Municipales'!$C$13,'5-Bienes y Serv que se Consumen'!$F$26,0)),0)+IF('5-Bienes y Serv que se Consumen'!$E$29='2 - Programas Municipales'!$A7,(IF('5-Bienes y Serv que se Consumen'!$E$30='2 - Programas Municipales'!$C$13,'5-Bienes y Serv que se Consumen'!$F$32,0)),0)+IF('5-Bienes y Serv que se Consumen'!$E$35='2 - Programas Municipales'!$A7,(IF('5-Bienes y Serv que se Consumen'!$E$36='2 - Programas Municipales'!$C$13,'5-Bienes y Serv que se Consumen'!$F$38,0)),0)+IF('5-Bienes y Serv que se Consumen'!$E$41='2 - Programas Municipales'!$A7,(IF('5-Bienes y Serv que se Consumen'!$E$42='2 - Programas Municipales'!$C$13,'5-Bienes y Serv que se Consumen'!$F$44,0)),0)+IF('5-Bienes y Serv que se Consumen'!$E$47='2 - Programas Municipales'!$A7,(IF('5-Bienes y Serv que se Consumen'!$E$48='2 - Programas Municipales'!$C$13,'5-Bienes y Serv que se Consumen'!$F$50,0)),0)+IF('5-Bienes y Serv que se Consumen'!$E$53='2 - Programas Municipales'!$A7,(IF('5-Bienes y Serv que se Consumen'!$E$54='2 - Programas Municipales'!$C$13,'5-Bienes y Serv que se Consumen'!$F$56,0)),0)+IF('5-Bienes y Serv que se Consumen'!$E$59='2 - Programas Municipales'!$A7,(IF('5-Bienes y Serv que se Consumen'!$E$60='2 - Programas Municipales'!$C$13,'5-Bienes y Serv que se Consumen'!$F$62,0)),0)+IF('5-Bienes y Serv que se Consumen'!$E$65='2 - Programas Municipales'!$A7,(IF('5-Bienes y Serv que se Consumen'!$E$66='2 - Programas Municipales'!$C$13,'5-Bienes y Serv que se Consumen'!$F$68,0)),0)+IF('5-Bienes y Serv que se Consumen'!$E$71='2 - Programas Municipales'!$A7,(IF('5-Bienes y Serv que se Consumen'!$E$72='2 - Programas Municipales'!$C$13,'5-Bienes y Serv que se Consumen'!$F$74,0)),0)+IF('5-Bienes y Serv que se Consumen'!$E$77='2 - Programas Municipales'!$A7,(IF('5-Bienes y Serv que se Consumen'!$E$78='2 - Programas Municipales'!$C$13,'5-Bienes y Serv que se Consumen'!$F$80,0)),0)+IF('5-Bienes y Serv que se Consumen'!$E$83='2 - Programas Municipales'!$A7,(IF('5-Bienes y Serv que se Consumen'!$E$84='2 - Programas Municipales'!$C$13,'5-Bienes y Serv que se Consumen'!$F$86,0)),0)+IF('5-Bienes y Serv que se Consumen'!$E$89='2 - Programas Municipales'!$A7,(IF('5-Bienes y Serv que se Consumen'!$E$90='2 - Programas Municipales'!$C$13,'5-Bienes y Serv que se Consumen'!$F$92,0)),0)+IF('5-Bienes y Serv que se Consumen'!$E$95='2 - Programas Municipales'!$A7,(IF('5-Bienes y Serv que se Consumen'!$E$96='2 - Programas Municipales'!$C$13,'5-Bienes y Serv que se Consumen'!$F$98,0)),0)+IF('5-Bienes y Serv que se Consumen'!$E$101='2 - Programas Municipales'!$A7,(IF('5-Bienes y Serv que se Consumen'!$E$102='2 - Programas Municipales'!$C$13,'5-Bienes y Serv que se Consumen'!$F$104,0)),0)+IF('5-Bienes y Serv que se Consumen'!$E$107='2 - Programas Municipales'!$A7,(IF('5-Bienes y Serv que se Consumen'!$E$108='2 - Programas Municipales'!$C$13,'5-Bienes y Serv que se Consumen'!$F$110,0)),0)+IF('5-Bienes y Serv que se Consumen'!$E$113='2 - Programas Municipales'!$A7,(IF('5-Bienes y Serv que se Consumen'!$E$114='2 - Programas Municipales'!$C$13,'5-Bienes y Serv que se Consumen'!$F$116,0)),0)+IF('5-Bienes y Serv que se Consumen'!$E$119='2 - Programas Municipales'!$A7,(IF('5-Bienes y Serv que se Consumen'!$E$120='2 - Programas Municipales'!$C$13,'5-Bienes y Serv que se Consumen'!$F$122,0)),0)+IF('5-Bienes y Serv que se Consumen'!$E$125='2 - Programas Municipales'!$A7,(IF('5-Bienes y Serv que se Consumen'!$E$126='2 - Programas Municipales'!$C$13,'5-Bienes y Serv que se Consumen'!$F$128,0)),0)+IF('5-Bienes y Serv que se Consumen'!$E$131='2 - Programas Municipales'!$A7,(IF('5-Bienes y Serv que se Consumen'!$E$132='2 - Programas Municipales'!$C$13,'5-Bienes y Serv que se Consumen'!$F$134,0)),0)+IF('5-Bienes y Serv que se Consumen'!$E$137='2 - Programas Municipales'!$A7,(IF('5-Bienes y Serv que se Consumen'!$E$138='2 - Programas Municipales'!$C$13,'5-Bienes y Serv que se Consumen'!$F$140,0)),0)</f>
        <v>0</v>
      </c>
      <c r="O10" s="202">
        <f>IF('5-Bienes y Serv que se Consumen'!$E$5='2 - Programas Municipales'!$A7,(IF('5-Bienes y Serv que se Consumen'!$E$6='2 - Programas Municipales'!$C$14,'5-Bienes y Serv que se Consumen'!$F$8,0)),0)+IF('5-Bienes y Serv que se Consumen'!$E$11='2 - Programas Municipales'!$A7,(IF('5-Bienes y Serv que se Consumen'!$E$12='2 - Programas Municipales'!$C$14,'5-Bienes y Serv que se Consumen'!$F$14,0)),0)+IF('5-Bienes y Serv que se Consumen'!$E$17='2 - Programas Municipales'!$A7,(IF('5-Bienes y Serv que se Consumen'!$E$18='2 - Programas Municipales'!$C$14,'5-Bienes y Serv que se Consumen'!$F$20,0)),0)+IF('5-Bienes y Serv que se Consumen'!$E$23='2 - Programas Municipales'!$A7,(IF('5-Bienes y Serv que se Consumen'!$E$24='2 - Programas Municipales'!$C$14,'5-Bienes y Serv que se Consumen'!$F$26,0)),0)+IF('5-Bienes y Serv que se Consumen'!$E$29='2 - Programas Municipales'!$A7,(IF('5-Bienes y Serv que se Consumen'!$E$30='2 - Programas Municipales'!$C$14,'5-Bienes y Serv que se Consumen'!$F$32,0)),0)+IF('5-Bienes y Serv que se Consumen'!$E$35='2 - Programas Municipales'!$A7,(IF('5-Bienes y Serv que se Consumen'!$E$36='2 - Programas Municipales'!$C$14,'5-Bienes y Serv que se Consumen'!$F$38,0)),0)+IF('5-Bienes y Serv que se Consumen'!$E$41='2 - Programas Municipales'!$A7,(IF('5-Bienes y Serv que se Consumen'!$E$42='2 - Programas Municipales'!$C$14,'5-Bienes y Serv que se Consumen'!$F$44,0)),0)+IF('5-Bienes y Serv que se Consumen'!$E$47='2 - Programas Municipales'!$A7,(IF('5-Bienes y Serv que se Consumen'!$E$48='2 - Programas Municipales'!$C$14,'5-Bienes y Serv que se Consumen'!$F$50,0)),0)+IF('5-Bienes y Serv que se Consumen'!$E$53='2 - Programas Municipales'!$A7,(IF('5-Bienes y Serv que se Consumen'!$E$54='2 - Programas Municipales'!$C$14,'5-Bienes y Serv que se Consumen'!$F$56,0)),0)+IF('5-Bienes y Serv que se Consumen'!$E$59='2 - Programas Municipales'!$A7,(IF('5-Bienes y Serv que se Consumen'!$E$60='2 - Programas Municipales'!$C$14,'5-Bienes y Serv que se Consumen'!$F$62,0)),0)+IF('5-Bienes y Serv que se Consumen'!$E$65='2 - Programas Municipales'!$A7,(IF('5-Bienes y Serv que se Consumen'!$E$66='2 - Programas Municipales'!$C$14,'5-Bienes y Serv que se Consumen'!$F$68,0)),0)+IF('5-Bienes y Serv que se Consumen'!$E$71='2 - Programas Municipales'!$A7,(IF('5-Bienes y Serv que se Consumen'!$E$72='2 - Programas Municipales'!$C$14,'5-Bienes y Serv que se Consumen'!$F$74,0)),0)+IF('5-Bienes y Serv que se Consumen'!$E$77='2 - Programas Municipales'!$A7,(IF('5-Bienes y Serv que se Consumen'!$E$78='2 - Programas Municipales'!$C$14,'5-Bienes y Serv que se Consumen'!$F$80,0)),0)+IF('5-Bienes y Serv que se Consumen'!$E$83='2 - Programas Municipales'!$A7,(IF('5-Bienes y Serv que se Consumen'!$E$84='2 - Programas Municipales'!$C$14,'5-Bienes y Serv que se Consumen'!$F$86,0)),0)+IF('5-Bienes y Serv que se Consumen'!$E$89='2 - Programas Municipales'!$A7,(IF('5-Bienes y Serv que se Consumen'!$E$90='2 - Programas Municipales'!$C$14,'5-Bienes y Serv que se Consumen'!$F$92,0)),0)+IF('5-Bienes y Serv que se Consumen'!$E$95='2 - Programas Municipales'!$A7,(IF('5-Bienes y Serv que se Consumen'!$E$96='2 - Programas Municipales'!$C$14,'5-Bienes y Serv que se Consumen'!$F$98,0)),0)+IF('5-Bienes y Serv que se Consumen'!$E$101='2 - Programas Municipales'!$A7,(IF('5-Bienes y Serv que se Consumen'!$E$102='2 - Programas Municipales'!$C$14,'5-Bienes y Serv que se Consumen'!$F$104,0)),0)+IF('5-Bienes y Serv que se Consumen'!$E$107='2 - Programas Municipales'!$A7,(IF('5-Bienes y Serv que se Consumen'!$E$108='2 - Programas Municipales'!$C$14,'5-Bienes y Serv que se Consumen'!$F$110,0)),0)+IF('5-Bienes y Serv que se Consumen'!$E$113='2 - Programas Municipales'!$A7,(IF('5-Bienes y Serv que se Consumen'!$E$114='2 - Programas Municipales'!$C$14,'5-Bienes y Serv que se Consumen'!$F$116,0)),0)+IF('5-Bienes y Serv que se Consumen'!$E$119='2 - Programas Municipales'!$A7,(IF('5-Bienes y Serv que se Consumen'!$E$120='2 - Programas Municipales'!$C$14,'5-Bienes y Serv que se Consumen'!$F$122,0)),0)+IF('5-Bienes y Serv que se Consumen'!$E$125='2 - Programas Municipales'!$A7,(IF('5-Bienes y Serv que se Consumen'!$E$126='2 - Programas Municipales'!$C$14,'5-Bienes y Serv que se Consumen'!$F$128,0)),0)+IF('5-Bienes y Serv que se Consumen'!$E$131='2 - Programas Municipales'!$A7,(IF('5-Bienes y Serv que se Consumen'!$E$132='2 - Programas Municipales'!$C$14,'5-Bienes y Serv que se Consumen'!$F$134,0)),0)+IF('5-Bienes y Serv que se Consumen'!$E$137='2 - Programas Municipales'!$A7,(IF('5-Bienes y Serv que se Consumen'!$E$138='2 - Programas Municipales'!$C$14,'5-Bienes y Serv que se Consumen'!$F$140,0)),0)</f>
        <v>0</v>
      </c>
      <c r="P10" s="202">
        <f>IF('5-Bienes y Serv que se Consumen'!$E$5='2 - Programas Municipales'!$A7,(IF('5-Bienes y Serv que se Consumen'!$E$6='2 - Programas Municipales'!$C$15,'5-Bienes y Serv que se Consumen'!$F$8,0)),0)+IF('5-Bienes y Serv que se Consumen'!$E$11='2 - Programas Municipales'!$A7,(IF('5-Bienes y Serv que se Consumen'!$E$12='2 - Programas Municipales'!$C$15,'5-Bienes y Serv que se Consumen'!$F$14,0)),0)+IF('5-Bienes y Serv que se Consumen'!$E$17='2 - Programas Municipales'!$A7,(IF('5-Bienes y Serv que se Consumen'!$E$18='2 - Programas Municipales'!$C$15,'5-Bienes y Serv que se Consumen'!$F$20,0)),0)+IF('5-Bienes y Serv que se Consumen'!$E$23='2 - Programas Municipales'!$A7,(IF('5-Bienes y Serv que se Consumen'!$E$24='2 - Programas Municipales'!$C$15,'5-Bienes y Serv que se Consumen'!$F$26,0)),0)+IF('5-Bienes y Serv que se Consumen'!$E$29='2 - Programas Municipales'!$A7,(IF('5-Bienes y Serv que se Consumen'!$E$30='2 - Programas Municipales'!$C$15,'5-Bienes y Serv que se Consumen'!$F$32,0)),0)+IF('5-Bienes y Serv que se Consumen'!$E$35='2 - Programas Municipales'!$A7,(IF('5-Bienes y Serv que se Consumen'!$E$36='2 - Programas Municipales'!$C$15,'5-Bienes y Serv que se Consumen'!$F$38,0)),0)+IF('5-Bienes y Serv que se Consumen'!$E$41='2 - Programas Municipales'!$A7,(IF('5-Bienes y Serv que se Consumen'!$E$42='2 - Programas Municipales'!$C$15,'5-Bienes y Serv que se Consumen'!$F$44,0)),0)+IF('5-Bienes y Serv que se Consumen'!$E$47='2 - Programas Municipales'!$A7,(IF('5-Bienes y Serv que se Consumen'!$E$48='2 - Programas Municipales'!$C$15,'5-Bienes y Serv que se Consumen'!$F$50,0)),0)+IF('5-Bienes y Serv que se Consumen'!$E$53='2 - Programas Municipales'!$A7,(IF('5-Bienes y Serv que se Consumen'!$E$54='2 - Programas Municipales'!$C$15,'5-Bienes y Serv que se Consumen'!$F$56,0)),0)+IF('5-Bienes y Serv que se Consumen'!$E$59='2 - Programas Municipales'!$A7,(IF('5-Bienes y Serv que se Consumen'!$E$60='2 - Programas Municipales'!$C$15,'5-Bienes y Serv que se Consumen'!$F$62,0)),0)+IF('5-Bienes y Serv que se Consumen'!$E$65='2 - Programas Municipales'!$A7,(IF('5-Bienes y Serv que se Consumen'!$E$66='2 - Programas Municipales'!$C$15,'5-Bienes y Serv que se Consumen'!$F$68,0)),0)+IF('5-Bienes y Serv que se Consumen'!$E$71='2 - Programas Municipales'!$A7,(IF('5-Bienes y Serv que se Consumen'!$E$72='2 - Programas Municipales'!$C$15,'5-Bienes y Serv que se Consumen'!$F$74,0)),0)+IF('5-Bienes y Serv que se Consumen'!$E$77='2 - Programas Municipales'!$A7,(IF('5-Bienes y Serv que se Consumen'!$E$78='2 - Programas Municipales'!$C$15,'5-Bienes y Serv que se Consumen'!$F$80,0)),0)+IF('5-Bienes y Serv que se Consumen'!$E$83='2 - Programas Municipales'!$A7,(IF('5-Bienes y Serv que se Consumen'!$E$84='2 - Programas Municipales'!$C$15,'5-Bienes y Serv que se Consumen'!$F$86,0)),0)+IF('5-Bienes y Serv que se Consumen'!$E$89='2 - Programas Municipales'!$A7,(IF('5-Bienes y Serv que se Consumen'!$E$90='2 - Programas Municipales'!$C$15,'5-Bienes y Serv que se Consumen'!$F$92,0)),0)+IF('5-Bienes y Serv que se Consumen'!$E$95='2 - Programas Municipales'!$A7,(IF('5-Bienes y Serv que se Consumen'!$E$96='2 - Programas Municipales'!$C$15,'5-Bienes y Serv que se Consumen'!$F$98,0)),0)+IF('5-Bienes y Serv que se Consumen'!$E$101='2 - Programas Municipales'!$A7,(IF('5-Bienes y Serv que se Consumen'!$E$102='2 - Programas Municipales'!$C$14,'5-Bienes y Serv que se Consumen'!$F$104,0)),0)+IF('5-Bienes y Serv que se Consumen'!$E$107='2 - Programas Municipales'!$A7,(IF('5-Bienes y Serv que se Consumen'!$E$108='2 - Programas Municipales'!$C$14,'5-Bienes y Serv que se Consumen'!$F$110,0)),0)+IF('5-Bienes y Serv que se Consumen'!$E$113='2 - Programas Municipales'!$A7,(IF('5-Bienes y Serv que se Consumen'!$E$114='2 - Programas Municipales'!$C$14,'5-Bienes y Serv que se Consumen'!$F$116,0)),0)+IF('5-Bienes y Serv que se Consumen'!$E$119='2 - Programas Municipales'!$A7,(IF('5-Bienes y Serv que se Consumen'!$E$120='2 - Programas Municipales'!$C$14,'5-Bienes y Serv que se Consumen'!$F$122,0)),0)+IF('5-Bienes y Serv que se Consumen'!$E$125='2 - Programas Municipales'!$A7,(IF('5-Bienes y Serv que se Consumen'!$E$126='2 - Programas Municipales'!$C$14,'5-Bienes y Serv que se Consumen'!$F$128,0)),0)+IF('5-Bienes y Serv que se Consumen'!$E$131='2 - Programas Municipales'!$A7,(IF('5-Bienes y Serv que se Consumen'!$E$132='2 - Programas Municipales'!$C$14,'5-Bienes y Serv que se Consumen'!$F$134,0)),0)+IF('5-Bienes y Serv que se Consumen'!$E$137='2 - Programas Municipales'!$A7,(IF('5-Bienes y Serv que se Consumen'!$E$138='2 - Programas Municipales'!$C$14,'5-Bienes y Serv que se Consumen'!$F$140,0)),0)</f>
        <v>0</v>
      </c>
      <c r="Q10" s="265">
        <f t="shared" si="1"/>
        <v>0</v>
      </c>
    </row>
    <row r="11">
      <c r="B11" s="56" t="str">
        <f>'2 - Programas Municipales'!A8</f>
        <v>Ropa y Elem. Trab.</v>
      </c>
      <c r="C11" s="202">
        <f>IF('5-Bienes y Serv que se Consumen'!$E$5='2 - Programas Municipales'!$A8,(IF('5-Bienes y Serv que se Consumen'!$E$6='2 - Programas Municipales'!$C$2,'5-Bienes y Serv que se Consumen'!$F$8,0)),0)+IF('5-Bienes y Serv que se Consumen'!$E$11='2 - Programas Municipales'!$A8,(IF('5-Bienes y Serv que se Consumen'!$E$12='2 - Programas Municipales'!$C$2,'5-Bienes y Serv que se Consumen'!$F$14,0)),0)+IF('5-Bienes y Serv que se Consumen'!$E$17='2 - Programas Municipales'!$A8,(IF('5-Bienes y Serv que se Consumen'!$E$18='2 - Programas Municipales'!$C$2,'5-Bienes y Serv que se Consumen'!$F$20,0)),0)+IF('5-Bienes y Serv que se Consumen'!$E$23='2 - Programas Municipales'!$A8,(IF('5-Bienes y Serv que se Consumen'!$E$24='2 - Programas Municipales'!$C$2,'5-Bienes y Serv que se Consumen'!$F$26,0)),0)+IF('5-Bienes y Serv que se Consumen'!$E$29='2 - Programas Municipales'!$A8,(IF('5-Bienes y Serv que se Consumen'!$E$30='2 - Programas Municipales'!$C$2,'5-Bienes y Serv que se Consumen'!$F$32,0)),0)+IF('5-Bienes y Serv que se Consumen'!$E$35='2 - Programas Municipales'!$A8,(IF('5-Bienes y Serv que se Consumen'!$E$36='2 - Programas Municipales'!$C$2,'5-Bienes y Serv que se Consumen'!$F$38,0)),0)+IF('5-Bienes y Serv que se Consumen'!$E$41='2 - Programas Municipales'!$A8,(IF('5-Bienes y Serv que se Consumen'!$E$42='2 - Programas Municipales'!$C$2,'5-Bienes y Serv que se Consumen'!$F$44,0)),0)+IF('5-Bienes y Serv que se Consumen'!$E$47='2 - Programas Municipales'!$A8,(IF('5-Bienes y Serv que se Consumen'!$E$48='2 - Programas Municipales'!$C$2,'5-Bienes y Serv que se Consumen'!$F$50,0)),0)+IF('5-Bienes y Serv que se Consumen'!$E$53='2 - Programas Municipales'!$A8,(IF('5-Bienes y Serv que se Consumen'!$E$54='2 - Programas Municipales'!$C$2,'5-Bienes y Serv que se Consumen'!$F$56,0)),0)+IF('5-Bienes y Serv que se Consumen'!$E$59='2 - Programas Municipales'!$A8,(IF('5-Bienes y Serv que se Consumen'!$E$60='2 - Programas Municipales'!$C$2,'5-Bienes y Serv que se Consumen'!$F$62,0)),0)+IF('5-Bienes y Serv que se Consumen'!$E$65='2 - Programas Municipales'!$A8,(IF('5-Bienes y Serv que se Consumen'!$E$66='2 - Programas Municipales'!$C$2,'5-Bienes y Serv que se Consumen'!$F$68,0)),0)+IF('5-Bienes y Serv que se Consumen'!$E$71='2 - Programas Municipales'!$A8,(IF('5-Bienes y Serv que se Consumen'!$E$72='2 - Programas Municipales'!$C$2,'5-Bienes y Serv que se Consumen'!$F$74,0)),0)+IF('5-Bienes y Serv que se Consumen'!$E$77='2 - Programas Municipales'!$A8,(IF('5-Bienes y Serv que se Consumen'!$E$78='2 - Programas Municipales'!$C$2,'5-Bienes y Serv que se Consumen'!$F$80,0)),0)+IF('5-Bienes y Serv que se Consumen'!$E$83='2 - Programas Municipales'!$A8,(IF('5-Bienes y Serv que se Consumen'!$E$84='2 - Programas Municipales'!$C$2,'5-Bienes y Serv que se Consumen'!$F$86,0)),0)+IF('5-Bienes y Serv que se Consumen'!$E$89='2 - Programas Municipales'!$A8,(IF('5-Bienes y Serv que se Consumen'!$E$90='2 - Programas Municipales'!$C$2,'5-Bienes y Serv que se Consumen'!$F$92,0)),0)+IF('5-Bienes y Serv que se Consumen'!$E$95='2 - Programas Municipales'!$A8,(IF('5-Bienes y Serv que se Consumen'!$E$96='2 - Programas Municipales'!$C$2,'5-Bienes y Serv que se Consumen'!$F$98,0)),0)+IF('5-Bienes y Serv que se Consumen'!$E$101='2 - Programas Municipales'!$A8,(IF('5-Bienes y Serv que se Consumen'!$E$102='2 - Programas Municipales'!$C$2,'5-Bienes y Serv que se Consumen'!$F$104,0)),0)+IF('5-Bienes y Serv que se Consumen'!$E$107='2 - Programas Municipales'!$A8,(IF('5-Bienes y Serv que se Consumen'!$E$108='2 - Programas Municipales'!$C$2,'5-Bienes y Serv que se Consumen'!$F$110,0)),0)+IF('5-Bienes y Serv que se Consumen'!$E$113='2 - Programas Municipales'!$A8,(IF('5-Bienes y Serv que se Consumen'!$E$114='2 - Programas Municipales'!$C$2,'5-Bienes y Serv que se Consumen'!$F$116,0)),0)+IF('5-Bienes y Serv que se Consumen'!$E$119='2 - Programas Municipales'!$A8,(IF('5-Bienes y Serv que se Consumen'!$E$120='2 - Programas Municipales'!$C$2,'5-Bienes y Serv que se Consumen'!$F$122,0)),0)+IF('5-Bienes y Serv que se Consumen'!$E$125='2 - Programas Municipales'!$A8,(IF('5-Bienes y Serv que se Consumen'!$E$126='2 - Programas Municipales'!$C$2,'5-Bienes y Serv que se Consumen'!$F$128,0)),0)+IF('5-Bienes y Serv que se Consumen'!$E$131='2 - Programas Municipales'!$A8,(IF('5-Bienes y Serv que se Consumen'!$E$132='2 - Programas Municipales'!$C$2,'5-Bienes y Serv que se Consumen'!$F$134,0)),0)+IF('5-Bienes y Serv que se Consumen'!$E$137='2 - Programas Municipales'!$A8,(IF('5-Bienes y Serv que se Consumen'!$E$138='2 - Programas Municipales'!$C$2,'5-Bienes y Serv que se Consumen'!$F$140,0)),0)</f>
        <v>3072000</v>
      </c>
      <c r="D11" s="202">
        <f>IF('5-Bienes y Serv que se Consumen'!$E$5='2 - Programas Municipales'!$A8,(IF('5-Bienes y Serv que se Consumen'!$E$6='2 - Programas Municipales'!$C$3,'5-Bienes y Serv que se Consumen'!$F$8,0)),0)+IF('5-Bienes y Serv que se Consumen'!$E$11='2 - Programas Municipales'!$A8,(IF('5-Bienes y Serv que se Consumen'!$E$12='2 - Programas Municipales'!$C$3,'5-Bienes y Serv que se Consumen'!$F$14,0)),0)+IF('5-Bienes y Serv que se Consumen'!$E$17='2 - Programas Municipales'!$A8,(IF('5-Bienes y Serv que se Consumen'!$E$18='2 - Programas Municipales'!$C$3,'5-Bienes y Serv que se Consumen'!$F$20,0)),0)+IF('5-Bienes y Serv que se Consumen'!$E$23='2 - Programas Municipales'!$A8,(IF('5-Bienes y Serv que se Consumen'!$E$24='2 - Programas Municipales'!$C$3,'5-Bienes y Serv que se Consumen'!$F$26,0)),0)+IF('5-Bienes y Serv que se Consumen'!$E$29='2 - Programas Municipales'!$A8,(IF('5-Bienes y Serv que se Consumen'!$E$30='2 - Programas Municipales'!$C$3,'5-Bienes y Serv que se Consumen'!$F$32,0)),0)+IF('5-Bienes y Serv que se Consumen'!$E$35='2 - Programas Municipales'!$A8,(IF('5-Bienes y Serv que se Consumen'!$E$36='2 - Programas Municipales'!$C$3,'5-Bienes y Serv que se Consumen'!$F$38,0)),0)+IF('5-Bienes y Serv que se Consumen'!$E$41='2 - Programas Municipales'!$A8,(IF('5-Bienes y Serv que se Consumen'!$E$42='2 - Programas Municipales'!$C$3,'5-Bienes y Serv que se Consumen'!$F$44,0)),0)+IF('5-Bienes y Serv que se Consumen'!$E$47='2 - Programas Municipales'!$A8,(IF('5-Bienes y Serv que se Consumen'!$E$48='2 - Programas Municipales'!$C$3,'5-Bienes y Serv que se Consumen'!$F$50,0)),0)+IF('5-Bienes y Serv que se Consumen'!$E$53='2 - Programas Municipales'!$A8,(IF('5-Bienes y Serv que se Consumen'!$E$54='2 - Programas Municipales'!$C$3,'5-Bienes y Serv que se Consumen'!$F$56,0)),0)+IF('5-Bienes y Serv que se Consumen'!$E$59='2 - Programas Municipales'!$A8,(IF('5-Bienes y Serv que se Consumen'!$E$60='2 - Programas Municipales'!$C$3,'5-Bienes y Serv que se Consumen'!$F$62,0)),0)+IF('5-Bienes y Serv que se Consumen'!$E$65='2 - Programas Municipales'!$A8,(IF('5-Bienes y Serv que se Consumen'!$E$66='2 - Programas Municipales'!$C$3,'5-Bienes y Serv que se Consumen'!$F$68,0)),0)+IF('5-Bienes y Serv que se Consumen'!$E$71='2 - Programas Municipales'!$A8,(IF('5-Bienes y Serv que se Consumen'!$E$72='2 - Programas Municipales'!$C$3,'5-Bienes y Serv que se Consumen'!$F$74,0)),0)+IF('5-Bienes y Serv que se Consumen'!$E$77='2 - Programas Municipales'!$A8,(IF('5-Bienes y Serv que se Consumen'!$E$78='2 - Programas Municipales'!$C$3,'5-Bienes y Serv que se Consumen'!$F$80,0)),0)+IF('5-Bienes y Serv que se Consumen'!$E$83='2 - Programas Municipales'!$A8,(IF('5-Bienes y Serv que se Consumen'!$E$84='2 - Programas Municipales'!$C$3,'5-Bienes y Serv que se Consumen'!$F$86,0)),0)+IF('5-Bienes y Serv que se Consumen'!$E$89='2 - Programas Municipales'!$A8,(IF('5-Bienes y Serv que se Consumen'!$E$90='2 - Programas Municipales'!$C$3,'5-Bienes y Serv que se Consumen'!$F$92,0)),0)+IF('5-Bienes y Serv que se Consumen'!$E$95='2 - Programas Municipales'!$A8,(IF('5-Bienes y Serv que se Consumen'!$E$96='2 - Programas Municipales'!$C$3,'5-Bienes y Serv que se Consumen'!$F$98,0)),0)+IF('5-Bienes y Serv que se Consumen'!$E$101='2 - Programas Municipales'!$A8,(IF('5-Bienes y Serv que se Consumen'!$E$102='2 - Programas Municipales'!$C$3,'5-Bienes y Serv que se Consumen'!$F$104,0)),0)+IF('5-Bienes y Serv que se Consumen'!$E$107='2 - Programas Municipales'!$A8,(IF('5-Bienes y Serv que se Consumen'!$E$108='2 - Programas Municipales'!$C$3,'5-Bienes y Serv que se Consumen'!$F$110,0)),0)+IF('5-Bienes y Serv que se Consumen'!$E$113='2 - Programas Municipales'!$A8,(IF('5-Bienes y Serv que se Consumen'!$E$114='2 - Programas Municipales'!$C$3,'5-Bienes y Serv que se Consumen'!$F$116,0)),0)+IF('5-Bienes y Serv que se Consumen'!$E$119='2 - Programas Municipales'!$A8,(IF('5-Bienes y Serv que se Consumen'!$E$120='2 - Programas Municipales'!$C$3,'5-Bienes y Serv que se Consumen'!$F$122,0)),0)+IF('5-Bienes y Serv que se Consumen'!$E$125='2 - Programas Municipales'!$A8,(IF('5-Bienes y Serv que se Consumen'!$E$126='2 - Programas Municipales'!$C$3,'5-Bienes y Serv que se Consumen'!$F$128,0)),0)+IF('5-Bienes y Serv que se Consumen'!$E$131='2 - Programas Municipales'!$A8,(IF('5-Bienes y Serv que se Consumen'!$E$132='2 - Programas Municipales'!$C$3,'5-Bienes y Serv que se Consumen'!$F$134,0)),0)+IF('5-Bienes y Serv que se Consumen'!$E$137='2 - Programas Municipales'!$A8,(IF('5-Bienes y Serv que se Consumen'!$E$138='2 - Programas Municipales'!$C$3,'5-Bienes y Serv que se Consumen'!$F$140,0)),0)</f>
        <v>0</v>
      </c>
      <c r="E11" s="202">
        <f>IF('5-Bienes y Serv que se Consumen'!$E$5='2 - Programas Municipales'!$A8,(IF('5-Bienes y Serv que se Consumen'!$E$6='2 - Programas Municipales'!$C$4,'5-Bienes y Serv que se Consumen'!$F$8,0)),0)+IF('5-Bienes y Serv que se Consumen'!$E$11='2 - Programas Municipales'!$A8,(IF('5-Bienes y Serv que se Consumen'!$E$12='2 - Programas Municipales'!$C$4,'5-Bienes y Serv que se Consumen'!$F$14,0)),0)+IF('5-Bienes y Serv que se Consumen'!$E$17='2 - Programas Municipales'!$A8,(IF('5-Bienes y Serv que se Consumen'!$E$18='2 - Programas Municipales'!$C$4,'5-Bienes y Serv que se Consumen'!$F$20,0)),0)+IF('5-Bienes y Serv que se Consumen'!$E$23='2 - Programas Municipales'!$A8,(IF('5-Bienes y Serv que se Consumen'!$E$24='2 - Programas Municipales'!$C$4,'5-Bienes y Serv que se Consumen'!$F$26,0)),0)+IF('5-Bienes y Serv que se Consumen'!$E$29='2 - Programas Municipales'!$A8,(IF('5-Bienes y Serv que se Consumen'!$E$30='2 - Programas Municipales'!$C$4,'5-Bienes y Serv que se Consumen'!$F$32,0)),0)+IF('5-Bienes y Serv que se Consumen'!$E$35='2 - Programas Municipales'!$A8,(IF('5-Bienes y Serv que se Consumen'!$E$36='2 - Programas Municipales'!$C$4,'5-Bienes y Serv que se Consumen'!$F$38,0)),0)+IF('5-Bienes y Serv que se Consumen'!$E$41='2 - Programas Municipales'!$A8,(IF('5-Bienes y Serv que se Consumen'!$E$42='2 - Programas Municipales'!$C$4,'5-Bienes y Serv que se Consumen'!$F$44,0)),0)+IF('5-Bienes y Serv que se Consumen'!$E$47='2 - Programas Municipales'!$A8,(IF('5-Bienes y Serv que se Consumen'!$E$48='2 - Programas Municipales'!$C$4,'5-Bienes y Serv que se Consumen'!$F$50,0)),0)+IF('5-Bienes y Serv que se Consumen'!$E$53='2 - Programas Municipales'!$A8,(IF('5-Bienes y Serv que se Consumen'!$E$54='2 - Programas Municipales'!$C$4,'5-Bienes y Serv que se Consumen'!$F$56,0)),0)+IF('5-Bienes y Serv que se Consumen'!$E$59='2 - Programas Municipales'!$A8,(IF('5-Bienes y Serv que se Consumen'!$E$60='2 - Programas Municipales'!$C$4,'5-Bienes y Serv que se Consumen'!$F$62,0)),0)+IF('5-Bienes y Serv que se Consumen'!$E$65='2 - Programas Municipales'!$A8,(IF('5-Bienes y Serv que se Consumen'!$E$66='2 - Programas Municipales'!$C$4,'5-Bienes y Serv que se Consumen'!$F$68,0)),0)+IF('5-Bienes y Serv que se Consumen'!$E$71='2 - Programas Municipales'!$A8,(IF('5-Bienes y Serv que se Consumen'!$E$72='2 - Programas Municipales'!$C$4,'5-Bienes y Serv que se Consumen'!$F$74,0)),0)+IF('5-Bienes y Serv que se Consumen'!$E$77='2 - Programas Municipales'!$A8,(IF('5-Bienes y Serv que se Consumen'!$E$78='2 - Programas Municipales'!$C$4,'5-Bienes y Serv que se Consumen'!$F$80,0)),0)+IF('5-Bienes y Serv que se Consumen'!$E$83='2 - Programas Municipales'!$A8,(IF('5-Bienes y Serv que se Consumen'!$E$84='2 - Programas Municipales'!$C$4,'5-Bienes y Serv que se Consumen'!$F$86,0)),0)+IF('5-Bienes y Serv que se Consumen'!$E$89='2 - Programas Municipales'!$A8,(IF('5-Bienes y Serv que se Consumen'!$E$90='2 - Programas Municipales'!$C$4,'5-Bienes y Serv que se Consumen'!$F$92,0)),0)+IF('5-Bienes y Serv que se Consumen'!$E$95='2 - Programas Municipales'!$A8,(IF('5-Bienes y Serv que se Consumen'!$E$96='2 - Programas Municipales'!$C$4,'5-Bienes y Serv que se Consumen'!$F$98,0)),0)+IF('5-Bienes y Serv que se Consumen'!$E$101='2 - Programas Municipales'!$A8,(IF('5-Bienes y Serv que se Consumen'!$E$102='2 - Programas Municipales'!$C$4,'5-Bienes y Serv que se Consumen'!$F$104,0)),0)+IF('5-Bienes y Serv que se Consumen'!$E$107='2 - Programas Municipales'!$A8,(IF('5-Bienes y Serv que se Consumen'!$E$108='2 - Programas Municipales'!$C$4,'5-Bienes y Serv que se Consumen'!$F$110,0)),0)+IF('5-Bienes y Serv que se Consumen'!$E$113='2 - Programas Municipales'!$A8,(IF('5-Bienes y Serv que se Consumen'!$E$114='2 - Programas Municipales'!$C$4,'5-Bienes y Serv que se Consumen'!$F$116,0)),0)+IF('5-Bienes y Serv que se Consumen'!$E$119='2 - Programas Municipales'!$A8,(IF('5-Bienes y Serv que se Consumen'!$E$120='2 - Programas Municipales'!$C$4,'5-Bienes y Serv que se Consumen'!$F$122,0)),0)+IF('5-Bienes y Serv que se Consumen'!$E$125='2 - Programas Municipales'!$A8,(IF('5-Bienes y Serv que se Consumen'!$E$126='2 - Programas Municipales'!$C$4,'5-Bienes y Serv que se Consumen'!$F$128,0)),0)+IF('5-Bienes y Serv que se Consumen'!$E$131='2 - Programas Municipales'!$A8,(IF('5-Bienes y Serv que se Consumen'!$E$132='2 - Programas Municipales'!$C$4,'5-Bienes y Serv que se Consumen'!$F$134,0)),0)+IF('5-Bienes y Serv que se Consumen'!$E$137='2 - Programas Municipales'!$A8,(IF('5-Bienes y Serv que se Consumen'!$E$138='2 - Programas Municipales'!$C$4,'5-Bienes y Serv que se Consumen'!$F$140,0)),0)</f>
        <v>0</v>
      </c>
      <c r="F11" s="202">
        <f>IF('5-Bienes y Serv que se Consumen'!$E$5='2 - Programas Municipales'!$A8,(IF('5-Bienes y Serv que se Consumen'!$E$6='2 - Programas Municipales'!$C$5,'5-Bienes y Serv que se Consumen'!$F$8,0)),0)+IF('5-Bienes y Serv que se Consumen'!$E$11='2 - Programas Municipales'!$A8,(IF('5-Bienes y Serv que se Consumen'!$E$12='2 - Programas Municipales'!$C$5,'5-Bienes y Serv que se Consumen'!$F$14,0)),0)+IF('5-Bienes y Serv que se Consumen'!$E$17='2 - Programas Municipales'!$A8,(IF('5-Bienes y Serv que se Consumen'!$E$18='2 - Programas Municipales'!$C$5,'5-Bienes y Serv que se Consumen'!$F$20,0)),0)+IF('5-Bienes y Serv que se Consumen'!$E$23='2 - Programas Municipales'!$A8,(IF('5-Bienes y Serv que se Consumen'!$E$24='2 - Programas Municipales'!$C$5,'5-Bienes y Serv que se Consumen'!$F$26,0)),0)+IF('5-Bienes y Serv que se Consumen'!$E$29='2 - Programas Municipales'!$A8,(IF('5-Bienes y Serv que se Consumen'!$E$30='2 - Programas Municipales'!$C$5,'5-Bienes y Serv que se Consumen'!$F$32,0)),0)+IF('5-Bienes y Serv que se Consumen'!$E$35='2 - Programas Municipales'!$A8,(IF('5-Bienes y Serv que se Consumen'!$E$36='2 - Programas Municipales'!$C$5,'5-Bienes y Serv que se Consumen'!$F$38,0)),0)+IF('5-Bienes y Serv que se Consumen'!$E$41='2 - Programas Municipales'!$A8,(IF('5-Bienes y Serv que se Consumen'!$E$42='2 - Programas Municipales'!$C$5,'5-Bienes y Serv que se Consumen'!$F$44,0)),0)+IF('5-Bienes y Serv que se Consumen'!$E$47='2 - Programas Municipales'!$A8,(IF('5-Bienes y Serv que se Consumen'!$E$48='2 - Programas Municipales'!$C$5,'5-Bienes y Serv que se Consumen'!$F$50,0)),0)+IF('5-Bienes y Serv que se Consumen'!$E$53='2 - Programas Municipales'!$A8,(IF('5-Bienes y Serv que se Consumen'!$E$54='2 - Programas Municipales'!$C$5,'5-Bienes y Serv que se Consumen'!$F$56,0)),0)+IF('5-Bienes y Serv que se Consumen'!$E$59='2 - Programas Municipales'!$A8,(IF('5-Bienes y Serv que se Consumen'!$E$60='2 - Programas Municipales'!$C$5,'5-Bienes y Serv que se Consumen'!$F$62,0)),0)+IF('5-Bienes y Serv que se Consumen'!$E$65='2 - Programas Municipales'!$A8,(IF('5-Bienes y Serv que se Consumen'!$E$66='2 - Programas Municipales'!$C$5,'5-Bienes y Serv que se Consumen'!$F$68,0)),0)+IF('5-Bienes y Serv que se Consumen'!$E$71='2 - Programas Municipales'!$A8,(IF('5-Bienes y Serv que se Consumen'!$E$72='2 - Programas Municipales'!$C$5,'5-Bienes y Serv que se Consumen'!$F$74,0)),0)+IF('5-Bienes y Serv que se Consumen'!$E$77='2 - Programas Municipales'!$A8,(IF('5-Bienes y Serv que se Consumen'!$E$78='2 - Programas Municipales'!$C$5,'5-Bienes y Serv que se Consumen'!$F$80,0)),0)+IF('5-Bienes y Serv que se Consumen'!$E$83='2 - Programas Municipales'!$A8,(IF('5-Bienes y Serv que se Consumen'!$E$84='2 - Programas Municipales'!$C$5,'5-Bienes y Serv que se Consumen'!$F$86,0)),0)+IF('5-Bienes y Serv que se Consumen'!$E$89='2 - Programas Municipales'!$A8,(IF('5-Bienes y Serv que se Consumen'!$E$90='2 - Programas Municipales'!$C$5,'5-Bienes y Serv que se Consumen'!$F$92,0)),0)+IF('5-Bienes y Serv que se Consumen'!$E$95='2 - Programas Municipales'!$A8,(IF('5-Bienes y Serv que se Consumen'!$E$96='2 - Programas Municipales'!$C$5,'5-Bienes y Serv que se Consumen'!$F$98,0)),0)+IF('5-Bienes y Serv que se Consumen'!$E$101='2 - Programas Municipales'!$A8,(IF('5-Bienes y Serv que se Consumen'!$E$102='2 - Programas Municipales'!$C$5,'5-Bienes y Serv que se Consumen'!$F$104,0)),0)+IF('5-Bienes y Serv que se Consumen'!$E$107='2 - Programas Municipales'!$A8,(IF('5-Bienes y Serv que se Consumen'!$E$108='2 - Programas Municipales'!$C$5,'5-Bienes y Serv que se Consumen'!$F$110,0)),0)+IF('5-Bienes y Serv que se Consumen'!$E$113='2 - Programas Municipales'!$A8,(IF('5-Bienes y Serv que se Consumen'!$E$114='2 - Programas Municipales'!$C$5,'5-Bienes y Serv que se Consumen'!$F$116,0)),0)+IF('5-Bienes y Serv que se Consumen'!$E$119='2 - Programas Municipales'!$A8,(IF('5-Bienes y Serv que se Consumen'!$E$120='2 - Programas Municipales'!$C$5,'5-Bienes y Serv que se Consumen'!$F$122,0)),0)+IF('5-Bienes y Serv que se Consumen'!$E$125='2 - Programas Municipales'!$A8,(IF('5-Bienes y Serv que se Consumen'!$E$126='2 - Programas Municipales'!$C$5,'5-Bienes y Serv que se Consumen'!$F$128,0)),0)+IF('5-Bienes y Serv que se Consumen'!$E$131='2 - Programas Municipales'!$A8,(IF('5-Bienes y Serv que se Consumen'!$E$132='2 - Programas Municipales'!$C$5,'5-Bienes y Serv que se Consumen'!$F$134,0)),0)+IF('5-Bienes y Serv que se Consumen'!$E$137='2 - Programas Municipales'!$A8,(IF('5-Bienes y Serv que se Consumen'!$E$138='2 - Programas Municipales'!$C$5,'5-Bienes y Serv que se Consumen'!$F$140,0)),0)</f>
        <v>0</v>
      </c>
      <c r="G11" s="202">
        <f>IF('5-Bienes y Serv que se Consumen'!$E$5='2 - Programas Municipales'!$A8,(IF('5-Bienes y Serv que se Consumen'!$E$6='2 - Programas Municipales'!$C$6,'5-Bienes y Serv que se Consumen'!$F$8,0)),0)+IF('5-Bienes y Serv que se Consumen'!$E$11='2 - Programas Municipales'!$A8,(IF('5-Bienes y Serv que se Consumen'!$E$12='2 - Programas Municipales'!$C$6,'5-Bienes y Serv que se Consumen'!$F$14,0)),0)+IF('5-Bienes y Serv que se Consumen'!$E$17='2 - Programas Municipales'!$A8,(IF('5-Bienes y Serv que se Consumen'!$E$18='2 - Programas Municipales'!$C$6,'5-Bienes y Serv que se Consumen'!$F$20,0)),0)+IF('5-Bienes y Serv que se Consumen'!$E$23='2 - Programas Municipales'!$A8,(IF('5-Bienes y Serv que se Consumen'!$E$24='2 - Programas Municipales'!$C$6,'5-Bienes y Serv que se Consumen'!$F$26,0)),0)+IF('5-Bienes y Serv que se Consumen'!$E$29='2 - Programas Municipales'!$A8,(IF('5-Bienes y Serv que se Consumen'!$E$30='2 - Programas Municipales'!$C$6,'5-Bienes y Serv que se Consumen'!$F$32,0)),0)+IF('5-Bienes y Serv que se Consumen'!$E$35='2 - Programas Municipales'!$A8,(IF('5-Bienes y Serv que se Consumen'!$E$36='2 - Programas Municipales'!$C$6,'5-Bienes y Serv que se Consumen'!$F$38,0)),0)+IF('5-Bienes y Serv que se Consumen'!$E$41='2 - Programas Municipales'!$A8,(IF('5-Bienes y Serv que se Consumen'!$E$42='2 - Programas Municipales'!$C$6,'5-Bienes y Serv que se Consumen'!$F$44,0)),0)+IF('5-Bienes y Serv que se Consumen'!$E$47='2 - Programas Municipales'!$A8,(IF('5-Bienes y Serv que se Consumen'!$E$48='2 - Programas Municipales'!$C$6,'5-Bienes y Serv que se Consumen'!$F$50,0)),0)+IF('5-Bienes y Serv que se Consumen'!$E$53='2 - Programas Municipales'!$A8,(IF('5-Bienes y Serv que se Consumen'!$E$54='2 - Programas Municipales'!$C$6,'5-Bienes y Serv que se Consumen'!$F$56,0)),0)+IF('5-Bienes y Serv que se Consumen'!$E$59='2 - Programas Municipales'!$A8,(IF('5-Bienes y Serv que se Consumen'!$E$60='2 - Programas Municipales'!$C$6,'5-Bienes y Serv que se Consumen'!$F$62,0)),0)+IF('5-Bienes y Serv que se Consumen'!$E$65='2 - Programas Municipales'!$A8,(IF('5-Bienes y Serv que se Consumen'!$E$66='2 - Programas Municipales'!$C$6,'5-Bienes y Serv que se Consumen'!$F$68,0)),0)+IF('5-Bienes y Serv que se Consumen'!$E$71='2 - Programas Municipales'!$A8,(IF('5-Bienes y Serv que se Consumen'!$E$72='2 - Programas Municipales'!$C$6,'5-Bienes y Serv que se Consumen'!$F$74,0)),0)+IF('5-Bienes y Serv que se Consumen'!$E$77='2 - Programas Municipales'!$A8,(IF('5-Bienes y Serv que se Consumen'!$E$78='2 - Programas Municipales'!$C$6,'5-Bienes y Serv que se Consumen'!$F$80,0)),0)+IF('5-Bienes y Serv que se Consumen'!$E$83='2 - Programas Municipales'!$A8,(IF('5-Bienes y Serv que se Consumen'!$E$84='2 - Programas Municipales'!$C$6,'5-Bienes y Serv que se Consumen'!$F$86,0)),0)+IF('5-Bienes y Serv que se Consumen'!$E$89='2 - Programas Municipales'!$A8,(IF('5-Bienes y Serv que se Consumen'!$E$90='2 - Programas Municipales'!$C$6,'5-Bienes y Serv que se Consumen'!$F$92,0)),0)+IF('5-Bienes y Serv que se Consumen'!$E$95='2 - Programas Municipales'!$A8,(IF('5-Bienes y Serv que se Consumen'!$E$96='2 - Programas Municipales'!$C$6,'5-Bienes y Serv que se Consumen'!$F$98,0)),0)+IF('5-Bienes y Serv que se Consumen'!$E$101='2 - Programas Municipales'!$A8,(IF('5-Bienes y Serv que se Consumen'!$E$102='2 - Programas Municipales'!$C$6,'5-Bienes y Serv que se Consumen'!$F$104,0)),0)+IF('5-Bienes y Serv que se Consumen'!$E$107='2 - Programas Municipales'!$A8,(IF('5-Bienes y Serv que se Consumen'!$E$108='2 - Programas Municipales'!$C$6,'5-Bienes y Serv que se Consumen'!$F$110,0)),0)+IF('5-Bienes y Serv que se Consumen'!$E$113='2 - Programas Municipales'!$A8,(IF('5-Bienes y Serv que se Consumen'!$E$114='2 - Programas Municipales'!$C$6,'5-Bienes y Serv que se Consumen'!$F$116,0)),0)+IF('5-Bienes y Serv que se Consumen'!$E$119='2 - Programas Municipales'!$A8,(IF('5-Bienes y Serv que se Consumen'!$E$120='2 - Programas Municipales'!$C$6,'5-Bienes y Serv que se Consumen'!$F$122,0)),0)+IF('5-Bienes y Serv que se Consumen'!$E$125='2 - Programas Municipales'!$A8,(IF('5-Bienes y Serv que se Consumen'!$E$126='2 - Programas Municipales'!$C$6,'5-Bienes y Serv que se Consumen'!$F$128,0)),0)+IF('5-Bienes y Serv que se Consumen'!$E$131='2 - Programas Municipales'!$A8,(IF('5-Bienes y Serv que se Consumen'!$E$132='2 - Programas Municipales'!$C$6,'5-Bienes y Serv que se Consumen'!$F$134,0)),0)+IF('5-Bienes y Serv que se Consumen'!$E$137='2 - Programas Municipales'!$A8,(IF('5-Bienes y Serv que se Consumen'!$E$138='2 - Programas Municipales'!$C$6,'5-Bienes y Serv que se Consumen'!$F$140,0)),0)</f>
        <v>472000</v>
      </c>
      <c r="H11" s="202">
        <f>IF('5-Bienes y Serv que se Consumen'!$E$5='2 - Programas Municipales'!$A8,(IF('5-Bienes y Serv que se Consumen'!$E$6='2 - Programas Municipales'!$C$7,'5-Bienes y Serv que se Consumen'!$F$8,0)),0)+IF('5-Bienes y Serv que se Consumen'!$E$11='2 - Programas Municipales'!$A8,(IF('5-Bienes y Serv que se Consumen'!$E$12='2 - Programas Municipales'!$C$7,'5-Bienes y Serv que se Consumen'!$F$14,0)),0)+IF('5-Bienes y Serv que se Consumen'!$E$17='2 - Programas Municipales'!$A8,(IF('5-Bienes y Serv que se Consumen'!$E$18='2 - Programas Municipales'!$C$7,'5-Bienes y Serv que se Consumen'!$F$20,0)),0)+IF('5-Bienes y Serv que se Consumen'!$E$23='2 - Programas Municipales'!$A8,(IF('5-Bienes y Serv que se Consumen'!$E$24='2 - Programas Municipales'!$C$7,'5-Bienes y Serv que se Consumen'!$F$26,0)),0)+IF('5-Bienes y Serv que se Consumen'!$E$29='2 - Programas Municipales'!$A8,(IF('5-Bienes y Serv que se Consumen'!$E$30='2 - Programas Municipales'!$C$7,'5-Bienes y Serv que se Consumen'!$F$32,0)),0)+IF('5-Bienes y Serv que se Consumen'!$E$35='2 - Programas Municipales'!$A8,(IF('5-Bienes y Serv que se Consumen'!$E$36='2 - Programas Municipales'!$C$7,'5-Bienes y Serv que se Consumen'!$F$38,0)),0)+IF('5-Bienes y Serv que se Consumen'!$E$41='2 - Programas Municipales'!$A8,(IF('5-Bienes y Serv que se Consumen'!$E$42='2 - Programas Municipales'!$C$7,'5-Bienes y Serv que se Consumen'!$F$44,0)),0)+IF('5-Bienes y Serv que se Consumen'!$E$47='2 - Programas Municipales'!$A8,(IF('5-Bienes y Serv que se Consumen'!$E$48='2 - Programas Municipales'!$C$7,'5-Bienes y Serv que se Consumen'!$F$50,0)),0)+IF('5-Bienes y Serv que se Consumen'!$E$53='2 - Programas Municipales'!$A8,(IF('5-Bienes y Serv que se Consumen'!$E$54='2 - Programas Municipales'!$C$7,'5-Bienes y Serv que se Consumen'!$F$56,0)),0)+IF('5-Bienes y Serv que se Consumen'!$E$59='2 - Programas Municipales'!$A8,(IF('5-Bienes y Serv que se Consumen'!$E$60='2 - Programas Municipales'!$C$7,'5-Bienes y Serv que se Consumen'!$F$62,0)),0)+IF('5-Bienes y Serv que se Consumen'!$E$65='2 - Programas Municipales'!$A8,(IF('5-Bienes y Serv que se Consumen'!$E$66='2 - Programas Municipales'!$C$7,'5-Bienes y Serv que se Consumen'!$F$68,0)),0)+IF('5-Bienes y Serv que se Consumen'!$E$71='2 - Programas Municipales'!$A8,(IF('5-Bienes y Serv que se Consumen'!$E$72='2 - Programas Municipales'!$C$7,'5-Bienes y Serv que se Consumen'!$F$74,0)),0)+IF('5-Bienes y Serv que se Consumen'!$E$77='2 - Programas Municipales'!$A8,(IF('5-Bienes y Serv que se Consumen'!$E$78='2 - Programas Municipales'!$C$7,'5-Bienes y Serv que se Consumen'!$F$80,0)),0)+IF('5-Bienes y Serv que se Consumen'!$E$83='2 - Programas Municipales'!$A8,(IF('5-Bienes y Serv que se Consumen'!$E$84='2 - Programas Municipales'!$C$7,'5-Bienes y Serv que se Consumen'!$F$86,0)),0)+IF('5-Bienes y Serv que se Consumen'!$E$89='2 - Programas Municipales'!$A8,(IF('5-Bienes y Serv que se Consumen'!$E$90='2 - Programas Municipales'!$C$7,'5-Bienes y Serv que se Consumen'!$F$92,0)),0)+IF('5-Bienes y Serv que se Consumen'!$E$95='2 - Programas Municipales'!$A8,(IF('5-Bienes y Serv que se Consumen'!$E$96='2 - Programas Municipales'!$C$7,'5-Bienes y Serv que se Consumen'!$F$98,0)),0)+IF('5-Bienes y Serv que se Consumen'!$E$101='2 - Programas Municipales'!$A8,(IF('5-Bienes y Serv que se Consumen'!$E$102='2 - Programas Municipales'!$C$7,'5-Bienes y Serv que se Consumen'!$F$104,0)),0)+IF('5-Bienes y Serv que se Consumen'!$E$107='2 - Programas Municipales'!$A8,(IF('5-Bienes y Serv que se Consumen'!$E$108='2 - Programas Municipales'!$C$7,'5-Bienes y Serv que se Consumen'!$F$110,0)),0)+IF('5-Bienes y Serv que se Consumen'!$E$113='2 - Programas Municipales'!$A8,(IF('5-Bienes y Serv que se Consumen'!$E$114='2 - Programas Municipales'!$C$7,'5-Bienes y Serv que se Consumen'!$F$116,0)),0)+IF('5-Bienes y Serv que se Consumen'!$E$119='2 - Programas Municipales'!$A8,(IF('5-Bienes y Serv que se Consumen'!$E$120='2 - Programas Municipales'!$C$7,'5-Bienes y Serv que se Consumen'!$F$122,0)),0)+IF('5-Bienes y Serv que se Consumen'!$E$125='2 - Programas Municipales'!$A8,(IF('5-Bienes y Serv que se Consumen'!$E$126='2 - Programas Municipales'!$C$7,'5-Bienes y Serv que se Consumen'!$F$128,0)),0)+IF('5-Bienes y Serv que se Consumen'!$E$131='2 - Programas Municipales'!$A8,(IF('5-Bienes y Serv que se Consumen'!$E$132='2 - Programas Municipales'!$C$7,'5-Bienes y Serv que se Consumen'!$F$134,0)),0)+IF('5-Bienes y Serv que se Consumen'!$E$137='2 - Programas Municipales'!$A8,(IF('5-Bienes y Serv que se Consumen'!$E$138='2 - Programas Municipales'!$C$7,'5-Bienes y Serv que se Consumen'!$F$140,0)),0)</f>
        <v>0</v>
      </c>
      <c r="I11" s="202">
        <f>IF('5-Bienes y Serv que se Consumen'!$E$5='2 - Programas Municipales'!$A8,(IF('5-Bienes y Serv que se Consumen'!$E$6='2 - Programas Municipales'!$C$8,'5-Bienes y Serv que se Consumen'!$F$8,0)),0)+IF('5-Bienes y Serv que se Consumen'!$E$11='2 - Programas Municipales'!$A8,(IF('5-Bienes y Serv que se Consumen'!$E$12='2 - Programas Municipales'!$C$8,'5-Bienes y Serv que se Consumen'!$F$14,0)),0)+IF('5-Bienes y Serv que se Consumen'!$E$17='2 - Programas Municipales'!$A8,(IF('5-Bienes y Serv que se Consumen'!$E$18='2 - Programas Municipales'!$C$8,'5-Bienes y Serv que se Consumen'!$F$20,0)),0)+IF('5-Bienes y Serv que se Consumen'!$E$23='2 - Programas Municipales'!$A8,(IF('5-Bienes y Serv que se Consumen'!$E$24='2 - Programas Municipales'!$C$8,'5-Bienes y Serv que se Consumen'!$F$26,0)),0)+IF('5-Bienes y Serv que se Consumen'!$E$29='2 - Programas Municipales'!$A8,(IF('5-Bienes y Serv que se Consumen'!$E$30='2 - Programas Municipales'!$C$8,'5-Bienes y Serv que se Consumen'!$F$32,0)),0)+IF('5-Bienes y Serv que se Consumen'!$E$35='2 - Programas Municipales'!$A8,(IF('5-Bienes y Serv que se Consumen'!$E$36='2 - Programas Municipales'!$C$8,'5-Bienes y Serv que se Consumen'!$F$38,0)),0)+IF('5-Bienes y Serv que se Consumen'!$E$41='2 - Programas Municipales'!$A8,(IF('5-Bienes y Serv que se Consumen'!$E$42='2 - Programas Municipales'!$C$8,'5-Bienes y Serv que se Consumen'!$F$44,0)),0)+IF('5-Bienes y Serv que se Consumen'!$E$47='2 - Programas Municipales'!$A8,(IF('5-Bienes y Serv que se Consumen'!$E$48='2 - Programas Municipales'!$C$8,'5-Bienes y Serv que se Consumen'!$F$50,0)),0)+IF('5-Bienes y Serv que se Consumen'!$E$53='2 - Programas Municipales'!$A8,(IF('5-Bienes y Serv que se Consumen'!$E$54='2 - Programas Municipales'!$C$8,'5-Bienes y Serv que se Consumen'!$F$56,0)),0)+IF('5-Bienes y Serv que se Consumen'!$E$59='2 - Programas Municipales'!$A8,(IF('5-Bienes y Serv que se Consumen'!$E$60='2 - Programas Municipales'!$C$8,'5-Bienes y Serv que se Consumen'!$F$62,0)),0)+IF('5-Bienes y Serv que se Consumen'!$E$65='2 - Programas Municipales'!$A8,(IF('5-Bienes y Serv que se Consumen'!$E$66='2 - Programas Municipales'!$C$8,'5-Bienes y Serv que se Consumen'!$F$68,0)),0)+IF('5-Bienes y Serv que se Consumen'!$E$71='2 - Programas Municipales'!$A8,(IF('5-Bienes y Serv que se Consumen'!$E$72='2 - Programas Municipales'!$C$8,'5-Bienes y Serv que se Consumen'!$F$74,0)),0)+IF('5-Bienes y Serv que se Consumen'!$E$77='2 - Programas Municipales'!$A8,(IF('5-Bienes y Serv que se Consumen'!$E$78='2 - Programas Municipales'!$C$8,'5-Bienes y Serv que se Consumen'!$F$80,0)),0)+IF('5-Bienes y Serv que se Consumen'!$E$83='2 - Programas Municipales'!$A8,(IF('5-Bienes y Serv que se Consumen'!$E$84='2 - Programas Municipales'!$C$8,'5-Bienes y Serv que se Consumen'!$F$86,0)),0)+IF('5-Bienes y Serv que se Consumen'!$E$89='2 - Programas Municipales'!$A8,(IF('5-Bienes y Serv que se Consumen'!$E$90='2 - Programas Municipales'!$C$8,'5-Bienes y Serv que se Consumen'!$F$92,0)),0)+IF('5-Bienes y Serv que se Consumen'!$E$95='2 - Programas Municipales'!$A8,(IF('5-Bienes y Serv que se Consumen'!$E$96='2 - Programas Municipales'!$C$8,'5-Bienes y Serv que se Consumen'!$F$98,0)),0)+IF('5-Bienes y Serv que se Consumen'!$E$101='2 - Programas Municipales'!$A8,(IF('5-Bienes y Serv que se Consumen'!$E$102='2 - Programas Municipales'!$C$8,'5-Bienes y Serv que se Consumen'!$F$104,0)),0)+IF('5-Bienes y Serv que se Consumen'!$E$107='2 - Programas Municipales'!$A8,(IF('5-Bienes y Serv que se Consumen'!$E$108='2 - Programas Municipales'!$C$8,'5-Bienes y Serv que se Consumen'!$F$110,0)),0)+IF('5-Bienes y Serv que se Consumen'!$E$113='2 - Programas Municipales'!$A8,(IF('5-Bienes y Serv que se Consumen'!$E$114='2 - Programas Municipales'!$C$8,'5-Bienes y Serv que se Consumen'!$F$116,0)),0)+IF('5-Bienes y Serv que se Consumen'!$E$119='2 - Programas Municipales'!$A8,(IF('5-Bienes y Serv que se Consumen'!$E$120='2 - Programas Municipales'!$C$8,'5-Bienes y Serv que se Consumen'!$F$122,0)),0)+IF('5-Bienes y Serv que se Consumen'!$E$125='2 - Programas Municipales'!$A8,(IF('5-Bienes y Serv que se Consumen'!$E$126='2 - Programas Municipales'!$C$8,'5-Bienes y Serv que se Consumen'!$F$128,0)),0)+IF('5-Bienes y Serv que se Consumen'!$E$131='2 - Programas Municipales'!$A8,(IF('5-Bienes y Serv que se Consumen'!$E$132='2 - Programas Municipales'!$C$8,'5-Bienes y Serv que se Consumen'!$F$134,0)),0)+IF('5-Bienes y Serv que se Consumen'!$E$137='2 - Programas Municipales'!$A8,(IF('5-Bienes y Serv que se Consumen'!$E$138='2 - Programas Municipales'!$C$8,'5-Bienes y Serv que se Consumen'!$F$140,0)),0)</f>
        <v>3272000</v>
      </c>
      <c r="J11" s="202">
        <f>IF('5-Bienes y Serv que se Consumen'!$E$5='2 - Programas Municipales'!$A8,(IF('5-Bienes y Serv que se Consumen'!$E$6='2 - Programas Municipales'!$C$9,'5-Bienes y Serv que se Consumen'!$F$8,0)),0)+IF('5-Bienes y Serv que se Consumen'!$E$11='2 - Programas Municipales'!$A8,(IF('5-Bienes y Serv que se Consumen'!$E$12='2 - Programas Municipales'!$C$9,'5-Bienes y Serv que se Consumen'!$F$14,0)),0)+IF('5-Bienes y Serv que se Consumen'!$E$17='2 - Programas Municipales'!$A8,(IF('5-Bienes y Serv que se Consumen'!$E$18='2 - Programas Municipales'!$C$9,'5-Bienes y Serv que se Consumen'!$F$20,0)),0)+IF('5-Bienes y Serv que se Consumen'!$E$23='2 - Programas Municipales'!$A8,(IF('5-Bienes y Serv que se Consumen'!$E$24='2 - Programas Municipales'!$C$9,'5-Bienes y Serv que se Consumen'!$F$26,0)),0)+IF('5-Bienes y Serv que se Consumen'!$E$29='2 - Programas Municipales'!$A8,(IF('5-Bienes y Serv que se Consumen'!$E$30='2 - Programas Municipales'!$C$9,'5-Bienes y Serv que se Consumen'!$F$32,0)),0)+IF('5-Bienes y Serv que se Consumen'!$E$35='2 - Programas Municipales'!$A8,(IF('5-Bienes y Serv que se Consumen'!$E$36='2 - Programas Municipales'!$C$9,'5-Bienes y Serv que se Consumen'!$F$38,0)),0)+IF('5-Bienes y Serv que se Consumen'!$E$41='2 - Programas Municipales'!$A8,(IF('5-Bienes y Serv que se Consumen'!$E$42='2 - Programas Municipales'!$C$9,'5-Bienes y Serv que se Consumen'!$F$44,0)),0)+IF('5-Bienes y Serv que se Consumen'!$E$47='2 - Programas Municipales'!$A8,(IF('5-Bienes y Serv que se Consumen'!$E$48='2 - Programas Municipales'!$C$9,'5-Bienes y Serv que se Consumen'!$F$50,0)),0)+IF('5-Bienes y Serv que se Consumen'!$E$53='2 - Programas Municipales'!$A8,(IF('5-Bienes y Serv que se Consumen'!$E$54='2 - Programas Municipales'!$C$9,'5-Bienes y Serv que se Consumen'!$F$56,0)),0)+IF('5-Bienes y Serv que se Consumen'!$E$59='2 - Programas Municipales'!$A8,(IF('5-Bienes y Serv que se Consumen'!$E$60='2 - Programas Municipales'!$C$9,'5-Bienes y Serv que se Consumen'!$F$62,0)),0)+IF('5-Bienes y Serv que se Consumen'!$E$65='2 - Programas Municipales'!$A8,(IF('5-Bienes y Serv que se Consumen'!$E$66='2 - Programas Municipales'!$C$9,'5-Bienes y Serv que se Consumen'!$F$68,0)),0)+IF('5-Bienes y Serv que se Consumen'!$E$71='2 - Programas Municipales'!$A8,(IF('5-Bienes y Serv que se Consumen'!$E$72='2 - Programas Municipales'!$C$9,'5-Bienes y Serv que se Consumen'!$F$74,0)),0)+IF('5-Bienes y Serv que se Consumen'!$E$77='2 - Programas Municipales'!$A8,(IF('5-Bienes y Serv que se Consumen'!$E$78='2 - Programas Municipales'!$C$9,'5-Bienes y Serv que se Consumen'!$F$80,0)),0)+IF('5-Bienes y Serv que se Consumen'!$E$83='2 - Programas Municipales'!$A8,(IF('5-Bienes y Serv que se Consumen'!$E$84='2 - Programas Municipales'!$C$9,'5-Bienes y Serv que se Consumen'!$F$86,0)),0)+IF('5-Bienes y Serv que se Consumen'!$E$89='2 - Programas Municipales'!$A8,(IF('5-Bienes y Serv que se Consumen'!$E$90='2 - Programas Municipales'!$C$9,'5-Bienes y Serv que se Consumen'!$F$92,0)),0)+IF('5-Bienes y Serv que se Consumen'!$E$95='2 - Programas Municipales'!$A8,(IF('5-Bienes y Serv que se Consumen'!$E$96='2 - Programas Municipales'!$C$9,'5-Bienes y Serv que se Consumen'!$F$98,0)),0)+IF('5-Bienes y Serv que se Consumen'!$E$101='2 - Programas Municipales'!$A8,(IF('5-Bienes y Serv que se Consumen'!$E$102='2 - Programas Municipales'!$C$9,'5-Bienes y Serv que se Consumen'!$F$104,0)),0)+IF('5-Bienes y Serv que se Consumen'!$E$107='2 - Programas Municipales'!$A8,(IF('5-Bienes y Serv que se Consumen'!$E$108='2 - Programas Municipales'!$C$9,'5-Bienes y Serv que se Consumen'!$F$110,0)),0)+IF('5-Bienes y Serv que se Consumen'!$E$113='2 - Programas Municipales'!$A8,(IF('5-Bienes y Serv que se Consumen'!$E$114='2 - Programas Municipales'!$C$9,'5-Bienes y Serv que se Consumen'!$F$116,0)),0)+IF('5-Bienes y Serv que se Consumen'!$E$119='2 - Programas Municipales'!$A8,(IF('5-Bienes y Serv que se Consumen'!$E$120='2 - Programas Municipales'!$C$9,'5-Bienes y Serv que se Consumen'!$F$122,0)),0)+IF('5-Bienes y Serv que se Consumen'!$E$125='2 - Programas Municipales'!$A8,(IF('5-Bienes y Serv que se Consumen'!$E$126='2 - Programas Municipales'!$C$9,'5-Bienes y Serv que se Consumen'!$F$128,0)),0)+IF('5-Bienes y Serv que se Consumen'!$E$131='2 - Programas Municipales'!$A8,(IF('5-Bienes y Serv que se Consumen'!$E$132='2 - Programas Municipales'!$C$9,'5-Bienes y Serv que se Consumen'!$F$134,0)),0)+IF('5-Bienes y Serv que se Consumen'!$E$137='2 - Programas Municipales'!$A8,(IF('5-Bienes y Serv que se Consumen'!$E$138='2 - Programas Municipales'!$C$9,'5-Bienes y Serv que se Consumen'!$F$140,0)),0)</f>
        <v>0</v>
      </c>
      <c r="K11" s="202">
        <f>IF('5-Bienes y Serv que se Consumen'!$E$5='2 - Programas Municipales'!$A8,(IF('5-Bienes y Serv que se Consumen'!$E$6='2 - Programas Municipales'!$C$10,'5-Bienes y Serv que se Consumen'!$F$8,0)),0)+IF('5-Bienes y Serv que se Consumen'!$E$11='2 - Programas Municipales'!$A8,(IF('5-Bienes y Serv que se Consumen'!$E$12='2 - Programas Municipales'!$C$10,'5-Bienes y Serv que se Consumen'!$F$14,0)),0)+IF('5-Bienes y Serv que se Consumen'!$E$17='2 - Programas Municipales'!$A8,(IF('5-Bienes y Serv que se Consumen'!$E$18='2 - Programas Municipales'!$C$10,'5-Bienes y Serv que se Consumen'!$F$20,0)),0)+IF('5-Bienes y Serv que se Consumen'!$E$23='2 - Programas Municipales'!$A8,(IF('5-Bienes y Serv que se Consumen'!$E$24='2 - Programas Municipales'!$C$10,'5-Bienes y Serv que se Consumen'!$F$26,0)),0)+IF('5-Bienes y Serv que se Consumen'!$E$29='2 - Programas Municipales'!$A8,(IF('5-Bienes y Serv que se Consumen'!$E$30='2 - Programas Municipales'!$C$10,'5-Bienes y Serv que se Consumen'!$F$32,0)),0)+IF('5-Bienes y Serv que se Consumen'!$E$35='2 - Programas Municipales'!$A8,(IF('5-Bienes y Serv que se Consumen'!$E$36='2 - Programas Municipales'!$C$10,'5-Bienes y Serv que se Consumen'!$F$38,0)),0)+IF('5-Bienes y Serv que se Consumen'!$E$41='2 - Programas Municipales'!$A8,(IF('5-Bienes y Serv que se Consumen'!$E$42='2 - Programas Municipales'!$C$10,'5-Bienes y Serv que se Consumen'!$F$44,0)),0)+IF('5-Bienes y Serv que se Consumen'!$E$47='2 - Programas Municipales'!$A8,(IF('5-Bienes y Serv que se Consumen'!$E$48='2 - Programas Municipales'!$C$10,'5-Bienes y Serv que se Consumen'!$F$50,0)),0)+IF('5-Bienes y Serv que se Consumen'!$E$53='2 - Programas Municipales'!$A8,(IF('5-Bienes y Serv que se Consumen'!$E$54='2 - Programas Municipales'!$C$10,'5-Bienes y Serv que se Consumen'!$F$56,0)),0)+IF('5-Bienes y Serv que se Consumen'!$E$59='2 - Programas Municipales'!$A8,(IF('5-Bienes y Serv que se Consumen'!$E$60='2 - Programas Municipales'!$C$10,'5-Bienes y Serv que se Consumen'!$F$62,0)),0)+IF('5-Bienes y Serv que se Consumen'!$E$65='2 - Programas Municipales'!$A8,(IF('5-Bienes y Serv que se Consumen'!$E$66='2 - Programas Municipales'!$C$10,'5-Bienes y Serv que se Consumen'!$F$68,0)),0)+IF('5-Bienes y Serv que se Consumen'!$E$71='2 - Programas Municipales'!$A8,(IF('5-Bienes y Serv que se Consumen'!$E$72='2 - Programas Municipales'!$C$10,'5-Bienes y Serv que se Consumen'!$F$74,0)),0)+IF('5-Bienes y Serv que se Consumen'!$E$77='2 - Programas Municipales'!$A8,(IF('5-Bienes y Serv que se Consumen'!$E$78='2 - Programas Municipales'!$C$10,'5-Bienes y Serv que se Consumen'!$F$80,0)),0)+IF('5-Bienes y Serv que se Consumen'!$E$83='2 - Programas Municipales'!$A8,(IF('5-Bienes y Serv que se Consumen'!$E$84='2 - Programas Municipales'!$C$10,'5-Bienes y Serv que se Consumen'!$F$86,0)),0)+IF('5-Bienes y Serv que se Consumen'!$E$89='2 - Programas Municipales'!$A8,(IF('5-Bienes y Serv que se Consumen'!$E$90='2 - Programas Municipales'!$C$10,'5-Bienes y Serv que se Consumen'!$F$92,0)),0)+IF('5-Bienes y Serv que se Consumen'!$E$95='2 - Programas Municipales'!$A8,(IF('5-Bienes y Serv que se Consumen'!$E$96='2 - Programas Municipales'!$C$10,'5-Bienes y Serv que se Consumen'!$F$98,0)),0)+IF('5-Bienes y Serv que se Consumen'!$E$101='2 - Programas Municipales'!$A8,(IF('5-Bienes y Serv que se Consumen'!$E$102='2 - Programas Municipales'!$C$10,'5-Bienes y Serv que se Consumen'!$F$104,0)),0)+IF('5-Bienes y Serv que se Consumen'!$E$107='2 - Programas Municipales'!$A8,(IF('5-Bienes y Serv que se Consumen'!$E$108='2 - Programas Municipales'!$C$10,'5-Bienes y Serv que se Consumen'!$F$110,0)),0)+IF('5-Bienes y Serv que se Consumen'!$E$113='2 - Programas Municipales'!$A8,(IF('5-Bienes y Serv que se Consumen'!$E$114='2 - Programas Municipales'!$C$10,'5-Bienes y Serv que se Consumen'!$F$116,0)),0)+IF('5-Bienes y Serv que se Consumen'!$E$119='2 - Programas Municipales'!$A8,(IF('5-Bienes y Serv que se Consumen'!$E$120='2 - Programas Municipales'!$C$10,'5-Bienes y Serv que se Consumen'!$F$122,0)),0)+IF('5-Bienes y Serv que se Consumen'!$E$125='2 - Programas Municipales'!$A8,(IF('5-Bienes y Serv que se Consumen'!$E$126='2 - Programas Municipales'!$C$10,'5-Bienes y Serv que se Consumen'!$F$128,0)),0)+IF('5-Bienes y Serv que se Consumen'!$E$131='2 - Programas Municipales'!$A8,(IF('5-Bienes y Serv que se Consumen'!$E$132='2 - Programas Municipales'!$C$10,'5-Bienes y Serv que se Consumen'!$F$134,0)),0)+IF('5-Bienes y Serv que se Consumen'!$E$137='2 - Programas Municipales'!$A8,(IF('5-Bienes y Serv que se Consumen'!$E$138='2 - Programas Municipales'!$C$10,'5-Bienes y Serv que se Consumen'!$F$140,0)),0)</f>
        <v>0</v>
      </c>
      <c r="L11" s="202">
        <f>IF('5-Bienes y Serv que se Consumen'!$E$5='2 - Programas Municipales'!$A8,(IF('5-Bienes y Serv que se Consumen'!$E$6='2 - Programas Municipales'!$C$11,'5-Bienes y Serv que se Consumen'!$F$8,0)),0)+IF('5-Bienes y Serv que se Consumen'!$E$11='2 - Programas Municipales'!$A8,(IF('5-Bienes y Serv que se Consumen'!$E$12='2 - Programas Municipales'!$C$11,'5-Bienes y Serv que se Consumen'!$F$14,0)),0)+IF('5-Bienes y Serv que se Consumen'!$E$17='2 - Programas Municipales'!$A8,(IF('5-Bienes y Serv que se Consumen'!$E$18='2 - Programas Municipales'!$C$11,'5-Bienes y Serv que se Consumen'!$F$20,0)),0)+IF('5-Bienes y Serv que se Consumen'!$E$23='2 - Programas Municipales'!$A8,(IF('5-Bienes y Serv que se Consumen'!$E$24='2 - Programas Municipales'!$C$11,'5-Bienes y Serv que se Consumen'!$F$26,0)),0)+IF('5-Bienes y Serv que se Consumen'!$E$29='2 - Programas Municipales'!$A8,(IF('5-Bienes y Serv que se Consumen'!$E$30='2 - Programas Municipales'!$C$11,'5-Bienes y Serv que se Consumen'!$F$32,0)),0)+IF('5-Bienes y Serv que se Consumen'!$E$35='2 - Programas Municipales'!$A8,(IF('5-Bienes y Serv que se Consumen'!$E$36='2 - Programas Municipales'!$C$11,'5-Bienes y Serv que se Consumen'!$F$38,0)),0)+IF('5-Bienes y Serv que se Consumen'!$E$41='2 - Programas Municipales'!$A8,(IF('5-Bienes y Serv que se Consumen'!$E$42='2 - Programas Municipales'!$C$11,'5-Bienes y Serv que se Consumen'!$F$44,0)),0)+IF('5-Bienes y Serv que se Consumen'!$E$47='2 - Programas Municipales'!$A8,(IF('5-Bienes y Serv que se Consumen'!$E$48='2 - Programas Municipales'!$C$11,'5-Bienes y Serv que se Consumen'!$F$50,0)),0)+IF('5-Bienes y Serv que se Consumen'!$E$53='2 - Programas Municipales'!$A8,(IF('5-Bienes y Serv que se Consumen'!$E$54='2 - Programas Municipales'!$C$11,'5-Bienes y Serv que se Consumen'!$F$56,0)),0)+IF('5-Bienes y Serv que se Consumen'!$E$59='2 - Programas Municipales'!$A8,(IF('5-Bienes y Serv que se Consumen'!$E$60='2 - Programas Municipales'!$C$11,'5-Bienes y Serv que se Consumen'!$F$62,0)),0)+IF('5-Bienes y Serv que se Consumen'!$E$65='2 - Programas Municipales'!$A8,(IF('5-Bienes y Serv que se Consumen'!$E$66='2 - Programas Municipales'!$C$11,'5-Bienes y Serv que se Consumen'!$F$68,0)),0)+IF('5-Bienes y Serv que se Consumen'!$E$71='2 - Programas Municipales'!$A8,(IF('5-Bienes y Serv que se Consumen'!$E$72='2 - Programas Municipales'!$C$11,'5-Bienes y Serv que se Consumen'!$F$74,0)),0)+IF('5-Bienes y Serv que se Consumen'!$E$77='2 - Programas Municipales'!$A8,(IF('5-Bienes y Serv que se Consumen'!$E$78='2 - Programas Municipales'!$C$11,'5-Bienes y Serv que se Consumen'!$F$80,0)),0)+IF('5-Bienes y Serv que se Consumen'!$E$83='2 - Programas Municipales'!$A8,(IF('5-Bienes y Serv que se Consumen'!$E$84='2 - Programas Municipales'!$C$11,'5-Bienes y Serv que se Consumen'!$F$86,0)),0)+IF('5-Bienes y Serv que se Consumen'!$E$89='2 - Programas Municipales'!$A8,(IF('5-Bienes y Serv que se Consumen'!$E$90='2 - Programas Municipales'!$C$11,'5-Bienes y Serv que se Consumen'!$F$92,0)),0)+IF('5-Bienes y Serv que se Consumen'!$E$95='2 - Programas Municipales'!$A8,(IF('5-Bienes y Serv que se Consumen'!$E$96='2 - Programas Municipales'!$C$11,'5-Bienes y Serv que se Consumen'!$F$98,0)),0)+IF('5-Bienes y Serv que se Consumen'!$E$101='2 - Programas Municipales'!$A8,(IF('5-Bienes y Serv que se Consumen'!$E$102='2 - Programas Municipales'!$C$11,'5-Bienes y Serv que se Consumen'!$F$104,0)),0)+IF('5-Bienes y Serv que se Consumen'!$E$107='2 - Programas Municipales'!$A8,(IF('5-Bienes y Serv que se Consumen'!$E$108='2 - Programas Municipales'!$C$11,'5-Bienes y Serv que se Consumen'!$F$110,0)),0)+IF('5-Bienes y Serv que se Consumen'!$E$113='2 - Programas Municipales'!$A8,(IF('5-Bienes y Serv que se Consumen'!$E$114='2 - Programas Municipales'!$C$11,'5-Bienes y Serv que se Consumen'!$F$116,0)),0)+IF('5-Bienes y Serv que se Consumen'!$E$119='2 - Programas Municipales'!$A8,(IF('5-Bienes y Serv que se Consumen'!$E$120='2 - Programas Municipales'!$C$11,'5-Bienes y Serv que se Consumen'!$F$122,0)),0)+IF('5-Bienes y Serv que se Consumen'!$E$125='2 - Programas Municipales'!$A8,(IF('5-Bienes y Serv que se Consumen'!$E$126='2 - Programas Municipales'!$C$11,'5-Bienes y Serv que se Consumen'!$F$128,0)),0)+IF('5-Bienes y Serv que se Consumen'!$E$131='2 - Programas Municipales'!$A8,(IF('5-Bienes y Serv que se Consumen'!$E$132='2 - Programas Municipales'!$C$11,'5-Bienes y Serv que se Consumen'!$F$134,0)),0)+IF('5-Bienes y Serv que se Consumen'!$E$137='2 - Programas Municipales'!$A8,(IF('5-Bienes y Serv que se Consumen'!$E$138='2 - Programas Municipales'!$C$11,'5-Bienes y Serv que se Consumen'!$F$140,0)),0)</f>
        <v>2076000</v>
      </c>
      <c r="M11" s="202">
        <f>IF('5-Bienes y Serv que se Consumen'!$E$5='2 - Programas Municipales'!$A8,(IF('5-Bienes y Serv que se Consumen'!$E$6='2 - Programas Municipales'!$C$12,'5-Bienes y Serv que se Consumen'!$F$8,0)),0)+IF('5-Bienes y Serv que se Consumen'!$E$11='2 - Programas Municipales'!$A8,(IF('5-Bienes y Serv que se Consumen'!$E$12='2 - Programas Municipales'!$C$12,'5-Bienes y Serv que se Consumen'!$F$14,0)),0)+IF('5-Bienes y Serv que se Consumen'!$E$17='2 - Programas Municipales'!$A8,(IF('5-Bienes y Serv que se Consumen'!$E$18='2 - Programas Municipales'!$C$12,'5-Bienes y Serv que se Consumen'!$F$20,0)),0)+IF('5-Bienes y Serv que se Consumen'!$E$23='2 - Programas Municipales'!$A8,(IF('5-Bienes y Serv que se Consumen'!$E$24='2 - Programas Municipales'!$C$12,'5-Bienes y Serv que se Consumen'!$F$26,0)),0)+IF('5-Bienes y Serv que se Consumen'!$E$29='2 - Programas Municipales'!$A8,(IF('5-Bienes y Serv que se Consumen'!$E$30='2 - Programas Municipales'!$C$12,'5-Bienes y Serv que se Consumen'!$F$32,0)),0)+IF('5-Bienes y Serv que se Consumen'!$E$35='2 - Programas Municipales'!$A8,(IF('5-Bienes y Serv que se Consumen'!$E$36='2 - Programas Municipales'!$C$12,'5-Bienes y Serv que se Consumen'!$F$38,0)),0)+IF('5-Bienes y Serv que se Consumen'!$E$41='2 - Programas Municipales'!$A8,(IF('5-Bienes y Serv que se Consumen'!$E$42='2 - Programas Municipales'!$C$12,'5-Bienes y Serv que se Consumen'!$F$44,0)),0)+IF('5-Bienes y Serv que se Consumen'!$E$47='2 - Programas Municipales'!$A8,(IF('5-Bienes y Serv que se Consumen'!$E$48='2 - Programas Municipales'!$C$12,'5-Bienes y Serv que se Consumen'!$F$50,0)),0)+IF('5-Bienes y Serv que se Consumen'!$E$53='2 - Programas Municipales'!$A8,(IF('5-Bienes y Serv que se Consumen'!$E$54='2 - Programas Municipales'!$C$12,'5-Bienes y Serv que se Consumen'!$F$56,0)),0)+IF('5-Bienes y Serv que se Consumen'!$E$59='2 - Programas Municipales'!$A8,(IF('5-Bienes y Serv que se Consumen'!$E$60='2 - Programas Municipales'!$C$12,'5-Bienes y Serv que se Consumen'!$F$62,0)),0)+IF('5-Bienes y Serv que se Consumen'!$E$65='2 - Programas Municipales'!$A8,(IF('5-Bienes y Serv que se Consumen'!$E$66='2 - Programas Municipales'!$C$12,'5-Bienes y Serv que se Consumen'!$F$68,0)),0)+IF('5-Bienes y Serv que se Consumen'!$E$71='2 - Programas Municipales'!$A8,(IF('5-Bienes y Serv que se Consumen'!$E$72='2 - Programas Municipales'!$C$12,'5-Bienes y Serv que se Consumen'!$F$74,0)),0)+IF('5-Bienes y Serv que se Consumen'!$E$77='2 - Programas Municipales'!$A8,(IF('5-Bienes y Serv que se Consumen'!$E$78='2 - Programas Municipales'!$C$12,'5-Bienes y Serv que se Consumen'!$F$80,0)),0)+IF('5-Bienes y Serv que se Consumen'!$E$83='2 - Programas Municipales'!$A8,(IF('5-Bienes y Serv que se Consumen'!$E$84='2 - Programas Municipales'!$C$12,'5-Bienes y Serv que se Consumen'!$F$86,0)),0)+IF('5-Bienes y Serv que se Consumen'!$E$89='2 - Programas Municipales'!$A8,(IF('5-Bienes y Serv que se Consumen'!$E$90='2 - Programas Municipales'!$C$12,'5-Bienes y Serv que se Consumen'!$F$92,0)),0)+IF('5-Bienes y Serv que se Consumen'!$E$95='2 - Programas Municipales'!$A8,(IF('5-Bienes y Serv que se Consumen'!$E$96='2 - Programas Municipales'!$C$12,'5-Bienes y Serv que se Consumen'!$F$98,0)),0)+IF('5-Bienes y Serv que se Consumen'!$E$101='2 - Programas Municipales'!$A8,(IF('5-Bienes y Serv que se Consumen'!$E$102='2 - Programas Municipales'!$C$12,'5-Bienes y Serv que se Consumen'!$F$104,0)),0)+IF('5-Bienes y Serv que se Consumen'!$E$107='2 - Programas Municipales'!$A8,(IF('5-Bienes y Serv que se Consumen'!$E$108='2 - Programas Municipales'!$C$12,'5-Bienes y Serv que se Consumen'!$F$110,0)),0)+IF('5-Bienes y Serv que se Consumen'!$E$113='2 - Programas Municipales'!$A8,(IF('5-Bienes y Serv que se Consumen'!$E$114='2 - Programas Municipales'!$C$12,'5-Bienes y Serv que se Consumen'!$F$116,0)),0)+IF('5-Bienes y Serv que se Consumen'!$E$119='2 - Programas Municipales'!$A8,(IF('5-Bienes y Serv que se Consumen'!$E$120='2 - Programas Municipales'!$C$12,'5-Bienes y Serv que se Consumen'!$F$122,0)),0)+IF('5-Bienes y Serv que se Consumen'!$E$125='2 - Programas Municipales'!$A8,(IF('5-Bienes y Serv que se Consumen'!$E$126='2 - Programas Municipales'!$C$12,'5-Bienes y Serv que se Consumen'!$F$128,0)),0)+IF('5-Bienes y Serv que se Consumen'!$E$131='2 - Programas Municipales'!$A8,(IF('5-Bienes y Serv que se Consumen'!$E$132='2 - Programas Municipales'!$C$12,'5-Bienes y Serv que se Consumen'!$F$134,0)),0)+IF('5-Bienes y Serv que se Consumen'!$E$137='2 - Programas Municipales'!$A8,(IF('5-Bienes y Serv que se Consumen'!$E$138='2 - Programas Municipales'!$C$12,'5-Bienes y Serv que se Consumen'!$F$140,0)),0)</f>
        <v>0</v>
      </c>
      <c r="N11" s="202">
        <f>IF('5-Bienes y Serv que se Consumen'!$E$5='2 - Programas Municipales'!$A8,(IF('5-Bienes y Serv que se Consumen'!$E$6='2 - Programas Municipales'!$C$13,'5-Bienes y Serv que se Consumen'!$F$8,0)),0)+IF('5-Bienes y Serv que se Consumen'!$E$11='2 - Programas Municipales'!$A8,(IF('5-Bienes y Serv que se Consumen'!$E$12='2 - Programas Municipales'!$C$13,'5-Bienes y Serv que se Consumen'!$F$14,0)),0)+IF('5-Bienes y Serv que se Consumen'!$E$17='2 - Programas Municipales'!$A8,(IF('5-Bienes y Serv que se Consumen'!$E$18='2 - Programas Municipales'!$C$13,'5-Bienes y Serv que se Consumen'!$F$20,0)),0)+IF('5-Bienes y Serv que se Consumen'!$E$23='2 - Programas Municipales'!$A8,(IF('5-Bienes y Serv que se Consumen'!$E$24='2 - Programas Municipales'!$C$13,'5-Bienes y Serv que se Consumen'!$F$26,0)),0)+IF('5-Bienes y Serv que se Consumen'!$E$29='2 - Programas Municipales'!$A8,(IF('5-Bienes y Serv que se Consumen'!$E$30='2 - Programas Municipales'!$C$13,'5-Bienes y Serv que se Consumen'!$F$32,0)),0)+IF('5-Bienes y Serv que se Consumen'!$E$35='2 - Programas Municipales'!$A8,(IF('5-Bienes y Serv que se Consumen'!$E$36='2 - Programas Municipales'!$C$13,'5-Bienes y Serv que se Consumen'!$F$38,0)),0)+IF('5-Bienes y Serv que se Consumen'!$E$41='2 - Programas Municipales'!$A8,(IF('5-Bienes y Serv que se Consumen'!$E$42='2 - Programas Municipales'!$C$13,'5-Bienes y Serv que se Consumen'!$F$44,0)),0)+IF('5-Bienes y Serv que se Consumen'!$E$47='2 - Programas Municipales'!$A8,(IF('5-Bienes y Serv que se Consumen'!$E$48='2 - Programas Municipales'!$C$13,'5-Bienes y Serv que se Consumen'!$F$50,0)),0)+IF('5-Bienes y Serv que se Consumen'!$E$53='2 - Programas Municipales'!$A8,(IF('5-Bienes y Serv que se Consumen'!$E$54='2 - Programas Municipales'!$C$13,'5-Bienes y Serv que se Consumen'!$F$56,0)),0)+IF('5-Bienes y Serv que se Consumen'!$E$59='2 - Programas Municipales'!$A8,(IF('5-Bienes y Serv que se Consumen'!$E$60='2 - Programas Municipales'!$C$13,'5-Bienes y Serv que se Consumen'!$F$62,0)),0)+IF('5-Bienes y Serv que se Consumen'!$E$65='2 - Programas Municipales'!$A8,(IF('5-Bienes y Serv que se Consumen'!$E$66='2 - Programas Municipales'!$C$13,'5-Bienes y Serv que se Consumen'!$F$68,0)),0)+IF('5-Bienes y Serv que se Consumen'!$E$71='2 - Programas Municipales'!$A8,(IF('5-Bienes y Serv que se Consumen'!$E$72='2 - Programas Municipales'!$C$13,'5-Bienes y Serv que se Consumen'!$F$74,0)),0)+IF('5-Bienes y Serv que se Consumen'!$E$77='2 - Programas Municipales'!$A8,(IF('5-Bienes y Serv que se Consumen'!$E$78='2 - Programas Municipales'!$C$13,'5-Bienes y Serv que se Consumen'!$F$80,0)),0)+IF('5-Bienes y Serv que se Consumen'!$E$83='2 - Programas Municipales'!$A8,(IF('5-Bienes y Serv que se Consumen'!$E$84='2 - Programas Municipales'!$C$13,'5-Bienes y Serv que se Consumen'!$F$86,0)),0)+IF('5-Bienes y Serv que se Consumen'!$E$89='2 - Programas Municipales'!$A8,(IF('5-Bienes y Serv que se Consumen'!$E$90='2 - Programas Municipales'!$C$13,'5-Bienes y Serv que se Consumen'!$F$92,0)),0)+IF('5-Bienes y Serv que se Consumen'!$E$95='2 - Programas Municipales'!$A8,(IF('5-Bienes y Serv que se Consumen'!$E$96='2 - Programas Municipales'!$C$13,'5-Bienes y Serv que se Consumen'!$F$98,0)),0)+IF('5-Bienes y Serv que se Consumen'!$E$101='2 - Programas Municipales'!$A8,(IF('5-Bienes y Serv que se Consumen'!$E$102='2 - Programas Municipales'!$C$13,'5-Bienes y Serv que se Consumen'!$F$104,0)),0)+IF('5-Bienes y Serv que se Consumen'!$E$107='2 - Programas Municipales'!$A8,(IF('5-Bienes y Serv que se Consumen'!$E$108='2 - Programas Municipales'!$C$13,'5-Bienes y Serv que se Consumen'!$F$110,0)),0)+IF('5-Bienes y Serv que se Consumen'!$E$113='2 - Programas Municipales'!$A8,(IF('5-Bienes y Serv que se Consumen'!$E$114='2 - Programas Municipales'!$C$13,'5-Bienes y Serv que se Consumen'!$F$116,0)),0)+IF('5-Bienes y Serv que se Consumen'!$E$119='2 - Programas Municipales'!$A8,(IF('5-Bienes y Serv que se Consumen'!$E$120='2 - Programas Municipales'!$C$13,'5-Bienes y Serv que se Consumen'!$F$122,0)),0)+IF('5-Bienes y Serv que se Consumen'!$E$125='2 - Programas Municipales'!$A8,(IF('5-Bienes y Serv que se Consumen'!$E$126='2 - Programas Municipales'!$C$13,'5-Bienes y Serv que se Consumen'!$F$128,0)),0)+IF('5-Bienes y Serv que se Consumen'!$E$131='2 - Programas Municipales'!$A8,(IF('5-Bienes y Serv que se Consumen'!$E$132='2 - Programas Municipales'!$C$13,'5-Bienes y Serv que se Consumen'!$F$134,0)),0)+IF('5-Bienes y Serv que se Consumen'!$E$137='2 - Programas Municipales'!$A8,(IF('5-Bienes y Serv que se Consumen'!$E$138='2 - Programas Municipales'!$C$13,'5-Bienes y Serv que se Consumen'!$F$140,0)),0)</f>
        <v>0</v>
      </c>
      <c r="O11" s="202">
        <f>IF('5-Bienes y Serv que se Consumen'!$E$5='2 - Programas Municipales'!$A8,(IF('5-Bienes y Serv que se Consumen'!$E$6='2 - Programas Municipales'!$C$14,'5-Bienes y Serv que se Consumen'!$F$8,0)),0)+IF('5-Bienes y Serv que se Consumen'!$E$11='2 - Programas Municipales'!$A8,(IF('5-Bienes y Serv que se Consumen'!$E$12='2 - Programas Municipales'!$C$14,'5-Bienes y Serv que se Consumen'!$F$14,0)),0)+IF('5-Bienes y Serv que se Consumen'!$E$17='2 - Programas Municipales'!$A8,(IF('5-Bienes y Serv que se Consumen'!$E$18='2 - Programas Municipales'!$C$14,'5-Bienes y Serv que se Consumen'!$F$20,0)),0)+IF('5-Bienes y Serv que se Consumen'!$E$23='2 - Programas Municipales'!$A8,(IF('5-Bienes y Serv que se Consumen'!$E$24='2 - Programas Municipales'!$C$14,'5-Bienes y Serv que se Consumen'!$F$26,0)),0)+IF('5-Bienes y Serv que se Consumen'!$E$29='2 - Programas Municipales'!$A8,(IF('5-Bienes y Serv que se Consumen'!$E$30='2 - Programas Municipales'!$C$14,'5-Bienes y Serv que se Consumen'!$F$32,0)),0)+IF('5-Bienes y Serv que se Consumen'!$E$35='2 - Programas Municipales'!$A8,(IF('5-Bienes y Serv que se Consumen'!$E$36='2 - Programas Municipales'!$C$14,'5-Bienes y Serv que se Consumen'!$F$38,0)),0)+IF('5-Bienes y Serv que se Consumen'!$E$41='2 - Programas Municipales'!$A8,(IF('5-Bienes y Serv que se Consumen'!$E$42='2 - Programas Municipales'!$C$14,'5-Bienes y Serv que se Consumen'!$F$44,0)),0)+IF('5-Bienes y Serv que se Consumen'!$E$47='2 - Programas Municipales'!$A8,(IF('5-Bienes y Serv que se Consumen'!$E$48='2 - Programas Municipales'!$C$14,'5-Bienes y Serv que se Consumen'!$F$50,0)),0)+IF('5-Bienes y Serv que se Consumen'!$E$53='2 - Programas Municipales'!$A8,(IF('5-Bienes y Serv que se Consumen'!$E$54='2 - Programas Municipales'!$C$14,'5-Bienes y Serv que se Consumen'!$F$56,0)),0)+IF('5-Bienes y Serv que se Consumen'!$E$59='2 - Programas Municipales'!$A8,(IF('5-Bienes y Serv que se Consumen'!$E$60='2 - Programas Municipales'!$C$14,'5-Bienes y Serv que se Consumen'!$F$62,0)),0)+IF('5-Bienes y Serv que se Consumen'!$E$65='2 - Programas Municipales'!$A8,(IF('5-Bienes y Serv que se Consumen'!$E$66='2 - Programas Municipales'!$C$14,'5-Bienes y Serv que se Consumen'!$F$68,0)),0)+IF('5-Bienes y Serv que se Consumen'!$E$71='2 - Programas Municipales'!$A8,(IF('5-Bienes y Serv que se Consumen'!$E$72='2 - Programas Municipales'!$C$14,'5-Bienes y Serv que se Consumen'!$F$74,0)),0)+IF('5-Bienes y Serv que se Consumen'!$E$77='2 - Programas Municipales'!$A8,(IF('5-Bienes y Serv que se Consumen'!$E$78='2 - Programas Municipales'!$C$14,'5-Bienes y Serv que se Consumen'!$F$80,0)),0)+IF('5-Bienes y Serv que se Consumen'!$E$83='2 - Programas Municipales'!$A8,(IF('5-Bienes y Serv que se Consumen'!$E$84='2 - Programas Municipales'!$C$14,'5-Bienes y Serv que se Consumen'!$F$86,0)),0)+IF('5-Bienes y Serv que se Consumen'!$E$89='2 - Programas Municipales'!$A8,(IF('5-Bienes y Serv que se Consumen'!$E$90='2 - Programas Municipales'!$C$14,'5-Bienes y Serv que se Consumen'!$F$92,0)),0)+IF('5-Bienes y Serv que se Consumen'!$E$95='2 - Programas Municipales'!$A8,(IF('5-Bienes y Serv que se Consumen'!$E$96='2 - Programas Municipales'!$C$14,'5-Bienes y Serv que se Consumen'!$F$98,0)),0)+IF('5-Bienes y Serv que se Consumen'!$E$101='2 - Programas Municipales'!$A8,(IF('5-Bienes y Serv que se Consumen'!$E$102='2 - Programas Municipales'!$C$14,'5-Bienes y Serv que se Consumen'!$F$104,0)),0)+IF('5-Bienes y Serv que se Consumen'!$E$107='2 - Programas Municipales'!$A8,(IF('5-Bienes y Serv que se Consumen'!$E$108='2 - Programas Municipales'!$C$14,'5-Bienes y Serv que se Consumen'!$F$110,0)),0)+IF('5-Bienes y Serv que se Consumen'!$E$113='2 - Programas Municipales'!$A8,(IF('5-Bienes y Serv que se Consumen'!$E$114='2 - Programas Municipales'!$C$14,'5-Bienes y Serv que se Consumen'!$F$116,0)),0)+IF('5-Bienes y Serv que se Consumen'!$E$119='2 - Programas Municipales'!$A8,(IF('5-Bienes y Serv que se Consumen'!$E$120='2 - Programas Municipales'!$C$14,'5-Bienes y Serv que se Consumen'!$F$122,0)),0)+IF('5-Bienes y Serv que se Consumen'!$E$125='2 - Programas Municipales'!$A8,(IF('5-Bienes y Serv que se Consumen'!$E$126='2 - Programas Municipales'!$C$14,'5-Bienes y Serv que se Consumen'!$F$128,0)),0)+IF('5-Bienes y Serv que se Consumen'!$E$131='2 - Programas Municipales'!$A8,(IF('5-Bienes y Serv que se Consumen'!$E$132='2 - Programas Municipales'!$C$14,'5-Bienes y Serv que se Consumen'!$F$134,0)),0)+IF('5-Bienes y Serv que se Consumen'!$E$137='2 - Programas Municipales'!$A8,(IF('5-Bienes y Serv que se Consumen'!$E$138='2 - Programas Municipales'!$C$14,'5-Bienes y Serv que se Consumen'!$F$140,0)),0)</f>
        <v>0</v>
      </c>
      <c r="P11" s="202">
        <f>IF('5-Bienes y Serv que se Consumen'!$E$5='2 - Programas Municipales'!$A8,(IF('5-Bienes y Serv que se Consumen'!$E$6='2 - Programas Municipales'!$C$15,'5-Bienes y Serv que se Consumen'!$F$8,0)),0)+IF('5-Bienes y Serv que se Consumen'!$E$11='2 - Programas Municipales'!$A8,(IF('5-Bienes y Serv que se Consumen'!$E$12='2 - Programas Municipales'!$C$15,'5-Bienes y Serv que se Consumen'!$F$14,0)),0)+IF('5-Bienes y Serv que se Consumen'!$E$17='2 - Programas Municipales'!$A8,(IF('5-Bienes y Serv que se Consumen'!$E$18='2 - Programas Municipales'!$C$15,'5-Bienes y Serv que se Consumen'!$F$20,0)),0)+IF('5-Bienes y Serv que se Consumen'!$E$23='2 - Programas Municipales'!$A8,(IF('5-Bienes y Serv que se Consumen'!$E$24='2 - Programas Municipales'!$C$15,'5-Bienes y Serv que se Consumen'!$F$26,0)),0)+IF('5-Bienes y Serv que se Consumen'!$E$29='2 - Programas Municipales'!$A8,(IF('5-Bienes y Serv que se Consumen'!$E$30='2 - Programas Municipales'!$C$15,'5-Bienes y Serv que se Consumen'!$F$32,0)),0)+IF('5-Bienes y Serv que se Consumen'!$E$35='2 - Programas Municipales'!$A8,(IF('5-Bienes y Serv que se Consumen'!$E$36='2 - Programas Municipales'!$C$15,'5-Bienes y Serv que se Consumen'!$F$38,0)),0)+IF('5-Bienes y Serv que se Consumen'!$E$41='2 - Programas Municipales'!$A8,(IF('5-Bienes y Serv que se Consumen'!$E$42='2 - Programas Municipales'!$C$15,'5-Bienes y Serv que se Consumen'!$F$44,0)),0)+IF('5-Bienes y Serv que se Consumen'!$E$47='2 - Programas Municipales'!$A8,(IF('5-Bienes y Serv que se Consumen'!$E$48='2 - Programas Municipales'!$C$15,'5-Bienes y Serv que se Consumen'!$F$50,0)),0)+IF('5-Bienes y Serv que se Consumen'!$E$53='2 - Programas Municipales'!$A8,(IF('5-Bienes y Serv que se Consumen'!$E$54='2 - Programas Municipales'!$C$15,'5-Bienes y Serv que se Consumen'!$F$56,0)),0)+IF('5-Bienes y Serv que se Consumen'!$E$59='2 - Programas Municipales'!$A8,(IF('5-Bienes y Serv que se Consumen'!$E$60='2 - Programas Municipales'!$C$15,'5-Bienes y Serv que se Consumen'!$F$62,0)),0)+IF('5-Bienes y Serv que se Consumen'!$E$65='2 - Programas Municipales'!$A8,(IF('5-Bienes y Serv que se Consumen'!$E$66='2 - Programas Municipales'!$C$15,'5-Bienes y Serv que se Consumen'!$F$68,0)),0)+IF('5-Bienes y Serv que se Consumen'!$E$71='2 - Programas Municipales'!$A8,(IF('5-Bienes y Serv que se Consumen'!$E$72='2 - Programas Municipales'!$C$15,'5-Bienes y Serv que se Consumen'!$F$74,0)),0)+IF('5-Bienes y Serv que se Consumen'!$E$77='2 - Programas Municipales'!$A8,(IF('5-Bienes y Serv que se Consumen'!$E$78='2 - Programas Municipales'!$C$15,'5-Bienes y Serv que se Consumen'!$F$80,0)),0)+IF('5-Bienes y Serv que se Consumen'!$E$83='2 - Programas Municipales'!$A8,(IF('5-Bienes y Serv que se Consumen'!$E$84='2 - Programas Municipales'!$C$15,'5-Bienes y Serv que se Consumen'!$F$86,0)),0)+IF('5-Bienes y Serv que se Consumen'!$E$89='2 - Programas Municipales'!$A8,(IF('5-Bienes y Serv que se Consumen'!$E$90='2 - Programas Municipales'!$C$15,'5-Bienes y Serv que se Consumen'!$F$92,0)),0)+IF('5-Bienes y Serv que se Consumen'!$E$95='2 - Programas Municipales'!$A8,(IF('5-Bienes y Serv que se Consumen'!$E$96='2 - Programas Municipales'!$C$15,'5-Bienes y Serv que se Consumen'!$F$98,0)),0)+IF('5-Bienes y Serv que se Consumen'!$E$101='2 - Programas Municipales'!$A8,(IF('5-Bienes y Serv que se Consumen'!$E$102='2 - Programas Municipales'!$C$14,'5-Bienes y Serv que se Consumen'!$F$104,0)),0)+IF('5-Bienes y Serv que se Consumen'!$E$107='2 - Programas Municipales'!$A8,(IF('5-Bienes y Serv que se Consumen'!$E$108='2 - Programas Municipales'!$C$14,'5-Bienes y Serv que se Consumen'!$F$110,0)),0)+IF('5-Bienes y Serv que se Consumen'!$E$113='2 - Programas Municipales'!$A8,(IF('5-Bienes y Serv que se Consumen'!$E$114='2 - Programas Municipales'!$C$14,'5-Bienes y Serv que se Consumen'!$F$116,0)),0)+IF('5-Bienes y Serv que se Consumen'!$E$119='2 - Programas Municipales'!$A8,(IF('5-Bienes y Serv que se Consumen'!$E$120='2 - Programas Municipales'!$C$14,'5-Bienes y Serv que se Consumen'!$F$122,0)),0)+IF('5-Bienes y Serv que se Consumen'!$E$125='2 - Programas Municipales'!$A8,(IF('5-Bienes y Serv que se Consumen'!$E$126='2 - Programas Municipales'!$C$14,'5-Bienes y Serv que se Consumen'!$F$128,0)),0)+IF('5-Bienes y Serv que se Consumen'!$E$131='2 - Programas Municipales'!$A8,(IF('5-Bienes y Serv que se Consumen'!$E$132='2 - Programas Municipales'!$C$14,'5-Bienes y Serv que se Consumen'!$F$134,0)),0)+IF('5-Bienes y Serv que se Consumen'!$E$137='2 - Programas Municipales'!$A8,(IF('5-Bienes y Serv que se Consumen'!$E$138='2 - Programas Municipales'!$C$14,'5-Bienes y Serv que se Consumen'!$F$140,0)),0)</f>
        <v>0</v>
      </c>
      <c r="Q11" s="265">
        <f t="shared" si="1"/>
        <v>8892000</v>
      </c>
    </row>
    <row r="12">
      <c r="B12" s="56" t="str">
        <f>'2 - Programas Municipales'!A9</f>
        <v>Servicios</v>
      </c>
      <c r="C12" s="202">
        <f>IF('5-Bienes y Serv que se Consumen'!$E$5='2 - Programas Municipales'!$A9,(IF('5-Bienes y Serv que se Consumen'!$E$6='2 - Programas Municipales'!$C$2,'5-Bienes y Serv que se Consumen'!$F$8,0)),0)+IF('5-Bienes y Serv que se Consumen'!$E$11='2 - Programas Municipales'!$A9,(IF('5-Bienes y Serv que se Consumen'!$E$12='2 - Programas Municipales'!$C$2,'5-Bienes y Serv que se Consumen'!$F$14,0)),0)+IF('5-Bienes y Serv que se Consumen'!$E$17='2 - Programas Municipales'!$A9,(IF('5-Bienes y Serv que se Consumen'!$E$18='2 - Programas Municipales'!$C$2,'5-Bienes y Serv que se Consumen'!$F$20,0)),0)+IF('5-Bienes y Serv que se Consumen'!$E$23='2 - Programas Municipales'!$A9,(IF('5-Bienes y Serv que se Consumen'!$E$24='2 - Programas Municipales'!$C$2,'5-Bienes y Serv que se Consumen'!$F$26,0)),0)+IF('5-Bienes y Serv que se Consumen'!$E$29='2 - Programas Municipales'!$A9,(IF('5-Bienes y Serv que se Consumen'!$E$30='2 - Programas Municipales'!$C$2,'5-Bienes y Serv que se Consumen'!$F$32,0)),0)+IF('5-Bienes y Serv que se Consumen'!$E$35='2 - Programas Municipales'!$A9,(IF('5-Bienes y Serv que se Consumen'!$E$36='2 - Programas Municipales'!$C$2,'5-Bienes y Serv que se Consumen'!$F$38,0)),0)+IF('5-Bienes y Serv que se Consumen'!$E$41='2 - Programas Municipales'!$A9,(IF('5-Bienes y Serv que se Consumen'!$E$42='2 - Programas Municipales'!$C$2,'5-Bienes y Serv que se Consumen'!$F$44,0)),0)+IF('5-Bienes y Serv que se Consumen'!$E$47='2 - Programas Municipales'!$A9,(IF('5-Bienes y Serv que se Consumen'!$E$48='2 - Programas Municipales'!$C$2,'5-Bienes y Serv que se Consumen'!$F$50,0)),0)+IF('5-Bienes y Serv que se Consumen'!$E$53='2 - Programas Municipales'!$A9,(IF('5-Bienes y Serv que se Consumen'!$E$54='2 - Programas Municipales'!$C$2,'5-Bienes y Serv que se Consumen'!$F$56,0)),0)+IF('5-Bienes y Serv que se Consumen'!$E$59='2 - Programas Municipales'!$A9,(IF('5-Bienes y Serv que se Consumen'!$E$60='2 - Programas Municipales'!$C$2,'5-Bienes y Serv que se Consumen'!$F$62,0)),0)+IF('5-Bienes y Serv que se Consumen'!$E$65='2 - Programas Municipales'!$A9,(IF('5-Bienes y Serv que se Consumen'!$E$66='2 - Programas Municipales'!$C$2,'5-Bienes y Serv que se Consumen'!$F$68,0)),0)+IF('5-Bienes y Serv que se Consumen'!$E$71='2 - Programas Municipales'!$A9,(IF('5-Bienes y Serv que se Consumen'!$E$72='2 - Programas Municipales'!$C$2,'5-Bienes y Serv que se Consumen'!$F$74,0)),0)+IF('5-Bienes y Serv que se Consumen'!$E$77='2 - Programas Municipales'!$A9,(IF('5-Bienes y Serv que se Consumen'!$E$78='2 - Programas Municipales'!$C$2,'5-Bienes y Serv que se Consumen'!$F$80,0)),0)+IF('5-Bienes y Serv que se Consumen'!$E$83='2 - Programas Municipales'!$A9,(IF('5-Bienes y Serv que se Consumen'!$E$84='2 - Programas Municipales'!$C$2,'5-Bienes y Serv que se Consumen'!$F$86,0)),0)+IF('5-Bienes y Serv que se Consumen'!$E$89='2 - Programas Municipales'!$A9,(IF('5-Bienes y Serv que se Consumen'!$E$90='2 - Programas Municipales'!$C$2,'5-Bienes y Serv que se Consumen'!$F$92,0)),0)+IF('5-Bienes y Serv que se Consumen'!$E$95='2 - Programas Municipales'!$A9,(IF('5-Bienes y Serv que se Consumen'!$E$96='2 - Programas Municipales'!$C$2,'5-Bienes y Serv que se Consumen'!$F$98,0)),0)+IF('5-Bienes y Serv que se Consumen'!$E$101='2 - Programas Municipales'!$A9,(IF('5-Bienes y Serv que se Consumen'!$E$102='2 - Programas Municipales'!$C$2,'5-Bienes y Serv que se Consumen'!$F$104,0)),0)+IF('5-Bienes y Serv que se Consumen'!$E$107='2 - Programas Municipales'!$A9,(IF('5-Bienes y Serv que se Consumen'!$E$108='2 - Programas Municipales'!$C$2,'5-Bienes y Serv que se Consumen'!$F$110,0)),0)+IF('5-Bienes y Serv que se Consumen'!$E$113='2 - Programas Municipales'!$A9,(IF('5-Bienes y Serv que se Consumen'!$E$114='2 - Programas Municipales'!$C$2,'5-Bienes y Serv que se Consumen'!$F$116,0)),0)+IF('5-Bienes y Serv que se Consumen'!$E$119='2 - Programas Municipales'!$A9,(IF('5-Bienes y Serv que se Consumen'!$E$120='2 - Programas Municipales'!$C$2,'5-Bienes y Serv que se Consumen'!$F$122,0)),0)+IF('5-Bienes y Serv que se Consumen'!$E$125='2 - Programas Municipales'!$A9,(IF('5-Bienes y Serv que se Consumen'!$E$126='2 - Programas Municipales'!$C$2,'5-Bienes y Serv que se Consumen'!$F$128,0)),0)+IF('5-Bienes y Serv que se Consumen'!$E$131='2 - Programas Municipales'!$A9,(IF('5-Bienes y Serv que se Consumen'!$E$132='2 - Programas Municipales'!$C$2,'5-Bienes y Serv que se Consumen'!$F$134,0)),0)+IF('5-Bienes y Serv que se Consumen'!$E$137='2 - Programas Municipales'!$A9,(IF('5-Bienes y Serv que se Consumen'!$E$138='2 - Programas Municipales'!$C$2,'5-Bienes y Serv que se Consumen'!$F$140,0)),0)</f>
        <v>0</v>
      </c>
      <c r="D12" s="202">
        <f>IF('5-Bienes y Serv que se Consumen'!$E$5='2 - Programas Municipales'!$A9,(IF('5-Bienes y Serv que se Consumen'!$E$6='2 - Programas Municipales'!$C$3,'5-Bienes y Serv que se Consumen'!$F$8,0)),0)+IF('5-Bienes y Serv que se Consumen'!$E$11='2 - Programas Municipales'!$A9,(IF('5-Bienes y Serv que se Consumen'!$E$12='2 - Programas Municipales'!$C$3,'5-Bienes y Serv que se Consumen'!$F$14,0)),0)+IF('5-Bienes y Serv que se Consumen'!$E$17='2 - Programas Municipales'!$A9,(IF('5-Bienes y Serv que se Consumen'!$E$18='2 - Programas Municipales'!$C$3,'5-Bienes y Serv que se Consumen'!$F$20,0)),0)+IF('5-Bienes y Serv que se Consumen'!$E$23='2 - Programas Municipales'!$A9,(IF('5-Bienes y Serv que se Consumen'!$E$24='2 - Programas Municipales'!$C$3,'5-Bienes y Serv que se Consumen'!$F$26,0)),0)+IF('5-Bienes y Serv que se Consumen'!$E$29='2 - Programas Municipales'!$A9,(IF('5-Bienes y Serv que se Consumen'!$E$30='2 - Programas Municipales'!$C$3,'5-Bienes y Serv que se Consumen'!$F$32,0)),0)+IF('5-Bienes y Serv que se Consumen'!$E$35='2 - Programas Municipales'!$A9,(IF('5-Bienes y Serv que se Consumen'!$E$36='2 - Programas Municipales'!$C$3,'5-Bienes y Serv que se Consumen'!$F$38,0)),0)+IF('5-Bienes y Serv que se Consumen'!$E$41='2 - Programas Municipales'!$A9,(IF('5-Bienes y Serv que se Consumen'!$E$42='2 - Programas Municipales'!$C$3,'5-Bienes y Serv que se Consumen'!$F$44,0)),0)+IF('5-Bienes y Serv que se Consumen'!$E$47='2 - Programas Municipales'!$A9,(IF('5-Bienes y Serv que se Consumen'!$E$48='2 - Programas Municipales'!$C$3,'5-Bienes y Serv que se Consumen'!$F$50,0)),0)+IF('5-Bienes y Serv que se Consumen'!$E$53='2 - Programas Municipales'!$A9,(IF('5-Bienes y Serv que se Consumen'!$E$54='2 - Programas Municipales'!$C$3,'5-Bienes y Serv que se Consumen'!$F$56,0)),0)+IF('5-Bienes y Serv que se Consumen'!$E$59='2 - Programas Municipales'!$A9,(IF('5-Bienes y Serv que se Consumen'!$E$60='2 - Programas Municipales'!$C$3,'5-Bienes y Serv que se Consumen'!$F$62,0)),0)+IF('5-Bienes y Serv que se Consumen'!$E$65='2 - Programas Municipales'!$A9,(IF('5-Bienes y Serv que se Consumen'!$E$66='2 - Programas Municipales'!$C$3,'5-Bienes y Serv que se Consumen'!$F$68,0)),0)+IF('5-Bienes y Serv que se Consumen'!$E$71='2 - Programas Municipales'!$A9,(IF('5-Bienes y Serv que se Consumen'!$E$72='2 - Programas Municipales'!$C$3,'5-Bienes y Serv que se Consumen'!$F$74,0)),0)+IF('5-Bienes y Serv que se Consumen'!$E$77='2 - Programas Municipales'!$A9,(IF('5-Bienes y Serv que se Consumen'!$E$78='2 - Programas Municipales'!$C$3,'5-Bienes y Serv que se Consumen'!$F$80,0)),0)+IF('5-Bienes y Serv que se Consumen'!$E$83='2 - Programas Municipales'!$A9,(IF('5-Bienes y Serv que se Consumen'!$E$84='2 - Programas Municipales'!$C$3,'5-Bienes y Serv que se Consumen'!$F$86,0)),0)+IF('5-Bienes y Serv que se Consumen'!$E$89='2 - Programas Municipales'!$A9,(IF('5-Bienes y Serv que se Consumen'!$E$90='2 - Programas Municipales'!$C$3,'5-Bienes y Serv que se Consumen'!$F$92,0)),0)+IF('5-Bienes y Serv que se Consumen'!$E$95='2 - Programas Municipales'!$A9,(IF('5-Bienes y Serv que se Consumen'!$E$96='2 - Programas Municipales'!$C$3,'5-Bienes y Serv que se Consumen'!$F$98,0)),0)+IF('5-Bienes y Serv que se Consumen'!$E$101='2 - Programas Municipales'!$A9,(IF('5-Bienes y Serv que se Consumen'!$E$102='2 - Programas Municipales'!$C$3,'5-Bienes y Serv que se Consumen'!$F$104,0)),0)+IF('5-Bienes y Serv que se Consumen'!$E$107='2 - Programas Municipales'!$A9,(IF('5-Bienes y Serv que se Consumen'!$E$108='2 - Programas Municipales'!$C$3,'5-Bienes y Serv que se Consumen'!$F$110,0)),0)+IF('5-Bienes y Serv que se Consumen'!$E$113='2 - Programas Municipales'!$A9,(IF('5-Bienes y Serv que se Consumen'!$E$114='2 - Programas Municipales'!$C$3,'5-Bienes y Serv que se Consumen'!$F$116,0)),0)+IF('5-Bienes y Serv que se Consumen'!$E$119='2 - Programas Municipales'!$A9,(IF('5-Bienes y Serv que se Consumen'!$E$120='2 - Programas Municipales'!$C$3,'5-Bienes y Serv que se Consumen'!$F$122,0)),0)+IF('5-Bienes y Serv que se Consumen'!$E$125='2 - Programas Municipales'!$A9,(IF('5-Bienes y Serv que se Consumen'!$E$126='2 - Programas Municipales'!$C$3,'5-Bienes y Serv que se Consumen'!$F$128,0)),0)+IF('5-Bienes y Serv que se Consumen'!$E$131='2 - Programas Municipales'!$A9,(IF('5-Bienes y Serv que se Consumen'!$E$132='2 - Programas Municipales'!$C$3,'5-Bienes y Serv que se Consumen'!$F$134,0)),0)+IF('5-Bienes y Serv que se Consumen'!$E$137='2 - Programas Municipales'!$A9,(IF('5-Bienes y Serv que se Consumen'!$E$138='2 - Programas Municipales'!$C$3,'5-Bienes y Serv que se Consumen'!$F$140,0)),0)</f>
        <v>0</v>
      </c>
      <c r="E12" s="202">
        <f>IF('5-Bienes y Serv que se Consumen'!$E$5='2 - Programas Municipales'!$A9,(IF('5-Bienes y Serv que se Consumen'!$E$6='2 - Programas Municipales'!$C$4,'5-Bienes y Serv que se Consumen'!$F$8,0)),0)+IF('5-Bienes y Serv que se Consumen'!$E$11='2 - Programas Municipales'!$A9,(IF('5-Bienes y Serv que se Consumen'!$E$12='2 - Programas Municipales'!$C$4,'5-Bienes y Serv que se Consumen'!$F$14,0)),0)+IF('5-Bienes y Serv que se Consumen'!$E$17='2 - Programas Municipales'!$A9,(IF('5-Bienes y Serv que se Consumen'!$E$18='2 - Programas Municipales'!$C$4,'5-Bienes y Serv que se Consumen'!$F$20,0)),0)+IF('5-Bienes y Serv que se Consumen'!$E$23='2 - Programas Municipales'!$A9,(IF('5-Bienes y Serv que se Consumen'!$E$24='2 - Programas Municipales'!$C$4,'5-Bienes y Serv que se Consumen'!$F$26,0)),0)+IF('5-Bienes y Serv que se Consumen'!$E$29='2 - Programas Municipales'!$A9,(IF('5-Bienes y Serv que se Consumen'!$E$30='2 - Programas Municipales'!$C$4,'5-Bienes y Serv que se Consumen'!$F$32,0)),0)+IF('5-Bienes y Serv que se Consumen'!$E$35='2 - Programas Municipales'!$A9,(IF('5-Bienes y Serv que se Consumen'!$E$36='2 - Programas Municipales'!$C$4,'5-Bienes y Serv que se Consumen'!$F$38,0)),0)+IF('5-Bienes y Serv que se Consumen'!$E$41='2 - Programas Municipales'!$A9,(IF('5-Bienes y Serv que se Consumen'!$E$42='2 - Programas Municipales'!$C$4,'5-Bienes y Serv que se Consumen'!$F$44,0)),0)+IF('5-Bienes y Serv que se Consumen'!$E$47='2 - Programas Municipales'!$A9,(IF('5-Bienes y Serv que se Consumen'!$E$48='2 - Programas Municipales'!$C$4,'5-Bienes y Serv que se Consumen'!$F$50,0)),0)+IF('5-Bienes y Serv que se Consumen'!$E$53='2 - Programas Municipales'!$A9,(IF('5-Bienes y Serv que se Consumen'!$E$54='2 - Programas Municipales'!$C$4,'5-Bienes y Serv que se Consumen'!$F$56,0)),0)+IF('5-Bienes y Serv que se Consumen'!$E$59='2 - Programas Municipales'!$A9,(IF('5-Bienes y Serv que se Consumen'!$E$60='2 - Programas Municipales'!$C$4,'5-Bienes y Serv que se Consumen'!$F$62,0)),0)+IF('5-Bienes y Serv que se Consumen'!$E$65='2 - Programas Municipales'!$A9,(IF('5-Bienes y Serv que se Consumen'!$E$66='2 - Programas Municipales'!$C$4,'5-Bienes y Serv que se Consumen'!$F$68,0)),0)+IF('5-Bienes y Serv que se Consumen'!$E$71='2 - Programas Municipales'!$A9,(IF('5-Bienes y Serv que se Consumen'!$E$72='2 - Programas Municipales'!$C$4,'5-Bienes y Serv que se Consumen'!$F$74,0)),0)+IF('5-Bienes y Serv que se Consumen'!$E$77='2 - Programas Municipales'!$A9,(IF('5-Bienes y Serv que se Consumen'!$E$78='2 - Programas Municipales'!$C$4,'5-Bienes y Serv que se Consumen'!$F$80,0)),0)+IF('5-Bienes y Serv que se Consumen'!$E$83='2 - Programas Municipales'!$A9,(IF('5-Bienes y Serv que se Consumen'!$E$84='2 - Programas Municipales'!$C$4,'5-Bienes y Serv que se Consumen'!$F$86,0)),0)+IF('5-Bienes y Serv que se Consumen'!$E$89='2 - Programas Municipales'!$A9,(IF('5-Bienes y Serv que se Consumen'!$E$90='2 - Programas Municipales'!$C$4,'5-Bienes y Serv que se Consumen'!$F$92,0)),0)+IF('5-Bienes y Serv que se Consumen'!$E$95='2 - Programas Municipales'!$A9,(IF('5-Bienes y Serv que se Consumen'!$E$96='2 - Programas Municipales'!$C$4,'5-Bienes y Serv que se Consumen'!$F$98,0)),0)+IF('5-Bienes y Serv que se Consumen'!$E$101='2 - Programas Municipales'!$A9,(IF('5-Bienes y Serv que se Consumen'!$E$102='2 - Programas Municipales'!$C$4,'5-Bienes y Serv que se Consumen'!$F$104,0)),0)+IF('5-Bienes y Serv que se Consumen'!$E$107='2 - Programas Municipales'!$A9,(IF('5-Bienes y Serv que se Consumen'!$E$108='2 - Programas Municipales'!$C$4,'5-Bienes y Serv que se Consumen'!$F$110,0)),0)+IF('5-Bienes y Serv que se Consumen'!$E$113='2 - Programas Municipales'!$A9,(IF('5-Bienes y Serv que se Consumen'!$E$114='2 - Programas Municipales'!$C$4,'5-Bienes y Serv que se Consumen'!$F$116,0)),0)+IF('5-Bienes y Serv que se Consumen'!$E$119='2 - Programas Municipales'!$A9,(IF('5-Bienes y Serv que se Consumen'!$E$120='2 - Programas Municipales'!$C$4,'5-Bienes y Serv que se Consumen'!$F$122,0)),0)+IF('5-Bienes y Serv que se Consumen'!$E$125='2 - Programas Municipales'!$A9,(IF('5-Bienes y Serv que se Consumen'!$E$126='2 - Programas Municipales'!$C$4,'5-Bienes y Serv que se Consumen'!$F$128,0)),0)+IF('5-Bienes y Serv que se Consumen'!$E$131='2 - Programas Municipales'!$A9,(IF('5-Bienes y Serv que se Consumen'!$E$132='2 - Programas Municipales'!$C$4,'5-Bienes y Serv que se Consumen'!$F$134,0)),0)+IF('5-Bienes y Serv que se Consumen'!$E$137='2 - Programas Municipales'!$A9,(IF('5-Bienes y Serv que se Consumen'!$E$138='2 - Programas Municipales'!$C$4,'5-Bienes y Serv que se Consumen'!$F$140,0)),0)</f>
        <v>0</v>
      </c>
      <c r="F12" s="202">
        <f>IF('5-Bienes y Serv que se Consumen'!$E$5='2 - Programas Municipales'!$A9,(IF('5-Bienes y Serv que se Consumen'!$E$6='2 - Programas Municipales'!$C$5,'5-Bienes y Serv que se Consumen'!$F$8,0)),0)+IF('5-Bienes y Serv que se Consumen'!$E$11='2 - Programas Municipales'!$A9,(IF('5-Bienes y Serv que se Consumen'!$E$12='2 - Programas Municipales'!$C$5,'5-Bienes y Serv que se Consumen'!$F$14,0)),0)+IF('5-Bienes y Serv que se Consumen'!$E$17='2 - Programas Municipales'!$A9,(IF('5-Bienes y Serv que se Consumen'!$E$18='2 - Programas Municipales'!$C$5,'5-Bienes y Serv que se Consumen'!$F$20,0)),0)+IF('5-Bienes y Serv que se Consumen'!$E$23='2 - Programas Municipales'!$A9,(IF('5-Bienes y Serv que se Consumen'!$E$24='2 - Programas Municipales'!$C$5,'5-Bienes y Serv que se Consumen'!$F$26,0)),0)+IF('5-Bienes y Serv que se Consumen'!$E$29='2 - Programas Municipales'!$A9,(IF('5-Bienes y Serv que se Consumen'!$E$30='2 - Programas Municipales'!$C$5,'5-Bienes y Serv que se Consumen'!$F$32,0)),0)+IF('5-Bienes y Serv que se Consumen'!$E$35='2 - Programas Municipales'!$A9,(IF('5-Bienes y Serv que se Consumen'!$E$36='2 - Programas Municipales'!$C$5,'5-Bienes y Serv que se Consumen'!$F$38,0)),0)+IF('5-Bienes y Serv que se Consumen'!$E$41='2 - Programas Municipales'!$A9,(IF('5-Bienes y Serv que se Consumen'!$E$42='2 - Programas Municipales'!$C$5,'5-Bienes y Serv que se Consumen'!$F$44,0)),0)+IF('5-Bienes y Serv que se Consumen'!$E$47='2 - Programas Municipales'!$A9,(IF('5-Bienes y Serv que se Consumen'!$E$48='2 - Programas Municipales'!$C$5,'5-Bienes y Serv que se Consumen'!$F$50,0)),0)+IF('5-Bienes y Serv que se Consumen'!$E$53='2 - Programas Municipales'!$A9,(IF('5-Bienes y Serv que se Consumen'!$E$54='2 - Programas Municipales'!$C$5,'5-Bienes y Serv que se Consumen'!$F$56,0)),0)+IF('5-Bienes y Serv que se Consumen'!$E$59='2 - Programas Municipales'!$A9,(IF('5-Bienes y Serv que se Consumen'!$E$60='2 - Programas Municipales'!$C$5,'5-Bienes y Serv que se Consumen'!$F$62,0)),0)+IF('5-Bienes y Serv que se Consumen'!$E$65='2 - Programas Municipales'!$A9,(IF('5-Bienes y Serv que se Consumen'!$E$66='2 - Programas Municipales'!$C$5,'5-Bienes y Serv que se Consumen'!$F$68,0)),0)+IF('5-Bienes y Serv que se Consumen'!$E$71='2 - Programas Municipales'!$A9,(IF('5-Bienes y Serv que se Consumen'!$E$72='2 - Programas Municipales'!$C$5,'5-Bienes y Serv que se Consumen'!$F$74,0)),0)+IF('5-Bienes y Serv que se Consumen'!$E$77='2 - Programas Municipales'!$A9,(IF('5-Bienes y Serv que se Consumen'!$E$78='2 - Programas Municipales'!$C$5,'5-Bienes y Serv que se Consumen'!$F$80,0)),0)+IF('5-Bienes y Serv que se Consumen'!$E$83='2 - Programas Municipales'!$A9,(IF('5-Bienes y Serv que se Consumen'!$E$84='2 - Programas Municipales'!$C$5,'5-Bienes y Serv que se Consumen'!$F$86,0)),0)+IF('5-Bienes y Serv que se Consumen'!$E$89='2 - Programas Municipales'!$A9,(IF('5-Bienes y Serv que se Consumen'!$E$90='2 - Programas Municipales'!$C$5,'5-Bienes y Serv que se Consumen'!$F$92,0)),0)+IF('5-Bienes y Serv que se Consumen'!$E$95='2 - Programas Municipales'!$A9,(IF('5-Bienes y Serv que se Consumen'!$E$96='2 - Programas Municipales'!$C$5,'5-Bienes y Serv que se Consumen'!$F$98,0)),0)+IF('5-Bienes y Serv que se Consumen'!$E$101='2 - Programas Municipales'!$A9,(IF('5-Bienes y Serv que se Consumen'!$E$102='2 - Programas Municipales'!$C$5,'5-Bienes y Serv que se Consumen'!$F$104,0)),0)+IF('5-Bienes y Serv que se Consumen'!$E$107='2 - Programas Municipales'!$A9,(IF('5-Bienes y Serv que se Consumen'!$E$108='2 - Programas Municipales'!$C$5,'5-Bienes y Serv que se Consumen'!$F$110,0)),0)+IF('5-Bienes y Serv que se Consumen'!$E$113='2 - Programas Municipales'!$A9,(IF('5-Bienes y Serv que se Consumen'!$E$114='2 - Programas Municipales'!$C$5,'5-Bienes y Serv que se Consumen'!$F$116,0)),0)+IF('5-Bienes y Serv que se Consumen'!$E$119='2 - Programas Municipales'!$A9,(IF('5-Bienes y Serv que se Consumen'!$E$120='2 - Programas Municipales'!$C$5,'5-Bienes y Serv que se Consumen'!$F$122,0)),0)+IF('5-Bienes y Serv que se Consumen'!$E$125='2 - Programas Municipales'!$A9,(IF('5-Bienes y Serv que se Consumen'!$E$126='2 - Programas Municipales'!$C$5,'5-Bienes y Serv que se Consumen'!$F$128,0)),0)+IF('5-Bienes y Serv que se Consumen'!$E$131='2 - Programas Municipales'!$A9,(IF('5-Bienes y Serv que se Consumen'!$E$132='2 - Programas Municipales'!$C$5,'5-Bienes y Serv que se Consumen'!$F$134,0)),0)+IF('5-Bienes y Serv que se Consumen'!$E$137='2 - Programas Municipales'!$A9,(IF('5-Bienes y Serv que se Consumen'!$E$138='2 - Programas Municipales'!$C$5,'5-Bienes y Serv que se Consumen'!$F$140,0)),0)</f>
        <v>0</v>
      </c>
      <c r="G12" s="202">
        <f>IF('5-Bienes y Serv que se Consumen'!$E$5='2 - Programas Municipales'!$A9,(IF('5-Bienes y Serv que se Consumen'!$E$6='2 - Programas Municipales'!$C$6,'5-Bienes y Serv que se Consumen'!$F$8,0)),0)+IF('5-Bienes y Serv que se Consumen'!$E$11='2 - Programas Municipales'!$A9,(IF('5-Bienes y Serv que se Consumen'!$E$12='2 - Programas Municipales'!$C$6,'5-Bienes y Serv que se Consumen'!$F$14,0)),0)+IF('5-Bienes y Serv que se Consumen'!$E$17='2 - Programas Municipales'!$A9,(IF('5-Bienes y Serv que se Consumen'!$E$18='2 - Programas Municipales'!$C$6,'5-Bienes y Serv que se Consumen'!$F$20,0)),0)+IF('5-Bienes y Serv que se Consumen'!$E$23='2 - Programas Municipales'!$A9,(IF('5-Bienes y Serv que se Consumen'!$E$24='2 - Programas Municipales'!$C$6,'5-Bienes y Serv que se Consumen'!$F$26,0)),0)+IF('5-Bienes y Serv que se Consumen'!$E$29='2 - Programas Municipales'!$A9,(IF('5-Bienes y Serv que se Consumen'!$E$30='2 - Programas Municipales'!$C$6,'5-Bienes y Serv que se Consumen'!$F$32,0)),0)+IF('5-Bienes y Serv que se Consumen'!$E$35='2 - Programas Municipales'!$A9,(IF('5-Bienes y Serv que se Consumen'!$E$36='2 - Programas Municipales'!$C$6,'5-Bienes y Serv que se Consumen'!$F$38,0)),0)+IF('5-Bienes y Serv que se Consumen'!$E$41='2 - Programas Municipales'!$A9,(IF('5-Bienes y Serv que se Consumen'!$E$42='2 - Programas Municipales'!$C$6,'5-Bienes y Serv que se Consumen'!$F$44,0)),0)+IF('5-Bienes y Serv que se Consumen'!$E$47='2 - Programas Municipales'!$A9,(IF('5-Bienes y Serv que se Consumen'!$E$48='2 - Programas Municipales'!$C$6,'5-Bienes y Serv que se Consumen'!$F$50,0)),0)+IF('5-Bienes y Serv que se Consumen'!$E$53='2 - Programas Municipales'!$A9,(IF('5-Bienes y Serv que se Consumen'!$E$54='2 - Programas Municipales'!$C$6,'5-Bienes y Serv que se Consumen'!$F$56,0)),0)+IF('5-Bienes y Serv que se Consumen'!$E$59='2 - Programas Municipales'!$A9,(IF('5-Bienes y Serv que se Consumen'!$E$60='2 - Programas Municipales'!$C$6,'5-Bienes y Serv que se Consumen'!$F$62,0)),0)+IF('5-Bienes y Serv que se Consumen'!$E$65='2 - Programas Municipales'!$A9,(IF('5-Bienes y Serv que se Consumen'!$E$66='2 - Programas Municipales'!$C$6,'5-Bienes y Serv que se Consumen'!$F$68,0)),0)+IF('5-Bienes y Serv que se Consumen'!$E$71='2 - Programas Municipales'!$A9,(IF('5-Bienes y Serv que se Consumen'!$E$72='2 - Programas Municipales'!$C$6,'5-Bienes y Serv que se Consumen'!$F$74,0)),0)+IF('5-Bienes y Serv que se Consumen'!$E$77='2 - Programas Municipales'!$A9,(IF('5-Bienes y Serv que se Consumen'!$E$78='2 - Programas Municipales'!$C$6,'5-Bienes y Serv que se Consumen'!$F$80,0)),0)+IF('5-Bienes y Serv que se Consumen'!$E$83='2 - Programas Municipales'!$A9,(IF('5-Bienes y Serv que se Consumen'!$E$84='2 - Programas Municipales'!$C$6,'5-Bienes y Serv que se Consumen'!$F$86,0)),0)+IF('5-Bienes y Serv que se Consumen'!$E$89='2 - Programas Municipales'!$A9,(IF('5-Bienes y Serv que se Consumen'!$E$90='2 - Programas Municipales'!$C$6,'5-Bienes y Serv que se Consumen'!$F$92,0)),0)+IF('5-Bienes y Serv que se Consumen'!$E$95='2 - Programas Municipales'!$A9,(IF('5-Bienes y Serv que se Consumen'!$E$96='2 - Programas Municipales'!$C$6,'5-Bienes y Serv que se Consumen'!$F$98,0)),0)+IF('5-Bienes y Serv que se Consumen'!$E$101='2 - Programas Municipales'!$A9,(IF('5-Bienes y Serv que se Consumen'!$E$102='2 - Programas Municipales'!$C$6,'5-Bienes y Serv que se Consumen'!$F$104,0)),0)+IF('5-Bienes y Serv que se Consumen'!$E$107='2 - Programas Municipales'!$A9,(IF('5-Bienes y Serv que se Consumen'!$E$108='2 - Programas Municipales'!$C$6,'5-Bienes y Serv que se Consumen'!$F$110,0)),0)+IF('5-Bienes y Serv que se Consumen'!$E$113='2 - Programas Municipales'!$A9,(IF('5-Bienes y Serv que se Consumen'!$E$114='2 - Programas Municipales'!$C$6,'5-Bienes y Serv que se Consumen'!$F$116,0)),0)+IF('5-Bienes y Serv que se Consumen'!$E$119='2 - Programas Municipales'!$A9,(IF('5-Bienes y Serv que se Consumen'!$E$120='2 - Programas Municipales'!$C$6,'5-Bienes y Serv que se Consumen'!$F$122,0)),0)+IF('5-Bienes y Serv que se Consumen'!$E$125='2 - Programas Municipales'!$A9,(IF('5-Bienes y Serv que se Consumen'!$E$126='2 - Programas Municipales'!$C$6,'5-Bienes y Serv que se Consumen'!$F$128,0)),0)+IF('5-Bienes y Serv que se Consumen'!$E$131='2 - Programas Municipales'!$A9,(IF('5-Bienes y Serv que se Consumen'!$E$132='2 - Programas Municipales'!$C$6,'5-Bienes y Serv que se Consumen'!$F$134,0)),0)+IF('5-Bienes y Serv que se Consumen'!$E$137='2 - Programas Municipales'!$A9,(IF('5-Bienes y Serv que se Consumen'!$E$138='2 - Programas Municipales'!$C$6,'5-Bienes y Serv que se Consumen'!$F$140,0)),0)</f>
        <v>4200000</v>
      </c>
      <c r="H12" s="202">
        <f>IF('5-Bienes y Serv que se Consumen'!$E$5='2 - Programas Municipales'!$A9,(IF('5-Bienes y Serv que se Consumen'!$E$6='2 - Programas Municipales'!$C$7,'5-Bienes y Serv que se Consumen'!$F$8,0)),0)+IF('5-Bienes y Serv que se Consumen'!$E$11='2 - Programas Municipales'!$A9,(IF('5-Bienes y Serv que se Consumen'!$E$12='2 - Programas Municipales'!$C$7,'5-Bienes y Serv que se Consumen'!$F$14,0)),0)+IF('5-Bienes y Serv que se Consumen'!$E$17='2 - Programas Municipales'!$A9,(IF('5-Bienes y Serv que se Consumen'!$E$18='2 - Programas Municipales'!$C$7,'5-Bienes y Serv que se Consumen'!$F$20,0)),0)+IF('5-Bienes y Serv que se Consumen'!$E$23='2 - Programas Municipales'!$A9,(IF('5-Bienes y Serv que se Consumen'!$E$24='2 - Programas Municipales'!$C$7,'5-Bienes y Serv que se Consumen'!$F$26,0)),0)+IF('5-Bienes y Serv que se Consumen'!$E$29='2 - Programas Municipales'!$A9,(IF('5-Bienes y Serv que se Consumen'!$E$30='2 - Programas Municipales'!$C$7,'5-Bienes y Serv que se Consumen'!$F$32,0)),0)+IF('5-Bienes y Serv que se Consumen'!$E$35='2 - Programas Municipales'!$A9,(IF('5-Bienes y Serv que se Consumen'!$E$36='2 - Programas Municipales'!$C$7,'5-Bienes y Serv que se Consumen'!$F$38,0)),0)+IF('5-Bienes y Serv que se Consumen'!$E$41='2 - Programas Municipales'!$A9,(IF('5-Bienes y Serv que se Consumen'!$E$42='2 - Programas Municipales'!$C$7,'5-Bienes y Serv que se Consumen'!$F$44,0)),0)+IF('5-Bienes y Serv que se Consumen'!$E$47='2 - Programas Municipales'!$A9,(IF('5-Bienes y Serv que se Consumen'!$E$48='2 - Programas Municipales'!$C$7,'5-Bienes y Serv que se Consumen'!$F$50,0)),0)+IF('5-Bienes y Serv que se Consumen'!$E$53='2 - Programas Municipales'!$A9,(IF('5-Bienes y Serv que se Consumen'!$E$54='2 - Programas Municipales'!$C$7,'5-Bienes y Serv que se Consumen'!$F$56,0)),0)+IF('5-Bienes y Serv que se Consumen'!$E$59='2 - Programas Municipales'!$A9,(IF('5-Bienes y Serv que se Consumen'!$E$60='2 - Programas Municipales'!$C$7,'5-Bienes y Serv que se Consumen'!$F$62,0)),0)+IF('5-Bienes y Serv que se Consumen'!$E$65='2 - Programas Municipales'!$A9,(IF('5-Bienes y Serv que se Consumen'!$E$66='2 - Programas Municipales'!$C$7,'5-Bienes y Serv que se Consumen'!$F$68,0)),0)+IF('5-Bienes y Serv que se Consumen'!$E$71='2 - Programas Municipales'!$A9,(IF('5-Bienes y Serv que se Consumen'!$E$72='2 - Programas Municipales'!$C$7,'5-Bienes y Serv que se Consumen'!$F$74,0)),0)+IF('5-Bienes y Serv que se Consumen'!$E$77='2 - Programas Municipales'!$A9,(IF('5-Bienes y Serv que se Consumen'!$E$78='2 - Programas Municipales'!$C$7,'5-Bienes y Serv que se Consumen'!$F$80,0)),0)+IF('5-Bienes y Serv que se Consumen'!$E$83='2 - Programas Municipales'!$A9,(IF('5-Bienes y Serv que se Consumen'!$E$84='2 - Programas Municipales'!$C$7,'5-Bienes y Serv que se Consumen'!$F$86,0)),0)+IF('5-Bienes y Serv que se Consumen'!$E$89='2 - Programas Municipales'!$A9,(IF('5-Bienes y Serv que se Consumen'!$E$90='2 - Programas Municipales'!$C$7,'5-Bienes y Serv que se Consumen'!$F$92,0)),0)+IF('5-Bienes y Serv que se Consumen'!$E$95='2 - Programas Municipales'!$A9,(IF('5-Bienes y Serv que se Consumen'!$E$96='2 - Programas Municipales'!$C$7,'5-Bienes y Serv que se Consumen'!$F$98,0)),0)+IF('5-Bienes y Serv que se Consumen'!$E$101='2 - Programas Municipales'!$A9,(IF('5-Bienes y Serv que se Consumen'!$E$102='2 - Programas Municipales'!$C$7,'5-Bienes y Serv que se Consumen'!$F$104,0)),0)+IF('5-Bienes y Serv que se Consumen'!$E$107='2 - Programas Municipales'!$A9,(IF('5-Bienes y Serv que se Consumen'!$E$108='2 - Programas Municipales'!$C$7,'5-Bienes y Serv que se Consumen'!$F$110,0)),0)+IF('5-Bienes y Serv que se Consumen'!$E$113='2 - Programas Municipales'!$A9,(IF('5-Bienes y Serv que se Consumen'!$E$114='2 - Programas Municipales'!$C$7,'5-Bienes y Serv que se Consumen'!$F$116,0)),0)+IF('5-Bienes y Serv que se Consumen'!$E$119='2 - Programas Municipales'!$A9,(IF('5-Bienes y Serv que se Consumen'!$E$120='2 - Programas Municipales'!$C$7,'5-Bienes y Serv que se Consumen'!$F$122,0)),0)+IF('5-Bienes y Serv que se Consumen'!$E$125='2 - Programas Municipales'!$A9,(IF('5-Bienes y Serv que se Consumen'!$E$126='2 - Programas Municipales'!$C$7,'5-Bienes y Serv que se Consumen'!$F$128,0)),0)+IF('5-Bienes y Serv que se Consumen'!$E$131='2 - Programas Municipales'!$A9,(IF('5-Bienes y Serv que se Consumen'!$E$132='2 - Programas Municipales'!$C$7,'5-Bienes y Serv que se Consumen'!$F$134,0)),0)+IF('5-Bienes y Serv que se Consumen'!$E$137='2 - Programas Municipales'!$A9,(IF('5-Bienes y Serv que se Consumen'!$E$138='2 - Programas Municipales'!$C$7,'5-Bienes y Serv que se Consumen'!$F$140,0)),0)</f>
        <v>0</v>
      </c>
      <c r="I12" s="202">
        <f>IF('5-Bienes y Serv que se Consumen'!$E$5='2 - Programas Municipales'!$A9,(IF('5-Bienes y Serv que se Consumen'!$E$6='2 - Programas Municipales'!$C$8,'5-Bienes y Serv que se Consumen'!$F$8,0)),0)+IF('5-Bienes y Serv que se Consumen'!$E$11='2 - Programas Municipales'!$A9,(IF('5-Bienes y Serv que se Consumen'!$E$12='2 - Programas Municipales'!$C$8,'5-Bienes y Serv que se Consumen'!$F$14,0)),0)+IF('5-Bienes y Serv que se Consumen'!$E$17='2 - Programas Municipales'!$A9,(IF('5-Bienes y Serv que se Consumen'!$E$18='2 - Programas Municipales'!$C$8,'5-Bienes y Serv que se Consumen'!$F$20,0)),0)+IF('5-Bienes y Serv que se Consumen'!$E$23='2 - Programas Municipales'!$A9,(IF('5-Bienes y Serv que se Consumen'!$E$24='2 - Programas Municipales'!$C$8,'5-Bienes y Serv que se Consumen'!$F$26,0)),0)+IF('5-Bienes y Serv que se Consumen'!$E$29='2 - Programas Municipales'!$A9,(IF('5-Bienes y Serv que se Consumen'!$E$30='2 - Programas Municipales'!$C$8,'5-Bienes y Serv que se Consumen'!$F$32,0)),0)+IF('5-Bienes y Serv que se Consumen'!$E$35='2 - Programas Municipales'!$A9,(IF('5-Bienes y Serv que se Consumen'!$E$36='2 - Programas Municipales'!$C$8,'5-Bienes y Serv que se Consumen'!$F$38,0)),0)+IF('5-Bienes y Serv que se Consumen'!$E$41='2 - Programas Municipales'!$A9,(IF('5-Bienes y Serv que se Consumen'!$E$42='2 - Programas Municipales'!$C$8,'5-Bienes y Serv que se Consumen'!$F$44,0)),0)+IF('5-Bienes y Serv que se Consumen'!$E$47='2 - Programas Municipales'!$A9,(IF('5-Bienes y Serv que se Consumen'!$E$48='2 - Programas Municipales'!$C$8,'5-Bienes y Serv que se Consumen'!$F$50,0)),0)+IF('5-Bienes y Serv que se Consumen'!$E$53='2 - Programas Municipales'!$A9,(IF('5-Bienes y Serv que se Consumen'!$E$54='2 - Programas Municipales'!$C$8,'5-Bienes y Serv que se Consumen'!$F$56,0)),0)+IF('5-Bienes y Serv que se Consumen'!$E$59='2 - Programas Municipales'!$A9,(IF('5-Bienes y Serv que se Consumen'!$E$60='2 - Programas Municipales'!$C$8,'5-Bienes y Serv que se Consumen'!$F$62,0)),0)+IF('5-Bienes y Serv que se Consumen'!$E$65='2 - Programas Municipales'!$A9,(IF('5-Bienes y Serv que se Consumen'!$E$66='2 - Programas Municipales'!$C$8,'5-Bienes y Serv que se Consumen'!$F$68,0)),0)+IF('5-Bienes y Serv que se Consumen'!$E$71='2 - Programas Municipales'!$A9,(IF('5-Bienes y Serv que se Consumen'!$E$72='2 - Programas Municipales'!$C$8,'5-Bienes y Serv que se Consumen'!$F$74,0)),0)+IF('5-Bienes y Serv que se Consumen'!$E$77='2 - Programas Municipales'!$A9,(IF('5-Bienes y Serv que se Consumen'!$E$78='2 - Programas Municipales'!$C$8,'5-Bienes y Serv que se Consumen'!$F$80,0)),0)+IF('5-Bienes y Serv que se Consumen'!$E$83='2 - Programas Municipales'!$A9,(IF('5-Bienes y Serv que se Consumen'!$E$84='2 - Programas Municipales'!$C$8,'5-Bienes y Serv que se Consumen'!$F$86,0)),0)+IF('5-Bienes y Serv que se Consumen'!$E$89='2 - Programas Municipales'!$A9,(IF('5-Bienes y Serv que se Consumen'!$E$90='2 - Programas Municipales'!$C$8,'5-Bienes y Serv que se Consumen'!$F$92,0)),0)+IF('5-Bienes y Serv que se Consumen'!$E$95='2 - Programas Municipales'!$A9,(IF('5-Bienes y Serv que se Consumen'!$E$96='2 - Programas Municipales'!$C$8,'5-Bienes y Serv que se Consumen'!$F$98,0)),0)+IF('5-Bienes y Serv que se Consumen'!$E$101='2 - Programas Municipales'!$A9,(IF('5-Bienes y Serv que se Consumen'!$E$102='2 - Programas Municipales'!$C$8,'5-Bienes y Serv que se Consumen'!$F$104,0)),0)+IF('5-Bienes y Serv que se Consumen'!$E$107='2 - Programas Municipales'!$A9,(IF('5-Bienes y Serv que se Consumen'!$E$108='2 - Programas Municipales'!$C$8,'5-Bienes y Serv que se Consumen'!$F$110,0)),0)+IF('5-Bienes y Serv que se Consumen'!$E$113='2 - Programas Municipales'!$A9,(IF('5-Bienes y Serv que se Consumen'!$E$114='2 - Programas Municipales'!$C$8,'5-Bienes y Serv que se Consumen'!$F$116,0)),0)+IF('5-Bienes y Serv que se Consumen'!$E$119='2 - Programas Municipales'!$A9,(IF('5-Bienes y Serv que se Consumen'!$E$120='2 - Programas Municipales'!$C$8,'5-Bienes y Serv que se Consumen'!$F$122,0)),0)+IF('5-Bienes y Serv que se Consumen'!$E$125='2 - Programas Municipales'!$A9,(IF('5-Bienes y Serv que se Consumen'!$E$126='2 - Programas Municipales'!$C$8,'5-Bienes y Serv que se Consumen'!$F$128,0)),0)+IF('5-Bienes y Serv que se Consumen'!$E$131='2 - Programas Municipales'!$A9,(IF('5-Bienes y Serv que se Consumen'!$E$132='2 - Programas Municipales'!$C$8,'5-Bienes y Serv que se Consumen'!$F$134,0)),0)+IF('5-Bienes y Serv que se Consumen'!$E$137='2 - Programas Municipales'!$A9,(IF('5-Bienes y Serv que se Consumen'!$E$138='2 - Programas Municipales'!$C$8,'5-Bienes y Serv que se Consumen'!$F$140,0)),0)</f>
        <v>300000</v>
      </c>
      <c r="J12" s="202">
        <f>IF('5-Bienes y Serv que se Consumen'!$E$5='2 - Programas Municipales'!$A9,(IF('5-Bienes y Serv que se Consumen'!$E$6='2 - Programas Municipales'!$C$9,'5-Bienes y Serv que se Consumen'!$F$8,0)),0)+IF('5-Bienes y Serv que se Consumen'!$E$11='2 - Programas Municipales'!$A9,(IF('5-Bienes y Serv que se Consumen'!$E$12='2 - Programas Municipales'!$C$9,'5-Bienes y Serv que se Consumen'!$F$14,0)),0)+IF('5-Bienes y Serv que se Consumen'!$E$17='2 - Programas Municipales'!$A9,(IF('5-Bienes y Serv que se Consumen'!$E$18='2 - Programas Municipales'!$C$9,'5-Bienes y Serv que se Consumen'!$F$20,0)),0)+IF('5-Bienes y Serv que se Consumen'!$E$23='2 - Programas Municipales'!$A9,(IF('5-Bienes y Serv que se Consumen'!$E$24='2 - Programas Municipales'!$C$9,'5-Bienes y Serv que se Consumen'!$F$26,0)),0)+IF('5-Bienes y Serv que se Consumen'!$E$29='2 - Programas Municipales'!$A9,(IF('5-Bienes y Serv que se Consumen'!$E$30='2 - Programas Municipales'!$C$9,'5-Bienes y Serv que se Consumen'!$F$32,0)),0)+IF('5-Bienes y Serv que se Consumen'!$E$35='2 - Programas Municipales'!$A9,(IF('5-Bienes y Serv que se Consumen'!$E$36='2 - Programas Municipales'!$C$9,'5-Bienes y Serv que se Consumen'!$F$38,0)),0)+IF('5-Bienes y Serv que se Consumen'!$E$41='2 - Programas Municipales'!$A9,(IF('5-Bienes y Serv que se Consumen'!$E$42='2 - Programas Municipales'!$C$9,'5-Bienes y Serv que se Consumen'!$F$44,0)),0)+IF('5-Bienes y Serv que se Consumen'!$E$47='2 - Programas Municipales'!$A9,(IF('5-Bienes y Serv que se Consumen'!$E$48='2 - Programas Municipales'!$C$9,'5-Bienes y Serv que se Consumen'!$F$50,0)),0)+IF('5-Bienes y Serv que se Consumen'!$E$53='2 - Programas Municipales'!$A9,(IF('5-Bienes y Serv que se Consumen'!$E$54='2 - Programas Municipales'!$C$9,'5-Bienes y Serv que se Consumen'!$F$56,0)),0)+IF('5-Bienes y Serv que se Consumen'!$E$59='2 - Programas Municipales'!$A9,(IF('5-Bienes y Serv que se Consumen'!$E$60='2 - Programas Municipales'!$C$9,'5-Bienes y Serv que se Consumen'!$F$62,0)),0)+IF('5-Bienes y Serv que se Consumen'!$E$65='2 - Programas Municipales'!$A9,(IF('5-Bienes y Serv que se Consumen'!$E$66='2 - Programas Municipales'!$C$9,'5-Bienes y Serv que se Consumen'!$F$68,0)),0)+IF('5-Bienes y Serv que se Consumen'!$E$71='2 - Programas Municipales'!$A9,(IF('5-Bienes y Serv que se Consumen'!$E$72='2 - Programas Municipales'!$C$9,'5-Bienes y Serv que se Consumen'!$F$74,0)),0)+IF('5-Bienes y Serv que se Consumen'!$E$77='2 - Programas Municipales'!$A9,(IF('5-Bienes y Serv que se Consumen'!$E$78='2 - Programas Municipales'!$C$9,'5-Bienes y Serv que se Consumen'!$F$80,0)),0)+IF('5-Bienes y Serv que se Consumen'!$E$83='2 - Programas Municipales'!$A9,(IF('5-Bienes y Serv que se Consumen'!$E$84='2 - Programas Municipales'!$C$9,'5-Bienes y Serv que se Consumen'!$F$86,0)),0)+IF('5-Bienes y Serv que se Consumen'!$E$89='2 - Programas Municipales'!$A9,(IF('5-Bienes y Serv que se Consumen'!$E$90='2 - Programas Municipales'!$C$9,'5-Bienes y Serv que se Consumen'!$F$92,0)),0)+IF('5-Bienes y Serv que se Consumen'!$E$95='2 - Programas Municipales'!$A9,(IF('5-Bienes y Serv que se Consumen'!$E$96='2 - Programas Municipales'!$C$9,'5-Bienes y Serv que se Consumen'!$F$98,0)),0)+IF('5-Bienes y Serv que se Consumen'!$E$101='2 - Programas Municipales'!$A9,(IF('5-Bienes y Serv que se Consumen'!$E$102='2 - Programas Municipales'!$C$9,'5-Bienes y Serv que se Consumen'!$F$104,0)),0)+IF('5-Bienes y Serv que se Consumen'!$E$107='2 - Programas Municipales'!$A9,(IF('5-Bienes y Serv que se Consumen'!$E$108='2 - Programas Municipales'!$C$9,'5-Bienes y Serv que se Consumen'!$F$110,0)),0)+IF('5-Bienes y Serv que se Consumen'!$E$113='2 - Programas Municipales'!$A9,(IF('5-Bienes y Serv que se Consumen'!$E$114='2 - Programas Municipales'!$C$9,'5-Bienes y Serv que se Consumen'!$F$116,0)),0)+IF('5-Bienes y Serv que se Consumen'!$E$119='2 - Programas Municipales'!$A9,(IF('5-Bienes y Serv que se Consumen'!$E$120='2 - Programas Municipales'!$C$9,'5-Bienes y Serv que se Consumen'!$F$122,0)),0)+IF('5-Bienes y Serv que se Consumen'!$E$125='2 - Programas Municipales'!$A9,(IF('5-Bienes y Serv que se Consumen'!$E$126='2 - Programas Municipales'!$C$9,'5-Bienes y Serv que se Consumen'!$F$128,0)),0)+IF('5-Bienes y Serv que se Consumen'!$E$131='2 - Programas Municipales'!$A9,(IF('5-Bienes y Serv que se Consumen'!$E$132='2 - Programas Municipales'!$C$9,'5-Bienes y Serv que se Consumen'!$F$134,0)),0)+IF('5-Bienes y Serv que se Consumen'!$E$137='2 - Programas Municipales'!$A9,(IF('5-Bienes y Serv que se Consumen'!$E$138='2 - Programas Municipales'!$C$9,'5-Bienes y Serv que se Consumen'!$F$140,0)),0)</f>
        <v>0</v>
      </c>
      <c r="K12" s="202">
        <f>IF('5-Bienes y Serv que se Consumen'!$E$5='2 - Programas Municipales'!$A9,(IF('5-Bienes y Serv que se Consumen'!$E$6='2 - Programas Municipales'!$C$10,'5-Bienes y Serv que se Consumen'!$F$8,0)),0)+IF('5-Bienes y Serv que se Consumen'!$E$11='2 - Programas Municipales'!$A9,(IF('5-Bienes y Serv que se Consumen'!$E$12='2 - Programas Municipales'!$C$10,'5-Bienes y Serv que se Consumen'!$F$14,0)),0)+IF('5-Bienes y Serv que se Consumen'!$E$17='2 - Programas Municipales'!$A9,(IF('5-Bienes y Serv que se Consumen'!$E$18='2 - Programas Municipales'!$C$10,'5-Bienes y Serv que se Consumen'!$F$20,0)),0)+IF('5-Bienes y Serv que se Consumen'!$E$23='2 - Programas Municipales'!$A9,(IF('5-Bienes y Serv que se Consumen'!$E$24='2 - Programas Municipales'!$C$10,'5-Bienes y Serv que se Consumen'!$F$26,0)),0)+IF('5-Bienes y Serv que se Consumen'!$E$29='2 - Programas Municipales'!$A9,(IF('5-Bienes y Serv que se Consumen'!$E$30='2 - Programas Municipales'!$C$10,'5-Bienes y Serv que se Consumen'!$F$32,0)),0)+IF('5-Bienes y Serv que se Consumen'!$E$35='2 - Programas Municipales'!$A9,(IF('5-Bienes y Serv que se Consumen'!$E$36='2 - Programas Municipales'!$C$10,'5-Bienes y Serv que se Consumen'!$F$38,0)),0)+IF('5-Bienes y Serv que se Consumen'!$E$41='2 - Programas Municipales'!$A9,(IF('5-Bienes y Serv que se Consumen'!$E$42='2 - Programas Municipales'!$C$10,'5-Bienes y Serv que se Consumen'!$F$44,0)),0)+IF('5-Bienes y Serv que se Consumen'!$E$47='2 - Programas Municipales'!$A9,(IF('5-Bienes y Serv que se Consumen'!$E$48='2 - Programas Municipales'!$C$10,'5-Bienes y Serv que se Consumen'!$F$50,0)),0)+IF('5-Bienes y Serv que se Consumen'!$E$53='2 - Programas Municipales'!$A9,(IF('5-Bienes y Serv que se Consumen'!$E$54='2 - Programas Municipales'!$C$10,'5-Bienes y Serv que se Consumen'!$F$56,0)),0)+IF('5-Bienes y Serv que se Consumen'!$E$59='2 - Programas Municipales'!$A9,(IF('5-Bienes y Serv que se Consumen'!$E$60='2 - Programas Municipales'!$C$10,'5-Bienes y Serv que se Consumen'!$F$62,0)),0)+IF('5-Bienes y Serv que se Consumen'!$E$65='2 - Programas Municipales'!$A9,(IF('5-Bienes y Serv que se Consumen'!$E$66='2 - Programas Municipales'!$C$10,'5-Bienes y Serv que se Consumen'!$F$68,0)),0)+IF('5-Bienes y Serv que se Consumen'!$E$71='2 - Programas Municipales'!$A9,(IF('5-Bienes y Serv que se Consumen'!$E$72='2 - Programas Municipales'!$C$10,'5-Bienes y Serv que se Consumen'!$F$74,0)),0)+IF('5-Bienes y Serv que se Consumen'!$E$77='2 - Programas Municipales'!$A9,(IF('5-Bienes y Serv que se Consumen'!$E$78='2 - Programas Municipales'!$C$10,'5-Bienes y Serv que se Consumen'!$F$80,0)),0)+IF('5-Bienes y Serv que se Consumen'!$E$83='2 - Programas Municipales'!$A9,(IF('5-Bienes y Serv que se Consumen'!$E$84='2 - Programas Municipales'!$C$10,'5-Bienes y Serv que se Consumen'!$F$86,0)),0)+IF('5-Bienes y Serv que se Consumen'!$E$89='2 - Programas Municipales'!$A9,(IF('5-Bienes y Serv que se Consumen'!$E$90='2 - Programas Municipales'!$C$10,'5-Bienes y Serv que se Consumen'!$F$92,0)),0)+IF('5-Bienes y Serv que se Consumen'!$E$95='2 - Programas Municipales'!$A9,(IF('5-Bienes y Serv que se Consumen'!$E$96='2 - Programas Municipales'!$C$10,'5-Bienes y Serv que se Consumen'!$F$98,0)),0)+IF('5-Bienes y Serv que se Consumen'!$E$101='2 - Programas Municipales'!$A9,(IF('5-Bienes y Serv que se Consumen'!$E$102='2 - Programas Municipales'!$C$10,'5-Bienes y Serv que se Consumen'!$F$104,0)),0)+IF('5-Bienes y Serv que se Consumen'!$E$107='2 - Programas Municipales'!$A9,(IF('5-Bienes y Serv que se Consumen'!$E$108='2 - Programas Municipales'!$C$10,'5-Bienes y Serv que se Consumen'!$F$110,0)),0)+IF('5-Bienes y Serv que se Consumen'!$E$113='2 - Programas Municipales'!$A9,(IF('5-Bienes y Serv que se Consumen'!$E$114='2 - Programas Municipales'!$C$10,'5-Bienes y Serv que se Consumen'!$F$116,0)),0)+IF('5-Bienes y Serv que se Consumen'!$E$119='2 - Programas Municipales'!$A9,(IF('5-Bienes y Serv que se Consumen'!$E$120='2 - Programas Municipales'!$C$10,'5-Bienes y Serv que se Consumen'!$F$122,0)),0)+IF('5-Bienes y Serv que se Consumen'!$E$125='2 - Programas Municipales'!$A9,(IF('5-Bienes y Serv que se Consumen'!$E$126='2 - Programas Municipales'!$C$10,'5-Bienes y Serv que se Consumen'!$F$128,0)),0)+IF('5-Bienes y Serv que se Consumen'!$E$131='2 - Programas Municipales'!$A9,(IF('5-Bienes y Serv que se Consumen'!$E$132='2 - Programas Municipales'!$C$10,'5-Bienes y Serv que se Consumen'!$F$134,0)),0)+IF('5-Bienes y Serv que se Consumen'!$E$137='2 - Programas Municipales'!$A9,(IF('5-Bienes y Serv que se Consumen'!$E$138='2 - Programas Municipales'!$C$10,'5-Bienes y Serv que se Consumen'!$F$140,0)),0)</f>
        <v>1600000</v>
      </c>
      <c r="L12" s="202">
        <f>IF('5-Bienes y Serv que se Consumen'!$E$5='2 - Programas Municipales'!$A9,(IF('5-Bienes y Serv que se Consumen'!$E$6='2 - Programas Municipales'!$C$11,'5-Bienes y Serv que se Consumen'!$F$8,0)),0)+IF('5-Bienes y Serv que se Consumen'!$E$11='2 - Programas Municipales'!$A9,(IF('5-Bienes y Serv que se Consumen'!$E$12='2 - Programas Municipales'!$C$11,'5-Bienes y Serv que se Consumen'!$F$14,0)),0)+IF('5-Bienes y Serv que se Consumen'!$E$17='2 - Programas Municipales'!$A9,(IF('5-Bienes y Serv que se Consumen'!$E$18='2 - Programas Municipales'!$C$11,'5-Bienes y Serv que se Consumen'!$F$20,0)),0)+IF('5-Bienes y Serv que se Consumen'!$E$23='2 - Programas Municipales'!$A9,(IF('5-Bienes y Serv que se Consumen'!$E$24='2 - Programas Municipales'!$C$11,'5-Bienes y Serv que se Consumen'!$F$26,0)),0)+IF('5-Bienes y Serv que se Consumen'!$E$29='2 - Programas Municipales'!$A9,(IF('5-Bienes y Serv que se Consumen'!$E$30='2 - Programas Municipales'!$C$11,'5-Bienes y Serv que se Consumen'!$F$32,0)),0)+IF('5-Bienes y Serv que se Consumen'!$E$35='2 - Programas Municipales'!$A9,(IF('5-Bienes y Serv que se Consumen'!$E$36='2 - Programas Municipales'!$C$11,'5-Bienes y Serv que se Consumen'!$F$38,0)),0)+IF('5-Bienes y Serv que se Consumen'!$E$41='2 - Programas Municipales'!$A9,(IF('5-Bienes y Serv que se Consumen'!$E$42='2 - Programas Municipales'!$C$11,'5-Bienes y Serv que se Consumen'!$F$44,0)),0)+IF('5-Bienes y Serv que se Consumen'!$E$47='2 - Programas Municipales'!$A9,(IF('5-Bienes y Serv que se Consumen'!$E$48='2 - Programas Municipales'!$C$11,'5-Bienes y Serv que se Consumen'!$F$50,0)),0)+IF('5-Bienes y Serv que se Consumen'!$E$53='2 - Programas Municipales'!$A9,(IF('5-Bienes y Serv que se Consumen'!$E$54='2 - Programas Municipales'!$C$11,'5-Bienes y Serv que se Consumen'!$F$56,0)),0)+IF('5-Bienes y Serv que se Consumen'!$E$59='2 - Programas Municipales'!$A9,(IF('5-Bienes y Serv que se Consumen'!$E$60='2 - Programas Municipales'!$C$11,'5-Bienes y Serv que se Consumen'!$F$62,0)),0)+IF('5-Bienes y Serv que se Consumen'!$E$65='2 - Programas Municipales'!$A9,(IF('5-Bienes y Serv que se Consumen'!$E$66='2 - Programas Municipales'!$C$11,'5-Bienes y Serv que se Consumen'!$F$68,0)),0)+IF('5-Bienes y Serv que se Consumen'!$E$71='2 - Programas Municipales'!$A9,(IF('5-Bienes y Serv que se Consumen'!$E$72='2 - Programas Municipales'!$C$11,'5-Bienes y Serv que se Consumen'!$F$74,0)),0)+IF('5-Bienes y Serv que se Consumen'!$E$77='2 - Programas Municipales'!$A9,(IF('5-Bienes y Serv que se Consumen'!$E$78='2 - Programas Municipales'!$C$11,'5-Bienes y Serv que se Consumen'!$F$80,0)),0)+IF('5-Bienes y Serv que se Consumen'!$E$83='2 - Programas Municipales'!$A9,(IF('5-Bienes y Serv que se Consumen'!$E$84='2 - Programas Municipales'!$C$11,'5-Bienes y Serv que se Consumen'!$F$86,0)),0)+IF('5-Bienes y Serv que se Consumen'!$E$89='2 - Programas Municipales'!$A9,(IF('5-Bienes y Serv que se Consumen'!$E$90='2 - Programas Municipales'!$C$11,'5-Bienes y Serv que se Consumen'!$F$92,0)),0)+IF('5-Bienes y Serv que se Consumen'!$E$95='2 - Programas Municipales'!$A9,(IF('5-Bienes y Serv que se Consumen'!$E$96='2 - Programas Municipales'!$C$11,'5-Bienes y Serv que se Consumen'!$F$98,0)),0)+IF('5-Bienes y Serv que se Consumen'!$E$101='2 - Programas Municipales'!$A9,(IF('5-Bienes y Serv que se Consumen'!$E$102='2 - Programas Municipales'!$C$11,'5-Bienes y Serv que se Consumen'!$F$104,0)),0)+IF('5-Bienes y Serv que se Consumen'!$E$107='2 - Programas Municipales'!$A9,(IF('5-Bienes y Serv que se Consumen'!$E$108='2 - Programas Municipales'!$C$11,'5-Bienes y Serv que se Consumen'!$F$110,0)),0)+IF('5-Bienes y Serv que se Consumen'!$E$113='2 - Programas Municipales'!$A9,(IF('5-Bienes y Serv que se Consumen'!$E$114='2 - Programas Municipales'!$C$11,'5-Bienes y Serv que se Consumen'!$F$116,0)),0)+IF('5-Bienes y Serv que se Consumen'!$E$119='2 - Programas Municipales'!$A9,(IF('5-Bienes y Serv que se Consumen'!$E$120='2 - Programas Municipales'!$C$11,'5-Bienes y Serv que se Consumen'!$F$122,0)),0)+IF('5-Bienes y Serv que se Consumen'!$E$125='2 - Programas Municipales'!$A9,(IF('5-Bienes y Serv que se Consumen'!$E$126='2 - Programas Municipales'!$C$11,'5-Bienes y Serv que se Consumen'!$F$128,0)),0)+IF('5-Bienes y Serv que se Consumen'!$E$131='2 - Programas Municipales'!$A9,(IF('5-Bienes y Serv que se Consumen'!$E$132='2 - Programas Municipales'!$C$11,'5-Bienes y Serv que se Consumen'!$F$134,0)),0)+IF('5-Bienes y Serv que se Consumen'!$E$137='2 - Programas Municipales'!$A9,(IF('5-Bienes y Serv que se Consumen'!$E$138='2 - Programas Municipales'!$C$11,'5-Bienes y Serv que se Consumen'!$F$140,0)),0)</f>
        <v>2862288</v>
      </c>
      <c r="M12" s="202">
        <f>IF('5-Bienes y Serv que se Consumen'!$E$5='2 - Programas Municipales'!$A9,(IF('5-Bienes y Serv que se Consumen'!$E$6='2 - Programas Municipales'!$C$12,'5-Bienes y Serv que se Consumen'!$F$8,0)),0)+IF('5-Bienes y Serv que se Consumen'!$E$11='2 - Programas Municipales'!$A9,(IF('5-Bienes y Serv que se Consumen'!$E$12='2 - Programas Municipales'!$C$12,'5-Bienes y Serv que se Consumen'!$F$14,0)),0)+IF('5-Bienes y Serv que se Consumen'!$E$17='2 - Programas Municipales'!$A9,(IF('5-Bienes y Serv que se Consumen'!$E$18='2 - Programas Municipales'!$C$12,'5-Bienes y Serv que se Consumen'!$F$20,0)),0)+IF('5-Bienes y Serv que se Consumen'!$E$23='2 - Programas Municipales'!$A9,(IF('5-Bienes y Serv que se Consumen'!$E$24='2 - Programas Municipales'!$C$12,'5-Bienes y Serv que se Consumen'!$F$26,0)),0)+IF('5-Bienes y Serv que se Consumen'!$E$29='2 - Programas Municipales'!$A9,(IF('5-Bienes y Serv que se Consumen'!$E$30='2 - Programas Municipales'!$C$12,'5-Bienes y Serv que se Consumen'!$F$32,0)),0)+IF('5-Bienes y Serv que se Consumen'!$E$35='2 - Programas Municipales'!$A9,(IF('5-Bienes y Serv que se Consumen'!$E$36='2 - Programas Municipales'!$C$12,'5-Bienes y Serv que se Consumen'!$F$38,0)),0)+IF('5-Bienes y Serv que se Consumen'!$E$41='2 - Programas Municipales'!$A9,(IF('5-Bienes y Serv que se Consumen'!$E$42='2 - Programas Municipales'!$C$12,'5-Bienes y Serv que se Consumen'!$F$44,0)),0)+IF('5-Bienes y Serv que se Consumen'!$E$47='2 - Programas Municipales'!$A9,(IF('5-Bienes y Serv que se Consumen'!$E$48='2 - Programas Municipales'!$C$12,'5-Bienes y Serv que se Consumen'!$F$50,0)),0)+IF('5-Bienes y Serv que se Consumen'!$E$53='2 - Programas Municipales'!$A9,(IF('5-Bienes y Serv que se Consumen'!$E$54='2 - Programas Municipales'!$C$12,'5-Bienes y Serv que se Consumen'!$F$56,0)),0)+IF('5-Bienes y Serv que se Consumen'!$E$59='2 - Programas Municipales'!$A9,(IF('5-Bienes y Serv que se Consumen'!$E$60='2 - Programas Municipales'!$C$12,'5-Bienes y Serv que se Consumen'!$F$62,0)),0)+IF('5-Bienes y Serv que se Consumen'!$E$65='2 - Programas Municipales'!$A9,(IF('5-Bienes y Serv que se Consumen'!$E$66='2 - Programas Municipales'!$C$12,'5-Bienes y Serv que se Consumen'!$F$68,0)),0)+IF('5-Bienes y Serv que se Consumen'!$E$71='2 - Programas Municipales'!$A9,(IF('5-Bienes y Serv que se Consumen'!$E$72='2 - Programas Municipales'!$C$12,'5-Bienes y Serv que se Consumen'!$F$74,0)),0)+IF('5-Bienes y Serv que se Consumen'!$E$77='2 - Programas Municipales'!$A9,(IF('5-Bienes y Serv que se Consumen'!$E$78='2 - Programas Municipales'!$C$12,'5-Bienes y Serv que se Consumen'!$F$80,0)),0)+IF('5-Bienes y Serv que se Consumen'!$E$83='2 - Programas Municipales'!$A9,(IF('5-Bienes y Serv que se Consumen'!$E$84='2 - Programas Municipales'!$C$12,'5-Bienes y Serv que se Consumen'!$F$86,0)),0)+IF('5-Bienes y Serv que se Consumen'!$E$89='2 - Programas Municipales'!$A9,(IF('5-Bienes y Serv que se Consumen'!$E$90='2 - Programas Municipales'!$C$12,'5-Bienes y Serv que se Consumen'!$F$92,0)),0)+IF('5-Bienes y Serv que se Consumen'!$E$95='2 - Programas Municipales'!$A9,(IF('5-Bienes y Serv que se Consumen'!$E$96='2 - Programas Municipales'!$C$12,'5-Bienes y Serv que se Consumen'!$F$98,0)),0)+IF('5-Bienes y Serv que se Consumen'!$E$101='2 - Programas Municipales'!$A9,(IF('5-Bienes y Serv que se Consumen'!$E$102='2 - Programas Municipales'!$C$12,'5-Bienes y Serv que se Consumen'!$F$104,0)),0)+IF('5-Bienes y Serv que se Consumen'!$E$107='2 - Programas Municipales'!$A9,(IF('5-Bienes y Serv que se Consumen'!$E$108='2 - Programas Municipales'!$C$12,'5-Bienes y Serv que se Consumen'!$F$110,0)),0)+IF('5-Bienes y Serv que se Consumen'!$E$113='2 - Programas Municipales'!$A9,(IF('5-Bienes y Serv que se Consumen'!$E$114='2 - Programas Municipales'!$C$12,'5-Bienes y Serv que se Consumen'!$F$116,0)),0)+IF('5-Bienes y Serv que se Consumen'!$E$119='2 - Programas Municipales'!$A9,(IF('5-Bienes y Serv que se Consumen'!$E$120='2 - Programas Municipales'!$C$12,'5-Bienes y Serv que se Consumen'!$F$122,0)),0)+IF('5-Bienes y Serv que se Consumen'!$E$125='2 - Programas Municipales'!$A9,(IF('5-Bienes y Serv que se Consumen'!$E$126='2 - Programas Municipales'!$C$12,'5-Bienes y Serv que se Consumen'!$F$128,0)),0)+IF('5-Bienes y Serv que se Consumen'!$E$131='2 - Programas Municipales'!$A9,(IF('5-Bienes y Serv que se Consumen'!$E$132='2 - Programas Municipales'!$C$12,'5-Bienes y Serv que se Consumen'!$F$134,0)),0)+IF('5-Bienes y Serv que se Consumen'!$E$137='2 - Programas Municipales'!$A9,(IF('5-Bienes y Serv que se Consumen'!$E$138='2 - Programas Municipales'!$C$12,'5-Bienes y Serv que se Consumen'!$F$140,0)),0)</f>
        <v>0</v>
      </c>
      <c r="N12" s="202">
        <f>IF('5-Bienes y Serv que se Consumen'!$E$5='2 - Programas Municipales'!$A9,(IF('5-Bienes y Serv que se Consumen'!$E$6='2 - Programas Municipales'!$C$13,'5-Bienes y Serv que se Consumen'!$F$8,0)),0)+IF('5-Bienes y Serv que se Consumen'!$E$11='2 - Programas Municipales'!$A9,(IF('5-Bienes y Serv que se Consumen'!$E$12='2 - Programas Municipales'!$C$13,'5-Bienes y Serv que se Consumen'!$F$14,0)),0)+IF('5-Bienes y Serv que se Consumen'!$E$17='2 - Programas Municipales'!$A9,(IF('5-Bienes y Serv que se Consumen'!$E$18='2 - Programas Municipales'!$C$13,'5-Bienes y Serv que se Consumen'!$F$20,0)),0)+IF('5-Bienes y Serv que se Consumen'!$E$23='2 - Programas Municipales'!$A9,(IF('5-Bienes y Serv que se Consumen'!$E$24='2 - Programas Municipales'!$C$13,'5-Bienes y Serv que se Consumen'!$F$26,0)),0)+IF('5-Bienes y Serv que se Consumen'!$E$29='2 - Programas Municipales'!$A9,(IF('5-Bienes y Serv que se Consumen'!$E$30='2 - Programas Municipales'!$C$13,'5-Bienes y Serv que se Consumen'!$F$32,0)),0)+IF('5-Bienes y Serv que se Consumen'!$E$35='2 - Programas Municipales'!$A9,(IF('5-Bienes y Serv que se Consumen'!$E$36='2 - Programas Municipales'!$C$13,'5-Bienes y Serv que se Consumen'!$F$38,0)),0)+IF('5-Bienes y Serv que se Consumen'!$E$41='2 - Programas Municipales'!$A9,(IF('5-Bienes y Serv que se Consumen'!$E$42='2 - Programas Municipales'!$C$13,'5-Bienes y Serv que se Consumen'!$F$44,0)),0)+IF('5-Bienes y Serv que se Consumen'!$E$47='2 - Programas Municipales'!$A9,(IF('5-Bienes y Serv que se Consumen'!$E$48='2 - Programas Municipales'!$C$13,'5-Bienes y Serv que se Consumen'!$F$50,0)),0)+IF('5-Bienes y Serv que se Consumen'!$E$53='2 - Programas Municipales'!$A9,(IF('5-Bienes y Serv que se Consumen'!$E$54='2 - Programas Municipales'!$C$13,'5-Bienes y Serv que se Consumen'!$F$56,0)),0)+IF('5-Bienes y Serv que se Consumen'!$E$59='2 - Programas Municipales'!$A9,(IF('5-Bienes y Serv que se Consumen'!$E$60='2 - Programas Municipales'!$C$13,'5-Bienes y Serv que se Consumen'!$F$62,0)),0)+IF('5-Bienes y Serv que se Consumen'!$E$65='2 - Programas Municipales'!$A9,(IF('5-Bienes y Serv que se Consumen'!$E$66='2 - Programas Municipales'!$C$13,'5-Bienes y Serv que se Consumen'!$F$68,0)),0)+IF('5-Bienes y Serv que se Consumen'!$E$71='2 - Programas Municipales'!$A9,(IF('5-Bienes y Serv que se Consumen'!$E$72='2 - Programas Municipales'!$C$13,'5-Bienes y Serv que se Consumen'!$F$74,0)),0)+IF('5-Bienes y Serv que se Consumen'!$E$77='2 - Programas Municipales'!$A9,(IF('5-Bienes y Serv que se Consumen'!$E$78='2 - Programas Municipales'!$C$13,'5-Bienes y Serv que se Consumen'!$F$80,0)),0)+IF('5-Bienes y Serv que se Consumen'!$E$83='2 - Programas Municipales'!$A9,(IF('5-Bienes y Serv que se Consumen'!$E$84='2 - Programas Municipales'!$C$13,'5-Bienes y Serv que se Consumen'!$F$86,0)),0)+IF('5-Bienes y Serv que se Consumen'!$E$89='2 - Programas Municipales'!$A9,(IF('5-Bienes y Serv que se Consumen'!$E$90='2 - Programas Municipales'!$C$13,'5-Bienes y Serv que se Consumen'!$F$92,0)),0)+IF('5-Bienes y Serv que se Consumen'!$E$95='2 - Programas Municipales'!$A9,(IF('5-Bienes y Serv que se Consumen'!$E$96='2 - Programas Municipales'!$C$13,'5-Bienes y Serv que se Consumen'!$F$98,0)),0)+IF('5-Bienes y Serv que se Consumen'!$E$101='2 - Programas Municipales'!$A9,(IF('5-Bienes y Serv que se Consumen'!$E$102='2 - Programas Municipales'!$C$13,'5-Bienes y Serv que se Consumen'!$F$104,0)),0)+IF('5-Bienes y Serv que se Consumen'!$E$107='2 - Programas Municipales'!$A9,(IF('5-Bienes y Serv que se Consumen'!$E$108='2 - Programas Municipales'!$C$13,'5-Bienes y Serv que se Consumen'!$F$110,0)),0)+IF('5-Bienes y Serv que se Consumen'!$E$113='2 - Programas Municipales'!$A9,(IF('5-Bienes y Serv que se Consumen'!$E$114='2 - Programas Municipales'!$C$13,'5-Bienes y Serv que se Consumen'!$F$116,0)),0)+IF('5-Bienes y Serv que se Consumen'!$E$119='2 - Programas Municipales'!$A9,(IF('5-Bienes y Serv que se Consumen'!$E$120='2 - Programas Municipales'!$C$13,'5-Bienes y Serv que se Consumen'!$F$122,0)),0)+IF('5-Bienes y Serv que se Consumen'!$E$125='2 - Programas Municipales'!$A9,(IF('5-Bienes y Serv que se Consumen'!$E$126='2 - Programas Municipales'!$C$13,'5-Bienes y Serv que se Consumen'!$F$128,0)),0)+IF('5-Bienes y Serv que se Consumen'!$E$131='2 - Programas Municipales'!$A9,(IF('5-Bienes y Serv que se Consumen'!$E$132='2 - Programas Municipales'!$C$13,'5-Bienes y Serv que se Consumen'!$F$134,0)),0)+IF('5-Bienes y Serv que se Consumen'!$E$137='2 - Programas Municipales'!$A9,(IF('5-Bienes y Serv que se Consumen'!$E$138='2 - Programas Municipales'!$C$13,'5-Bienes y Serv que se Consumen'!$F$140,0)),0)</f>
        <v>0</v>
      </c>
      <c r="O12" s="202">
        <f>IF('5-Bienes y Serv que se Consumen'!$E$5='2 - Programas Municipales'!$A9,(IF('5-Bienes y Serv que se Consumen'!$E$6='2 - Programas Municipales'!$C$14,'5-Bienes y Serv que se Consumen'!$F$8,0)),0)+IF('5-Bienes y Serv que se Consumen'!$E$11='2 - Programas Municipales'!$A9,(IF('5-Bienes y Serv que se Consumen'!$E$12='2 - Programas Municipales'!$C$14,'5-Bienes y Serv que se Consumen'!$F$14,0)),0)+IF('5-Bienes y Serv que se Consumen'!$E$17='2 - Programas Municipales'!$A9,(IF('5-Bienes y Serv que se Consumen'!$E$18='2 - Programas Municipales'!$C$14,'5-Bienes y Serv que se Consumen'!$F$20,0)),0)+IF('5-Bienes y Serv que se Consumen'!$E$23='2 - Programas Municipales'!$A9,(IF('5-Bienes y Serv que se Consumen'!$E$24='2 - Programas Municipales'!$C$14,'5-Bienes y Serv que se Consumen'!$F$26,0)),0)+IF('5-Bienes y Serv que se Consumen'!$E$29='2 - Programas Municipales'!$A9,(IF('5-Bienes y Serv que se Consumen'!$E$30='2 - Programas Municipales'!$C$14,'5-Bienes y Serv que se Consumen'!$F$32,0)),0)+IF('5-Bienes y Serv que se Consumen'!$E$35='2 - Programas Municipales'!$A9,(IF('5-Bienes y Serv que se Consumen'!$E$36='2 - Programas Municipales'!$C$14,'5-Bienes y Serv que se Consumen'!$F$38,0)),0)+IF('5-Bienes y Serv que se Consumen'!$E$41='2 - Programas Municipales'!$A9,(IF('5-Bienes y Serv que se Consumen'!$E$42='2 - Programas Municipales'!$C$14,'5-Bienes y Serv que se Consumen'!$F$44,0)),0)+IF('5-Bienes y Serv que se Consumen'!$E$47='2 - Programas Municipales'!$A9,(IF('5-Bienes y Serv que se Consumen'!$E$48='2 - Programas Municipales'!$C$14,'5-Bienes y Serv que se Consumen'!$F$50,0)),0)+IF('5-Bienes y Serv que se Consumen'!$E$53='2 - Programas Municipales'!$A9,(IF('5-Bienes y Serv que se Consumen'!$E$54='2 - Programas Municipales'!$C$14,'5-Bienes y Serv que se Consumen'!$F$56,0)),0)+IF('5-Bienes y Serv que se Consumen'!$E$59='2 - Programas Municipales'!$A9,(IF('5-Bienes y Serv que se Consumen'!$E$60='2 - Programas Municipales'!$C$14,'5-Bienes y Serv que se Consumen'!$F$62,0)),0)+IF('5-Bienes y Serv que se Consumen'!$E$65='2 - Programas Municipales'!$A9,(IF('5-Bienes y Serv que se Consumen'!$E$66='2 - Programas Municipales'!$C$14,'5-Bienes y Serv que se Consumen'!$F$68,0)),0)+IF('5-Bienes y Serv que se Consumen'!$E$71='2 - Programas Municipales'!$A9,(IF('5-Bienes y Serv que se Consumen'!$E$72='2 - Programas Municipales'!$C$14,'5-Bienes y Serv que se Consumen'!$F$74,0)),0)+IF('5-Bienes y Serv que se Consumen'!$E$77='2 - Programas Municipales'!$A9,(IF('5-Bienes y Serv que se Consumen'!$E$78='2 - Programas Municipales'!$C$14,'5-Bienes y Serv que se Consumen'!$F$80,0)),0)+IF('5-Bienes y Serv que se Consumen'!$E$83='2 - Programas Municipales'!$A9,(IF('5-Bienes y Serv que se Consumen'!$E$84='2 - Programas Municipales'!$C$14,'5-Bienes y Serv que se Consumen'!$F$86,0)),0)+IF('5-Bienes y Serv que se Consumen'!$E$89='2 - Programas Municipales'!$A9,(IF('5-Bienes y Serv que se Consumen'!$E$90='2 - Programas Municipales'!$C$14,'5-Bienes y Serv que se Consumen'!$F$92,0)),0)+IF('5-Bienes y Serv que se Consumen'!$E$95='2 - Programas Municipales'!$A9,(IF('5-Bienes y Serv que se Consumen'!$E$96='2 - Programas Municipales'!$C$14,'5-Bienes y Serv que se Consumen'!$F$98,0)),0)+IF('5-Bienes y Serv que se Consumen'!$E$101='2 - Programas Municipales'!$A9,(IF('5-Bienes y Serv que se Consumen'!$E$102='2 - Programas Municipales'!$C$14,'5-Bienes y Serv que se Consumen'!$F$104,0)),0)+IF('5-Bienes y Serv que se Consumen'!$E$107='2 - Programas Municipales'!$A9,(IF('5-Bienes y Serv que se Consumen'!$E$108='2 - Programas Municipales'!$C$14,'5-Bienes y Serv que se Consumen'!$F$110,0)),0)+IF('5-Bienes y Serv que se Consumen'!$E$113='2 - Programas Municipales'!$A9,(IF('5-Bienes y Serv que se Consumen'!$E$114='2 - Programas Municipales'!$C$14,'5-Bienes y Serv que se Consumen'!$F$116,0)),0)+IF('5-Bienes y Serv que se Consumen'!$E$119='2 - Programas Municipales'!$A9,(IF('5-Bienes y Serv que se Consumen'!$E$120='2 - Programas Municipales'!$C$14,'5-Bienes y Serv que se Consumen'!$F$122,0)),0)+IF('5-Bienes y Serv que se Consumen'!$E$125='2 - Programas Municipales'!$A9,(IF('5-Bienes y Serv que se Consumen'!$E$126='2 - Programas Municipales'!$C$14,'5-Bienes y Serv que se Consumen'!$F$128,0)),0)+IF('5-Bienes y Serv que se Consumen'!$E$131='2 - Programas Municipales'!$A9,(IF('5-Bienes y Serv que se Consumen'!$E$132='2 - Programas Municipales'!$C$14,'5-Bienes y Serv que se Consumen'!$F$134,0)),0)+IF('5-Bienes y Serv que se Consumen'!$E$137='2 - Programas Municipales'!$A9,(IF('5-Bienes y Serv que se Consumen'!$E$138='2 - Programas Municipales'!$C$14,'5-Bienes y Serv que se Consumen'!$F$140,0)),0)</f>
        <v>0</v>
      </c>
      <c r="P12" s="202">
        <f>IF('5-Bienes y Serv que se Consumen'!$E$5='2 - Programas Municipales'!$A9,(IF('5-Bienes y Serv que se Consumen'!$E$6='2 - Programas Municipales'!$C$15,'5-Bienes y Serv que se Consumen'!$F$8,0)),0)+IF('5-Bienes y Serv que se Consumen'!$E$11='2 - Programas Municipales'!$A9,(IF('5-Bienes y Serv que se Consumen'!$E$12='2 - Programas Municipales'!$C$15,'5-Bienes y Serv que se Consumen'!$F$14,0)),0)+IF('5-Bienes y Serv que se Consumen'!$E$17='2 - Programas Municipales'!$A9,(IF('5-Bienes y Serv que se Consumen'!$E$18='2 - Programas Municipales'!$C$15,'5-Bienes y Serv que se Consumen'!$F$20,0)),0)+IF('5-Bienes y Serv que se Consumen'!$E$23='2 - Programas Municipales'!$A9,(IF('5-Bienes y Serv que se Consumen'!$E$24='2 - Programas Municipales'!$C$15,'5-Bienes y Serv que se Consumen'!$F$26,0)),0)+IF('5-Bienes y Serv que se Consumen'!$E$29='2 - Programas Municipales'!$A9,(IF('5-Bienes y Serv que se Consumen'!$E$30='2 - Programas Municipales'!$C$15,'5-Bienes y Serv que se Consumen'!$F$32,0)),0)+IF('5-Bienes y Serv que se Consumen'!$E$35='2 - Programas Municipales'!$A9,(IF('5-Bienes y Serv que se Consumen'!$E$36='2 - Programas Municipales'!$C$15,'5-Bienes y Serv que se Consumen'!$F$38,0)),0)+IF('5-Bienes y Serv que se Consumen'!$E$41='2 - Programas Municipales'!$A9,(IF('5-Bienes y Serv que se Consumen'!$E$42='2 - Programas Municipales'!$C$15,'5-Bienes y Serv que se Consumen'!$F$44,0)),0)+IF('5-Bienes y Serv que se Consumen'!$E$47='2 - Programas Municipales'!$A9,(IF('5-Bienes y Serv que se Consumen'!$E$48='2 - Programas Municipales'!$C$15,'5-Bienes y Serv que se Consumen'!$F$50,0)),0)+IF('5-Bienes y Serv que se Consumen'!$E$53='2 - Programas Municipales'!$A9,(IF('5-Bienes y Serv que se Consumen'!$E$54='2 - Programas Municipales'!$C$15,'5-Bienes y Serv que se Consumen'!$F$56,0)),0)+IF('5-Bienes y Serv que se Consumen'!$E$59='2 - Programas Municipales'!$A9,(IF('5-Bienes y Serv que se Consumen'!$E$60='2 - Programas Municipales'!$C$15,'5-Bienes y Serv que se Consumen'!$F$62,0)),0)+IF('5-Bienes y Serv que se Consumen'!$E$65='2 - Programas Municipales'!$A9,(IF('5-Bienes y Serv que se Consumen'!$E$66='2 - Programas Municipales'!$C$15,'5-Bienes y Serv que se Consumen'!$F$68,0)),0)+IF('5-Bienes y Serv que se Consumen'!$E$71='2 - Programas Municipales'!$A9,(IF('5-Bienes y Serv que se Consumen'!$E$72='2 - Programas Municipales'!$C$15,'5-Bienes y Serv que se Consumen'!$F$74,0)),0)+IF('5-Bienes y Serv que se Consumen'!$E$77='2 - Programas Municipales'!$A9,(IF('5-Bienes y Serv que se Consumen'!$E$78='2 - Programas Municipales'!$C$15,'5-Bienes y Serv que se Consumen'!$F$80,0)),0)+IF('5-Bienes y Serv que se Consumen'!$E$83='2 - Programas Municipales'!$A9,(IF('5-Bienes y Serv que se Consumen'!$E$84='2 - Programas Municipales'!$C$15,'5-Bienes y Serv que se Consumen'!$F$86,0)),0)+IF('5-Bienes y Serv que se Consumen'!$E$89='2 - Programas Municipales'!$A9,(IF('5-Bienes y Serv que se Consumen'!$E$90='2 - Programas Municipales'!$C$15,'5-Bienes y Serv que se Consumen'!$F$92,0)),0)+IF('5-Bienes y Serv que se Consumen'!$E$95='2 - Programas Municipales'!$A9,(IF('5-Bienes y Serv que se Consumen'!$E$96='2 - Programas Municipales'!$C$15,'5-Bienes y Serv que se Consumen'!$F$98,0)),0)+IF('5-Bienes y Serv que se Consumen'!$E$101='2 - Programas Municipales'!$A9,(IF('5-Bienes y Serv que se Consumen'!$E$102='2 - Programas Municipales'!$C$14,'5-Bienes y Serv que se Consumen'!$F$104,0)),0)+IF('5-Bienes y Serv que se Consumen'!$E$107='2 - Programas Municipales'!$A9,(IF('5-Bienes y Serv que se Consumen'!$E$108='2 - Programas Municipales'!$C$14,'5-Bienes y Serv que se Consumen'!$F$110,0)),0)+IF('5-Bienes y Serv que se Consumen'!$E$113='2 - Programas Municipales'!$A9,(IF('5-Bienes y Serv que se Consumen'!$E$114='2 - Programas Municipales'!$C$14,'5-Bienes y Serv que se Consumen'!$F$116,0)),0)+IF('5-Bienes y Serv que se Consumen'!$E$119='2 - Programas Municipales'!$A9,(IF('5-Bienes y Serv que se Consumen'!$E$120='2 - Programas Municipales'!$C$14,'5-Bienes y Serv que se Consumen'!$F$122,0)),0)+IF('5-Bienes y Serv que se Consumen'!$E$125='2 - Programas Municipales'!$A9,(IF('5-Bienes y Serv que se Consumen'!$E$126='2 - Programas Municipales'!$C$14,'5-Bienes y Serv que se Consumen'!$F$128,0)),0)+IF('5-Bienes y Serv que se Consumen'!$E$131='2 - Programas Municipales'!$A9,(IF('5-Bienes y Serv que se Consumen'!$E$132='2 - Programas Municipales'!$C$14,'5-Bienes y Serv que se Consumen'!$F$134,0)),0)+IF('5-Bienes y Serv que se Consumen'!$E$137='2 - Programas Municipales'!$A9,(IF('5-Bienes y Serv que se Consumen'!$E$138='2 - Programas Municipales'!$C$14,'5-Bienes y Serv que se Consumen'!$F$140,0)),0)</f>
        <v>0</v>
      </c>
      <c r="Q12" s="265">
        <f t="shared" si="1"/>
        <v>8962288</v>
      </c>
    </row>
    <row r="13">
      <c r="B13" s="56" t="str">
        <f>'2 - Programas Municipales'!A10</f>
        <v>Elementos de Comunicación y Otros</v>
      </c>
      <c r="C13" s="202">
        <f>IF('5-Bienes y Serv que se Consumen'!$E$5='2 - Programas Municipales'!$A10,(IF('5-Bienes y Serv que se Consumen'!$E$6='2 - Programas Municipales'!$C$2,'5-Bienes y Serv que se Consumen'!$F$8,0)),0)+IF('5-Bienes y Serv que se Consumen'!$E$11='2 - Programas Municipales'!$A10,(IF('5-Bienes y Serv que se Consumen'!$E$12='2 - Programas Municipales'!$C$2,'5-Bienes y Serv que se Consumen'!$F$14,0)),0)+IF('5-Bienes y Serv que se Consumen'!$E$17='2 - Programas Municipales'!$A10,(IF('5-Bienes y Serv que se Consumen'!$E$18='2 - Programas Municipales'!$C$2,'5-Bienes y Serv que se Consumen'!$F$20,0)),0)+IF('5-Bienes y Serv que se Consumen'!$E$23='2 - Programas Municipales'!$A10,(IF('5-Bienes y Serv que se Consumen'!$E$24='2 - Programas Municipales'!$C$2,'5-Bienes y Serv que se Consumen'!$F$26,0)),0)+IF('5-Bienes y Serv que se Consumen'!$E$29='2 - Programas Municipales'!$A10,(IF('5-Bienes y Serv que se Consumen'!$E$30='2 - Programas Municipales'!$C$2,'5-Bienes y Serv que se Consumen'!$F$32,0)),0)+IF('5-Bienes y Serv que se Consumen'!$E$35='2 - Programas Municipales'!$A10,(IF('5-Bienes y Serv que se Consumen'!$E$36='2 - Programas Municipales'!$C$2,'5-Bienes y Serv que se Consumen'!$F$38,0)),0)+IF('5-Bienes y Serv que se Consumen'!$E$41='2 - Programas Municipales'!$A10,(IF('5-Bienes y Serv que se Consumen'!$E$42='2 - Programas Municipales'!$C$2,'5-Bienes y Serv que se Consumen'!$F$44,0)),0)+IF('5-Bienes y Serv que se Consumen'!$E$47='2 - Programas Municipales'!$A10,(IF('5-Bienes y Serv que se Consumen'!$E$48='2 - Programas Municipales'!$C$2,'5-Bienes y Serv que se Consumen'!$F$50,0)),0)+IF('5-Bienes y Serv que se Consumen'!$E$53='2 - Programas Municipales'!$A10,(IF('5-Bienes y Serv que se Consumen'!$E$54='2 - Programas Municipales'!$C$2,'5-Bienes y Serv que se Consumen'!$F$56,0)),0)+IF('5-Bienes y Serv que se Consumen'!$E$59='2 - Programas Municipales'!$A10,(IF('5-Bienes y Serv que se Consumen'!$E$60='2 - Programas Municipales'!$C$2,'5-Bienes y Serv que se Consumen'!$F$62,0)),0)+IF('5-Bienes y Serv que se Consumen'!$E$65='2 - Programas Municipales'!$A10,(IF('5-Bienes y Serv que se Consumen'!$E$66='2 - Programas Municipales'!$C$2,'5-Bienes y Serv que se Consumen'!$F$68,0)),0)+IF('5-Bienes y Serv que se Consumen'!$E$71='2 - Programas Municipales'!$A10,(IF('5-Bienes y Serv que se Consumen'!$E$72='2 - Programas Municipales'!$C$2,'5-Bienes y Serv que se Consumen'!$F$74,0)),0)+IF('5-Bienes y Serv que se Consumen'!$E$77='2 - Programas Municipales'!$A10,(IF('5-Bienes y Serv que se Consumen'!$E$78='2 - Programas Municipales'!$C$2,'5-Bienes y Serv que se Consumen'!$F$80,0)),0)+IF('5-Bienes y Serv que se Consumen'!$E$83='2 - Programas Municipales'!$A10,(IF('5-Bienes y Serv que se Consumen'!$E$84='2 - Programas Municipales'!$C$2,'5-Bienes y Serv que se Consumen'!$F$86,0)),0)+IF('5-Bienes y Serv que se Consumen'!$E$89='2 - Programas Municipales'!$A10,(IF('5-Bienes y Serv que se Consumen'!$E$90='2 - Programas Municipales'!$C$2,'5-Bienes y Serv que se Consumen'!$F$92,0)),0)+IF('5-Bienes y Serv que se Consumen'!$E$95='2 - Programas Municipales'!$A10,(IF('5-Bienes y Serv que se Consumen'!$E$96='2 - Programas Municipales'!$C$2,'5-Bienes y Serv que se Consumen'!$F$98,0)),0)+IF('5-Bienes y Serv que se Consumen'!$E$101='2 - Programas Municipales'!$A10,(IF('5-Bienes y Serv que se Consumen'!$E$102='2 - Programas Municipales'!$C$2,'5-Bienes y Serv que se Consumen'!$F$104,0)),0)+IF('5-Bienes y Serv que se Consumen'!$E$107='2 - Programas Municipales'!$A10,(IF('5-Bienes y Serv que se Consumen'!$E$108='2 - Programas Municipales'!$C$2,'5-Bienes y Serv que se Consumen'!$F$110,0)),0)+IF('5-Bienes y Serv que se Consumen'!$E$113='2 - Programas Municipales'!$A10,(IF('5-Bienes y Serv que se Consumen'!$E$114='2 - Programas Municipales'!$C$2,'5-Bienes y Serv que se Consumen'!$F$116,0)),0)+IF('5-Bienes y Serv que se Consumen'!$E$119='2 - Programas Municipales'!$A10,(IF('5-Bienes y Serv que se Consumen'!$E$120='2 - Programas Municipales'!$C$2,'5-Bienes y Serv que se Consumen'!$F$122,0)),0)+IF('5-Bienes y Serv que se Consumen'!$E$125='2 - Programas Municipales'!$A10,(IF('5-Bienes y Serv que se Consumen'!$E$126='2 - Programas Municipales'!$C$2,'5-Bienes y Serv que se Consumen'!$F$128,0)),0)+IF('5-Bienes y Serv que se Consumen'!$E$131='2 - Programas Municipales'!$A10,(IF('5-Bienes y Serv que se Consumen'!$E$132='2 - Programas Municipales'!$C$2,'5-Bienes y Serv que se Consumen'!$F$134,0)),0)+IF('5-Bienes y Serv que se Consumen'!$E$137='2 - Programas Municipales'!$A10,(IF('5-Bienes y Serv que se Consumen'!$E$138='2 - Programas Municipales'!$C$2,'5-Bienes y Serv que se Consumen'!$F$140,0)),0)</f>
        <v>0</v>
      </c>
      <c r="D13" s="202">
        <f>IF('5-Bienes y Serv que se Consumen'!$E$5='2 - Programas Municipales'!$A10,(IF('5-Bienes y Serv que se Consumen'!$E$6='2 - Programas Municipales'!$C$3,'5-Bienes y Serv que se Consumen'!$F$8,0)),0)+IF('5-Bienes y Serv que se Consumen'!$E$11='2 - Programas Municipales'!$A10,(IF('5-Bienes y Serv que se Consumen'!$E$12='2 - Programas Municipales'!$C$3,'5-Bienes y Serv que se Consumen'!$F$14,0)),0)+IF('5-Bienes y Serv que se Consumen'!$E$17='2 - Programas Municipales'!$A10,(IF('5-Bienes y Serv que se Consumen'!$E$18='2 - Programas Municipales'!$C$3,'5-Bienes y Serv que se Consumen'!$F$20,0)),0)+IF('5-Bienes y Serv que se Consumen'!$E$23='2 - Programas Municipales'!$A10,(IF('5-Bienes y Serv que se Consumen'!$E$24='2 - Programas Municipales'!$C$3,'5-Bienes y Serv que se Consumen'!$F$26,0)),0)+IF('5-Bienes y Serv que se Consumen'!$E$29='2 - Programas Municipales'!$A10,(IF('5-Bienes y Serv que se Consumen'!$E$30='2 - Programas Municipales'!$C$3,'5-Bienes y Serv que se Consumen'!$F$32,0)),0)+IF('5-Bienes y Serv que se Consumen'!$E$35='2 - Programas Municipales'!$A10,(IF('5-Bienes y Serv que se Consumen'!$E$36='2 - Programas Municipales'!$C$3,'5-Bienes y Serv que se Consumen'!$F$38,0)),0)+IF('5-Bienes y Serv que se Consumen'!$E$41='2 - Programas Municipales'!$A10,(IF('5-Bienes y Serv que se Consumen'!$E$42='2 - Programas Municipales'!$C$3,'5-Bienes y Serv que se Consumen'!$F$44,0)),0)+IF('5-Bienes y Serv que se Consumen'!$E$47='2 - Programas Municipales'!$A10,(IF('5-Bienes y Serv que se Consumen'!$E$48='2 - Programas Municipales'!$C$3,'5-Bienes y Serv que se Consumen'!$F$50,0)),0)+IF('5-Bienes y Serv que se Consumen'!$E$53='2 - Programas Municipales'!$A10,(IF('5-Bienes y Serv que se Consumen'!$E$54='2 - Programas Municipales'!$C$3,'5-Bienes y Serv que se Consumen'!$F$56,0)),0)+IF('5-Bienes y Serv que se Consumen'!$E$59='2 - Programas Municipales'!$A10,(IF('5-Bienes y Serv que se Consumen'!$E$60='2 - Programas Municipales'!$C$3,'5-Bienes y Serv que se Consumen'!$F$62,0)),0)+IF('5-Bienes y Serv que se Consumen'!$E$65='2 - Programas Municipales'!$A10,(IF('5-Bienes y Serv que se Consumen'!$E$66='2 - Programas Municipales'!$C$3,'5-Bienes y Serv que se Consumen'!$F$68,0)),0)+IF('5-Bienes y Serv que se Consumen'!$E$71='2 - Programas Municipales'!$A10,(IF('5-Bienes y Serv que se Consumen'!$E$72='2 - Programas Municipales'!$C$3,'5-Bienes y Serv que se Consumen'!$F$74,0)),0)+IF('5-Bienes y Serv que se Consumen'!$E$77='2 - Programas Municipales'!$A10,(IF('5-Bienes y Serv que se Consumen'!$E$78='2 - Programas Municipales'!$C$3,'5-Bienes y Serv que se Consumen'!$F$80,0)),0)+IF('5-Bienes y Serv que se Consumen'!$E$83='2 - Programas Municipales'!$A10,(IF('5-Bienes y Serv que se Consumen'!$E$84='2 - Programas Municipales'!$C$3,'5-Bienes y Serv que se Consumen'!$F$86,0)),0)+IF('5-Bienes y Serv que se Consumen'!$E$89='2 - Programas Municipales'!$A10,(IF('5-Bienes y Serv que se Consumen'!$E$90='2 - Programas Municipales'!$C$3,'5-Bienes y Serv que se Consumen'!$F$92,0)),0)+IF('5-Bienes y Serv que se Consumen'!$E$95='2 - Programas Municipales'!$A10,(IF('5-Bienes y Serv que se Consumen'!$E$96='2 - Programas Municipales'!$C$3,'5-Bienes y Serv que se Consumen'!$F$98,0)),0)+IF('5-Bienes y Serv que se Consumen'!$E$101='2 - Programas Municipales'!$A10,(IF('5-Bienes y Serv que se Consumen'!$E$102='2 - Programas Municipales'!$C$3,'5-Bienes y Serv que se Consumen'!$F$104,0)),0)+IF('5-Bienes y Serv que se Consumen'!$E$107='2 - Programas Municipales'!$A10,(IF('5-Bienes y Serv que se Consumen'!$E$108='2 - Programas Municipales'!$C$3,'5-Bienes y Serv que se Consumen'!$F$110,0)),0)+IF('5-Bienes y Serv que se Consumen'!$E$113='2 - Programas Municipales'!$A10,(IF('5-Bienes y Serv que se Consumen'!$E$114='2 - Programas Municipales'!$C$3,'5-Bienes y Serv que se Consumen'!$F$116,0)),0)+IF('5-Bienes y Serv que se Consumen'!$E$119='2 - Programas Municipales'!$A10,(IF('5-Bienes y Serv que se Consumen'!$E$120='2 - Programas Municipales'!$C$3,'5-Bienes y Serv que se Consumen'!$F$122,0)),0)+IF('5-Bienes y Serv que se Consumen'!$E$125='2 - Programas Municipales'!$A10,(IF('5-Bienes y Serv que se Consumen'!$E$126='2 - Programas Municipales'!$C$3,'5-Bienes y Serv que se Consumen'!$F$128,0)),0)+IF('5-Bienes y Serv que se Consumen'!$E$131='2 - Programas Municipales'!$A10,(IF('5-Bienes y Serv que se Consumen'!$E$132='2 - Programas Municipales'!$C$3,'5-Bienes y Serv que se Consumen'!$F$134,0)),0)+IF('5-Bienes y Serv que se Consumen'!$E$137='2 - Programas Municipales'!$A10,(IF('5-Bienes y Serv que se Consumen'!$E$138='2 - Programas Municipales'!$C$3,'5-Bienes y Serv que se Consumen'!$F$140,0)),0)</f>
        <v>0</v>
      </c>
      <c r="E13" s="202">
        <f>IF('5-Bienes y Serv que se Consumen'!$E$5='2 - Programas Municipales'!$A10,(IF('5-Bienes y Serv que se Consumen'!$E$6='2 - Programas Municipales'!$C$4,'5-Bienes y Serv que se Consumen'!$F$8,0)),0)+IF('5-Bienes y Serv que se Consumen'!$E$11='2 - Programas Municipales'!$A10,(IF('5-Bienes y Serv que se Consumen'!$E$12='2 - Programas Municipales'!$C$4,'5-Bienes y Serv que se Consumen'!$F$14,0)),0)+IF('5-Bienes y Serv que se Consumen'!$E$17='2 - Programas Municipales'!$A10,(IF('5-Bienes y Serv que se Consumen'!$E$18='2 - Programas Municipales'!$C$4,'5-Bienes y Serv que se Consumen'!$F$20,0)),0)+IF('5-Bienes y Serv que se Consumen'!$E$23='2 - Programas Municipales'!$A10,(IF('5-Bienes y Serv que se Consumen'!$E$24='2 - Programas Municipales'!$C$4,'5-Bienes y Serv que se Consumen'!$F$26,0)),0)+IF('5-Bienes y Serv que se Consumen'!$E$29='2 - Programas Municipales'!$A10,(IF('5-Bienes y Serv que se Consumen'!$E$30='2 - Programas Municipales'!$C$4,'5-Bienes y Serv que se Consumen'!$F$32,0)),0)+IF('5-Bienes y Serv que se Consumen'!$E$35='2 - Programas Municipales'!$A10,(IF('5-Bienes y Serv que se Consumen'!$E$36='2 - Programas Municipales'!$C$4,'5-Bienes y Serv que se Consumen'!$F$38,0)),0)+IF('5-Bienes y Serv que se Consumen'!$E$41='2 - Programas Municipales'!$A10,(IF('5-Bienes y Serv que se Consumen'!$E$42='2 - Programas Municipales'!$C$4,'5-Bienes y Serv que se Consumen'!$F$44,0)),0)+IF('5-Bienes y Serv que se Consumen'!$E$47='2 - Programas Municipales'!$A10,(IF('5-Bienes y Serv que se Consumen'!$E$48='2 - Programas Municipales'!$C$4,'5-Bienes y Serv que se Consumen'!$F$50,0)),0)+IF('5-Bienes y Serv que se Consumen'!$E$53='2 - Programas Municipales'!$A10,(IF('5-Bienes y Serv que se Consumen'!$E$54='2 - Programas Municipales'!$C$4,'5-Bienes y Serv que se Consumen'!$F$56,0)),0)+IF('5-Bienes y Serv que se Consumen'!$E$59='2 - Programas Municipales'!$A10,(IF('5-Bienes y Serv que se Consumen'!$E$60='2 - Programas Municipales'!$C$4,'5-Bienes y Serv que se Consumen'!$F$62,0)),0)+IF('5-Bienes y Serv que se Consumen'!$E$65='2 - Programas Municipales'!$A10,(IF('5-Bienes y Serv que se Consumen'!$E$66='2 - Programas Municipales'!$C$4,'5-Bienes y Serv que se Consumen'!$F$68,0)),0)+IF('5-Bienes y Serv que se Consumen'!$E$71='2 - Programas Municipales'!$A10,(IF('5-Bienes y Serv que se Consumen'!$E$72='2 - Programas Municipales'!$C$4,'5-Bienes y Serv que se Consumen'!$F$74,0)),0)+IF('5-Bienes y Serv que se Consumen'!$E$77='2 - Programas Municipales'!$A10,(IF('5-Bienes y Serv que se Consumen'!$E$78='2 - Programas Municipales'!$C$4,'5-Bienes y Serv que se Consumen'!$F$80,0)),0)+IF('5-Bienes y Serv que se Consumen'!$E$83='2 - Programas Municipales'!$A10,(IF('5-Bienes y Serv que se Consumen'!$E$84='2 - Programas Municipales'!$C$4,'5-Bienes y Serv que se Consumen'!$F$86,0)),0)+IF('5-Bienes y Serv que se Consumen'!$E$89='2 - Programas Municipales'!$A10,(IF('5-Bienes y Serv que se Consumen'!$E$90='2 - Programas Municipales'!$C$4,'5-Bienes y Serv que se Consumen'!$F$92,0)),0)+IF('5-Bienes y Serv que se Consumen'!$E$95='2 - Programas Municipales'!$A10,(IF('5-Bienes y Serv que se Consumen'!$E$96='2 - Programas Municipales'!$C$4,'5-Bienes y Serv que se Consumen'!$F$98,0)),0)+IF('5-Bienes y Serv que se Consumen'!$E$101='2 - Programas Municipales'!$A10,(IF('5-Bienes y Serv que se Consumen'!$E$102='2 - Programas Municipales'!$C$4,'5-Bienes y Serv que se Consumen'!$F$104,0)),0)+IF('5-Bienes y Serv que se Consumen'!$E$107='2 - Programas Municipales'!$A10,(IF('5-Bienes y Serv que se Consumen'!$E$108='2 - Programas Municipales'!$C$4,'5-Bienes y Serv que se Consumen'!$F$110,0)),0)+IF('5-Bienes y Serv que se Consumen'!$E$113='2 - Programas Municipales'!$A10,(IF('5-Bienes y Serv que se Consumen'!$E$114='2 - Programas Municipales'!$C$4,'5-Bienes y Serv que se Consumen'!$F$116,0)),0)+IF('5-Bienes y Serv que se Consumen'!$E$119='2 - Programas Municipales'!$A10,(IF('5-Bienes y Serv que se Consumen'!$E$120='2 - Programas Municipales'!$C$4,'5-Bienes y Serv que se Consumen'!$F$122,0)),0)+IF('5-Bienes y Serv que se Consumen'!$E$125='2 - Programas Municipales'!$A10,(IF('5-Bienes y Serv que se Consumen'!$E$126='2 - Programas Municipales'!$C$4,'5-Bienes y Serv que se Consumen'!$F$128,0)),0)+IF('5-Bienes y Serv que se Consumen'!$E$131='2 - Programas Municipales'!$A10,(IF('5-Bienes y Serv que se Consumen'!$E$132='2 - Programas Municipales'!$C$4,'5-Bienes y Serv que se Consumen'!$F$134,0)),0)+IF('5-Bienes y Serv que se Consumen'!$E$137='2 - Programas Municipales'!$A10,(IF('5-Bienes y Serv que se Consumen'!$E$138='2 - Programas Municipales'!$C$4,'5-Bienes y Serv que se Consumen'!$F$140,0)),0)</f>
        <v>0</v>
      </c>
      <c r="F13" s="202">
        <f>IF('5-Bienes y Serv que se Consumen'!$E$5='2 - Programas Municipales'!$A10,(IF('5-Bienes y Serv que se Consumen'!$E$6='2 - Programas Municipales'!$C$5,'5-Bienes y Serv que se Consumen'!$F$8,0)),0)+IF('5-Bienes y Serv que se Consumen'!$E$11='2 - Programas Municipales'!$A10,(IF('5-Bienes y Serv que se Consumen'!$E$12='2 - Programas Municipales'!$C$5,'5-Bienes y Serv que se Consumen'!$F$14,0)),0)+IF('5-Bienes y Serv que se Consumen'!$E$17='2 - Programas Municipales'!$A10,(IF('5-Bienes y Serv que se Consumen'!$E$18='2 - Programas Municipales'!$C$5,'5-Bienes y Serv que se Consumen'!$F$20,0)),0)+IF('5-Bienes y Serv que se Consumen'!$E$23='2 - Programas Municipales'!$A10,(IF('5-Bienes y Serv que se Consumen'!$E$24='2 - Programas Municipales'!$C$5,'5-Bienes y Serv que se Consumen'!$F$26,0)),0)+IF('5-Bienes y Serv que se Consumen'!$E$29='2 - Programas Municipales'!$A10,(IF('5-Bienes y Serv que se Consumen'!$E$30='2 - Programas Municipales'!$C$5,'5-Bienes y Serv que se Consumen'!$F$32,0)),0)+IF('5-Bienes y Serv que se Consumen'!$E$35='2 - Programas Municipales'!$A10,(IF('5-Bienes y Serv que se Consumen'!$E$36='2 - Programas Municipales'!$C$5,'5-Bienes y Serv que se Consumen'!$F$38,0)),0)+IF('5-Bienes y Serv que se Consumen'!$E$41='2 - Programas Municipales'!$A10,(IF('5-Bienes y Serv que se Consumen'!$E$42='2 - Programas Municipales'!$C$5,'5-Bienes y Serv que se Consumen'!$F$44,0)),0)+IF('5-Bienes y Serv que se Consumen'!$E$47='2 - Programas Municipales'!$A10,(IF('5-Bienes y Serv que se Consumen'!$E$48='2 - Programas Municipales'!$C$5,'5-Bienes y Serv que se Consumen'!$F$50,0)),0)+IF('5-Bienes y Serv que se Consumen'!$E$53='2 - Programas Municipales'!$A10,(IF('5-Bienes y Serv que se Consumen'!$E$54='2 - Programas Municipales'!$C$5,'5-Bienes y Serv que se Consumen'!$F$56,0)),0)+IF('5-Bienes y Serv que se Consumen'!$E$59='2 - Programas Municipales'!$A10,(IF('5-Bienes y Serv que se Consumen'!$E$60='2 - Programas Municipales'!$C$5,'5-Bienes y Serv que se Consumen'!$F$62,0)),0)+IF('5-Bienes y Serv que se Consumen'!$E$65='2 - Programas Municipales'!$A10,(IF('5-Bienes y Serv que se Consumen'!$E$66='2 - Programas Municipales'!$C$5,'5-Bienes y Serv que se Consumen'!$F$68,0)),0)+IF('5-Bienes y Serv que se Consumen'!$E$71='2 - Programas Municipales'!$A10,(IF('5-Bienes y Serv que se Consumen'!$E$72='2 - Programas Municipales'!$C$5,'5-Bienes y Serv que se Consumen'!$F$74,0)),0)+IF('5-Bienes y Serv que se Consumen'!$E$77='2 - Programas Municipales'!$A10,(IF('5-Bienes y Serv que se Consumen'!$E$78='2 - Programas Municipales'!$C$5,'5-Bienes y Serv que se Consumen'!$F$80,0)),0)+IF('5-Bienes y Serv que se Consumen'!$E$83='2 - Programas Municipales'!$A10,(IF('5-Bienes y Serv que se Consumen'!$E$84='2 - Programas Municipales'!$C$5,'5-Bienes y Serv que se Consumen'!$F$86,0)),0)+IF('5-Bienes y Serv que se Consumen'!$E$89='2 - Programas Municipales'!$A10,(IF('5-Bienes y Serv que se Consumen'!$E$90='2 - Programas Municipales'!$C$5,'5-Bienes y Serv que se Consumen'!$F$92,0)),0)+IF('5-Bienes y Serv que se Consumen'!$E$95='2 - Programas Municipales'!$A10,(IF('5-Bienes y Serv que se Consumen'!$E$96='2 - Programas Municipales'!$C$5,'5-Bienes y Serv que se Consumen'!$F$98,0)),0)+IF('5-Bienes y Serv que se Consumen'!$E$101='2 - Programas Municipales'!$A10,(IF('5-Bienes y Serv que se Consumen'!$E$102='2 - Programas Municipales'!$C$5,'5-Bienes y Serv que se Consumen'!$F$104,0)),0)+IF('5-Bienes y Serv que se Consumen'!$E$107='2 - Programas Municipales'!$A10,(IF('5-Bienes y Serv que se Consumen'!$E$108='2 - Programas Municipales'!$C$5,'5-Bienes y Serv que se Consumen'!$F$110,0)),0)+IF('5-Bienes y Serv que se Consumen'!$E$113='2 - Programas Municipales'!$A10,(IF('5-Bienes y Serv que se Consumen'!$E$114='2 - Programas Municipales'!$C$5,'5-Bienes y Serv que se Consumen'!$F$116,0)),0)+IF('5-Bienes y Serv que se Consumen'!$E$119='2 - Programas Municipales'!$A10,(IF('5-Bienes y Serv que se Consumen'!$E$120='2 - Programas Municipales'!$C$5,'5-Bienes y Serv que se Consumen'!$F$122,0)),0)+IF('5-Bienes y Serv que se Consumen'!$E$125='2 - Programas Municipales'!$A10,(IF('5-Bienes y Serv que se Consumen'!$E$126='2 - Programas Municipales'!$C$5,'5-Bienes y Serv que se Consumen'!$F$128,0)),0)+IF('5-Bienes y Serv que se Consumen'!$E$131='2 - Programas Municipales'!$A10,(IF('5-Bienes y Serv que se Consumen'!$E$132='2 - Programas Municipales'!$C$5,'5-Bienes y Serv que se Consumen'!$F$134,0)),0)+IF('5-Bienes y Serv que se Consumen'!$E$137='2 - Programas Municipales'!$A10,(IF('5-Bienes y Serv que se Consumen'!$E$138='2 - Programas Municipales'!$C$5,'5-Bienes y Serv que se Consumen'!$F$140,0)),0)</f>
        <v>0</v>
      </c>
      <c r="G13" s="202">
        <f>IF('5-Bienes y Serv que se Consumen'!$E$5='2 - Programas Municipales'!$A10,(IF('5-Bienes y Serv que se Consumen'!$E$6='2 - Programas Municipales'!$C$6,'5-Bienes y Serv que se Consumen'!$F$8,0)),0)+IF('5-Bienes y Serv que se Consumen'!$E$11='2 - Programas Municipales'!$A10,(IF('5-Bienes y Serv que se Consumen'!$E$12='2 - Programas Municipales'!$C$6,'5-Bienes y Serv que se Consumen'!$F$14,0)),0)+IF('5-Bienes y Serv que se Consumen'!$E$17='2 - Programas Municipales'!$A10,(IF('5-Bienes y Serv que se Consumen'!$E$18='2 - Programas Municipales'!$C$6,'5-Bienes y Serv que se Consumen'!$F$20,0)),0)+IF('5-Bienes y Serv que se Consumen'!$E$23='2 - Programas Municipales'!$A10,(IF('5-Bienes y Serv que se Consumen'!$E$24='2 - Programas Municipales'!$C$6,'5-Bienes y Serv que se Consumen'!$F$26,0)),0)+IF('5-Bienes y Serv que se Consumen'!$E$29='2 - Programas Municipales'!$A10,(IF('5-Bienes y Serv que se Consumen'!$E$30='2 - Programas Municipales'!$C$6,'5-Bienes y Serv que se Consumen'!$F$32,0)),0)+IF('5-Bienes y Serv que se Consumen'!$E$35='2 - Programas Municipales'!$A10,(IF('5-Bienes y Serv que se Consumen'!$E$36='2 - Programas Municipales'!$C$6,'5-Bienes y Serv que se Consumen'!$F$38,0)),0)+IF('5-Bienes y Serv que se Consumen'!$E$41='2 - Programas Municipales'!$A10,(IF('5-Bienes y Serv que se Consumen'!$E$42='2 - Programas Municipales'!$C$6,'5-Bienes y Serv que se Consumen'!$F$44,0)),0)+IF('5-Bienes y Serv que se Consumen'!$E$47='2 - Programas Municipales'!$A10,(IF('5-Bienes y Serv que se Consumen'!$E$48='2 - Programas Municipales'!$C$6,'5-Bienes y Serv que se Consumen'!$F$50,0)),0)+IF('5-Bienes y Serv que se Consumen'!$E$53='2 - Programas Municipales'!$A10,(IF('5-Bienes y Serv que se Consumen'!$E$54='2 - Programas Municipales'!$C$6,'5-Bienes y Serv que se Consumen'!$F$56,0)),0)+IF('5-Bienes y Serv que se Consumen'!$E$59='2 - Programas Municipales'!$A10,(IF('5-Bienes y Serv que se Consumen'!$E$60='2 - Programas Municipales'!$C$6,'5-Bienes y Serv que se Consumen'!$F$62,0)),0)+IF('5-Bienes y Serv que se Consumen'!$E$65='2 - Programas Municipales'!$A10,(IF('5-Bienes y Serv que se Consumen'!$E$66='2 - Programas Municipales'!$C$6,'5-Bienes y Serv que se Consumen'!$F$68,0)),0)+IF('5-Bienes y Serv que se Consumen'!$E$71='2 - Programas Municipales'!$A10,(IF('5-Bienes y Serv que se Consumen'!$E$72='2 - Programas Municipales'!$C$6,'5-Bienes y Serv que se Consumen'!$F$74,0)),0)+IF('5-Bienes y Serv que se Consumen'!$E$77='2 - Programas Municipales'!$A10,(IF('5-Bienes y Serv que se Consumen'!$E$78='2 - Programas Municipales'!$C$6,'5-Bienes y Serv que se Consumen'!$F$80,0)),0)+IF('5-Bienes y Serv que se Consumen'!$E$83='2 - Programas Municipales'!$A10,(IF('5-Bienes y Serv que se Consumen'!$E$84='2 - Programas Municipales'!$C$6,'5-Bienes y Serv que se Consumen'!$F$86,0)),0)+IF('5-Bienes y Serv que se Consumen'!$E$89='2 - Programas Municipales'!$A10,(IF('5-Bienes y Serv que se Consumen'!$E$90='2 - Programas Municipales'!$C$6,'5-Bienes y Serv que se Consumen'!$F$92,0)),0)+IF('5-Bienes y Serv que se Consumen'!$E$95='2 - Programas Municipales'!$A10,(IF('5-Bienes y Serv que se Consumen'!$E$96='2 - Programas Municipales'!$C$6,'5-Bienes y Serv que se Consumen'!$F$98,0)),0)+IF('5-Bienes y Serv que se Consumen'!$E$101='2 - Programas Municipales'!$A10,(IF('5-Bienes y Serv que se Consumen'!$E$102='2 - Programas Municipales'!$C$6,'5-Bienes y Serv que se Consumen'!$F$104,0)),0)+IF('5-Bienes y Serv que se Consumen'!$E$107='2 - Programas Municipales'!$A10,(IF('5-Bienes y Serv que se Consumen'!$E$108='2 - Programas Municipales'!$C$6,'5-Bienes y Serv que se Consumen'!$F$110,0)),0)+IF('5-Bienes y Serv que se Consumen'!$E$113='2 - Programas Municipales'!$A10,(IF('5-Bienes y Serv que se Consumen'!$E$114='2 - Programas Municipales'!$C$6,'5-Bienes y Serv que se Consumen'!$F$116,0)),0)+IF('5-Bienes y Serv que se Consumen'!$E$119='2 - Programas Municipales'!$A10,(IF('5-Bienes y Serv que se Consumen'!$E$120='2 - Programas Municipales'!$C$6,'5-Bienes y Serv que se Consumen'!$F$122,0)),0)+IF('5-Bienes y Serv que se Consumen'!$E$125='2 - Programas Municipales'!$A10,(IF('5-Bienes y Serv que se Consumen'!$E$126='2 - Programas Municipales'!$C$6,'5-Bienes y Serv que se Consumen'!$F$128,0)),0)+IF('5-Bienes y Serv que se Consumen'!$E$131='2 - Programas Municipales'!$A10,(IF('5-Bienes y Serv que se Consumen'!$E$132='2 - Programas Municipales'!$C$6,'5-Bienes y Serv que se Consumen'!$F$134,0)),0)+IF('5-Bienes y Serv que se Consumen'!$E$137='2 - Programas Municipales'!$A10,(IF('5-Bienes y Serv que se Consumen'!$E$138='2 - Programas Municipales'!$C$6,'5-Bienes y Serv que se Consumen'!$F$140,0)),0)</f>
        <v>1000000</v>
      </c>
      <c r="H13" s="202">
        <f>IF('5-Bienes y Serv que se Consumen'!$E$5='2 - Programas Municipales'!$A10,(IF('5-Bienes y Serv que se Consumen'!$E$6='2 - Programas Municipales'!$C$7,'5-Bienes y Serv que se Consumen'!$F$8,0)),0)+IF('5-Bienes y Serv que se Consumen'!$E$11='2 - Programas Municipales'!$A10,(IF('5-Bienes y Serv que se Consumen'!$E$12='2 - Programas Municipales'!$C$7,'5-Bienes y Serv que se Consumen'!$F$14,0)),0)+IF('5-Bienes y Serv que se Consumen'!$E$17='2 - Programas Municipales'!$A10,(IF('5-Bienes y Serv que se Consumen'!$E$18='2 - Programas Municipales'!$C$7,'5-Bienes y Serv que se Consumen'!$F$20,0)),0)+IF('5-Bienes y Serv que se Consumen'!$E$23='2 - Programas Municipales'!$A10,(IF('5-Bienes y Serv que se Consumen'!$E$24='2 - Programas Municipales'!$C$7,'5-Bienes y Serv que se Consumen'!$F$26,0)),0)+IF('5-Bienes y Serv que se Consumen'!$E$29='2 - Programas Municipales'!$A10,(IF('5-Bienes y Serv que se Consumen'!$E$30='2 - Programas Municipales'!$C$7,'5-Bienes y Serv que se Consumen'!$F$32,0)),0)+IF('5-Bienes y Serv que se Consumen'!$E$35='2 - Programas Municipales'!$A10,(IF('5-Bienes y Serv que se Consumen'!$E$36='2 - Programas Municipales'!$C$7,'5-Bienes y Serv que se Consumen'!$F$38,0)),0)+IF('5-Bienes y Serv que se Consumen'!$E$41='2 - Programas Municipales'!$A10,(IF('5-Bienes y Serv que se Consumen'!$E$42='2 - Programas Municipales'!$C$7,'5-Bienes y Serv que se Consumen'!$F$44,0)),0)+IF('5-Bienes y Serv que se Consumen'!$E$47='2 - Programas Municipales'!$A10,(IF('5-Bienes y Serv que se Consumen'!$E$48='2 - Programas Municipales'!$C$7,'5-Bienes y Serv que se Consumen'!$F$50,0)),0)+IF('5-Bienes y Serv que se Consumen'!$E$53='2 - Programas Municipales'!$A10,(IF('5-Bienes y Serv que se Consumen'!$E$54='2 - Programas Municipales'!$C$7,'5-Bienes y Serv que se Consumen'!$F$56,0)),0)+IF('5-Bienes y Serv que se Consumen'!$E$59='2 - Programas Municipales'!$A10,(IF('5-Bienes y Serv que se Consumen'!$E$60='2 - Programas Municipales'!$C$7,'5-Bienes y Serv que se Consumen'!$F$62,0)),0)+IF('5-Bienes y Serv que se Consumen'!$E$65='2 - Programas Municipales'!$A10,(IF('5-Bienes y Serv que se Consumen'!$E$66='2 - Programas Municipales'!$C$7,'5-Bienes y Serv que se Consumen'!$F$68,0)),0)+IF('5-Bienes y Serv que se Consumen'!$E$71='2 - Programas Municipales'!$A10,(IF('5-Bienes y Serv que se Consumen'!$E$72='2 - Programas Municipales'!$C$7,'5-Bienes y Serv que se Consumen'!$F$74,0)),0)+IF('5-Bienes y Serv que se Consumen'!$E$77='2 - Programas Municipales'!$A10,(IF('5-Bienes y Serv que se Consumen'!$E$78='2 - Programas Municipales'!$C$7,'5-Bienes y Serv que se Consumen'!$F$80,0)),0)+IF('5-Bienes y Serv que se Consumen'!$E$83='2 - Programas Municipales'!$A10,(IF('5-Bienes y Serv que se Consumen'!$E$84='2 - Programas Municipales'!$C$7,'5-Bienes y Serv que se Consumen'!$F$86,0)),0)+IF('5-Bienes y Serv que se Consumen'!$E$89='2 - Programas Municipales'!$A10,(IF('5-Bienes y Serv que se Consumen'!$E$90='2 - Programas Municipales'!$C$7,'5-Bienes y Serv que se Consumen'!$F$92,0)),0)+IF('5-Bienes y Serv que se Consumen'!$E$95='2 - Programas Municipales'!$A10,(IF('5-Bienes y Serv que se Consumen'!$E$96='2 - Programas Municipales'!$C$7,'5-Bienes y Serv que se Consumen'!$F$98,0)),0)+IF('5-Bienes y Serv que se Consumen'!$E$101='2 - Programas Municipales'!$A10,(IF('5-Bienes y Serv que se Consumen'!$E$102='2 - Programas Municipales'!$C$7,'5-Bienes y Serv que se Consumen'!$F$104,0)),0)+IF('5-Bienes y Serv que se Consumen'!$E$107='2 - Programas Municipales'!$A10,(IF('5-Bienes y Serv que se Consumen'!$E$108='2 - Programas Municipales'!$C$7,'5-Bienes y Serv que se Consumen'!$F$110,0)),0)+IF('5-Bienes y Serv que se Consumen'!$E$113='2 - Programas Municipales'!$A10,(IF('5-Bienes y Serv que se Consumen'!$E$114='2 - Programas Municipales'!$C$7,'5-Bienes y Serv que se Consumen'!$F$116,0)),0)+IF('5-Bienes y Serv que se Consumen'!$E$119='2 - Programas Municipales'!$A10,(IF('5-Bienes y Serv que se Consumen'!$E$120='2 - Programas Municipales'!$C$7,'5-Bienes y Serv que se Consumen'!$F$122,0)),0)+IF('5-Bienes y Serv que se Consumen'!$E$125='2 - Programas Municipales'!$A10,(IF('5-Bienes y Serv que se Consumen'!$E$126='2 - Programas Municipales'!$C$7,'5-Bienes y Serv que se Consumen'!$F$128,0)),0)+IF('5-Bienes y Serv que se Consumen'!$E$131='2 - Programas Municipales'!$A10,(IF('5-Bienes y Serv que se Consumen'!$E$132='2 - Programas Municipales'!$C$7,'5-Bienes y Serv que se Consumen'!$F$134,0)),0)+IF('5-Bienes y Serv que se Consumen'!$E$137='2 - Programas Municipales'!$A10,(IF('5-Bienes y Serv que se Consumen'!$E$138='2 - Programas Municipales'!$C$7,'5-Bienes y Serv que se Consumen'!$F$140,0)),0)</f>
        <v>0</v>
      </c>
      <c r="I13" s="202">
        <f>IF('5-Bienes y Serv que se Consumen'!$E$5='2 - Programas Municipales'!$A10,(IF('5-Bienes y Serv que se Consumen'!$E$6='2 - Programas Municipales'!$C$8,'5-Bienes y Serv que se Consumen'!$F$8,0)),0)+IF('5-Bienes y Serv que se Consumen'!$E$11='2 - Programas Municipales'!$A10,(IF('5-Bienes y Serv que se Consumen'!$E$12='2 - Programas Municipales'!$C$8,'5-Bienes y Serv que se Consumen'!$F$14,0)),0)+IF('5-Bienes y Serv que se Consumen'!$E$17='2 - Programas Municipales'!$A10,(IF('5-Bienes y Serv que se Consumen'!$E$18='2 - Programas Municipales'!$C$8,'5-Bienes y Serv que se Consumen'!$F$20,0)),0)+IF('5-Bienes y Serv que se Consumen'!$E$23='2 - Programas Municipales'!$A10,(IF('5-Bienes y Serv que se Consumen'!$E$24='2 - Programas Municipales'!$C$8,'5-Bienes y Serv que se Consumen'!$F$26,0)),0)+IF('5-Bienes y Serv que se Consumen'!$E$29='2 - Programas Municipales'!$A10,(IF('5-Bienes y Serv que se Consumen'!$E$30='2 - Programas Municipales'!$C$8,'5-Bienes y Serv que se Consumen'!$F$32,0)),0)+IF('5-Bienes y Serv que se Consumen'!$E$35='2 - Programas Municipales'!$A10,(IF('5-Bienes y Serv que se Consumen'!$E$36='2 - Programas Municipales'!$C$8,'5-Bienes y Serv que se Consumen'!$F$38,0)),0)+IF('5-Bienes y Serv que se Consumen'!$E$41='2 - Programas Municipales'!$A10,(IF('5-Bienes y Serv que se Consumen'!$E$42='2 - Programas Municipales'!$C$8,'5-Bienes y Serv que se Consumen'!$F$44,0)),0)+IF('5-Bienes y Serv que se Consumen'!$E$47='2 - Programas Municipales'!$A10,(IF('5-Bienes y Serv que se Consumen'!$E$48='2 - Programas Municipales'!$C$8,'5-Bienes y Serv que se Consumen'!$F$50,0)),0)+IF('5-Bienes y Serv que se Consumen'!$E$53='2 - Programas Municipales'!$A10,(IF('5-Bienes y Serv que se Consumen'!$E$54='2 - Programas Municipales'!$C$8,'5-Bienes y Serv que se Consumen'!$F$56,0)),0)+IF('5-Bienes y Serv que se Consumen'!$E$59='2 - Programas Municipales'!$A10,(IF('5-Bienes y Serv que se Consumen'!$E$60='2 - Programas Municipales'!$C$8,'5-Bienes y Serv que se Consumen'!$F$62,0)),0)+IF('5-Bienes y Serv que se Consumen'!$E$65='2 - Programas Municipales'!$A10,(IF('5-Bienes y Serv que se Consumen'!$E$66='2 - Programas Municipales'!$C$8,'5-Bienes y Serv que se Consumen'!$F$68,0)),0)+IF('5-Bienes y Serv que se Consumen'!$E$71='2 - Programas Municipales'!$A10,(IF('5-Bienes y Serv que se Consumen'!$E$72='2 - Programas Municipales'!$C$8,'5-Bienes y Serv que se Consumen'!$F$74,0)),0)+IF('5-Bienes y Serv que se Consumen'!$E$77='2 - Programas Municipales'!$A10,(IF('5-Bienes y Serv que se Consumen'!$E$78='2 - Programas Municipales'!$C$8,'5-Bienes y Serv que se Consumen'!$F$80,0)),0)+IF('5-Bienes y Serv que se Consumen'!$E$83='2 - Programas Municipales'!$A10,(IF('5-Bienes y Serv que se Consumen'!$E$84='2 - Programas Municipales'!$C$8,'5-Bienes y Serv que se Consumen'!$F$86,0)),0)+IF('5-Bienes y Serv que se Consumen'!$E$89='2 - Programas Municipales'!$A10,(IF('5-Bienes y Serv que se Consumen'!$E$90='2 - Programas Municipales'!$C$8,'5-Bienes y Serv que se Consumen'!$F$92,0)),0)+IF('5-Bienes y Serv que se Consumen'!$E$95='2 - Programas Municipales'!$A10,(IF('5-Bienes y Serv que se Consumen'!$E$96='2 - Programas Municipales'!$C$8,'5-Bienes y Serv que se Consumen'!$F$98,0)),0)+IF('5-Bienes y Serv que se Consumen'!$E$101='2 - Programas Municipales'!$A10,(IF('5-Bienes y Serv que se Consumen'!$E$102='2 - Programas Municipales'!$C$8,'5-Bienes y Serv que se Consumen'!$F$104,0)),0)+IF('5-Bienes y Serv que se Consumen'!$E$107='2 - Programas Municipales'!$A10,(IF('5-Bienes y Serv que se Consumen'!$E$108='2 - Programas Municipales'!$C$8,'5-Bienes y Serv que se Consumen'!$F$110,0)),0)+IF('5-Bienes y Serv que se Consumen'!$E$113='2 - Programas Municipales'!$A10,(IF('5-Bienes y Serv que se Consumen'!$E$114='2 - Programas Municipales'!$C$8,'5-Bienes y Serv que se Consumen'!$F$116,0)),0)+IF('5-Bienes y Serv que se Consumen'!$E$119='2 - Programas Municipales'!$A10,(IF('5-Bienes y Serv que se Consumen'!$E$120='2 - Programas Municipales'!$C$8,'5-Bienes y Serv que se Consumen'!$F$122,0)),0)+IF('5-Bienes y Serv que se Consumen'!$E$125='2 - Programas Municipales'!$A10,(IF('5-Bienes y Serv que se Consumen'!$E$126='2 - Programas Municipales'!$C$8,'5-Bienes y Serv que se Consumen'!$F$128,0)),0)+IF('5-Bienes y Serv que se Consumen'!$E$131='2 - Programas Municipales'!$A10,(IF('5-Bienes y Serv que se Consumen'!$E$132='2 - Programas Municipales'!$C$8,'5-Bienes y Serv que se Consumen'!$F$134,0)),0)+IF('5-Bienes y Serv que se Consumen'!$E$137='2 - Programas Municipales'!$A10,(IF('5-Bienes y Serv que se Consumen'!$E$138='2 - Programas Municipales'!$C$8,'5-Bienes y Serv que se Consumen'!$F$140,0)),0)</f>
        <v>0</v>
      </c>
      <c r="J13" s="202">
        <f>IF('5-Bienes y Serv que se Consumen'!$E$5='2 - Programas Municipales'!$A10,(IF('5-Bienes y Serv que se Consumen'!$E$6='2 - Programas Municipales'!$C$9,'5-Bienes y Serv que se Consumen'!$F$8,0)),0)+IF('5-Bienes y Serv que se Consumen'!$E$11='2 - Programas Municipales'!$A10,(IF('5-Bienes y Serv que se Consumen'!$E$12='2 - Programas Municipales'!$C$9,'5-Bienes y Serv que se Consumen'!$F$14,0)),0)+IF('5-Bienes y Serv que se Consumen'!$E$17='2 - Programas Municipales'!$A10,(IF('5-Bienes y Serv que se Consumen'!$E$18='2 - Programas Municipales'!$C$9,'5-Bienes y Serv que se Consumen'!$F$20,0)),0)+IF('5-Bienes y Serv que se Consumen'!$E$23='2 - Programas Municipales'!$A10,(IF('5-Bienes y Serv que se Consumen'!$E$24='2 - Programas Municipales'!$C$9,'5-Bienes y Serv que se Consumen'!$F$26,0)),0)+IF('5-Bienes y Serv que se Consumen'!$E$29='2 - Programas Municipales'!$A10,(IF('5-Bienes y Serv que se Consumen'!$E$30='2 - Programas Municipales'!$C$9,'5-Bienes y Serv que se Consumen'!$F$32,0)),0)+IF('5-Bienes y Serv que se Consumen'!$E$35='2 - Programas Municipales'!$A10,(IF('5-Bienes y Serv que se Consumen'!$E$36='2 - Programas Municipales'!$C$9,'5-Bienes y Serv que se Consumen'!$F$38,0)),0)+IF('5-Bienes y Serv que se Consumen'!$E$41='2 - Programas Municipales'!$A10,(IF('5-Bienes y Serv que se Consumen'!$E$42='2 - Programas Municipales'!$C$9,'5-Bienes y Serv que se Consumen'!$F$44,0)),0)+IF('5-Bienes y Serv que se Consumen'!$E$47='2 - Programas Municipales'!$A10,(IF('5-Bienes y Serv que se Consumen'!$E$48='2 - Programas Municipales'!$C$9,'5-Bienes y Serv que se Consumen'!$F$50,0)),0)+IF('5-Bienes y Serv que se Consumen'!$E$53='2 - Programas Municipales'!$A10,(IF('5-Bienes y Serv que se Consumen'!$E$54='2 - Programas Municipales'!$C$9,'5-Bienes y Serv que se Consumen'!$F$56,0)),0)+IF('5-Bienes y Serv que se Consumen'!$E$59='2 - Programas Municipales'!$A10,(IF('5-Bienes y Serv que se Consumen'!$E$60='2 - Programas Municipales'!$C$9,'5-Bienes y Serv que se Consumen'!$F$62,0)),0)+IF('5-Bienes y Serv que se Consumen'!$E$65='2 - Programas Municipales'!$A10,(IF('5-Bienes y Serv que se Consumen'!$E$66='2 - Programas Municipales'!$C$9,'5-Bienes y Serv que se Consumen'!$F$68,0)),0)+IF('5-Bienes y Serv que se Consumen'!$E$71='2 - Programas Municipales'!$A10,(IF('5-Bienes y Serv que se Consumen'!$E$72='2 - Programas Municipales'!$C$9,'5-Bienes y Serv que se Consumen'!$F$74,0)),0)+IF('5-Bienes y Serv que se Consumen'!$E$77='2 - Programas Municipales'!$A10,(IF('5-Bienes y Serv que se Consumen'!$E$78='2 - Programas Municipales'!$C$9,'5-Bienes y Serv que se Consumen'!$F$80,0)),0)+IF('5-Bienes y Serv que se Consumen'!$E$83='2 - Programas Municipales'!$A10,(IF('5-Bienes y Serv que se Consumen'!$E$84='2 - Programas Municipales'!$C$9,'5-Bienes y Serv que se Consumen'!$F$86,0)),0)+IF('5-Bienes y Serv que se Consumen'!$E$89='2 - Programas Municipales'!$A10,(IF('5-Bienes y Serv que se Consumen'!$E$90='2 - Programas Municipales'!$C$9,'5-Bienes y Serv que se Consumen'!$F$92,0)),0)+IF('5-Bienes y Serv que se Consumen'!$E$95='2 - Programas Municipales'!$A10,(IF('5-Bienes y Serv que se Consumen'!$E$96='2 - Programas Municipales'!$C$9,'5-Bienes y Serv que se Consumen'!$F$98,0)),0)+IF('5-Bienes y Serv que se Consumen'!$E$101='2 - Programas Municipales'!$A10,(IF('5-Bienes y Serv que se Consumen'!$E$102='2 - Programas Municipales'!$C$9,'5-Bienes y Serv que se Consumen'!$F$104,0)),0)+IF('5-Bienes y Serv que se Consumen'!$E$107='2 - Programas Municipales'!$A10,(IF('5-Bienes y Serv que se Consumen'!$E$108='2 - Programas Municipales'!$C$9,'5-Bienes y Serv que se Consumen'!$F$110,0)),0)+IF('5-Bienes y Serv que se Consumen'!$E$113='2 - Programas Municipales'!$A10,(IF('5-Bienes y Serv que se Consumen'!$E$114='2 - Programas Municipales'!$C$9,'5-Bienes y Serv que se Consumen'!$F$116,0)),0)+IF('5-Bienes y Serv que se Consumen'!$E$119='2 - Programas Municipales'!$A10,(IF('5-Bienes y Serv que se Consumen'!$E$120='2 - Programas Municipales'!$C$9,'5-Bienes y Serv que se Consumen'!$F$122,0)),0)+IF('5-Bienes y Serv que se Consumen'!$E$125='2 - Programas Municipales'!$A10,(IF('5-Bienes y Serv que se Consumen'!$E$126='2 - Programas Municipales'!$C$9,'5-Bienes y Serv que se Consumen'!$F$128,0)),0)+IF('5-Bienes y Serv que se Consumen'!$E$131='2 - Programas Municipales'!$A10,(IF('5-Bienes y Serv que se Consumen'!$E$132='2 - Programas Municipales'!$C$9,'5-Bienes y Serv que se Consumen'!$F$134,0)),0)+IF('5-Bienes y Serv que se Consumen'!$E$137='2 - Programas Municipales'!$A10,(IF('5-Bienes y Serv que se Consumen'!$E$138='2 - Programas Municipales'!$C$9,'5-Bienes y Serv que se Consumen'!$F$140,0)),0)</f>
        <v>0</v>
      </c>
      <c r="K13" s="202">
        <f>IF('5-Bienes y Serv que se Consumen'!$E$5='2 - Programas Municipales'!$A10,(IF('5-Bienes y Serv que se Consumen'!$E$6='2 - Programas Municipales'!$C$10,'5-Bienes y Serv que se Consumen'!$F$8,0)),0)+IF('5-Bienes y Serv que se Consumen'!$E$11='2 - Programas Municipales'!$A10,(IF('5-Bienes y Serv que se Consumen'!$E$12='2 - Programas Municipales'!$C$10,'5-Bienes y Serv que se Consumen'!$F$14,0)),0)+IF('5-Bienes y Serv que se Consumen'!$E$17='2 - Programas Municipales'!$A10,(IF('5-Bienes y Serv que se Consumen'!$E$18='2 - Programas Municipales'!$C$10,'5-Bienes y Serv que se Consumen'!$F$20,0)),0)+IF('5-Bienes y Serv que se Consumen'!$E$23='2 - Programas Municipales'!$A10,(IF('5-Bienes y Serv que se Consumen'!$E$24='2 - Programas Municipales'!$C$10,'5-Bienes y Serv que se Consumen'!$F$26,0)),0)+IF('5-Bienes y Serv que se Consumen'!$E$29='2 - Programas Municipales'!$A10,(IF('5-Bienes y Serv que se Consumen'!$E$30='2 - Programas Municipales'!$C$10,'5-Bienes y Serv que se Consumen'!$F$32,0)),0)+IF('5-Bienes y Serv que se Consumen'!$E$35='2 - Programas Municipales'!$A10,(IF('5-Bienes y Serv que se Consumen'!$E$36='2 - Programas Municipales'!$C$10,'5-Bienes y Serv que se Consumen'!$F$38,0)),0)+IF('5-Bienes y Serv que se Consumen'!$E$41='2 - Programas Municipales'!$A10,(IF('5-Bienes y Serv que se Consumen'!$E$42='2 - Programas Municipales'!$C$10,'5-Bienes y Serv que se Consumen'!$F$44,0)),0)+IF('5-Bienes y Serv que se Consumen'!$E$47='2 - Programas Municipales'!$A10,(IF('5-Bienes y Serv que se Consumen'!$E$48='2 - Programas Municipales'!$C$10,'5-Bienes y Serv que se Consumen'!$F$50,0)),0)+IF('5-Bienes y Serv que se Consumen'!$E$53='2 - Programas Municipales'!$A10,(IF('5-Bienes y Serv que se Consumen'!$E$54='2 - Programas Municipales'!$C$10,'5-Bienes y Serv que se Consumen'!$F$56,0)),0)+IF('5-Bienes y Serv que se Consumen'!$E$59='2 - Programas Municipales'!$A10,(IF('5-Bienes y Serv que se Consumen'!$E$60='2 - Programas Municipales'!$C$10,'5-Bienes y Serv que se Consumen'!$F$62,0)),0)+IF('5-Bienes y Serv que se Consumen'!$E$65='2 - Programas Municipales'!$A10,(IF('5-Bienes y Serv que se Consumen'!$E$66='2 - Programas Municipales'!$C$10,'5-Bienes y Serv que se Consumen'!$F$68,0)),0)+IF('5-Bienes y Serv que se Consumen'!$E$71='2 - Programas Municipales'!$A10,(IF('5-Bienes y Serv que se Consumen'!$E$72='2 - Programas Municipales'!$C$10,'5-Bienes y Serv que se Consumen'!$F$74,0)),0)+IF('5-Bienes y Serv que se Consumen'!$E$77='2 - Programas Municipales'!$A10,(IF('5-Bienes y Serv que se Consumen'!$E$78='2 - Programas Municipales'!$C$10,'5-Bienes y Serv que se Consumen'!$F$80,0)),0)+IF('5-Bienes y Serv que se Consumen'!$E$83='2 - Programas Municipales'!$A10,(IF('5-Bienes y Serv que se Consumen'!$E$84='2 - Programas Municipales'!$C$10,'5-Bienes y Serv que se Consumen'!$F$86,0)),0)+IF('5-Bienes y Serv que se Consumen'!$E$89='2 - Programas Municipales'!$A10,(IF('5-Bienes y Serv que se Consumen'!$E$90='2 - Programas Municipales'!$C$10,'5-Bienes y Serv que se Consumen'!$F$92,0)),0)+IF('5-Bienes y Serv que se Consumen'!$E$95='2 - Programas Municipales'!$A10,(IF('5-Bienes y Serv que se Consumen'!$E$96='2 - Programas Municipales'!$C$10,'5-Bienes y Serv que se Consumen'!$F$98,0)),0)+IF('5-Bienes y Serv que se Consumen'!$E$101='2 - Programas Municipales'!$A10,(IF('5-Bienes y Serv que se Consumen'!$E$102='2 - Programas Municipales'!$C$10,'5-Bienes y Serv que se Consumen'!$F$104,0)),0)+IF('5-Bienes y Serv que se Consumen'!$E$107='2 - Programas Municipales'!$A10,(IF('5-Bienes y Serv que se Consumen'!$E$108='2 - Programas Municipales'!$C$10,'5-Bienes y Serv que se Consumen'!$F$110,0)),0)+IF('5-Bienes y Serv que se Consumen'!$E$113='2 - Programas Municipales'!$A10,(IF('5-Bienes y Serv que se Consumen'!$E$114='2 - Programas Municipales'!$C$10,'5-Bienes y Serv que se Consumen'!$F$116,0)),0)+IF('5-Bienes y Serv que se Consumen'!$E$119='2 - Programas Municipales'!$A10,(IF('5-Bienes y Serv que se Consumen'!$E$120='2 - Programas Municipales'!$C$10,'5-Bienes y Serv que se Consumen'!$F$122,0)),0)+IF('5-Bienes y Serv que se Consumen'!$E$125='2 - Programas Municipales'!$A10,(IF('5-Bienes y Serv que se Consumen'!$E$126='2 - Programas Municipales'!$C$10,'5-Bienes y Serv que se Consumen'!$F$128,0)),0)+IF('5-Bienes y Serv que se Consumen'!$E$131='2 - Programas Municipales'!$A10,(IF('5-Bienes y Serv que se Consumen'!$E$132='2 - Programas Municipales'!$C$10,'5-Bienes y Serv que se Consumen'!$F$134,0)),0)+IF('5-Bienes y Serv que se Consumen'!$E$137='2 - Programas Municipales'!$A10,(IF('5-Bienes y Serv que se Consumen'!$E$138='2 - Programas Municipales'!$C$10,'5-Bienes y Serv que se Consumen'!$F$140,0)),0)</f>
        <v>0</v>
      </c>
      <c r="L13" s="202">
        <f>IF('5-Bienes y Serv que se Consumen'!$E$5='2 - Programas Municipales'!$A10,(IF('5-Bienes y Serv que se Consumen'!$E$6='2 - Programas Municipales'!$C$11,'5-Bienes y Serv que se Consumen'!$F$8,0)),0)+IF('5-Bienes y Serv que se Consumen'!$E$11='2 - Programas Municipales'!$A10,(IF('5-Bienes y Serv que se Consumen'!$E$12='2 - Programas Municipales'!$C$11,'5-Bienes y Serv que se Consumen'!$F$14,0)),0)+IF('5-Bienes y Serv que se Consumen'!$E$17='2 - Programas Municipales'!$A10,(IF('5-Bienes y Serv que se Consumen'!$E$18='2 - Programas Municipales'!$C$11,'5-Bienes y Serv que se Consumen'!$F$20,0)),0)+IF('5-Bienes y Serv que se Consumen'!$E$23='2 - Programas Municipales'!$A10,(IF('5-Bienes y Serv que se Consumen'!$E$24='2 - Programas Municipales'!$C$11,'5-Bienes y Serv que se Consumen'!$F$26,0)),0)+IF('5-Bienes y Serv que se Consumen'!$E$29='2 - Programas Municipales'!$A10,(IF('5-Bienes y Serv que se Consumen'!$E$30='2 - Programas Municipales'!$C$11,'5-Bienes y Serv que se Consumen'!$F$32,0)),0)+IF('5-Bienes y Serv que se Consumen'!$E$35='2 - Programas Municipales'!$A10,(IF('5-Bienes y Serv que se Consumen'!$E$36='2 - Programas Municipales'!$C$11,'5-Bienes y Serv que se Consumen'!$F$38,0)),0)+IF('5-Bienes y Serv que se Consumen'!$E$41='2 - Programas Municipales'!$A10,(IF('5-Bienes y Serv que se Consumen'!$E$42='2 - Programas Municipales'!$C$11,'5-Bienes y Serv que se Consumen'!$F$44,0)),0)+IF('5-Bienes y Serv que se Consumen'!$E$47='2 - Programas Municipales'!$A10,(IF('5-Bienes y Serv que se Consumen'!$E$48='2 - Programas Municipales'!$C$11,'5-Bienes y Serv que se Consumen'!$F$50,0)),0)+IF('5-Bienes y Serv que se Consumen'!$E$53='2 - Programas Municipales'!$A10,(IF('5-Bienes y Serv que se Consumen'!$E$54='2 - Programas Municipales'!$C$11,'5-Bienes y Serv que se Consumen'!$F$56,0)),0)+IF('5-Bienes y Serv que se Consumen'!$E$59='2 - Programas Municipales'!$A10,(IF('5-Bienes y Serv que se Consumen'!$E$60='2 - Programas Municipales'!$C$11,'5-Bienes y Serv que se Consumen'!$F$62,0)),0)+IF('5-Bienes y Serv que se Consumen'!$E$65='2 - Programas Municipales'!$A10,(IF('5-Bienes y Serv que se Consumen'!$E$66='2 - Programas Municipales'!$C$11,'5-Bienes y Serv que se Consumen'!$F$68,0)),0)+IF('5-Bienes y Serv que se Consumen'!$E$71='2 - Programas Municipales'!$A10,(IF('5-Bienes y Serv que se Consumen'!$E$72='2 - Programas Municipales'!$C$11,'5-Bienes y Serv que se Consumen'!$F$74,0)),0)+IF('5-Bienes y Serv que se Consumen'!$E$77='2 - Programas Municipales'!$A10,(IF('5-Bienes y Serv que se Consumen'!$E$78='2 - Programas Municipales'!$C$11,'5-Bienes y Serv que se Consumen'!$F$80,0)),0)+IF('5-Bienes y Serv que se Consumen'!$E$83='2 - Programas Municipales'!$A10,(IF('5-Bienes y Serv que se Consumen'!$E$84='2 - Programas Municipales'!$C$11,'5-Bienes y Serv que se Consumen'!$F$86,0)),0)+IF('5-Bienes y Serv que se Consumen'!$E$89='2 - Programas Municipales'!$A10,(IF('5-Bienes y Serv que se Consumen'!$E$90='2 - Programas Municipales'!$C$11,'5-Bienes y Serv que se Consumen'!$F$92,0)),0)+IF('5-Bienes y Serv que se Consumen'!$E$95='2 - Programas Municipales'!$A10,(IF('5-Bienes y Serv que se Consumen'!$E$96='2 - Programas Municipales'!$C$11,'5-Bienes y Serv que se Consumen'!$F$98,0)),0)+IF('5-Bienes y Serv que se Consumen'!$E$101='2 - Programas Municipales'!$A10,(IF('5-Bienes y Serv que se Consumen'!$E$102='2 - Programas Municipales'!$C$11,'5-Bienes y Serv que se Consumen'!$F$104,0)),0)+IF('5-Bienes y Serv que se Consumen'!$E$107='2 - Programas Municipales'!$A10,(IF('5-Bienes y Serv que se Consumen'!$E$108='2 - Programas Municipales'!$C$11,'5-Bienes y Serv que se Consumen'!$F$110,0)),0)+IF('5-Bienes y Serv que se Consumen'!$E$113='2 - Programas Municipales'!$A10,(IF('5-Bienes y Serv que se Consumen'!$E$114='2 - Programas Municipales'!$C$11,'5-Bienes y Serv que se Consumen'!$F$116,0)),0)+IF('5-Bienes y Serv que se Consumen'!$E$119='2 - Programas Municipales'!$A10,(IF('5-Bienes y Serv que se Consumen'!$E$120='2 - Programas Municipales'!$C$11,'5-Bienes y Serv que se Consumen'!$F$122,0)),0)+IF('5-Bienes y Serv que se Consumen'!$E$125='2 - Programas Municipales'!$A10,(IF('5-Bienes y Serv que se Consumen'!$E$126='2 - Programas Municipales'!$C$11,'5-Bienes y Serv que se Consumen'!$F$128,0)),0)+IF('5-Bienes y Serv que se Consumen'!$E$131='2 - Programas Municipales'!$A10,(IF('5-Bienes y Serv que se Consumen'!$E$132='2 - Programas Municipales'!$C$11,'5-Bienes y Serv que se Consumen'!$F$134,0)),0)+IF('5-Bienes y Serv que se Consumen'!$E$137='2 - Programas Municipales'!$A10,(IF('5-Bienes y Serv que se Consumen'!$E$138='2 - Programas Municipales'!$C$11,'5-Bienes y Serv que se Consumen'!$F$140,0)),0)</f>
        <v>0</v>
      </c>
      <c r="M13" s="202">
        <f>IF('5-Bienes y Serv que se Consumen'!$E$5='2 - Programas Municipales'!$A10,(IF('5-Bienes y Serv que se Consumen'!$E$6='2 - Programas Municipales'!$C$12,'5-Bienes y Serv que se Consumen'!$F$8,0)),0)+IF('5-Bienes y Serv que se Consumen'!$E$11='2 - Programas Municipales'!$A10,(IF('5-Bienes y Serv que se Consumen'!$E$12='2 - Programas Municipales'!$C$12,'5-Bienes y Serv que se Consumen'!$F$14,0)),0)+IF('5-Bienes y Serv que se Consumen'!$E$17='2 - Programas Municipales'!$A10,(IF('5-Bienes y Serv que se Consumen'!$E$18='2 - Programas Municipales'!$C$12,'5-Bienes y Serv que se Consumen'!$F$20,0)),0)+IF('5-Bienes y Serv que se Consumen'!$E$23='2 - Programas Municipales'!$A10,(IF('5-Bienes y Serv que se Consumen'!$E$24='2 - Programas Municipales'!$C$12,'5-Bienes y Serv que se Consumen'!$F$26,0)),0)+IF('5-Bienes y Serv que se Consumen'!$E$29='2 - Programas Municipales'!$A10,(IF('5-Bienes y Serv que se Consumen'!$E$30='2 - Programas Municipales'!$C$12,'5-Bienes y Serv que se Consumen'!$F$32,0)),0)+IF('5-Bienes y Serv que se Consumen'!$E$35='2 - Programas Municipales'!$A10,(IF('5-Bienes y Serv que se Consumen'!$E$36='2 - Programas Municipales'!$C$12,'5-Bienes y Serv que se Consumen'!$F$38,0)),0)+IF('5-Bienes y Serv que se Consumen'!$E$41='2 - Programas Municipales'!$A10,(IF('5-Bienes y Serv que se Consumen'!$E$42='2 - Programas Municipales'!$C$12,'5-Bienes y Serv que se Consumen'!$F$44,0)),0)+IF('5-Bienes y Serv que se Consumen'!$E$47='2 - Programas Municipales'!$A10,(IF('5-Bienes y Serv que se Consumen'!$E$48='2 - Programas Municipales'!$C$12,'5-Bienes y Serv que se Consumen'!$F$50,0)),0)+IF('5-Bienes y Serv que se Consumen'!$E$53='2 - Programas Municipales'!$A10,(IF('5-Bienes y Serv que se Consumen'!$E$54='2 - Programas Municipales'!$C$12,'5-Bienes y Serv que se Consumen'!$F$56,0)),0)+IF('5-Bienes y Serv que se Consumen'!$E$59='2 - Programas Municipales'!$A10,(IF('5-Bienes y Serv que se Consumen'!$E$60='2 - Programas Municipales'!$C$12,'5-Bienes y Serv que se Consumen'!$F$62,0)),0)+IF('5-Bienes y Serv que se Consumen'!$E$65='2 - Programas Municipales'!$A10,(IF('5-Bienes y Serv que se Consumen'!$E$66='2 - Programas Municipales'!$C$12,'5-Bienes y Serv que se Consumen'!$F$68,0)),0)+IF('5-Bienes y Serv que se Consumen'!$E$71='2 - Programas Municipales'!$A10,(IF('5-Bienes y Serv que se Consumen'!$E$72='2 - Programas Municipales'!$C$12,'5-Bienes y Serv que se Consumen'!$F$74,0)),0)+IF('5-Bienes y Serv que se Consumen'!$E$77='2 - Programas Municipales'!$A10,(IF('5-Bienes y Serv que se Consumen'!$E$78='2 - Programas Municipales'!$C$12,'5-Bienes y Serv que se Consumen'!$F$80,0)),0)+IF('5-Bienes y Serv que se Consumen'!$E$83='2 - Programas Municipales'!$A10,(IF('5-Bienes y Serv que se Consumen'!$E$84='2 - Programas Municipales'!$C$12,'5-Bienes y Serv que se Consumen'!$F$86,0)),0)+IF('5-Bienes y Serv que se Consumen'!$E$89='2 - Programas Municipales'!$A10,(IF('5-Bienes y Serv que se Consumen'!$E$90='2 - Programas Municipales'!$C$12,'5-Bienes y Serv que se Consumen'!$F$92,0)),0)+IF('5-Bienes y Serv que se Consumen'!$E$95='2 - Programas Municipales'!$A10,(IF('5-Bienes y Serv que se Consumen'!$E$96='2 - Programas Municipales'!$C$12,'5-Bienes y Serv que se Consumen'!$F$98,0)),0)+IF('5-Bienes y Serv que se Consumen'!$E$101='2 - Programas Municipales'!$A10,(IF('5-Bienes y Serv que se Consumen'!$E$102='2 - Programas Municipales'!$C$12,'5-Bienes y Serv que se Consumen'!$F$104,0)),0)+IF('5-Bienes y Serv que se Consumen'!$E$107='2 - Programas Municipales'!$A10,(IF('5-Bienes y Serv que se Consumen'!$E$108='2 - Programas Municipales'!$C$12,'5-Bienes y Serv que se Consumen'!$F$110,0)),0)+IF('5-Bienes y Serv que se Consumen'!$E$113='2 - Programas Municipales'!$A10,(IF('5-Bienes y Serv que se Consumen'!$E$114='2 - Programas Municipales'!$C$12,'5-Bienes y Serv que se Consumen'!$F$116,0)),0)+IF('5-Bienes y Serv que se Consumen'!$E$119='2 - Programas Municipales'!$A10,(IF('5-Bienes y Serv que se Consumen'!$E$120='2 - Programas Municipales'!$C$12,'5-Bienes y Serv que se Consumen'!$F$122,0)),0)+IF('5-Bienes y Serv que se Consumen'!$E$125='2 - Programas Municipales'!$A10,(IF('5-Bienes y Serv que se Consumen'!$E$126='2 - Programas Municipales'!$C$12,'5-Bienes y Serv que se Consumen'!$F$128,0)),0)+IF('5-Bienes y Serv que se Consumen'!$E$131='2 - Programas Municipales'!$A10,(IF('5-Bienes y Serv que se Consumen'!$E$132='2 - Programas Municipales'!$C$12,'5-Bienes y Serv que se Consumen'!$F$134,0)),0)+IF('5-Bienes y Serv que se Consumen'!$E$137='2 - Programas Municipales'!$A10,(IF('5-Bienes y Serv que se Consumen'!$E$138='2 - Programas Municipales'!$C$12,'5-Bienes y Serv que se Consumen'!$F$140,0)),0)</f>
        <v>0</v>
      </c>
      <c r="N13" s="202">
        <f>IF('5-Bienes y Serv que se Consumen'!$E$5='2 - Programas Municipales'!$A10,(IF('5-Bienes y Serv que se Consumen'!$E$6='2 - Programas Municipales'!$C$13,'5-Bienes y Serv que se Consumen'!$F$8,0)),0)+IF('5-Bienes y Serv que se Consumen'!$E$11='2 - Programas Municipales'!$A10,(IF('5-Bienes y Serv que se Consumen'!$E$12='2 - Programas Municipales'!$C$13,'5-Bienes y Serv que se Consumen'!$F$14,0)),0)+IF('5-Bienes y Serv que se Consumen'!$E$17='2 - Programas Municipales'!$A10,(IF('5-Bienes y Serv que se Consumen'!$E$18='2 - Programas Municipales'!$C$13,'5-Bienes y Serv que se Consumen'!$F$20,0)),0)+IF('5-Bienes y Serv que se Consumen'!$E$23='2 - Programas Municipales'!$A10,(IF('5-Bienes y Serv que se Consumen'!$E$24='2 - Programas Municipales'!$C$13,'5-Bienes y Serv que se Consumen'!$F$26,0)),0)+IF('5-Bienes y Serv que se Consumen'!$E$29='2 - Programas Municipales'!$A10,(IF('5-Bienes y Serv que se Consumen'!$E$30='2 - Programas Municipales'!$C$13,'5-Bienes y Serv que se Consumen'!$F$32,0)),0)+IF('5-Bienes y Serv que se Consumen'!$E$35='2 - Programas Municipales'!$A10,(IF('5-Bienes y Serv que se Consumen'!$E$36='2 - Programas Municipales'!$C$13,'5-Bienes y Serv que se Consumen'!$F$38,0)),0)+IF('5-Bienes y Serv que se Consumen'!$E$41='2 - Programas Municipales'!$A10,(IF('5-Bienes y Serv que se Consumen'!$E$42='2 - Programas Municipales'!$C$13,'5-Bienes y Serv que se Consumen'!$F$44,0)),0)+IF('5-Bienes y Serv que se Consumen'!$E$47='2 - Programas Municipales'!$A10,(IF('5-Bienes y Serv que se Consumen'!$E$48='2 - Programas Municipales'!$C$13,'5-Bienes y Serv que se Consumen'!$F$50,0)),0)+IF('5-Bienes y Serv que se Consumen'!$E$53='2 - Programas Municipales'!$A10,(IF('5-Bienes y Serv que se Consumen'!$E$54='2 - Programas Municipales'!$C$13,'5-Bienes y Serv que se Consumen'!$F$56,0)),0)+IF('5-Bienes y Serv que se Consumen'!$E$59='2 - Programas Municipales'!$A10,(IF('5-Bienes y Serv que se Consumen'!$E$60='2 - Programas Municipales'!$C$13,'5-Bienes y Serv que se Consumen'!$F$62,0)),0)+IF('5-Bienes y Serv que se Consumen'!$E$65='2 - Programas Municipales'!$A10,(IF('5-Bienes y Serv que se Consumen'!$E$66='2 - Programas Municipales'!$C$13,'5-Bienes y Serv que se Consumen'!$F$68,0)),0)+IF('5-Bienes y Serv que se Consumen'!$E$71='2 - Programas Municipales'!$A10,(IF('5-Bienes y Serv que se Consumen'!$E$72='2 - Programas Municipales'!$C$13,'5-Bienes y Serv que se Consumen'!$F$74,0)),0)+IF('5-Bienes y Serv que se Consumen'!$E$77='2 - Programas Municipales'!$A10,(IF('5-Bienes y Serv que se Consumen'!$E$78='2 - Programas Municipales'!$C$13,'5-Bienes y Serv que se Consumen'!$F$80,0)),0)+IF('5-Bienes y Serv que se Consumen'!$E$83='2 - Programas Municipales'!$A10,(IF('5-Bienes y Serv que se Consumen'!$E$84='2 - Programas Municipales'!$C$13,'5-Bienes y Serv que se Consumen'!$F$86,0)),0)+IF('5-Bienes y Serv que se Consumen'!$E$89='2 - Programas Municipales'!$A10,(IF('5-Bienes y Serv que se Consumen'!$E$90='2 - Programas Municipales'!$C$13,'5-Bienes y Serv que se Consumen'!$F$92,0)),0)+IF('5-Bienes y Serv que se Consumen'!$E$95='2 - Programas Municipales'!$A10,(IF('5-Bienes y Serv que se Consumen'!$E$96='2 - Programas Municipales'!$C$13,'5-Bienes y Serv que se Consumen'!$F$98,0)),0)+IF('5-Bienes y Serv que se Consumen'!$E$101='2 - Programas Municipales'!$A10,(IF('5-Bienes y Serv que se Consumen'!$E$102='2 - Programas Municipales'!$C$13,'5-Bienes y Serv que se Consumen'!$F$104,0)),0)+IF('5-Bienes y Serv que se Consumen'!$E$107='2 - Programas Municipales'!$A10,(IF('5-Bienes y Serv que se Consumen'!$E$108='2 - Programas Municipales'!$C$13,'5-Bienes y Serv que se Consumen'!$F$110,0)),0)+IF('5-Bienes y Serv que se Consumen'!$E$113='2 - Programas Municipales'!$A10,(IF('5-Bienes y Serv que se Consumen'!$E$114='2 - Programas Municipales'!$C$13,'5-Bienes y Serv que se Consumen'!$F$116,0)),0)+IF('5-Bienes y Serv que se Consumen'!$E$119='2 - Programas Municipales'!$A10,(IF('5-Bienes y Serv que se Consumen'!$E$120='2 - Programas Municipales'!$C$13,'5-Bienes y Serv que se Consumen'!$F$122,0)),0)+IF('5-Bienes y Serv que se Consumen'!$E$125='2 - Programas Municipales'!$A10,(IF('5-Bienes y Serv que se Consumen'!$E$126='2 - Programas Municipales'!$C$13,'5-Bienes y Serv que se Consumen'!$F$128,0)),0)+IF('5-Bienes y Serv que se Consumen'!$E$131='2 - Programas Municipales'!$A10,(IF('5-Bienes y Serv que se Consumen'!$E$132='2 - Programas Municipales'!$C$13,'5-Bienes y Serv que se Consumen'!$F$134,0)),0)+IF('5-Bienes y Serv que se Consumen'!$E$137='2 - Programas Municipales'!$A10,(IF('5-Bienes y Serv que se Consumen'!$E$138='2 - Programas Municipales'!$C$13,'5-Bienes y Serv que se Consumen'!$F$140,0)),0)</f>
        <v>0</v>
      </c>
      <c r="O13" s="202">
        <f>IF('5-Bienes y Serv que se Consumen'!$E$5='2 - Programas Municipales'!$A10,(IF('5-Bienes y Serv que se Consumen'!$E$6='2 - Programas Municipales'!$C$14,'5-Bienes y Serv que se Consumen'!$F$8,0)),0)+IF('5-Bienes y Serv que se Consumen'!$E$11='2 - Programas Municipales'!$A10,(IF('5-Bienes y Serv que se Consumen'!$E$12='2 - Programas Municipales'!$C$14,'5-Bienes y Serv que se Consumen'!$F$14,0)),0)+IF('5-Bienes y Serv que se Consumen'!$E$17='2 - Programas Municipales'!$A10,(IF('5-Bienes y Serv que se Consumen'!$E$18='2 - Programas Municipales'!$C$14,'5-Bienes y Serv que se Consumen'!$F$20,0)),0)+IF('5-Bienes y Serv que se Consumen'!$E$23='2 - Programas Municipales'!$A10,(IF('5-Bienes y Serv que se Consumen'!$E$24='2 - Programas Municipales'!$C$14,'5-Bienes y Serv que se Consumen'!$F$26,0)),0)+IF('5-Bienes y Serv que se Consumen'!$E$29='2 - Programas Municipales'!$A10,(IF('5-Bienes y Serv que se Consumen'!$E$30='2 - Programas Municipales'!$C$14,'5-Bienes y Serv que se Consumen'!$F$32,0)),0)+IF('5-Bienes y Serv que se Consumen'!$E$35='2 - Programas Municipales'!$A10,(IF('5-Bienes y Serv que se Consumen'!$E$36='2 - Programas Municipales'!$C$14,'5-Bienes y Serv que se Consumen'!$F$38,0)),0)+IF('5-Bienes y Serv que se Consumen'!$E$41='2 - Programas Municipales'!$A10,(IF('5-Bienes y Serv que se Consumen'!$E$42='2 - Programas Municipales'!$C$14,'5-Bienes y Serv que se Consumen'!$F$44,0)),0)+IF('5-Bienes y Serv que se Consumen'!$E$47='2 - Programas Municipales'!$A10,(IF('5-Bienes y Serv que se Consumen'!$E$48='2 - Programas Municipales'!$C$14,'5-Bienes y Serv que se Consumen'!$F$50,0)),0)+IF('5-Bienes y Serv que se Consumen'!$E$53='2 - Programas Municipales'!$A10,(IF('5-Bienes y Serv que se Consumen'!$E$54='2 - Programas Municipales'!$C$14,'5-Bienes y Serv que se Consumen'!$F$56,0)),0)+IF('5-Bienes y Serv que se Consumen'!$E$59='2 - Programas Municipales'!$A10,(IF('5-Bienes y Serv que se Consumen'!$E$60='2 - Programas Municipales'!$C$14,'5-Bienes y Serv que se Consumen'!$F$62,0)),0)+IF('5-Bienes y Serv que se Consumen'!$E$65='2 - Programas Municipales'!$A10,(IF('5-Bienes y Serv que se Consumen'!$E$66='2 - Programas Municipales'!$C$14,'5-Bienes y Serv que se Consumen'!$F$68,0)),0)+IF('5-Bienes y Serv que se Consumen'!$E$71='2 - Programas Municipales'!$A10,(IF('5-Bienes y Serv que se Consumen'!$E$72='2 - Programas Municipales'!$C$14,'5-Bienes y Serv que se Consumen'!$F$74,0)),0)+IF('5-Bienes y Serv que se Consumen'!$E$77='2 - Programas Municipales'!$A10,(IF('5-Bienes y Serv que se Consumen'!$E$78='2 - Programas Municipales'!$C$14,'5-Bienes y Serv que se Consumen'!$F$80,0)),0)+IF('5-Bienes y Serv que se Consumen'!$E$83='2 - Programas Municipales'!$A10,(IF('5-Bienes y Serv que se Consumen'!$E$84='2 - Programas Municipales'!$C$14,'5-Bienes y Serv que se Consumen'!$F$86,0)),0)+IF('5-Bienes y Serv que se Consumen'!$E$89='2 - Programas Municipales'!$A10,(IF('5-Bienes y Serv que se Consumen'!$E$90='2 - Programas Municipales'!$C$14,'5-Bienes y Serv que se Consumen'!$F$92,0)),0)+IF('5-Bienes y Serv que se Consumen'!$E$95='2 - Programas Municipales'!$A10,(IF('5-Bienes y Serv que se Consumen'!$E$96='2 - Programas Municipales'!$C$14,'5-Bienes y Serv que se Consumen'!$F$98,0)),0)+IF('5-Bienes y Serv que se Consumen'!$E$101='2 - Programas Municipales'!$A10,(IF('5-Bienes y Serv que se Consumen'!$E$102='2 - Programas Municipales'!$C$14,'5-Bienes y Serv que se Consumen'!$F$104,0)),0)+IF('5-Bienes y Serv que se Consumen'!$E$107='2 - Programas Municipales'!$A10,(IF('5-Bienes y Serv que se Consumen'!$E$108='2 - Programas Municipales'!$C$14,'5-Bienes y Serv que se Consumen'!$F$110,0)),0)+IF('5-Bienes y Serv que se Consumen'!$E$113='2 - Programas Municipales'!$A10,(IF('5-Bienes y Serv que se Consumen'!$E$114='2 - Programas Municipales'!$C$14,'5-Bienes y Serv que se Consumen'!$F$116,0)),0)+IF('5-Bienes y Serv que se Consumen'!$E$119='2 - Programas Municipales'!$A10,(IF('5-Bienes y Serv que se Consumen'!$E$120='2 - Programas Municipales'!$C$14,'5-Bienes y Serv que se Consumen'!$F$122,0)),0)+IF('5-Bienes y Serv que se Consumen'!$E$125='2 - Programas Municipales'!$A10,(IF('5-Bienes y Serv que se Consumen'!$E$126='2 - Programas Municipales'!$C$14,'5-Bienes y Serv que se Consumen'!$F$128,0)),0)+IF('5-Bienes y Serv que se Consumen'!$E$131='2 - Programas Municipales'!$A10,(IF('5-Bienes y Serv que se Consumen'!$E$132='2 - Programas Municipales'!$C$14,'5-Bienes y Serv que se Consumen'!$F$134,0)),0)+IF('5-Bienes y Serv que se Consumen'!$E$137='2 - Programas Municipales'!$A10,(IF('5-Bienes y Serv que se Consumen'!$E$138='2 - Programas Municipales'!$C$14,'5-Bienes y Serv que se Consumen'!$F$140,0)),0)</f>
        <v>0</v>
      </c>
      <c r="P13" s="202">
        <f>IF('5-Bienes y Serv que se Consumen'!$E$5='2 - Programas Municipales'!$A10,(IF('5-Bienes y Serv que se Consumen'!$E$6='2 - Programas Municipales'!$C$15,'5-Bienes y Serv que se Consumen'!$F$8,0)),0)+IF('5-Bienes y Serv que se Consumen'!$E$11='2 - Programas Municipales'!$A10,(IF('5-Bienes y Serv que se Consumen'!$E$12='2 - Programas Municipales'!$C$15,'5-Bienes y Serv que se Consumen'!$F$14,0)),0)+IF('5-Bienes y Serv que se Consumen'!$E$17='2 - Programas Municipales'!$A10,(IF('5-Bienes y Serv que se Consumen'!$E$18='2 - Programas Municipales'!$C$15,'5-Bienes y Serv que se Consumen'!$F$20,0)),0)+IF('5-Bienes y Serv que se Consumen'!$E$23='2 - Programas Municipales'!$A10,(IF('5-Bienes y Serv que se Consumen'!$E$24='2 - Programas Municipales'!$C$15,'5-Bienes y Serv que se Consumen'!$F$26,0)),0)+IF('5-Bienes y Serv que se Consumen'!$E$29='2 - Programas Municipales'!$A10,(IF('5-Bienes y Serv que se Consumen'!$E$30='2 - Programas Municipales'!$C$15,'5-Bienes y Serv que se Consumen'!$F$32,0)),0)+IF('5-Bienes y Serv que se Consumen'!$E$35='2 - Programas Municipales'!$A10,(IF('5-Bienes y Serv que se Consumen'!$E$36='2 - Programas Municipales'!$C$15,'5-Bienes y Serv que se Consumen'!$F$38,0)),0)+IF('5-Bienes y Serv que se Consumen'!$E$41='2 - Programas Municipales'!$A10,(IF('5-Bienes y Serv que se Consumen'!$E$42='2 - Programas Municipales'!$C$15,'5-Bienes y Serv que se Consumen'!$F$44,0)),0)+IF('5-Bienes y Serv que se Consumen'!$E$47='2 - Programas Municipales'!$A10,(IF('5-Bienes y Serv que se Consumen'!$E$48='2 - Programas Municipales'!$C$15,'5-Bienes y Serv que se Consumen'!$F$50,0)),0)+IF('5-Bienes y Serv que se Consumen'!$E$53='2 - Programas Municipales'!$A10,(IF('5-Bienes y Serv que se Consumen'!$E$54='2 - Programas Municipales'!$C$15,'5-Bienes y Serv que se Consumen'!$F$56,0)),0)+IF('5-Bienes y Serv que se Consumen'!$E$59='2 - Programas Municipales'!$A10,(IF('5-Bienes y Serv que se Consumen'!$E$60='2 - Programas Municipales'!$C$15,'5-Bienes y Serv que se Consumen'!$F$62,0)),0)+IF('5-Bienes y Serv que se Consumen'!$E$65='2 - Programas Municipales'!$A10,(IF('5-Bienes y Serv que se Consumen'!$E$66='2 - Programas Municipales'!$C$15,'5-Bienes y Serv que se Consumen'!$F$68,0)),0)+IF('5-Bienes y Serv que se Consumen'!$E$71='2 - Programas Municipales'!$A10,(IF('5-Bienes y Serv que se Consumen'!$E$72='2 - Programas Municipales'!$C$15,'5-Bienes y Serv que se Consumen'!$F$74,0)),0)+IF('5-Bienes y Serv que se Consumen'!$E$77='2 - Programas Municipales'!$A10,(IF('5-Bienes y Serv que se Consumen'!$E$78='2 - Programas Municipales'!$C$15,'5-Bienes y Serv que se Consumen'!$F$80,0)),0)+IF('5-Bienes y Serv que se Consumen'!$E$83='2 - Programas Municipales'!$A10,(IF('5-Bienes y Serv que se Consumen'!$E$84='2 - Programas Municipales'!$C$15,'5-Bienes y Serv que se Consumen'!$F$86,0)),0)+IF('5-Bienes y Serv que se Consumen'!$E$89='2 - Programas Municipales'!$A10,(IF('5-Bienes y Serv que se Consumen'!$E$90='2 - Programas Municipales'!$C$15,'5-Bienes y Serv que se Consumen'!$F$92,0)),0)+IF('5-Bienes y Serv que se Consumen'!$E$95='2 - Programas Municipales'!$A10,(IF('5-Bienes y Serv que se Consumen'!$E$96='2 - Programas Municipales'!$C$15,'5-Bienes y Serv que se Consumen'!$F$98,0)),0)+IF('5-Bienes y Serv que se Consumen'!$E$101='2 - Programas Municipales'!$A10,(IF('5-Bienes y Serv que se Consumen'!$E$102='2 - Programas Municipales'!$C$14,'5-Bienes y Serv que se Consumen'!$F$104,0)),0)+IF('5-Bienes y Serv que se Consumen'!$E$107='2 - Programas Municipales'!$A10,(IF('5-Bienes y Serv que se Consumen'!$E$108='2 - Programas Municipales'!$C$14,'5-Bienes y Serv que se Consumen'!$F$110,0)),0)+IF('5-Bienes y Serv que se Consumen'!$E$113='2 - Programas Municipales'!$A10,(IF('5-Bienes y Serv que se Consumen'!$E$114='2 - Programas Municipales'!$C$14,'5-Bienes y Serv que se Consumen'!$F$116,0)),0)+IF('5-Bienes y Serv que se Consumen'!$E$119='2 - Programas Municipales'!$A10,(IF('5-Bienes y Serv que se Consumen'!$E$120='2 - Programas Municipales'!$C$14,'5-Bienes y Serv que se Consumen'!$F$122,0)),0)+IF('5-Bienes y Serv que se Consumen'!$E$125='2 - Programas Municipales'!$A10,(IF('5-Bienes y Serv que se Consumen'!$E$126='2 - Programas Municipales'!$C$14,'5-Bienes y Serv que se Consumen'!$F$128,0)),0)+IF('5-Bienes y Serv que se Consumen'!$E$131='2 - Programas Municipales'!$A10,(IF('5-Bienes y Serv que se Consumen'!$E$132='2 - Programas Municipales'!$C$14,'5-Bienes y Serv que se Consumen'!$F$134,0)),0)+IF('5-Bienes y Serv que se Consumen'!$E$137='2 - Programas Municipales'!$A10,(IF('5-Bienes y Serv que se Consumen'!$E$138='2 - Programas Municipales'!$C$14,'5-Bienes y Serv que se Consumen'!$F$140,0)),0)</f>
        <v>0</v>
      </c>
      <c r="Q13" s="265">
        <f t="shared" si="1"/>
        <v>1000000</v>
      </c>
    </row>
    <row r="14">
      <c r="B14" s="266" t="s">
        <v>161</v>
      </c>
      <c r="C14" s="265">
        <f t="shared" ref="C14:Q14" si="2">SUM(C5:C13)</f>
        <v>3072000</v>
      </c>
      <c r="D14" s="265">
        <f t="shared" si="2"/>
        <v>0</v>
      </c>
      <c r="E14" s="265">
        <f t="shared" si="2"/>
        <v>0</v>
      </c>
      <c r="F14" s="265">
        <f t="shared" si="2"/>
        <v>0</v>
      </c>
      <c r="G14" s="265">
        <f t="shared" si="2"/>
        <v>5672000</v>
      </c>
      <c r="H14" s="265">
        <f t="shared" si="2"/>
        <v>0</v>
      </c>
      <c r="I14" s="265">
        <f t="shared" si="2"/>
        <v>3572000</v>
      </c>
      <c r="J14" s="265">
        <f t="shared" si="2"/>
        <v>0</v>
      </c>
      <c r="K14" s="265">
        <f t="shared" si="2"/>
        <v>1600000</v>
      </c>
      <c r="L14" s="265">
        <f t="shared" si="2"/>
        <v>15376876.8</v>
      </c>
      <c r="M14" s="265">
        <f t="shared" si="2"/>
        <v>0</v>
      </c>
      <c r="N14" s="265">
        <f t="shared" si="2"/>
        <v>0</v>
      </c>
      <c r="O14" s="265">
        <f t="shared" si="2"/>
        <v>0</v>
      </c>
      <c r="P14" s="265">
        <f t="shared" si="2"/>
        <v>0</v>
      </c>
      <c r="Q14" s="267">
        <f t="shared" si="2"/>
        <v>29292876.8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Q2"/>
    <mergeCell ref="B3:B4"/>
    <mergeCell ref="C3:Q3"/>
  </mergeCells>
  <printOptions/>
  <pageMargins bottom="0.75" footer="0.0" header="0.0" left="0.7" right="0.7" top="0.75"/>
  <pageSetup orientation="portrait"/>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2A1C7"/>
    <pageSetUpPr/>
  </sheetPr>
  <sheetViews>
    <sheetView workbookViewId="0"/>
  </sheetViews>
  <sheetFormatPr customHeight="1" defaultColWidth="14.43" defaultRowHeight="15.0"/>
  <cols>
    <col customWidth="1" min="1" max="1" width="3.43"/>
    <col customWidth="1" min="2" max="2" width="19.14"/>
    <col customWidth="1" min="3" max="3" width="8.43"/>
    <col customWidth="1" min="4" max="4" width="8.29"/>
    <col customWidth="1" min="5" max="6" width="8.71"/>
    <col customWidth="1" min="7" max="7" width="8.43"/>
    <col customWidth="1" min="8" max="8" width="8.71"/>
    <col customWidth="1" min="9" max="9" width="8.43"/>
    <col customWidth="1" min="10" max="10" width="8.14"/>
    <col customWidth="1" min="11" max="11" width="8.43"/>
    <col customWidth="1" min="12" max="13" width="7.43"/>
    <col customWidth="1" min="14" max="14" width="8.0"/>
    <col customWidth="1" min="15" max="16" width="8.14"/>
    <col customWidth="1" min="17" max="17" width="9.43"/>
    <col customWidth="1" min="18" max="26" width="11.43"/>
  </cols>
  <sheetData>
    <row r="2">
      <c r="B2" s="275" t="s">
        <v>351</v>
      </c>
      <c r="C2" s="15"/>
      <c r="D2" s="15"/>
      <c r="E2" s="15"/>
      <c r="F2" s="15"/>
      <c r="G2" s="15"/>
      <c r="H2" s="15"/>
      <c r="I2" s="15"/>
      <c r="J2" s="15"/>
      <c r="K2" s="15"/>
      <c r="L2" s="15"/>
      <c r="M2" s="15"/>
      <c r="N2" s="15"/>
      <c r="O2" s="15"/>
      <c r="P2" s="15"/>
      <c r="Q2" s="16"/>
    </row>
    <row r="3">
      <c r="B3" s="261" t="s">
        <v>273</v>
      </c>
      <c r="C3" s="273" t="s">
        <v>274</v>
      </c>
      <c r="D3" s="15"/>
      <c r="E3" s="15"/>
      <c r="F3" s="15"/>
      <c r="G3" s="15"/>
      <c r="H3" s="15"/>
      <c r="I3" s="15"/>
      <c r="J3" s="15"/>
      <c r="K3" s="15"/>
      <c r="L3" s="15"/>
      <c r="M3" s="15"/>
      <c r="N3" s="15"/>
      <c r="O3" s="15"/>
      <c r="P3" s="15"/>
      <c r="Q3" s="16"/>
    </row>
    <row r="4">
      <c r="B4" s="192"/>
      <c r="C4" s="263" t="str">
        <f>'2 - Programas Municipales'!C2</f>
        <v>Disposición Inicial</v>
      </c>
      <c r="D4" s="263" t="str">
        <f>'2 - Programas Municipales'!C3</f>
        <v>Barrido y Limpieza</v>
      </c>
      <c r="E4" s="263" t="str">
        <f>'2 - Programas Municipales'!C4</f>
        <v>Limp. Microbasurales</v>
      </c>
      <c r="F4" s="263" t="str">
        <f>'2 - Programas Municipales'!C5</f>
        <v>Resid. de Poda y Áreas Verdes</v>
      </c>
      <c r="G4" s="263" t="str">
        <f>'2 - Programas Municipales'!C6</f>
        <v>Educación y Comunicación</v>
      </c>
      <c r="H4" s="263" t="str">
        <f>'2 - Programas Municipales'!C7</f>
        <v>Compostaje</v>
      </c>
      <c r="I4" s="263" t="str">
        <f>'2 - Programas Municipales'!C8</f>
        <v>Recuperación de Materiales</v>
      </c>
      <c r="J4" s="263" t="str">
        <f>'2 - Programas Municipales'!C9</f>
        <v>Administración</v>
      </c>
      <c r="K4" s="263" t="str">
        <f>'2 - Programas Municipales'!C10</f>
        <v>Planific. y Control</v>
      </c>
      <c r="L4" s="263" t="str">
        <f>'2 - Programas Municipales'!C11</f>
        <v>Recolección</v>
      </c>
      <c r="M4" s="263" t="str">
        <f>'2 - Programas Municipales'!C12</f>
        <v>Est. Transferencia</v>
      </c>
      <c r="N4" s="263" t="str">
        <f>'2 - Programas Municipales'!C13</f>
        <v>Dispos. Final</v>
      </c>
      <c r="O4" s="263" t="str">
        <f>'2 - Programas Municipales'!C14</f>
        <v>Cierre Basural</v>
      </c>
      <c r="P4" s="263" t="str">
        <f>'2 - Programas Municipales'!C15</f>
        <v>Transporte</v>
      </c>
      <c r="Q4" s="274" t="s">
        <v>161</v>
      </c>
    </row>
    <row r="5">
      <c r="B5" s="56" t="str">
        <f>'2 - Programas Municipales'!A2</f>
        <v>Terrenos, Edificios, Construcciones y Materiales</v>
      </c>
      <c r="C5" s="202">
        <f>IF('5-Bienes y Serv que se Consumen'!$E$143='2 - Programas Municipales'!$A2,(IF('5-Bienes y Serv que se Consumen'!$E$144='2 - Programas Municipales'!$C$2,'5-Bienes y Serv que se Consumen'!$F$146,0)),0)+IF('5-Bienes y Serv que se Consumen'!$E$149='2 - Programas Municipales'!$A2,(IF('5-Bienes y Serv que se Consumen'!$E$150='2 - Programas Municipales'!$C$2,'5-Bienes y Serv que se Consumen'!$F$152,0)),0)+IF('5-Bienes y Serv que se Consumen'!$E$155='2 - Programas Municipales'!$A2,(IF('5-Bienes y Serv que se Consumen'!$E$156='2 - Programas Municipales'!$C$2,'5-Bienes y Serv que se Consumen'!$F$158,0)),0)+IF('5-Bienes y Serv que se Consumen'!$E$161='2 - Programas Municipales'!$A2,(IF('5-Bienes y Serv que se Consumen'!$E$162='2 - Programas Municipales'!$C$2,'5-Bienes y Serv que se Consumen'!$F$164,0)),0)+IF('5-Bienes y Serv que se Consumen'!$E$167='2 - Programas Municipales'!$A2,(IF('5-Bienes y Serv que se Consumen'!$E$168='2 - Programas Municipales'!$C$2,'5-Bienes y Serv que se Consumen'!$F$170,0)),0)+IF('5-Bienes y Serv que se Consumen'!$E$173='2 - Programas Municipales'!$A2,(IF('5-Bienes y Serv que se Consumen'!$E$174='2 - Programas Municipales'!$C$2,'5-Bienes y Serv que se Consumen'!$F$176,0)),0)+IF('5-Bienes y Serv que se Consumen'!$E$179='2 - Programas Municipales'!$A2,(IF('5-Bienes y Serv que se Consumen'!$E$180='2 - Programas Municipales'!$C$2,'5-Bienes y Serv que se Consumen'!$F$182,0)),0)+IF('5-Bienes y Serv que se Consumen'!$E$185='2 - Programas Municipales'!$A2,(IF('5-Bienes y Serv que se Consumen'!$E$186='2 - Programas Municipales'!$C$2,'5-Bienes y Serv que se Consumen'!$F$188,0)),0)+IF('5-Bienes y Serv que se Consumen'!$E$191='2 - Programas Municipales'!$A2,(IF('5-Bienes y Serv que se Consumen'!$E$192='2 - Programas Municipales'!$C$2,'5-Bienes y Serv que se Consumen'!$F$194,0)),0)+IF('5-Bienes y Serv que se Consumen'!$E$197='2 - Programas Municipales'!$A2,(IF('5-Bienes y Serv que se Consumen'!$E$198='2 - Programas Municipales'!$C$2,'5-Bienes y Serv que se Consumen'!$F$200,0)),0)+IF('5-Bienes y Serv que se Consumen'!$E$203='2 - Programas Municipales'!$A2,(IF('5-Bienes y Serv que se Consumen'!$E$204='2 - Programas Municipales'!$C$2,'5-Bienes y Serv que se Consumen'!$F$206,0)),0)+IF('5-Bienes y Serv que se Consumen'!$E$209='2 - Programas Municipales'!$A2,(IF('5-Bienes y Serv que se Consumen'!$E$210='2 - Programas Municipales'!$C$2,'5-Bienes y Serv que se Consumen'!$F$212,0)),0)+IF('5-Bienes y Serv que se Consumen'!$E$215='2 - Programas Municipales'!$A2,(IF('5-Bienes y Serv que se Consumen'!$E$216='2 - Programas Municipales'!$C$2,'5-Bienes y Serv que se Consumen'!$F$218,0)),0)+IF('5-Bienes y Serv que se Consumen'!$E$221='2 - Programas Municipales'!$A2,(IF('5-Bienes y Serv que se Consumen'!$E$222='2 - Programas Municipales'!$C$2,'5-Bienes y Serv que se Consumen'!$F$224,0)),0)+IF('5-Bienes y Serv que se Consumen'!$E$227='2 - Programas Municipales'!$A2,(IF('5-Bienes y Serv que se Consumen'!$E$228='2 - Programas Municipales'!$C$2,'5-Bienes y Serv que se Consumen'!$F$230,0)),0)+IF('5-Bienes y Serv que se Consumen'!$E$233='2 - Programas Municipales'!$A2,(IF('5-Bienes y Serv que se Consumen'!$E$234='2 - Programas Municipales'!$C$2,'5-Bienes y Serv que se Consumen'!$F$236,0)),0)+IF('5-Bienes y Serv que se Consumen'!$E$239='2 - Programas Municipales'!$A2,(IF('5-Bienes y Serv que se Consumen'!$E$240='2 - Programas Municipales'!$C$2,'5-Bienes y Serv que se Consumen'!$F$242,0)),0)+IF('5-Bienes y Serv que se Consumen'!$E$245='2 - Programas Municipales'!$A2,(IF('5-Bienes y Serv que se Consumen'!$E$246='2 - Programas Municipales'!$C$2,'5-Bienes y Serv que se Consumen'!$F$248,0)),0)+IF('5-Bienes y Serv que se Consumen'!$E$251='2 - Programas Municipales'!$A2,(IF('5-Bienes y Serv que se Consumen'!$E$252='2 - Programas Municipales'!$C$2,'5-Bienes y Serv que se Consumen'!$F$254,0)),0)+IF('5-Bienes y Serv que se Consumen'!$E$257='2 - Programas Municipales'!$A2,(IF('5-Bienes y Serv que se Consumen'!$E$258='2 - Programas Municipales'!$C$2,'5-Bienes y Serv que se Consumen'!$F$260,0)),0)+IF('5-Bienes y Serv que se Consumen'!$E$263='2 - Programas Municipales'!$A2,(IF('5-Bienes y Serv que se Consumen'!$E$264='2 - Programas Municipales'!$C$2,'5-Bienes y Serv que se Consumen'!$F$266,0)),0)+IF('5-Bienes y Serv que se Consumen'!$E$269='2 - Programas Municipales'!$A2,(IF('5-Bienes y Serv que se Consumen'!$E$270='2 - Programas Municipales'!$C$2,'5-Bienes y Serv que se Consumen'!$F$272,0)),0)+IF('5-Bienes y Serv que se Consumen'!$E$275='2 - Programas Municipales'!$A2,(IF('5-Bienes y Serv que se Consumen'!$E$276='2 - Programas Municipales'!$C$2,'5-Bienes y Serv que se Consumen'!$F$278,0)),0)</f>
        <v>0</v>
      </c>
      <c r="D5" s="202">
        <f>IF('5-Bienes y Serv que se Consumen'!$E$143='2 - Programas Municipales'!$A2,(IF('5-Bienes y Serv que se Consumen'!$E$144='2 - Programas Municipales'!$C$3,'5-Bienes y Serv que se Consumen'!$F$146,0)),0)+IF('5-Bienes y Serv que se Consumen'!$E$149='2 - Programas Municipales'!$A2,(IF('5-Bienes y Serv que se Consumen'!$E$150='2 - Programas Municipales'!$C$3,'5-Bienes y Serv que se Consumen'!$F$152,0)),0)+IF('5-Bienes y Serv que se Consumen'!$E$155='2 - Programas Municipales'!$A2,(IF('5-Bienes y Serv que se Consumen'!$E$156='2 - Programas Municipales'!$C$3,'5-Bienes y Serv que se Consumen'!$F$158,0)),0)+IF('5-Bienes y Serv que se Consumen'!$E$161='2 - Programas Municipales'!$A2,(IF('5-Bienes y Serv que se Consumen'!$E$162='2 - Programas Municipales'!$C$3,'5-Bienes y Serv que se Consumen'!$F$164,0)),0)+IF('5-Bienes y Serv que se Consumen'!$E$167='2 - Programas Municipales'!$A2,(IF('5-Bienes y Serv que se Consumen'!$E$168='2 - Programas Municipales'!$C$3,'5-Bienes y Serv que se Consumen'!$F$170,0)),0)+IF('5-Bienes y Serv que se Consumen'!$E$173='2 - Programas Municipales'!$A2,(IF('5-Bienes y Serv que se Consumen'!$E$174='2 - Programas Municipales'!$C$3,'5-Bienes y Serv que se Consumen'!$F$176,0)),0)+IF('5-Bienes y Serv que se Consumen'!$E$179='2 - Programas Municipales'!$A2,(IF('5-Bienes y Serv que se Consumen'!$E$180='2 - Programas Municipales'!$C$3,'5-Bienes y Serv que se Consumen'!$F$182,0)),0)+IF('5-Bienes y Serv que se Consumen'!$E$185='2 - Programas Municipales'!$A2,(IF('5-Bienes y Serv que se Consumen'!$E$186='2 - Programas Municipales'!$C$3,'5-Bienes y Serv que se Consumen'!$F$188,0)),0)+IF('5-Bienes y Serv que se Consumen'!$E$191='2 - Programas Municipales'!$A2,(IF('5-Bienes y Serv que se Consumen'!$E$192='2 - Programas Municipales'!$C$3,'5-Bienes y Serv que se Consumen'!$F$194,0)),0)+IF('5-Bienes y Serv que se Consumen'!$E$197='2 - Programas Municipales'!$A2,(IF('5-Bienes y Serv que se Consumen'!$E$198='2 - Programas Municipales'!$C$3,'5-Bienes y Serv que se Consumen'!$F$200,0)),0)+IF('5-Bienes y Serv que se Consumen'!$E$203='2 - Programas Municipales'!$A2,(IF('5-Bienes y Serv que se Consumen'!$E$204='2 - Programas Municipales'!$C$3,'5-Bienes y Serv que se Consumen'!$F$206,0)),0)+IF('5-Bienes y Serv que se Consumen'!$E$209='2 - Programas Municipales'!$A2,(IF('5-Bienes y Serv que se Consumen'!$E$210='2 - Programas Municipales'!$C$3,'5-Bienes y Serv que se Consumen'!$F$212,0)),0)+IF('5-Bienes y Serv que se Consumen'!$E$215='2 - Programas Municipales'!$A2,(IF('5-Bienes y Serv que se Consumen'!$E$216='2 - Programas Municipales'!$C$3,'5-Bienes y Serv que se Consumen'!$F$218,0)),0)+IF('5-Bienes y Serv que se Consumen'!$E$221='2 - Programas Municipales'!$A2,(IF('5-Bienes y Serv que se Consumen'!$E$222='2 - Programas Municipales'!$C$3,'5-Bienes y Serv que se Consumen'!$F$224,0)),0)+IF('5-Bienes y Serv que se Consumen'!$E$227='2 - Programas Municipales'!$A2,(IF('5-Bienes y Serv que se Consumen'!$E$228='2 - Programas Municipales'!$C$3,'5-Bienes y Serv que se Consumen'!$F$230,0)),0)+IF('5-Bienes y Serv que se Consumen'!$E$233='2 - Programas Municipales'!$A2,(IF('5-Bienes y Serv que se Consumen'!$E$234='2 - Programas Municipales'!$C$3,'5-Bienes y Serv que se Consumen'!$F$236,0)),0)+IF('5-Bienes y Serv que se Consumen'!$E$239='2 - Programas Municipales'!$A2,(IF('5-Bienes y Serv que se Consumen'!$E$240='2 - Programas Municipales'!$C$3,'5-Bienes y Serv que se Consumen'!$F$242,0)),0)+IF('5-Bienes y Serv que se Consumen'!$E$245='2 - Programas Municipales'!$A2,(IF('5-Bienes y Serv que se Consumen'!$E$246='2 - Programas Municipales'!$C$3,'5-Bienes y Serv que se Consumen'!$F$248,0)),0)+IF('5-Bienes y Serv que se Consumen'!$E$251='2 - Programas Municipales'!$A2,(IF('5-Bienes y Serv que se Consumen'!$E$252='2 - Programas Municipales'!$C$3,'5-Bienes y Serv que se Consumen'!$F$254,0)),0)+IF('5-Bienes y Serv que se Consumen'!$E$257='2 - Programas Municipales'!$A2,(IF('5-Bienes y Serv que se Consumen'!$E$258='2 - Programas Municipales'!$C$3,'5-Bienes y Serv que se Consumen'!$F$260,0)),0)+IF('5-Bienes y Serv que se Consumen'!$E$263='2 - Programas Municipales'!$A2,(IF('5-Bienes y Serv que se Consumen'!$E$264='2 - Programas Municipales'!$C$3,'5-Bienes y Serv que se Consumen'!$F$266,0)),0)+IF('5-Bienes y Serv que se Consumen'!$E$269='2 - Programas Municipales'!$A2,(IF('5-Bienes y Serv que se Consumen'!$E$270='2 - Programas Municipales'!$C$3,'5-Bienes y Serv que se Consumen'!$F$272,0)),0)+IF('5-Bienes y Serv que se Consumen'!$E$275='2 - Programas Municipales'!$A2,(IF('5-Bienes y Serv que se Consumen'!$E$276='2 - Programas Municipales'!$C$3,'5-Bienes y Serv que se Consumen'!$F$278,0)),0)</f>
        <v>0</v>
      </c>
      <c r="E5" s="202">
        <f>IF('5-Bienes y Serv que se Consumen'!$E$143='2 - Programas Municipales'!$A2,(IF('5-Bienes y Serv que se Consumen'!$E$144='2 - Programas Municipales'!$C$4,'5-Bienes y Serv que se Consumen'!$F$146,0)),0)+IF('5-Bienes y Serv que se Consumen'!$E$149='2 - Programas Municipales'!$A2,(IF('5-Bienes y Serv que se Consumen'!$E$150='2 - Programas Municipales'!$C$4,'5-Bienes y Serv que se Consumen'!$F$152,0)),0)+IF('5-Bienes y Serv que se Consumen'!$E$155='2 - Programas Municipales'!$A2,(IF('5-Bienes y Serv que se Consumen'!$E$156='2 - Programas Municipales'!$C$4,'5-Bienes y Serv que se Consumen'!$F$158,0)),0)+IF('5-Bienes y Serv que se Consumen'!$E$161='2 - Programas Municipales'!$A2,(IF('5-Bienes y Serv que se Consumen'!$E$162='2 - Programas Municipales'!$C$4,'5-Bienes y Serv que se Consumen'!$F$164,0)),0)+IF('5-Bienes y Serv que se Consumen'!$E$167='2 - Programas Municipales'!$A2,(IF('5-Bienes y Serv que se Consumen'!$E$168='2 - Programas Municipales'!$C$4,'5-Bienes y Serv que se Consumen'!$F$170,0)),0)+IF('5-Bienes y Serv que se Consumen'!$E$173='2 - Programas Municipales'!$A2,(IF('5-Bienes y Serv que se Consumen'!$E$174='2 - Programas Municipales'!$C$4,'5-Bienes y Serv que se Consumen'!$F$176,0)),0)+IF('5-Bienes y Serv que se Consumen'!$E$179='2 - Programas Municipales'!$A2,(IF('5-Bienes y Serv que se Consumen'!$E$180='2 - Programas Municipales'!$C$4,'5-Bienes y Serv que se Consumen'!$F$182,0)),0)+IF('5-Bienes y Serv que se Consumen'!$E$185='2 - Programas Municipales'!$A2,(IF('5-Bienes y Serv que se Consumen'!$E$186='2 - Programas Municipales'!$C$4,'5-Bienes y Serv que se Consumen'!$F$188,0)),0)+IF('5-Bienes y Serv que se Consumen'!$E$191='2 - Programas Municipales'!$A2,(IF('5-Bienes y Serv que se Consumen'!$E$192='2 - Programas Municipales'!$C$4,'5-Bienes y Serv que se Consumen'!$F$194,0)),0)+IF('5-Bienes y Serv que se Consumen'!$E$197='2 - Programas Municipales'!$A2,(IF('5-Bienes y Serv que se Consumen'!$E$198='2 - Programas Municipales'!$C$4,'5-Bienes y Serv que se Consumen'!$F$200,0)),0)+IF('5-Bienes y Serv que se Consumen'!$E$203='2 - Programas Municipales'!$A2,(IF('5-Bienes y Serv que se Consumen'!$E$204='2 - Programas Municipales'!$C$4,'5-Bienes y Serv que se Consumen'!$F$206,0)),0)+IF('5-Bienes y Serv que se Consumen'!$E$209='2 - Programas Municipales'!$A2,(IF('5-Bienes y Serv que se Consumen'!$E$210='2 - Programas Municipales'!$C$4,'5-Bienes y Serv que se Consumen'!$F$212,0)),0)+IF('5-Bienes y Serv que se Consumen'!$E$215='2 - Programas Municipales'!$A2,(IF('5-Bienes y Serv que se Consumen'!$E$216='2 - Programas Municipales'!$C$4,'5-Bienes y Serv que se Consumen'!$F$218,0)),0)+IF('5-Bienes y Serv que se Consumen'!$E$221='2 - Programas Municipales'!$A2,(IF('5-Bienes y Serv que se Consumen'!$E$222='2 - Programas Municipales'!$C$4,'5-Bienes y Serv que se Consumen'!$F$224,0)),0)+IF('5-Bienes y Serv que se Consumen'!$E$227='2 - Programas Municipales'!$A2,(IF('5-Bienes y Serv que se Consumen'!$E$228='2 - Programas Municipales'!$C$4,'5-Bienes y Serv que se Consumen'!$F$230,0)),0)+IF('5-Bienes y Serv que se Consumen'!$E$233='2 - Programas Municipales'!$A2,(IF('5-Bienes y Serv que se Consumen'!$E$234='2 - Programas Municipales'!$C$4,'5-Bienes y Serv que se Consumen'!$F$236,0)),0)+IF('5-Bienes y Serv que se Consumen'!$E$239='2 - Programas Municipales'!$A2,(IF('5-Bienes y Serv que se Consumen'!$E$240='2 - Programas Municipales'!$C$4,'5-Bienes y Serv que se Consumen'!$F$242,0)),0)+IF('5-Bienes y Serv que se Consumen'!$E$245='2 - Programas Municipales'!$A2,(IF('5-Bienes y Serv que se Consumen'!$E$246='2 - Programas Municipales'!$C$4,'5-Bienes y Serv que se Consumen'!$F$248,0)),0)+IF('5-Bienes y Serv que se Consumen'!$E$251='2 - Programas Municipales'!$A2,(IF('5-Bienes y Serv que se Consumen'!$E$252='2 - Programas Municipales'!$C$4,'5-Bienes y Serv que se Consumen'!$F$254,0)),0)+IF('5-Bienes y Serv que se Consumen'!$E$257='2 - Programas Municipales'!$A2,(IF('5-Bienes y Serv que se Consumen'!$E$258='2 - Programas Municipales'!$C$4,'5-Bienes y Serv que se Consumen'!$F$260,0)),0)+IF('5-Bienes y Serv que se Consumen'!$E$263='2 - Programas Municipales'!$A2,(IF('5-Bienes y Serv que se Consumen'!$E$264='2 - Programas Municipales'!$C$4,'5-Bienes y Serv que se Consumen'!$F$266,0)),0)+IF('5-Bienes y Serv que se Consumen'!$E$269='2 - Programas Municipales'!$A2,(IF('5-Bienes y Serv que se Consumen'!$E$270='2 - Programas Municipales'!$C$4,'5-Bienes y Serv que se Consumen'!$F$272,0)),0)+IF('5-Bienes y Serv que se Consumen'!$E$275='2 - Programas Municipales'!$A2,(IF('5-Bienes y Serv que se Consumen'!$E$276='2 - Programas Municipales'!$C$4,'5-Bienes y Serv que se Consumen'!$F$278,0)),0)</f>
        <v>0</v>
      </c>
      <c r="F5" s="202">
        <f>IF('5-Bienes y Serv que se Consumen'!$E$143='2 - Programas Municipales'!$A2,(IF('5-Bienes y Serv que se Consumen'!$E$144='2 - Programas Municipales'!$C$5,'5-Bienes y Serv que se Consumen'!$F$146,0)),0)+IF('5-Bienes y Serv que se Consumen'!$E$149='2 - Programas Municipales'!$A2,(IF('5-Bienes y Serv que se Consumen'!$E$150='2 - Programas Municipales'!$C$5,'5-Bienes y Serv que se Consumen'!$F$152,0)),0)+IF('5-Bienes y Serv que se Consumen'!$E$155='2 - Programas Municipales'!$A2,(IF('5-Bienes y Serv que se Consumen'!$E$156='2 - Programas Municipales'!$C$5,'5-Bienes y Serv que se Consumen'!$F$158,0)),0)+IF('5-Bienes y Serv que se Consumen'!$E$161='2 - Programas Municipales'!$A2,(IF('5-Bienes y Serv que se Consumen'!$E$162='2 - Programas Municipales'!$C$5,'5-Bienes y Serv que se Consumen'!$F$164,0)),0)+IF('5-Bienes y Serv que se Consumen'!$E$167='2 - Programas Municipales'!$A2,(IF('5-Bienes y Serv que se Consumen'!$E$168='2 - Programas Municipales'!$C$5,'5-Bienes y Serv que se Consumen'!$F$170,0)),0)+IF('5-Bienes y Serv que se Consumen'!$E$173='2 - Programas Municipales'!$A2,(IF('5-Bienes y Serv que se Consumen'!$E$174='2 - Programas Municipales'!$C$5,'5-Bienes y Serv que se Consumen'!$F$176,0)),0)+IF('5-Bienes y Serv que se Consumen'!$E$179='2 - Programas Municipales'!$A2,(IF('5-Bienes y Serv que se Consumen'!$E$180='2 - Programas Municipales'!$C$5,'5-Bienes y Serv que se Consumen'!$F$182,0)),0)+IF('5-Bienes y Serv que se Consumen'!$E$185='2 - Programas Municipales'!$A2,(IF('5-Bienes y Serv que se Consumen'!$E$186='2 - Programas Municipales'!$C$5,'5-Bienes y Serv que se Consumen'!$F$188,0)),0)+IF('5-Bienes y Serv que se Consumen'!$E$191='2 - Programas Municipales'!$A2,(IF('5-Bienes y Serv que se Consumen'!$E$192='2 - Programas Municipales'!$C$5,'5-Bienes y Serv que se Consumen'!$F$194,0)),0)+IF('5-Bienes y Serv que se Consumen'!$E$197='2 - Programas Municipales'!$A2,(IF('5-Bienes y Serv que se Consumen'!$E$198='2 - Programas Municipales'!$C$5,'5-Bienes y Serv que se Consumen'!$F$200,0)),0)+IF('5-Bienes y Serv que se Consumen'!$E$203='2 - Programas Municipales'!$A2,(IF('5-Bienes y Serv que se Consumen'!$E$204='2 - Programas Municipales'!$C$5,'5-Bienes y Serv que se Consumen'!$F$206,0)),0)+IF('5-Bienes y Serv que se Consumen'!$E$209='2 - Programas Municipales'!$A2,(IF('5-Bienes y Serv que se Consumen'!$E$210='2 - Programas Municipales'!$C$5,'5-Bienes y Serv que se Consumen'!$F$212,0)),0)+IF('5-Bienes y Serv que se Consumen'!$E$215='2 - Programas Municipales'!$A2,(IF('5-Bienes y Serv que se Consumen'!$E$216='2 - Programas Municipales'!$C$5,'5-Bienes y Serv que se Consumen'!$F$218,0)),0)+IF('5-Bienes y Serv que se Consumen'!$E$221='2 - Programas Municipales'!$A2,(IF('5-Bienes y Serv que se Consumen'!$E$222='2 - Programas Municipales'!$C$5,'5-Bienes y Serv que se Consumen'!$F$224,0)),0)+IF('5-Bienes y Serv que se Consumen'!$E$227='2 - Programas Municipales'!$A2,(IF('5-Bienes y Serv que se Consumen'!$E$228='2 - Programas Municipales'!$C$5,'5-Bienes y Serv que se Consumen'!$F$230,0)),0)+IF('5-Bienes y Serv que se Consumen'!$E$233='2 - Programas Municipales'!$A2,(IF('5-Bienes y Serv que se Consumen'!$E$234='2 - Programas Municipales'!$C$5,'5-Bienes y Serv que se Consumen'!$F$236,0)),0)+IF('5-Bienes y Serv que se Consumen'!$E$239='2 - Programas Municipales'!$A2,(IF('5-Bienes y Serv que se Consumen'!$E$240='2 - Programas Municipales'!$C$5,'5-Bienes y Serv que se Consumen'!$F$242,0)),0)+IF('5-Bienes y Serv que se Consumen'!$E$245='2 - Programas Municipales'!$A2,(IF('5-Bienes y Serv que se Consumen'!$E$246='2 - Programas Municipales'!$C$5,'5-Bienes y Serv que se Consumen'!$F$248,0)),0)+IF('5-Bienes y Serv que se Consumen'!$E$251='2 - Programas Municipales'!$A2,(IF('5-Bienes y Serv que se Consumen'!$E$252='2 - Programas Municipales'!$C$5,'5-Bienes y Serv que se Consumen'!$F$254,0)),0)+IF('5-Bienes y Serv que se Consumen'!$E$257='2 - Programas Municipales'!$A2,(IF('5-Bienes y Serv que se Consumen'!$E$258='2 - Programas Municipales'!$C$5,'5-Bienes y Serv que se Consumen'!$F$260,0)),0)+IF('5-Bienes y Serv que se Consumen'!$E$263='2 - Programas Municipales'!$A2,(IF('5-Bienes y Serv que se Consumen'!$E$264='2 - Programas Municipales'!$C$5,'5-Bienes y Serv que se Consumen'!$F$266,0)),0)+IF('5-Bienes y Serv que se Consumen'!$E$269='2 - Programas Municipales'!$A2,(IF('5-Bienes y Serv que se Consumen'!$E$270='2 - Programas Municipales'!$C$5,'5-Bienes y Serv que se Consumen'!$F$272,0)),0)+IF('5-Bienes y Serv que se Consumen'!$E$275='2 - Programas Municipales'!$A2,(IF('5-Bienes y Serv que se Consumen'!$E$276='2 - Programas Municipales'!$C$5,'5-Bienes y Serv que se Consumen'!$F$278,0)),0)</f>
        <v>0</v>
      </c>
      <c r="G5" s="202">
        <f>IF('5-Bienes y Serv que se Consumen'!$E$143='2 - Programas Municipales'!$A2,(IF('5-Bienes y Serv que se Consumen'!$E$144='2 - Programas Municipales'!$C$6,'5-Bienes y Serv que se Consumen'!$F$146,0)),0)+IF('5-Bienes y Serv que se Consumen'!$E$149='2 - Programas Municipales'!$A2,(IF('5-Bienes y Serv que se Consumen'!$E$150='2 - Programas Municipales'!$C$6,'5-Bienes y Serv que se Consumen'!$F$152,0)),0)+IF('5-Bienes y Serv que se Consumen'!$E$155='2 - Programas Municipales'!$A2,(IF('5-Bienes y Serv que se Consumen'!$E$156='2 - Programas Municipales'!$C$6,'5-Bienes y Serv que se Consumen'!$F$158,0)),0)+IF('5-Bienes y Serv que se Consumen'!$E$161='2 - Programas Municipales'!$A2,(IF('5-Bienes y Serv que se Consumen'!$E$162='2 - Programas Municipales'!$C$6,'5-Bienes y Serv que se Consumen'!$F$164,0)),0)+IF('5-Bienes y Serv que se Consumen'!$E$167='2 - Programas Municipales'!$A2,(IF('5-Bienes y Serv que se Consumen'!$E$168='2 - Programas Municipales'!$C$6,'5-Bienes y Serv que se Consumen'!$F$170,0)),0)+IF('5-Bienes y Serv que se Consumen'!$E$173='2 - Programas Municipales'!$A2,(IF('5-Bienes y Serv que se Consumen'!$E$174='2 - Programas Municipales'!$C$6,'5-Bienes y Serv que se Consumen'!$F$176,0)),0)+IF('5-Bienes y Serv que se Consumen'!$E$179='2 - Programas Municipales'!$A2,(IF('5-Bienes y Serv que se Consumen'!$E$180='2 - Programas Municipales'!$C$6,'5-Bienes y Serv que se Consumen'!$F$182,0)),0)+IF('5-Bienes y Serv que se Consumen'!$E$185='2 - Programas Municipales'!$A2,(IF('5-Bienes y Serv que se Consumen'!$E$186='2 - Programas Municipales'!$C$6,'5-Bienes y Serv que se Consumen'!$F$188,0)),0)+IF('5-Bienes y Serv que se Consumen'!$E$191='2 - Programas Municipales'!$A2,(IF('5-Bienes y Serv que se Consumen'!$E$192='2 - Programas Municipales'!$C$6,'5-Bienes y Serv que se Consumen'!$F$194,0)),0)+IF('5-Bienes y Serv que se Consumen'!$E$197='2 - Programas Municipales'!$A2,(IF('5-Bienes y Serv que se Consumen'!$E$198='2 - Programas Municipales'!$C$6,'5-Bienes y Serv que se Consumen'!$F$200,0)),0)+IF('5-Bienes y Serv que se Consumen'!$E$203='2 - Programas Municipales'!$A2,(IF('5-Bienes y Serv que se Consumen'!$E$204='2 - Programas Municipales'!$C$6,'5-Bienes y Serv que se Consumen'!$F$206,0)),0)+IF('5-Bienes y Serv que se Consumen'!$E$209='2 - Programas Municipales'!$A2,(IF('5-Bienes y Serv que se Consumen'!$E$210='2 - Programas Municipales'!$C$6,'5-Bienes y Serv que se Consumen'!$F$212,0)),0)+IF('5-Bienes y Serv que se Consumen'!$E$215='2 - Programas Municipales'!$A2,(IF('5-Bienes y Serv que se Consumen'!$E$216='2 - Programas Municipales'!$C$6,'5-Bienes y Serv que se Consumen'!$F$218,0)),0)+IF('5-Bienes y Serv que se Consumen'!$E$221='2 - Programas Municipales'!$A2,(IF('5-Bienes y Serv que se Consumen'!$E$222='2 - Programas Municipales'!$C$6,'5-Bienes y Serv que se Consumen'!$F$224,0)),0)+IF('5-Bienes y Serv que se Consumen'!$E$227='2 - Programas Municipales'!$A2,(IF('5-Bienes y Serv que se Consumen'!$E$228='2 - Programas Municipales'!$C$6,'5-Bienes y Serv que se Consumen'!$F$230,0)),0)+IF('5-Bienes y Serv que se Consumen'!$E$233='2 - Programas Municipales'!$A2,(IF('5-Bienes y Serv que se Consumen'!$E$234='2 - Programas Municipales'!$C$6,'5-Bienes y Serv que se Consumen'!$F$236,0)),0)+IF('5-Bienes y Serv que se Consumen'!$E$239='2 - Programas Municipales'!$A2,(IF('5-Bienes y Serv que se Consumen'!$E$240='2 - Programas Municipales'!$C$6,'5-Bienes y Serv que se Consumen'!$F$242,0)),0)+IF('5-Bienes y Serv que se Consumen'!$E$245='2 - Programas Municipales'!$A2,(IF('5-Bienes y Serv que se Consumen'!$E$246='2 - Programas Municipales'!$C$6,'5-Bienes y Serv que se Consumen'!$F$248,0)),0)+IF('5-Bienes y Serv que se Consumen'!$E$251='2 - Programas Municipales'!$A2,(IF('5-Bienes y Serv que se Consumen'!$E$252='2 - Programas Municipales'!$C$6,'5-Bienes y Serv que se Consumen'!$F$254,0)),0)+IF('5-Bienes y Serv que se Consumen'!$E$257='2 - Programas Municipales'!$A2,(IF('5-Bienes y Serv que se Consumen'!$E$258='2 - Programas Municipales'!$C$6,'5-Bienes y Serv que se Consumen'!$F$260,0)),0)+IF('5-Bienes y Serv que se Consumen'!$E$263='2 - Programas Municipales'!$A2,(IF('5-Bienes y Serv que se Consumen'!$E$264='2 - Programas Municipales'!$C$6,'5-Bienes y Serv que se Consumen'!$F$266,0)),0)+IF('5-Bienes y Serv que se Consumen'!$E$269='2 - Programas Municipales'!$A2,(IF('5-Bienes y Serv que se Consumen'!$E$270='2 - Programas Municipales'!$C$6,'5-Bienes y Serv que se Consumen'!$F$272,0)),0)+IF('5-Bienes y Serv que se Consumen'!$E$275='2 - Programas Municipales'!$A2,(IF('5-Bienes y Serv que se Consumen'!$E$276='2 - Programas Municipales'!$C$6,'5-Bienes y Serv que se Consumen'!$F$278,0)),0)</f>
        <v>0</v>
      </c>
      <c r="H5" s="202">
        <f>IF('5-Bienes y Serv que se Consumen'!$E$143='2 - Programas Municipales'!$A2,(IF('5-Bienes y Serv que se Consumen'!$E$144='2 - Programas Municipales'!$C$7,'5-Bienes y Serv que se Consumen'!$F$146,0)),0)+IF('5-Bienes y Serv que se Consumen'!$E$149='2 - Programas Municipales'!$A2,(IF('5-Bienes y Serv que se Consumen'!$E$150='2 - Programas Municipales'!$C$7,'5-Bienes y Serv que se Consumen'!$F$152,0)),0)+IF('5-Bienes y Serv que se Consumen'!$E$155='2 - Programas Municipales'!$A2,(IF('5-Bienes y Serv que se Consumen'!$E$156='2 - Programas Municipales'!$C$7,'5-Bienes y Serv que se Consumen'!$F$158,0)),0)+IF('5-Bienes y Serv que se Consumen'!$E$161='2 - Programas Municipales'!$A2,(IF('5-Bienes y Serv que se Consumen'!$E$162='2 - Programas Municipales'!$C$7,'5-Bienes y Serv que se Consumen'!$F$164,0)),0)+IF('5-Bienes y Serv que se Consumen'!$E$167='2 - Programas Municipales'!$A2,(IF('5-Bienes y Serv que se Consumen'!$E$168='2 - Programas Municipales'!$C$7,'5-Bienes y Serv que se Consumen'!$F$170,0)),0)+IF('5-Bienes y Serv que se Consumen'!$E$173='2 - Programas Municipales'!$A2,(IF('5-Bienes y Serv que se Consumen'!$E$174='2 - Programas Municipales'!$C$7,'5-Bienes y Serv que se Consumen'!$F$176,0)),0)+IF('5-Bienes y Serv que se Consumen'!$E$179='2 - Programas Municipales'!$A2,(IF('5-Bienes y Serv que se Consumen'!$E$180='2 - Programas Municipales'!$C$7,'5-Bienes y Serv que se Consumen'!$F$182,0)),0)+IF('5-Bienes y Serv que se Consumen'!$E$185='2 - Programas Municipales'!$A2,(IF('5-Bienes y Serv que se Consumen'!$E$186='2 - Programas Municipales'!$C$7,'5-Bienes y Serv que se Consumen'!$F$188,0)),0)+IF('5-Bienes y Serv que se Consumen'!$E$191='2 - Programas Municipales'!$A2,(IF('5-Bienes y Serv que se Consumen'!$E$192='2 - Programas Municipales'!$C$7,'5-Bienes y Serv que se Consumen'!$F$194,0)),0)+IF('5-Bienes y Serv que se Consumen'!$E$197='2 - Programas Municipales'!$A2,(IF('5-Bienes y Serv que se Consumen'!$E$198='2 - Programas Municipales'!$C$7,'5-Bienes y Serv que se Consumen'!$F$200,0)),0)+IF('5-Bienes y Serv que se Consumen'!$E$203='2 - Programas Municipales'!$A2,(IF('5-Bienes y Serv que se Consumen'!$E$204='2 - Programas Municipales'!$C$7,'5-Bienes y Serv que se Consumen'!$F$206,0)),0)+IF('5-Bienes y Serv que se Consumen'!$E$209='2 - Programas Municipales'!$A2,(IF('5-Bienes y Serv que se Consumen'!$E$210='2 - Programas Municipales'!$C$7,'5-Bienes y Serv que se Consumen'!$F$212,0)),0)+IF('5-Bienes y Serv que se Consumen'!$E$215='2 - Programas Municipales'!$A2,(IF('5-Bienes y Serv que se Consumen'!$E$216='2 - Programas Municipales'!$C$7,'5-Bienes y Serv que se Consumen'!$F$218,0)),0)+IF('5-Bienes y Serv que se Consumen'!$E$221='2 - Programas Municipales'!$A2,(IF('5-Bienes y Serv que se Consumen'!$E$222='2 - Programas Municipales'!$C$7,'5-Bienes y Serv que se Consumen'!$F$224,0)),0)+IF('5-Bienes y Serv que se Consumen'!$E$227='2 - Programas Municipales'!$A2,(IF('5-Bienes y Serv que se Consumen'!$E$228='2 - Programas Municipales'!$C$7,'5-Bienes y Serv que se Consumen'!$F$230,0)),0)+IF('5-Bienes y Serv que se Consumen'!$E$233='2 - Programas Municipales'!$A2,(IF('5-Bienes y Serv que se Consumen'!$E$234='2 - Programas Municipales'!$C$7,'5-Bienes y Serv que se Consumen'!$F$236,0)),0)+IF('5-Bienes y Serv que se Consumen'!$E$239='2 - Programas Municipales'!$A2,(IF('5-Bienes y Serv que se Consumen'!$E$240='2 - Programas Municipales'!$C$7,'5-Bienes y Serv que se Consumen'!$F$242,0)),0)+IF('5-Bienes y Serv que se Consumen'!$E$245='2 - Programas Municipales'!$A2,(IF('5-Bienes y Serv que se Consumen'!$E$246='2 - Programas Municipales'!$C$7,'5-Bienes y Serv que se Consumen'!$F$248,0)),0)+IF('5-Bienes y Serv que se Consumen'!$E$251='2 - Programas Municipales'!$A2,(IF('5-Bienes y Serv que se Consumen'!$E$252='2 - Programas Municipales'!$C$7,'5-Bienes y Serv que se Consumen'!$F$254,0)),0)+IF('5-Bienes y Serv que se Consumen'!$E$257='2 - Programas Municipales'!$A2,(IF('5-Bienes y Serv que se Consumen'!$E$258='2 - Programas Municipales'!$C$7,'5-Bienes y Serv que se Consumen'!$F$260,0)),0)+IF('5-Bienes y Serv que se Consumen'!$E$263='2 - Programas Municipales'!$A2,(IF('5-Bienes y Serv que se Consumen'!$E$264='2 - Programas Municipales'!$C$7,'5-Bienes y Serv que se Consumen'!$F$266,0)),0)+IF('5-Bienes y Serv que se Consumen'!$E$269='2 - Programas Municipales'!$A2,(IF('5-Bienes y Serv que se Consumen'!$E$270='2 - Programas Municipales'!$C$7,'5-Bienes y Serv que se Consumen'!$F$272,0)),0)+IF('5-Bienes y Serv que se Consumen'!$E$275='2 - Programas Municipales'!$A2,(IF('5-Bienes y Serv que se Consumen'!$E$276='2 - Programas Municipales'!$C$7,'5-Bienes y Serv que se Consumen'!$F$278,0)),0)</f>
        <v>0</v>
      </c>
      <c r="I5" s="202">
        <f>IF('5-Bienes y Serv que se Consumen'!$E$143='2 - Programas Municipales'!$A2,(IF('5-Bienes y Serv que se Consumen'!$E$144='2 - Programas Municipales'!$C$8,'5-Bienes y Serv que se Consumen'!$F$146,0)),0)+IF('5-Bienes y Serv que se Consumen'!$E$149='2 - Programas Municipales'!$A2,(IF('5-Bienes y Serv que se Consumen'!$E$150='2 - Programas Municipales'!$C$8,'5-Bienes y Serv que se Consumen'!$F$152,0)),0)+IF('5-Bienes y Serv que se Consumen'!$E$155='2 - Programas Municipales'!$A2,(IF('5-Bienes y Serv que se Consumen'!$E$156='2 - Programas Municipales'!$C$8,'5-Bienes y Serv que se Consumen'!$F$158,0)),0)+IF('5-Bienes y Serv que se Consumen'!$E$161='2 - Programas Municipales'!$A2,(IF('5-Bienes y Serv que se Consumen'!$E$162='2 - Programas Municipales'!$C$8,'5-Bienes y Serv que se Consumen'!$F$164,0)),0)+IF('5-Bienes y Serv que se Consumen'!$E$167='2 - Programas Municipales'!$A2,(IF('5-Bienes y Serv que se Consumen'!$E$168='2 - Programas Municipales'!$C$8,'5-Bienes y Serv que se Consumen'!$F$170,0)),0)+IF('5-Bienes y Serv que se Consumen'!$E$173='2 - Programas Municipales'!$A2,(IF('5-Bienes y Serv que se Consumen'!$E$174='2 - Programas Municipales'!$C$8,'5-Bienes y Serv que se Consumen'!$F$176,0)),0)+IF('5-Bienes y Serv que se Consumen'!$E$179='2 - Programas Municipales'!$A2,(IF('5-Bienes y Serv que se Consumen'!$E$180='2 - Programas Municipales'!$C$8,'5-Bienes y Serv que se Consumen'!$F$182,0)),0)+IF('5-Bienes y Serv que se Consumen'!$E$185='2 - Programas Municipales'!$A2,(IF('5-Bienes y Serv que se Consumen'!$E$186='2 - Programas Municipales'!$C$8,'5-Bienes y Serv que se Consumen'!$F$188,0)),0)+IF('5-Bienes y Serv que se Consumen'!$E$191='2 - Programas Municipales'!$A2,(IF('5-Bienes y Serv que se Consumen'!$E$192='2 - Programas Municipales'!$C$8,'5-Bienes y Serv que se Consumen'!$F$194,0)),0)+IF('5-Bienes y Serv que se Consumen'!$E$197='2 - Programas Municipales'!$A2,(IF('5-Bienes y Serv que se Consumen'!$E$198='2 - Programas Municipales'!$C$8,'5-Bienes y Serv que se Consumen'!$F$200,0)),0)+IF('5-Bienes y Serv que se Consumen'!$E$203='2 - Programas Municipales'!$A2,(IF('5-Bienes y Serv que se Consumen'!$E$204='2 - Programas Municipales'!$C$8,'5-Bienes y Serv que se Consumen'!$F$206,0)),0)+IF('5-Bienes y Serv que se Consumen'!$E$209='2 - Programas Municipales'!$A2,(IF('5-Bienes y Serv que se Consumen'!$E$210='2 - Programas Municipales'!$C$8,'5-Bienes y Serv que se Consumen'!$F$212,0)),0)+IF('5-Bienes y Serv que se Consumen'!$E$215='2 - Programas Municipales'!$A2,(IF('5-Bienes y Serv que se Consumen'!$E$216='2 - Programas Municipales'!$C$8,'5-Bienes y Serv que se Consumen'!$F$218,0)),0)+IF('5-Bienes y Serv que se Consumen'!$E$221='2 - Programas Municipales'!$A2,(IF('5-Bienes y Serv que se Consumen'!$E$222='2 - Programas Municipales'!$C$8,'5-Bienes y Serv que se Consumen'!$F$224,0)),0)+IF('5-Bienes y Serv que se Consumen'!$E$227='2 - Programas Municipales'!$A2,(IF('5-Bienes y Serv que se Consumen'!$E$228='2 - Programas Municipales'!$C$8,'5-Bienes y Serv que se Consumen'!$F$230,0)),0)+IF('5-Bienes y Serv que se Consumen'!$E$233='2 - Programas Municipales'!$A2,(IF('5-Bienes y Serv que se Consumen'!$E$234='2 - Programas Municipales'!$C$8,'5-Bienes y Serv que se Consumen'!$F$236,0)),0)+IF('5-Bienes y Serv que se Consumen'!$E$239='2 - Programas Municipales'!$A2,(IF('5-Bienes y Serv que se Consumen'!$E$240='2 - Programas Municipales'!$C$8,'5-Bienes y Serv que se Consumen'!$F$242,0)),0)+IF('5-Bienes y Serv que se Consumen'!$E$245='2 - Programas Municipales'!$A2,(IF('5-Bienes y Serv que se Consumen'!$E$246='2 - Programas Municipales'!$C$8,'5-Bienes y Serv que se Consumen'!$F$248,0)),0)+IF('5-Bienes y Serv que se Consumen'!$E$251='2 - Programas Municipales'!$A2,(IF('5-Bienes y Serv que se Consumen'!$E$252='2 - Programas Municipales'!$C$8,'5-Bienes y Serv que se Consumen'!$F$254,0)),0)+IF('5-Bienes y Serv que se Consumen'!$E$257='2 - Programas Municipales'!$A2,(IF('5-Bienes y Serv que se Consumen'!$E$258='2 - Programas Municipales'!$C$8,'5-Bienes y Serv que se Consumen'!$F$260,0)),0)+IF('5-Bienes y Serv que se Consumen'!$E$263='2 - Programas Municipales'!$A2,(IF('5-Bienes y Serv que se Consumen'!$E$264='2 - Programas Municipales'!$C$8,'5-Bienes y Serv que se Consumen'!$F$266,0)),0)+IF('5-Bienes y Serv que se Consumen'!$E$269='2 - Programas Municipales'!$A2,(IF('5-Bienes y Serv que se Consumen'!$E$270='2 - Programas Municipales'!$C$8,'5-Bienes y Serv que se Consumen'!$F$272,0)),0)+IF('5-Bienes y Serv que se Consumen'!$E$275='2 - Programas Municipales'!$A2,(IF('5-Bienes y Serv que se Consumen'!$E$276='2 - Programas Municipales'!$C$8,'5-Bienes y Serv que se Consumen'!$F$278,0)),0)</f>
        <v>0</v>
      </c>
      <c r="J5" s="202">
        <f>IF('5-Bienes y Serv que se Consumen'!$E$143='2 - Programas Municipales'!$A2,(IF('5-Bienes y Serv que se Consumen'!$E$144='2 - Programas Municipales'!$C$9,'5-Bienes y Serv que se Consumen'!$F$146,0)),0)+IF('5-Bienes y Serv que se Consumen'!$E$149='2 - Programas Municipales'!$A2,(IF('5-Bienes y Serv que se Consumen'!$E$150='2 - Programas Municipales'!$C$9,'5-Bienes y Serv que se Consumen'!$F$152,0)),0)+IF('5-Bienes y Serv que se Consumen'!$E$155='2 - Programas Municipales'!$A2,(IF('5-Bienes y Serv que se Consumen'!$E$156='2 - Programas Municipales'!$C$9,'5-Bienes y Serv que se Consumen'!$F$158,0)),0)+IF('5-Bienes y Serv que se Consumen'!$E$161='2 - Programas Municipales'!$A2,(IF('5-Bienes y Serv que se Consumen'!$E$162='2 - Programas Municipales'!$C$9,'5-Bienes y Serv que se Consumen'!$F$164,0)),0)+IF('5-Bienes y Serv que se Consumen'!$E$167='2 - Programas Municipales'!$A2,(IF('5-Bienes y Serv que se Consumen'!$E$168='2 - Programas Municipales'!$C$9,'5-Bienes y Serv que se Consumen'!$F$170,0)),0)+IF('5-Bienes y Serv que se Consumen'!$E$173='2 - Programas Municipales'!$A2,(IF('5-Bienes y Serv que se Consumen'!$E$174='2 - Programas Municipales'!$C$9,'5-Bienes y Serv que se Consumen'!$F$176,0)),0)+IF('5-Bienes y Serv que se Consumen'!$E$179='2 - Programas Municipales'!$A2,(IF('5-Bienes y Serv que se Consumen'!$E$180='2 - Programas Municipales'!$C$9,'5-Bienes y Serv que se Consumen'!$F$182,0)),0)+IF('5-Bienes y Serv que se Consumen'!$E$185='2 - Programas Municipales'!$A2,(IF('5-Bienes y Serv que se Consumen'!$E$186='2 - Programas Municipales'!$C$9,'5-Bienes y Serv que se Consumen'!$F$188,0)),0)+IF('5-Bienes y Serv que se Consumen'!$E$191='2 - Programas Municipales'!$A2,(IF('5-Bienes y Serv que se Consumen'!$E$192='2 - Programas Municipales'!$C$9,'5-Bienes y Serv que se Consumen'!$F$194,0)),0)+IF('5-Bienes y Serv que se Consumen'!$E$197='2 - Programas Municipales'!$A2,(IF('5-Bienes y Serv que se Consumen'!$E$198='2 - Programas Municipales'!$C$9,'5-Bienes y Serv que se Consumen'!$F$200,0)),0)+IF('5-Bienes y Serv que se Consumen'!$E$203='2 - Programas Municipales'!$A2,(IF('5-Bienes y Serv que se Consumen'!$E$204='2 - Programas Municipales'!$C$9,'5-Bienes y Serv que se Consumen'!$F$206,0)),0)+IF('5-Bienes y Serv que se Consumen'!$E$209='2 - Programas Municipales'!$A2,(IF('5-Bienes y Serv que se Consumen'!$E$210='2 - Programas Municipales'!$C$9,'5-Bienes y Serv que se Consumen'!$F$212,0)),0)+IF('5-Bienes y Serv que se Consumen'!$E$215='2 - Programas Municipales'!$A2,(IF('5-Bienes y Serv que se Consumen'!$E$216='2 - Programas Municipales'!$C$9,'5-Bienes y Serv que se Consumen'!$F$218,0)),0)+IF('5-Bienes y Serv que se Consumen'!$E$221='2 - Programas Municipales'!$A2,(IF('5-Bienes y Serv que se Consumen'!$E$222='2 - Programas Municipales'!$C$9,'5-Bienes y Serv que se Consumen'!$F$224,0)),0)+IF('5-Bienes y Serv que se Consumen'!$E$227='2 - Programas Municipales'!$A2,(IF('5-Bienes y Serv que se Consumen'!$E$228='2 - Programas Municipales'!$C$9,'5-Bienes y Serv que se Consumen'!$F$230,0)),0)+IF('5-Bienes y Serv que se Consumen'!$E$233='2 - Programas Municipales'!$A2,(IF('5-Bienes y Serv que se Consumen'!$E$234='2 - Programas Municipales'!$C$9,'5-Bienes y Serv que se Consumen'!$F$236,0)),0)+IF('5-Bienes y Serv que se Consumen'!$E$239='2 - Programas Municipales'!$A2,(IF('5-Bienes y Serv que se Consumen'!$E$240='2 - Programas Municipales'!$C$9,'5-Bienes y Serv que se Consumen'!$F$242,0)),0)+IF('5-Bienes y Serv que se Consumen'!$E$245='2 - Programas Municipales'!$A2,(IF('5-Bienes y Serv que se Consumen'!$E$246='2 - Programas Municipales'!$C$9,'5-Bienes y Serv que se Consumen'!$F$248,0)),0)+IF('5-Bienes y Serv que se Consumen'!$E$251='2 - Programas Municipales'!$A2,(IF('5-Bienes y Serv que se Consumen'!$E$252='2 - Programas Municipales'!$C$9,'5-Bienes y Serv que se Consumen'!$F$254,0)),0)+IF('5-Bienes y Serv que se Consumen'!$E$257='2 - Programas Municipales'!$A2,(IF('5-Bienes y Serv que se Consumen'!$E$258='2 - Programas Municipales'!$C$9,'5-Bienes y Serv que se Consumen'!$F$260,0)),0)+IF('5-Bienes y Serv que se Consumen'!$E$263='2 - Programas Municipales'!$A2,(IF('5-Bienes y Serv que se Consumen'!$E$264='2 - Programas Municipales'!$C$9,'5-Bienes y Serv que se Consumen'!$F$266,0)),0)+IF('5-Bienes y Serv que se Consumen'!$E$269='2 - Programas Municipales'!$A2,(IF('5-Bienes y Serv que se Consumen'!$E$270='2 - Programas Municipales'!$C$9,'5-Bienes y Serv que se Consumen'!$F$272,0)),0)+IF('5-Bienes y Serv que se Consumen'!$E$275='2 - Programas Municipales'!$A2,(IF('5-Bienes y Serv que se Consumen'!$E$276='2 - Programas Municipales'!$C$9,'5-Bienes y Serv que se Consumen'!$F$278,0)),0)</f>
        <v>0</v>
      </c>
      <c r="K5" s="202">
        <f>IF('5-Bienes y Serv que se Consumen'!$E$143='2 - Programas Municipales'!$A2,(IF('5-Bienes y Serv que se Consumen'!$E$144='2 - Programas Municipales'!$C$10,'5-Bienes y Serv que se Consumen'!$F$146,0)),0)+IF('5-Bienes y Serv que se Consumen'!$E$149='2 - Programas Municipales'!$A2,(IF('5-Bienes y Serv que se Consumen'!$E$150='2 - Programas Municipales'!$C$10,'5-Bienes y Serv que se Consumen'!$F$152,0)),0)+IF('5-Bienes y Serv que se Consumen'!$E$155='2 - Programas Municipales'!$A2,(IF('5-Bienes y Serv que se Consumen'!$E$156='2 - Programas Municipales'!$C$10,'5-Bienes y Serv que se Consumen'!$F$158,0)),0)+IF('5-Bienes y Serv que se Consumen'!$E$161='2 - Programas Municipales'!$A2,(IF('5-Bienes y Serv que se Consumen'!$E$162='2 - Programas Municipales'!$C$10,'5-Bienes y Serv que se Consumen'!$F$164,0)),0)+IF('5-Bienes y Serv que se Consumen'!$E$167='2 - Programas Municipales'!$A2,(IF('5-Bienes y Serv que se Consumen'!$E$168='2 - Programas Municipales'!$C$10,'5-Bienes y Serv que se Consumen'!$F$170,0)),0)+IF('5-Bienes y Serv que se Consumen'!$E$173='2 - Programas Municipales'!$A2,(IF('5-Bienes y Serv que se Consumen'!$E$174='2 - Programas Municipales'!$C$10,'5-Bienes y Serv que se Consumen'!$F$176,0)),0)+IF('5-Bienes y Serv que se Consumen'!$E$179='2 - Programas Municipales'!$A2,(IF('5-Bienes y Serv que se Consumen'!$E$180='2 - Programas Municipales'!$C$10,'5-Bienes y Serv que se Consumen'!$F$182,0)),0)+IF('5-Bienes y Serv que se Consumen'!$E$185='2 - Programas Municipales'!$A2,(IF('5-Bienes y Serv que se Consumen'!$E$186='2 - Programas Municipales'!$C$10,'5-Bienes y Serv que se Consumen'!$F$188,0)),0)+IF('5-Bienes y Serv que se Consumen'!$E$191='2 - Programas Municipales'!$A2,(IF('5-Bienes y Serv que se Consumen'!$E$192='2 - Programas Municipales'!$C$10,'5-Bienes y Serv que se Consumen'!$F$194,0)),0)+IF('5-Bienes y Serv que se Consumen'!$E$197='2 - Programas Municipales'!$A2,(IF('5-Bienes y Serv que se Consumen'!$E$198='2 - Programas Municipales'!$C$10,'5-Bienes y Serv que se Consumen'!$F$200,0)),0)+IF('5-Bienes y Serv que se Consumen'!$E$203='2 - Programas Municipales'!$A2,(IF('5-Bienes y Serv que se Consumen'!$E$204='2 - Programas Municipales'!$C$10,'5-Bienes y Serv que se Consumen'!$F$206,0)),0)+IF('5-Bienes y Serv que se Consumen'!$E$209='2 - Programas Municipales'!$A2,(IF('5-Bienes y Serv que se Consumen'!$E$210='2 - Programas Municipales'!$C$10,'5-Bienes y Serv que se Consumen'!$F$212,0)),0)+IF('5-Bienes y Serv que se Consumen'!$E$215='2 - Programas Municipales'!$A2,(IF('5-Bienes y Serv que se Consumen'!$E$216='2 - Programas Municipales'!$C$10,'5-Bienes y Serv que se Consumen'!$F$218,0)),0)+IF('5-Bienes y Serv que se Consumen'!$E$221='2 - Programas Municipales'!$A2,(IF('5-Bienes y Serv que se Consumen'!$E$222='2 - Programas Municipales'!$C$10,'5-Bienes y Serv que se Consumen'!$F$224,0)),0)+IF('5-Bienes y Serv que se Consumen'!$E$227='2 - Programas Municipales'!$A2,(IF('5-Bienes y Serv que se Consumen'!$E$228='2 - Programas Municipales'!$C$10,'5-Bienes y Serv que se Consumen'!$F$230,0)),0)+IF('5-Bienes y Serv que se Consumen'!$E$233='2 - Programas Municipales'!$A2,(IF('5-Bienes y Serv que se Consumen'!$E$234='2 - Programas Municipales'!$C$10,'5-Bienes y Serv que se Consumen'!$F$236,0)),0)+IF('5-Bienes y Serv que se Consumen'!$E$239='2 - Programas Municipales'!$A2,(IF('5-Bienes y Serv que se Consumen'!$E$240='2 - Programas Municipales'!$C$10,'5-Bienes y Serv que se Consumen'!$F$242,0)),0)+IF('5-Bienes y Serv que se Consumen'!$E$245='2 - Programas Municipales'!$A2,(IF('5-Bienes y Serv que se Consumen'!$E$246='2 - Programas Municipales'!$C$10,'5-Bienes y Serv que se Consumen'!$F$248,0)),0)+IF('5-Bienes y Serv que se Consumen'!$E$251='2 - Programas Municipales'!$A2,(IF('5-Bienes y Serv que se Consumen'!$E$252='2 - Programas Municipales'!$C$10,'5-Bienes y Serv que se Consumen'!$F$254,0)),0)+IF('5-Bienes y Serv que se Consumen'!$E$257='2 - Programas Municipales'!$A2,(IF('5-Bienes y Serv que se Consumen'!$E$258='2 - Programas Municipales'!$C$10,'5-Bienes y Serv que se Consumen'!$F$260,0)),0)+IF('5-Bienes y Serv que se Consumen'!$E$263='2 - Programas Municipales'!$A2,(IF('5-Bienes y Serv que se Consumen'!$E$264='2 - Programas Municipales'!$C$10,'5-Bienes y Serv que se Consumen'!$F$266,0)),0)+IF('5-Bienes y Serv que se Consumen'!$E$269='2 - Programas Municipales'!$A2,(IF('5-Bienes y Serv que se Consumen'!$E$270='2 - Programas Municipales'!$C$10,'5-Bienes y Serv que se Consumen'!$F$272,0)),0)+IF('5-Bienes y Serv que se Consumen'!$E$275='2 - Programas Municipales'!$A2,(IF('5-Bienes y Serv que se Consumen'!$E$276='2 - Programas Municipales'!$C$10,'5-Bienes y Serv que se Consumen'!$F$278,0)),0)</f>
        <v>0</v>
      </c>
      <c r="L5" s="202">
        <f>IF('5-Bienes y Serv que se Consumen'!$E$143='2 - Programas Municipales'!$A2,(IF('5-Bienes y Serv que se Consumen'!$E$144='2 - Programas Municipales'!$C$11,'5-Bienes y Serv que se Consumen'!$F$146,0)),0)+IF('5-Bienes y Serv que se Consumen'!$E$149='2 - Programas Municipales'!$A2,(IF('5-Bienes y Serv que se Consumen'!$E$150='2 - Programas Municipales'!$C$11,'5-Bienes y Serv que se Consumen'!$F$152,0)),0)+IF('5-Bienes y Serv que se Consumen'!$E$155='2 - Programas Municipales'!$A2,(IF('5-Bienes y Serv que se Consumen'!$E$156='2 - Programas Municipales'!$C$11,'5-Bienes y Serv que se Consumen'!$F$158,0)),0)+IF('5-Bienes y Serv que se Consumen'!$E$161='2 - Programas Municipales'!$A2,(IF('5-Bienes y Serv que se Consumen'!$E$162='2 - Programas Municipales'!$C$11,'5-Bienes y Serv que se Consumen'!$F$164,0)),0)+IF('5-Bienes y Serv que se Consumen'!$E$167='2 - Programas Municipales'!$A2,(IF('5-Bienes y Serv que se Consumen'!$E$168='2 - Programas Municipales'!$C$11,'5-Bienes y Serv que se Consumen'!$F$170,0)),0)+IF('5-Bienes y Serv que se Consumen'!$E$173='2 - Programas Municipales'!$A2,(IF('5-Bienes y Serv que se Consumen'!$E$174='2 - Programas Municipales'!$C$11,'5-Bienes y Serv que se Consumen'!$F$176,0)),0)+IF('5-Bienes y Serv que se Consumen'!$E$179='2 - Programas Municipales'!$A2,(IF('5-Bienes y Serv que se Consumen'!$E$180='2 - Programas Municipales'!$C$11,'5-Bienes y Serv que se Consumen'!$F$182,0)),0)+IF('5-Bienes y Serv que se Consumen'!$E$185='2 - Programas Municipales'!$A2,(IF('5-Bienes y Serv que se Consumen'!$E$186='2 - Programas Municipales'!$C$11,'5-Bienes y Serv que se Consumen'!$F$188,0)),0)+IF('5-Bienes y Serv que se Consumen'!$E$191='2 - Programas Municipales'!$A2,(IF('5-Bienes y Serv que se Consumen'!$E$192='2 - Programas Municipales'!$C$11,'5-Bienes y Serv que se Consumen'!$F$194,0)),0)+IF('5-Bienes y Serv que se Consumen'!$E$197='2 - Programas Municipales'!$A2,(IF('5-Bienes y Serv que se Consumen'!$E$198='2 - Programas Municipales'!$C$11,'5-Bienes y Serv que se Consumen'!$F$200,0)),0)+IF('5-Bienes y Serv que se Consumen'!$E$203='2 - Programas Municipales'!$A2,(IF('5-Bienes y Serv que se Consumen'!$E$204='2 - Programas Municipales'!$C$11,'5-Bienes y Serv que se Consumen'!$F$206,0)),0)+IF('5-Bienes y Serv que se Consumen'!$E$209='2 - Programas Municipales'!$A2,(IF('5-Bienes y Serv que se Consumen'!$E$210='2 - Programas Municipales'!$C$11,'5-Bienes y Serv que se Consumen'!$F$212,0)),0)+IF('5-Bienes y Serv que se Consumen'!$E$215='2 - Programas Municipales'!$A2,(IF('5-Bienes y Serv que se Consumen'!$E$216='2 - Programas Municipales'!$C$11,'5-Bienes y Serv que se Consumen'!$F$218,0)),0)+IF('5-Bienes y Serv que se Consumen'!$E$221='2 - Programas Municipales'!$A2,(IF('5-Bienes y Serv que se Consumen'!$E$222='2 - Programas Municipales'!$C$11,'5-Bienes y Serv que se Consumen'!$F$224,0)),0)+IF('5-Bienes y Serv que se Consumen'!$E$227='2 - Programas Municipales'!$A2,(IF('5-Bienes y Serv que se Consumen'!$E$228='2 - Programas Municipales'!$C$11,'5-Bienes y Serv que se Consumen'!$F$230,0)),0)+IF('5-Bienes y Serv que se Consumen'!$E$233='2 - Programas Municipales'!$A2,(IF('5-Bienes y Serv que se Consumen'!$E$234='2 - Programas Municipales'!$C$11,'5-Bienes y Serv que se Consumen'!$F$236,0)),0)+IF('5-Bienes y Serv que se Consumen'!$E$239='2 - Programas Municipales'!$A2,(IF('5-Bienes y Serv que se Consumen'!$E$240='2 - Programas Municipales'!$C$11,'5-Bienes y Serv que se Consumen'!$F$242,0)),0)+IF('5-Bienes y Serv que se Consumen'!$E$245='2 - Programas Municipales'!$A2,(IF('5-Bienes y Serv que se Consumen'!$E$246='2 - Programas Municipales'!$C$11,'5-Bienes y Serv que se Consumen'!$F$248,0)),0)+IF('5-Bienes y Serv que se Consumen'!$E$251='2 - Programas Municipales'!$A2,(IF('5-Bienes y Serv que se Consumen'!$E$252='2 - Programas Municipales'!$C$11,'5-Bienes y Serv que se Consumen'!$F$254,0)),0)+IF('5-Bienes y Serv que se Consumen'!$E$257='2 - Programas Municipales'!$A2,(IF('5-Bienes y Serv que se Consumen'!$E$258='2 - Programas Municipales'!$C$11,'5-Bienes y Serv que se Consumen'!$F$260,0)),0)+IF('5-Bienes y Serv que se Consumen'!$E$263='2 - Programas Municipales'!$A2,(IF('5-Bienes y Serv que se Consumen'!$E$264='2 - Programas Municipales'!$C$11,'5-Bienes y Serv que se Consumen'!$F$266,0)),0)+IF('5-Bienes y Serv que se Consumen'!$E$269='2 - Programas Municipales'!$A2,(IF('5-Bienes y Serv que se Consumen'!$E$270='2 - Programas Municipales'!$C$11,'5-Bienes y Serv que se Consumen'!$F$272,0)),0)+IF('5-Bienes y Serv que se Consumen'!$E$275='2 - Programas Municipales'!$A2,(IF('5-Bienes y Serv que se Consumen'!$E$276='2 - Programas Municipales'!$C$11,'5-Bienes y Serv que se Consumen'!$F$278,0)),0)</f>
        <v>0</v>
      </c>
      <c r="M5" s="202">
        <f>IF('5-Bienes y Serv que se Consumen'!$E$143='2 - Programas Municipales'!$A2,(IF('5-Bienes y Serv que se Consumen'!$E$144='2 - Programas Municipales'!$C$12,'5-Bienes y Serv que se Consumen'!$F$146,0)),0)+IF('5-Bienes y Serv que se Consumen'!$E$149='2 - Programas Municipales'!$A2,(IF('5-Bienes y Serv que se Consumen'!$E$150='2 - Programas Municipales'!$C$12,'5-Bienes y Serv que se Consumen'!$F$152,0)),0)+IF('5-Bienes y Serv que se Consumen'!$E$155='2 - Programas Municipales'!$A2,(IF('5-Bienes y Serv que se Consumen'!$E$156='2 - Programas Municipales'!$C$12,'5-Bienes y Serv que se Consumen'!$F$158,0)),0)+IF('5-Bienes y Serv que se Consumen'!$E$161='2 - Programas Municipales'!$A2,(IF('5-Bienes y Serv que se Consumen'!$E$162='2 - Programas Municipales'!$C$12,'5-Bienes y Serv que se Consumen'!$F$164,0)),0)+IF('5-Bienes y Serv que se Consumen'!$E$167='2 - Programas Municipales'!$A2,(IF('5-Bienes y Serv que se Consumen'!$E$168='2 - Programas Municipales'!$C$12,'5-Bienes y Serv que se Consumen'!$F$170,0)),0)+IF('5-Bienes y Serv que se Consumen'!$E$173='2 - Programas Municipales'!$A2,(IF('5-Bienes y Serv que se Consumen'!$E$174='2 - Programas Municipales'!$C$12,'5-Bienes y Serv que se Consumen'!$F$176,0)),0)+IF('5-Bienes y Serv que se Consumen'!$E$179='2 - Programas Municipales'!$A2,(IF('5-Bienes y Serv que se Consumen'!$E$180='2 - Programas Municipales'!$C$12,'5-Bienes y Serv que se Consumen'!$F$182,0)),0)+IF('5-Bienes y Serv que se Consumen'!$E$185='2 - Programas Municipales'!$A2,(IF('5-Bienes y Serv que se Consumen'!$E$186='2 - Programas Municipales'!$C$12,'5-Bienes y Serv que se Consumen'!$F$188,0)),0)+IF('5-Bienes y Serv que se Consumen'!$E$191='2 - Programas Municipales'!$A2,(IF('5-Bienes y Serv que se Consumen'!$E$192='2 - Programas Municipales'!$C$12,'5-Bienes y Serv que se Consumen'!$F$194,0)),0)+IF('5-Bienes y Serv que se Consumen'!$E$197='2 - Programas Municipales'!$A2,(IF('5-Bienes y Serv que se Consumen'!$E$198='2 - Programas Municipales'!$C$12,'5-Bienes y Serv que se Consumen'!$F$200,0)),0)+IF('5-Bienes y Serv que se Consumen'!$E$203='2 - Programas Municipales'!$A2,(IF('5-Bienes y Serv que se Consumen'!$E$204='2 - Programas Municipales'!$C$12,'5-Bienes y Serv que se Consumen'!$F$206,0)),0)+IF('5-Bienes y Serv que se Consumen'!$E$209='2 - Programas Municipales'!$A2,(IF('5-Bienes y Serv que se Consumen'!$E$210='2 - Programas Municipales'!$C$12,'5-Bienes y Serv que se Consumen'!$F$212,0)),0)+IF('5-Bienes y Serv que se Consumen'!$E$215='2 - Programas Municipales'!$A2,(IF('5-Bienes y Serv que se Consumen'!$E$216='2 - Programas Municipales'!$C$12,'5-Bienes y Serv que se Consumen'!$F$218,0)),0)+IF('5-Bienes y Serv que se Consumen'!$E$221='2 - Programas Municipales'!$A2,(IF('5-Bienes y Serv que se Consumen'!$E$222='2 - Programas Municipales'!$C$12,'5-Bienes y Serv que se Consumen'!$F$224,0)),0)+IF('5-Bienes y Serv que se Consumen'!$E$227='2 - Programas Municipales'!$A2,(IF('5-Bienes y Serv que se Consumen'!$E$228='2 - Programas Municipales'!$C$12,'5-Bienes y Serv que se Consumen'!$F$230,0)),0)+IF('5-Bienes y Serv que se Consumen'!$E$233='2 - Programas Municipales'!$A2,(IF('5-Bienes y Serv que se Consumen'!$E$234='2 - Programas Municipales'!$C$12,'5-Bienes y Serv que se Consumen'!$F$236,0)),0)+IF('5-Bienes y Serv que se Consumen'!$E$239='2 - Programas Municipales'!$A2,(IF('5-Bienes y Serv que se Consumen'!$E$240='2 - Programas Municipales'!$C$12,'5-Bienes y Serv que se Consumen'!$F$242,0)),0)+IF('5-Bienes y Serv que se Consumen'!$E$245='2 - Programas Municipales'!$A2,(IF('5-Bienes y Serv que se Consumen'!$E$246='2 - Programas Municipales'!$C$12,'5-Bienes y Serv que se Consumen'!$F$248,0)),0)+IF('5-Bienes y Serv que se Consumen'!$E$251='2 - Programas Municipales'!$A2,(IF('5-Bienes y Serv que se Consumen'!$E$252='2 - Programas Municipales'!$C$12,'5-Bienes y Serv que se Consumen'!$F$254,0)),0)+IF('5-Bienes y Serv que se Consumen'!$E$257='2 - Programas Municipales'!$A2,(IF('5-Bienes y Serv que se Consumen'!$E$258='2 - Programas Municipales'!$C$12,'5-Bienes y Serv que se Consumen'!$F$260,0)),0)+IF('5-Bienes y Serv que se Consumen'!$E$263='2 - Programas Municipales'!$A2,(IF('5-Bienes y Serv que se Consumen'!$E$264='2 - Programas Municipales'!$C$12,'5-Bienes y Serv que se Consumen'!$F$266,0)),0)+IF('5-Bienes y Serv que se Consumen'!$E$269='2 - Programas Municipales'!$A2,(IF('5-Bienes y Serv que se Consumen'!$E$270='2 - Programas Municipales'!$C$12,'5-Bienes y Serv que se Consumen'!$F$272,0)),0)+IF('5-Bienes y Serv que se Consumen'!$E$275='2 - Programas Municipales'!$A2,(IF('5-Bienes y Serv que se Consumen'!$E$276='2 - Programas Municipales'!$C$12,'5-Bienes y Serv que se Consumen'!$F$278,0)),0)</f>
        <v>0</v>
      </c>
      <c r="N5" s="202">
        <f>IF('5-Bienes y Serv que se Consumen'!$E$143='2 - Programas Municipales'!$A2,(IF('5-Bienes y Serv que se Consumen'!$E$144='2 - Programas Municipales'!$C$13,'5-Bienes y Serv que se Consumen'!$F$146,0)),0)+IF('5-Bienes y Serv que se Consumen'!$E$149='2 - Programas Municipales'!$A2,(IF('5-Bienes y Serv que se Consumen'!$E$150='2 - Programas Municipales'!$C$13,'5-Bienes y Serv que se Consumen'!$F$152,0)),0)+IF('5-Bienes y Serv que se Consumen'!$E$155='2 - Programas Municipales'!$A2,(IF('5-Bienes y Serv que se Consumen'!$E$156='2 - Programas Municipales'!$C$13,'5-Bienes y Serv que se Consumen'!$F$158,0)),0)+IF('5-Bienes y Serv que se Consumen'!$E$161='2 - Programas Municipales'!$A2,(IF('5-Bienes y Serv que se Consumen'!$E$162='2 - Programas Municipales'!$C$13,'5-Bienes y Serv que se Consumen'!$F$164,0)),0)+IF('5-Bienes y Serv que se Consumen'!$E$167='2 - Programas Municipales'!$A2,(IF('5-Bienes y Serv que se Consumen'!$E$168='2 - Programas Municipales'!$C$13,'5-Bienes y Serv que se Consumen'!$F$170,0)),0)+IF('5-Bienes y Serv que se Consumen'!$E$173='2 - Programas Municipales'!$A2,(IF('5-Bienes y Serv que se Consumen'!$E$174='2 - Programas Municipales'!$C$13,'5-Bienes y Serv que se Consumen'!$F$176,0)),0)+IF('5-Bienes y Serv que se Consumen'!$E$179='2 - Programas Municipales'!$A2,(IF('5-Bienes y Serv que se Consumen'!$E$180='2 - Programas Municipales'!$C$13,'5-Bienes y Serv que se Consumen'!$F$182,0)),0)+IF('5-Bienes y Serv que se Consumen'!$E$185='2 - Programas Municipales'!$A2,(IF('5-Bienes y Serv que se Consumen'!$E$186='2 - Programas Municipales'!$C$13,'5-Bienes y Serv que se Consumen'!$F$188,0)),0)+IF('5-Bienes y Serv que se Consumen'!$E$191='2 - Programas Municipales'!$A2,(IF('5-Bienes y Serv que se Consumen'!$E$192='2 - Programas Municipales'!$C$13,'5-Bienes y Serv que se Consumen'!$F$194,0)),0)+IF('5-Bienes y Serv que se Consumen'!$E$197='2 - Programas Municipales'!$A2,(IF('5-Bienes y Serv que se Consumen'!$E$198='2 - Programas Municipales'!$C$13,'5-Bienes y Serv que se Consumen'!$F$200,0)),0)+IF('5-Bienes y Serv que se Consumen'!$E$203='2 - Programas Municipales'!$A2,(IF('5-Bienes y Serv que se Consumen'!$E$204='2 - Programas Municipales'!$C$13,'5-Bienes y Serv que se Consumen'!$F$206,0)),0)+IF('5-Bienes y Serv que se Consumen'!$E$209='2 - Programas Municipales'!$A2,(IF('5-Bienes y Serv que se Consumen'!$E$210='2 - Programas Municipales'!$C$13,'5-Bienes y Serv que se Consumen'!$F$212,0)),0)+IF('5-Bienes y Serv que se Consumen'!$E$215='2 - Programas Municipales'!$A2,(IF('5-Bienes y Serv que se Consumen'!$E$216='2 - Programas Municipales'!$C$13,'5-Bienes y Serv que se Consumen'!$F$218,0)),0)+IF('5-Bienes y Serv que se Consumen'!$E$221='2 - Programas Municipales'!$A2,(IF('5-Bienes y Serv que se Consumen'!$E$222='2 - Programas Municipales'!$C$13,'5-Bienes y Serv que se Consumen'!$F$224,0)),0)+IF('5-Bienes y Serv que se Consumen'!$E$227='2 - Programas Municipales'!$A2,(IF('5-Bienes y Serv que se Consumen'!$E$228='2 - Programas Municipales'!$C$13,'5-Bienes y Serv que se Consumen'!$F$230,0)),0)+IF('5-Bienes y Serv que se Consumen'!$E$233='2 - Programas Municipales'!$A2,(IF('5-Bienes y Serv que se Consumen'!$E$234='2 - Programas Municipales'!$C$13,'5-Bienes y Serv que se Consumen'!$F$236,0)),0)+IF('5-Bienes y Serv que se Consumen'!$E$239='2 - Programas Municipales'!$A2,(IF('5-Bienes y Serv que se Consumen'!$E$240='2 - Programas Municipales'!$C$13,'5-Bienes y Serv que se Consumen'!$F$242,0)),0)+IF('5-Bienes y Serv que se Consumen'!$E$245='2 - Programas Municipales'!$A2,(IF('5-Bienes y Serv que se Consumen'!$E$246='2 - Programas Municipales'!$C$13,'5-Bienes y Serv que se Consumen'!$F$248,0)),0)+IF('5-Bienes y Serv que se Consumen'!$E$251='2 - Programas Municipales'!$A2,(IF('5-Bienes y Serv que se Consumen'!$E$252='2 - Programas Municipales'!$C$13,'5-Bienes y Serv que se Consumen'!$F$254,0)),0)+IF('5-Bienes y Serv que se Consumen'!$E$257='2 - Programas Municipales'!$A2,(IF('5-Bienes y Serv que se Consumen'!$E$258='2 - Programas Municipales'!$C$13,'5-Bienes y Serv que se Consumen'!$F$260,0)),0)+IF('5-Bienes y Serv que se Consumen'!$E$263='2 - Programas Municipales'!$A2,(IF('5-Bienes y Serv que se Consumen'!$E$264='2 - Programas Municipales'!$C$13,'5-Bienes y Serv que se Consumen'!$F$266,0)),0)+IF('5-Bienes y Serv que se Consumen'!$E$269='2 - Programas Municipales'!$A2,(IF('5-Bienes y Serv que se Consumen'!$E$270='2 - Programas Municipales'!$C$13,'5-Bienes y Serv que se Consumen'!$F$272,0)),0)+IF('5-Bienes y Serv que se Consumen'!$E$275='2 - Programas Municipales'!$A2,(IF('5-Bienes y Serv que se Consumen'!$E$276='2 - Programas Municipales'!$C$13,'5-Bienes y Serv que se Consumen'!$F$278,0)),0)</f>
        <v>0</v>
      </c>
      <c r="O5" s="202">
        <f>IF('5-Bienes y Serv que se Consumen'!$E$143='2 - Programas Municipales'!$A2,(IF('5-Bienes y Serv que se Consumen'!$E$144='2 - Programas Municipales'!$C$14,'5-Bienes y Serv que se Consumen'!$F$146,0)),0)+IF('5-Bienes y Serv que se Consumen'!$E$149='2 - Programas Municipales'!$A2,(IF('5-Bienes y Serv que se Consumen'!$E$150='2 - Programas Municipales'!$C$14,'5-Bienes y Serv que se Consumen'!$F$152,0)),0)+IF('5-Bienes y Serv que se Consumen'!$E$155='2 - Programas Municipales'!$A2,(IF('5-Bienes y Serv que se Consumen'!$E$156='2 - Programas Municipales'!$C$14,'5-Bienes y Serv que se Consumen'!$F$158,0)),0)+IF('5-Bienes y Serv que se Consumen'!$E$161='2 - Programas Municipales'!$A2,(IF('5-Bienes y Serv que se Consumen'!$E$162='2 - Programas Municipales'!$C$14,'5-Bienes y Serv que se Consumen'!$F$164,0)),0)+IF('5-Bienes y Serv que se Consumen'!$E$167='2 - Programas Municipales'!$A2,(IF('5-Bienes y Serv que se Consumen'!$E$168='2 - Programas Municipales'!$C$14,'5-Bienes y Serv que se Consumen'!$F$170,0)),0)+IF('5-Bienes y Serv que se Consumen'!$E$173='2 - Programas Municipales'!$A2,(IF('5-Bienes y Serv que se Consumen'!$E$174='2 - Programas Municipales'!$C$14,'5-Bienes y Serv que se Consumen'!$F$176,0)),0)+IF('5-Bienes y Serv que se Consumen'!$E$179='2 - Programas Municipales'!$A2,(IF('5-Bienes y Serv que se Consumen'!$E$180='2 - Programas Municipales'!$C$14,'5-Bienes y Serv que se Consumen'!$F$182,0)),0)+IF('5-Bienes y Serv que se Consumen'!$E$185='2 - Programas Municipales'!$A2,(IF('5-Bienes y Serv que se Consumen'!$E$186='2 - Programas Municipales'!$C$14,'5-Bienes y Serv que se Consumen'!$F$188,0)),0)+IF('5-Bienes y Serv que se Consumen'!$E$191='2 - Programas Municipales'!$A2,(IF('5-Bienes y Serv que se Consumen'!$E$192='2 - Programas Municipales'!$C$14,'5-Bienes y Serv que se Consumen'!$F$194,0)),0)+IF('5-Bienes y Serv que se Consumen'!$E$197='2 - Programas Municipales'!$A2,(IF('5-Bienes y Serv que se Consumen'!$E$198='2 - Programas Municipales'!$C$14,'5-Bienes y Serv que se Consumen'!$F$200,0)),0)+IF('5-Bienes y Serv que se Consumen'!$E$203='2 - Programas Municipales'!$A2,(IF('5-Bienes y Serv que se Consumen'!$E$204='2 - Programas Municipales'!$C$14,'5-Bienes y Serv que se Consumen'!$F$206,0)),0)+IF('5-Bienes y Serv que se Consumen'!$E$209='2 - Programas Municipales'!$A2,(IF('5-Bienes y Serv que se Consumen'!$E$210='2 - Programas Municipales'!$C$14,'5-Bienes y Serv que se Consumen'!$F$212,0)),0)+IF('5-Bienes y Serv que se Consumen'!$E$215='2 - Programas Municipales'!$A2,(IF('5-Bienes y Serv que se Consumen'!$E$216='2 - Programas Municipales'!$C$14,'5-Bienes y Serv que se Consumen'!$F$218,0)),0)+IF('5-Bienes y Serv que se Consumen'!$E$221='2 - Programas Municipales'!$A2,(IF('5-Bienes y Serv que se Consumen'!$E$222='2 - Programas Municipales'!$C$14,'5-Bienes y Serv que se Consumen'!$F$224,0)),0)+IF('5-Bienes y Serv que se Consumen'!$E$227='2 - Programas Municipales'!$A2,(IF('5-Bienes y Serv que se Consumen'!$E$228='2 - Programas Municipales'!$C$14,'5-Bienes y Serv que se Consumen'!$F$230,0)),0)+IF('5-Bienes y Serv que se Consumen'!$E$233='2 - Programas Municipales'!$A2,(IF('5-Bienes y Serv que se Consumen'!$E$234='2 - Programas Municipales'!$C$14,'5-Bienes y Serv que se Consumen'!$F$236,0)),0)+IF('5-Bienes y Serv que se Consumen'!$E$239='2 - Programas Municipales'!$A2,(IF('5-Bienes y Serv que se Consumen'!$E$240='2 - Programas Municipales'!$C$14,'5-Bienes y Serv que se Consumen'!$F$242,0)),0)+IF('5-Bienes y Serv que se Consumen'!$E$245='2 - Programas Municipales'!$A2,(IF('5-Bienes y Serv que se Consumen'!$E$246='2 - Programas Municipales'!$C$14,'5-Bienes y Serv que se Consumen'!$F$248,0)),0)+IF('5-Bienes y Serv que se Consumen'!$E$251='2 - Programas Municipales'!$A2,(IF('5-Bienes y Serv que se Consumen'!$E$252='2 - Programas Municipales'!$C$14,'5-Bienes y Serv que se Consumen'!$F$254,0)),0)+IF('5-Bienes y Serv que se Consumen'!$E$257='2 - Programas Municipales'!$A2,(IF('5-Bienes y Serv que se Consumen'!$E$258='2 - Programas Municipales'!$C$14,'5-Bienes y Serv que se Consumen'!$F$260,0)),0)+IF('5-Bienes y Serv que se Consumen'!$E$263='2 - Programas Municipales'!$A2,(IF('5-Bienes y Serv que se Consumen'!$E$264='2 - Programas Municipales'!$C$14,'5-Bienes y Serv que se Consumen'!$F$266,0)),0)+IF('5-Bienes y Serv que se Consumen'!$E$269='2 - Programas Municipales'!$A2,(IF('5-Bienes y Serv que se Consumen'!$E$270='2 - Programas Municipales'!$C$14,'5-Bienes y Serv que se Consumen'!$F$272,0)),0)+IF('5-Bienes y Serv que se Consumen'!$E$275='2 - Programas Municipales'!$A2,(IF('5-Bienes y Serv que se Consumen'!$E$276='2 - Programas Municipales'!$C$14,'5-Bienes y Serv que se Consumen'!$F$278,0)),0)</f>
        <v>0</v>
      </c>
      <c r="P5" s="202">
        <f>IF('5-Bienes y Serv que se Consumen'!$E$143='2 - Programas Municipales'!$A2,(IF('5-Bienes y Serv que se Consumen'!$E$144='2 - Programas Municipales'!$C$15,'5-Bienes y Serv que se Consumen'!$F$146,0)),0)+IF('5-Bienes y Serv que se Consumen'!$E$149='2 - Programas Municipales'!$A2,(IF('5-Bienes y Serv que se Consumen'!$E$150='2 - Programas Municipales'!$C$15,'5-Bienes y Serv que se Consumen'!$F$152,0)),0)+IF('5-Bienes y Serv que se Consumen'!$E$155='2 - Programas Municipales'!$A2,(IF('5-Bienes y Serv que se Consumen'!$E$156='2 - Programas Municipales'!$C$15,'5-Bienes y Serv que se Consumen'!$F$158,0)),0)+IF('5-Bienes y Serv que se Consumen'!$E$161='2 - Programas Municipales'!$A2,(IF('5-Bienes y Serv que se Consumen'!$E$162='2 - Programas Municipales'!$C$15,'5-Bienes y Serv que se Consumen'!$F$164,0)),0)+IF('5-Bienes y Serv que se Consumen'!$E$167='2 - Programas Municipales'!$A2,(IF('5-Bienes y Serv que se Consumen'!$E$168='2 - Programas Municipales'!$C$15,'5-Bienes y Serv que se Consumen'!$F$170,0)),0)+IF('5-Bienes y Serv que se Consumen'!$E$173='2 - Programas Municipales'!$A2,(IF('5-Bienes y Serv que se Consumen'!$E$174='2 - Programas Municipales'!$C$15,'5-Bienes y Serv que se Consumen'!$F$176,0)),0)+IF('5-Bienes y Serv que se Consumen'!$E$179='2 - Programas Municipales'!$A2,(IF('5-Bienes y Serv que se Consumen'!$E$180='2 - Programas Municipales'!$C$15,'5-Bienes y Serv que se Consumen'!$F$182,0)),0)+IF('5-Bienes y Serv que se Consumen'!$E$185='2 - Programas Municipales'!$A2,(IF('5-Bienes y Serv que se Consumen'!$E$186='2 - Programas Municipales'!$C$15,'5-Bienes y Serv que se Consumen'!$F$188,0)),0)+IF('5-Bienes y Serv que se Consumen'!$E$191='2 - Programas Municipales'!$A2,(IF('5-Bienes y Serv que se Consumen'!$E$192='2 - Programas Municipales'!$C$15,'5-Bienes y Serv que se Consumen'!$F$194,0)),0)+IF('5-Bienes y Serv que se Consumen'!$E$197='2 - Programas Municipales'!$A2,(IF('5-Bienes y Serv que se Consumen'!$E$198='2 - Programas Municipales'!$C$15,'5-Bienes y Serv que se Consumen'!$F$200,0)),0)+IF('5-Bienes y Serv que se Consumen'!$E$203='2 - Programas Municipales'!$A2,(IF('5-Bienes y Serv que se Consumen'!$E$204='2 - Programas Municipales'!$C$15,'5-Bienes y Serv que se Consumen'!$F$206,0)),0)+IF('5-Bienes y Serv que se Consumen'!$E$209='2 - Programas Municipales'!$A2,(IF('5-Bienes y Serv que se Consumen'!$E$210='2 - Programas Municipales'!$C$15,'5-Bienes y Serv que se Consumen'!$F$212,0)),0)+IF('5-Bienes y Serv que se Consumen'!$E$215='2 - Programas Municipales'!$A2,(IF('5-Bienes y Serv que se Consumen'!$E$216='2 - Programas Municipales'!$C$15,'5-Bienes y Serv que se Consumen'!$F$218,0)),0)+IF('5-Bienes y Serv que se Consumen'!$E$221='2 - Programas Municipales'!$A2,(IF('5-Bienes y Serv que se Consumen'!$E$222='2 - Programas Municipales'!$C$15,'5-Bienes y Serv que se Consumen'!$F$224,0)),0)+IF('5-Bienes y Serv que se Consumen'!$E$227='2 - Programas Municipales'!$A2,(IF('5-Bienes y Serv que se Consumen'!$E$228='2 - Programas Municipales'!$C$15,'5-Bienes y Serv que se Consumen'!$F$230,0)),0)+IF('5-Bienes y Serv que se Consumen'!$E$233='2 - Programas Municipales'!$A2,(IF('5-Bienes y Serv que se Consumen'!$E$234='2 - Programas Municipales'!$C$15,'5-Bienes y Serv que se Consumen'!$F$236,0)),0)+IF('5-Bienes y Serv que se Consumen'!$E$239='2 - Programas Municipales'!$A2,(IF('5-Bienes y Serv que se Consumen'!$E$240='2 - Programas Municipales'!$C$15,'5-Bienes y Serv que se Consumen'!$F$242,0)),0)+IF('5-Bienes y Serv que se Consumen'!$E$245='2 - Programas Municipales'!$A2,(IF('5-Bienes y Serv que se Consumen'!$E$246='2 - Programas Municipales'!$C$15,'5-Bienes y Serv que se Consumen'!$F$248,0)),0)+IF('5-Bienes y Serv que se Consumen'!$E$251='2 - Programas Municipales'!$A2,(IF('5-Bienes y Serv que se Consumen'!$E$252='2 - Programas Municipales'!$C$15,'5-Bienes y Serv que se Consumen'!$F$254,0)),0)+IF('5-Bienes y Serv que se Consumen'!$E$257='2 - Programas Municipales'!$A2,(IF('5-Bienes y Serv que se Consumen'!$E$258='2 - Programas Municipales'!$C$15,'5-Bienes y Serv que se Consumen'!$F$260,0)),0)+IF('5-Bienes y Serv que se Consumen'!$E$263='2 - Programas Municipales'!$A2,(IF('5-Bienes y Serv que se Consumen'!$E$264='2 - Programas Municipales'!$C$15,'5-Bienes y Serv que se Consumen'!$F$266,0)),0)+IF('5-Bienes y Serv que se Consumen'!$E$269='2 - Programas Municipales'!$A2,(IF('5-Bienes y Serv que se Consumen'!$E$270='2 - Programas Municipales'!$C$15,'5-Bienes y Serv que se Consumen'!$F$272,0)),0)+IF('5-Bienes y Serv que se Consumen'!$E$275='2 - Programas Municipales'!$A2,(IF('5-Bienes y Serv que se Consumen'!$E$276='2 - Programas Municipales'!$C$15,'5-Bienes y Serv que se Consumen'!$F$278,0)),0)</f>
        <v>0</v>
      </c>
      <c r="Q5" s="265">
        <f t="shared" ref="Q5:Q13" si="1">SUM(C5:P5)</f>
        <v>0</v>
      </c>
    </row>
    <row r="6">
      <c r="B6" s="56" t="str">
        <f>'2 - Programas Municipales'!A3</f>
        <v>Bienes</v>
      </c>
      <c r="C6" s="202">
        <f>IF('5-Bienes y Serv que se Consumen'!$E$143='2 - Programas Municipales'!$A3,(IF('5-Bienes y Serv que se Consumen'!$E$144='2 - Programas Municipales'!$C$2,'5-Bienes y Serv que se Consumen'!$F$146,0)),0)+IF('5-Bienes y Serv que se Consumen'!$E$149='2 - Programas Municipales'!$A3,(IF('5-Bienes y Serv que se Consumen'!$E$150='2 - Programas Municipales'!$C$2,'5-Bienes y Serv que se Consumen'!$F$152,0)),0)+IF('5-Bienes y Serv que se Consumen'!$E$155='2 - Programas Municipales'!$A3,(IF('5-Bienes y Serv que se Consumen'!$E$156='2 - Programas Municipales'!$C$2,'5-Bienes y Serv que se Consumen'!$F$158,0)),0)+IF('5-Bienes y Serv que se Consumen'!$E$161='2 - Programas Municipales'!$A3,(IF('5-Bienes y Serv que se Consumen'!$E$162='2 - Programas Municipales'!$C$2,'5-Bienes y Serv que se Consumen'!$F$164,0)),0)+IF('5-Bienes y Serv que se Consumen'!$E$167='2 - Programas Municipales'!$A3,(IF('5-Bienes y Serv que se Consumen'!$E$168='2 - Programas Municipales'!$C$2,'5-Bienes y Serv que se Consumen'!$F$170,0)),0)+IF('5-Bienes y Serv que se Consumen'!$E$173='2 - Programas Municipales'!$A3,(IF('5-Bienes y Serv que se Consumen'!$E$174='2 - Programas Municipales'!$C$2,'5-Bienes y Serv que se Consumen'!$F$176,0)),0)+IF('5-Bienes y Serv que se Consumen'!$E$179='2 - Programas Municipales'!$A3,(IF('5-Bienes y Serv que se Consumen'!$E$180='2 - Programas Municipales'!$C$2,'5-Bienes y Serv que se Consumen'!$F$182,0)),0)+IF('5-Bienes y Serv que se Consumen'!$E$185='2 - Programas Municipales'!$A3,(IF('5-Bienes y Serv que se Consumen'!$E$186='2 - Programas Municipales'!$C$2,'5-Bienes y Serv que se Consumen'!$F$188,0)),0)+IF('5-Bienes y Serv que se Consumen'!$E$191='2 - Programas Municipales'!$A3,(IF('5-Bienes y Serv que se Consumen'!$E$192='2 - Programas Municipales'!$C$2,'5-Bienes y Serv que se Consumen'!$F$194,0)),0)+IF('5-Bienes y Serv que se Consumen'!$E$197='2 - Programas Municipales'!$A3,(IF('5-Bienes y Serv que se Consumen'!$E$198='2 - Programas Municipales'!$C$2,'5-Bienes y Serv que se Consumen'!$F$200,0)),0)+IF('5-Bienes y Serv que se Consumen'!$E$203='2 - Programas Municipales'!$A3,(IF('5-Bienes y Serv que se Consumen'!$E$204='2 - Programas Municipales'!$C$2,'5-Bienes y Serv que se Consumen'!$F$206,0)),0)+IF('5-Bienes y Serv que se Consumen'!$E$209='2 - Programas Municipales'!$A3,(IF('5-Bienes y Serv que se Consumen'!$E$210='2 - Programas Municipales'!$C$2,'5-Bienes y Serv que se Consumen'!$F$212,0)),0)+IF('5-Bienes y Serv que se Consumen'!$E$215='2 - Programas Municipales'!$A3,(IF('5-Bienes y Serv que se Consumen'!$E$216='2 - Programas Municipales'!$C$2,'5-Bienes y Serv que se Consumen'!$F$218,0)),0)+IF('5-Bienes y Serv que se Consumen'!$E$221='2 - Programas Municipales'!$A3,(IF('5-Bienes y Serv que se Consumen'!$E$222='2 - Programas Municipales'!$C$2,'5-Bienes y Serv que se Consumen'!$F$224,0)),0)+IF('5-Bienes y Serv que se Consumen'!$E$227='2 - Programas Municipales'!$A3,(IF('5-Bienes y Serv que se Consumen'!$E$228='2 - Programas Municipales'!$C$2,'5-Bienes y Serv que se Consumen'!$F$230,0)),0)+IF('5-Bienes y Serv que se Consumen'!$E$233='2 - Programas Municipales'!$A3,(IF('5-Bienes y Serv que se Consumen'!$E$234='2 - Programas Municipales'!$C$2,'5-Bienes y Serv que se Consumen'!$F$236,0)),0)+IF('5-Bienes y Serv que se Consumen'!$E$239='2 - Programas Municipales'!$A3,(IF('5-Bienes y Serv que se Consumen'!$E$240='2 - Programas Municipales'!$C$2,'5-Bienes y Serv que se Consumen'!$F$242,0)),0)+IF('5-Bienes y Serv que se Consumen'!$E$245='2 - Programas Municipales'!$A3,(IF('5-Bienes y Serv que se Consumen'!$E$246='2 - Programas Municipales'!$C$2,'5-Bienes y Serv que se Consumen'!$F$248,0)),0)+IF('5-Bienes y Serv que se Consumen'!$E$251='2 - Programas Municipales'!$A3,(IF('5-Bienes y Serv que se Consumen'!$E$252='2 - Programas Municipales'!$C$2,'5-Bienes y Serv que se Consumen'!$F$254,0)),0)+IF('5-Bienes y Serv que se Consumen'!$E$257='2 - Programas Municipales'!$A3,(IF('5-Bienes y Serv que se Consumen'!$E$258='2 - Programas Municipales'!$C$2,'5-Bienes y Serv que se Consumen'!$F$260,0)),0)+IF('5-Bienes y Serv que se Consumen'!$E$263='2 - Programas Municipales'!$A3,(IF('5-Bienes y Serv que se Consumen'!$E$264='2 - Programas Municipales'!$C$2,'5-Bienes y Serv que se Consumen'!$F$266,0)),0)+IF('5-Bienes y Serv que se Consumen'!$E$269='2 - Programas Municipales'!$A3,(IF('5-Bienes y Serv que se Consumen'!$E$270='2 - Programas Municipales'!$C$2,'5-Bienes y Serv que se Consumen'!$F$272,0)),0)+IF('5-Bienes y Serv que se Consumen'!$E$275='2 - Programas Municipales'!$A3,(IF('5-Bienes y Serv que se Consumen'!$E$276='2 - Programas Municipales'!$C$2,'5-Bienes y Serv que se Consumen'!$F$278,0)),0)</f>
        <v>0</v>
      </c>
      <c r="D6" s="202">
        <f>IF('5-Bienes y Serv que se Consumen'!$E$143='2 - Programas Municipales'!$A3,(IF('5-Bienes y Serv que se Consumen'!$E$144='2 - Programas Municipales'!$C$3,'5-Bienes y Serv que se Consumen'!$F$146,0)),0)+IF('5-Bienes y Serv que se Consumen'!$E$149='2 - Programas Municipales'!$A3,(IF('5-Bienes y Serv que se Consumen'!$E$150='2 - Programas Municipales'!$C$3,'5-Bienes y Serv que se Consumen'!$F$152,0)),0)+IF('5-Bienes y Serv que se Consumen'!$E$155='2 - Programas Municipales'!$A3,(IF('5-Bienes y Serv que se Consumen'!$E$156='2 - Programas Municipales'!$C$3,'5-Bienes y Serv que se Consumen'!$F$158,0)),0)+IF('5-Bienes y Serv que se Consumen'!$E$161='2 - Programas Municipales'!$A3,(IF('5-Bienes y Serv que se Consumen'!$E$162='2 - Programas Municipales'!$C$3,'5-Bienes y Serv que se Consumen'!$F$164,0)),0)+IF('5-Bienes y Serv que se Consumen'!$E$167='2 - Programas Municipales'!$A3,(IF('5-Bienes y Serv que se Consumen'!$E$168='2 - Programas Municipales'!$C$3,'5-Bienes y Serv que se Consumen'!$F$170,0)),0)+IF('5-Bienes y Serv que se Consumen'!$E$173='2 - Programas Municipales'!$A3,(IF('5-Bienes y Serv que se Consumen'!$E$174='2 - Programas Municipales'!$C$3,'5-Bienes y Serv que se Consumen'!$F$176,0)),0)+IF('5-Bienes y Serv que se Consumen'!$E$179='2 - Programas Municipales'!$A3,(IF('5-Bienes y Serv que se Consumen'!$E$180='2 - Programas Municipales'!$C$3,'5-Bienes y Serv que se Consumen'!$F$182,0)),0)+IF('5-Bienes y Serv que se Consumen'!$E$185='2 - Programas Municipales'!$A3,(IF('5-Bienes y Serv que se Consumen'!$E$186='2 - Programas Municipales'!$C$3,'5-Bienes y Serv que se Consumen'!$F$188,0)),0)+IF('5-Bienes y Serv que se Consumen'!$E$191='2 - Programas Municipales'!$A3,(IF('5-Bienes y Serv que se Consumen'!$E$192='2 - Programas Municipales'!$C$3,'5-Bienes y Serv que se Consumen'!$F$194,0)),0)+IF('5-Bienes y Serv que se Consumen'!$E$197='2 - Programas Municipales'!$A3,(IF('5-Bienes y Serv que se Consumen'!$E$198='2 - Programas Municipales'!$C$3,'5-Bienes y Serv que se Consumen'!$F$200,0)),0)+IF('5-Bienes y Serv que se Consumen'!$E$203='2 - Programas Municipales'!$A3,(IF('5-Bienes y Serv que se Consumen'!$E$204='2 - Programas Municipales'!$C$3,'5-Bienes y Serv que se Consumen'!$F$206,0)),0)+IF('5-Bienes y Serv que se Consumen'!$E$209='2 - Programas Municipales'!$A3,(IF('5-Bienes y Serv que se Consumen'!$E$210='2 - Programas Municipales'!$C$3,'5-Bienes y Serv que se Consumen'!$F$212,0)),0)+IF('5-Bienes y Serv que se Consumen'!$E$215='2 - Programas Municipales'!$A3,(IF('5-Bienes y Serv que se Consumen'!$E$216='2 - Programas Municipales'!$C$3,'5-Bienes y Serv que se Consumen'!$F$218,0)),0)+IF('5-Bienes y Serv que se Consumen'!$E$221='2 - Programas Municipales'!$A3,(IF('5-Bienes y Serv que se Consumen'!$E$222='2 - Programas Municipales'!$C$3,'5-Bienes y Serv que se Consumen'!$F$224,0)),0)+IF('5-Bienes y Serv que se Consumen'!$E$227='2 - Programas Municipales'!$A3,(IF('5-Bienes y Serv que se Consumen'!$E$228='2 - Programas Municipales'!$C$3,'5-Bienes y Serv que se Consumen'!$F$230,0)),0)+IF('5-Bienes y Serv que se Consumen'!$E$233='2 - Programas Municipales'!$A3,(IF('5-Bienes y Serv que se Consumen'!$E$234='2 - Programas Municipales'!$C$3,'5-Bienes y Serv que se Consumen'!$F$236,0)),0)+IF('5-Bienes y Serv que se Consumen'!$E$239='2 - Programas Municipales'!$A3,(IF('5-Bienes y Serv que se Consumen'!$E$240='2 - Programas Municipales'!$C$3,'5-Bienes y Serv que se Consumen'!$F$242,0)),0)+IF('5-Bienes y Serv que se Consumen'!$E$245='2 - Programas Municipales'!$A3,(IF('5-Bienes y Serv que se Consumen'!$E$246='2 - Programas Municipales'!$C$3,'5-Bienes y Serv que se Consumen'!$F$248,0)),0)+IF('5-Bienes y Serv que se Consumen'!$E$251='2 - Programas Municipales'!$A3,(IF('5-Bienes y Serv que se Consumen'!$E$252='2 - Programas Municipales'!$C$3,'5-Bienes y Serv que se Consumen'!$F$254,0)),0)+IF('5-Bienes y Serv que se Consumen'!$E$257='2 - Programas Municipales'!$A3,(IF('5-Bienes y Serv que se Consumen'!$E$258='2 - Programas Municipales'!$C$3,'5-Bienes y Serv que se Consumen'!$F$260,0)),0)+IF('5-Bienes y Serv que se Consumen'!$E$263='2 - Programas Municipales'!$A3,(IF('5-Bienes y Serv que se Consumen'!$E$264='2 - Programas Municipales'!$C$3,'5-Bienes y Serv que se Consumen'!$F$266,0)),0)+IF('5-Bienes y Serv que se Consumen'!$E$269='2 - Programas Municipales'!$A3,(IF('5-Bienes y Serv que se Consumen'!$E$270='2 - Programas Municipales'!$C$3,'5-Bienes y Serv que se Consumen'!$F$272,0)),0)+IF('5-Bienes y Serv que se Consumen'!$E$275='2 - Programas Municipales'!$A3,(IF('5-Bienes y Serv que se Consumen'!$E$276='2 - Programas Municipales'!$C$3,'5-Bienes y Serv que se Consumen'!$F$278,0)),0)</f>
        <v>0</v>
      </c>
      <c r="E6" s="202">
        <f>IF('5-Bienes y Serv que se Consumen'!$E$143='2 - Programas Municipales'!$A3,(IF('5-Bienes y Serv que se Consumen'!$E$144='2 - Programas Municipales'!$C$4,'5-Bienes y Serv que se Consumen'!$F$146,0)),0)+IF('5-Bienes y Serv que se Consumen'!$E$149='2 - Programas Municipales'!$A3,(IF('5-Bienes y Serv que se Consumen'!$E$150='2 - Programas Municipales'!$C$4,'5-Bienes y Serv que se Consumen'!$F$152,0)),0)+IF('5-Bienes y Serv que se Consumen'!$E$155='2 - Programas Municipales'!$A3,(IF('5-Bienes y Serv que se Consumen'!$E$156='2 - Programas Municipales'!$C$4,'5-Bienes y Serv que se Consumen'!$F$158,0)),0)+IF('5-Bienes y Serv que se Consumen'!$E$161='2 - Programas Municipales'!$A3,(IF('5-Bienes y Serv que se Consumen'!$E$162='2 - Programas Municipales'!$C$4,'5-Bienes y Serv que se Consumen'!$F$164,0)),0)+IF('5-Bienes y Serv que se Consumen'!$E$167='2 - Programas Municipales'!$A3,(IF('5-Bienes y Serv que se Consumen'!$E$168='2 - Programas Municipales'!$C$4,'5-Bienes y Serv que se Consumen'!$F$170,0)),0)+IF('5-Bienes y Serv que se Consumen'!$E$173='2 - Programas Municipales'!$A3,(IF('5-Bienes y Serv que se Consumen'!$E$174='2 - Programas Municipales'!$C$4,'5-Bienes y Serv que se Consumen'!$F$176,0)),0)+IF('5-Bienes y Serv que se Consumen'!$E$179='2 - Programas Municipales'!$A3,(IF('5-Bienes y Serv que se Consumen'!$E$180='2 - Programas Municipales'!$C$4,'5-Bienes y Serv que se Consumen'!$F$182,0)),0)+IF('5-Bienes y Serv que se Consumen'!$E$185='2 - Programas Municipales'!$A3,(IF('5-Bienes y Serv que se Consumen'!$E$186='2 - Programas Municipales'!$C$4,'5-Bienes y Serv que se Consumen'!$F$188,0)),0)+IF('5-Bienes y Serv que se Consumen'!$E$191='2 - Programas Municipales'!$A3,(IF('5-Bienes y Serv que se Consumen'!$E$192='2 - Programas Municipales'!$C$4,'5-Bienes y Serv que se Consumen'!$F$194,0)),0)+IF('5-Bienes y Serv que se Consumen'!$E$197='2 - Programas Municipales'!$A3,(IF('5-Bienes y Serv que se Consumen'!$E$198='2 - Programas Municipales'!$C$4,'5-Bienes y Serv que se Consumen'!$F$200,0)),0)+IF('5-Bienes y Serv que se Consumen'!$E$203='2 - Programas Municipales'!$A3,(IF('5-Bienes y Serv que se Consumen'!$E$204='2 - Programas Municipales'!$C$4,'5-Bienes y Serv que se Consumen'!$F$206,0)),0)+IF('5-Bienes y Serv que se Consumen'!$E$209='2 - Programas Municipales'!$A3,(IF('5-Bienes y Serv que se Consumen'!$E$210='2 - Programas Municipales'!$C$4,'5-Bienes y Serv que se Consumen'!$F$212,0)),0)+IF('5-Bienes y Serv que se Consumen'!$E$215='2 - Programas Municipales'!$A3,(IF('5-Bienes y Serv que se Consumen'!$E$216='2 - Programas Municipales'!$C$4,'5-Bienes y Serv que se Consumen'!$F$218,0)),0)+IF('5-Bienes y Serv que se Consumen'!$E$221='2 - Programas Municipales'!$A3,(IF('5-Bienes y Serv que se Consumen'!$E$222='2 - Programas Municipales'!$C$4,'5-Bienes y Serv que se Consumen'!$F$224,0)),0)+IF('5-Bienes y Serv que se Consumen'!$E$227='2 - Programas Municipales'!$A3,(IF('5-Bienes y Serv que se Consumen'!$E$228='2 - Programas Municipales'!$C$4,'5-Bienes y Serv que se Consumen'!$F$230,0)),0)+IF('5-Bienes y Serv que se Consumen'!$E$233='2 - Programas Municipales'!$A3,(IF('5-Bienes y Serv que se Consumen'!$E$234='2 - Programas Municipales'!$C$4,'5-Bienes y Serv que se Consumen'!$F$236,0)),0)+IF('5-Bienes y Serv que se Consumen'!$E$239='2 - Programas Municipales'!$A3,(IF('5-Bienes y Serv que se Consumen'!$E$240='2 - Programas Municipales'!$C$4,'5-Bienes y Serv que se Consumen'!$F$242,0)),0)+IF('5-Bienes y Serv que se Consumen'!$E$245='2 - Programas Municipales'!$A3,(IF('5-Bienes y Serv que se Consumen'!$E$246='2 - Programas Municipales'!$C$4,'5-Bienes y Serv que se Consumen'!$F$248,0)),0)+IF('5-Bienes y Serv que se Consumen'!$E$251='2 - Programas Municipales'!$A3,(IF('5-Bienes y Serv que se Consumen'!$E$252='2 - Programas Municipales'!$C$4,'5-Bienes y Serv que se Consumen'!$F$254,0)),0)+IF('5-Bienes y Serv que se Consumen'!$E$257='2 - Programas Municipales'!$A3,(IF('5-Bienes y Serv que se Consumen'!$E$258='2 - Programas Municipales'!$C$4,'5-Bienes y Serv que se Consumen'!$F$260,0)),0)+IF('5-Bienes y Serv que se Consumen'!$E$263='2 - Programas Municipales'!$A3,(IF('5-Bienes y Serv que se Consumen'!$E$264='2 - Programas Municipales'!$C$4,'5-Bienes y Serv que se Consumen'!$F$266,0)),0)+IF('5-Bienes y Serv que se Consumen'!$E$269='2 - Programas Municipales'!$A3,(IF('5-Bienes y Serv que se Consumen'!$E$270='2 - Programas Municipales'!$C$4,'5-Bienes y Serv que se Consumen'!$F$272,0)),0)+IF('5-Bienes y Serv que se Consumen'!$E$275='2 - Programas Municipales'!$A3,(IF('5-Bienes y Serv que se Consumen'!$E$276='2 - Programas Municipales'!$C$4,'5-Bienes y Serv que se Consumen'!$F$278,0)),0)</f>
        <v>0</v>
      </c>
      <c r="F6" s="202">
        <f>IF('5-Bienes y Serv que se Consumen'!$E$143='2 - Programas Municipales'!$A3,(IF('5-Bienes y Serv que se Consumen'!$E$144='2 - Programas Municipales'!$C$5,'5-Bienes y Serv que se Consumen'!$F$146,0)),0)+IF('5-Bienes y Serv que se Consumen'!$E$149='2 - Programas Municipales'!$A3,(IF('5-Bienes y Serv que se Consumen'!$E$150='2 - Programas Municipales'!$C$5,'5-Bienes y Serv que se Consumen'!$F$152,0)),0)+IF('5-Bienes y Serv que se Consumen'!$E$155='2 - Programas Municipales'!$A3,(IF('5-Bienes y Serv que se Consumen'!$E$156='2 - Programas Municipales'!$C$5,'5-Bienes y Serv que se Consumen'!$F$158,0)),0)+IF('5-Bienes y Serv que se Consumen'!$E$161='2 - Programas Municipales'!$A3,(IF('5-Bienes y Serv que se Consumen'!$E$162='2 - Programas Municipales'!$C$5,'5-Bienes y Serv que se Consumen'!$F$164,0)),0)+IF('5-Bienes y Serv que se Consumen'!$E$167='2 - Programas Municipales'!$A3,(IF('5-Bienes y Serv que se Consumen'!$E$168='2 - Programas Municipales'!$C$5,'5-Bienes y Serv que se Consumen'!$F$170,0)),0)+IF('5-Bienes y Serv que se Consumen'!$E$173='2 - Programas Municipales'!$A3,(IF('5-Bienes y Serv que se Consumen'!$E$174='2 - Programas Municipales'!$C$5,'5-Bienes y Serv que se Consumen'!$F$176,0)),0)+IF('5-Bienes y Serv que se Consumen'!$E$179='2 - Programas Municipales'!$A3,(IF('5-Bienes y Serv que se Consumen'!$E$180='2 - Programas Municipales'!$C$5,'5-Bienes y Serv que se Consumen'!$F$182,0)),0)+IF('5-Bienes y Serv que se Consumen'!$E$185='2 - Programas Municipales'!$A3,(IF('5-Bienes y Serv que se Consumen'!$E$186='2 - Programas Municipales'!$C$5,'5-Bienes y Serv que se Consumen'!$F$188,0)),0)+IF('5-Bienes y Serv que se Consumen'!$E$191='2 - Programas Municipales'!$A3,(IF('5-Bienes y Serv que se Consumen'!$E$192='2 - Programas Municipales'!$C$5,'5-Bienes y Serv que se Consumen'!$F$194,0)),0)+IF('5-Bienes y Serv que se Consumen'!$E$197='2 - Programas Municipales'!$A3,(IF('5-Bienes y Serv que se Consumen'!$E$198='2 - Programas Municipales'!$C$5,'5-Bienes y Serv que se Consumen'!$F$200,0)),0)+IF('5-Bienes y Serv que se Consumen'!$E$203='2 - Programas Municipales'!$A3,(IF('5-Bienes y Serv que se Consumen'!$E$204='2 - Programas Municipales'!$C$5,'5-Bienes y Serv que se Consumen'!$F$206,0)),0)+IF('5-Bienes y Serv que se Consumen'!$E$209='2 - Programas Municipales'!$A3,(IF('5-Bienes y Serv que se Consumen'!$E$210='2 - Programas Municipales'!$C$5,'5-Bienes y Serv que se Consumen'!$F$212,0)),0)+IF('5-Bienes y Serv que se Consumen'!$E$215='2 - Programas Municipales'!$A3,(IF('5-Bienes y Serv que se Consumen'!$E$216='2 - Programas Municipales'!$C$5,'5-Bienes y Serv que se Consumen'!$F$218,0)),0)+IF('5-Bienes y Serv que se Consumen'!$E$221='2 - Programas Municipales'!$A3,(IF('5-Bienes y Serv que se Consumen'!$E$222='2 - Programas Municipales'!$C$5,'5-Bienes y Serv que se Consumen'!$F$224,0)),0)+IF('5-Bienes y Serv que se Consumen'!$E$227='2 - Programas Municipales'!$A3,(IF('5-Bienes y Serv que se Consumen'!$E$228='2 - Programas Municipales'!$C$5,'5-Bienes y Serv que se Consumen'!$F$230,0)),0)+IF('5-Bienes y Serv que se Consumen'!$E$233='2 - Programas Municipales'!$A3,(IF('5-Bienes y Serv que se Consumen'!$E$234='2 - Programas Municipales'!$C$5,'5-Bienes y Serv que se Consumen'!$F$236,0)),0)+IF('5-Bienes y Serv que se Consumen'!$E$239='2 - Programas Municipales'!$A3,(IF('5-Bienes y Serv que se Consumen'!$E$240='2 - Programas Municipales'!$C$5,'5-Bienes y Serv que se Consumen'!$F$242,0)),0)+IF('5-Bienes y Serv que se Consumen'!$E$245='2 - Programas Municipales'!$A3,(IF('5-Bienes y Serv que se Consumen'!$E$246='2 - Programas Municipales'!$C$5,'5-Bienes y Serv que se Consumen'!$F$248,0)),0)+IF('5-Bienes y Serv que se Consumen'!$E$251='2 - Programas Municipales'!$A3,(IF('5-Bienes y Serv que se Consumen'!$E$252='2 - Programas Municipales'!$C$5,'5-Bienes y Serv que se Consumen'!$F$254,0)),0)+IF('5-Bienes y Serv que se Consumen'!$E$257='2 - Programas Municipales'!$A3,(IF('5-Bienes y Serv que se Consumen'!$E$258='2 - Programas Municipales'!$C$5,'5-Bienes y Serv que se Consumen'!$F$260,0)),0)+IF('5-Bienes y Serv que se Consumen'!$E$263='2 - Programas Municipales'!$A3,(IF('5-Bienes y Serv que se Consumen'!$E$264='2 - Programas Municipales'!$C$5,'5-Bienes y Serv que se Consumen'!$F$266,0)),0)+IF('5-Bienes y Serv que se Consumen'!$E$269='2 - Programas Municipales'!$A3,(IF('5-Bienes y Serv que se Consumen'!$E$270='2 - Programas Municipales'!$C$5,'5-Bienes y Serv que se Consumen'!$F$272,0)),0)+IF('5-Bienes y Serv que se Consumen'!$E$275='2 - Programas Municipales'!$A3,(IF('5-Bienes y Serv que se Consumen'!$E$276='2 - Programas Municipales'!$C$5,'5-Bienes y Serv que se Consumen'!$F$278,0)),0)</f>
        <v>0</v>
      </c>
      <c r="G6" s="202">
        <f>IF('5-Bienes y Serv que se Consumen'!$E$143='2 - Programas Municipales'!$A3,(IF('5-Bienes y Serv que se Consumen'!$E$144='2 - Programas Municipales'!$C$6,'5-Bienes y Serv que se Consumen'!$F$146,0)),0)+IF('5-Bienes y Serv que se Consumen'!$E$149='2 - Programas Municipales'!$A3,(IF('5-Bienes y Serv que se Consumen'!$E$150='2 - Programas Municipales'!$C$6,'5-Bienes y Serv que se Consumen'!$F$152,0)),0)+IF('5-Bienes y Serv que se Consumen'!$E$155='2 - Programas Municipales'!$A3,(IF('5-Bienes y Serv que se Consumen'!$E$156='2 - Programas Municipales'!$C$6,'5-Bienes y Serv que se Consumen'!$F$158,0)),0)+IF('5-Bienes y Serv que se Consumen'!$E$161='2 - Programas Municipales'!$A3,(IF('5-Bienes y Serv que se Consumen'!$E$162='2 - Programas Municipales'!$C$6,'5-Bienes y Serv que se Consumen'!$F$164,0)),0)+IF('5-Bienes y Serv que se Consumen'!$E$167='2 - Programas Municipales'!$A3,(IF('5-Bienes y Serv que se Consumen'!$E$168='2 - Programas Municipales'!$C$6,'5-Bienes y Serv que se Consumen'!$F$170,0)),0)+IF('5-Bienes y Serv que se Consumen'!$E$173='2 - Programas Municipales'!$A3,(IF('5-Bienes y Serv que se Consumen'!$E$174='2 - Programas Municipales'!$C$6,'5-Bienes y Serv que se Consumen'!$F$176,0)),0)+IF('5-Bienes y Serv que se Consumen'!$E$179='2 - Programas Municipales'!$A3,(IF('5-Bienes y Serv que se Consumen'!$E$180='2 - Programas Municipales'!$C$6,'5-Bienes y Serv que se Consumen'!$F$182,0)),0)+IF('5-Bienes y Serv que se Consumen'!$E$185='2 - Programas Municipales'!$A3,(IF('5-Bienes y Serv que se Consumen'!$E$186='2 - Programas Municipales'!$C$6,'5-Bienes y Serv que se Consumen'!$F$188,0)),0)+IF('5-Bienes y Serv que se Consumen'!$E$191='2 - Programas Municipales'!$A3,(IF('5-Bienes y Serv que se Consumen'!$E$192='2 - Programas Municipales'!$C$6,'5-Bienes y Serv que se Consumen'!$F$194,0)),0)+IF('5-Bienes y Serv que se Consumen'!$E$197='2 - Programas Municipales'!$A3,(IF('5-Bienes y Serv que se Consumen'!$E$198='2 - Programas Municipales'!$C$6,'5-Bienes y Serv que se Consumen'!$F$200,0)),0)+IF('5-Bienes y Serv que se Consumen'!$E$203='2 - Programas Municipales'!$A3,(IF('5-Bienes y Serv que se Consumen'!$E$204='2 - Programas Municipales'!$C$6,'5-Bienes y Serv que se Consumen'!$F$206,0)),0)+IF('5-Bienes y Serv que se Consumen'!$E$209='2 - Programas Municipales'!$A3,(IF('5-Bienes y Serv que se Consumen'!$E$210='2 - Programas Municipales'!$C$6,'5-Bienes y Serv que se Consumen'!$F$212,0)),0)+IF('5-Bienes y Serv que se Consumen'!$E$215='2 - Programas Municipales'!$A3,(IF('5-Bienes y Serv que se Consumen'!$E$216='2 - Programas Municipales'!$C$6,'5-Bienes y Serv que se Consumen'!$F$218,0)),0)+IF('5-Bienes y Serv que se Consumen'!$E$221='2 - Programas Municipales'!$A3,(IF('5-Bienes y Serv que se Consumen'!$E$222='2 - Programas Municipales'!$C$6,'5-Bienes y Serv que se Consumen'!$F$224,0)),0)+IF('5-Bienes y Serv que se Consumen'!$E$227='2 - Programas Municipales'!$A3,(IF('5-Bienes y Serv que se Consumen'!$E$228='2 - Programas Municipales'!$C$6,'5-Bienes y Serv que se Consumen'!$F$230,0)),0)+IF('5-Bienes y Serv que se Consumen'!$E$233='2 - Programas Municipales'!$A3,(IF('5-Bienes y Serv que se Consumen'!$E$234='2 - Programas Municipales'!$C$6,'5-Bienes y Serv que se Consumen'!$F$236,0)),0)+IF('5-Bienes y Serv que se Consumen'!$E$239='2 - Programas Municipales'!$A3,(IF('5-Bienes y Serv que se Consumen'!$E$240='2 - Programas Municipales'!$C$6,'5-Bienes y Serv que se Consumen'!$F$242,0)),0)+IF('5-Bienes y Serv que se Consumen'!$E$245='2 - Programas Municipales'!$A3,(IF('5-Bienes y Serv que se Consumen'!$E$246='2 - Programas Municipales'!$C$6,'5-Bienes y Serv que se Consumen'!$F$248,0)),0)+IF('5-Bienes y Serv que se Consumen'!$E$251='2 - Programas Municipales'!$A3,(IF('5-Bienes y Serv que se Consumen'!$E$252='2 - Programas Municipales'!$C$6,'5-Bienes y Serv que se Consumen'!$F$254,0)),0)+IF('5-Bienes y Serv que se Consumen'!$E$257='2 - Programas Municipales'!$A3,(IF('5-Bienes y Serv que se Consumen'!$E$258='2 - Programas Municipales'!$C$6,'5-Bienes y Serv que se Consumen'!$F$260,0)),0)+IF('5-Bienes y Serv que se Consumen'!$E$263='2 - Programas Municipales'!$A3,(IF('5-Bienes y Serv que se Consumen'!$E$264='2 - Programas Municipales'!$C$6,'5-Bienes y Serv que se Consumen'!$F$266,0)),0)+IF('5-Bienes y Serv que se Consumen'!$E$269='2 - Programas Municipales'!$A3,(IF('5-Bienes y Serv que se Consumen'!$E$270='2 - Programas Municipales'!$C$6,'5-Bienes y Serv que se Consumen'!$F$272,0)),0)+IF('5-Bienes y Serv que se Consumen'!$E$275='2 - Programas Municipales'!$A3,(IF('5-Bienes y Serv que se Consumen'!$E$276='2 - Programas Municipales'!$C$6,'5-Bienes y Serv que se Consumen'!$F$278,0)),0)</f>
        <v>0</v>
      </c>
      <c r="H6" s="202">
        <f>IF('5-Bienes y Serv que se Consumen'!$E$143='2 - Programas Municipales'!$A3,(IF('5-Bienes y Serv que se Consumen'!$E$144='2 - Programas Municipales'!$C$7,'5-Bienes y Serv que se Consumen'!$F$146,0)),0)+IF('5-Bienes y Serv que se Consumen'!$E$149='2 - Programas Municipales'!$A3,(IF('5-Bienes y Serv que se Consumen'!$E$150='2 - Programas Municipales'!$C$7,'5-Bienes y Serv que se Consumen'!$F$152,0)),0)+IF('5-Bienes y Serv que se Consumen'!$E$155='2 - Programas Municipales'!$A3,(IF('5-Bienes y Serv que se Consumen'!$E$156='2 - Programas Municipales'!$C$7,'5-Bienes y Serv que se Consumen'!$F$158,0)),0)+IF('5-Bienes y Serv que se Consumen'!$E$161='2 - Programas Municipales'!$A3,(IF('5-Bienes y Serv que se Consumen'!$E$162='2 - Programas Municipales'!$C$7,'5-Bienes y Serv que se Consumen'!$F$164,0)),0)+IF('5-Bienes y Serv que se Consumen'!$E$167='2 - Programas Municipales'!$A3,(IF('5-Bienes y Serv que se Consumen'!$E$168='2 - Programas Municipales'!$C$7,'5-Bienes y Serv que se Consumen'!$F$170,0)),0)+IF('5-Bienes y Serv que se Consumen'!$E$173='2 - Programas Municipales'!$A3,(IF('5-Bienes y Serv que se Consumen'!$E$174='2 - Programas Municipales'!$C$7,'5-Bienes y Serv que se Consumen'!$F$176,0)),0)+IF('5-Bienes y Serv que se Consumen'!$E$179='2 - Programas Municipales'!$A3,(IF('5-Bienes y Serv que se Consumen'!$E$180='2 - Programas Municipales'!$C$7,'5-Bienes y Serv que se Consumen'!$F$182,0)),0)+IF('5-Bienes y Serv que se Consumen'!$E$185='2 - Programas Municipales'!$A3,(IF('5-Bienes y Serv que se Consumen'!$E$186='2 - Programas Municipales'!$C$7,'5-Bienes y Serv que se Consumen'!$F$188,0)),0)+IF('5-Bienes y Serv que se Consumen'!$E$191='2 - Programas Municipales'!$A3,(IF('5-Bienes y Serv que se Consumen'!$E$192='2 - Programas Municipales'!$C$7,'5-Bienes y Serv que se Consumen'!$F$194,0)),0)+IF('5-Bienes y Serv que se Consumen'!$E$197='2 - Programas Municipales'!$A3,(IF('5-Bienes y Serv que se Consumen'!$E$198='2 - Programas Municipales'!$C$7,'5-Bienes y Serv que se Consumen'!$F$200,0)),0)+IF('5-Bienes y Serv que se Consumen'!$E$203='2 - Programas Municipales'!$A3,(IF('5-Bienes y Serv que se Consumen'!$E$204='2 - Programas Municipales'!$C$7,'5-Bienes y Serv que se Consumen'!$F$206,0)),0)+IF('5-Bienes y Serv que se Consumen'!$E$209='2 - Programas Municipales'!$A3,(IF('5-Bienes y Serv que se Consumen'!$E$210='2 - Programas Municipales'!$C$7,'5-Bienes y Serv que se Consumen'!$F$212,0)),0)+IF('5-Bienes y Serv que se Consumen'!$E$215='2 - Programas Municipales'!$A3,(IF('5-Bienes y Serv que se Consumen'!$E$216='2 - Programas Municipales'!$C$7,'5-Bienes y Serv que se Consumen'!$F$218,0)),0)+IF('5-Bienes y Serv que se Consumen'!$E$221='2 - Programas Municipales'!$A3,(IF('5-Bienes y Serv que se Consumen'!$E$222='2 - Programas Municipales'!$C$7,'5-Bienes y Serv que se Consumen'!$F$224,0)),0)+IF('5-Bienes y Serv que se Consumen'!$E$227='2 - Programas Municipales'!$A3,(IF('5-Bienes y Serv que se Consumen'!$E$228='2 - Programas Municipales'!$C$7,'5-Bienes y Serv que se Consumen'!$F$230,0)),0)+IF('5-Bienes y Serv que se Consumen'!$E$233='2 - Programas Municipales'!$A3,(IF('5-Bienes y Serv que se Consumen'!$E$234='2 - Programas Municipales'!$C$7,'5-Bienes y Serv que se Consumen'!$F$236,0)),0)+IF('5-Bienes y Serv que se Consumen'!$E$239='2 - Programas Municipales'!$A3,(IF('5-Bienes y Serv que se Consumen'!$E$240='2 - Programas Municipales'!$C$7,'5-Bienes y Serv que se Consumen'!$F$242,0)),0)+IF('5-Bienes y Serv que se Consumen'!$E$245='2 - Programas Municipales'!$A3,(IF('5-Bienes y Serv que se Consumen'!$E$246='2 - Programas Municipales'!$C$7,'5-Bienes y Serv que se Consumen'!$F$248,0)),0)+IF('5-Bienes y Serv que se Consumen'!$E$251='2 - Programas Municipales'!$A3,(IF('5-Bienes y Serv que se Consumen'!$E$252='2 - Programas Municipales'!$C$7,'5-Bienes y Serv que se Consumen'!$F$254,0)),0)+IF('5-Bienes y Serv que se Consumen'!$E$257='2 - Programas Municipales'!$A3,(IF('5-Bienes y Serv que se Consumen'!$E$258='2 - Programas Municipales'!$C$7,'5-Bienes y Serv que se Consumen'!$F$260,0)),0)+IF('5-Bienes y Serv que se Consumen'!$E$263='2 - Programas Municipales'!$A3,(IF('5-Bienes y Serv que se Consumen'!$E$264='2 - Programas Municipales'!$C$7,'5-Bienes y Serv que se Consumen'!$F$266,0)),0)+IF('5-Bienes y Serv que se Consumen'!$E$269='2 - Programas Municipales'!$A3,(IF('5-Bienes y Serv que se Consumen'!$E$270='2 - Programas Municipales'!$C$7,'5-Bienes y Serv que se Consumen'!$F$272,0)),0)+IF('5-Bienes y Serv que se Consumen'!$E$275='2 - Programas Municipales'!$A3,(IF('5-Bienes y Serv que se Consumen'!$E$276='2 - Programas Municipales'!$C$7,'5-Bienes y Serv que se Consumen'!$F$278,0)),0)</f>
        <v>0</v>
      </c>
      <c r="I6" s="202">
        <f>IF('5-Bienes y Serv que se Consumen'!$E$143='2 - Programas Municipales'!$A3,(IF('5-Bienes y Serv que se Consumen'!$E$144='2 - Programas Municipales'!$C$8,'5-Bienes y Serv que se Consumen'!$F$146,0)),0)+IF('5-Bienes y Serv que se Consumen'!$E$149='2 - Programas Municipales'!$A3,(IF('5-Bienes y Serv que se Consumen'!$E$150='2 - Programas Municipales'!$C$8,'5-Bienes y Serv que se Consumen'!$F$152,0)),0)+IF('5-Bienes y Serv que se Consumen'!$E$155='2 - Programas Municipales'!$A3,(IF('5-Bienes y Serv que se Consumen'!$E$156='2 - Programas Municipales'!$C$8,'5-Bienes y Serv que se Consumen'!$F$158,0)),0)+IF('5-Bienes y Serv que se Consumen'!$E$161='2 - Programas Municipales'!$A3,(IF('5-Bienes y Serv que se Consumen'!$E$162='2 - Programas Municipales'!$C$8,'5-Bienes y Serv que se Consumen'!$F$164,0)),0)+IF('5-Bienes y Serv que se Consumen'!$E$167='2 - Programas Municipales'!$A3,(IF('5-Bienes y Serv que se Consumen'!$E$168='2 - Programas Municipales'!$C$8,'5-Bienes y Serv que se Consumen'!$F$170,0)),0)+IF('5-Bienes y Serv que se Consumen'!$E$173='2 - Programas Municipales'!$A3,(IF('5-Bienes y Serv que se Consumen'!$E$174='2 - Programas Municipales'!$C$8,'5-Bienes y Serv que se Consumen'!$F$176,0)),0)+IF('5-Bienes y Serv que se Consumen'!$E$179='2 - Programas Municipales'!$A3,(IF('5-Bienes y Serv que se Consumen'!$E$180='2 - Programas Municipales'!$C$8,'5-Bienes y Serv que se Consumen'!$F$182,0)),0)+IF('5-Bienes y Serv que se Consumen'!$E$185='2 - Programas Municipales'!$A3,(IF('5-Bienes y Serv que se Consumen'!$E$186='2 - Programas Municipales'!$C$8,'5-Bienes y Serv que se Consumen'!$F$188,0)),0)+IF('5-Bienes y Serv que se Consumen'!$E$191='2 - Programas Municipales'!$A3,(IF('5-Bienes y Serv que se Consumen'!$E$192='2 - Programas Municipales'!$C$8,'5-Bienes y Serv que se Consumen'!$F$194,0)),0)+IF('5-Bienes y Serv que se Consumen'!$E$197='2 - Programas Municipales'!$A3,(IF('5-Bienes y Serv que se Consumen'!$E$198='2 - Programas Municipales'!$C$8,'5-Bienes y Serv que se Consumen'!$F$200,0)),0)+IF('5-Bienes y Serv que se Consumen'!$E$203='2 - Programas Municipales'!$A3,(IF('5-Bienes y Serv que se Consumen'!$E$204='2 - Programas Municipales'!$C$8,'5-Bienes y Serv que se Consumen'!$F$206,0)),0)+IF('5-Bienes y Serv que se Consumen'!$E$209='2 - Programas Municipales'!$A3,(IF('5-Bienes y Serv que se Consumen'!$E$210='2 - Programas Municipales'!$C$8,'5-Bienes y Serv que se Consumen'!$F$212,0)),0)+IF('5-Bienes y Serv que se Consumen'!$E$215='2 - Programas Municipales'!$A3,(IF('5-Bienes y Serv que se Consumen'!$E$216='2 - Programas Municipales'!$C$8,'5-Bienes y Serv que se Consumen'!$F$218,0)),0)+IF('5-Bienes y Serv que se Consumen'!$E$221='2 - Programas Municipales'!$A3,(IF('5-Bienes y Serv que se Consumen'!$E$222='2 - Programas Municipales'!$C$8,'5-Bienes y Serv que se Consumen'!$F$224,0)),0)+IF('5-Bienes y Serv que se Consumen'!$E$227='2 - Programas Municipales'!$A3,(IF('5-Bienes y Serv que se Consumen'!$E$228='2 - Programas Municipales'!$C$8,'5-Bienes y Serv que se Consumen'!$F$230,0)),0)+IF('5-Bienes y Serv que se Consumen'!$E$233='2 - Programas Municipales'!$A3,(IF('5-Bienes y Serv que se Consumen'!$E$234='2 - Programas Municipales'!$C$8,'5-Bienes y Serv que se Consumen'!$F$236,0)),0)+IF('5-Bienes y Serv que se Consumen'!$E$239='2 - Programas Municipales'!$A3,(IF('5-Bienes y Serv que se Consumen'!$E$240='2 - Programas Municipales'!$C$8,'5-Bienes y Serv que se Consumen'!$F$242,0)),0)+IF('5-Bienes y Serv que se Consumen'!$E$245='2 - Programas Municipales'!$A3,(IF('5-Bienes y Serv que se Consumen'!$E$246='2 - Programas Municipales'!$C$8,'5-Bienes y Serv que se Consumen'!$F$248,0)),0)+IF('5-Bienes y Serv que se Consumen'!$E$251='2 - Programas Municipales'!$A3,(IF('5-Bienes y Serv que se Consumen'!$E$252='2 - Programas Municipales'!$C$8,'5-Bienes y Serv que se Consumen'!$F$254,0)),0)+IF('5-Bienes y Serv que se Consumen'!$E$257='2 - Programas Municipales'!$A3,(IF('5-Bienes y Serv que se Consumen'!$E$258='2 - Programas Municipales'!$C$8,'5-Bienes y Serv que se Consumen'!$F$260,0)),0)+IF('5-Bienes y Serv que se Consumen'!$E$263='2 - Programas Municipales'!$A3,(IF('5-Bienes y Serv que se Consumen'!$E$264='2 - Programas Municipales'!$C$8,'5-Bienes y Serv que se Consumen'!$F$266,0)),0)+IF('5-Bienes y Serv que se Consumen'!$E$269='2 - Programas Municipales'!$A3,(IF('5-Bienes y Serv que se Consumen'!$E$270='2 - Programas Municipales'!$C$8,'5-Bienes y Serv que se Consumen'!$F$272,0)),0)+IF('5-Bienes y Serv que se Consumen'!$E$275='2 - Programas Municipales'!$A3,(IF('5-Bienes y Serv que se Consumen'!$E$276='2 - Programas Municipales'!$C$8,'5-Bienes y Serv que se Consumen'!$F$278,0)),0)</f>
        <v>0</v>
      </c>
      <c r="J6" s="202">
        <f>IF('5-Bienes y Serv que se Consumen'!$E$143='2 - Programas Municipales'!$A3,(IF('5-Bienes y Serv que se Consumen'!$E$144='2 - Programas Municipales'!$C$9,'5-Bienes y Serv que se Consumen'!$F$146,0)),0)+IF('5-Bienes y Serv que se Consumen'!$E$149='2 - Programas Municipales'!$A3,(IF('5-Bienes y Serv que se Consumen'!$E$150='2 - Programas Municipales'!$C$9,'5-Bienes y Serv que se Consumen'!$F$152,0)),0)+IF('5-Bienes y Serv que se Consumen'!$E$155='2 - Programas Municipales'!$A3,(IF('5-Bienes y Serv que se Consumen'!$E$156='2 - Programas Municipales'!$C$9,'5-Bienes y Serv que se Consumen'!$F$158,0)),0)+IF('5-Bienes y Serv que se Consumen'!$E$161='2 - Programas Municipales'!$A3,(IF('5-Bienes y Serv que se Consumen'!$E$162='2 - Programas Municipales'!$C$9,'5-Bienes y Serv que se Consumen'!$F$164,0)),0)+IF('5-Bienes y Serv que se Consumen'!$E$167='2 - Programas Municipales'!$A3,(IF('5-Bienes y Serv que se Consumen'!$E$168='2 - Programas Municipales'!$C$9,'5-Bienes y Serv que se Consumen'!$F$170,0)),0)+IF('5-Bienes y Serv que se Consumen'!$E$173='2 - Programas Municipales'!$A3,(IF('5-Bienes y Serv que se Consumen'!$E$174='2 - Programas Municipales'!$C$9,'5-Bienes y Serv que se Consumen'!$F$176,0)),0)+IF('5-Bienes y Serv que se Consumen'!$E$179='2 - Programas Municipales'!$A3,(IF('5-Bienes y Serv que se Consumen'!$E$180='2 - Programas Municipales'!$C$9,'5-Bienes y Serv que se Consumen'!$F$182,0)),0)+IF('5-Bienes y Serv que se Consumen'!$E$185='2 - Programas Municipales'!$A3,(IF('5-Bienes y Serv que se Consumen'!$E$186='2 - Programas Municipales'!$C$9,'5-Bienes y Serv que se Consumen'!$F$188,0)),0)+IF('5-Bienes y Serv que se Consumen'!$E$191='2 - Programas Municipales'!$A3,(IF('5-Bienes y Serv que se Consumen'!$E$192='2 - Programas Municipales'!$C$9,'5-Bienes y Serv que se Consumen'!$F$194,0)),0)+IF('5-Bienes y Serv que se Consumen'!$E$197='2 - Programas Municipales'!$A3,(IF('5-Bienes y Serv que se Consumen'!$E$198='2 - Programas Municipales'!$C$9,'5-Bienes y Serv que se Consumen'!$F$200,0)),0)+IF('5-Bienes y Serv que se Consumen'!$E$203='2 - Programas Municipales'!$A3,(IF('5-Bienes y Serv que se Consumen'!$E$204='2 - Programas Municipales'!$C$9,'5-Bienes y Serv que se Consumen'!$F$206,0)),0)+IF('5-Bienes y Serv que se Consumen'!$E$209='2 - Programas Municipales'!$A3,(IF('5-Bienes y Serv que se Consumen'!$E$210='2 - Programas Municipales'!$C$9,'5-Bienes y Serv que se Consumen'!$F$212,0)),0)+IF('5-Bienes y Serv que se Consumen'!$E$215='2 - Programas Municipales'!$A3,(IF('5-Bienes y Serv que se Consumen'!$E$216='2 - Programas Municipales'!$C$9,'5-Bienes y Serv que se Consumen'!$F$218,0)),0)+IF('5-Bienes y Serv que se Consumen'!$E$221='2 - Programas Municipales'!$A3,(IF('5-Bienes y Serv que se Consumen'!$E$222='2 - Programas Municipales'!$C$9,'5-Bienes y Serv que se Consumen'!$F$224,0)),0)+IF('5-Bienes y Serv que se Consumen'!$E$227='2 - Programas Municipales'!$A3,(IF('5-Bienes y Serv que se Consumen'!$E$228='2 - Programas Municipales'!$C$9,'5-Bienes y Serv que se Consumen'!$F$230,0)),0)+IF('5-Bienes y Serv que se Consumen'!$E$233='2 - Programas Municipales'!$A3,(IF('5-Bienes y Serv que se Consumen'!$E$234='2 - Programas Municipales'!$C$9,'5-Bienes y Serv que se Consumen'!$F$236,0)),0)+IF('5-Bienes y Serv que se Consumen'!$E$239='2 - Programas Municipales'!$A3,(IF('5-Bienes y Serv que se Consumen'!$E$240='2 - Programas Municipales'!$C$9,'5-Bienes y Serv que se Consumen'!$F$242,0)),0)+IF('5-Bienes y Serv que se Consumen'!$E$245='2 - Programas Municipales'!$A3,(IF('5-Bienes y Serv que se Consumen'!$E$246='2 - Programas Municipales'!$C$9,'5-Bienes y Serv que se Consumen'!$F$248,0)),0)+IF('5-Bienes y Serv que se Consumen'!$E$251='2 - Programas Municipales'!$A3,(IF('5-Bienes y Serv que se Consumen'!$E$252='2 - Programas Municipales'!$C$9,'5-Bienes y Serv que se Consumen'!$F$254,0)),0)+IF('5-Bienes y Serv que se Consumen'!$E$257='2 - Programas Municipales'!$A3,(IF('5-Bienes y Serv que se Consumen'!$E$258='2 - Programas Municipales'!$C$9,'5-Bienes y Serv que se Consumen'!$F$260,0)),0)+IF('5-Bienes y Serv que se Consumen'!$E$263='2 - Programas Municipales'!$A3,(IF('5-Bienes y Serv que se Consumen'!$E$264='2 - Programas Municipales'!$C$9,'5-Bienes y Serv que se Consumen'!$F$266,0)),0)+IF('5-Bienes y Serv que se Consumen'!$E$269='2 - Programas Municipales'!$A3,(IF('5-Bienes y Serv que se Consumen'!$E$270='2 - Programas Municipales'!$C$9,'5-Bienes y Serv que se Consumen'!$F$272,0)),0)+IF('5-Bienes y Serv que se Consumen'!$E$275='2 - Programas Municipales'!$A3,(IF('5-Bienes y Serv que se Consumen'!$E$276='2 - Programas Municipales'!$C$9,'5-Bienes y Serv que se Consumen'!$F$278,0)),0)</f>
        <v>0</v>
      </c>
      <c r="K6" s="202">
        <f>IF('5-Bienes y Serv que se Consumen'!$E$143='2 - Programas Municipales'!$A3,(IF('5-Bienes y Serv que se Consumen'!$E$144='2 - Programas Municipales'!$C$10,'5-Bienes y Serv que se Consumen'!$F$146,0)),0)+IF('5-Bienes y Serv que se Consumen'!$E$149='2 - Programas Municipales'!$A3,(IF('5-Bienes y Serv que se Consumen'!$E$150='2 - Programas Municipales'!$C$10,'5-Bienes y Serv que se Consumen'!$F$152,0)),0)+IF('5-Bienes y Serv que se Consumen'!$E$155='2 - Programas Municipales'!$A3,(IF('5-Bienes y Serv que se Consumen'!$E$156='2 - Programas Municipales'!$C$10,'5-Bienes y Serv que se Consumen'!$F$158,0)),0)+IF('5-Bienes y Serv que se Consumen'!$E$161='2 - Programas Municipales'!$A3,(IF('5-Bienes y Serv que se Consumen'!$E$162='2 - Programas Municipales'!$C$10,'5-Bienes y Serv que se Consumen'!$F$164,0)),0)+IF('5-Bienes y Serv que se Consumen'!$E$167='2 - Programas Municipales'!$A3,(IF('5-Bienes y Serv que se Consumen'!$E$168='2 - Programas Municipales'!$C$10,'5-Bienes y Serv que se Consumen'!$F$170,0)),0)+IF('5-Bienes y Serv que se Consumen'!$E$173='2 - Programas Municipales'!$A3,(IF('5-Bienes y Serv que se Consumen'!$E$174='2 - Programas Municipales'!$C$10,'5-Bienes y Serv que se Consumen'!$F$176,0)),0)+IF('5-Bienes y Serv que se Consumen'!$E$179='2 - Programas Municipales'!$A3,(IF('5-Bienes y Serv que se Consumen'!$E$180='2 - Programas Municipales'!$C$10,'5-Bienes y Serv que se Consumen'!$F$182,0)),0)+IF('5-Bienes y Serv que se Consumen'!$E$185='2 - Programas Municipales'!$A3,(IF('5-Bienes y Serv que se Consumen'!$E$186='2 - Programas Municipales'!$C$10,'5-Bienes y Serv que se Consumen'!$F$188,0)),0)+IF('5-Bienes y Serv que se Consumen'!$E$191='2 - Programas Municipales'!$A3,(IF('5-Bienes y Serv que se Consumen'!$E$192='2 - Programas Municipales'!$C$10,'5-Bienes y Serv que se Consumen'!$F$194,0)),0)+IF('5-Bienes y Serv que se Consumen'!$E$197='2 - Programas Municipales'!$A3,(IF('5-Bienes y Serv que se Consumen'!$E$198='2 - Programas Municipales'!$C$10,'5-Bienes y Serv que se Consumen'!$F$200,0)),0)+IF('5-Bienes y Serv que se Consumen'!$E$203='2 - Programas Municipales'!$A3,(IF('5-Bienes y Serv que se Consumen'!$E$204='2 - Programas Municipales'!$C$10,'5-Bienes y Serv que se Consumen'!$F$206,0)),0)+IF('5-Bienes y Serv que se Consumen'!$E$209='2 - Programas Municipales'!$A3,(IF('5-Bienes y Serv que se Consumen'!$E$210='2 - Programas Municipales'!$C$10,'5-Bienes y Serv que se Consumen'!$F$212,0)),0)+IF('5-Bienes y Serv que se Consumen'!$E$215='2 - Programas Municipales'!$A3,(IF('5-Bienes y Serv que se Consumen'!$E$216='2 - Programas Municipales'!$C$10,'5-Bienes y Serv que se Consumen'!$F$218,0)),0)+IF('5-Bienes y Serv que se Consumen'!$E$221='2 - Programas Municipales'!$A3,(IF('5-Bienes y Serv que se Consumen'!$E$222='2 - Programas Municipales'!$C$10,'5-Bienes y Serv que se Consumen'!$F$224,0)),0)+IF('5-Bienes y Serv que se Consumen'!$E$227='2 - Programas Municipales'!$A3,(IF('5-Bienes y Serv que se Consumen'!$E$228='2 - Programas Municipales'!$C$10,'5-Bienes y Serv que se Consumen'!$F$230,0)),0)+IF('5-Bienes y Serv que se Consumen'!$E$233='2 - Programas Municipales'!$A3,(IF('5-Bienes y Serv que se Consumen'!$E$234='2 - Programas Municipales'!$C$10,'5-Bienes y Serv que se Consumen'!$F$236,0)),0)+IF('5-Bienes y Serv que se Consumen'!$E$239='2 - Programas Municipales'!$A3,(IF('5-Bienes y Serv que se Consumen'!$E$240='2 - Programas Municipales'!$C$10,'5-Bienes y Serv que se Consumen'!$F$242,0)),0)+IF('5-Bienes y Serv que se Consumen'!$E$245='2 - Programas Municipales'!$A3,(IF('5-Bienes y Serv que se Consumen'!$E$246='2 - Programas Municipales'!$C$10,'5-Bienes y Serv que se Consumen'!$F$248,0)),0)+IF('5-Bienes y Serv que se Consumen'!$E$251='2 - Programas Municipales'!$A3,(IF('5-Bienes y Serv que se Consumen'!$E$252='2 - Programas Municipales'!$C$10,'5-Bienes y Serv que se Consumen'!$F$254,0)),0)+IF('5-Bienes y Serv que se Consumen'!$E$257='2 - Programas Municipales'!$A3,(IF('5-Bienes y Serv que se Consumen'!$E$258='2 - Programas Municipales'!$C$10,'5-Bienes y Serv que se Consumen'!$F$260,0)),0)+IF('5-Bienes y Serv que se Consumen'!$E$263='2 - Programas Municipales'!$A3,(IF('5-Bienes y Serv que se Consumen'!$E$264='2 - Programas Municipales'!$C$10,'5-Bienes y Serv que se Consumen'!$F$266,0)),0)+IF('5-Bienes y Serv que se Consumen'!$E$269='2 - Programas Municipales'!$A3,(IF('5-Bienes y Serv que se Consumen'!$E$270='2 - Programas Municipales'!$C$10,'5-Bienes y Serv que se Consumen'!$F$272,0)),0)+IF('5-Bienes y Serv que se Consumen'!$E$275='2 - Programas Municipales'!$A3,(IF('5-Bienes y Serv que se Consumen'!$E$276='2 - Programas Municipales'!$C$10,'5-Bienes y Serv que se Consumen'!$F$278,0)),0)</f>
        <v>0</v>
      </c>
      <c r="L6" s="202">
        <f>IF('5-Bienes y Serv que se Consumen'!$E$143='2 - Programas Municipales'!$A3,(IF('5-Bienes y Serv que se Consumen'!$E$144='2 - Programas Municipales'!$C$11,'5-Bienes y Serv que se Consumen'!$F$146,0)),0)+IF('5-Bienes y Serv que se Consumen'!$E$149='2 - Programas Municipales'!$A3,(IF('5-Bienes y Serv que se Consumen'!$E$150='2 - Programas Municipales'!$C$11,'5-Bienes y Serv que se Consumen'!$F$152,0)),0)+IF('5-Bienes y Serv que se Consumen'!$E$155='2 - Programas Municipales'!$A3,(IF('5-Bienes y Serv que se Consumen'!$E$156='2 - Programas Municipales'!$C$11,'5-Bienes y Serv que se Consumen'!$F$158,0)),0)+IF('5-Bienes y Serv que se Consumen'!$E$161='2 - Programas Municipales'!$A3,(IF('5-Bienes y Serv que se Consumen'!$E$162='2 - Programas Municipales'!$C$11,'5-Bienes y Serv que se Consumen'!$F$164,0)),0)+IF('5-Bienes y Serv que se Consumen'!$E$167='2 - Programas Municipales'!$A3,(IF('5-Bienes y Serv que se Consumen'!$E$168='2 - Programas Municipales'!$C$11,'5-Bienes y Serv que se Consumen'!$F$170,0)),0)+IF('5-Bienes y Serv que se Consumen'!$E$173='2 - Programas Municipales'!$A3,(IF('5-Bienes y Serv que se Consumen'!$E$174='2 - Programas Municipales'!$C$11,'5-Bienes y Serv que se Consumen'!$F$176,0)),0)+IF('5-Bienes y Serv que se Consumen'!$E$179='2 - Programas Municipales'!$A3,(IF('5-Bienes y Serv que se Consumen'!$E$180='2 - Programas Municipales'!$C$11,'5-Bienes y Serv que se Consumen'!$F$182,0)),0)+IF('5-Bienes y Serv que se Consumen'!$E$185='2 - Programas Municipales'!$A3,(IF('5-Bienes y Serv que se Consumen'!$E$186='2 - Programas Municipales'!$C$11,'5-Bienes y Serv que se Consumen'!$F$188,0)),0)+IF('5-Bienes y Serv que se Consumen'!$E$191='2 - Programas Municipales'!$A3,(IF('5-Bienes y Serv que se Consumen'!$E$192='2 - Programas Municipales'!$C$11,'5-Bienes y Serv que se Consumen'!$F$194,0)),0)+IF('5-Bienes y Serv que se Consumen'!$E$197='2 - Programas Municipales'!$A3,(IF('5-Bienes y Serv que se Consumen'!$E$198='2 - Programas Municipales'!$C$11,'5-Bienes y Serv que se Consumen'!$F$200,0)),0)+IF('5-Bienes y Serv que se Consumen'!$E$203='2 - Programas Municipales'!$A3,(IF('5-Bienes y Serv que se Consumen'!$E$204='2 - Programas Municipales'!$C$11,'5-Bienes y Serv que se Consumen'!$F$206,0)),0)+IF('5-Bienes y Serv que se Consumen'!$E$209='2 - Programas Municipales'!$A3,(IF('5-Bienes y Serv que se Consumen'!$E$210='2 - Programas Municipales'!$C$11,'5-Bienes y Serv que se Consumen'!$F$212,0)),0)+IF('5-Bienes y Serv que se Consumen'!$E$215='2 - Programas Municipales'!$A3,(IF('5-Bienes y Serv que se Consumen'!$E$216='2 - Programas Municipales'!$C$11,'5-Bienes y Serv que se Consumen'!$F$218,0)),0)+IF('5-Bienes y Serv que se Consumen'!$E$221='2 - Programas Municipales'!$A3,(IF('5-Bienes y Serv que se Consumen'!$E$222='2 - Programas Municipales'!$C$11,'5-Bienes y Serv que se Consumen'!$F$224,0)),0)+IF('5-Bienes y Serv que se Consumen'!$E$227='2 - Programas Municipales'!$A3,(IF('5-Bienes y Serv que se Consumen'!$E$228='2 - Programas Municipales'!$C$11,'5-Bienes y Serv que se Consumen'!$F$230,0)),0)+IF('5-Bienes y Serv que se Consumen'!$E$233='2 - Programas Municipales'!$A3,(IF('5-Bienes y Serv que se Consumen'!$E$234='2 - Programas Municipales'!$C$11,'5-Bienes y Serv que se Consumen'!$F$236,0)),0)+IF('5-Bienes y Serv que se Consumen'!$E$239='2 - Programas Municipales'!$A3,(IF('5-Bienes y Serv que se Consumen'!$E$240='2 - Programas Municipales'!$C$11,'5-Bienes y Serv que se Consumen'!$F$242,0)),0)+IF('5-Bienes y Serv que se Consumen'!$E$245='2 - Programas Municipales'!$A3,(IF('5-Bienes y Serv que se Consumen'!$E$246='2 - Programas Municipales'!$C$11,'5-Bienes y Serv que se Consumen'!$F$248,0)),0)+IF('5-Bienes y Serv que se Consumen'!$E$251='2 - Programas Municipales'!$A3,(IF('5-Bienes y Serv que se Consumen'!$E$252='2 - Programas Municipales'!$C$11,'5-Bienes y Serv que se Consumen'!$F$254,0)),0)+IF('5-Bienes y Serv que se Consumen'!$E$257='2 - Programas Municipales'!$A3,(IF('5-Bienes y Serv que se Consumen'!$E$258='2 - Programas Municipales'!$C$11,'5-Bienes y Serv que se Consumen'!$F$260,0)),0)+IF('5-Bienes y Serv que se Consumen'!$E$263='2 - Programas Municipales'!$A3,(IF('5-Bienes y Serv que se Consumen'!$E$264='2 - Programas Municipales'!$C$11,'5-Bienes y Serv que se Consumen'!$F$266,0)),0)+IF('5-Bienes y Serv que se Consumen'!$E$269='2 - Programas Municipales'!$A3,(IF('5-Bienes y Serv que se Consumen'!$E$270='2 - Programas Municipales'!$C$11,'5-Bienes y Serv que se Consumen'!$F$272,0)),0)+IF('5-Bienes y Serv que se Consumen'!$E$275='2 - Programas Municipales'!$A3,(IF('5-Bienes y Serv que se Consumen'!$E$276='2 - Programas Municipales'!$C$11,'5-Bienes y Serv que se Consumen'!$F$278,0)),0)</f>
        <v>0</v>
      </c>
      <c r="M6" s="202">
        <f>IF('5-Bienes y Serv que se Consumen'!$E$143='2 - Programas Municipales'!$A3,(IF('5-Bienes y Serv que se Consumen'!$E$144='2 - Programas Municipales'!$C$12,'5-Bienes y Serv que se Consumen'!$F$146,0)),0)+IF('5-Bienes y Serv que se Consumen'!$E$149='2 - Programas Municipales'!$A3,(IF('5-Bienes y Serv que se Consumen'!$E$150='2 - Programas Municipales'!$C$12,'5-Bienes y Serv que se Consumen'!$F$152,0)),0)+IF('5-Bienes y Serv que se Consumen'!$E$155='2 - Programas Municipales'!$A3,(IF('5-Bienes y Serv que se Consumen'!$E$156='2 - Programas Municipales'!$C$12,'5-Bienes y Serv que se Consumen'!$F$158,0)),0)+IF('5-Bienes y Serv que se Consumen'!$E$161='2 - Programas Municipales'!$A3,(IF('5-Bienes y Serv que se Consumen'!$E$162='2 - Programas Municipales'!$C$12,'5-Bienes y Serv que se Consumen'!$F$164,0)),0)+IF('5-Bienes y Serv que se Consumen'!$E$167='2 - Programas Municipales'!$A3,(IF('5-Bienes y Serv que se Consumen'!$E$168='2 - Programas Municipales'!$C$12,'5-Bienes y Serv que se Consumen'!$F$170,0)),0)+IF('5-Bienes y Serv que se Consumen'!$E$173='2 - Programas Municipales'!$A3,(IF('5-Bienes y Serv que se Consumen'!$E$174='2 - Programas Municipales'!$C$12,'5-Bienes y Serv que se Consumen'!$F$176,0)),0)+IF('5-Bienes y Serv que se Consumen'!$E$179='2 - Programas Municipales'!$A3,(IF('5-Bienes y Serv que se Consumen'!$E$180='2 - Programas Municipales'!$C$12,'5-Bienes y Serv que se Consumen'!$F$182,0)),0)+IF('5-Bienes y Serv que se Consumen'!$E$185='2 - Programas Municipales'!$A3,(IF('5-Bienes y Serv que se Consumen'!$E$186='2 - Programas Municipales'!$C$12,'5-Bienes y Serv que se Consumen'!$F$188,0)),0)+IF('5-Bienes y Serv que se Consumen'!$E$191='2 - Programas Municipales'!$A3,(IF('5-Bienes y Serv que se Consumen'!$E$192='2 - Programas Municipales'!$C$12,'5-Bienes y Serv que se Consumen'!$F$194,0)),0)+IF('5-Bienes y Serv que se Consumen'!$E$197='2 - Programas Municipales'!$A3,(IF('5-Bienes y Serv que se Consumen'!$E$198='2 - Programas Municipales'!$C$12,'5-Bienes y Serv que se Consumen'!$F$200,0)),0)+IF('5-Bienes y Serv que se Consumen'!$E$203='2 - Programas Municipales'!$A3,(IF('5-Bienes y Serv que se Consumen'!$E$204='2 - Programas Municipales'!$C$12,'5-Bienes y Serv que se Consumen'!$F$206,0)),0)+IF('5-Bienes y Serv que se Consumen'!$E$209='2 - Programas Municipales'!$A3,(IF('5-Bienes y Serv que se Consumen'!$E$210='2 - Programas Municipales'!$C$12,'5-Bienes y Serv que se Consumen'!$F$212,0)),0)+IF('5-Bienes y Serv que se Consumen'!$E$215='2 - Programas Municipales'!$A3,(IF('5-Bienes y Serv que se Consumen'!$E$216='2 - Programas Municipales'!$C$12,'5-Bienes y Serv que se Consumen'!$F$218,0)),0)+IF('5-Bienes y Serv que se Consumen'!$E$221='2 - Programas Municipales'!$A3,(IF('5-Bienes y Serv que se Consumen'!$E$222='2 - Programas Municipales'!$C$12,'5-Bienes y Serv que se Consumen'!$F$224,0)),0)+IF('5-Bienes y Serv que se Consumen'!$E$227='2 - Programas Municipales'!$A3,(IF('5-Bienes y Serv que se Consumen'!$E$228='2 - Programas Municipales'!$C$12,'5-Bienes y Serv que se Consumen'!$F$230,0)),0)+IF('5-Bienes y Serv que se Consumen'!$E$233='2 - Programas Municipales'!$A3,(IF('5-Bienes y Serv que se Consumen'!$E$234='2 - Programas Municipales'!$C$12,'5-Bienes y Serv que se Consumen'!$F$236,0)),0)+IF('5-Bienes y Serv que se Consumen'!$E$239='2 - Programas Municipales'!$A3,(IF('5-Bienes y Serv que se Consumen'!$E$240='2 - Programas Municipales'!$C$12,'5-Bienes y Serv que se Consumen'!$F$242,0)),0)+IF('5-Bienes y Serv que se Consumen'!$E$245='2 - Programas Municipales'!$A3,(IF('5-Bienes y Serv que se Consumen'!$E$246='2 - Programas Municipales'!$C$12,'5-Bienes y Serv que se Consumen'!$F$248,0)),0)+IF('5-Bienes y Serv que se Consumen'!$E$251='2 - Programas Municipales'!$A3,(IF('5-Bienes y Serv que se Consumen'!$E$252='2 - Programas Municipales'!$C$12,'5-Bienes y Serv que se Consumen'!$F$254,0)),0)+IF('5-Bienes y Serv que se Consumen'!$E$257='2 - Programas Municipales'!$A3,(IF('5-Bienes y Serv que se Consumen'!$E$258='2 - Programas Municipales'!$C$12,'5-Bienes y Serv que se Consumen'!$F$260,0)),0)+IF('5-Bienes y Serv que se Consumen'!$E$263='2 - Programas Municipales'!$A3,(IF('5-Bienes y Serv que se Consumen'!$E$264='2 - Programas Municipales'!$C$12,'5-Bienes y Serv que se Consumen'!$F$266,0)),0)+IF('5-Bienes y Serv que se Consumen'!$E$269='2 - Programas Municipales'!$A3,(IF('5-Bienes y Serv que se Consumen'!$E$270='2 - Programas Municipales'!$C$12,'5-Bienes y Serv que se Consumen'!$F$272,0)),0)+IF('5-Bienes y Serv que se Consumen'!$E$275='2 - Programas Municipales'!$A3,(IF('5-Bienes y Serv que se Consumen'!$E$276='2 - Programas Municipales'!$C$12,'5-Bienes y Serv que se Consumen'!$F$278,0)),0)</f>
        <v>0</v>
      </c>
      <c r="N6" s="202">
        <f>IF('5-Bienes y Serv que se Consumen'!$E$143='2 - Programas Municipales'!$A3,(IF('5-Bienes y Serv que se Consumen'!$E$144='2 - Programas Municipales'!$C$13,'5-Bienes y Serv que se Consumen'!$F$146,0)),0)+IF('5-Bienes y Serv que se Consumen'!$E$149='2 - Programas Municipales'!$A3,(IF('5-Bienes y Serv que se Consumen'!$E$150='2 - Programas Municipales'!$C$13,'5-Bienes y Serv que se Consumen'!$F$152,0)),0)+IF('5-Bienes y Serv que se Consumen'!$E$155='2 - Programas Municipales'!$A3,(IF('5-Bienes y Serv que se Consumen'!$E$156='2 - Programas Municipales'!$C$13,'5-Bienes y Serv que se Consumen'!$F$158,0)),0)+IF('5-Bienes y Serv que se Consumen'!$E$161='2 - Programas Municipales'!$A3,(IF('5-Bienes y Serv que se Consumen'!$E$162='2 - Programas Municipales'!$C$13,'5-Bienes y Serv que se Consumen'!$F$164,0)),0)+IF('5-Bienes y Serv que se Consumen'!$E$167='2 - Programas Municipales'!$A3,(IF('5-Bienes y Serv que se Consumen'!$E$168='2 - Programas Municipales'!$C$13,'5-Bienes y Serv que se Consumen'!$F$170,0)),0)+IF('5-Bienes y Serv que se Consumen'!$E$173='2 - Programas Municipales'!$A3,(IF('5-Bienes y Serv que se Consumen'!$E$174='2 - Programas Municipales'!$C$13,'5-Bienes y Serv que se Consumen'!$F$176,0)),0)+IF('5-Bienes y Serv que se Consumen'!$E$179='2 - Programas Municipales'!$A3,(IF('5-Bienes y Serv que se Consumen'!$E$180='2 - Programas Municipales'!$C$13,'5-Bienes y Serv que se Consumen'!$F$182,0)),0)+IF('5-Bienes y Serv que se Consumen'!$E$185='2 - Programas Municipales'!$A3,(IF('5-Bienes y Serv que se Consumen'!$E$186='2 - Programas Municipales'!$C$13,'5-Bienes y Serv que se Consumen'!$F$188,0)),0)+IF('5-Bienes y Serv que se Consumen'!$E$191='2 - Programas Municipales'!$A3,(IF('5-Bienes y Serv que se Consumen'!$E$192='2 - Programas Municipales'!$C$13,'5-Bienes y Serv que se Consumen'!$F$194,0)),0)+IF('5-Bienes y Serv que se Consumen'!$E$197='2 - Programas Municipales'!$A3,(IF('5-Bienes y Serv que se Consumen'!$E$198='2 - Programas Municipales'!$C$13,'5-Bienes y Serv que se Consumen'!$F$200,0)),0)+IF('5-Bienes y Serv que se Consumen'!$E$203='2 - Programas Municipales'!$A3,(IF('5-Bienes y Serv que se Consumen'!$E$204='2 - Programas Municipales'!$C$13,'5-Bienes y Serv que se Consumen'!$F$206,0)),0)+IF('5-Bienes y Serv que se Consumen'!$E$209='2 - Programas Municipales'!$A3,(IF('5-Bienes y Serv que se Consumen'!$E$210='2 - Programas Municipales'!$C$13,'5-Bienes y Serv que se Consumen'!$F$212,0)),0)+IF('5-Bienes y Serv que se Consumen'!$E$215='2 - Programas Municipales'!$A3,(IF('5-Bienes y Serv que se Consumen'!$E$216='2 - Programas Municipales'!$C$13,'5-Bienes y Serv que se Consumen'!$F$218,0)),0)+IF('5-Bienes y Serv que se Consumen'!$E$221='2 - Programas Municipales'!$A3,(IF('5-Bienes y Serv que se Consumen'!$E$222='2 - Programas Municipales'!$C$13,'5-Bienes y Serv que se Consumen'!$F$224,0)),0)+IF('5-Bienes y Serv que se Consumen'!$E$227='2 - Programas Municipales'!$A3,(IF('5-Bienes y Serv que se Consumen'!$E$228='2 - Programas Municipales'!$C$13,'5-Bienes y Serv que se Consumen'!$F$230,0)),0)+IF('5-Bienes y Serv que se Consumen'!$E$233='2 - Programas Municipales'!$A3,(IF('5-Bienes y Serv que se Consumen'!$E$234='2 - Programas Municipales'!$C$13,'5-Bienes y Serv que se Consumen'!$F$236,0)),0)+IF('5-Bienes y Serv que se Consumen'!$E$239='2 - Programas Municipales'!$A3,(IF('5-Bienes y Serv que se Consumen'!$E$240='2 - Programas Municipales'!$C$13,'5-Bienes y Serv que se Consumen'!$F$242,0)),0)+IF('5-Bienes y Serv que se Consumen'!$E$245='2 - Programas Municipales'!$A3,(IF('5-Bienes y Serv que se Consumen'!$E$246='2 - Programas Municipales'!$C$13,'5-Bienes y Serv que se Consumen'!$F$248,0)),0)+IF('5-Bienes y Serv que se Consumen'!$E$251='2 - Programas Municipales'!$A3,(IF('5-Bienes y Serv que se Consumen'!$E$252='2 - Programas Municipales'!$C$13,'5-Bienes y Serv que se Consumen'!$F$254,0)),0)+IF('5-Bienes y Serv que se Consumen'!$E$257='2 - Programas Municipales'!$A3,(IF('5-Bienes y Serv que se Consumen'!$E$258='2 - Programas Municipales'!$C$13,'5-Bienes y Serv que se Consumen'!$F$260,0)),0)+IF('5-Bienes y Serv que se Consumen'!$E$263='2 - Programas Municipales'!$A3,(IF('5-Bienes y Serv que se Consumen'!$E$264='2 - Programas Municipales'!$C$13,'5-Bienes y Serv que se Consumen'!$F$266,0)),0)+IF('5-Bienes y Serv que se Consumen'!$E$269='2 - Programas Municipales'!$A3,(IF('5-Bienes y Serv que se Consumen'!$E$270='2 - Programas Municipales'!$C$13,'5-Bienes y Serv que se Consumen'!$F$272,0)),0)+IF('5-Bienes y Serv que se Consumen'!$E$275='2 - Programas Municipales'!$A3,(IF('5-Bienes y Serv que se Consumen'!$E$276='2 - Programas Municipales'!$C$13,'5-Bienes y Serv que se Consumen'!$F$278,0)),0)</f>
        <v>0</v>
      </c>
      <c r="O6" s="202">
        <f>IF('5-Bienes y Serv que se Consumen'!$E$143='2 - Programas Municipales'!$A3,(IF('5-Bienes y Serv que se Consumen'!$E$144='2 - Programas Municipales'!$C$14,'5-Bienes y Serv que se Consumen'!$F$146,0)),0)+IF('5-Bienes y Serv que se Consumen'!$E$149='2 - Programas Municipales'!$A3,(IF('5-Bienes y Serv que se Consumen'!$E$150='2 - Programas Municipales'!$C$14,'5-Bienes y Serv que se Consumen'!$F$152,0)),0)+IF('5-Bienes y Serv que se Consumen'!$E$155='2 - Programas Municipales'!$A3,(IF('5-Bienes y Serv que se Consumen'!$E$156='2 - Programas Municipales'!$C$14,'5-Bienes y Serv que se Consumen'!$F$158,0)),0)+IF('5-Bienes y Serv que se Consumen'!$E$161='2 - Programas Municipales'!$A3,(IF('5-Bienes y Serv que se Consumen'!$E$162='2 - Programas Municipales'!$C$14,'5-Bienes y Serv que se Consumen'!$F$164,0)),0)+IF('5-Bienes y Serv que se Consumen'!$E$167='2 - Programas Municipales'!$A3,(IF('5-Bienes y Serv que se Consumen'!$E$168='2 - Programas Municipales'!$C$14,'5-Bienes y Serv que se Consumen'!$F$170,0)),0)+IF('5-Bienes y Serv que se Consumen'!$E$173='2 - Programas Municipales'!$A3,(IF('5-Bienes y Serv que se Consumen'!$E$174='2 - Programas Municipales'!$C$14,'5-Bienes y Serv que se Consumen'!$F$176,0)),0)+IF('5-Bienes y Serv que se Consumen'!$E$179='2 - Programas Municipales'!$A3,(IF('5-Bienes y Serv que se Consumen'!$E$180='2 - Programas Municipales'!$C$14,'5-Bienes y Serv que se Consumen'!$F$182,0)),0)+IF('5-Bienes y Serv que se Consumen'!$E$185='2 - Programas Municipales'!$A3,(IF('5-Bienes y Serv que se Consumen'!$E$186='2 - Programas Municipales'!$C$14,'5-Bienes y Serv que se Consumen'!$F$188,0)),0)+IF('5-Bienes y Serv que se Consumen'!$E$191='2 - Programas Municipales'!$A3,(IF('5-Bienes y Serv que se Consumen'!$E$192='2 - Programas Municipales'!$C$14,'5-Bienes y Serv que se Consumen'!$F$194,0)),0)+IF('5-Bienes y Serv que se Consumen'!$E$197='2 - Programas Municipales'!$A3,(IF('5-Bienes y Serv que se Consumen'!$E$198='2 - Programas Municipales'!$C$14,'5-Bienes y Serv que se Consumen'!$F$200,0)),0)+IF('5-Bienes y Serv que se Consumen'!$E$203='2 - Programas Municipales'!$A3,(IF('5-Bienes y Serv que se Consumen'!$E$204='2 - Programas Municipales'!$C$14,'5-Bienes y Serv que se Consumen'!$F$206,0)),0)+IF('5-Bienes y Serv que se Consumen'!$E$209='2 - Programas Municipales'!$A3,(IF('5-Bienes y Serv que se Consumen'!$E$210='2 - Programas Municipales'!$C$14,'5-Bienes y Serv que se Consumen'!$F$212,0)),0)+IF('5-Bienes y Serv que se Consumen'!$E$215='2 - Programas Municipales'!$A3,(IF('5-Bienes y Serv que se Consumen'!$E$216='2 - Programas Municipales'!$C$14,'5-Bienes y Serv que se Consumen'!$F$218,0)),0)+IF('5-Bienes y Serv que se Consumen'!$E$221='2 - Programas Municipales'!$A3,(IF('5-Bienes y Serv que se Consumen'!$E$222='2 - Programas Municipales'!$C$14,'5-Bienes y Serv que se Consumen'!$F$224,0)),0)+IF('5-Bienes y Serv que se Consumen'!$E$227='2 - Programas Municipales'!$A3,(IF('5-Bienes y Serv que se Consumen'!$E$228='2 - Programas Municipales'!$C$14,'5-Bienes y Serv que se Consumen'!$F$230,0)),0)+IF('5-Bienes y Serv que se Consumen'!$E$233='2 - Programas Municipales'!$A3,(IF('5-Bienes y Serv que se Consumen'!$E$234='2 - Programas Municipales'!$C$14,'5-Bienes y Serv que se Consumen'!$F$236,0)),0)+IF('5-Bienes y Serv que se Consumen'!$E$239='2 - Programas Municipales'!$A3,(IF('5-Bienes y Serv que se Consumen'!$E$240='2 - Programas Municipales'!$C$14,'5-Bienes y Serv que se Consumen'!$F$242,0)),0)+IF('5-Bienes y Serv que se Consumen'!$E$245='2 - Programas Municipales'!$A3,(IF('5-Bienes y Serv que se Consumen'!$E$246='2 - Programas Municipales'!$C$14,'5-Bienes y Serv que se Consumen'!$F$248,0)),0)+IF('5-Bienes y Serv que se Consumen'!$E$251='2 - Programas Municipales'!$A3,(IF('5-Bienes y Serv que se Consumen'!$E$252='2 - Programas Municipales'!$C$14,'5-Bienes y Serv que se Consumen'!$F$254,0)),0)+IF('5-Bienes y Serv que se Consumen'!$E$257='2 - Programas Municipales'!$A3,(IF('5-Bienes y Serv que se Consumen'!$E$258='2 - Programas Municipales'!$C$14,'5-Bienes y Serv que se Consumen'!$F$260,0)),0)+IF('5-Bienes y Serv que se Consumen'!$E$263='2 - Programas Municipales'!$A3,(IF('5-Bienes y Serv que se Consumen'!$E$264='2 - Programas Municipales'!$C$14,'5-Bienes y Serv que se Consumen'!$F$266,0)),0)+IF('5-Bienes y Serv que se Consumen'!$E$269='2 - Programas Municipales'!$A3,(IF('5-Bienes y Serv que se Consumen'!$E$270='2 - Programas Municipales'!$C$14,'5-Bienes y Serv que se Consumen'!$F$272,0)),0)+IF('5-Bienes y Serv que se Consumen'!$E$275='2 - Programas Municipales'!$A3,(IF('5-Bienes y Serv que se Consumen'!$E$276='2 - Programas Municipales'!$C$14,'5-Bienes y Serv que se Consumen'!$F$278,0)),0)</f>
        <v>0</v>
      </c>
      <c r="P6" s="202">
        <f>IF('5-Bienes y Serv que se Consumen'!$E$143='2 - Programas Municipales'!$A3,(IF('5-Bienes y Serv que se Consumen'!$E$144='2 - Programas Municipales'!$C$15,'5-Bienes y Serv que se Consumen'!$F$146,0)),0)+IF('5-Bienes y Serv que se Consumen'!$E$149='2 - Programas Municipales'!$A3,(IF('5-Bienes y Serv que se Consumen'!$E$150='2 - Programas Municipales'!$C$15,'5-Bienes y Serv que se Consumen'!$F$152,0)),0)+IF('5-Bienes y Serv que se Consumen'!$E$155='2 - Programas Municipales'!$A3,(IF('5-Bienes y Serv que se Consumen'!$E$156='2 - Programas Municipales'!$C$15,'5-Bienes y Serv que se Consumen'!$F$158,0)),0)+IF('5-Bienes y Serv que se Consumen'!$E$161='2 - Programas Municipales'!$A3,(IF('5-Bienes y Serv que se Consumen'!$E$162='2 - Programas Municipales'!$C$15,'5-Bienes y Serv que se Consumen'!$F$164,0)),0)+IF('5-Bienes y Serv que se Consumen'!$E$167='2 - Programas Municipales'!$A3,(IF('5-Bienes y Serv que se Consumen'!$E$168='2 - Programas Municipales'!$C$15,'5-Bienes y Serv que se Consumen'!$F$170,0)),0)+IF('5-Bienes y Serv que se Consumen'!$E$173='2 - Programas Municipales'!$A3,(IF('5-Bienes y Serv que se Consumen'!$E$174='2 - Programas Municipales'!$C$15,'5-Bienes y Serv que se Consumen'!$F$176,0)),0)+IF('5-Bienes y Serv que se Consumen'!$E$179='2 - Programas Municipales'!$A3,(IF('5-Bienes y Serv que se Consumen'!$E$180='2 - Programas Municipales'!$C$15,'5-Bienes y Serv que se Consumen'!$F$182,0)),0)+IF('5-Bienes y Serv que se Consumen'!$E$185='2 - Programas Municipales'!$A3,(IF('5-Bienes y Serv que se Consumen'!$E$186='2 - Programas Municipales'!$C$15,'5-Bienes y Serv que se Consumen'!$F$188,0)),0)+IF('5-Bienes y Serv que se Consumen'!$E$191='2 - Programas Municipales'!$A3,(IF('5-Bienes y Serv que se Consumen'!$E$192='2 - Programas Municipales'!$C$15,'5-Bienes y Serv que se Consumen'!$F$194,0)),0)+IF('5-Bienes y Serv que se Consumen'!$E$197='2 - Programas Municipales'!$A3,(IF('5-Bienes y Serv que se Consumen'!$E$198='2 - Programas Municipales'!$C$15,'5-Bienes y Serv que se Consumen'!$F$200,0)),0)+IF('5-Bienes y Serv que se Consumen'!$E$203='2 - Programas Municipales'!$A3,(IF('5-Bienes y Serv que se Consumen'!$E$204='2 - Programas Municipales'!$C$15,'5-Bienes y Serv que se Consumen'!$F$206,0)),0)+IF('5-Bienes y Serv que se Consumen'!$E$209='2 - Programas Municipales'!$A3,(IF('5-Bienes y Serv que se Consumen'!$E$210='2 - Programas Municipales'!$C$15,'5-Bienes y Serv que se Consumen'!$F$212,0)),0)+IF('5-Bienes y Serv que se Consumen'!$E$215='2 - Programas Municipales'!$A3,(IF('5-Bienes y Serv que se Consumen'!$E$216='2 - Programas Municipales'!$C$15,'5-Bienes y Serv que se Consumen'!$F$218,0)),0)+IF('5-Bienes y Serv que se Consumen'!$E$221='2 - Programas Municipales'!$A3,(IF('5-Bienes y Serv que se Consumen'!$E$222='2 - Programas Municipales'!$C$15,'5-Bienes y Serv que se Consumen'!$F$224,0)),0)+IF('5-Bienes y Serv que se Consumen'!$E$227='2 - Programas Municipales'!$A3,(IF('5-Bienes y Serv que se Consumen'!$E$228='2 - Programas Municipales'!$C$15,'5-Bienes y Serv que se Consumen'!$F$230,0)),0)+IF('5-Bienes y Serv que se Consumen'!$E$233='2 - Programas Municipales'!$A3,(IF('5-Bienes y Serv que se Consumen'!$E$234='2 - Programas Municipales'!$C$15,'5-Bienes y Serv que se Consumen'!$F$236,0)),0)+IF('5-Bienes y Serv que se Consumen'!$E$239='2 - Programas Municipales'!$A3,(IF('5-Bienes y Serv que se Consumen'!$E$240='2 - Programas Municipales'!$C$15,'5-Bienes y Serv que se Consumen'!$F$242,0)),0)+IF('5-Bienes y Serv que se Consumen'!$E$245='2 - Programas Municipales'!$A3,(IF('5-Bienes y Serv que se Consumen'!$E$246='2 - Programas Municipales'!$C$15,'5-Bienes y Serv que se Consumen'!$F$248,0)),0)+IF('5-Bienes y Serv que se Consumen'!$E$251='2 - Programas Municipales'!$A3,(IF('5-Bienes y Serv que se Consumen'!$E$252='2 - Programas Municipales'!$C$15,'5-Bienes y Serv que se Consumen'!$F$254,0)),0)+IF('5-Bienes y Serv que se Consumen'!$E$257='2 - Programas Municipales'!$A3,(IF('5-Bienes y Serv que se Consumen'!$E$258='2 - Programas Municipales'!$C$15,'5-Bienes y Serv que se Consumen'!$F$260,0)),0)+IF('5-Bienes y Serv que se Consumen'!$E$263='2 - Programas Municipales'!$A3,(IF('5-Bienes y Serv que se Consumen'!$E$264='2 - Programas Municipales'!$C$15,'5-Bienes y Serv que se Consumen'!$F$266,0)),0)+IF('5-Bienes y Serv que se Consumen'!$E$269='2 - Programas Municipales'!$A3,(IF('5-Bienes y Serv que se Consumen'!$E$270='2 - Programas Municipales'!$C$15,'5-Bienes y Serv que se Consumen'!$F$272,0)),0)+IF('5-Bienes y Serv que se Consumen'!$E$275='2 - Programas Municipales'!$A3,(IF('5-Bienes y Serv que se Consumen'!$E$276='2 - Programas Municipales'!$C$15,'5-Bienes y Serv que se Consumen'!$F$278,0)),0)</f>
        <v>0</v>
      </c>
      <c r="Q6" s="265">
        <f t="shared" si="1"/>
        <v>0</v>
      </c>
    </row>
    <row r="7">
      <c r="B7" s="56" t="str">
        <f>'2 - Programas Municipales'!A4</f>
        <v>Combustibles y Lubricantes</v>
      </c>
      <c r="C7" s="202">
        <f>IF('5-Bienes y Serv que se Consumen'!$E$143='2 - Programas Municipales'!$A4,(IF('5-Bienes y Serv que se Consumen'!$E$144='2 - Programas Municipales'!$C$2,'5-Bienes y Serv que se Consumen'!$F$146,0)),0)+IF('5-Bienes y Serv que se Consumen'!$E$149='2 - Programas Municipales'!$A4,(IF('5-Bienes y Serv que se Consumen'!$E$150='2 - Programas Municipales'!$C$2,'5-Bienes y Serv que se Consumen'!$F$152,0)),0)+IF('5-Bienes y Serv que se Consumen'!$E$155='2 - Programas Municipales'!$A4,(IF('5-Bienes y Serv que se Consumen'!$E$156='2 - Programas Municipales'!$C$2,'5-Bienes y Serv que se Consumen'!$F$158,0)),0)+IF('5-Bienes y Serv que se Consumen'!$E$161='2 - Programas Municipales'!$A4,(IF('5-Bienes y Serv que se Consumen'!$E$162='2 - Programas Municipales'!$C$2,'5-Bienes y Serv que se Consumen'!$F$164,0)),0)+IF('5-Bienes y Serv que se Consumen'!$E$167='2 - Programas Municipales'!$A4,(IF('5-Bienes y Serv que se Consumen'!$E$168='2 - Programas Municipales'!$C$2,'5-Bienes y Serv que se Consumen'!$F$170,0)),0)+IF('5-Bienes y Serv que se Consumen'!$E$173='2 - Programas Municipales'!$A4,(IF('5-Bienes y Serv que se Consumen'!$E$174='2 - Programas Municipales'!$C$2,'5-Bienes y Serv que se Consumen'!$F$176,0)),0)+IF('5-Bienes y Serv que se Consumen'!$E$179='2 - Programas Municipales'!$A4,(IF('5-Bienes y Serv que se Consumen'!$E$180='2 - Programas Municipales'!$C$2,'5-Bienes y Serv que se Consumen'!$F$182,0)),0)+IF('5-Bienes y Serv que se Consumen'!$E$185='2 - Programas Municipales'!$A4,(IF('5-Bienes y Serv que se Consumen'!$E$186='2 - Programas Municipales'!$C$2,'5-Bienes y Serv que se Consumen'!$F$188,0)),0)+IF('5-Bienes y Serv que se Consumen'!$E$191='2 - Programas Municipales'!$A4,(IF('5-Bienes y Serv que se Consumen'!$E$192='2 - Programas Municipales'!$C$2,'5-Bienes y Serv que se Consumen'!$F$194,0)),0)+IF('5-Bienes y Serv que se Consumen'!$E$197='2 - Programas Municipales'!$A4,(IF('5-Bienes y Serv que se Consumen'!$E$198='2 - Programas Municipales'!$C$2,'5-Bienes y Serv que se Consumen'!$F$200,0)),0)+IF('5-Bienes y Serv que se Consumen'!$E$203='2 - Programas Municipales'!$A4,(IF('5-Bienes y Serv que se Consumen'!$E$204='2 - Programas Municipales'!$C$2,'5-Bienes y Serv que se Consumen'!$F$206,0)),0)+IF('5-Bienes y Serv que se Consumen'!$E$209='2 - Programas Municipales'!$A4,(IF('5-Bienes y Serv que se Consumen'!$E$210='2 - Programas Municipales'!$C$2,'5-Bienes y Serv que se Consumen'!$F$212,0)),0)+IF('5-Bienes y Serv que se Consumen'!$E$215='2 - Programas Municipales'!$A4,(IF('5-Bienes y Serv que se Consumen'!$E$216='2 - Programas Municipales'!$C$2,'5-Bienes y Serv que se Consumen'!$F$218,0)),0)+IF('5-Bienes y Serv que se Consumen'!$E$221='2 - Programas Municipales'!$A4,(IF('5-Bienes y Serv que se Consumen'!$E$222='2 - Programas Municipales'!$C$2,'5-Bienes y Serv que se Consumen'!$F$224,0)),0)+IF('5-Bienes y Serv que se Consumen'!$E$227='2 - Programas Municipales'!$A4,(IF('5-Bienes y Serv que se Consumen'!$E$228='2 - Programas Municipales'!$C$2,'5-Bienes y Serv que se Consumen'!$F$230,0)),0)+IF('5-Bienes y Serv que se Consumen'!$E$233='2 - Programas Municipales'!$A4,(IF('5-Bienes y Serv que se Consumen'!$E$234='2 - Programas Municipales'!$C$2,'5-Bienes y Serv que se Consumen'!$F$236,0)),0)+IF('5-Bienes y Serv que se Consumen'!$E$239='2 - Programas Municipales'!$A4,(IF('5-Bienes y Serv que se Consumen'!$E$240='2 - Programas Municipales'!$C$2,'5-Bienes y Serv que se Consumen'!$F$242,0)),0)+IF('5-Bienes y Serv que se Consumen'!$E$245='2 - Programas Municipales'!$A4,(IF('5-Bienes y Serv que se Consumen'!$E$246='2 - Programas Municipales'!$C$2,'5-Bienes y Serv que se Consumen'!$F$248,0)),0)+IF('5-Bienes y Serv que se Consumen'!$E$251='2 - Programas Municipales'!$A4,(IF('5-Bienes y Serv que se Consumen'!$E$252='2 - Programas Municipales'!$C$2,'5-Bienes y Serv que se Consumen'!$F$254,0)),0)+IF('5-Bienes y Serv que se Consumen'!$E$257='2 - Programas Municipales'!$A4,(IF('5-Bienes y Serv que se Consumen'!$E$258='2 - Programas Municipales'!$C$2,'5-Bienes y Serv que se Consumen'!$F$260,0)),0)+IF('5-Bienes y Serv que se Consumen'!$E$263='2 - Programas Municipales'!$A4,(IF('5-Bienes y Serv que se Consumen'!$E$264='2 - Programas Municipales'!$C$2,'5-Bienes y Serv que se Consumen'!$F$266,0)),0)+IF('5-Bienes y Serv que se Consumen'!$E$269='2 - Programas Municipales'!$A4,(IF('5-Bienes y Serv que se Consumen'!$E$270='2 - Programas Municipales'!$C$2,'5-Bienes y Serv que se Consumen'!$F$272,0)),0)+IF('5-Bienes y Serv que se Consumen'!$E$275='2 - Programas Municipales'!$A4,(IF('5-Bienes y Serv que se Consumen'!$E$276='2 - Programas Municipales'!$C$2,'5-Bienes y Serv que se Consumen'!$F$278,0)),0)</f>
        <v>0</v>
      </c>
      <c r="D7" s="202">
        <f>IF('5-Bienes y Serv que se Consumen'!$E$143='2 - Programas Municipales'!$A4,(IF('5-Bienes y Serv que se Consumen'!$E$144='2 - Programas Municipales'!$C$3,'5-Bienes y Serv que se Consumen'!$F$146,0)),0)+IF('5-Bienes y Serv que se Consumen'!$E$149='2 - Programas Municipales'!$A4,(IF('5-Bienes y Serv que se Consumen'!$E$150='2 - Programas Municipales'!$C$3,'5-Bienes y Serv que se Consumen'!$F$152,0)),0)+IF('5-Bienes y Serv que se Consumen'!$E$155='2 - Programas Municipales'!$A4,(IF('5-Bienes y Serv que se Consumen'!$E$156='2 - Programas Municipales'!$C$3,'5-Bienes y Serv que se Consumen'!$F$158,0)),0)+IF('5-Bienes y Serv que se Consumen'!$E$161='2 - Programas Municipales'!$A4,(IF('5-Bienes y Serv que se Consumen'!$E$162='2 - Programas Municipales'!$C$3,'5-Bienes y Serv que se Consumen'!$F$164,0)),0)+IF('5-Bienes y Serv que se Consumen'!$E$167='2 - Programas Municipales'!$A4,(IF('5-Bienes y Serv que se Consumen'!$E$168='2 - Programas Municipales'!$C$3,'5-Bienes y Serv que se Consumen'!$F$170,0)),0)+IF('5-Bienes y Serv que se Consumen'!$E$173='2 - Programas Municipales'!$A4,(IF('5-Bienes y Serv que se Consumen'!$E$174='2 - Programas Municipales'!$C$3,'5-Bienes y Serv que se Consumen'!$F$176,0)),0)+IF('5-Bienes y Serv que se Consumen'!$E$179='2 - Programas Municipales'!$A4,(IF('5-Bienes y Serv que se Consumen'!$E$180='2 - Programas Municipales'!$C$3,'5-Bienes y Serv que se Consumen'!$F$182,0)),0)+IF('5-Bienes y Serv que se Consumen'!$E$185='2 - Programas Municipales'!$A4,(IF('5-Bienes y Serv que se Consumen'!$E$186='2 - Programas Municipales'!$C$3,'5-Bienes y Serv que se Consumen'!$F$188,0)),0)+IF('5-Bienes y Serv que se Consumen'!$E$191='2 - Programas Municipales'!$A4,(IF('5-Bienes y Serv que se Consumen'!$E$192='2 - Programas Municipales'!$C$3,'5-Bienes y Serv que se Consumen'!$F$194,0)),0)+IF('5-Bienes y Serv que se Consumen'!$E$197='2 - Programas Municipales'!$A4,(IF('5-Bienes y Serv que se Consumen'!$E$198='2 - Programas Municipales'!$C$3,'5-Bienes y Serv que se Consumen'!$F$200,0)),0)+IF('5-Bienes y Serv que se Consumen'!$E$203='2 - Programas Municipales'!$A4,(IF('5-Bienes y Serv que se Consumen'!$E$204='2 - Programas Municipales'!$C$3,'5-Bienes y Serv que se Consumen'!$F$206,0)),0)+IF('5-Bienes y Serv que se Consumen'!$E$209='2 - Programas Municipales'!$A4,(IF('5-Bienes y Serv que se Consumen'!$E$210='2 - Programas Municipales'!$C$3,'5-Bienes y Serv que se Consumen'!$F$212,0)),0)+IF('5-Bienes y Serv que se Consumen'!$E$215='2 - Programas Municipales'!$A4,(IF('5-Bienes y Serv que se Consumen'!$E$216='2 - Programas Municipales'!$C$3,'5-Bienes y Serv que se Consumen'!$F$218,0)),0)+IF('5-Bienes y Serv que se Consumen'!$E$221='2 - Programas Municipales'!$A4,(IF('5-Bienes y Serv que se Consumen'!$E$222='2 - Programas Municipales'!$C$3,'5-Bienes y Serv que se Consumen'!$F$224,0)),0)+IF('5-Bienes y Serv que se Consumen'!$E$227='2 - Programas Municipales'!$A4,(IF('5-Bienes y Serv que se Consumen'!$E$228='2 - Programas Municipales'!$C$3,'5-Bienes y Serv que se Consumen'!$F$230,0)),0)+IF('5-Bienes y Serv que se Consumen'!$E$233='2 - Programas Municipales'!$A4,(IF('5-Bienes y Serv que se Consumen'!$E$234='2 - Programas Municipales'!$C$3,'5-Bienes y Serv que se Consumen'!$F$236,0)),0)+IF('5-Bienes y Serv que se Consumen'!$E$239='2 - Programas Municipales'!$A4,(IF('5-Bienes y Serv que se Consumen'!$E$240='2 - Programas Municipales'!$C$3,'5-Bienes y Serv que se Consumen'!$F$242,0)),0)+IF('5-Bienes y Serv que se Consumen'!$E$245='2 - Programas Municipales'!$A4,(IF('5-Bienes y Serv que se Consumen'!$E$246='2 - Programas Municipales'!$C$3,'5-Bienes y Serv que se Consumen'!$F$248,0)),0)+IF('5-Bienes y Serv que se Consumen'!$E$251='2 - Programas Municipales'!$A4,(IF('5-Bienes y Serv que se Consumen'!$E$252='2 - Programas Municipales'!$C$3,'5-Bienes y Serv que se Consumen'!$F$254,0)),0)+IF('5-Bienes y Serv que se Consumen'!$E$257='2 - Programas Municipales'!$A4,(IF('5-Bienes y Serv que se Consumen'!$E$258='2 - Programas Municipales'!$C$3,'5-Bienes y Serv que se Consumen'!$F$260,0)),0)+IF('5-Bienes y Serv que se Consumen'!$E$263='2 - Programas Municipales'!$A4,(IF('5-Bienes y Serv que se Consumen'!$E$264='2 - Programas Municipales'!$C$3,'5-Bienes y Serv que se Consumen'!$F$266,0)),0)+IF('5-Bienes y Serv que se Consumen'!$E$269='2 - Programas Municipales'!$A4,(IF('5-Bienes y Serv que se Consumen'!$E$270='2 - Programas Municipales'!$C$3,'5-Bienes y Serv que se Consumen'!$F$272,0)),0)+IF('5-Bienes y Serv que se Consumen'!$E$275='2 - Programas Municipales'!$A4,(IF('5-Bienes y Serv que se Consumen'!$E$276='2 - Programas Municipales'!$C$3,'5-Bienes y Serv que se Consumen'!$F$278,0)),0)</f>
        <v>0</v>
      </c>
      <c r="E7" s="202">
        <f>IF('5-Bienes y Serv que se Consumen'!$E$143='2 - Programas Municipales'!$A4,(IF('5-Bienes y Serv que se Consumen'!$E$144='2 - Programas Municipales'!$C$4,'5-Bienes y Serv que se Consumen'!$F$146,0)),0)+IF('5-Bienes y Serv que se Consumen'!$E$149='2 - Programas Municipales'!$A4,(IF('5-Bienes y Serv que se Consumen'!$E$150='2 - Programas Municipales'!$C$4,'5-Bienes y Serv que se Consumen'!$F$152,0)),0)+IF('5-Bienes y Serv que se Consumen'!$E$155='2 - Programas Municipales'!$A4,(IF('5-Bienes y Serv que se Consumen'!$E$156='2 - Programas Municipales'!$C$4,'5-Bienes y Serv que se Consumen'!$F$158,0)),0)+IF('5-Bienes y Serv que se Consumen'!$E$161='2 - Programas Municipales'!$A4,(IF('5-Bienes y Serv que se Consumen'!$E$162='2 - Programas Municipales'!$C$4,'5-Bienes y Serv que se Consumen'!$F$164,0)),0)+IF('5-Bienes y Serv que se Consumen'!$E$167='2 - Programas Municipales'!$A4,(IF('5-Bienes y Serv que se Consumen'!$E$168='2 - Programas Municipales'!$C$4,'5-Bienes y Serv que se Consumen'!$F$170,0)),0)+IF('5-Bienes y Serv que se Consumen'!$E$173='2 - Programas Municipales'!$A4,(IF('5-Bienes y Serv que se Consumen'!$E$174='2 - Programas Municipales'!$C$4,'5-Bienes y Serv que se Consumen'!$F$176,0)),0)+IF('5-Bienes y Serv que se Consumen'!$E$179='2 - Programas Municipales'!$A4,(IF('5-Bienes y Serv que se Consumen'!$E$180='2 - Programas Municipales'!$C$4,'5-Bienes y Serv que se Consumen'!$F$182,0)),0)+IF('5-Bienes y Serv que se Consumen'!$E$185='2 - Programas Municipales'!$A4,(IF('5-Bienes y Serv que se Consumen'!$E$186='2 - Programas Municipales'!$C$4,'5-Bienes y Serv que se Consumen'!$F$188,0)),0)+IF('5-Bienes y Serv que se Consumen'!$E$191='2 - Programas Municipales'!$A4,(IF('5-Bienes y Serv que se Consumen'!$E$192='2 - Programas Municipales'!$C$4,'5-Bienes y Serv que se Consumen'!$F$194,0)),0)+IF('5-Bienes y Serv que se Consumen'!$E$197='2 - Programas Municipales'!$A4,(IF('5-Bienes y Serv que se Consumen'!$E$198='2 - Programas Municipales'!$C$4,'5-Bienes y Serv que se Consumen'!$F$200,0)),0)+IF('5-Bienes y Serv que se Consumen'!$E$203='2 - Programas Municipales'!$A4,(IF('5-Bienes y Serv que se Consumen'!$E$204='2 - Programas Municipales'!$C$4,'5-Bienes y Serv que se Consumen'!$F$206,0)),0)+IF('5-Bienes y Serv que se Consumen'!$E$209='2 - Programas Municipales'!$A4,(IF('5-Bienes y Serv que se Consumen'!$E$210='2 - Programas Municipales'!$C$4,'5-Bienes y Serv que se Consumen'!$F$212,0)),0)+IF('5-Bienes y Serv que se Consumen'!$E$215='2 - Programas Municipales'!$A4,(IF('5-Bienes y Serv que se Consumen'!$E$216='2 - Programas Municipales'!$C$4,'5-Bienes y Serv que se Consumen'!$F$218,0)),0)+IF('5-Bienes y Serv que se Consumen'!$E$221='2 - Programas Municipales'!$A4,(IF('5-Bienes y Serv que se Consumen'!$E$222='2 - Programas Municipales'!$C$4,'5-Bienes y Serv que se Consumen'!$F$224,0)),0)+IF('5-Bienes y Serv que se Consumen'!$E$227='2 - Programas Municipales'!$A4,(IF('5-Bienes y Serv que se Consumen'!$E$228='2 - Programas Municipales'!$C$4,'5-Bienes y Serv que se Consumen'!$F$230,0)),0)+IF('5-Bienes y Serv que se Consumen'!$E$233='2 - Programas Municipales'!$A4,(IF('5-Bienes y Serv que se Consumen'!$E$234='2 - Programas Municipales'!$C$4,'5-Bienes y Serv que se Consumen'!$F$236,0)),0)+IF('5-Bienes y Serv que se Consumen'!$E$239='2 - Programas Municipales'!$A4,(IF('5-Bienes y Serv que se Consumen'!$E$240='2 - Programas Municipales'!$C$4,'5-Bienes y Serv que se Consumen'!$F$242,0)),0)+IF('5-Bienes y Serv que se Consumen'!$E$245='2 - Programas Municipales'!$A4,(IF('5-Bienes y Serv que se Consumen'!$E$246='2 - Programas Municipales'!$C$4,'5-Bienes y Serv que se Consumen'!$F$248,0)),0)+IF('5-Bienes y Serv que se Consumen'!$E$251='2 - Programas Municipales'!$A4,(IF('5-Bienes y Serv que se Consumen'!$E$252='2 - Programas Municipales'!$C$4,'5-Bienes y Serv que se Consumen'!$F$254,0)),0)+IF('5-Bienes y Serv que se Consumen'!$E$257='2 - Programas Municipales'!$A4,(IF('5-Bienes y Serv que se Consumen'!$E$258='2 - Programas Municipales'!$C$4,'5-Bienes y Serv que se Consumen'!$F$260,0)),0)+IF('5-Bienes y Serv que se Consumen'!$E$263='2 - Programas Municipales'!$A4,(IF('5-Bienes y Serv que se Consumen'!$E$264='2 - Programas Municipales'!$C$4,'5-Bienes y Serv que se Consumen'!$F$266,0)),0)+IF('5-Bienes y Serv que se Consumen'!$E$269='2 - Programas Municipales'!$A4,(IF('5-Bienes y Serv que se Consumen'!$E$270='2 - Programas Municipales'!$C$4,'5-Bienes y Serv que se Consumen'!$F$272,0)),0)+IF('5-Bienes y Serv que se Consumen'!$E$275='2 - Programas Municipales'!$A4,(IF('5-Bienes y Serv que se Consumen'!$E$276='2 - Programas Municipales'!$C$4,'5-Bienes y Serv que se Consumen'!$F$278,0)),0)</f>
        <v>0</v>
      </c>
      <c r="F7" s="202">
        <f>IF('5-Bienes y Serv que se Consumen'!$E$143='2 - Programas Municipales'!$A4,(IF('5-Bienes y Serv que se Consumen'!$E$144='2 - Programas Municipales'!$C$5,'5-Bienes y Serv que se Consumen'!$F$146,0)),0)+IF('5-Bienes y Serv que se Consumen'!$E$149='2 - Programas Municipales'!$A4,(IF('5-Bienes y Serv que se Consumen'!$E$150='2 - Programas Municipales'!$C$5,'5-Bienes y Serv que se Consumen'!$F$152,0)),0)+IF('5-Bienes y Serv que se Consumen'!$E$155='2 - Programas Municipales'!$A4,(IF('5-Bienes y Serv que se Consumen'!$E$156='2 - Programas Municipales'!$C$5,'5-Bienes y Serv que se Consumen'!$F$158,0)),0)+IF('5-Bienes y Serv que se Consumen'!$E$161='2 - Programas Municipales'!$A4,(IF('5-Bienes y Serv que se Consumen'!$E$162='2 - Programas Municipales'!$C$5,'5-Bienes y Serv que se Consumen'!$F$164,0)),0)+IF('5-Bienes y Serv que se Consumen'!$E$167='2 - Programas Municipales'!$A4,(IF('5-Bienes y Serv que se Consumen'!$E$168='2 - Programas Municipales'!$C$5,'5-Bienes y Serv que se Consumen'!$F$170,0)),0)+IF('5-Bienes y Serv que se Consumen'!$E$173='2 - Programas Municipales'!$A4,(IF('5-Bienes y Serv que se Consumen'!$E$174='2 - Programas Municipales'!$C$5,'5-Bienes y Serv que se Consumen'!$F$176,0)),0)+IF('5-Bienes y Serv que se Consumen'!$E$179='2 - Programas Municipales'!$A4,(IF('5-Bienes y Serv que se Consumen'!$E$180='2 - Programas Municipales'!$C$5,'5-Bienes y Serv que se Consumen'!$F$182,0)),0)+IF('5-Bienes y Serv que se Consumen'!$E$185='2 - Programas Municipales'!$A4,(IF('5-Bienes y Serv que se Consumen'!$E$186='2 - Programas Municipales'!$C$5,'5-Bienes y Serv que se Consumen'!$F$188,0)),0)+IF('5-Bienes y Serv que se Consumen'!$E$191='2 - Programas Municipales'!$A4,(IF('5-Bienes y Serv que se Consumen'!$E$192='2 - Programas Municipales'!$C$5,'5-Bienes y Serv que se Consumen'!$F$194,0)),0)+IF('5-Bienes y Serv que se Consumen'!$E$197='2 - Programas Municipales'!$A4,(IF('5-Bienes y Serv que se Consumen'!$E$198='2 - Programas Municipales'!$C$5,'5-Bienes y Serv que se Consumen'!$F$200,0)),0)+IF('5-Bienes y Serv que se Consumen'!$E$203='2 - Programas Municipales'!$A4,(IF('5-Bienes y Serv que se Consumen'!$E$204='2 - Programas Municipales'!$C$5,'5-Bienes y Serv que se Consumen'!$F$206,0)),0)+IF('5-Bienes y Serv que se Consumen'!$E$209='2 - Programas Municipales'!$A4,(IF('5-Bienes y Serv que se Consumen'!$E$210='2 - Programas Municipales'!$C$5,'5-Bienes y Serv que se Consumen'!$F$212,0)),0)+IF('5-Bienes y Serv que se Consumen'!$E$215='2 - Programas Municipales'!$A4,(IF('5-Bienes y Serv que se Consumen'!$E$216='2 - Programas Municipales'!$C$5,'5-Bienes y Serv que se Consumen'!$F$218,0)),0)+IF('5-Bienes y Serv que se Consumen'!$E$221='2 - Programas Municipales'!$A4,(IF('5-Bienes y Serv que se Consumen'!$E$222='2 - Programas Municipales'!$C$5,'5-Bienes y Serv que se Consumen'!$F$224,0)),0)+IF('5-Bienes y Serv que se Consumen'!$E$227='2 - Programas Municipales'!$A4,(IF('5-Bienes y Serv que se Consumen'!$E$228='2 - Programas Municipales'!$C$5,'5-Bienes y Serv que se Consumen'!$F$230,0)),0)+IF('5-Bienes y Serv que se Consumen'!$E$233='2 - Programas Municipales'!$A4,(IF('5-Bienes y Serv que se Consumen'!$E$234='2 - Programas Municipales'!$C$5,'5-Bienes y Serv que se Consumen'!$F$236,0)),0)+IF('5-Bienes y Serv que se Consumen'!$E$239='2 - Programas Municipales'!$A4,(IF('5-Bienes y Serv que se Consumen'!$E$240='2 - Programas Municipales'!$C$5,'5-Bienes y Serv que se Consumen'!$F$242,0)),0)+IF('5-Bienes y Serv que se Consumen'!$E$245='2 - Programas Municipales'!$A4,(IF('5-Bienes y Serv que se Consumen'!$E$246='2 - Programas Municipales'!$C$5,'5-Bienes y Serv que se Consumen'!$F$248,0)),0)+IF('5-Bienes y Serv que se Consumen'!$E$251='2 - Programas Municipales'!$A4,(IF('5-Bienes y Serv que se Consumen'!$E$252='2 - Programas Municipales'!$C$5,'5-Bienes y Serv que se Consumen'!$F$254,0)),0)+IF('5-Bienes y Serv que se Consumen'!$E$257='2 - Programas Municipales'!$A4,(IF('5-Bienes y Serv que se Consumen'!$E$258='2 - Programas Municipales'!$C$5,'5-Bienes y Serv que se Consumen'!$F$260,0)),0)+IF('5-Bienes y Serv que se Consumen'!$E$263='2 - Programas Municipales'!$A4,(IF('5-Bienes y Serv que se Consumen'!$E$264='2 - Programas Municipales'!$C$5,'5-Bienes y Serv que se Consumen'!$F$266,0)),0)+IF('5-Bienes y Serv que se Consumen'!$E$269='2 - Programas Municipales'!$A4,(IF('5-Bienes y Serv que se Consumen'!$E$270='2 - Programas Municipales'!$C$5,'5-Bienes y Serv que se Consumen'!$F$272,0)),0)+IF('5-Bienes y Serv que se Consumen'!$E$275='2 - Programas Municipales'!$A4,(IF('5-Bienes y Serv que se Consumen'!$E$276='2 - Programas Municipales'!$C$5,'5-Bienes y Serv que se Consumen'!$F$278,0)),0)</f>
        <v>0</v>
      </c>
      <c r="G7" s="202">
        <f>IF('5-Bienes y Serv que se Consumen'!$E$143='2 - Programas Municipales'!$A4,(IF('5-Bienes y Serv que se Consumen'!$E$144='2 - Programas Municipales'!$C$6,'5-Bienes y Serv que se Consumen'!$F$146,0)),0)+IF('5-Bienes y Serv que se Consumen'!$E$149='2 - Programas Municipales'!$A4,(IF('5-Bienes y Serv que se Consumen'!$E$150='2 - Programas Municipales'!$C$6,'5-Bienes y Serv que se Consumen'!$F$152,0)),0)+IF('5-Bienes y Serv que se Consumen'!$E$155='2 - Programas Municipales'!$A4,(IF('5-Bienes y Serv que se Consumen'!$E$156='2 - Programas Municipales'!$C$6,'5-Bienes y Serv que se Consumen'!$F$158,0)),0)+IF('5-Bienes y Serv que se Consumen'!$E$161='2 - Programas Municipales'!$A4,(IF('5-Bienes y Serv que se Consumen'!$E$162='2 - Programas Municipales'!$C$6,'5-Bienes y Serv que se Consumen'!$F$164,0)),0)+IF('5-Bienes y Serv que se Consumen'!$E$167='2 - Programas Municipales'!$A4,(IF('5-Bienes y Serv que se Consumen'!$E$168='2 - Programas Municipales'!$C$6,'5-Bienes y Serv que se Consumen'!$F$170,0)),0)+IF('5-Bienes y Serv que se Consumen'!$E$173='2 - Programas Municipales'!$A4,(IF('5-Bienes y Serv que se Consumen'!$E$174='2 - Programas Municipales'!$C$6,'5-Bienes y Serv que se Consumen'!$F$176,0)),0)+IF('5-Bienes y Serv que se Consumen'!$E$179='2 - Programas Municipales'!$A4,(IF('5-Bienes y Serv que se Consumen'!$E$180='2 - Programas Municipales'!$C$6,'5-Bienes y Serv que se Consumen'!$F$182,0)),0)+IF('5-Bienes y Serv que se Consumen'!$E$185='2 - Programas Municipales'!$A4,(IF('5-Bienes y Serv que se Consumen'!$E$186='2 - Programas Municipales'!$C$6,'5-Bienes y Serv que se Consumen'!$F$188,0)),0)+IF('5-Bienes y Serv que se Consumen'!$E$191='2 - Programas Municipales'!$A4,(IF('5-Bienes y Serv que se Consumen'!$E$192='2 - Programas Municipales'!$C$6,'5-Bienes y Serv que se Consumen'!$F$194,0)),0)+IF('5-Bienes y Serv que se Consumen'!$E$197='2 - Programas Municipales'!$A4,(IF('5-Bienes y Serv que se Consumen'!$E$198='2 - Programas Municipales'!$C$6,'5-Bienes y Serv que se Consumen'!$F$200,0)),0)+IF('5-Bienes y Serv que se Consumen'!$E$203='2 - Programas Municipales'!$A4,(IF('5-Bienes y Serv que se Consumen'!$E$204='2 - Programas Municipales'!$C$6,'5-Bienes y Serv que se Consumen'!$F$206,0)),0)+IF('5-Bienes y Serv que se Consumen'!$E$209='2 - Programas Municipales'!$A4,(IF('5-Bienes y Serv que se Consumen'!$E$210='2 - Programas Municipales'!$C$6,'5-Bienes y Serv que se Consumen'!$F$212,0)),0)+IF('5-Bienes y Serv que se Consumen'!$E$215='2 - Programas Municipales'!$A4,(IF('5-Bienes y Serv que se Consumen'!$E$216='2 - Programas Municipales'!$C$6,'5-Bienes y Serv que se Consumen'!$F$218,0)),0)+IF('5-Bienes y Serv que se Consumen'!$E$221='2 - Programas Municipales'!$A4,(IF('5-Bienes y Serv que se Consumen'!$E$222='2 - Programas Municipales'!$C$6,'5-Bienes y Serv que se Consumen'!$F$224,0)),0)+IF('5-Bienes y Serv que se Consumen'!$E$227='2 - Programas Municipales'!$A4,(IF('5-Bienes y Serv que se Consumen'!$E$228='2 - Programas Municipales'!$C$6,'5-Bienes y Serv que se Consumen'!$F$230,0)),0)+IF('5-Bienes y Serv que se Consumen'!$E$233='2 - Programas Municipales'!$A4,(IF('5-Bienes y Serv que se Consumen'!$E$234='2 - Programas Municipales'!$C$6,'5-Bienes y Serv que se Consumen'!$F$236,0)),0)+IF('5-Bienes y Serv que se Consumen'!$E$239='2 - Programas Municipales'!$A4,(IF('5-Bienes y Serv que se Consumen'!$E$240='2 - Programas Municipales'!$C$6,'5-Bienes y Serv que se Consumen'!$F$242,0)),0)+IF('5-Bienes y Serv que se Consumen'!$E$245='2 - Programas Municipales'!$A4,(IF('5-Bienes y Serv que se Consumen'!$E$246='2 - Programas Municipales'!$C$6,'5-Bienes y Serv que se Consumen'!$F$248,0)),0)+IF('5-Bienes y Serv que se Consumen'!$E$251='2 - Programas Municipales'!$A4,(IF('5-Bienes y Serv que se Consumen'!$E$252='2 - Programas Municipales'!$C$6,'5-Bienes y Serv que se Consumen'!$F$254,0)),0)+IF('5-Bienes y Serv que se Consumen'!$E$257='2 - Programas Municipales'!$A4,(IF('5-Bienes y Serv que se Consumen'!$E$258='2 - Programas Municipales'!$C$6,'5-Bienes y Serv que se Consumen'!$F$260,0)),0)+IF('5-Bienes y Serv que se Consumen'!$E$263='2 - Programas Municipales'!$A4,(IF('5-Bienes y Serv que se Consumen'!$E$264='2 - Programas Municipales'!$C$6,'5-Bienes y Serv que se Consumen'!$F$266,0)),0)+IF('5-Bienes y Serv que se Consumen'!$E$269='2 - Programas Municipales'!$A4,(IF('5-Bienes y Serv que se Consumen'!$E$270='2 - Programas Municipales'!$C$6,'5-Bienes y Serv que se Consumen'!$F$272,0)),0)+IF('5-Bienes y Serv que se Consumen'!$E$275='2 - Programas Municipales'!$A4,(IF('5-Bienes y Serv que se Consumen'!$E$276='2 - Programas Municipales'!$C$6,'5-Bienes y Serv que se Consumen'!$F$278,0)),0)</f>
        <v>0</v>
      </c>
      <c r="H7" s="202">
        <f>IF('5-Bienes y Serv que se Consumen'!$E$143='2 - Programas Municipales'!$A4,(IF('5-Bienes y Serv que se Consumen'!$E$144='2 - Programas Municipales'!$C$7,'5-Bienes y Serv que se Consumen'!$F$146,0)),0)+IF('5-Bienes y Serv que se Consumen'!$E$149='2 - Programas Municipales'!$A4,(IF('5-Bienes y Serv que se Consumen'!$E$150='2 - Programas Municipales'!$C$7,'5-Bienes y Serv que se Consumen'!$F$152,0)),0)+IF('5-Bienes y Serv que se Consumen'!$E$155='2 - Programas Municipales'!$A4,(IF('5-Bienes y Serv que se Consumen'!$E$156='2 - Programas Municipales'!$C$7,'5-Bienes y Serv que se Consumen'!$F$158,0)),0)+IF('5-Bienes y Serv que se Consumen'!$E$161='2 - Programas Municipales'!$A4,(IF('5-Bienes y Serv que se Consumen'!$E$162='2 - Programas Municipales'!$C$7,'5-Bienes y Serv que se Consumen'!$F$164,0)),0)+IF('5-Bienes y Serv que se Consumen'!$E$167='2 - Programas Municipales'!$A4,(IF('5-Bienes y Serv que se Consumen'!$E$168='2 - Programas Municipales'!$C$7,'5-Bienes y Serv que se Consumen'!$F$170,0)),0)+IF('5-Bienes y Serv que se Consumen'!$E$173='2 - Programas Municipales'!$A4,(IF('5-Bienes y Serv que se Consumen'!$E$174='2 - Programas Municipales'!$C$7,'5-Bienes y Serv que se Consumen'!$F$176,0)),0)+IF('5-Bienes y Serv que se Consumen'!$E$179='2 - Programas Municipales'!$A4,(IF('5-Bienes y Serv que se Consumen'!$E$180='2 - Programas Municipales'!$C$7,'5-Bienes y Serv que se Consumen'!$F$182,0)),0)+IF('5-Bienes y Serv que se Consumen'!$E$185='2 - Programas Municipales'!$A4,(IF('5-Bienes y Serv que se Consumen'!$E$186='2 - Programas Municipales'!$C$7,'5-Bienes y Serv que se Consumen'!$F$188,0)),0)+IF('5-Bienes y Serv que se Consumen'!$E$191='2 - Programas Municipales'!$A4,(IF('5-Bienes y Serv que se Consumen'!$E$192='2 - Programas Municipales'!$C$7,'5-Bienes y Serv que se Consumen'!$F$194,0)),0)+IF('5-Bienes y Serv que se Consumen'!$E$197='2 - Programas Municipales'!$A4,(IF('5-Bienes y Serv que se Consumen'!$E$198='2 - Programas Municipales'!$C$7,'5-Bienes y Serv que se Consumen'!$F$200,0)),0)+IF('5-Bienes y Serv que se Consumen'!$E$203='2 - Programas Municipales'!$A4,(IF('5-Bienes y Serv que se Consumen'!$E$204='2 - Programas Municipales'!$C$7,'5-Bienes y Serv que se Consumen'!$F$206,0)),0)+IF('5-Bienes y Serv que se Consumen'!$E$209='2 - Programas Municipales'!$A4,(IF('5-Bienes y Serv que se Consumen'!$E$210='2 - Programas Municipales'!$C$7,'5-Bienes y Serv que se Consumen'!$F$212,0)),0)+IF('5-Bienes y Serv que se Consumen'!$E$215='2 - Programas Municipales'!$A4,(IF('5-Bienes y Serv que se Consumen'!$E$216='2 - Programas Municipales'!$C$7,'5-Bienes y Serv que se Consumen'!$F$218,0)),0)+IF('5-Bienes y Serv que se Consumen'!$E$221='2 - Programas Municipales'!$A4,(IF('5-Bienes y Serv que se Consumen'!$E$222='2 - Programas Municipales'!$C$7,'5-Bienes y Serv que se Consumen'!$F$224,0)),0)+IF('5-Bienes y Serv que se Consumen'!$E$227='2 - Programas Municipales'!$A4,(IF('5-Bienes y Serv que se Consumen'!$E$228='2 - Programas Municipales'!$C$7,'5-Bienes y Serv que se Consumen'!$F$230,0)),0)+IF('5-Bienes y Serv que se Consumen'!$E$233='2 - Programas Municipales'!$A4,(IF('5-Bienes y Serv que se Consumen'!$E$234='2 - Programas Municipales'!$C$7,'5-Bienes y Serv que se Consumen'!$F$236,0)),0)+IF('5-Bienes y Serv que se Consumen'!$E$239='2 - Programas Municipales'!$A4,(IF('5-Bienes y Serv que se Consumen'!$E$240='2 - Programas Municipales'!$C$7,'5-Bienes y Serv que se Consumen'!$F$242,0)),0)+IF('5-Bienes y Serv que se Consumen'!$E$245='2 - Programas Municipales'!$A4,(IF('5-Bienes y Serv que se Consumen'!$E$246='2 - Programas Municipales'!$C$7,'5-Bienes y Serv que se Consumen'!$F$248,0)),0)+IF('5-Bienes y Serv que se Consumen'!$E$251='2 - Programas Municipales'!$A4,(IF('5-Bienes y Serv que se Consumen'!$E$252='2 - Programas Municipales'!$C$7,'5-Bienes y Serv que se Consumen'!$F$254,0)),0)+IF('5-Bienes y Serv que se Consumen'!$E$257='2 - Programas Municipales'!$A4,(IF('5-Bienes y Serv que se Consumen'!$E$258='2 - Programas Municipales'!$C$7,'5-Bienes y Serv que se Consumen'!$F$260,0)),0)+IF('5-Bienes y Serv que se Consumen'!$E$263='2 - Programas Municipales'!$A4,(IF('5-Bienes y Serv que se Consumen'!$E$264='2 - Programas Municipales'!$C$7,'5-Bienes y Serv que se Consumen'!$F$266,0)),0)+IF('5-Bienes y Serv que se Consumen'!$E$269='2 - Programas Municipales'!$A4,(IF('5-Bienes y Serv que se Consumen'!$E$270='2 - Programas Municipales'!$C$7,'5-Bienes y Serv que se Consumen'!$F$272,0)),0)+IF('5-Bienes y Serv que se Consumen'!$E$275='2 - Programas Municipales'!$A4,(IF('5-Bienes y Serv que se Consumen'!$E$276='2 - Programas Municipales'!$C$7,'5-Bienes y Serv que se Consumen'!$F$278,0)),0)</f>
        <v>0</v>
      </c>
      <c r="I7" s="202">
        <f>IF('5-Bienes y Serv que se Consumen'!$E$143='2 - Programas Municipales'!$A4,(IF('5-Bienes y Serv que se Consumen'!$E$144='2 - Programas Municipales'!$C$8,'5-Bienes y Serv que se Consumen'!$F$146,0)),0)+IF('5-Bienes y Serv que se Consumen'!$E$149='2 - Programas Municipales'!$A4,(IF('5-Bienes y Serv que se Consumen'!$E$150='2 - Programas Municipales'!$C$8,'5-Bienes y Serv que se Consumen'!$F$152,0)),0)+IF('5-Bienes y Serv que se Consumen'!$E$155='2 - Programas Municipales'!$A4,(IF('5-Bienes y Serv que se Consumen'!$E$156='2 - Programas Municipales'!$C$8,'5-Bienes y Serv que se Consumen'!$F$158,0)),0)+IF('5-Bienes y Serv que se Consumen'!$E$161='2 - Programas Municipales'!$A4,(IF('5-Bienes y Serv que se Consumen'!$E$162='2 - Programas Municipales'!$C$8,'5-Bienes y Serv que se Consumen'!$F$164,0)),0)+IF('5-Bienes y Serv que se Consumen'!$E$167='2 - Programas Municipales'!$A4,(IF('5-Bienes y Serv que se Consumen'!$E$168='2 - Programas Municipales'!$C$8,'5-Bienes y Serv que se Consumen'!$F$170,0)),0)+IF('5-Bienes y Serv que se Consumen'!$E$173='2 - Programas Municipales'!$A4,(IF('5-Bienes y Serv que se Consumen'!$E$174='2 - Programas Municipales'!$C$8,'5-Bienes y Serv que se Consumen'!$F$176,0)),0)+IF('5-Bienes y Serv que se Consumen'!$E$179='2 - Programas Municipales'!$A4,(IF('5-Bienes y Serv que se Consumen'!$E$180='2 - Programas Municipales'!$C$8,'5-Bienes y Serv que se Consumen'!$F$182,0)),0)+IF('5-Bienes y Serv que se Consumen'!$E$185='2 - Programas Municipales'!$A4,(IF('5-Bienes y Serv que se Consumen'!$E$186='2 - Programas Municipales'!$C$8,'5-Bienes y Serv que se Consumen'!$F$188,0)),0)+IF('5-Bienes y Serv que se Consumen'!$E$191='2 - Programas Municipales'!$A4,(IF('5-Bienes y Serv que se Consumen'!$E$192='2 - Programas Municipales'!$C$8,'5-Bienes y Serv que se Consumen'!$F$194,0)),0)+IF('5-Bienes y Serv que se Consumen'!$E$197='2 - Programas Municipales'!$A4,(IF('5-Bienes y Serv que se Consumen'!$E$198='2 - Programas Municipales'!$C$8,'5-Bienes y Serv que se Consumen'!$F$200,0)),0)+IF('5-Bienes y Serv que se Consumen'!$E$203='2 - Programas Municipales'!$A4,(IF('5-Bienes y Serv que se Consumen'!$E$204='2 - Programas Municipales'!$C$8,'5-Bienes y Serv que se Consumen'!$F$206,0)),0)+IF('5-Bienes y Serv que se Consumen'!$E$209='2 - Programas Municipales'!$A4,(IF('5-Bienes y Serv que se Consumen'!$E$210='2 - Programas Municipales'!$C$8,'5-Bienes y Serv que se Consumen'!$F$212,0)),0)+IF('5-Bienes y Serv que se Consumen'!$E$215='2 - Programas Municipales'!$A4,(IF('5-Bienes y Serv que se Consumen'!$E$216='2 - Programas Municipales'!$C$8,'5-Bienes y Serv que se Consumen'!$F$218,0)),0)+IF('5-Bienes y Serv que se Consumen'!$E$221='2 - Programas Municipales'!$A4,(IF('5-Bienes y Serv que se Consumen'!$E$222='2 - Programas Municipales'!$C$8,'5-Bienes y Serv que se Consumen'!$F$224,0)),0)+IF('5-Bienes y Serv que se Consumen'!$E$227='2 - Programas Municipales'!$A4,(IF('5-Bienes y Serv que se Consumen'!$E$228='2 - Programas Municipales'!$C$8,'5-Bienes y Serv que se Consumen'!$F$230,0)),0)+IF('5-Bienes y Serv que se Consumen'!$E$233='2 - Programas Municipales'!$A4,(IF('5-Bienes y Serv que se Consumen'!$E$234='2 - Programas Municipales'!$C$8,'5-Bienes y Serv que se Consumen'!$F$236,0)),0)+IF('5-Bienes y Serv que se Consumen'!$E$239='2 - Programas Municipales'!$A4,(IF('5-Bienes y Serv que se Consumen'!$E$240='2 - Programas Municipales'!$C$8,'5-Bienes y Serv que se Consumen'!$F$242,0)),0)+IF('5-Bienes y Serv que se Consumen'!$E$245='2 - Programas Municipales'!$A4,(IF('5-Bienes y Serv que se Consumen'!$E$246='2 - Programas Municipales'!$C$8,'5-Bienes y Serv que se Consumen'!$F$248,0)),0)+IF('5-Bienes y Serv que se Consumen'!$E$251='2 - Programas Municipales'!$A4,(IF('5-Bienes y Serv que se Consumen'!$E$252='2 - Programas Municipales'!$C$8,'5-Bienes y Serv que se Consumen'!$F$254,0)),0)+IF('5-Bienes y Serv que se Consumen'!$E$257='2 - Programas Municipales'!$A4,(IF('5-Bienes y Serv que se Consumen'!$E$258='2 - Programas Municipales'!$C$8,'5-Bienes y Serv que se Consumen'!$F$260,0)),0)+IF('5-Bienes y Serv que se Consumen'!$E$263='2 - Programas Municipales'!$A4,(IF('5-Bienes y Serv que se Consumen'!$E$264='2 - Programas Municipales'!$C$8,'5-Bienes y Serv que se Consumen'!$F$266,0)),0)+IF('5-Bienes y Serv que se Consumen'!$E$269='2 - Programas Municipales'!$A4,(IF('5-Bienes y Serv que se Consumen'!$E$270='2 - Programas Municipales'!$C$8,'5-Bienes y Serv que se Consumen'!$F$272,0)),0)+IF('5-Bienes y Serv que se Consumen'!$E$275='2 - Programas Municipales'!$A4,(IF('5-Bienes y Serv que se Consumen'!$E$276='2 - Programas Municipales'!$C$8,'5-Bienes y Serv que se Consumen'!$F$278,0)),0)</f>
        <v>424352</v>
      </c>
      <c r="J7" s="202">
        <f>IF('5-Bienes y Serv que se Consumen'!$E$143='2 - Programas Municipales'!$A4,(IF('5-Bienes y Serv que se Consumen'!$E$144='2 - Programas Municipales'!$C$9,'5-Bienes y Serv que se Consumen'!$F$146,0)),0)+IF('5-Bienes y Serv que se Consumen'!$E$149='2 - Programas Municipales'!$A4,(IF('5-Bienes y Serv que se Consumen'!$E$150='2 - Programas Municipales'!$C$9,'5-Bienes y Serv que se Consumen'!$F$152,0)),0)+IF('5-Bienes y Serv que se Consumen'!$E$155='2 - Programas Municipales'!$A4,(IF('5-Bienes y Serv que se Consumen'!$E$156='2 - Programas Municipales'!$C$9,'5-Bienes y Serv que se Consumen'!$F$158,0)),0)+IF('5-Bienes y Serv que se Consumen'!$E$161='2 - Programas Municipales'!$A4,(IF('5-Bienes y Serv que se Consumen'!$E$162='2 - Programas Municipales'!$C$9,'5-Bienes y Serv que se Consumen'!$F$164,0)),0)+IF('5-Bienes y Serv que se Consumen'!$E$167='2 - Programas Municipales'!$A4,(IF('5-Bienes y Serv que se Consumen'!$E$168='2 - Programas Municipales'!$C$9,'5-Bienes y Serv que se Consumen'!$F$170,0)),0)+IF('5-Bienes y Serv que se Consumen'!$E$173='2 - Programas Municipales'!$A4,(IF('5-Bienes y Serv que se Consumen'!$E$174='2 - Programas Municipales'!$C$9,'5-Bienes y Serv que se Consumen'!$F$176,0)),0)+IF('5-Bienes y Serv que se Consumen'!$E$179='2 - Programas Municipales'!$A4,(IF('5-Bienes y Serv que se Consumen'!$E$180='2 - Programas Municipales'!$C$9,'5-Bienes y Serv que se Consumen'!$F$182,0)),0)+IF('5-Bienes y Serv que se Consumen'!$E$185='2 - Programas Municipales'!$A4,(IF('5-Bienes y Serv que se Consumen'!$E$186='2 - Programas Municipales'!$C$9,'5-Bienes y Serv que se Consumen'!$F$188,0)),0)+IF('5-Bienes y Serv que se Consumen'!$E$191='2 - Programas Municipales'!$A4,(IF('5-Bienes y Serv que se Consumen'!$E$192='2 - Programas Municipales'!$C$9,'5-Bienes y Serv que se Consumen'!$F$194,0)),0)+IF('5-Bienes y Serv que se Consumen'!$E$197='2 - Programas Municipales'!$A4,(IF('5-Bienes y Serv que se Consumen'!$E$198='2 - Programas Municipales'!$C$9,'5-Bienes y Serv que se Consumen'!$F$200,0)),0)+IF('5-Bienes y Serv que se Consumen'!$E$203='2 - Programas Municipales'!$A4,(IF('5-Bienes y Serv que se Consumen'!$E$204='2 - Programas Municipales'!$C$9,'5-Bienes y Serv que se Consumen'!$F$206,0)),0)+IF('5-Bienes y Serv que se Consumen'!$E$209='2 - Programas Municipales'!$A4,(IF('5-Bienes y Serv que se Consumen'!$E$210='2 - Programas Municipales'!$C$9,'5-Bienes y Serv que se Consumen'!$F$212,0)),0)+IF('5-Bienes y Serv que se Consumen'!$E$215='2 - Programas Municipales'!$A4,(IF('5-Bienes y Serv que se Consumen'!$E$216='2 - Programas Municipales'!$C$9,'5-Bienes y Serv que se Consumen'!$F$218,0)),0)+IF('5-Bienes y Serv que se Consumen'!$E$221='2 - Programas Municipales'!$A4,(IF('5-Bienes y Serv que se Consumen'!$E$222='2 - Programas Municipales'!$C$9,'5-Bienes y Serv que se Consumen'!$F$224,0)),0)+IF('5-Bienes y Serv que se Consumen'!$E$227='2 - Programas Municipales'!$A4,(IF('5-Bienes y Serv que se Consumen'!$E$228='2 - Programas Municipales'!$C$9,'5-Bienes y Serv que se Consumen'!$F$230,0)),0)+IF('5-Bienes y Serv que se Consumen'!$E$233='2 - Programas Municipales'!$A4,(IF('5-Bienes y Serv que se Consumen'!$E$234='2 - Programas Municipales'!$C$9,'5-Bienes y Serv que se Consumen'!$F$236,0)),0)+IF('5-Bienes y Serv que se Consumen'!$E$239='2 - Programas Municipales'!$A4,(IF('5-Bienes y Serv que se Consumen'!$E$240='2 - Programas Municipales'!$C$9,'5-Bienes y Serv que se Consumen'!$F$242,0)),0)+IF('5-Bienes y Serv que se Consumen'!$E$245='2 - Programas Municipales'!$A4,(IF('5-Bienes y Serv que se Consumen'!$E$246='2 - Programas Municipales'!$C$9,'5-Bienes y Serv que se Consumen'!$F$248,0)),0)+IF('5-Bienes y Serv que se Consumen'!$E$251='2 - Programas Municipales'!$A4,(IF('5-Bienes y Serv que se Consumen'!$E$252='2 - Programas Municipales'!$C$9,'5-Bienes y Serv que se Consumen'!$F$254,0)),0)+IF('5-Bienes y Serv que se Consumen'!$E$257='2 - Programas Municipales'!$A4,(IF('5-Bienes y Serv que se Consumen'!$E$258='2 - Programas Municipales'!$C$9,'5-Bienes y Serv que se Consumen'!$F$260,0)),0)+IF('5-Bienes y Serv que se Consumen'!$E$263='2 - Programas Municipales'!$A4,(IF('5-Bienes y Serv que se Consumen'!$E$264='2 - Programas Municipales'!$C$9,'5-Bienes y Serv que se Consumen'!$F$266,0)),0)+IF('5-Bienes y Serv que se Consumen'!$E$269='2 - Programas Municipales'!$A4,(IF('5-Bienes y Serv que se Consumen'!$E$270='2 - Programas Municipales'!$C$9,'5-Bienes y Serv que se Consumen'!$F$272,0)),0)+IF('5-Bienes y Serv que se Consumen'!$E$275='2 - Programas Municipales'!$A4,(IF('5-Bienes y Serv que se Consumen'!$E$276='2 - Programas Municipales'!$C$9,'5-Bienes y Serv que se Consumen'!$F$278,0)),0)</f>
        <v>0</v>
      </c>
      <c r="K7" s="202">
        <f>IF('5-Bienes y Serv que se Consumen'!$E$143='2 - Programas Municipales'!$A4,(IF('5-Bienes y Serv que se Consumen'!$E$144='2 - Programas Municipales'!$C$10,'5-Bienes y Serv que se Consumen'!$F$146,0)),0)+IF('5-Bienes y Serv que se Consumen'!$E$149='2 - Programas Municipales'!$A4,(IF('5-Bienes y Serv que se Consumen'!$E$150='2 - Programas Municipales'!$C$10,'5-Bienes y Serv que se Consumen'!$F$152,0)),0)+IF('5-Bienes y Serv que se Consumen'!$E$155='2 - Programas Municipales'!$A4,(IF('5-Bienes y Serv que se Consumen'!$E$156='2 - Programas Municipales'!$C$10,'5-Bienes y Serv que se Consumen'!$F$158,0)),0)+IF('5-Bienes y Serv que se Consumen'!$E$161='2 - Programas Municipales'!$A4,(IF('5-Bienes y Serv que se Consumen'!$E$162='2 - Programas Municipales'!$C$10,'5-Bienes y Serv que se Consumen'!$F$164,0)),0)+IF('5-Bienes y Serv que se Consumen'!$E$167='2 - Programas Municipales'!$A4,(IF('5-Bienes y Serv que se Consumen'!$E$168='2 - Programas Municipales'!$C$10,'5-Bienes y Serv que se Consumen'!$F$170,0)),0)+IF('5-Bienes y Serv que se Consumen'!$E$173='2 - Programas Municipales'!$A4,(IF('5-Bienes y Serv que se Consumen'!$E$174='2 - Programas Municipales'!$C$10,'5-Bienes y Serv que se Consumen'!$F$176,0)),0)+IF('5-Bienes y Serv que se Consumen'!$E$179='2 - Programas Municipales'!$A4,(IF('5-Bienes y Serv que se Consumen'!$E$180='2 - Programas Municipales'!$C$10,'5-Bienes y Serv que se Consumen'!$F$182,0)),0)+IF('5-Bienes y Serv que se Consumen'!$E$185='2 - Programas Municipales'!$A4,(IF('5-Bienes y Serv que se Consumen'!$E$186='2 - Programas Municipales'!$C$10,'5-Bienes y Serv que se Consumen'!$F$188,0)),0)+IF('5-Bienes y Serv que se Consumen'!$E$191='2 - Programas Municipales'!$A4,(IF('5-Bienes y Serv que se Consumen'!$E$192='2 - Programas Municipales'!$C$10,'5-Bienes y Serv que se Consumen'!$F$194,0)),0)+IF('5-Bienes y Serv que se Consumen'!$E$197='2 - Programas Municipales'!$A4,(IF('5-Bienes y Serv que se Consumen'!$E$198='2 - Programas Municipales'!$C$10,'5-Bienes y Serv que se Consumen'!$F$200,0)),0)+IF('5-Bienes y Serv que se Consumen'!$E$203='2 - Programas Municipales'!$A4,(IF('5-Bienes y Serv que se Consumen'!$E$204='2 - Programas Municipales'!$C$10,'5-Bienes y Serv que se Consumen'!$F$206,0)),0)+IF('5-Bienes y Serv que se Consumen'!$E$209='2 - Programas Municipales'!$A4,(IF('5-Bienes y Serv que se Consumen'!$E$210='2 - Programas Municipales'!$C$10,'5-Bienes y Serv que se Consumen'!$F$212,0)),0)+IF('5-Bienes y Serv que se Consumen'!$E$215='2 - Programas Municipales'!$A4,(IF('5-Bienes y Serv que se Consumen'!$E$216='2 - Programas Municipales'!$C$10,'5-Bienes y Serv que se Consumen'!$F$218,0)),0)+IF('5-Bienes y Serv que se Consumen'!$E$221='2 - Programas Municipales'!$A4,(IF('5-Bienes y Serv que se Consumen'!$E$222='2 - Programas Municipales'!$C$10,'5-Bienes y Serv que se Consumen'!$F$224,0)),0)+IF('5-Bienes y Serv que se Consumen'!$E$227='2 - Programas Municipales'!$A4,(IF('5-Bienes y Serv que se Consumen'!$E$228='2 - Programas Municipales'!$C$10,'5-Bienes y Serv que se Consumen'!$F$230,0)),0)+IF('5-Bienes y Serv que se Consumen'!$E$233='2 - Programas Municipales'!$A4,(IF('5-Bienes y Serv que se Consumen'!$E$234='2 - Programas Municipales'!$C$10,'5-Bienes y Serv que se Consumen'!$F$236,0)),0)+IF('5-Bienes y Serv que se Consumen'!$E$239='2 - Programas Municipales'!$A4,(IF('5-Bienes y Serv que se Consumen'!$E$240='2 - Programas Municipales'!$C$10,'5-Bienes y Serv que se Consumen'!$F$242,0)),0)+IF('5-Bienes y Serv que se Consumen'!$E$245='2 - Programas Municipales'!$A4,(IF('5-Bienes y Serv que se Consumen'!$E$246='2 - Programas Municipales'!$C$10,'5-Bienes y Serv que se Consumen'!$F$248,0)),0)+IF('5-Bienes y Serv que se Consumen'!$E$251='2 - Programas Municipales'!$A4,(IF('5-Bienes y Serv que se Consumen'!$E$252='2 - Programas Municipales'!$C$10,'5-Bienes y Serv que se Consumen'!$F$254,0)),0)+IF('5-Bienes y Serv que se Consumen'!$E$257='2 - Programas Municipales'!$A4,(IF('5-Bienes y Serv que se Consumen'!$E$258='2 - Programas Municipales'!$C$10,'5-Bienes y Serv que se Consumen'!$F$260,0)),0)+IF('5-Bienes y Serv que se Consumen'!$E$263='2 - Programas Municipales'!$A4,(IF('5-Bienes y Serv que se Consumen'!$E$264='2 - Programas Municipales'!$C$10,'5-Bienes y Serv que se Consumen'!$F$266,0)),0)+IF('5-Bienes y Serv que se Consumen'!$E$269='2 - Programas Municipales'!$A4,(IF('5-Bienes y Serv que se Consumen'!$E$270='2 - Programas Municipales'!$C$10,'5-Bienes y Serv que se Consumen'!$F$272,0)),0)+IF('5-Bienes y Serv que se Consumen'!$E$275='2 - Programas Municipales'!$A4,(IF('5-Bienes y Serv que se Consumen'!$E$276='2 - Programas Municipales'!$C$10,'5-Bienes y Serv que se Consumen'!$F$278,0)),0)</f>
        <v>0</v>
      </c>
      <c r="L7" s="202">
        <f>IF('5-Bienes y Serv que se Consumen'!$E$143='2 - Programas Municipales'!$A4,(IF('5-Bienes y Serv que se Consumen'!$E$144='2 - Programas Municipales'!$C$11,'5-Bienes y Serv que se Consumen'!$F$146,0)),0)+IF('5-Bienes y Serv que se Consumen'!$E$149='2 - Programas Municipales'!$A4,(IF('5-Bienes y Serv que se Consumen'!$E$150='2 - Programas Municipales'!$C$11,'5-Bienes y Serv que se Consumen'!$F$152,0)),0)+IF('5-Bienes y Serv que se Consumen'!$E$155='2 - Programas Municipales'!$A4,(IF('5-Bienes y Serv que se Consumen'!$E$156='2 - Programas Municipales'!$C$11,'5-Bienes y Serv que se Consumen'!$F$158,0)),0)+IF('5-Bienes y Serv que se Consumen'!$E$161='2 - Programas Municipales'!$A4,(IF('5-Bienes y Serv que se Consumen'!$E$162='2 - Programas Municipales'!$C$11,'5-Bienes y Serv que se Consumen'!$F$164,0)),0)+IF('5-Bienes y Serv que se Consumen'!$E$167='2 - Programas Municipales'!$A4,(IF('5-Bienes y Serv que se Consumen'!$E$168='2 - Programas Municipales'!$C$11,'5-Bienes y Serv que se Consumen'!$F$170,0)),0)+IF('5-Bienes y Serv que se Consumen'!$E$173='2 - Programas Municipales'!$A4,(IF('5-Bienes y Serv que se Consumen'!$E$174='2 - Programas Municipales'!$C$11,'5-Bienes y Serv que se Consumen'!$F$176,0)),0)+IF('5-Bienes y Serv que se Consumen'!$E$179='2 - Programas Municipales'!$A4,(IF('5-Bienes y Serv que se Consumen'!$E$180='2 - Programas Municipales'!$C$11,'5-Bienes y Serv que se Consumen'!$F$182,0)),0)+IF('5-Bienes y Serv que se Consumen'!$E$185='2 - Programas Municipales'!$A4,(IF('5-Bienes y Serv que se Consumen'!$E$186='2 - Programas Municipales'!$C$11,'5-Bienes y Serv que se Consumen'!$F$188,0)),0)+IF('5-Bienes y Serv que se Consumen'!$E$191='2 - Programas Municipales'!$A4,(IF('5-Bienes y Serv que se Consumen'!$E$192='2 - Programas Municipales'!$C$11,'5-Bienes y Serv que se Consumen'!$F$194,0)),0)+IF('5-Bienes y Serv que se Consumen'!$E$197='2 - Programas Municipales'!$A4,(IF('5-Bienes y Serv que se Consumen'!$E$198='2 - Programas Municipales'!$C$11,'5-Bienes y Serv que se Consumen'!$F$200,0)),0)+IF('5-Bienes y Serv que se Consumen'!$E$203='2 - Programas Municipales'!$A4,(IF('5-Bienes y Serv que se Consumen'!$E$204='2 - Programas Municipales'!$C$11,'5-Bienes y Serv que se Consumen'!$F$206,0)),0)+IF('5-Bienes y Serv que se Consumen'!$E$209='2 - Programas Municipales'!$A4,(IF('5-Bienes y Serv que se Consumen'!$E$210='2 - Programas Municipales'!$C$11,'5-Bienes y Serv que se Consumen'!$F$212,0)),0)+IF('5-Bienes y Serv que se Consumen'!$E$215='2 - Programas Municipales'!$A4,(IF('5-Bienes y Serv que se Consumen'!$E$216='2 - Programas Municipales'!$C$11,'5-Bienes y Serv que se Consumen'!$F$218,0)),0)+IF('5-Bienes y Serv que se Consumen'!$E$221='2 - Programas Municipales'!$A4,(IF('5-Bienes y Serv que se Consumen'!$E$222='2 - Programas Municipales'!$C$11,'5-Bienes y Serv que se Consumen'!$F$224,0)),0)+IF('5-Bienes y Serv que se Consumen'!$E$227='2 - Programas Municipales'!$A4,(IF('5-Bienes y Serv que se Consumen'!$E$228='2 - Programas Municipales'!$C$11,'5-Bienes y Serv que se Consumen'!$F$230,0)),0)+IF('5-Bienes y Serv que se Consumen'!$E$233='2 - Programas Municipales'!$A4,(IF('5-Bienes y Serv que se Consumen'!$E$234='2 - Programas Municipales'!$C$11,'5-Bienes y Serv que se Consumen'!$F$236,0)),0)+IF('5-Bienes y Serv que se Consumen'!$E$239='2 - Programas Municipales'!$A4,(IF('5-Bienes y Serv que se Consumen'!$E$240='2 - Programas Municipales'!$C$11,'5-Bienes y Serv que se Consumen'!$F$242,0)),0)+IF('5-Bienes y Serv que se Consumen'!$E$245='2 - Programas Municipales'!$A4,(IF('5-Bienes y Serv que se Consumen'!$E$246='2 - Programas Municipales'!$C$11,'5-Bienes y Serv que se Consumen'!$F$248,0)),0)+IF('5-Bienes y Serv que se Consumen'!$E$251='2 - Programas Municipales'!$A4,(IF('5-Bienes y Serv que se Consumen'!$E$252='2 - Programas Municipales'!$C$11,'5-Bienes y Serv que se Consumen'!$F$254,0)),0)+IF('5-Bienes y Serv que se Consumen'!$E$257='2 - Programas Municipales'!$A4,(IF('5-Bienes y Serv que se Consumen'!$E$258='2 - Programas Municipales'!$C$11,'5-Bienes y Serv que se Consumen'!$F$260,0)),0)+IF('5-Bienes y Serv que se Consumen'!$E$263='2 - Programas Municipales'!$A4,(IF('5-Bienes y Serv que se Consumen'!$E$264='2 - Programas Municipales'!$C$11,'5-Bienes y Serv que se Consumen'!$F$266,0)),0)+IF('5-Bienes y Serv que se Consumen'!$E$269='2 - Programas Municipales'!$A4,(IF('5-Bienes y Serv que se Consumen'!$E$270='2 - Programas Municipales'!$C$11,'5-Bienes y Serv que se Consumen'!$F$272,0)),0)+IF('5-Bienes y Serv que se Consumen'!$E$275='2 - Programas Municipales'!$A4,(IF('5-Bienes y Serv que se Consumen'!$E$276='2 - Programas Municipales'!$C$11,'5-Bienes y Serv que se Consumen'!$F$278,0)),0)</f>
        <v>0</v>
      </c>
      <c r="M7" s="202">
        <f>IF('5-Bienes y Serv que se Consumen'!$E$143='2 - Programas Municipales'!$A4,(IF('5-Bienes y Serv que se Consumen'!$E$144='2 - Programas Municipales'!$C$12,'5-Bienes y Serv que se Consumen'!$F$146,0)),0)+IF('5-Bienes y Serv que se Consumen'!$E$149='2 - Programas Municipales'!$A4,(IF('5-Bienes y Serv que se Consumen'!$E$150='2 - Programas Municipales'!$C$12,'5-Bienes y Serv que se Consumen'!$F$152,0)),0)+IF('5-Bienes y Serv que se Consumen'!$E$155='2 - Programas Municipales'!$A4,(IF('5-Bienes y Serv que se Consumen'!$E$156='2 - Programas Municipales'!$C$12,'5-Bienes y Serv que se Consumen'!$F$158,0)),0)+IF('5-Bienes y Serv que se Consumen'!$E$161='2 - Programas Municipales'!$A4,(IF('5-Bienes y Serv que se Consumen'!$E$162='2 - Programas Municipales'!$C$12,'5-Bienes y Serv que se Consumen'!$F$164,0)),0)+IF('5-Bienes y Serv que se Consumen'!$E$167='2 - Programas Municipales'!$A4,(IF('5-Bienes y Serv que se Consumen'!$E$168='2 - Programas Municipales'!$C$12,'5-Bienes y Serv que se Consumen'!$F$170,0)),0)+IF('5-Bienes y Serv que se Consumen'!$E$173='2 - Programas Municipales'!$A4,(IF('5-Bienes y Serv que se Consumen'!$E$174='2 - Programas Municipales'!$C$12,'5-Bienes y Serv que se Consumen'!$F$176,0)),0)+IF('5-Bienes y Serv que se Consumen'!$E$179='2 - Programas Municipales'!$A4,(IF('5-Bienes y Serv que se Consumen'!$E$180='2 - Programas Municipales'!$C$12,'5-Bienes y Serv que se Consumen'!$F$182,0)),0)+IF('5-Bienes y Serv que se Consumen'!$E$185='2 - Programas Municipales'!$A4,(IF('5-Bienes y Serv que se Consumen'!$E$186='2 - Programas Municipales'!$C$12,'5-Bienes y Serv que se Consumen'!$F$188,0)),0)+IF('5-Bienes y Serv que se Consumen'!$E$191='2 - Programas Municipales'!$A4,(IF('5-Bienes y Serv que se Consumen'!$E$192='2 - Programas Municipales'!$C$12,'5-Bienes y Serv que se Consumen'!$F$194,0)),0)+IF('5-Bienes y Serv que se Consumen'!$E$197='2 - Programas Municipales'!$A4,(IF('5-Bienes y Serv que se Consumen'!$E$198='2 - Programas Municipales'!$C$12,'5-Bienes y Serv que se Consumen'!$F$200,0)),0)+IF('5-Bienes y Serv que se Consumen'!$E$203='2 - Programas Municipales'!$A4,(IF('5-Bienes y Serv que se Consumen'!$E$204='2 - Programas Municipales'!$C$12,'5-Bienes y Serv que se Consumen'!$F$206,0)),0)+IF('5-Bienes y Serv que se Consumen'!$E$209='2 - Programas Municipales'!$A4,(IF('5-Bienes y Serv que se Consumen'!$E$210='2 - Programas Municipales'!$C$12,'5-Bienes y Serv que se Consumen'!$F$212,0)),0)+IF('5-Bienes y Serv que se Consumen'!$E$215='2 - Programas Municipales'!$A4,(IF('5-Bienes y Serv que se Consumen'!$E$216='2 - Programas Municipales'!$C$12,'5-Bienes y Serv que se Consumen'!$F$218,0)),0)+IF('5-Bienes y Serv que se Consumen'!$E$221='2 - Programas Municipales'!$A4,(IF('5-Bienes y Serv que se Consumen'!$E$222='2 - Programas Municipales'!$C$12,'5-Bienes y Serv que se Consumen'!$F$224,0)),0)+IF('5-Bienes y Serv que se Consumen'!$E$227='2 - Programas Municipales'!$A4,(IF('5-Bienes y Serv que se Consumen'!$E$228='2 - Programas Municipales'!$C$12,'5-Bienes y Serv que se Consumen'!$F$230,0)),0)+IF('5-Bienes y Serv que se Consumen'!$E$233='2 - Programas Municipales'!$A4,(IF('5-Bienes y Serv que se Consumen'!$E$234='2 - Programas Municipales'!$C$12,'5-Bienes y Serv que se Consumen'!$F$236,0)),0)+IF('5-Bienes y Serv que se Consumen'!$E$239='2 - Programas Municipales'!$A4,(IF('5-Bienes y Serv que se Consumen'!$E$240='2 - Programas Municipales'!$C$12,'5-Bienes y Serv que se Consumen'!$F$242,0)),0)+IF('5-Bienes y Serv que se Consumen'!$E$245='2 - Programas Municipales'!$A4,(IF('5-Bienes y Serv que se Consumen'!$E$246='2 - Programas Municipales'!$C$12,'5-Bienes y Serv que se Consumen'!$F$248,0)),0)+IF('5-Bienes y Serv que se Consumen'!$E$251='2 - Programas Municipales'!$A4,(IF('5-Bienes y Serv que se Consumen'!$E$252='2 - Programas Municipales'!$C$12,'5-Bienes y Serv que se Consumen'!$F$254,0)),0)+IF('5-Bienes y Serv que se Consumen'!$E$257='2 - Programas Municipales'!$A4,(IF('5-Bienes y Serv que se Consumen'!$E$258='2 - Programas Municipales'!$C$12,'5-Bienes y Serv que se Consumen'!$F$260,0)),0)+IF('5-Bienes y Serv que se Consumen'!$E$263='2 - Programas Municipales'!$A4,(IF('5-Bienes y Serv que se Consumen'!$E$264='2 - Programas Municipales'!$C$12,'5-Bienes y Serv que se Consumen'!$F$266,0)),0)+IF('5-Bienes y Serv que se Consumen'!$E$269='2 - Programas Municipales'!$A4,(IF('5-Bienes y Serv que se Consumen'!$E$270='2 - Programas Municipales'!$C$12,'5-Bienes y Serv que se Consumen'!$F$272,0)),0)+IF('5-Bienes y Serv que se Consumen'!$E$275='2 - Programas Municipales'!$A4,(IF('5-Bienes y Serv que se Consumen'!$E$276='2 - Programas Municipales'!$C$12,'5-Bienes y Serv que se Consumen'!$F$278,0)),0)</f>
        <v>0</v>
      </c>
      <c r="N7" s="202">
        <f>IF('5-Bienes y Serv que se Consumen'!$E$143='2 - Programas Municipales'!$A4,(IF('5-Bienes y Serv que se Consumen'!$E$144='2 - Programas Municipales'!$C$13,'5-Bienes y Serv que se Consumen'!$F$146,0)),0)+IF('5-Bienes y Serv que se Consumen'!$E$149='2 - Programas Municipales'!$A4,(IF('5-Bienes y Serv que se Consumen'!$E$150='2 - Programas Municipales'!$C$13,'5-Bienes y Serv que se Consumen'!$F$152,0)),0)+IF('5-Bienes y Serv que se Consumen'!$E$155='2 - Programas Municipales'!$A4,(IF('5-Bienes y Serv que se Consumen'!$E$156='2 - Programas Municipales'!$C$13,'5-Bienes y Serv que se Consumen'!$F$158,0)),0)+IF('5-Bienes y Serv que se Consumen'!$E$161='2 - Programas Municipales'!$A4,(IF('5-Bienes y Serv que se Consumen'!$E$162='2 - Programas Municipales'!$C$13,'5-Bienes y Serv que se Consumen'!$F$164,0)),0)+IF('5-Bienes y Serv que se Consumen'!$E$167='2 - Programas Municipales'!$A4,(IF('5-Bienes y Serv que se Consumen'!$E$168='2 - Programas Municipales'!$C$13,'5-Bienes y Serv que se Consumen'!$F$170,0)),0)+IF('5-Bienes y Serv que se Consumen'!$E$173='2 - Programas Municipales'!$A4,(IF('5-Bienes y Serv que se Consumen'!$E$174='2 - Programas Municipales'!$C$13,'5-Bienes y Serv que se Consumen'!$F$176,0)),0)+IF('5-Bienes y Serv que se Consumen'!$E$179='2 - Programas Municipales'!$A4,(IF('5-Bienes y Serv que se Consumen'!$E$180='2 - Programas Municipales'!$C$13,'5-Bienes y Serv que se Consumen'!$F$182,0)),0)+IF('5-Bienes y Serv que se Consumen'!$E$185='2 - Programas Municipales'!$A4,(IF('5-Bienes y Serv que se Consumen'!$E$186='2 - Programas Municipales'!$C$13,'5-Bienes y Serv que se Consumen'!$F$188,0)),0)+IF('5-Bienes y Serv que se Consumen'!$E$191='2 - Programas Municipales'!$A4,(IF('5-Bienes y Serv que se Consumen'!$E$192='2 - Programas Municipales'!$C$13,'5-Bienes y Serv que se Consumen'!$F$194,0)),0)+IF('5-Bienes y Serv que se Consumen'!$E$197='2 - Programas Municipales'!$A4,(IF('5-Bienes y Serv que se Consumen'!$E$198='2 - Programas Municipales'!$C$13,'5-Bienes y Serv que se Consumen'!$F$200,0)),0)+IF('5-Bienes y Serv que se Consumen'!$E$203='2 - Programas Municipales'!$A4,(IF('5-Bienes y Serv que se Consumen'!$E$204='2 - Programas Municipales'!$C$13,'5-Bienes y Serv que se Consumen'!$F$206,0)),0)+IF('5-Bienes y Serv que se Consumen'!$E$209='2 - Programas Municipales'!$A4,(IF('5-Bienes y Serv que se Consumen'!$E$210='2 - Programas Municipales'!$C$13,'5-Bienes y Serv que se Consumen'!$F$212,0)),0)+IF('5-Bienes y Serv que se Consumen'!$E$215='2 - Programas Municipales'!$A4,(IF('5-Bienes y Serv que se Consumen'!$E$216='2 - Programas Municipales'!$C$13,'5-Bienes y Serv que se Consumen'!$F$218,0)),0)+IF('5-Bienes y Serv que se Consumen'!$E$221='2 - Programas Municipales'!$A4,(IF('5-Bienes y Serv que se Consumen'!$E$222='2 - Programas Municipales'!$C$13,'5-Bienes y Serv que se Consumen'!$F$224,0)),0)+IF('5-Bienes y Serv que se Consumen'!$E$227='2 - Programas Municipales'!$A4,(IF('5-Bienes y Serv que se Consumen'!$E$228='2 - Programas Municipales'!$C$13,'5-Bienes y Serv que se Consumen'!$F$230,0)),0)+IF('5-Bienes y Serv que se Consumen'!$E$233='2 - Programas Municipales'!$A4,(IF('5-Bienes y Serv que se Consumen'!$E$234='2 - Programas Municipales'!$C$13,'5-Bienes y Serv que se Consumen'!$F$236,0)),0)+IF('5-Bienes y Serv que se Consumen'!$E$239='2 - Programas Municipales'!$A4,(IF('5-Bienes y Serv que se Consumen'!$E$240='2 - Programas Municipales'!$C$13,'5-Bienes y Serv que se Consumen'!$F$242,0)),0)+IF('5-Bienes y Serv que se Consumen'!$E$245='2 - Programas Municipales'!$A4,(IF('5-Bienes y Serv que se Consumen'!$E$246='2 - Programas Municipales'!$C$13,'5-Bienes y Serv que se Consumen'!$F$248,0)),0)+IF('5-Bienes y Serv que se Consumen'!$E$251='2 - Programas Municipales'!$A4,(IF('5-Bienes y Serv que se Consumen'!$E$252='2 - Programas Municipales'!$C$13,'5-Bienes y Serv que se Consumen'!$F$254,0)),0)+IF('5-Bienes y Serv que se Consumen'!$E$257='2 - Programas Municipales'!$A4,(IF('5-Bienes y Serv que se Consumen'!$E$258='2 - Programas Municipales'!$C$13,'5-Bienes y Serv que se Consumen'!$F$260,0)),0)+IF('5-Bienes y Serv que se Consumen'!$E$263='2 - Programas Municipales'!$A4,(IF('5-Bienes y Serv que se Consumen'!$E$264='2 - Programas Municipales'!$C$13,'5-Bienes y Serv que se Consumen'!$F$266,0)),0)+IF('5-Bienes y Serv que se Consumen'!$E$269='2 - Programas Municipales'!$A4,(IF('5-Bienes y Serv que se Consumen'!$E$270='2 - Programas Municipales'!$C$13,'5-Bienes y Serv que se Consumen'!$F$272,0)),0)+IF('5-Bienes y Serv que se Consumen'!$E$275='2 - Programas Municipales'!$A4,(IF('5-Bienes y Serv que se Consumen'!$E$276='2 - Programas Municipales'!$C$13,'5-Bienes y Serv que se Consumen'!$F$278,0)),0)</f>
        <v>0</v>
      </c>
      <c r="O7" s="202">
        <f>IF('5-Bienes y Serv que se Consumen'!$E$143='2 - Programas Municipales'!$A4,(IF('5-Bienes y Serv que se Consumen'!$E$144='2 - Programas Municipales'!$C$14,'5-Bienes y Serv que se Consumen'!$F$146,0)),0)+IF('5-Bienes y Serv que se Consumen'!$E$149='2 - Programas Municipales'!$A4,(IF('5-Bienes y Serv que se Consumen'!$E$150='2 - Programas Municipales'!$C$14,'5-Bienes y Serv que se Consumen'!$F$152,0)),0)+IF('5-Bienes y Serv que se Consumen'!$E$155='2 - Programas Municipales'!$A4,(IF('5-Bienes y Serv que se Consumen'!$E$156='2 - Programas Municipales'!$C$14,'5-Bienes y Serv que se Consumen'!$F$158,0)),0)+IF('5-Bienes y Serv que se Consumen'!$E$161='2 - Programas Municipales'!$A4,(IF('5-Bienes y Serv que se Consumen'!$E$162='2 - Programas Municipales'!$C$14,'5-Bienes y Serv que se Consumen'!$F$164,0)),0)+IF('5-Bienes y Serv que se Consumen'!$E$167='2 - Programas Municipales'!$A4,(IF('5-Bienes y Serv que se Consumen'!$E$168='2 - Programas Municipales'!$C$14,'5-Bienes y Serv que se Consumen'!$F$170,0)),0)+IF('5-Bienes y Serv que se Consumen'!$E$173='2 - Programas Municipales'!$A4,(IF('5-Bienes y Serv que se Consumen'!$E$174='2 - Programas Municipales'!$C$14,'5-Bienes y Serv que se Consumen'!$F$176,0)),0)+IF('5-Bienes y Serv que se Consumen'!$E$179='2 - Programas Municipales'!$A4,(IF('5-Bienes y Serv que se Consumen'!$E$180='2 - Programas Municipales'!$C$14,'5-Bienes y Serv que se Consumen'!$F$182,0)),0)+IF('5-Bienes y Serv que se Consumen'!$E$185='2 - Programas Municipales'!$A4,(IF('5-Bienes y Serv que se Consumen'!$E$186='2 - Programas Municipales'!$C$14,'5-Bienes y Serv que se Consumen'!$F$188,0)),0)+IF('5-Bienes y Serv que se Consumen'!$E$191='2 - Programas Municipales'!$A4,(IF('5-Bienes y Serv que se Consumen'!$E$192='2 - Programas Municipales'!$C$14,'5-Bienes y Serv que se Consumen'!$F$194,0)),0)+IF('5-Bienes y Serv que se Consumen'!$E$197='2 - Programas Municipales'!$A4,(IF('5-Bienes y Serv que se Consumen'!$E$198='2 - Programas Municipales'!$C$14,'5-Bienes y Serv que se Consumen'!$F$200,0)),0)+IF('5-Bienes y Serv que se Consumen'!$E$203='2 - Programas Municipales'!$A4,(IF('5-Bienes y Serv que se Consumen'!$E$204='2 - Programas Municipales'!$C$14,'5-Bienes y Serv que se Consumen'!$F$206,0)),0)+IF('5-Bienes y Serv que se Consumen'!$E$209='2 - Programas Municipales'!$A4,(IF('5-Bienes y Serv que se Consumen'!$E$210='2 - Programas Municipales'!$C$14,'5-Bienes y Serv que se Consumen'!$F$212,0)),0)+IF('5-Bienes y Serv que se Consumen'!$E$215='2 - Programas Municipales'!$A4,(IF('5-Bienes y Serv que se Consumen'!$E$216='2 - Programas Municipales'!$C$14,'5-Bienes y Serv que se Consumen'!$F$218,0)),0)+IF('5-Bienes y Serv que se Consumen'!$E$221='2 - Programas Municipales'!$A4,(IF('5-Bienes y Serv que se Consumen'!$E$222='2 - Programas Municipales'!$C$14,'5-Bienes y Serv que se Consumen'!$F$224,0)),0)+IF('5-Bienes y Serv que se Consumen'!$E$227='2 - Programas Municipales'!$A4,(IF('5-Bienes y Serv que se Consumen'!$E$228='2 - Programas Municipales'!$C$14,'5-Bienes y Serv que se Consumen'!$F$230,0)),0)+IF('5-Bienes y Serv que se Consumen'!$E$233='2 - Programas Municipales'!$A4,(IF('5-Bienes y Serv que se Consumen'!$E$234='2 - Programas Municipales'!$C$14,'5-Bienes y Serv que se Consumen'!$F$236,0)),0)+IF('5-Bienes y Serv que se Consumen'!$E$239='2 - Programas Municipales'!$A4,(IF('5-Bienes y Serv que se Consumen'!$E$240='2 - Programas Municipales'!$C$14,'5-Bienes y Serv que se Consumen'!$F$242,0)),0)+IF('5-Bienes y Serv que se Consumen'!$E$245='2 - Programas Municipales'!$A4,(IF('5-Bienes y Serv que se Consumen'!$E$246='2 - Programas Municipales'!$C$14,'5-Bienes y Serv que se Consumen'!$F$248,0)),0)+IF('5-Bienes y Serv que se Consumen'!$E$251='2 - Programas Municipales'!$A4,(IF('5-Bienes y Serv que se Consumen'!$E$252='2 - Programas Municipales'!$C$14,'5-Bienes y Serv que se Consumen'!$F$254,0)),0)+IF('5-Bienes y Serv que se Consumen'!$E$257='2 - Programas Municipales'!$A4,(IF('5-Bienes y Serv que se Consumen'!$E$258='2 - Programas Municipales'!$C$14,'5-Bienes y Serv que se Consumen'!$F$260,0)),0)+IF('5-Bienes y Serv que se Consumen'!$E$263='2 - Programas Municipales'!$A4,(IF('5-Bienes y Serv que se Consumen'!$E$264='2 - Programas Municipales'!$C$14,'5-Bienes y Serv que se Consumen'!$F$266,0)),0)+IF('5-Bienes y Serv que se Consumen'!$E$269='2 - Programas Municipales'!$A4,(IF('5-Bienes y Serv que se Consumen'!$E$270='2 - Programas Municipales'!$C$14,'5-Bienes y Serv que se Consumen'!$F$272,0)),0)+IF('5-Bienes y Serv que se Consumen'!$E$275='2 - Programas Municipales'!$A4,(IF('5-Bienes y Serv que se Consumen'!$E$276='2 - Programas Municipales'!$C$14,'5-Bienes y Serv que se Consumen'!$F$278,0)),0)</f>
        <v>0</v>
      </c>
      <c r="P7" s="202">
        <f>IF('5-Bienes y Serv que se Consumen'!$E$143='2 - Programas Municipales'!$A4,(IF('5-Bienes y Serv que se Consumen'!$E$144='2 - Programas Municipales'!$C$15,'5-Bienes y Serv que se Consumen'!$F$146,0)),0)+IF('5-Bienes y Serv que se Consumen'!$E$149='2 - Programas Municipales'!$A4,(IF('5-Bienes y Serv que se Consumen'!$E$150='2 - Programas Municipales'!$C$15,'5-Bienes y Serv que se Consumen'!$F$152,0)),0)+IF('5-Bienes y Serv que se Consumen'!$E$155='2 - Programas Municipales'!$A4,(IF('5-Bienes y Serv que se Consumen'!$E$156='2 - Programas Municipales'!$C$15,'5-Bienes y Serv que se Consumen'!$F$158,0)),0)+IF('5-Bienes y Serv que se Consumen'!$E$161='2 - Programas Municipales'!$A4,(IF('5-Bienes y Serv que se Consumen'!$E$162='2 - Programas Municipales'!$C$15,'5-Bienes y Serv que se Consumen'!$F$164,0)),0)+IF('5-Bienes y Serv que se Consumen'!$E$167='2 - Programas Municipales'!$A4,(IF('5-Bienes y Serv que se Consumen'!$E$168='2 - Programas Municipales'!$C$15,'5-Bienes y Serv que se Consumen'!$F$170,0)),0)+IF('5-Bienes y Serv que se Consumen'!$E$173='2 - Programas Municipales'!$A4,(IF('5-Bienes y Serv que se Consumen'!$E$174='2 - Programas Municipales'!$C$15,'5-Bienes y Serv que se Consumen'!$F$176,0)),0)+IF('5-Bienes y Serv que se Consumen'!$E$179='2 - Programas Municipales'!$A4,(IF('5-Bienes y Serv que se Consumen'!$E$180='2 - Programas Municipales'!$C$15,'5-Bienes y Serv que se Consumen'!$F$182,0)),0)+IF('5-Bienes y Serv que se Consumen'!$E$185='2 - Programas Municipales'!$A4,(IF('5-Bienes y Serv que se Consumen'!$E$186='2 - Programas Municipales'!$C$15,'5-Bienes y Serv que se Consumen'!$F$188,0)),0)+IF('5-Bienes y Serv que se Consumen'!$E$191='2 - Programas Municipales'!$A4,(IF('5-Bienes y Serv que se Consumen'!$E$192='2 - Programas Municipales'!$C$15,'5-Bienes y Serv que se Consumen'!$F$194,0)),0)+IF('5-Bienes y Serv que se Consumen'!$E$197='2 - Programas Municipales'!$A4,(IF('5-Bienes y Serv que se Consumen'!$E$198='2 - Programas Municipales'!$C$15,'5-Bienes y Serv que se Consumen'!$F$200,0)),0)+IF('5-Bienes y Serv que se Consumen'!$E$203='2 - Programas Municipales'!$A4,(IF('5-Bienes y Serv que se Consumen'!$E$204='2 - Programas Municipales'!$C$15,'5-Bienes y Serv que se Consumen'!$F$206,0)),0)+IF('5-Bienes y Serv que se Consumen'!$E$209='2 - Programas Municipales'!$A4,(IF('5-Bienes y Serv que se Consumen'!$E$210='2 - Programas Municipales'!$C$15,'5-Bienes y Serv que se Consumen'!$F$212,0)),0)+IF('5-Bienes y Serv que se Consumen'!$E$215='2 - Programas Municipales'!$A4,(IF('5-Bienes y Serv que se Consumen'!$E$216='2 - Programas Municipales'!$C$15,'5-Bienes y Serv que se Consumen'!$F$218,0)),0)+IF('5-Bienes y Serv que se Consumen'!$E$221='2 - Programas Municipales'!$A4,(IF('5-Bienes y Serv que se Consumen'!$E$222='2 - Programas Municipales'!$C$15,'5-Bienes y Serv que se Consumen'!$F$224,0)),0)+IF('5-Bienes y Serv que se Consumen'!$E$227='2 - Programas Municipales'!$A4,(IF('5-Bienes y Serv que se Consumen'!$E$228='2 - Programas Municipales'!$C$15,'5-Bienes y Serv que se Consumen'!$F$230,0)),0)+IF('5-Bienes y Serv que se Consumen'!$E$233='2 - Programas Municipales'!$A4,(IF('5-Bienes y Serv que se Consumen'!$E$234='2 - Programas Municipales'!$C$15,'5-Bienes y Serv que se Consumen'!$F$236,0)),0)+IF('5-Bienes y Serv que se Consumen'!$E$239='2 - Programas Municipales'!$A4,(IF('5-Bienes y Serv que se Consumen'!$E$240='2 - Programas Municipales'!$C$15,'5-Bienes y Serv que se Consumen'!$F$242,0)),0)+IF('5-Bienes y Serv que se Consumen'!$E$245='2 - Programas Municipales'!$A4,(IF('5-Bienes y Serv que se Consumen'!$E$246='2 - Programas Municipales'!$C$15,'5-Bienes y Serv que se Consumen'!$F$248,0)),0)+IF('5-Bienes y Serv que se Consumen'!$E$251='2 - Programas Municipales'!$A4,(IF('5-Bienes y Serv que se Consumen'!$E$252='2 - Programas Municipales'!$C$15,'5-Bienes y Serv que se Consumen'!$F$254,0)),0)+IF('5-Bienes y Serv que se Consumen'!$E$257='2 - Programas Municipales'!$A4,(IF('5-Bienes y Serv que se Consumen'!$E$258='2 - Programas Municipales'!$C$15,'5-Bienes y Serv que se Consumen'!$F$260,0)),0)+IF('5-Bienes y Serv que se Consumen'!$E$263='2 - Programas Municipales'!$A4,(IF('5-Bienes y Serv que se Consumen'!$E$264='2 - Programas Municipales'!$C$15,'5-Bienes y Serv que se Consumen'!$F$266,0)),0)+IF('5-Bienes y Serv que se Consumen'!$E$269='2 - Programas Municipales'!$A4,(IF('5-Bienes y Serv que se Consumen'!$E$270='2 - Programas Municipales'!$C$15,'5-Bienes y Serv que se Consumen'!$F$272,0)),0)+IF('5-Bienes y Serv que se Consumen'!$E$275='2 - Programas Municipales'!$A4,(IF('5-Bienes y Serv que se Consumen'!$E$276='2 - Programas Municipales'!$C$15,'5-Bienes y Serv que se Consumen'!$F$278,0)),0)</f>
        <v>0</v>
      </c>
      <c r="Q7" s="265">
        <f t="shared" si="1"/>
        <v>424352</v>
      </c>
    </row>
    <row r="8">
      <c r="B8" s="56" t="str">
        <f>'2 - Programas Municipales'!A5</f>
        <v>Maquinarias y Equipos</v>
      </c>
      <c r="C8" s="202">
        <f>IF('5-Bienes y Serv que se Consumen'!$E$143='2 - Programas Municipales'!$A5,(IF('5-Bienes y Serv que se Consumen'!$E$144='2 - Programas Municipales'!$C$2,'5-Bienes y Serv que se Consumen'!$F$146,0)),0)+IF('5-Bienes y Serv que se Consumen'!$E$149='2 - Programas Municipales'!$A5,(IF('5-Bienes y Serv que se Consumen'!$E$150='2 - Programas Municipales'!$C$2,'5-Bienes y Serv que se Consumen'!$F$152,0)),0)+IF('5-Bienes y Serv que se Consumen'!$E$155='2 - Programas Municipales'!$A5,(IF('5-Bienes y Serv que se Consumen'!$E$156='2 - Programas Municipales'!$C$2,'5-Bienes y Serv que se Consumen'!$F$158,0)),0)+IF('5-Bienes y Serv que se Consumen'!$E$161='2 - Programas Municipales'!$A5,(IF('5-Bienes y Serv que se Consumen'!$E$162='2 - Programas Municipales'!$C$2,'5-Bienes y Serv que se Consumen'!$F$164,0)),0)+IF('5-Bienes y Serv que se Consumen'!$E$167='2 - Programas Municipales'!$A5,(IF('5-Bienes y Serv que se Consumen'!$E$168='2 - Programas Municipales'!$C$2,'5-Bienes y Serv que se Consumen'!$F$170,0)),0)+IF('5-Bienes y Serv que se Consumen'!$E$173='2 - Programas Municipales'!$A5,(IF('5-Bienes y Serv que se Consumen'!$E$174='2 - Programas Municipales'!$C$2,'5-Bienes y Serv que se Consumen'!$F$176,0)),0)+IF('5-Bienes y Serv que se Consumen'!$E$179='2 - Programas Municipales'!$A5,(IF('5-Bienes y Serv que se Consumen'!$E$180='2 - Programas Municipales'!$C$2,'5-Bienes y Serv que se Consumen'!$F$182,0)),0)+IF('5-Bienes y Serv que se Consumen'!$E$185='2 - Programas Municipales'!$A5,(IF('5-Bienes y Serv que se Consumen'!$E$186='2 - Programas Municipales'!$C$2,'5-Bienes y Serv que se Consumen'!$F$188,0)),0)+IF('5-Bienes y Serv que se Consumen'!$E$191='2 - Programas Municipales'!$A5,(IF('5-Bienes y Serv que se Consumen'!$E$192='2 - Programas Municipales'!$C$2,'5-Bienes y Serv que se Consumen'!$F$194,0)),0)+IF('5-Bienes y Serv que se Consumen'!$E$197='2 - Programas Municipales'!$A5,(IF('5-Bienes y Serv que se Consumen'!$E$198='2 - Programas Municipales'!$C$2,'5-Bienes y Serv que se Consumen'!$F$200,0)),0)+IF('5-Bienes y Serv que se Consumen'!$E$203='2 - Programas Municipales'!$A5,(IF('5-Bienes y Serv que se Consumen'!$E$204='2 - Programas Municipales'!$C$2,'5-Bienes y Serv que se Consumen'!$F$206,0)),0)+IF('5-Bienes y Serv que se Consumen'!$E$209='2 - Programas Municipales'!$A5,(IF('5-Bienes y Serv que se Consumen'!$E$210='2 - Programas Municipales'!$C$2,'5-Bienes y Serv que se Consumen'!$F$212,0)),0)+IF('5-Bienes y Serv que se Consumen'!$E$215='2 - Programas Municipales'!$A5,(IF('5-Bienes y Serv que se Consumen'!$E$216='2 - Programas Municipales'!$C$2,'5-Bienes y Serv que se Consumen'!$F$218,0)),0)+IF('5-Bienes y Serv que se Consumen'!$E$221='2 - Programas Municipales'!$A5,(IF('5-Bienes y Serv que se Consumen'!$E$222='2 - Programas Municipales'!$C$2,'5-Bienes y Serv que se Consumen'!$F$224,0)),0)+IF('5-Bienes y Serv que se Consumen'!$E$227='2 - Programas Municipales'!$A5,(IF('5-Bienes y Serv que se Consumen'!$E$228='2 - Programas Municipales'!$C$2,'5-Bienes y Serv que se Consumen'!$F$230,0)),0)+IF('5-Bienes y Serv que se Consumen'!$E$233='2 - Programas Municipales'!$A5,(IF('5-Bienes y Serv que se Consumen'!$E$234='2 - Programas Municipales'!$C$2,'5-Bienes y Serv que se Consumen'!$F$236,0)),0)+IF('5-Bienes y Serv que se Consumen'!$E$239='2 - Programas Municipales'!$A5,(IF('5-Bienes y Serv que se Consumen'!$E$240='2 - Programas Municipales'!$C$2,'5-Bienes y Serv que se Consumen'!$F$242,0)),0)+IF('5-Bienes y Serv que se Consumen'!$E$245='2 - Programas Municipales'!$A5,(IF('5-Bienes y Serv que se Consumen'!$E$246='2 - Programas Municipales'!$C$2,'5-Bienes y Serv que se Consumen'!$F$248,0)),0)+IF('5-Bienes y Serv que se Consumen'!$E$251='2 - Programas Municipales'!$A5,(IF('5-Bienes y Serv que se Consumen'!$E$252='2 - Programas Municipales'!$C$2,'5-Bienes y Serv que se Consumen'!$F$254,0)),0)+IF('5-Bienes y Serv que se Consumen'!$E$257='2 - Programas Municipales'!$A5,(IF('5-Bienes y Serv que se Consumen'!$E$258='2 - Programas Municipales'!$C$2,'5-Bienes y Serv que se Consumen'!$F$260,0)),0)+IF('5-Bienes y Serv que se Consumen'!$E$263='2 - Programas Municipales'!$A5,(IF('5-Bienes y Serv que se Consumen'!$E$264='2 - Programas Municipales'!$C$2,'5-Bienes y Serv que se Consumen'!$F$266,0)),0)+IF('5-Bienes y Serv que se Consumen'!$E$269='2 - Programas Municipales'!$A5,(IF('5-Bienes y Serv que se Consumen'!$E$270='2 - Programas Municipales'!$C$2,'5-Bienes y Serv que se Consumen'!$F$272,0)),0)+IF('5-Bienes y Serv que se Consumen'!$E$275='2 - Programas Municipales'!$A5,(IF('5-Bienes y Serv que se Consumen'!$E$276='2 - Programas Municipales'!$C$2,'5-Bienes y Serv que se Consumen'!$F$278,0)),0)</f>
        <v>0</v>
      </c>
      <c r="D8" s="202">
        <f>IF('5-Bienes y Serv que se Consumen'!$E$143='2 - Programas Municipales'!$A5,(IF('5-Bienes y Serv que se Consumen'!$E$144='2 - Programas Municipales'!$C$3,'5-Bienes y Serv que se Consumen'!$F$146,0)),0)+IF('5-Bienes y Serv que se Consumen'!$E$149='2 - Programas Municipales'!$A5,(IF('5-Bienes y Serv que se Consumen'!$E$150='2 - Programas Municipales'!$C$3,'5-Bienes y Serv que se Consumen'!$F$152,0)),0)+IF('5-Bienes y Serv que se Consumen'!$E$155='2 - Programas Municipales'!$A5,(IF('5-Bienes y Serv que se Consumen'!$E$156='2 - Programas Municipales'!$C$3,'5-Bienes y Serv que se Consumen'!$F$158,0)),0)+IF('5-Bienes y Serv que se Consumen'!$E$161='2 - Programas Municipales'!$A5,(IF('5-Bienes y Serv que se Consumen'!$E$162='2 - Programas Municipales'!$C$3,'5-Bienes y Serv que se Consumen'!$F$164,0)),0)+IF('5-Bienes y Serv que se Consumen'!$E$167='2 - Programas Municipales'!$A5,(IF('5-Bienes y Serv que se Consumen'!$E$168='2 - Programas Municipales'!$C$3,'5-Bienes y Serv que se Consumen'!$F$170,0)),0)+IF('5-Bienes y Serv que se Consumen'!$E$173='2 - Programas Municipales'!$A5,(IF('5-Bienes y Serv que se Consumen'!$E$174='2 - Programas Municipales'!$C$3,'5-Bienes y Serv que se Consumen'!$F$176,0)),0)+IF('5-Bienes y Serv que se Consumen'!$E$179='2 - Programas Municipales'!$A5,(IF('5-Bienes y Serv que se Consumen'!$E$180='2 - Programas Municipales'!$C$3,'5-Bienes y Serv que se Consumen'!$F$182,0)),0)+IF('5-Bienes y Serv que se Consumen'!$E$185='2 - Programas Municipales'!$A5,(IF('5-Bienes y Serv que se Consumen'!$E$186='2 - Programas Municipales'!$C$3,'5-Bienes y Serv que se Consumen'!$F$188,0)),0)+IF('5-Bienes y Serv que se Consumen'!$E$191='2 - Programas Municipales'!$A5,(IF('5-Bienes y Serv que se Consumen'!$E$192='2 - Programas Municipales'!$C$3,'5-Bienes y Serv que se Consumen'!$F$194,0)),0)+IF('5-Bienes y Serv que se Consumen'!$E$197='2 - Programas Municipales'!$A5,(IF('5-Bienes y Serv que se Consumen'!$E$198='2 - Programas Municipales'!$C$3,'5-Bienes y Serv que se Consumen'!$F$200,0)),0)+IF('5-Bienes y Serv que se Consumen'!$E$203='2 - Programas Municipales'!$A5,(IF('5-Bienes y Serv que se Consumen'!$E$204='2 - Programas Municipales'!$C$3,'5-Bienes y Serv que se Consumen'!$F$206,0)),0)+IF('5-Bienes y Serv que se Consumen'!$E$209='2 - Programas Municipales'!$A5,(IF('5-Bienes y Serv que se Consumen'!$E$210='2 - Programas Municipales'!$C$3,'5-Bienes y Serv que se Consumen'!$F$212,0)),0)+IF('5-Bienes y Serv que se Consumen'!$E$215='2 - Programas Municipales'!$A5,(IF('5-Bienes y Serv que se Consumen'!$E$216='2 - Programas Municipales'!$C$3,'5-Bienes y Serv que se Consumen'!$F$218,0)),0)+IF('5-Bienes y Serv que se Consumen'!$E$221='2 - Programas Municipales'!$A5,(IF('5-Bienes y Serv que se Consumen'!$E$222='2 - Programas Municipales'!$C$3,'5-Bienes y Serv que se Consumen'!$F$224,0)),0)+IF('5-Bienes y Serv que se Consumen'!$E$227='2 - Programas Municipales'!$A5,(IF('5-Bienes y Serv que se Consumen'!$E$228='2 - Programas Municipales'!$C$3,'5-Bienes y Serv que se Consumen'!$F$230,0)),0)+IF('5-Bienes y Serv que se Consumen'!$E$233='2 - Programas Municipales'!$A5,(IF('5-Bienes y Serv que se Consumen'!$E$234='2 - Programas Municipales'!$C$3,'5-Bienes y Serv que se Consumen'!$F$236,0)),0)+IF('5-Bienes y Serv que se Consumen'!$E$239='2 - Programas Municipales'!$A5,(IF('5-Bienes y Serv que se Consumen'!$E$240='2 - Programas Municipales'!$C$3,'5-Bienes y Serv que se Consumen'!$F$242,0)),0)+IF('5-Bienes y Serv que se Consumen'!$E$245='2 - Programas Municipales'!$A5,(IF('5-Bienes y Serv que se Consumen'!$E$246='2 - Programas Municipales'!$C$3,'5-Bienes y Serv que se Consumen'!$F$248,0)),0)+IF('5-Bienes y Serv que se Consumen'!$E$251='2 - Programas Municipales'!$A5,(IF('5-Bienes y Serv que se Consumen'!$E$252='2 - Programas Municipales'!$C$3,'5-Bienes y Serv que se Consumen'!$F$254,0)),0)+IF('5-Bienes y Serv que se Consumen'!$E$257='2 - Programas Municipales'!$A5,(IF('5-Bienes y Serv que se Consumen'!$E$258='2 - Programas Municipales'!$C$3,'5-Bienes y Serv que se Consumen'!$F$260,0)),0)+IF('5-Bienes y Serv que se Consumen'!$E$263='2 - Programas Municipales'!$A5,(IF('5-Bienes y Serv que se Consumen'!$E$264='2 - Programas Municipales'!$C$3,'5-Bienes y Serv que se Consumen'!$F$266,0)),0)+IF('5-Bienes y Serv que se Consumen'!$E$269='2 - Programas Municipales'!$A5,(IF('5-Bienes y Serv que se Consumen'!$E$270='2 - Programas Municipales'!$C$3,'5-Bienes y Serv que se Consumen'!$F$272,0)),0)+IF('5-Bienes y Serv que se Consumen'!$E$275='2 - Programas Municipales'!$A5,(IF('5-Bienes y Serv que se Consumen'!$E$276='2 - Programas Municipales'!$C$3,'5-Bienes y Serv que se Consumen'!$F$278,0)),0)</f>
        <v>0</v>
      </c>
      <c r="E8" s="202">
        <f>IF('5-Bienes y Serv que se Consumen'!$E$143='2 - Programas Municipales'!$A5,(IF('5-Bienes y Serv que se Consumen'!$E$144='2 - Programas Municipales'!$C$4,'5-Bienes y Serv que se Consumen'!$F$146,0)),0)+IF('5-Bienes y Serv que se Consumen'!$E$149='2 - Programas Municipales'!$A5,(IF('5-Bienes y Serv que se Consumen'!$E$150='2 - Programas Municipales'!$C$4,'5-Bienes y Serv que se Consumen'!$F$152,0)),0)+IF('5-Bienes y Serv que se Consumen'!$E$155='2 - Programas Municipales'!$A5,(IF('5-Bienes y Serv que se Consumen'!$E$156='2 - Programas Municipales'!$C$4,'5-Bienes y Serv que se Consumen'!$F$158,0)),0)+IF('5-Bienes y Serv que se Consumen'!$E$161='2 - Programas Municipales'!$A5,(IF('5-Bienes y Serv que se Consumen'!$E$162='2 - Programas Municipales'!$C$4,'5-Bienes y Serv que se Consumen'!$F$164,0)),0)+IF('5-Bienes y Serv que se Consumen'!$E$167='2 - Programas Municipales'!$A5,(IF('5-Bienes y Serv que se Consumen'!$E$168='2 - Programas Municipales'!$C$4,'5-Bienes y Serv que se Consumen'!$F$170,0)),0)+IF('5-Bienes y Serv que se Consumen'!$E$173='2 - Programas Municipales'!$A5,(IF('5-Bienes y Serv que se Consumen'!$E$174='2 - Programas Municipales'!$C$4,'5-Bienes y Serv que se Consumen'!$F$176,0)),0)+IF('5-Bienes y Serv que se Consumen'!$E$179='2 - Programas Municipales'!$A5,(IF('5-Bienes y Serv que se Consumen'!$E$180='2 - Programas Municipales'!$C$4,'5-Bienes y Serv que se Consumen'!$F$182,0)),0)+IF('5-Bienes y Serv que se Consumen'!$E$185='2 - Programas Municipales'!$A5,(IF('5-Bienes y Serv que se Consumen'!$E$186='2 - Programas Municipales'!$C$4,'5-Bienes y Serv que se Consumen'!$F$188,0)),0)+IF('5-Bienes y Serv que se Consumen'!$E$191='2 - Programas Municipales'!$A5,(IF('5-Bienes y Serv que se Consumen'!$E$192='2 - Programas Municipales'!$C$4,'5-Bienes y Serv que se Consumen'!$F$194,0)),0)+IF('5-Bienes y Serv que se Consumen'!$E$197='2 - Programas Municipales'!$A5,(IF('5-Bienes y Serv que se Consumen'!$E$198='2 - Programas Municipales'!$C$4,'5-Bienes y Serv que se Consumen'!$F$200,0)),0)+IF('5-Bienes y Serv que se Consumen'!$E$203='2 - Programas Municipales'!$A5,(IF('5-Bienes y Serv que se Consumen'!$E$204='2 - Programas Municipales'!$C$4,'5-Bienes y Serv que se Consumen'!$F$206,0)),0)+IF('5-Bienes y Serv que se Consumen'!$E$209='2 - Programas Municipales'!$A5,(IF('5-Bienes y Serv que se Consumen'!$E$210='2 - Programas Municipales'!$C$4,'5-Bienes y Serv que se Consumen'!$F$212,0)),0)+IF('5-Bienes y Serv que se Consumen'!$E$215='2 - Programas Municipales'!$A5,(IF('5-Bienes y Serv que se Consumen'!$E$216='2 - Programas Municipales'!$C$4,'5-Bienes y Serv que se Consumen'!$F$218,0)),0)+IF('5-Bienes y Serv que se Consumen'!$E$221='2 - Programas Municipales'!$A5,(IF('5-Bienes y Serv que se Consumen'!$E$222='2 - Programas Municipales'!$C$4,'5-Bienes y Serv que se Consumen'!$F$224,0)),0)+IF('5-Bienes y Serv que se Consumen'!$E$227='2 - Programas Municipales'!$A5,(IF('5-Bienes y Serv que se Consumen'!$E$228='2 - Programas Municipales'!$C$4,'5-Bienes y Serv que se Consumen'!$F$230,0)),0)+IF('5-Bienes y Serv que se Consumen'!$E$233='2 - Programas Municipales'!$A5,(IF('5-Bienes y Serv que se Consumen'!$E$234='2 - Programas Municipales'!$C$4,'5-Bienes y Serv que se Consumen'!$F$236,0)),0)+IF('5-Bienes y Serv que se Consumen'!$E$239='2 - Programas Municipales'!$A5,(IF('5-Bienes y Serv que se Consumen'!$E$240='2 - Programas Municipales'!$C$4,'5-Bienes y Serv que se Consumen'!$F$242,0)),0)+IF('5-Bienes y Serv que se Consumen'!$E$245='2 - Programas Municipales'!$A5,(IF('5-Bienes y Serv que se Consumen'!$E$246='2 - Programas Municipales'!$C$4,'5-Bienes y Serv que se Consumen'!$F$248,0)),0)+IF('5-Bienes y Serv que se Consumen'!$E$251='2 - Programas Municipales'!$A5,(IF('5-Bienes y Serv que se Consumen'!$E$252='2 - Programas Municipales'!$C$4,'5-Bienes y Serv que se Consumen'!$F$254,0)),0)+IF('5-Bienes y Serv que se Consumen'!$E$257='2 - Programas Municipales'!$A5,(IF('5-Bienes y Serv que se Consumen'!$E$258='2 - Programas Municipales'!$C$4,'5-Bienes y Serv que se Consumen'!$F$260,0)),0)+IF('5-Bienes y Serv que se Consumen'!$E$263='2 - Programas Municipales'!$A5,(IF('5-Bienes y Serv que se Consumen'!$E$264='2 - Programas Municipales'!$C$4,'5-Bienes y Serv que se Consumen'!$F$266,0)),0)+IF('5-Bienes y Serv que se Consumen'!$E$269='2 - Programas Municipales'!$A5,(IF('5-Bienes y Serv que se Consumen'!$E$270='2 - Programas Municipales'!$C$4,'5-Bienes y Serv que se Consumen'!$F$272,0)),0)+IF('5-Bienes y Serv que se Consumen'!$E$275='2 - Programas Municipales'!$A5,(IF('5-Bienes y Serv que se Consumen'!$E$276='2 - Programas Municipales'!$C$4,'5-Bienes y Serv que se Consumen'!$F$278,0)),0)</f>
        <v>0</v>
      </c>
      <c r="F8" s="202">
        <f>IF('5-Bienes y Serv que se Consumen'!$E$143='2 - Programas Municipales'!$A5,(IF('5-Bienes y Serv que se Consumen'!$E$144='2 - Programas Municipales'!$C$5,'5-Bienes y Serv que se Consumen'!$F$146,0)),0)+IF('5-Bienes y Serv que se Consumen'!$E$149='2 - Programas Municipales'!$A5,(IF('5-Bienes y Serv que se Consumen'!$E$150='2 - Programas Municipales'!$C$5,'5-Bienes y Serv que se Consumen'!$F$152,0)),0)+IF('5-Bienes y Serv que se Consumen'!$E$155='2 - Programas Municipales'!$A5,(IF('5-Bienes y Serv que se Consumen'!$E$156='2 - Programas Municipales'!$C$5,'5-Bienes y Serv que se Consumen'!$F$158,0)),0)+IF('5-Bienes y Serv que se Consumen'!$E$161='2 - Programas Municipales'!$A5,(IF('5-Bienes y Serv que se Consumen'!$E$162='2 - Programas Municipales'!$C$5,'5-Bienes y Serv que se Consumen'!$F$164,0)),0)+IF('5-Bienes y Serv que se Consumen'!$E$167='2 - Programas Municipales'!$A5,(IF('5-Bienes y Serv que se Consumen'!$E$168='2 - Programas Municipales'!$C$5,'5-Bienes y Serv que se Consumen'!$F$170,0)),0)+IF('5-Bienes y Serv que se Consumen'!$E$173='2 - Programas Municipales'!$A5,(IF('5-Bienes y Serv que se Consumen'!$E$174='2 - Programas Municipales'!$C$5,'5-Bienes y Serv que se Consumen'!$F$176,0)),0)+IF('5-Bienes y Serv que se Consumen'!$E$179='2 - Programas Municipales'!$A5,(IF('5-Bienes y Serv que se Consumen'!$E$180='2 - Programas Municipales'!$C$5,'5-Bienes y Serv que se Consumen'!$F$182,0)),0)+IF('5-Bienes y Serv que se Consumen'!$E$185='2 - Programas Municipales'!$A5,(IF('5-Bienes y Serv que se Consumen'!$E$186='2 - Programas Municipales'!$C$5,'5-Bienes y Serv que se Consumen'!$F$188,0)),0)+IF('5-Bienes y Serv que se Consumen'!$E$191='2 - Programas Municipales'!$A5,(IF('5-Bienes y Serv que se Consumen'!$E$192='2 - Programas Municipales'!$C$5,'5-Bienes y Serv que se Consumen'!$F$194,0)),0)+IF('5-Bienes y Serv que se Consumen'!$E$197='2 - Programas Municipales'!$A5,(IF('5-Bienes y Serv que se Consumen'!$E$198='2 - Programas Municipales'!$C$5,'5-Bienes y Serv que se Consumen'!$F$200,0)),0)+IF('5-Bienes y Serv que se Consumen'!$E$203='2 - Programas Municipales'!$A5,(IF('5-Bienes y Serv que se Consumen'!$E$204='2 - Programas Municipales'!$C$5,'5-Bienes y Serv que se Consumen'!$F$206,0)),0)+IF('5-Bienes y Serv que se Consumen'!$E$209='2 - Programas Municipales'!$A5,(IF('5-Bienes y Serv que se Consumen'!$E$210='2 - Programas Municipales'!$C$5,'5-Bienes y Serv que se Consumen'!$F$212,0)),0)+IF('5-Bienes y Serv que se Consumen'!$E$215='2 - Programas Municipales'!$A5,(IF('5-Bienes y Serv que se Consumen'!$E$216='2 - Programas Municipales'!$C$5,'5-Bienes y Serv que se Consumen'!$F$218,0)),0)+IF('5-Bienes y Serv que se Consumen'!$E$221='2 - Programas Municipales'!$A5,(IF('5-Bienes y Serv que se Consumen'!$E$222='2 - Programas Municipales'!$C$5,'5-Bienes y Serv que se Consumen'!$F$224,0)),0)+IF('5-Bienes y Serv que se Consumen'!$E$227='2 - Programas Municipales'!$A5,(IF('5-Bienes y Serv que se Consumen'!$E$228='2 - Programas Municipales'!$C$5,'5-Bienes y Serv que se Consumen'!$F$230,0)),0)+IF('5-Bienes y Serv que se Consumen'!$E$233='2 - Programas Municipales'!$A5,(IF('5-Bienes y Serv que se Consumen'!$E$234='2 - Programas Municipales'!$C$5,'5-Bienes y Serv que se Consumen'!$F$236,0)),0)+IF('5-Bienes y Serv que se Consumen'!$E$239='2 - Programas Municipales'!$A5,(IF('5-Bienes y Serv que se Consumen'!$E$240='2 - Programas Municipales'!$C$5,'5-Bienes y Serv que se Consumen'!$F$242,0)),0)+IF('5-Bienes y Serv que se Consumen'!$E$245='2 - Programas Municipales'!$A5,(IF('5-Bienes y Serv que se Consumen'!$E$246='2 - Programas Municipales'!$C$5,'5-Bienes y Serv que se Consumen'!$F$248,0)),0)+IF('5-Bienes y Serv que se Consumen'!$E$251='2 - Programas Municipales'!$A5,(IF('5-Bienes y Serv que se Consumen'!$E$252='2 - Programas Municipales'!$C$5,'5-Bienes y Serv que se Consumen'!$F$254,0)),0)+IF('5-Bienes y Serv que se Consumen'!$E$257='2 - Programas Municipales'!$A5,(IF('5-Bienes y Serv que se Consumen'!$E$258='2 - Programas Municipales'!$C$5,'5-Bienes y Serv que se Consumen'!$F$260,0)),0)+IF('5-Bienes y Serv que se Consumen'!$E$263='2 - Programas Municipales'!$A5,(IF('5-Bienes y Serv que se Consumen'!$E$264='2 - Programas Municipales'!$C$5,'5-Bienes y Serv que se Consumen'!$F$266,0)),0)+IF('5-Bienes y Serv que se Consumen'!$E$269='2 - Programas Municipales'!$A5,(IF('5-Bienes y Serv que se Consumen'!$E$270='2 - Programas Municipales'!$C$5,'5-Bienes y Serv que se Consumen'!$F$272,0)),0)+IF('5-Bienes y Serv que se Consumen'!$E$275='2 - Programas Municipales'!$A5,(IF('5-Bienes y Serv que se Consumen'!$E$276='2 - Programas Municipales'!$C$5,'5-Bienes y Serv que se Consumen'!$F$278,0)),0)</f>
        <v>0</v>
      </c>
      <c r="G8" s="202">
        <f>IF('5-Bienes y Serv que se Consumen'!$E$143='2 - Programas Municipales'!$A5,(IF('5-Bienes y Serv que se Consumen'!$E$144='2 - Programas Municipales'!$C$6,'5-Bienes y Serv que se Consumen'!$F$146,0)),0)+IF('5-Bienes y Serv que se Consumen'!$E$149='2 - Programas Municipales'!$A5,(IF('5-Bienes y Serv que se Consumen'!$E$150='2 - Programas Municipales'!$C$6,'5-Bienes y Serv que se Consumen'!$F$152,0)),0)+IF('5-Bienes y Serv que se Consumen'!$E$155='2 - Programas Municipales'!$A5,(IF('5-Bienes y Serv que se Consumen'!$E$156='2 - Programas Municipales'!$C$6,'5-Bienes y Serv que se Consumen'!$F$158,0)),0)+IF('5-Bienes y Serv que se Consumen'!$E$161='2 - Programas Municipales'!$A5,(IF('5-Bienes y Serv que se Consumen'!$E$162='2 - Programas Municipales'!$C$6,'5-Bienes y Serv que se Consumen'!$F$164,0)),0)+IF('5-Bienes y Serv que se Consumen'!$E$167='2 - Programas Municipales'!$A5,(IF('5-Bienes y Serv que se Consumen'!$E$168='2 - Programas Municipales'!$C$6,'5-Bienes y Serv que se Consumen'!$F$170,0)),0)+IF('5-Bienes y Serv que se Consumen'!$E$173='2 - Programas Municipales'!$A5,(IF('5-Bienes y Serv que se Consumen'!$E$174='2 - Programas Municipales'!$C$6,'5-Bienes y Serv que se Consumen'!$F$176,0)),0)+IF('5-Bienes y Serv que se Consumen'!$E$179='2 - Programas Municipales'!$A5,(IF('5-Bienes y Serv que se Consumen'!$E$180='2 - Programas Municipales'!$C$6,'5-Bienes y Serv que se Consumen'!$F$182,0)),0)+IF('5-Bienes y Serv que se Consumen'!$E$185='2 - Programas Municipales'!$A5,(IF('5-Bienes y Serv que se Consumen'!$E$186='2 - Programas Municipales'!$C$6,'5-Bienes y Serv que se Consumen'!$F$188,0)),0)+IF('5-Bienes y Serv que se Consumen'!$E$191='2 - Programas Municipales'!$A5,(IF('5-Bienes y Serv que se Consumen'!$E$192='2 - Programas Municipales'!$C$6,'5-Bienes y Serv que se Consumen'!$F$194,0)),0)+IF('5-Bienes y Serv que se Consumen'!$E$197='2 - Programas Municipales'!$A5,(IF('5-Bienes y Serv que se Consumen'!$E$198='2 - Programas Municipales'!$C$6,'5-Bienes y Serv que se Consumen'!$F$200,0)),0)+IF('5-Bienes y Serv que se Consumen'!$E$203='2 - Programas Municipales'!$A5,(IF('5-Bienes y Serv que se Consumen'!$E$204='2 - Programas Municipales'!$C$6,'5-Bienes y Serv que se Consumen'!$F$206,0)),0)+IF('5-Bienes y Serv que se Consumen'!$E$209='2 - Programas Municipales'!$A5,(IF('5-Bienes y Serv que se Consumen'!$E$210='2 - Programas Municipales'!$C$6,'5-Bienes y Serv que se Consumen'!$F$212,0)),0)+IF('5-Bienes y Serv que se Consumen'!$E$215='2 - Programas Municipales'!$A5,(IF('5-Bienes y Serv que se Consumen'!$E$216='2 - Programas Municipales'!$C$6,'5-Bienes y Serv que se Consumen'!$F$218,0)),0)+IF('5-Bienes y Serv que se Consumen'!$E$221='2 - Programas Municipales'!$A5,(IF('5-Bienes y Serv que se Consumen'!$E$222='2 - Programas Municipales'!$C$6,'5-Bienes y Serv que se Consumen'!$F$224,0)),0)+IF('5-Bienes y Serv que se Consumen'!$E$227='2 - Programas Municipales'!$A5,(IF('5-Bienes y Serv que se Consumen'!$E$228='2 - Programas Municipales'!$C$6,'5-Bienes y Serv que se Consumen'!$F$230,0)),0)+IF('5-Bienes y Serv que se Consumen'!$E$233='2 - Programas Municipales'!$A5,(IF('5-Bienes y Serv que se Consumen'!$E$234='2 - Programas Municipales'!$C$6,'5-Bienes y Serv que se Consumen'!$F$236,0)),0)+IF('5-Bienes y Serv que se Consumen'!$E$239='2 - Programas Municipales'!$A5,(IF('5-Bienes y Serv que se Consumen'!$E$240='2 - Programas Municipales'!$C$6,'5-Bienes y Serv que se Consumen'!$F$242,0)),0)+IF('5-Bienes y Serv que se Consumen'!$E$245='2 - Programas Municipales'!$A5,(IF('5-Bienes y Serv que se Consumen'!$E$246='2 - Programas Municipales'!$C$6,'5-Bienes y Serv que se Consumen'!$F$248,0)),0)+IF('5-Bienes y Serv que se Consumen'!$E$251='2 - Programas Municipales'!$A5,(IF('5-Bienes y Serv que se Consumen'!$E$252='2 - Programas Municipales'!$C$6,'5-Bienes y Serv que se Consumen'!$F$254,0)),0)+IF('5-Bienes y Serv que se Consumen'!$E$257='2 - Programas Municipales'!$A5,(IF('5-Bienes y Serv que se Consumen'!$E$258='2 - Programas Municipales'!$C$6,'5-Bienes y Serv que se Consumen'!$F$260,0)),0)+IF('5-Bienes y Serv que se Consumen'!$E$263='2 - Programas Municipales'!$A5,(IF('5-Bienes y Serv que se Consumen'!$E$264='2 - Programas Municipales'!$C$6,'5-Bienes y Serv que se Consumen'!$F$266,0)),0)+IF('5-Bienes y Serv que se Consumen'!$E$269='2 - Programas Municipales'!$A5,(IF('5-Bienes y Serv que se Consumen'!$E$270='2 - Programas Municipales'!$C$6,'5-Bienes y Serv que se Consumen'!$F$272,0)),0)+IF('5-Bienes y Serv que se Consumen'!$E$275='2 - Programas Municipales'!$A5,(IF('5-Bienes y Serv que se Consumen'!$E$276='2 - Programas Municipales'!$C$6,'5-Bienes y Serv que se Consumen'!$F$278,0)),0)</f>
        <v>0</v>
      </c>
      <c r="H8" s="202">
        <f>IF('5-Bienes y Serv que se Consumen'!$E$143='2 - Programas Municipales'!$A5,(IF('5-Bienes y Serv que se Consumen'!$E$144='2 - Programas Municipales'!$C$7,'5-Bienes y Serv que se Consumen'!$F$146,0)),0)+IF('5-Bienes y Serv que se Consumen'!$E$149='2 - Programas Municipales'!$A5,(IF('5-Bienes y Serv que se Consumen'!$E$150='2 - Programas Municipales'!$C$7,'5-Bienes y Serv que se Consumen'!$F$152,0)),0)+IF('5-Bienes y Serv que se Consumen'!$E$155='2 - Programas Municipales'!$A5,(IF('5-Bienes y Serv que se Consumen'!$E$156='2 - Programas Municipales'!$C$7,'5-Bienes y Serv que se Consumen'!$F$158,0)),0)+IF('5-Bienes y Serv que se Consumen'!$E$161='2 - Programas Municipales'!$A5,(IF('5-Bienes y Serv que se Consumen'!$E$162='2 - Programas Municipales'!$C$7,'5-Bienes y Serv que se Consumen'!$F$164,0)),0)+IF('5-Bienes y Serv que se Consumen'!$E$167='2 - Programas Municipales'!$A5,(IF('5-Bienes y Serv que se Consumen'!$E$168='2 - Programas Municipales'!$C$7,'5-Bienes y Serv que se Consumen'!$F$170,0)),0)+IF('5-Bienes y Serv que se Consumen'!$E$173='2 - Programas Municipales'!$A5,(IF('5-Bienes y Serv que se Consumen'!$E$174='2 - Programas Municipales'!$C$7,'5-Bienes y Serv que se Consumen'!$F$176,0)),0)+IF('5-Bienes y Serv que se Consumen'!$E$179='2 - Programas Municipales'!$A5,(IF('5-Bienes y Serv que se Consumen'!$E$180='2 - Programas Municipales'!$C$7,'5-Bienes y Serv que se Consumen'!$F$182,0)),0)+IF('5-Bienes y Serv que se Consumen'!$E$185='2 - Programas Municipales'!$A5,(IF('5-Bienes y Serv que se Consumen'!$E$186='2 - Programas Municipales'!$C$7,'5-Bienes y Serv que se Consumen'!$F$188,0)),0)+IF('5-Bienes y Serv que se Consumen'!$E$191='2 - Programas Municipales'!$A5,(IF('5-Bienes y Serv que se Consumen'!$E$192='2 - Programas Municipales'!$C$7,'5-Bienes y Serv que se Consumen'!$F$194,0)),0)+IF('5-Bienes y Serv que se Consumen'!$E$197='2 - Programas Municipales'!$A5,(IF('5-Bienes y Serv que se Consumen'!$E$198='2 - Programas Municipales'!$C$7,'5-Bienes y Serv que se Consumen'!$F$200,0)),0)+IF('5-Bienes y Serv que se Consumen'!$E$203='2 - Programas Municipales'!$A5,(IF('5-Bienes y Serv que se Consumen'!$E$204='2 - Programas Municipales'!$C$7,'5-Bienes y Serv que se Consumen'!$F$206,0)),0)+IF('5-Bienes y Serv que se Consumen'!$E$209='2 - Programas Municipales'!$A5,(IF('5-Bienes y Serv que se Consumen'!$E$210='2 - Programas Municipales'!$C$7,'5-Bienes y Serv que se Consumen'!$F$212,0)),0)+IF('5-Bienes y Serv que se Consumen'!$E$215='2 - Programas Municipales'!$A5,(IF('5-Bienes y Serv que se Consumen'!$E$216='2 - Programas Municipales'!$C$7,'5-Bienes y Serv que se Consumen'!$F$218,0)),0)+IF('5-Bienes y Serv que se Consumen'!$E$221='2 - Programas Municipales'!$A5,(IF('5-Bienes y Serv que se Consumen'!$E$222='2 - Programas Municipales'!$C$7,'5-Bienes y Serv que se Consumen'!$F$224,0)),0)+IF('5-Bienes y Serv que se Consumen'!$E$227='2 - Programas Municipales'!$A5,(IF('5-Bienes y Serv que se Consumen'!$E$228='2 - Programas Municipales'!$C$7,'5-Bienes y Serv que se Consumen'!$F$230,0)),0)+IF('5-Bienes y Serv que se Consumen'!$E$233='2 - Programas Municipales'!$A5,(IF('5-Bienes y Serv que se Consumen'!$E$234='2 - Programas Municipales'!$C$7,'5-Bienes y Serv que se Consumen'!$F$236,0)),0)+IF('5-Bienes y Serv que se Consumen'!$E$239='2 - Programas Municipales'!$A5,(IF('5-Bienes y Serv que se Consumen'!$E$240='2 - Programas Municipales'!$C$7,'5-Bienes y Serv que se Consumen'!$F$242,0)),0)+IF('5-Bienes y Serv que se Consumen'!$E$245='2 - Programas Municipales'!$A5,(IF('5-Bienes y Serv que se Consumen'!$E$246='2 - Programas Municipales'!$C$7,'5-Bienes y Serv que se Consumen'!$F$248,0)),0)+IF('5-Bienes y Serv que se Consumen'!$E$251='2 - Programas Municipales'!$A5,(IF('5-Bienes y Serv que se Consumen'!$E$252='2 - Programas Municipales'!$C$7,'5-Bienes y Serv que se Consumen'!$F$254,0)),0)+IF('5-Bienes y Serv que se Consumen'!$E$257='2 - Programas Municipales'!$A5,(IF('5-Bienes y Serv que se Consumen'!$E$258='2 - Programas Municipales'!$C$7,'5-Bienes y Serv que se Consumen'!$F$260,0)),0)+IF('5-Bienes y Serv que se Consumen'!$E$263='2 - Programas Municipales'!$A5,(IF('5-Bienes y Serv que se Consumen'!$E$264='2 - Programas Municipales'!$C$7,'5-Bienes y Serv que se Consumen'!$F$266,0)),0)+IF('5-Bienes y Serv que se Consumen'!$E$269='2 - Programas Municipales'!$A5,(IF('5-Bienes y Serv que se Consumen'!$E$270='2 - Programas Municipales'!$C$7,'5-Bienes y Serv que se Consumen'!$F$272,0)),0)+IF('5-Bienes y Serv que se Consumen'!$E$275='2 - Programas Municipales'!$A5,(IF('5-Bienes y Serv que se Consumen'!$E$276='2 - Programas Municipales'!$C$7,'5-Bienes y Serv que se Consumen'!$F$278,0)),0)</f>
        <v>0</v>
      </c>
      <c r="I8" s="202">
        <f>IF('5-Bienes y Serv que se Consumen'!$E$143='2 - Programas Municipales'!$A5,(IF('5-Bienes y Serv que se Consumen'!$E$144='2 - Programas Municipales'!$C$8,'5-Bienes y Serv que se Consumen'!$F$146,0)),0)+IF('5-Bienes y Serv que se Consumen'!$E$149='2 - Programas Municipales'!$A5,(IF('5-Bienes y Serv que se Consumen'!$E$150='2 - Programas Municipales'!$C$8,'5-Bienes y Serv que se Consumen'!$F$152,0)),0)+IF('5-Bienes y Serv que se Consumen'!$E$155='2 - Programas Municipales'!$A5,(IF('5-Bienes y Serv que se Consumen'!$E$156='2 - Programas Municipales'!$C$8,'5-Bienes y Serv que se Consumen'!$F$158,0)),0)+IF('5-Bienes y Serv que se Consumen'!$E$161='2 - Programas Municipales'!$A5,(IF('5-Bienes y Serv que se Consumen'!$E$162='2 - Programas Municipales'!$C$8,'5-Bienes y Serv que se Consumen'!$F$164,0)),0)+IF('5-Bienes y Serv que se Consumen'!$E$167='2 - Programas Municipales'!$A5,(IF('5-Bienes y Serv que se Consumen'!$E$168='2 - Programas Municipales'!$C$8,'5-Bienes y Serv que se Consumen'!$F$170,0)),0)+IF('5-Bienes y Serv que se Consumen'!$E$173='2 - Programas Municipales'!$A5,(IF('5-Bienes y Serv que se Consumen'!$E$174='2 - Programas Municipales'!$C$8,'5-Bienes y Serv que se Consumen'!$F$176,0)),0)+IF('5-Bienes y Serv que se Consumen'!$E$179='2 - Programas Municipales'!$A5,(IF('5-Bienes y Serv que se Consumen'!$E$180='2 - Programas Municipales'!$C$8,'5-Bienes y Serv que se Consumen'!$F$182,0)),0)+IF('5-Bienes y Serv que se Consumen'!$E$185='2 - Programas Municipales'!$A5,(IF('5-Bienes y Serv que se Consumen'!$E$186='2 - Programas Municipales'!$C$8,'5-Bienes y Serv que se Consumen'!$F$188,0)),0)+IF('5-Bienes y Serv que se Consumen'!$E$191='2 - Programas Municipales'!$A5,(IF('5-Bienes y Serv que se Consumen'!$E$192='2 - Programas Municipales'!$C$8,'5-Bienes y Serv que se Consumen'!$F$194,0)),0)+IF('5-Bienes y Serv que se Consumen'!$E$197='2 - Programas Municipales'!$A5,(IF('5-Bienes y Serv que se Consumen'!$E$198='2 - Programas Municipales'!$C$8,'5-Bienes y Serv que se Consumen'!$F$200,0)),0)+IF('5-Bienes y Serv que se Consumen'!$E$203='2 - Programas Municipales'!$A5,(IF('5-Bienes y Serv que se Consumen'!$E$204='2 - Programas Municipales'!$C$8,'5-Bienes y Serv que se Consumen'!$F$206,0)),0)+IF('5-Bienes y Serv que se Consumen'!$E$209='2 - Programas Municipales'!$A5,(IF('5-Bienes y Serv que se Consumen'!$E$210='2 - Programas Municipales'!$C$8,'5-Bienes y Serv que se Consumen'!$F$212,0)),0)+IF('5-Bienes y Serv que se Consumen'!$E$215='2 - Programas Municipales'!$A5,(IF('5-Bienes y Serv que se Consumen'!$E$216='2 - Programas Municipales'!$C$8,'5-Bienes y Serv que se Consumen'!$F$218,0)),0)+IF('5-Bienes y Serv que se Consumen'!$E$221='2 - Programas Municipales'!$A5,(IF('5-Bienes y Serv que se Consumen'!$E$222='2 - Programas Municipales'!$C$8,'5-Bienes y Serv que se Consumen'!$F$224,0)),0)+IF('5-Bienes y Serv que se Consumen'!$E$227='2 - Programas Municipales'!$A5,(IF('5-Bienes y Serv que se Consumen'!$E$228='2 - Programas Municipales'!$C$8,'5-Bienes y Serv que se Consumen'!$F$230,0)),0)+IF('5-Bienes y Serv que se Consumen'!$E$233='2 - Programas Municipales'!$A5,(IF('5-Bienes y Serv que se Consumen'!$E$234='2 - Programas Municipales'!$C$8,'5-Bienes y Serv que se Consumen'!$F$236,0)),0)+IF('5-Bienes y Serv que se Consumen'!$E$239='2 - Programas Municipales'!$A5,(IF('5-Bienes y Serv que se Consumen'!$E$240='2 - Programas Municipales'!$C$8,'5-Bienes y Serv que se Consumen'!$F$242,0)),0)+IF('5-Bienes y Serv que se Consumen'!$E$245='2 - Programas Municipales'!$A5,(IF('5-Bienes y Serv que se Consumen'!$E$246='2 - Programas Municipales'!$C$8,'5-Bienes y Serv que se Consumen'!$F$248,0)),0)+IF('5-Bienes y Serv que se Consumen'!$E$251='2 - Programas Municipales'!$A5,(IF('5-Bienes y Serv que se Consumen'!$E$252='2 - Programas Municipales'!$C$8,'5-Bienes y Serv que se Consumen'!$F$254,0)),0)+IF('5-Bienes y Serv que se Consumen'!$E$257='2 - Programas Municipales'!$A5,(IF('5-Bienes y Serv que se Consumen'!$E$258='2 - Programas Municipales'!$C$8,'5-Bienes y Serv que se Consumen'!$F$260,0)),0)+IF('5-Bienes y Serv que se Consumen'!$E$263='2 - Programas Municipales'!$A5,(IF('5-Bienes y Serv que se Consumen'!$E$264='2 - Programas Municipales'!$C$8,'5-Bienes y Serv que se Consumen'!$F$266,0)),0)+IF('5-Bienes y Serv que se Consumen'!$E$269='2 - Programas Municipales'!$A5,(IF('5-Bienes y Serv que se Consumen'!$E$270='2 - Programas Municipales'!$C$8,'5-Bienes y Serv que se Consumen'!$F$272,0)),0)+IF('5-Bienes y Serv que se Consumen'!$E$275='2 - Programas Municipales'!$A5,(IF('5-Bienes y Serv que se Consumen'!$E$276='2 - Programas Municipales'!$C$8,'5-Bienes y Serv que se Consumen'!$F$278,0)),0)</f>
        <v>0</v>
      </c>
      <c r="J8" s="202">
        <f>IF('5-Bienes y Serv que se Consumen'!$E$143='2 - Programas Municipales'!$A5,(IF('5-Bienes y Serv que se Consumen'!$E$144='2 - Programas Municipales'!$C$9,'5-Bienes y Serv que se Consumen'!$F$146,0)),0)+IF('5-Bienes y Serv que se Consumen'!$E$149='2 - Programas Municipales'!$A5,(IF('5-Bienes y Serv que se Consumen'!$E$150='2 - Programas Municipales'!$C$9,'5-Bienes y Serv que se Consumen'!$F$152,0)),0)+IF('5-Bienes y Serv que se Consumen'!$E$155='2 - Programas Municipales'!$A5,(IF('5-Bienes y Serv que se Consumen'!$E$156='2 - Programas Municipales'!$C$9,'5-Bienes y Serv que se Consumen'!$F$158,0)),0)+IF('5-Bienes y Serv que se Consumen'!$E$161='2 - Programas Municipales'!$A5,(IF('5-Bienes y Serv que se Consumen'!$E$162='2 - Programas Municipales'!$C$9,'5-Bienes y Serv que se Consumen'!$F$164,0)),0)+IF('5-Bienes y Serv que se Consumen'!$E$167='2 - Programas Municipales'!$A5,(IF('5-Bienes y Serv que se Consumen'!$E$168='2 - Programas Municipales'!$C$9,'5-Bienes y Serv que se Consumen'!$F$170,0)),0)+IF('5-Bienes y Serv que se Consumen'!$E$173='2 - Programas Municipales'!$A5,(IF('5-Bienes y Serv que se Consumen'!$E$174='2 - Programas Municipales'!$C$9,'5-Bienes y Serv que se Consumen'!$F$176,0)),0)+IF('5-Bienes y Serv que se Consumen'!$E$179='2 - Programas Municipales'!$A5,(IF('5-Bienes y Serv que se Consumen'!$E$180='2 - Programas Municipales'!$C$9,'5-Bienes y Serv que se Consumen'!$F$182,0)),0)+IF('5-Bienes y Serv que se Consumen'!$E$185='2 - Programas Municipales'!$A5,(IF('5-Bienes y Serv que se Consumen'!$E$186='2 - Programas Municipales'!$C$9,'5-Bienes y Serv que se Consumen'!$F$188,0)),0)+IF('5-Bienes y Serv que se Consumen'!$E$191='2 - Programas Municipales'!$A5,(IF('5-Bienes y Serv que se Consumen'!$E$192='2 - Programas Municipales'!$C$9,'5-Bienes y Serv que se Consumen'!$F$194,0)),0)+IF('5-Bienes y Serv que se Consumen'!$E$197='2 - Programas Municipales'!$A5,(IF('5-Bienes y Serv que se Consumen'!$E$198='2 - Programas Municipales'!$C$9,'5-Bienes y Serv que se Consumen'!$F$200,0)),0)+IF('5-Bienes y Serv que se Consumen'!$E$203='2 - Programas Municipales'!$A5,(IF('5-Bienes y Serv que se Consumen'!$E$204='2 - Programas Municipales'!$C$9,'5-Bienes y Serv que se Consumen'!$F$206,0)),0)+IF('5-Bienes y Serv que se Consumen'!$E$209='2 - Programas Municipales'!$A5,(IF('5-Bienes y Serv que se Consumen'!$E$210='2 - Programas Municipales'!$C$9,'5-Bienes y Serv que se Consumen'!$F$212,0)),0)+IF('5-Bienes y Serv que se Consumen'!$E$215='2 - Programas Municipales'!$A5,(IF('5-Bienes y Serv que se Consumen'!$E$216='2 - Programas Municipales'!$C$9,'5-Bienes y Serv que se Consumen'!$F$218,0)),0)+IF('5-Bienes y Serv que se Consumen'!$E$221='2 - Programas Municipales'!$A5,(IF('5-Bienes y Serv que se Consumen'!$E$222='2 - Programas Municipales'!$C$9,'5-Bienes y Serv que se Consumen'!$F$224,0)),0)+IF('5-Bienes y Serv que se Consumen'!$E$227='2 - Programas Municipales'!$A5,(IF('5-Bienes y Serv que se Consumen'!$E$228='2 - Programas Municipales'!$C$9,'5-Bienes y Serv que se Consumen'!$F$230,0)),0)+IF('5-Bienes y Serv que se Consumen'!$E$233='2 - Programas Municipales'!$A5,(IF('5-Bienes y Serv que se Consumen'!$E$234='2 - Programas Municipales'!$C$9,'5-Bienes y Serv que se Consumen'!$F$236,0)),0)+IF('5-Bienes y Serv que se Consumen'!$E$239='2 - Programas Municipales'!$A5,(IF('5-Bienes y Serv que se Consumen'!$E$240='2 - Programas Municipales'!$C$9,'5-Bienes y Serv que se Consumen'!$F$242,0)),0)+IF('5-Bienes y Serv que se Consumen'!$E$245='2 - Programas Municipales'!$A5,(IF('5-Bienes y Serv que se Consumen'!$E$246='2 - Programas Municipales'!$C$9,'5-Bienes y Serv que se Consumen'!$F$248,0)),0)+IF('5-Bienes y Serv que se Consumen'!$E$251='2 - Programas Municipales'!$A5,(IF('5-Bienes y Serv que se Consumen'!$E$252='2 - Programas Municipales'!$C$9,'5-Bienes y Serv que se Consumen'!$F$254,0)),0)+IF('5-Bienes y Serv que se Consumen'!$E$257='2 - Programas Municipales'!$A5,(IF('5-Bienes y Serv que se Consumen'!$E$258='2 - Programas Municipales'!$C$9,'5-Bienes y Serv que se Consumen'!$F$260,0)),0)+IF('5-Bienes y Serv que se Consumen'!$E$263='2 - Programas Municipales'!$A5,(IF('5-Bienes y Serv que se Consumen'!$E$264='2 - Programas Municipales'!$C$9,'5-Bienes y Serv que se Consumen'!$F$266,0)),0)+IF('5-Bienes y Serv que se Consumen'!$E$269='2 - Programas Municipales'!$A5,(IF('5-Bienes y Serv que se Consumen'!$E$270='2 - Programas Municipales'!$C$9,'5-Bienes y Serv que se Consumen'!$F$272,0)),0)+IF('5-Bienes y Serv que se Consumen'!$E$275='2 - Programas Municipales'!$A5,(IF('5-Bienes y Serv que se Consumen'!$E$276='2 - Programas Municipales'!$C$9,'5-Bienes y Serv que se Consumen'!$F$278,0)),0)</f>
        <v>0</v>
      </c>
      <c r="K8" s="202">
        <f>IF('5-Bienes y Serv que se Consumen'!$E$143='2 - Programas Municipales'!$A5,(IF('5-Bienes y Serv que se Consumen'!$E$144='2 - Programas Municipales'!$C$10,'5-Bienes y Serv que se Consumen'!$F$146,0)),0)+IF('5-Bienes y Serv que se Consumen'!$E$149='2 - Programas Municipales'!$A5,(IF('5-Bienes y Serv que se Consumen'!$E$150='2 - Programas Municipales'!$C$10,'5-Bienes y Serv que se Consumen'!$F$152,0)),0)+IF('5-Bienes y Serv que se Consumen'!$E$155='2 - Programas Municipales'!$A5,(IF('5-Bienes y Serv que se Consumen'!$E$156='2 - Programas Municipales'!$C$10,'5-Bienes y Serv que se Consumen'!$F$158,0)),0)+IF('5-Bienes y Serv que se Consumen'!$E$161='2 - Programas Municipales'!$A5,(IF('5-Bienes y Serv que se Consumen'!$E$162='2 - Programas Municipales'!$C$10,'5-Bienes y Serv que se Consumen'!$F$164,0)),0)+IF('5-Bienes y Serv que se Consumen'!$E$167='2 - Programas Municipales'!$A5,(IF('5-Bienes y Serv que se Consumen'!$E$168='2 - Programas Municipales'!$C$10,'5-Bienes y Serv que se Consumen'!$F$170,0)),0)+IF('5-Bienes y Serv que se Consumen'!$E$173='2 - Programas Municipales'!$A5,(IF('5-Bienes y Serv que se Consumen'!$E$174='2 - Programas Municipales'!$C$10,'5-Bienes y Serv que se Consumen'!$F$176,0)),0)+IF('5-Bienes y Serv que se Consumen'!$E$179='2 - Programas Municipales'!$A5,(IF('5-Bienes y Serv que se Consumen'!$E$180='2 - Programas Municipales'!$C$10,'5-Bienes y Serv que se Consumen'!$F$182,0)),0)+IF('5-Bienes y Serv que se Consumen'!$E$185='2 - Programas Municipales'!$A5,(IF('5-Bienes y Serv que se Consumen'!$E$186='2 - Programas Municipales'!$C$10,'5-Bienes y Serv que se Consumen'!$F$188,0)),0)+IF('5-Bienes y Serv que se Consumen'!$E$191='2 - Programas Municipales'!$A5,(IF('5-Bienes y Serv que se Consumen'!$E$192='2 - Programas Municipales'!$C$10,'5-Bienes y Serv que se Consumen'!$F$194,0)),0)+IF('5-Bienes y Serv que se Consumen'!$E$197='2 - Programas Municipales'!$A5,(IF('5-Bienes y Serv que se Consumen'!$E$198='2 - Programas Municipales'!$C$10,'5-Bienes y Serv que se Consumen'!$F$200,0)),0)+IF('5-Bienes y Serv que se Consumen'!$E$203='2 - Programas Municipales'!$A5,(IF('5-Bienes y Serv que se Consumen'!$E$204='2 - Programas Municipales'!$C$10,'5-Bienes y Serv que se Consumen'!$F$206,0)),0)+IF('5-Bienes y Serv que se Consumen'!$E$209='2 - Programas Municipales'!$A5,(IF('5-Bienes y Serv que se Consumen'!$E$210='2 - Programas Municipales'!$C$10,'5-Bienes y Serv que se Consumen'!$F$212,0)),0)+IF('5-Bienes y Serv que se Consumen'!$E$215='2 - Programas Municipales'!$A5,(IF('5-Bienes y Serv que se Consumen'!$E$216='2 - Programas Municipales'!$C$10,'5-Bienes y Serv que se Consumen'!$F$218,0)),0)+IF('5-Bienes y Serv que se Consumen'!$E$221='2 - Programas Municipales'!$A5,(IF('5-Bienes y Serv que se Consumen'!$E$222='2 - Programas Municipales'!$C$10,'5-Bienes y Serv que se Consumen'!$F$224,0)),0)+IF('5-Bienes y Serv que se Consumen'!$E$227='2 - Programas Municipales'!$A5,(IF('5-Bienes y Serv que se Consumen'!$E$228='2 - Programas Municipales'!$C$10,'5-Bienes y Serv que se Consumen'!$F$230,0)),0)+IF('5-Bienes y Serv que se Consumen'!$E$233='2 - Programas Municipales'!$A5,(IF('5-Bienes y Serv que se Consumen'!$E$234='2 - Programas Municipales'!$C$10,'5-Bienes y Serv que se Consumen'!$F$236,0)),0)+IF('5-Bienes y Serv que se Consumen'!$E$239='2 - Programas Municipales'!$A5,(IF('5-Bienes y Serv que se Consumen'!$E$240='2 - Programas Municipales'!$C$10,'5-Bienes y Serv que se Consumen'!$F$242,0)),0)+IF('5-Bienes y Serv que se Consumen'!$E$245='2 - Programas Municipales'!$A5,(IF('5-Bienes y Serv que se Consumen'!$E$246='2 - Programas Municipales'!$C$10,'5-Bienes y Serv que se Consumen'!$F$248,0)),0)+IF('5-Bienes y Serv que se Consumen'!$E$251='2 - Programas Municipales'!$A5,(IF('5-Bienes y Serv que se Consumen'!$E$252='2 - Programas Municipales'!$C$10,'5-Bienes y Serv que se Consumen'!$F$254,0)),0)+IF('5-Bienes y Serv que se Consumen'!$E$257='2 - Programas Municipales'!$A5,(IF('5-Bienes y Serv que se Consumen'!$E$258='2 - Programas Municipales'!$C$10,'5-Bienes y Serv que se Consumen'!$F$260,0)),0)+IF('5-Bienes y Serv que se Consumen'!$E$263='2 - Programas Municipales'!$A5,(IF('5-Bienes y Serv que se Consumen'!$E$264='2 - Programas Municipales'!$C$10,'5-Bienes y Serv que se Consumen'!$F$266,0)),0)+IF('5-Bienes y Serv que se Consumen'!$E$269='2 - Programas Municipales'!$A5,(IF('5-Bienes y Serv que se Consumen'!$E$270='2 - Programas Municipales'!$C$10,'5-Bienes y Serv que se Consumen'!$F$272,0)),0)+IF('5-Bienes y Serv que se Consumen'!$E$275='2 - Programas Municipales'!$A5,(IF('5-Bienes y Serv que se Consumen'!$E$276='2 - Programas Municipales'!$C$10,'5-Bienes y Serv que se Consumen'!$F$278,0)),0)</f>
        <v>0</v>
      </c>
      <c r="L8" s="202">
        <f>IF('5-Bienes y Serv que se Consumen'!$E$143='2 - Programas Municipales'!$A5,(IF('5-Bienes y Serv que se Consumen'!$E$144='2 - Programas Municipales'!$C$11,'5-Bienes y Serv que se Consumen'!$F$146,0)),0)+IF('5-Bienes y Serv que se Consumen'!$E$149='2 - Programas Municipales'!$A5,(IF('5-Bienes y Serv que se Consumen'!$E$150='2 - Programas Municipales'!$C$11,'5-Bienes y Serv que se Consumen'!$F$152,0)),0)+IF('5-Bienes y Serv que se Consumen'!$E$155='2 - Programas Municipales'!$A5,(IF('5-Bienes y Serv que se Consumen'!$E$156='2 - Programas Municipales'!$C$11,'5-Bienes y Serv que se Consumen'!$F$158,0)),0)+IF('5-Bienes y Serv que se Consumen'!$E$161='2 - Programas Municipales'!$A5,(IF('5-Bienes y Serv que se Consumen'!$E$162='2 - Programas Municipales'!$C$11,'5-Bienes y Serv que se Consumen'!$F$164,0)),0)+IF('5-Bienes y Serv que se Consumen'!$E$167='2 - Programas Municipales'!$A5,(IF('5-Bienes y Serv que se Consumen'!$E$168='2 - Programas Municipales'!$C$11,'5-Bienes y Serv que se Consumen'!$F$170,0)),0)+IF('5-Bienes y Serv que se Consumen'!$E$173='2 - Programas Municipales'!$A5,(IF('5-Bienes y Serv que se Consumen'!$E$174='2 - Programas Municipales'!$C$11,'5-Bienes y Serv que se Consumen'!$F$176,0)),0)+IF('5-Bienes y Serv que se Consumen'!$E$179='2 - Programas Municipales'!$A5,(IF('5-Bienes y Serv que se Consumen'!$E$180='2 - Programas Municipales'!$C$11,'5-Bienes y Serv que se Consumen'!$F$182,0)),0)+IF('5-Bienes y Serv que se Consumen'!$E$185='2 - Programas Municipales'!$A5,(IF('5-Bienes y Serv que se Consumen'!$E$186='2 - Programas Municipales'!$C$11,'5-Bienes y Serv que se Consumen'!$F$188,0)),0)+IF('5-Bienes y Serv que se Consumen'!$E$191='2 - Programas Municipales'!$A5,(IF('5-Bienes y Serv que se Consumen'!$E$192='2 - Programas Municipales'!$C$11,'5-Bienes y Serv que se Consumen'!$F$194,0)),0)+IF('5-Bienes y Serv que se Consumen'!$E$197='2 - Programas Municipales'!$A5,(IF('5-Bienes y Serv que se Consumen'!$E$198='2 - Programas Municipales'!$C$11,'5-Bienes y Serv que se Consumen'!$F$200,0)),0)+IF('5-Bienes y Serv que se Consumen'!$E$203='2 - Programas Municipales'!$A5,(IF('5-Bienes y Serv que se Consumen'!$E$204='2 - Programas Municipales'!$C$11,'5-Bienes y Serv que se Consumen'!$F$206,0)),0)+IF('5-Bienes y Serv que se Consumen'!$E$209='2 - Programas Municipales'!$A5,(IF('5-Bienes y Serv que se Consumen'!$E$210='2 - Programas Municipales'!$C$11,'5-Bienes y Serv que se Consumen'!$F$212,0)),0)+IF('5-Bienes y Serv que se Consumen'!$E$215='2 - Programas Municipales'!$A5,(IF('5-Bienes y Serv que se Consumen'!$E$216='2 - Programas Municipales'!$C$11,'5-Bienes y Serv que se Consumen'!$F$218,0)),0)+IF('5-Bienes y Serv que se Consumen'!$E$221='2 - Programas Municipales'!$A5,(IF('5-Bienes y Serv que se Consumen'!$E$222='2 - Programas Municipales'!$C$11,'5-Bienes y Serv que se Consumen'!$F$224,0)),0)+IF('5-Bienes y Serv que se Consumen'!$E$227='2 - Programas Municipales'!$A5,(IF('5-Bienes y Serv que se Consumen'!$E$228='2 - Programas Municipales'!$C$11,'5-Bienes y Serv que se Consumen'!$F$230,0)),0)+IF('5-Bienes y Serv que se Consumen'!$E$233='2 - Programas Municipales'!$A5,(IF('5-Bienes y Serv que se Consumen'!$E$234='2 - Programas Municipales'!$C$11,'5-Bienes y Serv que se Consumen'!$F$236,0)),0)+IF('5-Bienes y Serv que se Consumen'!$E$239='2 - Programas Municipales'!$A5,(IF('5-Bienes y Serv que se Consumen'!$E$240='2 - Programas Municipales'!$C$11,'5-Bienes y Serv que se Consumen'!$F$242,0)),0)+IF('5-Bienes y Serv que se Consumen'!$E$245='2 - Programas Municipales'!$A5,(IF('5-Bienes y Serv que se Consumen'!$E$246='2 - Programas Municipales'!$C$11,'5-Bienes y Serv que se Consumen'!$F$248,0)),0)+IF('5-Bienes y Serv que se Consumen'!$E$251='2 - Programas Municipales'!$A5,(IF('5-Bienes y Serv que se Consumen'!$E$252='2 - Programas Municipales'!$C$11,'5-Bienes y Serv que se Consumen'!$F$254,0)),0)+IF('5-Bienes y Serv que se Consumen'!$E$257='2 - Programas Municipales'!$A5,(IF('5-Bienes y Serv que se Consumen'!$E$258='2 - Programas Municipales'!$C$11,'5-Bienes y Serv que se Consumen'!$F$260,0)),0)+IF('5-Bienes y Serv que se Consumen'!$E$263='2 - Programas Municipales'!$A5,(IF('5-Bienes y Serv que se Consumen'!$E$264='2 - Programas Municipales'!$C$11,'5-Bienes y Serv que se Consumen'!$F$266,0)),0)+IF('5-Bienes y Serv que se Consumen'!$E$269='2 - Programas Municipales'!$A5,(IF('5-Bienes y Serv que se Consumen'!$E$270='2 - Programas Municipales'!$C$11,'5-Bienes y Serv que se Consumen'!$F$272,0)),0)+IF('5-Bienes y Serv que se Consumen'!$E$275='2 - Programas Municipales'!$A5,(IF('5-Bienes y Serv que se Consumen'!$E$276='2 - Programas Municipales'!$C$11,'5-Bienes y Serv que se Consumen'!$F$278,0)),0)</f>
        <v>0</v>
      </c>
      <c r="M8" s="202">
        <f>IF('5-Bienes y Serv que se Consumen'!$E$143='2 - Programas Municipales'!$A5,(IF('5-Bienes y Serv que se Consumen'!$E$144='2 - Programas Municipales'!$C$12,'5-Bienes y Serv que se Consumen'!$F$146,0)),0)+IF('5-Bienes y Serv que se Consumen'!$E$149='2 - Programas Municipales'!$A5,(IF('5-Bienes y Serv que se Consumen'!$E$150='2 - Programas Municipales'!$C$12,'5-Bienes y Serv que se Consumen'!$F$152,0)),0)+IF('5-Bienes y Serv que se Consumen'!$E$155='2 - Programas Municipales'!$A5,(IF('5-Bienes y Serv que se Consumen'!$E$156='2 - Programas Municipales'!$C$12,'5-Bienes y Serv que se Consumen'!$F$158,0)),0)+IF('5-Bienes y Serv que se Consumen'!$E$161='2 - Programas Municipales'!$A5,(IF('5-Bienes y Serv que se Consumen'!$E$162='2 - Programas Municipales'!$C$12,'5-Bienes y Serv que se Consumen'!$F$164,0)),0)+IF('5-Bienes y Serv que se Consumen'!$E$167='2 - Programas Municipales'!$A5,(IF('5-Bienes y Serv que se Consumen'!$E$168='2 - Programas Municipales'!$C$12,'5-Bienes y Serv que se Consumen'!$F$170,0)),0)+IF('5-Bienes y Serv que se Consumen'!$E$173='2 - Programas Municipales'!$A5,(IF('5-Bienes y Serv que se Consumen'!$E$174='2 - Programas Municipales'!$C$12,'5-Bienes y Serv que se Consumen'!$F$176,0)),0)+IF('5-Bienes y Serv que se Consumen'!$E$179='2 - Programas Municipales'!$A5,(IF('5-Bienes y Serv que se Consumen'!$E$180='2 - Programas Municipales'!$C$12,'5-Bienes y Serv que se Consumen'!$F$182,0)),0)+IF('5-Bienes y Serv que se Consumen'!$E$185='2 - Programas Municipales'!$A5,(IF('5-Bienes y Serv que se Consumen'!$E$186='2 - Programas Municipales'!$C$12,'5-Bienes y Serv que se Consumen'!$F$188,0)),0)+IF('5-Bienes y Serv que se Consumen'!$E$191='2 - Programas Municipales'!$A5,(IF('5-Bienes y Serv que se Consumen'!$E$192='2 - Programas Municipales'!$C$12,'5-Bienes y Serv que se Consumen'!$F$194,0)),0)+IF('5-Bienes y Serv que se Consumen'!$E$197='2 - Programas Municipales'!$A5,(IF('5-Bienes y Serv que se Consumen'!$E$198='2 - Programas Municipales'!$C$12,'5-Bienes y Serv que se Consumen'!$F$200,0)),0)+IF('5-Bienes y Serv que se Consumen'!$E$203='2 - Programas Municipales'!$A5,(IF('5-Bienes y Serv que se Consumen'!$E$204='2 - Programas Municipales'!$C$12,'5-Bienes y Serv que se Consumen'!$F$206,0)),0)+IF('5-Bienes y Serv que se Consumen'!$E$209='2 - Programas Municipales'!$A5,(IF('5-Bienes y Serv que se Consumen'!$E$210='2 - Programas Municipales'!$C$12,'5-Bienes y Serv que se Consumen'!$F$212,0)),0)+IF('5-Bienes y Serv que se Consumen'!$E$215='2 - Programas Municipales'!$A5,(IF('5-Bienes y Serv que se Consumen'!$E$216='2 - Programas Municipales'!$C$12,'5-Bienes y Serv que se Consumen'!$F$218,0)),0)+IF('5-Bienes y Serv que se Consumen'!$E$221='2 - Programas Municipales'!$A5,(IF('5-Bienes y Serv que se Consumen'!$E$222='2 - Programas Municipales'!$C$12,'5-Bienes y Serv que se Consumen'!$F$224,0)),0)+IF('5-Bienes y Serv que se Consumen'!$E$227='2 - Programas Municipales'!$A5,(IF('5-Bienes y Serv que se Consumen'!$E$228='2 - Programas Municipales'!$C$12,'5-Bienes y Serv que se Consumen'!$F$230,0)),0)+IF('5-Bienes y Serv que se Consumen'!$E$233='2 - Programas Municipales'!$A5,(IF('5-Bienes y Serv que se Consumen'!$E$234='2 - Programas Municipales'!$C$12,'5-Bienes y Serv que se Consumen'!$F$236,0)),0)+IF('5-Bienes y Serv que se Consumen'!$E$239='2 - Programas Municipales'!$A5,(IF('5-Bienes y Serv que se Consumen'!$E$240='2 - Programas Municipales'!$C$12,'5-Bienes y Serv que se Consumen'!$F$242,0)),0)+IF('5-Bienes y Serv que se Consumen'!$E$245='2 - Programas Municipales'!$A5,(IF('5-Bienes y Serv que se Consumen'!$E$246='2 - Programas Municipales'!$C$12,'5-Bienes y Serv que se Consumen'!$F$248,0)),0)+IF('5-Bienes y Serv que se Consumen'!$E$251='2 - Programas Municipales'!$A5,(IF('5-Bienes y Serv que se Consumen'!$E$252='2 - Programas Municipales'!$C$12,'5-Bienes y Serv que se Consumen'!$F$254,0)),0)+IF('5-Bienes y Serv que se Consumen'!$E$257='2 - Programas Municipales'!$A5,(IF('5-Bienes y Serv que se Consumen'!$E$258='2 - Programas Municipales'!$C$12,'5-Bienes y Serv que se Consumen'!$F$260,0)),0)+IF('5-Bienes y Serv que se Consumen'!$E$263='2 - Programas Municipales'!$A5,(IF('5-Bienes y Serv que se Consumen'!$E$264='2 - Programas Municipales'!$C$12,'5-Bienes y Serv que se Consumen'!$F$266,0)),0)+IF('5-Bienes y Serv que se Consumen'!$E$269='2 - Programas Municipales'!$A5,(IF('5-Bienes y Serv que se Consumen'!$E$270='2 - Programas Municipales'!$C$12,'5-Bienes y Serv que se Consumen'!$F$272,0)),0)+IF('5-Bienes y Serv que se Consumen'!$E$275='2 - Programas Municipales'!$A5,(IF('5-Bienes y Serv que se Consumen'!$E$276='2 - Programas Municipales'!$C$12,'5-Bienes y Serv que se Consumen'!$F$278,0)),0)</f>
        <v>0</v>
      </c>
      <c r="N8" s="202">
        <f>IF('5-Bienes y Serv que se Consumen'!$E$143='2 - Programas Municipales'!$A5,(IF('5-Bienes y Serv que se Consumen'!$E$144='2 - Programas Municipales'!$C$13,'5-Bienes y Serv que se Consumen'!$F$146,0)),0)+IF('5-Bienes y Serv que se Consumen'!$E$149='2 - Programas Municipales'!$A5,(IF('5-Bienes y Serv que se Consumen'!$E$150='2 - Programas Municipales'!$C$13,'5-Bienes y Serv que se Consumen'!$F$152,0)),0)+IF('5-Bienes y Serv que se Consumen'!$E$155='2 - Programas Municipales'!$A5,(IF('5-Bienes y Serv que se Consumen'!$E$156='2 - Programas Municipales'!$C$13,'5-Bienes y Serv que se Consumen'!$F$158,0)),0)+IF('5-Bienes y Serv que se Consumen'!$E$161='2 - Programas Municipales'!$A5,(IF('5-Bienes y Serv que se Consumen'!$E$162='2 - Programas Municipales'!$C$13,'5-Bienes y Serv que se Consumen'!$F$164,0)),0)+IF('5-Bienes y Serv que se Consumen'!$E$167='2 - Programas Municipales'!$A5,(IF('5-Bienes y Serv que se Consumen'!$E$168='2 - Programas Municipales'!$C$13,'5-Bienes y Serv que se Consumen'!$F$170,0)),0)+IF('5-Bienes y Serv que se Consumen'!$E$173='2 - Programas Municipales'!$A5,(IF('5-Bienes y Serv que se Consumen'!$E$174='2 - Programas Municipales'!$C$13,'5-Bienes y Serv que se Consumen'!$F$176,0)),0)+IF('5-Bienes y Serv que se Consumen'!$E$179='2 - Programas Municipales'!$A5,(IF('5-Bienes y Serv que se Consumen'!$E$180='2 - Programas Municipales'!$C$13,'5-Bienes y Serv que se Consumen'!$F$182,0)),0)+IF('5-Bienes y Serv que se Consumen'!$E$185='2 - Programas Municipales'!$A5,(IF('5-Bienes y Serv que se Consumen'!$E$186='2 - Programas Municipales'!$C$13,'5-Bienes y Serv que se Consumen'!$F$188,0)),0)+IF('5-Bienes y Serv que se Consumen'!$E$191='2 - Programas Municipales'!$A5,(IF('5-Bienes y Serv que se Consumen'!$E$192='2 - Programas Municipales'!$C$13,'5-Bienes y Serv que se Consumen'!$F$194,0)),0)+IF('5-Bienes y Serv que se Consumen'!$E$197='2 - Programas Municipales'!$A5,(IF('5-Bienes y Serv que se Consumen'!$E$198='2 - Programas Municipales'!$C$13,'5-Bienes y Serv que se Consumen'!$F$200,0)),0)+IF('5-Bienes y Serv que se Consumen'!$E$203='2 - Programas Municipales'!$A5,(IF('5-Bienes y Serv que se Consumen'!$E$204='2 - Programas Municipales'!$C$13,'5-Bienes y Serv que se Consumen'!$F$206,0)),0)+IF('5-Bienes y Serv que se Consumen'!$E$209='2 - Programas Municipales'!$A5,(IF('5-Bienes y Serv que se Consumen'!$E$210='2 - Programas Municipales'!$C$13,'5-Bienes y Serv que se Consumen'!$F$212,0)),0)+IF('5-Bienes y Serv que se Consumen'!$E$215='2 - Programas Municipales'!$A5,(IF('5-Bienes y Serv que se Consumen'!$E$216='2 - Programas Municipales'!$C$13,'5-Bienes y Serv que se Consumen'!$F$218,0)),0)+IF('5-Bienes y Serv que se Consumen'!$E$221='2 - Programas Municipales'!$A5,(IF('5-Bienes y Serv que se Consumen'!$E$222='2 - Programas Municipales'!$C$13,'5-Bienes y Serv que se Consumen'!$F$224,0)),0)+IF('5-Bienes y Serv que se Consumen'!$E$227='2 - Programas Municipales'!$A5,(IF('5-Bienes y Serv que se Consumen'!$E$228='2 - Programas Municipales'!$C$13,'5-Bienes y Serv que se Consumen'!$F$230,0)),0)+IF('5-Bienes y Serv que se Consumen'!$E$233='2 - Programas Municipales'!$A5,(IF('5-Bienes y Serv que se Consumen'!$E$234='2 - Programas Municipales'!$C$13,'5-Bienes y Serv que se Consumen'!$F$236,0)),0)+IF('5-Bienes y Serv que se Consumen'!$E$239='2 - Programas Municipales'!$A5,(IF('5-Bienes y Serv que se Consumen'!$E$240='2 - Programas Municipales'!$C$13,'5-Bienes y Serv que se Consumen'!$F$242,0)),0)+IF('5-Bienes y Serv que se Consumen'!$E$245='2 - Programas Municipales'!$A5,(IF('5-Bienes y Serv que se Consumen'!$E$246='2 - Programas Municipales'!$C$13,'5-Bienes y Serv que se Consumen'!$F$248,0)),0)+IF('5-Bienes y Serv que se Consumen'!$E$251='2 - Programas Municipales'!$A5,(IF('5-Bienes y Serv que se Consumen'!$E$252='2 - Programas Municipales'!$C$13,'5-Bienes y Serv que se Consumen'!$F$254,0)),0)+IF('5-Bienes y Serv que se Consumen'!$E$257='2 - Programas Municipales'!$A5,(IF('5-Bienes y Serv que se Consumen'!$E$258='2 - Programas Municipales'!$C$13,'5-Bienes y Serv que se Consumen'!$F$260,0)),0)+IF('5-Bienes y Serv que se Consumen'!$E$263='2 - Programas Municipales'!$A5,(IF('5-Bienes y Serv que se Consumen'!$E$264='2 - Programas Municipales'!$C$13,'5-Bienes y Serv que se Consumen'!$F$266,0)),0)+IF('5-Bienes y Serv que se Consumen'!$E$269='2 - Programas Municipales'!$A5,(IF('5-Bienes y Serv que se Consumen'!$E$270='2 - Programas Municipales'!$C$13,'5-Bienes y Serv que se Consumen'!$F$272,0)),0)+IF('5-Bienes y Serv que se Consumen'!$E$275='2 - Programas Municipales'!$A5,(IF('5-Bienes y Serv que se Consumen'!$E$276='2 - Programas Municipales'!$C$13,'5-Bienes y Serv que se Consumen'!$F$278,0)),0)</f>
        <v>0</v>
      </c>
      <c r="O8" s="202">
        <f>IF('5-Bienes y Serv que se Consumen'!$E$143='2 - Programas Municipales'!$A5,(IF('5-Bienes y Serv que se Consumen'!$E$144='2 - Programas Municipales'!$C$14,'5-Bienes y Serv que se Consumen'!$F$146,0)),0)+IF('5-Bienes y Serv que se Consumen'!$E$149='2 - Programas Municipales'!$A5,(IF('5-Bienes y Serv que se Consumen'!$E$150='2 - Programas Municipales'!$C$14,'5-Bienes y Serv que se Consumen'!$F$152,0)),0)+IF('5-Bienes y Serv que se Consumen'!$E$155='2 - Programas Municipales'!$A5,(IF('5-Bienes y Serv que se Consumen'!$E$156='2 - Programas Municipales'!$C$14,'5-Bienes y Serv que se Consumen'!$F$158,0)),0)+IF('5-Bienes y Serv que se Consumen'!$E$161='2 - Programas Municipales'!$A5,(IF('5-Bienes y Serv que se Consumen'!$E$162='2 - Programas Municipales'!$C$14,'5-Bienes y Serv que se Consumen'!$F$164,0)),0)+IF('5-Bienes y Serv que se Consumen'!$E$167='2 - Programas Municipales'!$A5,(IF('5-Bienes y Serv que se Consumen'!$E$168='2 - Programas Municipales'!$C$14,'5-Bienes y Serv que se Consumen'!$F$170,0)),0)+IF('5-Bienes y Serv que se Consumen'!$E$173='2 - Programas Municipales'!$A5,(IF('5-Bienes y Serv que se Consumen'!$E$174='2 - Programas Municipales'!$C$14,'5-Bienes y Serv que se Consumen'!$F$176,0)),0)+IF('5-Bienes y Serv que se Consumen'!$E$179='2 - Programas Municipales'!$A5,(IF('5-Bienes y Serv que se Consumen'!$E$180='2 - Programas Municipales'!$C$14,'5-Bienes y Serv que se Consumen'!$F$182,0)),0)+IF('5-Bienes y Serv que se Consumen'!$E$185='2 - Programas Municipales'!$A5,(IF('5-Bienes y Serv que se Consumen'!$E$186='2 - Programas Municipales'!$C$14,'5-Bienes y Serv que se Consumen'!$F$188,0)),0)+IF('5-Bienes y Serv que se Consumen'!$E$191='2 - Programas Municipales'!$A5,(IF('5-Bienes y Serv que se Consumen'!$E$192='2 - Programas Municipales'!$C$14,'5-Bienes y Serv que se Consumen'!$F$194,0)),0)+IF('5-Bienes y Serv que se Consumen'!$E$197='2 - Programas Municipales'!$A5,(IF('5-Bienes y Serv que se Consumen'!$E$198='2 - Programas Municipales'!$C$14,'5-Bienes y Serv que se Consumen'!$F$200,0)),0)+IF('5-Bienes y Serv que se Consumen'!$E$203='2 - Programas Municipales'!$A5,(IF('5-Bienes y Serv que se Consumen'!$E$204='2 - Programas Municipales'!$C$14,'5-Bienes y Serv que se Consumen'!$F$206,0)),0)+IF('5-Bienes y Serv que se Consumen'!$E$209='2 - Programas Municipales'!$A5,(IF('5-Bienes y Serv que se Consumen'!$E$210='2 - Programas Municipales'!$C$14,'5-Bienes y Serv que se Consumen'!$F$212,0)),0)+IF('5-Bienes y Serv que se Consumen'!$E$215='2 - Programas Municipales'!$A5,(IF('5-Bienes y Serv que se Consumen'!$E$216='2 - Programas Municipales'!$C$14,'5-Bienes y Serv que se Consumen'!$F$218,0)),0)+IF('5-Bienes y Serv que se Consumen'!$E$221='2 - Programas Municipales'!$A5,(IF('5-Bienes y Serv que se Consumen'!$E$222='2 - Programas Municipales'!$C$14,'5-Bienes y Serv que se Consumen'!$F$224,0)),0)+IF('5-Bienes y Serv que se Consumen'!$E$227='2 - Programas Municipales'!$A5,(IF('5-Bienes y Serv que se Consumen'!$E$228='2 - Programas Municipales'!$C$14,'5-Bienes y Serv que se Consumen'!$F$230,0)),0)+IF('5-Bienes y Serv que se Consumen'!$E$233='2 - Programas Municipales'!$A5,(IF('5-Bienes y Serv que se Consumen'!$E$234='2 - Programas Municipales'!$C$14,'5-Bienes y Serv que se Consumen'!$F$236,0)),0)+IF('5-Bienes y Serv que se Consumen'!$E$239='2 - Programas Municipales'!$A5,(IF('5-Bienes y Serv que se Consumen'!$E$240='2 - Programas Municipales'!$C$14,'5-Bienes y Serv que se Consumen'!$F$242,0)),0)+IF('5-Bienes y Serv que se Consumen'!$E$245='2 - Programas Municipales'!$A5,(IF('5-Bienes y Serv que se Consumen'!$E$246='2 - Programas Municipales'!$C$14,'5-Bienes y Serv que se Consumen'!$F$248,0)),0)+IF('5-Bienes y Serv que se Consumen'!$E$251='2 - Programas Municipales'!$A5,(IF('5-Bienes y Serv que se Consumen'!$E$252='2 - Programas Municipales'!$C$14,'5-Bienes y Serv que se Consumen'!$F$254,0)),0)+IF('5-Bienes y Serv que se Consumen'!$E$257='2 - Programas Municipales'!$A5,(IF('5-Bienes y Serv que se Consumen'!$E$258='2 - Programas Municipales'!$C$14,'5-Bienes y Serv que se Consumen'!$F$260,0)),0)+IF('5-Bienes y Serv que se Consumen'!$E$263='2 - Programas Municipales'!$A5,(IF('5-Bienes y Serv que se Consumen'!$E$264='2 - Programas Municipales'!$C$14,'5-Bienes y Serv que se Consumen'!$F$266,0)),0)+IF('5-Bienes y Serv que se Consumen'!$E$269='2 - Programas Municipales'!$A5,(IF('5-Bienes y Serv que se Consumen'!$E$270='2 - Programas Municipales'!$C$14,'5-Bienes y Serv que se Consumen'!$F$272,0)),0)+IF('5-Bienes y Serv que se Consumen'!$E$275='2 - Programas Municipales'!$A5,(IF('5-Bienes y Serv que se Consumen'!$E$276='2 - Programas Municipales'!$C$14,'5-Bienes y Serv que se Consumen'!$F$278,0)),0)</f>
        <v>0</v>
      </c>
      <c r="P8" s="202">
        <f>IF('5-Bienes y Serv que se Consumen'!$E$143='2 - Programas Municipales'!$A5,(IF('5-Bienes y Serv que se Consumen'!$E$144='2 - Programas Municipales'!$C$15,'5-Bienes y Serv que se Consumen'!$F$146,0)),0)+IF('5-Bienes y Serv que se Consumen'!$E$149='2 - Programas Municipales'!$A5,(IF('5-Bienes y Serv que se Consumen'!$E$150='2 - Programas Municipales'!$C$15,'5-Bienes y Serv que se Consumen'!$F$152,0)),0)+IF('5-Bienes y Serv que se Consumen'!$E$155='2 - Programas Municipales'!$A5,(IF('5-Bienes y Serv que se Consumen'!$E$156='2 - Programas Municipales'!$C$15,'5-Bienes y Serv que se Consumen'!$F$158,0)),0)+IF('5-Bienes y Serv que se Consumen'!$E$161='2 - Programas Municipales'!$A5,(IF('5-Bienes y Serv que se Consumen'!$E$162='2 - Programas Municipales'!$C$15,'5-Bienes y Serv que se Consumen'!$F$164,0)),0)+IF('5-Bienes y Serv que se Consumen'!$E$167='2 - Programas Municipales'!$A5,(IF('5-Bienes y Serv que se Consumen'!$E$168='2 - Programas Municipales'!$C$15,'5-Bienes y Serv que se Consumen'!$F$170,0)),0)+IF('5-Bienes y Serv que se Consumen'!$E$173='2 - Programas Municipales'!$A5,(IF('5-Bienes y Serv que se Consumen'!$E$174='2 - Programas Municipales'!$C$15,'5-Bienes y Serv que se Consumen'!$F$176,0)),0)+IF('5-Bienes y Serv que se Consumen'!$E$179='2 - Programas Municipales'!$A5,(IF('5-Bienes y Serv que se Consumen'!$E$180='2 - Programas Municipales'!$C$15,'5-Bienes y Serv que se Consumen'!$F$182,0)),0)+IF('5-Bienes y Serv que se Consumen'!$E$185='2 - Programas Municipales'!$A5,(IF('5-Bienes y Serv que se Consumen'!$E$186='2 - Programas Municipales'!$C$15,'5-Bienes y Serv que se Consumen'!$F$188,0)),0)+IF('5-Bienes y Serv que se Consumen'!$E$191='2 - Programas Municipales'!$A5,(IF('5-Bienes y Serv que se Consumen'!$E$192='2 - Programas Municipales'!$C$15,'5-Bienes y Serv que se Consumen'!$F$194,0)),0)+IF('5-Bienes y Serv que se Consumen'!$E$197='2 - Programas Municipales'!$A5,(IF('5-Bienes y Serv que se Consumen'!$E$198='2 - Programas Municipales'!$C$15,'5-Bienes y Serv que se Consumen'!$F$200,0)),0)+IF('5-Bienes y Serv que se Consumen'!$E$203='2 - Programas Municipales'!$A5,(IF('5-Bienes y Serv que se Consumen'!$E$204='2 - Programas Municipales'!$C$15,'5-Bienes y Serv que se Consumen'!$F$206,0)),0)+IF('5-Bienes y Serv que se Consumen'!$E$209='2 - Programas Municipales'!$A5,(IF('5-Bienes y Serv que se Consumen'!$E$210='2 - Programas Municipales'!$C$15,'5-Bienes y Serv que se Consumen'!$F$212,0)),0)+IF('5-Bienes y Serv que se Consumen'!$E$215='2 - Programas Municipales'!$A5,(IF('5-Bienes y Serv que se Consumen'!$E$216='2 - Programas Municipales'!$C$15,'5-Bienes y Serv que se Consumen'!$F$218,0)),0)+IF('5-Bienes y Serv que se Consumen'!$E$221='2 - Programas Municipales'!$A5,(IF('5-Bienes y Serv que se Consumen'!$E$222='2 - Programas Municipales'!$C$15,'5-Bienes y Serv que se Consumen'!$F$224,0)),0)+IF('5-Bienes y Serv que se Consumen'!$E$227='2 - Programas Municipales'!$A5,(IF('5-Bienes y Serv que se Consumen'!$E$228='2 - Programas Municipales'!$C$15,'5-Bienes y Serv que se Consumen'!$F$230,0)),0)+IF('5-Bienes y Serv que se Consumen'!$E$233='2 - Programas Municipales'!$A5,(IF('5-Bienes y Serv que se Consumen'!$E$234='2 - Programas Municipales'!$C$15,'5-Bienes y Serv que se Consumen'!$F$236,0)),0)+IF('5-Bienes y Serv que se Consumen'!$E$239='2 - Programas Municipales'!$A5,(IF('5-Bienes y Serv que se Consumen'!$E$240='2 - Programas Municipales'!$C$15,'5-Bienes y Serv que se Consumen'!$F$242,0)),0)+IF('5-Bienes y Serv que se Consumen'!$E$245='2 - Programas Municipales'!$A5,(IF('5-Bienes y Serv que se Consumen'!$E$246='2 - Programas Municipales'!$C$15,'5-Bienes y Serv que se Consumen'!$F$248,0)),0)+IF('5-Bienes y Serv que se Consumen'!$E$251='2 - Programas Municipales'!$A5,(IF('5-Bienes y Serv que se Consumen'!$E$252='2 - Programas Municipales'!$C$15,'5-Bienes y Serv que se Consumen'!$F$254,0)),0)+IF('5-Bienes y Serv que se Consumen'!$E$257='2 - Programas Municipales'!$A5,(IF('5-Bienes y Serv que se Consumen'!$E$258='2 - Programas Municipales'!$C$15,'5-Bienes y Serv que se Consumen'!$F$260,0)),0)+IF('5-Bienes y Serv que se Consumen'!$E$263='2 - Programas Municipales'!$A5,(IF('5-Bienes y Serv que se Consumen'!$E$264='2 - Programas Municipales'!$C$15,'5-Bienes y Serv que se Consumen'!$F$266,0)),0)+IF('5-Bienes y Serv que se Consumen'!$E$269='2 - Programas Municipales'!$A5,(IF('5-Bienes y Serv que se Consumen'!$E$270='2 - Programas Municipales'!$C$15,'5-Bienes y Serv que se Consumen'!$F$272,0)),0)+IF('5-Bienes y Serv que se Consumen'!$E$275='2 - Programas Municipales'!$A5,(IF('5-Bienes y Serv que se Consumen'!$E$276='2 - Programas Municipales'!$C$15,'5-Bienes y Serv que se Consumen'!$F$278,0)),0)</f>
        <v>0</v>
      </c>
      <c r="Q8" s="265">
        <f t="shared" si="1"/>
        <v>0</v>
      </c>
    </row>
    <row r="9">
      <c r="B9" s="56" t="str">
        <f>'2 - Programas Municipales'!A6</f>
        <v>Vehículos</v>
      </c>
      <c r="C9" s="202">
        <f>IF('5-Bienes y Serv que se Consumen'!$E$143='2 - Programas Municipales'!$A6,(IF('5-Bienes y Serv que se Consumen'!$E$144='2 - Programas Municipales'!$C$2,'5-Bienes y Serv que se Consumen'!$F$146,0)),0)+IF('5-Bienes y Serv que se Consumen'!$E$149='2 - Programas Municipales'!$A6,(IF('5-Bienes y Serv que se Consumen'!$E$150='2 - Programas Municipales'!$C$2,'5-Bienes y Serv que se Consumen'!$F$152,0)),0)+IF('5-Bienes y Serv que se Consumen'!$E$155='2 - Programas Municipales'!$A6,(IF('5-Bienes y Serv que se Consumen'!$E$156='2 - Programas Municipales'!$C$2,'5-Bienes y Serv que se Consumen'!$F$158,0)),0)+IF('5-Bienes y Serv que se Consumen'!$E$161='2 - Programas Municipales'!$A6,(IF('5-Bienes y Serv que se Consumen'!$E$162='2 - Programas Municipales'!$C$2,'5-Bienes y Serv que se Consumen'!$F$164,0)),0)+IF('5-Bienes y Serv que se Consumen'!$E$167='2 - Programas Municipales'!$A6,(IF('5-Bienes y Serv que se Consumen'!$E$168='2 - Programas Municipales'!$C$2,'5-Bienes y Serv que se Consumen'!$F$170,0)),0)+IF('5-Bienes y Serv que se Consumen'!$E$173='2 - Programas Municipales'!$A6,(IF('5-Bienes y Serv que se Consumen'!$E$174='2 - Programas Municipales'!$C$2,'5-Bienes y Serv que se Consumen'!$F$176,0)),0)+IF('5-Bienes y Serv que se Consumen'!$E$179='2 - Programas Municipales'!$A6,(IF('5-Bienes y Serv que se Consumen'!$E$180='2 - Programas Municipales'!$C$2,'5-Bienes y Serv que se Consumen'!$F$182,0)),0)+IF('5-Bienes y Serv que se Consumen'!$E$185='2 - Programas Municipales'!$A6,(IF('5-Bienes y Serv que se Consumen'!$E$186='2 - Programas Municipales'!$C$2,'5-Bienes y Serv que se Consumen'!$F$188,0)),0)+IF('5-Bienes y Serv que se Consumen'!$E$191='2 - Programas Municipales'!$A6,(IF('5-Bienes y Serv que se Consumen'!$E$192='2 - Programas Municipales'!$C$2,'5-Bienes y Serv que se Consumen'!$F$194,0)),0)+IF('5-Bienes y Serv que se Consumen'!$E$197='2 - Programas Municipales'!$A6,(IF('5-Bienes y Serv que se Consumen'!$E$198='2 - Programas Municipales'!$C$2,'5-Bienes y Serv que se Consumen'!$F$200,0)),0)+IF('5-Bienes y Serv que se Consumen'!$E$203='2 - Programas Municipales'!$A6,(IF('5-Bienes y Serv que se Consumen'!$E$204='2 - Programas Municipales'!$C$2,'5-Bienes y Serv que se Consumen'!$F$206,0)),0)+IF('5-Bienes y Serv que se Consumen'!$E$209='2 - Programas Municipales'!$A6,(IF('5-Bienes y Serv que se Consumen'!$E$210='2 - Programas Municipales'!$C$2,'5-Bienes y Serv que se Consumen'!$F$212,0)),0)+IF('5-Bienes y Serv que se Consumen'!$E$215='2 - Programas Municipales'!$A6,(IF('5-Bienes y Serv que se Consumen'!$E$216='2 - Programas Municipales'!$C$2,'5-Bienes y Serv que se Consumen'!$F$218,0)),0)+IF('5-Bienes y Serv que se Consumen'!$E$221='2 - Programas Municipales'!$A6,(IF('5-Bienes y Serv que se Consumen'!$E$222='2 - Programas Municipales'!$C$2,'5-Bienes y Serv que se Consumen'!$F$224,0)),0)+IF('5-Bienes y Serv que se Consumen'!$E$227='2 - Programas Municipales'!$A6,(IF('5-Bienes y Serv que se Consumen'!$E$228='2 - Programas Municipales'!$C$2,'5-Bienes y Serv que se Consumen'!$F$230,0)),0)+IF('5-Bienes y Serv que se Consumen'!$E$233='2 - Programas Municipales'!$A6,(IF('5-Bienes y Serv que se Consumen'!$E$234='2 - Programas Municipales'!$C$2,'5-Bienes y Serv que se Consumen'!$F$236,0)),0)+IF('5-Bienes y Serv que se Consumen'!$E$239='2 - Programas Municipales'!$A6,(IF('5-Bienes y Serv que se Consumen'!$E$240='2 - Programas Municipales'!$C$2,'5-Bienes y Serv que se Consumen'!$F$242,0)),0)+IF('5-Bienes y Serv que se Consumen'!$E$245='2 - Programas Municipales'!$A6,(IF('5-Bienes y Serv que se Consumen'!$E$246='2 - Programas Municipales'!$C$2,'5-Bienes y Serv que se Consumen'!$F$248,0)),0)+IF('5-Bienes y Serv que se Consumen'!$E$251='2 - Programas Municipales'!$A6,(IF('5-Bienes y Serv que se Consumen'!$E$252='2 - Programas Municipales'!$C$2,'5-Bienes y Serv que se Consumen'!$F$254,0)),0)+IF('5-Bienes y Serv que se Consumen'!$E$257='2 - Programas Municipales'!$A6,(IF('5-Bienes y Serv que se Consumen'!$E$258='2 - Programas Municipales'!$C$2,'5-Bienes y Serv que se Consumen'!$F$260,0)),0)+IF('5-Bienes y Serv que se Consumen'!$E$263='2 - Programas Municipales'!$A6,(IF('5-Bienes y Serv que se Consumen'!$E$264='2 - Programas Municipales'!$C$2,'5-Bienes y Serv que se Consumen'!$F$266,0)),0)+IF('5-Bienes y Serv que se Consumen'!$E$269='2 - Programas Municipales'!$A6,(IF('5-Bienes y Serv que se Consumen'!$E$270='2 - Programas Municipales'!$C$2,'5-Bienes y Serv que se Consumen'!$F$272,0)),0)+IF('5-Bienes y Serv que se Consumen'!$E$275='2 - Programas Municipales'!$A6,(IF('5-Bienes y Serv que se Consumen'!$E$276='2 - Programas Municipales'!$C$2,'5-Bienes y Serv que se Consumen'!$F$278,0)),0)</f>
        <v>0</v>
      </c>
      <c r="D9" s="202">
        <f>IF('5-Bienes y Serv que se Consumen'!$E$143='2 - Programas Municipales'!$A6,(IF('5-Bienes y Serv que se Consumen'!$E$144='2 - Programas Municipales'!$C$3,'5-Bienes y Serv que se Consumen'!$F$146,0)),0)+IF('5-Bienes y Serv que se Consumen'!$E$149='2 - Programas Municipales'!$A6,(IF('5-Bienes y Serv que se Consumen'!$E$150='2 - Programas Municipales'!$C$3,'5-Bienes y Serv que se Consumen'!$F$152,0)),0)+IF('5-Bienes y Serv que se Consumen'!$E$155='2 - Programas Municipales'!$A6,(IF('5-Bienes y Serv que se Consumen'!$E$156='2 - Programas Municipales'!$C$3,'5-Bienes y Serv que se Consumen'!$F$158,0)),0)+IF('5-Bienes y Serv que se Consumen'!$E$161='2 - Programas Municipales'!$A6,(IF('5-Bienes y Serv que se Consumen'!$E$162='2 - Programas Municipales'!$C$3,'5-Bienes y Serv que se Consumen'!$F$164,0)),0)+IF('5-Bienes y Serv que se Consumen'!$E$167='2 - Programas Municipales'!$A6,(IF('5-Bienes y Serv que se Consumen'!$E$168='2 - Programas Municipales'!$C$3,'5-Bienes y Serv que se Consumen'!$F$170,0)),0)+IF('5-Bienes y Serv que se Consumen'!$E$173='2 - Programas Municipales'!$A6,(IF('5-Bienes y Serv que se Consumen'!$E$174='2 - Programas Municipales'!$C$3,'5-Bienes y Serv que se Consumen'!$F$176,0)),0)+IF('5-Bienes y Serv que se Consumen'!$E$179='2 - Programas Municipales'!$A6,(IF('5-Bienes y Serv que se Consumen'!$E$180='2 - Programas Municipales'!$C$3,'5-Bienes y Serv que se Consumen'!$F$182,0)),0)+IF('5-Bienes y Serv que se Consumen'!$E$185='2 - Programas Municipales'!$A6,(IF('5-Bienes y Serv que se Consumen'!$E$186='2 - Programas Municipales'!$C$3,'5-Bienes y Serv que se Consumen'!$F$188,0)),0)+IF('5-Bienes y Serv que se Consumen'!$E$191='2 - Programas Municipales'!$A6,(IF('5-Bienes y Serv que se Consumen'!$E$192='2 - Programas Municipales'!$C$3,'5-Bienes y Serv que se Consumen'!$F$194,0)),0)+IF('5-Bienes y Serv que se Consumen'!$E$197='2 - Programas Municipales'!$A6,(IF('5-Bienes y Serv que se Consumen'!$E$198='2 - Programas Municipales'!$C$3,'5-Bienes y Serv que se Consumen'!$F$200,0)),0)+IF('5-Bienes y Serv que se Consumen'!$E$203='2 - Programas Municipales'!$A6,(IF('5-Bienes y Serv que se Consumen'!$E$204='2 - Programas Municipales'!$C$3,'5-Bienes y Serv que se Consumen'!$F$206,0)),0)+IF('5-Bienes y Serv que se Consumen'!$E$209='2 - Programas Municipales'!$A6,(IF('5-Bienes y Serv que se Consumen'!$E$210='2 - Programas Municipales'!$C$3,'5-Bienes y Serv que se Consumen'!$F$212,0)),0)+IF('5-Bienes y Serv que se Consumen'!$E$215='2 - Programas Municipales'!$A6,(IF('5-Bienes y Serv que se Consumen'!$E$216='2 - Programas Municipales'!$C$3,'5-Bienes y Serv que se Consumen'!$F$218,0)),0)+IF('5-Bienes y Serv que se Consumen'!$E$221='2 - Programas Municipales'!$A6,(IF('5-Bienes y Serv que se Consumen'!$E$222='2 - Programas Municipales'!$C$3,'5-Bienes y Serv que se Consumen'!$F$224,0)),0)+IF('5-Bienes y Serv que se Consumen'!$E$227='2 - Programas Municipales'!$A6,(IF('5-Bienes y Serv que se Consumen'!$E$228='2 - Programas Municipales'!$C$3,'5-Bienes y Serv que se Consumen'!$F$230,0)),0)+IF('5-Bienes y Serv que se Consumen'!$E$233='2 - Programas Municipales'!$A6,(IF('5-Bienes y Serv que se Consumen'!$E$234='2 - Programas Municipales'!$C$3,'5-Bienes y Serv que se Consumen'!$F$236,0)),0)+IF('5-Bienes y Serv que se Consumen'!$E$239='2 - Programas Municipales'!$A6,(IF('5-Bienes y Serv que se Consumen'!$E$240='2 - Programas Municipales'!$C$3,'5-Bienes y Serv que se Consumen'!$F$242,0)),0)+IF('5-Bienes y Serv que se Consumen'!$E$245='2 - Programas Municipales'!$A6,(IF('5-Bienes y Serv que se Consumen'!$E$246='2 - Programas Municipales'!$C$3,'5-Bienes y Serv que se Consumen'!$F$248,0)),0)+IF('5-Bienes y Serv que se Consumen'!$E$251='2 - Programas Municipales'!$A6,(IF('5-Bienes y Serv que se Consumen'!$E$252='2 - Programas Municipales'!$C$3,'5-Bienes y Serv que se Consumen'!$F$254,0)),0)+IF('5-Bienes y Serv que se Consumen'!$E$257='2 - Programas Municipales'!$A6,(IF('5-Bienes y Serv que se Consumen'!$E$258='2 - Programas Municipales'!$C$3,'5-Bienes y Serv que se Consumen'!$F$260,0)),0)+IF('5-Bienes y Serv que se Consumen'!$E$263='2 - Programas Municipales'!$A6,(IF('5-Bienes y Serv que se Consumen'!$E$264='2 - Programas Municipales'!$C$3,'5-Bienes y Serv que se Consumen'!$F$266,0)),0)+IF('5-Bienes y Serv que se Consumen'!$E$269='2 - Programas Municipales'!$A6,(IF('5-Bienes y Serv que se Consumen'!$E$270='2 - Programas Municipales'!$C$3,'5-Bienes y Serv que se Consumen'!$F$272,0)),0)+IF('5-Bienes y Serv que se Consumen'!$E$275='2 - Programas Municipales'!$A6,(IF('5-Bienes y Serv que se Consumen'!$E$276='2 - Programas Municipales'!$C$3,'5-Bienes y Serv que se Consumen'!$F$278,0)),0)</f>
        <v>0</v>
      </c>
      <c r="E9" s="202">
        <f>IF('5-Bienes y Serv que se Consumen'!$E$143='2 - Programas Municipales'!$A6,(IF('5-Bienes y Serv que se Consumen'!$E$144='2 - Programas Municipales'!$C$4,'5-Bienes y Serv que se Consumen'!$F$146,0)),0)+IF('5-Bienes y Serv que se Consumen'!$E$149='2 - Programas Municipales'!$A6,(IF('5-Bienes y Serv que se Consumen'!$E$150='2 - Programas Municipales'!$C$4,'5-Bienes y Serv que se Consumen'!$F$152,0)),0)+IF('5-Bienes y Serv que se Consumen'!$E$155='2 - Programas Municipales'!$A6,(IF('5-Bienes y Serv que se Consumen'!$E$156='2 - Programas Municipales'!$C$4,'5-Bienes y Serv que se Consumen'!$F$158,0)),0)+IF('5-Bienes y Serv que se Consumen'!$E$161='2 - Programas Municipales'!$A6,(IF('5-Bienes y Serv que se Consumen'!$E$162='2 - Programas Municipales'!$C$4,'5-Bienes y Serv que se Consumen'!$F$164,0)),0)+IF('5-Bienes y Serv que se Consumen'!$E$167='2 - Programas Municipales'!$A6,(IF('5-Bienes y Serv que se Consumen'!$E$168='2 - Programas Municipales'!$C$4,'5-Bienes y Serv que se Consumen'!$F$170,0)),0)+IF('5-Bienes y Serv que se Consumen'!$E$173='2 - Programas Municipales'!$A6,(IF('5-Bienes y Serv que se Consumen'!$E$174='2 - Programas Municipales'!$C$4,'5-Bienes y Serv que se Consumen'!$F$176,0)),0)+IF('5-Bienes y Serv que se Consumen'!$E$179='2 - Programas Municipales'!$A6,(IF('5-Bienes y Serv que se Consumen'!$E$180='2 - Programas Municipales'!$C$4,'5-Bienes y Serv que se Consumen'!$F$182,0)),0)+IF('5-Bienes y Serv que se Consumen'!$E$185='2 - Programas Municipales'!$A6,(IF('5-Bienes y Serv que se Consumen'!$E$186='2 - Programas Municipales'!$C$4,'5-Bienes y Serv que se Consumen'!$F$188,0)),0)+IF('5-Bienes y Serv que se Consumen'!$E$191='2 - Programas Municipales'!$A6,(IF('5-Bienes y Serv que se Consumen'!$E$192='2 - Programas Municipales'!$C$4,'5-Bienes y Serv que se Consumen'!$F$194,0)),0)+IF('5-Bienes y Serv que se Consumen'!$E$197='2 - Programas Municipales'!$A6,(IF('5-Bienes y Serv que se Consumen'!$E$198='2 - Programas Municipales'!$C$4,'5-Bienes y Serv que se Consumen'!$F$200,0)),0)+IF('5-Bienes y Serv que se Consumen'!$E$203='2 - Programas Municipales'!$A6,(IF('5-Bienes y Serv que se Consumen'!$E$204='2 - Programas Municipales'!$C$4,'5-Bienes y Serv que se Consumen'!$F$206,0)),0)+IF('5-Bienes y Serv que se Consumen'!$E$209='2 - Programas Municipales'!$A6,(IF('5-Bienes y Serv que se Consumen'!$E$210='2 - Programas Municipales'!$C$4,'5-Bienes y Serv que se Consumen'!$F$212,0)),0)+IF('5-Bienes y Serv que se Consumen'!$E$215='2 - Programas Municipales'!$A6,(IF('5-Bienes y Serv que se Consumen'!$E$216='2 - Programas Municipales'!$C$4,'5-Bienes y Serv que se Consumen'!$F$218,0)),0)+IF('5-Bienes y Serv que se Consumen'!$E$221='2 - Programas Municipales'!$A6,(IF('5-Bienes y Serv que se Consumen'!$E$222='2 - Programas Municipales'!$C$4,'5-Bienes y Serv que se Consumen'!$F$224,0)),0)+IF('5-Bienes y Serv que se Consumen'!$E$227='2 - Programas Municipales'!$A6,(IF('5-Bienes y Serv que se Consumen'!$E$228='2 - Programas Municipales'!$C$4,'5-Bienes y Serv que se Consumen'!$F$230,0)),0)+IF('5-Bienes y Serv que se Consumen'!$E$233='2 - Programas Municipales'!$A6,(IF('5-Bienes y Serv que se Consumen'!$E$234='2 - Programas Municipales'!$C$4,'5-Bienes y Serv que se Consumen'!$F$236,0)),0)+IF('5-Bienes y Serv que se Consumen'!$E$239='2 - Programas Municipales'!$A6,(IF('5-Bienes y Serv que se Consumen'!$E$240='2 - Programas Municipales'!$C$4,'5-Bienes y Serv que se Consumen'!$F$242,0)),0)+IF('5-Bienes y Serv que se Consumen'!$E$245='2 - Programas Municipales'!$A6,(IF('5-Bienes y Serv que se Consumen'!$E$246='2 - Programas Municipales'!$C$4,'5-Bienes y Serv que se Consumen'!$F$248,0)),0)+IF('5-Bienes y Serv que se Consumen'!$E$251='2 - Programas Municipales'!$A6,(IF('5-Bienes y Serv que se Consumen'!$E$252='2 - Programas Municipales'!$C$4,'5-Bienes y Serv que se Consumen'!$F$254,0)),0)+IF('5-Bienes y Serv que se Consumen'!$E$257='2 - Programas Municipales'!$A6,(IF('5-Bienes y Serv que se Consumen'!$E$258='2 - Programas Municipales'!$C$4,'5-Bienes y Serv que se Consumen'!$F$260,0)),0)+IF('5-Bienes y Serv que se Consumen'!$E$263='2 - Programas Municipales'!$A6,(IF('5-Bienes y Serv que se Consumen'!$E$264='2 - Programas Municipales'!$C$4,'5-Bienes y Serv que se Consumen'!$F$266,0)),0)+IF('5-Bienes y Serv que se Consumen'!$E$269='2 - Programas Municipales'!$A6,(IF('5-Bienes y Serv que se Consumen'!$E$270='2 - Programas Municipales'!$C$4,'5-Bienes y Serv que se Consumen'!$F$272,0)),0)+IF('5-Bienes y Serv que se Consumen'!$E$275='2 - Programas Municipales'!$A6,(IF('5-Bienes y Serv que se Consumen'!$E$276='2 - Programas Municipales'!$C$4,'5-Bienes y Serv que se Consumen'!$F$278,0)),0)</f>
        <v>0</v>
      </c>
      <c r="F9" s="202">
        <f>IF('5-Bienes y Serv que se Consumen'!$E$143='2 - Programas Municipales'!$A6,(IF('5-Bienes y Serv que se Consumen'!$E$144='2 - Programas Municipales'!$C$5,'5-Bienes y Serv que se Consumen'!$F$146,0)),0)+IF('5-Bienes y Serv que se Consumen'!$E$149='2 - Programas Municipales'!$A6,(IF('5-Bienes y Serv que se Consumen'!$E$150='2 - Programas Municipales'!$C$5,'5-Bienes y Serv que se Consumen'!$F$152,0)),0)+IF('5-Bienes y Serv que se Consumen'!$E$155='2 - Programas Municipales'!$A6,(IF('5-Bienes y Serv que se Consumen'!$E$156='2 - Programas Municipales'!$C$5,'5-Bienes y Serv que se Consumen'!$F$158,0)),0)+IF('5-Bienes y Serv que se Consumen'!$E$161='2 - Programas Municipales'!$A6,(IF('5-Bienes y Serv que se Consumen'!$E$162='2 - Programas Municipales'!$C$5,'5-Bienes y Serv que se Consumen'!$F$164,0)),0)+IF('5-Bienes y Serv que se Consumen'!$E$167='2 - Programas Municipales'!$A6,(IF('5-Bienes y Serv que se Consumen'!$E$168='2 - Programas Municipales'!$C$5,'5-Bienes y Serv que se Consumen'!$F$170,0)),0)+IF('5-Bienes y Serv que se Consumen'!$E$173='2 - Programas Municipales'!$A6,(IF('5-Bienes y Serv que se Consumen'!$E$174='2 - Programas Municipales'!$C$5,'5-Bienes y Serv que se Consumen'!$F$176,0)),0)+IF('5-Bienes y Serv que se Consumen'!$E$179='2 - Programas Municipales'!$A6,(IF('5-Bienes y Serv que se Consumen'!$E$180='2 - Programas Municipales'!$C$5,'5-Bienes y Serv que se Consumen'!$F$182,0)),0)+IF('5-Bienes y Serv que se Consumen'!$E$185='2 - Programas Municipales'!$A6,(IF('5-Bienes y Serv que se Consumen'!$E$186='2 - Programas Municipales'!$C$5,'5-Bienes y Serv que se Consumen'!$F$188,0)),0)+IF('5-Bienes y Serv que se Consumen'!$E$191='2 - Programas Municipales'!$A6,(IF('5-Bienes y Serv que se Consumen'!$E$192='2 - Programas Municipales'!$C$5,'5-Bienes y Serv que se Consumen'!$F$194,0)),0)+IF('5-Bienes y Serv que se Consumen'!$E$197='2 - Programas Municipales'!$A6,(IF('5-Bienes y Serv que se Consumen'!$E$198='2 - Programas Municipales'!$C$5,'5-Bienes y Serv que se Consumen'!$F$200,0)),0)+IF('5-Bienes y Serv que se Consumen'!$E$203='2 - Programas Municipales'!$A6,(IF('5-Bienes y Serv que se Consumen'!$E$204='2 - Programas Municipales'!$C$5,'5-Bienes y Serv que se Consumen'!$F$206,0)),0)+IF('5-Bienes y Serv que se Consumen'!$E$209='2 - Programas Municipales'!$A6,(IF('5-Bienes y Serv que se Consumen'!$E$210='2 - Programas Municipales'!$C$5,'5-Bienes y Serv que se Consumen'!$F$212,0)),0)+IF('5-Bienes y Serv que se Consumen'!$E$215='2 - Programas Municipales'!$A6,(IF('5-Bienes y Serv que se Consumen'!$E$216='2 - Programas Municipales'!$C$5,'5-Bienes y Serv que se Consumen'!$F$218,0)),0)+IF('5-Bienes y Serv que se Consumen'!$E$221='2 - Programas Municipales'!$A6,(IF('5-Bienes y Serv que se Consumen'!$E$222='2 - Programas Municipales'!$C$5,'5-Bienes y Serv que se Consumen'!$F$224,0)),0)+IF('5-Bienes y Serv que se Consumen'!$E$227='2 - Programas Municipales'!$A6,(IF('5-Bienes y Serv que se Consumen'!$E$228='2 - Programas Municipales'!$C$5,'5-Bienes y Serv que se Consumen'!$F$230,0)),0)+IF('5-Bienes y Serv que se Consumen'!$E$233='2 - Programas Municipales'!$A6,(IF('5-Bienes y Serv que se Consumen'!$E$234='2 - Programas Municipales'!$C$5,'5-Bienes y Serv que se Consumen'!$F$236,0)),0)+IF('5-Bienes y Serv que se Consumen'!$E$239='2 - Programas Municipales'!$A6,(IF('5-Bienes y Serv que se Consumen'!$E$240='2 - Programas Municipales'!$C$5,'5-Bienes y Serv que se Consumen'!$F$242,0)),0)+IF('5-Bienes y Serv que se Consumen'!$E$245='2 - Programas Municipales'!$A6,(IF('5-Bienes y Serv que se Consumen'!$E$246='2 - Programas Municipales'!$C$5,'5-Bienes y Serv que se Consumen'!$F$248,0)),0)+IF('5-Bienes y Serv que se Consumen'!$E$251='2 - Programas Municipales'!$A6,(IF('5-Bienes y Serv que se Consumen'!$E$252='2 - Programas Municipales'!$C$5,'5-Bienes y Serv que se Consumen'!$F$254,0)),0)+IF('5-Bienes y Serv que se Consumen'!$E$257='2 - Programas Municipales'!$A6,(IF('5-Bienes y Serv que se Consumen'!$E$258='2 - Programas Municipales'!$C$5,'5-Bienes y Serv que se Consumen'!$F$260,0)),0)+IF('5-Bienes y Serv que se Consumen'!$E$263='2 - Programas Municipales'!$A6,(IF('5-Bienes y Serv que se Consumen'!$E$264='2 - Programas Municipales'!$C$5,'5-Bienes y Serv que se Consumen'!$F$266,0)),0)+IF('5-Bienes y Serv que se Consumen'!$E$269='2 - Programas Municipales'!$A6,(IF('5-Bienes y Serv que se Consumen'!$E$270='2 - Programas Municipales'!$C$5,'5-Bienes y Serv que se Consumen'!$F$272,0)),0)+IF('5-Bienes y Serv que se Consumen'!$E$275='2 - Programas Municipales'!$A6,(IF('5-Bienes y Serv que se Consumen'!$E$276='2 - Programas Municipales'!$C$5,'5-Bienes y Serv que se Consumen'!$F$278,0)),0)</f>
        <v>0</v>
      </c>
      <c r="G9" s="202">
        <f>IF('5-Bienes y Serv que se Consumen'!$E$143='2 - Programas Municipales'!$A6,(IF('5-Bienes y Serv que se Consumen'!$E$144='2 - Programas Municipales'!$C$6,'5-Bienes y Serv que se Consumen'!$F$146,0)),0)+IF('5-Bienes y Serv que se Consumen'!$E$149='2 - Programas Municipales'!$A6,(IF('5-Bienes y Serv que se Consumen'!$E$150='2 - Programas Municipales'!$C$6,'5-Bienes y Serv que se Consumen'!$F$152,0)),0)+IF('5-Bienes y Serv que se Consumen'!$E$155='2 - Programas Municipales'!$A6,(IF('5-Bienes y Serv que se Consumen'!$E$156='2 - Programas Municipales'!$C$6,'5-Bienes y Serv que se Consumen'!$F$158,0)),0)+IF('5-Bienes y Serv que se Consumen'!$E$161='2 - Programas Municipales'!$A6,(IF('5-Bienes y Serv que se Consumen'!$E$162='2 - Programas Municipales'!$C$6,'5-Bienes y Serv que se Consumen'!$F$164,0)),0)+IF('5-Bienes y Serv que se Consumen'!$E$167='2 - Programas Municipales'!$A6,(IF('5-Bienes y Serv que se Consumen'!$E$168='2 - Programas Municipales'!$C$6,'5-Bienes y Serv que se Consumen'!$F$170,0)),0)+IF('5-Bienes y Serv que se Consumen'!$E$173='2 - Programas Municipales'!$A6,(IF('5-Bienes y Serv que se Consumen'!$E$174='2 - Programas Municipales'!$C$6,'5-Bienes y Serv que se Consumen'!$F$176,0)),0)+IF('5-Bienes y Serv que se Consumen'!$E$179='2 - Programas Municipales'!$A6,(IF('5-Bienes y Serv que se Consumen'!$E$180='2 - Programas Municipales'!$C$6,'5-Bienes y Serv que se Consumen'!$F$182,0)),0)+IF('5-Bienes y Serv que se Consumen'!$E$185='2 - Programas Municipales'!$A6,(IF('5-Bienes y Serv que se Consumen'!$E$186='2 - Programas Municipales'!$C$6,'5-Bienes y Serv que se Consumen'!$F$188,0)),0)+IF('5-Bienes y Serv que se Consumen'!$E$191='2 - Programas Municipales'!$A6,(IF('5-Bienes y Serv que se Consumen'!$E$192='2 - Programas Municipales'!$C$6,'5-Bienes y Serv que se Consumen'!$F$194,0)),0)+IF('5-Bienes y Serv que se Consumen'!$E$197='2 - Programas Municipales'!$A6,(IF('5-Bienes y Serv que se Consumen'!$E$198='2 - Programas Municipales'!$C$6,'5-Bienes y Serv que se Consumen'!$F$200,0)),0)+IF('5-Bienes y Serv que se Consumen'!$E$203='2 - Programas Municipales'!$A6,(IF('5-Bienes y Serv que se Consumen'!$E$204='2 - Programas Municipales'!$C$6,'5-Bienes y Serv que se Consumen'!$F$206,0)),0)+IF('5-Bienes y Serv que se Consumen'!$E$209='2 - Programas Municipales'!$A6,(IF('5-Bienes y Serv que se Consumen'!$E$210='2 - Programas Municipales'!$C$6,'5-Bienes y Serv que se Consumen'!$F$212,0)),0)+IF('5-Bienes y Serv que se Consumen'!$E$215='2 - Programas Municipales'!$A6,(IF('5-Bienes y Serv que se Consumen'!$E$216='2 - Programas Municipales'!$C$6,'5-Bienes y Serv que se Consumen'!$F$218,0)),0)+IF('5-Bienes y Serv que se Consumen'!$E$221='2 - Programas Municipales'!$A6,(IF('5-Bienes y Serv que se Consumen'!$E$222='2 - Programas Municipales'!$C$6,'5-Bienes y Serv que se Consumen'!$F$224,0)),0)+IF('5-Bienes y Serv que se Consumen'!$E$227='2 - Programas Municipales'!$A6,(IF('5-Bienes y Serv que se Consumen'!$E$228='2 - Programas Municipales'!$C$6,'5-Bienes y Serv que se Consumen'!$F$230,0)),0)+IF('5-Bienes y Serv que se Consumen'!$E$233='2 - Programas Municipales'!$A6,(IF('5-Bienes y Serv que se Consumen'!$E$234='2 - Programas Municipales'!$C$6,'5-Bienes y Serv que se Consumen'!$F$236,0)),0)+IF('5-Bienes y Serv que se Consumen'!$E$239='2 - Programas Municipales'!$A6,(IF('5-Bienes y Serv que se Consumen'!$E$240='2 - Programas Municipales'!$C$6,'5-Bienes y Serv que se Consumen'!$F$242,0)),0)+IF('5-Bienes y Serv que se Consumen'!$E$245='2 - Programas Municipales'!$A6,(IF('5-Bienes y Serv que se Consumen'!$E$246='2 - Programas Municipales'!$C$6,'5-Bienes y Serv que se Consumen'!$F$248,0)),0)+IF('5-Bienes y Serv que se Consumen'!$E$251='2 - Programas Municipales'!$A6,(IF('5-Bienes y Serv que se Consumen'!$E$252='2 - Programas Municipales'!$C$6,'5-Bienes y Serv que se Consumen'!$F$254,0)),0)+IF('5-Bienes y Serv que se Consumen'!$E$257='2 - Programas Municipales'!$A6,(IF('5-Bienes y Serv que se Consumen'!$E$258='2 - Programas Municipales'!$C$6,'5-Bienes y Serv que se Consumen'!$F$260,0)),0)+IF('5-Bienes y Serv que se Consumen'!$E$263='2 - Programas Municipales'!$A6,(IF('5-Bienes y Serv que se Consumen'!$E$264='2 - Programas Municipales'!$C$6,'5-Bienes y Serv que se Consumen'!$F$266,0)),0)+IF('5-Bienes y Serv que se Consumen'!$E$269='2 - Programas Municipales'!$A6,(IF('5-Bienes y Serv que se Consumen'!$E$270='2 - Programas Municipales'!$C$6,'5-Bienes y Serv que se Consumen'!$F$272,0)),0)+IF('5-Bienes y Serv que se Consumen'!$E$275='2 - Programas Municipales'!$A6,(IF('5-Bienes y Serv que se Consumen'!$E$276='2 - Programas Municipales'!$C$6,'5-Bienes y Serv que se Consumen'!$F$278,0)),0)</f>
        <v>0</v>
      </c>
      <c r="H9" s="202">
        <f>IF('5-Bienes y Serv que se Consumen'!$E$143='2 - Programas Municipales'!$A6,(IF('5-Bienes y Serv que se Consumen'!$E$144='2 - Programas Municipales'!$C$7,'5-Bienes y Serv que se Consumen'!$F$146,0)),0)+IF('5-Bienes y Serv que se Consumen'!$E$149='2 - Programas Municipales'!$A6,(IF('5-Bienes y Serv que se Consumen'!$E$150='2 - Programas Municipales'!$C$7,'5-Bienes y Serv que se Consumen'!$F$152,0)),0)+IF('5-Bienes y Serv que se Consumen'!$E$155='2 - Programas Municipales'!$A6,(IF('5-Bienes y Serv que se Consumen'!$E$156='2 - Programas Municipales'!$C$7,'5-Bienes y Serv que se Consumen'!$F$158,0)),0)+IF('5-Bienes y Serv que se Consumen'!$E$161='2 - Programas Municipales'!$A6,(IF('5-Bienes y Serv que se Consumen'!$E$162='2 - Programas Municipales'!$C$7,'5-Bienes y Serv que se Consumen'!$F$164,0)),0)+IF('5-Bienes y Serv que se Consumen'!$E$167='2 - Programas Municipales'!$A6,(IF('5-Bienes y Serv que se Consumen'!$E$168='2 - Programas Municipales'!$C$7,'5-Bienes y Serv que se Consumen'!$F$170,0)),0)+IF('5-Bienes y Serv que se Consumen'!$E$173='2 - Programas Municipales'!$A6,(IF('5-Bienes y Serv que se Consumen'!$E$174='2 - Programas Municipales'!$C$7,'5-Bienes y Serv que se Consumen'!$F$176,0)),0)+IF('5-Bienes y Serv que se Consumen'!$E$179='2 - Programas Municipales'!$A6,(IF('5-Bienes y Serv que se Consumen'!$E$180='2 - Programas Municipales'!$C$7,'5-Bienes y Serv que se Consumen'!$F$182,0)),0)+IF('5-Bienes y Serv que se Consumen'!$E$185='2 - Programas Municipales'!$A6,(IF('5-Bienes y Serv que se Consumen'!$E$186='2 - Programas Municipales'!$C$7,'5-Bienes y Serv que se Consumen'!$F$188,0)),0)+IF('5-Bienes y Serv que se Consumen'!$E$191='2 - Programas Municipales'!$A6,(IF('5-Bienes y Serv que se Consumen'!$E$192='2 - Programas Municipales'!$C$7,'5-Bienes y Serv que se Consumen'!$F$194,0)),0)+IF('5-Bienes y Serv que se Consumen'!$E$197='2 - Programas Municipales'!$A6,(IF('5-Bienes y Serv que se Consumen'!$E$198='2 - Programas Municipales'!$C$7,'5-Bienes y Serv que se Consumen'!$F$200,0)),0)+IF('5-Bienes y Serv que se Consumen'!$E$203='2 - Programas Municipales'!$A6,(IF('5-Bienes y Serv que se Consumen'!$E$204='2 - Programas Municipales'!$C$7,'5-Bienes y Serv que se Consumen'!$F$206,0)),0)+IF('5-Bienes y Serv que se Consumen'!$E$209='2 - Programas Municipales'!$A6,(IF('5-Bienes y Serv que se Consumen'!$E$210='2 - Programas Municipales'!$C$7,'5-Bienes y Serv que se Consumen'!$F$212,0)),0)+IF('5-Bienes y Serv que se Consumen'!$E$215='2 - Programas Municipales'!$A6,(IF('5-Bienes y Serv que se Consumen'!$E$216='2 - Programas Municipales'!$C$7,'5-Bienes y Serv que se Consumen'!$F$218,0)),0)+IF('5-Bienes y Serv que se Consumen'!$E$221='2 - Programas Municipales'!$A6,(IF('5-Bienes y Serv que se Consumen'!$E$222='2 - Programas Municipales'!$C$7,'5-Bienes y Serv que se Consumen'!$F$224,0)),0)+IF('5-Bienes y Serv que se Consumen'!$E$227='2 - Programas Municipales'!$A6,(IF('5-Bienes y Serv que se Consumen'!$E$228='2 - Programas Municipales'!$C$7,'5-Bienes y Serv que se Consumen'!$F$230,0)),0)+IF('5-Bienes y Serv que se Consumen'!$E$233='2 - Programas Municipales'!$A6,(IF('5-Bienes y Serv que se Consumen'!$E$234='2 - Programas Municipales'!$C$7,'5-Bienes y Serv que se Consumen'!$F$236,0)),0)+IF('5-Bienes y Serv que se Consumen'!$E$239='2 - Programas Municipales'!$A6,(IF('5-Bienes y Serv que se Consumen'!$E$240='2 - Programas Municipales'!$C$7,'5-Bienes y Serv que se Consumen'!$F$242,0)),0)+IF('5-Bienes y Serv que se Consumen'!$E$245='2 - Programas Municipales'!$A6,(IF('5-Bienes y Serv que se Consumen'!$E$246='2 - Programas Municipales'!$C$7,'5-Bienes y Serv que se Consumen'!$F$248,0)),0)+IF('5-Bienes y Serv que se Consumen'!$E$251='2 - Programas Municipales'!$A6,(IF('5-Bienes y Serv que se Consumen'!$E$252='2 - Programas Municipales'!$C$7,'5-Bienes y Serv que se Consumen'!$F$254,0)),0)+IF('5-Bienes y Serv que se Consumen'!$E$257='2 - Programas Municipales'!$A6,(IF('5-Bienes y Serv que se Consumen'!$E$258='2 - Programas Municipales'!$C$7,'5-Bienes y Serv que se Consumen'!$F$260,0)),0)+IF('5-Bienes y Serv que se Consumen'!$E$263='2 - Programas Municipales'!$A6,(IF('5-Bienes y Serv que se Consumen'!$E$264='2 - Programas Municipales'!$C$7,'5-Bienes y Serv que se Consumen'!$F$266,0)),0)+IF('5-Bienes y Serv que se Consumen'!$E$269='2 - Programas Municipales'!$A6,(IF('5-Bienes y Serv que se Consumen'!$E$270='2 - Programas Municipales'!$C$7,'5-Bienes y Serv que se Consumen'!$F$272,0)),0)+IF('5-Bienes y Serv que se Consumen'!$E$275='2 - Programas Municipales'!$A6,(IF('5-Bienes y Serv que se Consumen'!$E$276='2 - Programas Municipales'!$C$7,'5-Bienes y Serv que se Consumen'!$F$278,0)),0)</f>
        <v>0</v>
      </c>
      <c r="I9" s="202">
        <f>IF('5-Bienes y Serv que se Consumen'!$E$143='2 - Programas Municipales'!$A6,(IF('5-Bienes y Serv que se Consumen'!$E$144='2 - Programas Municipales'!$C$8,'5-Bienes y Serv que se Consumen'!$F$146,0)),0)+IF('5-Bienes y Serv que se Consumen'!$E$149='2 - Programas Municipales'!$A6,(IF('5-Bienes y Serv que se Consumen'!$E$150='2 - Programas Municipales'!$C$8,'5-Bienes y Serv que se Consumen'!$F$152,0)),0)+IF('5-Bienes y Serv que se Consumen'!$E$155='2 - Programas Municipales'!$A6,(IF('5-Bienes y Serv que se Consumen'!$E$156='2 - Programas Municipales'!$C$8,'5-Bienes y Serv que se Consumen'!$F$158,0)),0)+IF('5-Bienes y Serv que se Consumen'!$E$161='2 - Programas Municipales'!$A6,(IF('5-Bienes y Serv que se Consumen'!$E$162='2 - Programas Municipales'!$C$8,'5-Bienes y Serv que se Consumen'!$F$164,0)),0)+IF('5-Bienes y Serv que se Consumen'!$E$167='2 - Programas Municipales'!$A6,(IF('5-Bienes y Serv que se Consumen'!$E$168='2 - Programas Municipales'!$C$8,'5-Bienes y Serv que se Consumen'!$F$170,0)),0)+IF('5-Bienes y Serv que se Consumen'!$E$173='2 - Programas Municipales'!$A6,(IF('5-Bienes y Serv que se Consumen'!$E$174='2 - Programas Municipales'!$C$8,'5-Bienes y Serv que se Consumen'!$F$176,0)),0)+IF('5-Bienes y Serv que se Consumen'!$E$179='2 - Programas Municipales'!$A6,(IF('5-Bienes y Serv que se Consumen'!$E$180='2 - Programas Municipales'!$C$8,'5-Bienes y Serv que se Consumen'!$F$182,0)),0)+IF('5-Bienes y Serv que se Consumen'!$E$185='2 - Programas Municipales'!$A6,(IF('5-Bienes y Serv que se Consumen'!$E$186='2 - Programas Municipales'!$C$8,'5-Bienes y Serv que se Consumen'!$F$188,0)),0)+IF('5-Bienes y Serv que se Consumen'!$E$191='2 - Programas Municipales'!$A6,(IF('5-Bienes y Serv que se Consumen'!$E$192='2 - Programas Municipales'!$C$8,'5-Bienes y Serv que se Consumen'!$F$194,0)),0)+IF('5-Bienes y Serv que se Consumen'!$E$197='2 - Programas Municipales'!$A6,(IF('5-Bienes y Serv que se Consumen'!$E$198='2 - Programas Municipales'!$C$8,'5-Bienes y Serv que se Consumen'!$F$200,0)),0)+IF('5-Bienes y Serv que se Consumen'!$E$203='2 - Programas Municipales'!$A6,(IF('5-Bienes y Serv que se Consumen'!$E$204='2 - Programas Municipales'!$C$8,'5-Bienes y Serv que se Consumen'!$F$206,0)),0)+IF('5-Bienes y Serv que se Consumen'!$E$209='2 - Programas Municipales'!$A6,(IF('5-Bienes y Serv que se Consumen'!$E$210='2 - Programas Municipales'!$C$8,'5-Bienes y Serv que se Consumen'!$F$212,0)),0)+IF('5-Bienes y Serv que se Consumen'!$E$215='2 - Programas Municipales'!$A6,(IF('5-Bienes y Serv que se Consumen'!$E$216='2 - Programas Municipales'!$C$8,'5-Bienes y Serv que se Consumen'!$F$218,0)),0)+IF('5-Bienes y Serv que se Consumen'!$E$221='2 - Programas Municipales'!$A6,(IF('5-Bienes y Serv que se Consumen'!$E$222='2 - Programas Municipales'!$C$8,'5-Bienes y Serv que se Consumen'!$F$224,0)),0)+IF('5-Bienes y Serv que se Consumen'!$E$227='2 - Programas Municipales'!$A6,(IF('5-Bienes y Serv que se Consumen'!$E$228='2 - Programas Municipales'!$C$8,'5-Bienes y Serv que se Consumen'!$F$230,0)),0)+IF('5-Bienes y Serv que se Consumen'!$E$233='2 - Programas Municipales'!$A6,(IF('5-Bienes y Serv que se Consumen'!$E$234='2 - Programas Municipales'!$C$8,'5-Bienes y Serv que se Consumen'!$F$236,0)),0)+IF('5-Bienes y Serv que se Consumen'!$E$239='2 - Programas Municipales'!$A6,(IF('5-Bienes y Serv que se Consumen'!$E$240='2 - Programas Municipales'!$C$8,'5-Bienes y Serv que se Consumen'!$F$242,0)),0)+IF('5-Bienes y Serv que se Consumen'!$E$245='2 - Programas Municipales'!$A6,(IF('5-Bienes y Serv que se Consumen'!$E$246='2 - Programas Municipales'!$C$8,'5-Bienes y Serv que se Consumen'!$F$248,0)),0)+IF('5-Bienes y Serv que se Consumen'!$E$251='2 - Programas Municipales'!$A6,(IF('5-Bienes y Serv que se Consumen'!$E$252='2 - Programas Municipales'!$C$8,'5-Bienes y Serv que se Consumen'!$F$254,0)),0)+IF('5-Bienes y Serv que se Consumen'!$E$257='2 - Programas Municipales'!$A6,(IF('5-Bienes y Serv que se Consumen'!$E$258='2 - Programas Municipales'!$C$8,'5-Bienes y Serv que se Consumen'!$F$260,0)),0)+IF('5-Bienes y Serv que se Consumen'!$E$263='2 - Programas Municipales'!$A6,(IF('5-Bienes y Serv que se Consumen'!$E$264='2 - Programas Municipales'!$C$8,'5-Bienes y Serv que se Consumen'!$F$266,0)),0)+IF('5-Bienes y Serv que se Consumen'!$E$269='2 - Programas Municipales'!$A6,(IF('5-Bienes y Serv que se Consumen'!$E$270='2 - Programas Municipales'!$C$8,'5-Bienes y Serv que se Consumen'!$F$272,0)),0)+IF('5-Bienes y Serv que se Consumen'!$E$275='2 - Programas Municipales'!$A6,(IF('5-Bienes y Serv que se Consumen'!$E$276='2 - Programas Municipales'!$C$8,'5-Bienes y Serv que se Consumen'!$F$278,0)),0)</f>
        <v>0</v>
      </c>
      <c r="J9" s="202">
        <f>IF('5-Bienes y Serv que se Consumen'!$E$143='2 - Programas Municipales'!$A6,(IF('5-Bienes y Serv que se Consumen'!$E$144='2 - Programas Municipales'!$C$9,'5-Bienes y Serv que se Consumen'!$F$146,0)),0)+IF('5-Bienes y Serv que se Consumen'!$E$149='2 - Programas Municipales'!$A6,(IF('5-Bienes y Serv que se Consumen'!$E$150='2 - Programas Municipales'!$C$9,'5-Bienes y Serv que se Consumen'!$F$152,0)),0)+IF('5-Bienes y Serv que se Consumen'!$E$155='2 - Programas Municipales'!$A6,(IF('5-Bienes y Serv que se Consumen'!$E$156='2 - Programas Municipales'!$C$9,'5-Bienes y Serv que se Consumen'!$F$158,0)),0)+IF('5-Bienes y Serv que se Consumen'!$E$161='2 - Programas Municipales'!$A6,(IF('5-Bienes y Serv que se Consumen'!$E$162='2 - Programas Municipales'!$C$9,'5-Bienes y Serv que se Consumen'!$F$164,0)),0)+IF('5-Bienes y Serv que se Consumen'!$E$167='2 - Programas Municipales'!$A6,(IF('5-Bienes y Serv que se Consumen'!$E$168='2 - Programas Municipales'!$C$9,'5-Bienes y Serv que se Consumen'!$F$170,0)),0)+IF('5-Bienes y Serv que se Consumen'!$E$173='2 - Programas Municipales'!$A6,(IF('5-Bienes y Serv que se Consumen'!$E$174='2 - Programas Municipales'!$C$9,'5-Bienes y Serv que se Consumen'!$F$176,0)),0)+IF('5-Bienes y Serv que se Consumen'!$E$179='2 - Programas Municipales'!$A6,(IF('5-Bienes y Serv que se Consumen'!$E$180='2 - Programas Municipales'!$C$9,'5-Bienes y Serv que se Consumen'!$F$182,0)),0)+IF('5-Bienes y Serv que se Consumen'!$E$185='2 - Programas Municipales'!$A6,(IF('5-Bienes y Serv que se Consumen'!$E$186='2 - Programas Municipales'!$C$9,'5-Bienes y Serv que se Consumen'!$F$188,0)),0)+IF('5-Bienes y Serv que se Consumen'!$E$191='2 - Programas Municipales'!$A6,(IF('5-Bienes y Serv que se Consumen'!$E$192='2 - Programas Municipales'!$C$9,'5-Bienes y Serv que se Consumen'!$F$194,0)),0)+IF('5-Bienes y Serv que se Consumen'!$E$197='2 - Programas Municipales'!$A6,(IF('5-Bienes y Serv que se Consumen'!$E$198='2 - Programas Municipales'!$C$9,'5-Bienes y Serv que se Consumen'!$F$200,0)),0)+IF('5-Bienes y Serv que se Consumen'!$E$203='2 - Programas Municipales'!$A6,(IF('5-Bienes y Serv que se Consumen'!$E$204='2 - Programas Municipales'!$C$9,'5-Bienes y Serv que se Consumen'!$F$206,0)),0)+IF('5-Bienes y Serv que se Consumen'!$E$209='2 - Programas Municipales'!$A6,(IF('5-Bienes y Serv que se Consumen'!$E$210='2 - Programas Municipales'!$C$9,'5-Bienes y Serv que se Consumen'!$F$212,0)),0)+IF('5-Bienes y Serv que se Consumen'!$E$215='2 - Programas Municipales'!$A6,(IF('5-Bienes y Serv que se Consumen'!$E$216='2 - Programas Municipales'!$C$9,'5-Bienes y Serv que se Consumen'!$F$218,0)),0)+IF('5-Bienes y Serv que se Consumen'!$E$221='2 - Programas Municipales'!$A6,(IF('5-Bienes y Serv que se Consumen'!$E$222='2 - Programas Municipales'!$C$9,'5-Bienes y Serv que se Consumen'!$F$224,0)),0)+IF('5-Bienes y Serv que se Consumen'!$E$227='2 - Programas Municipales'!$A6,(IF('5-Bienes y Serv que se Consumen'!$E$228='2 - Programas Municipales'!$C$9,'5-Bienes y Serv que se Consumen'!$F$230,0)),0)+IF('5-Bienes y Serv que se Consumen'!$E$233='2 - Programas Municipales'!$A6,(IF('5-Bienes y Serv que se Consumen'!$E$234='2 - Programas Municipales'!$C$9,'5-Bienes y Serv que se Consumen'!$F$236,0)),0)+IF('5-Bienes y Serv que se Consumen'!$E$239='2 - Programas Municipales'!$A6,(IF('5-Bienes y Serv que se Consumen'!$E$240='2 - Programas Municipales'!$C$9,'5-Bienes y Serv que se Consumen'!$F$242,0)),0)+IF('5-Bienes y Serv que se Consumen'!$E$245='2 - Programas Municipales'!$A6,(IF('5-Bienes y Serv que se Consumen'!$E$246='2 - Programas Municipales'!$C$9,'5-Bienes y Serv que se Consumen'!$F$248,0)),0)+IF('5-Bienes y Serv que se Consumen'!$E$251='2 - Programas Municipales'!$A6,(IF('5-Bienes y Serv que se Consumen'!$E$252='2 - Programas Municipales'!$C$9,'5-Bienes y Serv que se Consumen'!$F$254,0)),0)+IF('5-Bienes y Serv que se Consumen'!$E$257='2 - Programas Municipales'!$A6,(IF('5-Bienes y Serv que se Consumen'!$E$258='2 - Programas Municipales'!$C$9,'5-Bienes y Serv que se Consumen'!$F$260,0)),0)+IF('5-Bienes y Serv que se Consumen'!$E$263='2 - Programas Municipales'!$A6,(IF('5-Bienes y Serv que se Consumen'!$E$264='2 - Programas Municipales'!$C$9,'5-Bienes y Serv que se Consumen'!$F$266,0)),0)+IF('5-Bienes y Serv que se Consumen'!$E$269='2 - Programas Municipales'!$A6,(IF('5-Bienes y Serv que se Consumen'!$E$270='2 - Programas Municipales'!$C$9,'5-Bienes y Serv que se Consumen'!$F$272,0)),0)+IF('5-Bienes y Serv que se Consumen'!$E$275='2 - Programas Municipales'!$A6,(IF('5-Bienes y Serv que se Consumen'!$E$276='2 - Programas Municipales'!$C$9,'5-Bienes y Serv que se Consumen'!$F$278,0)),0)</f>
        <v>0</v>
      </c>
      <c r="K9" s="202">
        <f>IF('5-Bienes y Serv que se Consumen'!$E$143='2 - Programas Municipales'!$A6,(IF('5-Bienes y Serv que se Consumen'!$E$144='2 - Programas Municipales'!$C$10,'5-Bienes y Serv que se Consumen'!$F$146,0)),0)+IF('5-Bienes y Serv que se Consumen'!$E$149='2 - Programas Municipales'!$A6,(IF('5-Bienes y Serv que se Consumen'!$E$150='2 - Programas Municipales'!$C$10,'5-Bienes y Serv que se Consumen'!$F$152,0)),0)+IF('5-Bienes y Serv que se Consumen'!$E$155='2 - Programas Municipales'!$A6,(IF('5-Bienes y Serv que se Consumen'!$E$156='2 - Programas Municipales'!$C$10,'5-Bienes y Serv que se Consumen'!$F$158,0)),0)+IF('5-Bienes y Serv que se Consumen'!$E$161='2 - Programas Municipales'!$A6,(IF('5-Bienes y Serv que se Consumen'!$E$162='2 - Programas Municipales'!$C$10,'5-Bienes y Serv que se Consumen'!$F$164,0)),0)+IF('5-Bienes y Serv que se Consumen'!$E$167='2 - Programas Municipales'!$A6,(IF('5-Bienes y Serv que se Consumen'!$E$168='2 - Programas Municipales'!$C$10,'5-Bienes y Serv que se Consumen'!$F$170,0)),0)+IF('5-Bienes y Serv que se Consumen'!$E$173='2 - Programas Municipales'!$A6,(IF('5-Bienes y Serv que se Consumen'!$E$174='2 - Programas Municipales'!$C$10,'5-Bienes y Serv que se Consumen'!$F$176,0)),0)+IF('5-Bienes y Serv que se Consumen'!$E$179='2 - Programas Municipales'!$A6,(IF('5-Bienes y Serv que se Consumen'!$E$180='2 - Programas Municipales'!$C$10,'5-Bienes y Serv que se Consumen'!$F$182,0)),0)+IF('5-Bienes y Serv que se Consumen'!$E$185='2 - Programas Municipales'!$A6,(IF('5-Bienes y Serv que se Consumen'!$E$186='2 - Programas Municipales'!$C$10,'5-Bienes y Serv que se Consumen'!$F$188,0)),0)+IF('5-Bienes y Serv que se Consumen'!$E$191='2 - Programas Municipales'!$A6,(IF('5-Bienes y Serv que se Consumen'!$E$192='2 - Programas Municipales'!$C$10,'5-Bienes y Serv que se Consumen'!$F$194,0)),0)+IF('5-Bienes y Serv que se Consumen'!$E$197='2 - Programas Municipales'!$A6,(IF('5-Bienes y Serv que se Consumen'!$E$198='2 - Programas Municipales'!$C$10,'5-Bienes y Serv que se Consumen'!$F$200,0)),0)+IF('5-Bienes y Serv que se Consumen'!$E$203='2 - Programas Municipales'!$A6,(IF('5-Bienes y Serv que se Consumen'!$E$204='2 - Programas Municipales'!$C$10,'5-Bienes y Serv que se Consumen'!$F$206,0)),0)+IF('5-Bienes y Serv que se Consumen'!$E$209='2 - Programas Municipales'!$A6,(IF('5-Bienes y Serv que se Consumen'!$E$210='2 - Programas Municipales'!$C$10,'5-Bienes y Serv que se Consumen'!$F$212,0)),0)+IF('5-Bienes y Serv que se Consumen'!$E$215='2 - Programas Municipales'!$A6,(IF('5-Bienes y Serv que se Consumen'!$E$216='2 - Programas Municipales'!$C$10,'5-Bienes y Serv que se Consumen'!$F$218,0)),0)+IF('5-Bienes y Serv que se Consumen'!$E$221='2 - Programas Municipales'!$A6,(IF('5-Bienes y Serv que se Consumen'!$E$222='2 - Programas Municipales'!$C$10,'5-Bienes y Serv que se Consumen'!$F$224,0)),0)+IF('5-Bienes y Serv que se Consumen'!$E$227='2 - Programas Municipales'!$A6,(IF('5-Bienes y Serv que se Consumen'!$E$228='2 - Programas Municipales'!$C$10,'5-Bienes y Serv que se Consumen'!$F$230,0)),0)+IF('5-Bienes y Serv que se Consumen'!$E$233='2 - Programas Municipales'!$A6,(IF('5-Bienes y Serv que se Consumen'!$E$234='2 - Programas Municipales'!$C$10,'5-Bienes y Serv que se Consumen'!$F$236,0)),0)+IF('5-Bienes y Serv que se Consumen'!$E$239='2 - Programas Municipales'!$A6,(IF('5-Bienes y Serv que se Consumen'!$E$240='2 - Programas Municipales'!$C$10,'5-Bienes y Serv que se Consumen'!$F$242,0)),0)+IF('5-Bienes y Serv que se Consumen'!$E$245='2 - Programas Municipales'!$A6,(IF('5-Bienes y Serv que se Consumen'!$E$246='2 - Programas Municipales'!$C$10,'5-Bienes y Serv que se Consumen'!$F$248,0)),0)+IF('5-Bienes y Serv que se Consumen'!$E$251='2 - Programas Municipales'!$A6,(IF('5-Bienes y Serv que se Consumen'!$E$252='2 - Programas Municipales'!$C$10,'5-Bienes y Serv que se Consumen'!$F$254,0)),0)+IF('5-Bienes y Serv que se Consumen'!$E$257='2 - Programas Municipales'!$A6,(IF('5-Bienes y Serv que se Consumen'!$E$258='2 - Programas Municipales'!$C$10,'5-Bienes y Serv que se Consumen'!$F$260,0)),0)+IF('5-Bienes y Serv que se Consumen'!$E$263='2 - Programas Municipales'!$A6,(IF('5-Bienes y Serv que se Consumen'!$E$264='2 - Programas Municipales'!$C$10,'5-Bienes y Serv que se Consumen'!$F$266,0)),0)+IF('5-Bienes y Serv que se Consumen'!$E$269='2 - Programas Municipales'!$A6,(IF('5-Bienes y Serv que se Consumen'!$E$270='2 - Programas Municipales'!$C$10,'5-Bienes y Serv que se Consumen'!$F$272,0)),0)+IF('5-Bienes y Serv que se Consumen'!$E$275='2 - Programas Municipales'!$A6,(IF('5-Bienes y Serv que se Consumen'!$E$276='2 - Programas Municipales'!$C$10,'5-Bienes y Serv que se Consumen'!$F$278,0)),0)</f>
        <v>0</v>
      </c>
      <c r="L9" s="202">
        <f>IF('5-Bienes y Serv que se Consumen'!$E$143='2 - Programas Municipales'!$A6,(IF('5-Bienes y Serv que se Consumen'!$E$144='2 - Programas Municipales'!$C$11,'5-Bienes y Serv que se Consumen'!$F$146,0)),0)+IF('5-Bienes y Serv que se Consumen'!$E$149='2 - Programas Municipales'!$A6,(IF('5-Bienes y Serv que se Consumen'!$E$150='2 - Programas Municipales'!$C$11,'5-Bienes y Serv que se Consumen'!$F$152,0)),0)+IF('5-Bienes y Serv que se Consumen'!$E$155='2 - Programas Municipales'!$A6,(IF('5-Bienes y Serv que se Consumen'!$E$156='2 - Programas Municipales'!$C$11,'5-Bienes y Serv que se Consumen'!$F$158,0)),0)+IF('5-Bienes y Serv que se Consumen'!$E$161='2 - Programas Municipales'!$A6,(IF('5-Bienes y Serv que se Consumen'!$E$162='2 - Programas Municipales'!$C$11,'5-Bienes y Serv que se Consumen'!$F$164,0)),0)+IF('5-Bienes y Serv que se Consumen'!$E$167='2 - Programas Municipales'!$A6,(IF('5-Bienes y Serv que se Consumen'!$E$168='2 - Programas Municipales'!$C$11,'5-Bienes y Serv que se Consumen'!$F$170,0)),0)+IF('5-Bienes y Serv que se Consumen'!$E$173='2 - Programas Municipales'!$A6,(IF('5-Bienes y Serv que se Consumen'!$E$174='2 - Programas Municipales'!$C$11,'5-Bienes y Serv que se Consumen'!$F$176,0)),0)+IF('5-Bienes y Serv que se Consumen'!$E$179='2 - Programas Municipales'!$A6,(IF('5-Bienes y Serv que se Consumen'!$E$180='2 - Programas Municipales'!$C$11,'5-Bienes y Serv que se Consumen'!$F$182,0)),0)+IF('5-Bienes y Serv que se Consumen'!$E$185='2 - Programas Municipales'!$A6,(IF('5-Bienes y Serv que se Consumen'!$E$186='2 - Programas Municipales'!$C$11,'5-Bienes y Serv que se Consumen'!$F$188,0)),0)+IF('5-Bienes y Serv que se Consumen'!$E$191='2 - Programas Municipales'!$A6,(IF('5-Bienes y Serv que se Consumen'!$E$192='2 - Programas Municipales'!$C$11,'5-Bienes y Serv que se Consumen'!$F$194,0)),0)+IF('5-Bienes y Serv que se Consumen'!$E$197='2 - Programas Municipales'!$A6,(IF('5-Bienes y Serv que se Consumen'!$E$198='2 - Programas Municipales'!$C$11,'5-Bienes y Serv que se Consumen'!$F$200,0)),0)+IF('5-Bienes y Serv que se Consumen'!$E$203='2 - Programas Municipales'!$A6,(IF('5-Bienes y Serv que se Consumen'!$E$204='2 - Programas Municipales'!$C$11,'5-Bienes y Serv que se Consumen'!$F$206,0)),0)+IF('5-Bienes y Serv que se Consumen'!$E$209='2 - Programas Municipales'!$A6,(IF('5-Bienes y Serv que se Consumen'!$E$210='2 - Programas Municipales'!$C$11,'5-Bienes y Serv que se Consumen'!$F$212,0)),0)+IF('5-Bienes y Serv que se Consumen'!$E$215='2 - Programas Municipales'!$A6,(IF('5-Bienes y Serv que se Consumen'!$E$216='2 - Programas Municipales'!$C$11,'5-Bienes y Serv que se Consumen'!$F$218,0)),0)+IF('5-Bienes y Serv que se Consumen'!$E$221='2 - Programas Municipales'!$A6,(IF('5-Bienes y Serv que se Consumen'!$E$222='2 - Programas Municipales'!$C$11,'5-Bienes y Serv que se Consumen'!$F$224,0)),0)+IF('5-Bienes y Serv que se Consumen'!$E$227='2 - Programas Municipales'!$A6,(IF('5-Bienes y Serv que se Consumen'!$E$228='2 - Programas Municipales'!$C$11,'5-Bienes y Serv que se Consumen'!$F$230,0)),0)+IF('5-Bienes y Serv que se Consumen'!$E$233='2 - Programas Municipales'!$A6,(IF('5-Bienes y Serv que se Consumen'!$E$234='2 - Programas Municipales'!$C$11,'5-Bienes y Serv que se Consumen'!$F$236,0)),0)+IF('5-Bienes y Serv que se Consumen'!$E$239='2 - Programas Municipales'!$A6,(IF('5-Bienes y Serv que se Consumen'!$E$240='2 - Programas Municipales'!$C$11,'5-Bienes y Serv que se Consumen'!$F$242,0)),0)+IF('5-Bienes y Serv que se Consumen'!$E$245='2 - Programas Municipales'!$A6,(IF('5-Bienes y Serv que se Consumen'!$E$246='2 - Programas Municipales'!$C$11,'5-Bienes y Serv que se Consumen'!$F$248,0)),0)+IF('5-Bienes y Serv que se Consumen'!$E$251='2 - Programas Municipales'!$A6,(IF('5-Bienes y Serv que se Consumen'!$E$252='2 - Programas Municipales'!$C$11,'5-Bienes y Serv que se Consumen'!$F$254,0)),0)+IF('5-Bienes y Serv que se Consumen'!$E$257='2 - Programas Municipales'!$A6,(IF('5-Bienes y Serv que se Consumen'!$E$258='2 - Programas Municipales'!$C$11,'5-Bienes y Serv que se Consumen'!$F$260,0)),0)+IF('5-Bienes y Serv que se Consumen'!$E$263='2 - Programas Municipales'!$A6,(IF('5-Bienes y Serv que se Consumen'!$E$264='2 - Programas Municipales'!$C$11,'5-Bienes y Serv que se Consumen'!$F$266,0)),0)+IF('5-Bienes y Serv que se Consumen'!$E$269='2 - Programas Municipales'!$A6,(IF('5-Bienes y Serv que se Consumen'!$E$270='2 - Programas Municipales'!$C$11,'5-Bienes y Serv que se Consumen'!$F$272,0)),0)+IF('5-Bienes y Serv que se Consumen'!$E$275='2 - Programas Municipales'!$A6,(IF('5-Bienes y Serv que se Consumen'!$E$276='2 - Programas Municipales'!$C$11,'5-Bienes y Serv que se Consumen'!$F$278,0)),0)</f>
        <v>0</v>
      </c>
      <c r="M9" s="202">
        <f>IF('5-Bienes y Serv que se Consumen'!$E$143='2 - Programas Municipales'!$A6,(IF('5-Bienes y Serv que se Consumen'!$E$144='2 - Programas Municipales'!$C$12,'5-Bienes y Serv que se Consumen'!$F$146,0)),0)+IF('5-Bienes y Serv que se Consumen'!$E$149='2 - Programas Municipales'!$A6,(IF('5-Bienes y Serv que se Consumen'!$E$150='2 - Programas Municipales'!$C$12,'5-Bienes y Serv que se Consumen'!$F$152,0)),0)+IF('5-Bienes y Serv que se Consumen'!$E$155='2 - Programas Municipales'!$A6,(IF('5-Bienes y Serv que se Consumen'!$E$156='2 - Programas Municipales'!$C$12,'5-Bienes y Serv que se Consumen'!$F$158,0)),0)+IF('5-Bienes y Serv que se Consumen'!$E$161='2 - Programas Municipales'!$A6,(IF('5-Bienes y Serv que se Consumen'!$E$162='2 - Programas Municipales'!$C$12,'5-Bienes y Serv que se Consumen'!$F$164,0)),0)+IF('5-Bienes y Serv que se Consumen'!$E$167='2 - Programas Municipales'!$A6,(IF('5-Bienes y Serv que se Consumen'!$E$168='2 - Programas Municipales'!$C$12,'5-Bienes y Serv que se Consumen'!$F$170,0)),0)+IF('5-Bienes y Serv que se Consumen'!$E$173='2 - Programas Municipales'!$A6,(IF('5-Bienes y Serv que se Consumen'!$E$174='2 - Programas Municipales'!$C$12,'5-Bienes y Serv que se Consumen'!$F$176,0)),0)+IF('5-Bienes y Serv que se Consumen'!$E$179='2 - Programas Municipales'!$A6,(IF('5-Bienes y Serv que se Consumen'!$E$180='2 - Programas Municipales'!$C$12,'5-Bienes y Serv que se Consumen'!$F$182,0)),0)+IF('5-Bienes y Serv que se Consumen'!$E$185='2 - Programas Municipales'!$A6,(IF('5-Bienes y Serv que se Consumen'!$E$186='2 - Programas Municipales'!$C$12,'5-Bienes y Serv que se Consumen'!$F$188,0)),0)+IF('5-Bienes y Serv que se Consumen'!$E$191='2 - Programas Municipales'!$A6,(IF('5-Bienes y Serv que se Consumen'!$E$192='2 - Programas Municipales'!$C$12,'5-Bienes y Serv que se Consumen'!$F$194,0)),0)+IF('5-Bienes y Serv que se Consumen'!$E$197='2 - Programas Municipales'!$A6,(IF('5-Bienes y Serv que se Consumen'!$E$198='2 - Programas Municipales'!$C$12,'5-Bienes y Serv que se Consumen'!$F$200,0)),0)+IF('5-Bienes y Serv que se Consumen'!$E$203='2 - Programas Municipales'!$A6,(IF('5-Bienes y Serv que se Consumen'!$E$204='2 - Programas Municipales'!$C$12,'5-Bienes y Serv que se Consumen'!$F$206,0)),0)+IF('5-Bienes y Serv que se Consumen'!$E$209='2 - Programas Municipales'!$A6,(IF('5-Bienes y Serv que se Consumen'!$E$210='2 - Programas Municipales'!$C$12,'5-Bienes y Serv que se Consumen'!$F$212,0)),0)+IF('5-Bienes y Serv que se Consumen'!$E$215='2 - Programas Municipales'!$A6,(IF('5-Bienes y Serv que se Consumen'!$E$216='2 - Programas Municipales'!$C$12,'5-Bienes y Serv que se Consumen'!$F$218,0)),0)+IF('5-Bienes y Serv que se Consumen'!$E$221='2 - Programas Municipales'!$A6,(IF('5-Bienes y Serv que se Consumen'!$E$222='2 - Programas Municipales'!$C$12,'5-Bienes y Serv que se Consumen'!$F$224,0)),0)+IF('5-Bienes y Serv que se Consumen'!$E$227='2 - Programas Municipales'!$A6,(IF('5-Bienes y Serv que se Consumen'!$E$228='2 - Programas Municipales'!$C$12,'5-Bienes y Serv que se Consumen'!$F$230,0)),0)+IF('5-Bienes y Serv que se Consumen'!$E$233='2 - Programas Municipales'!$A6,(IF('5-Bienes y Serv que se Consumen'!$E$234='2 - Programas Municipales'!$C$12,'5-Bienes y Serv que se Consumen'!$F$236,0)),0)+IF('5-Bienes y Serv que se Consumen'!$E$239='2 - Programas Municipales'!$A6,(IF('5-Bienes y Serv que se Consumen'!$E$240='2 - Programas Municipales'!$C$12,'5-Bienes y Serv que se Consumen'!$F$242,0)),0)+IF('5-Bienes y Serv que se Consumen'!$E$245='2 - Programas Municipales'!$A6,(IF('5-Bienes y Serv que se Consumen'!$E$246='2 - Programas Municipales'!$C$12,'5-Bienes y Serv que se Consumen'!$F$248,0)),0)+IF('5-Bienes y Serv que se Consumen'!$E$251='2 - Programas Municipales'!$A6,(IF('5-Bienes y Serv que se Consumen'!$E$252='2 - Programas Municipales'!$C$12,'5-Bienes y Serv que se Consumen'!$F$254,0)),0)+IF('5-Bienes y Serv que se Consumen'!$E$257='2 - Programas Municipales'!$A6,(IF('5-Bienes y Serv que se Consumen'!$E$258='2 - Programas Municipales'!$C$12,'5-Bienes y Serv que se Consumen'!$F$260,0)),0)+IF('5-Bienes y Serv que se Consumen'!$E$263='2 - Programas Municipales'!$A6,(IF('5-Bienes y Serv que se Consumen'!$E$264='2 - Programas Municipales'!$C$12,'5-Bienes y Serv que se Consumen'!$F$266,0)),0)+IF('5-Bienes y Serv que se Consumen'!$E$269='2 - Programas Municipales'!$A6,(IF('5-Bienes y Serv que se Consumen'!$E$270='2 - Programas Municipales'!$C$12,'5-Bienes y Serv que se Consumen'!$F$272,0)),0)+IF('5-Bienes y Serv que se Consumen'!$E$275='2 - Programas Municipales'!$A6,(IF('5-Bienes y Serv que se Consumen'!$E$276='2 - Programas Municipales'!$C$12,'5-Bienes y Serv que se Consumen'!$F$278,0)),0)</f>
        <v>0</v>
      </c>
      <c r="N9" s="202">
        <f>IF('5-Bienes y Serv que se Consumen'!$E$143='2 - Programas Municipales'!$A6,(IF('5-Bienes y Serv que se Consumen'!$E$144='2 - Programas Municipales'!$C$13,'5-Bienes y Serv que se Consumen'!$F$146,0)),0)+IF('5-Bienes y Serv que se Consumen'!$E$149='2 - Programas Municipales'!$A6,(IF('5-Bienes y Serv que se Consumen'!$E$150='2 - Programas Municipales'!$C$13,'5-Bienes y Serv que se Consumen'!$F$152,0)),0)+IF('5-Bienes y Serv que se Consumen'!$E$155='2 - Programas Municipales'!$A6,(IF('5-Bienes y Serv que se Consumen'!$E$156='2 - Programas Municipales'!$C$13,'5-Bienes y Serv que se Consumen'!$F$158,0)),0)+IF('5-Bienes y Serv que se Consumen'!$E$161='2 - Programas Municipales'!$A6,(IF('5-Bienes y Serv que se Consumen'!$E$162='2 - Programas Municipales'!$C$13,'5-Bienes y Serv que se Consumen'!$F$164,0)),0)+IF('5-Bienes y Serv que se Consumen'!$E$167='2 - Programas Municipales'!$A6,(IF('5-Bienes y Serv que se Consumen'!$E$168='2 - Programas Municipales'!$C$13,'5-Bienes y Serv que se Consumen'!$F$170,0)),0)+IF('5-Bienes y Serv que se Consumen'!$E$173='2 - Programas Municipales'!$A6,(IF('5-Bienes y Serv que se Consumen'!$E$174='2 - Programas Municipales'!$C$13,'5-Bienes y Serv que se Consumen'!$F$176,0)),0)+IF('5-Bienes y Serv que se Consumen'!$E$179='2 - Programas Municipales'!$A6,(IF('5-Bienes y Serv que se Consumen'!$E$180='2 - Programas Municipales'!$C$13,'5-Bienes y Serv que se Consumen'!$F$182,0)),0)+IF('5-Bienes y Serv que se Consumen'!$E$185='2 - Programas Municipales'!$A6,(IF('5-Bienes y Serv que se Consumen'!$E$186='2 - Programas Municipales'!$C$13,'5-Bienes y Serv que se Consumen'!$F$188,0)),0)+IF('5-Bienes y Serv que se Consumen'!$E$191='2 - Programas Municipales'!$A6,(IF('5-Bienes y Serv que se Consumen'!$E$192='2 - Programas Municipales'!$C$13,'5-Bienes y Serv que se Consumen'!$F$194,0)),0)+IF('5-Bienes y Serv que se Consumen'!$E$197='2 - Programas Municipales'!$A6,(IF('5-Bienes y Serv que se Consumen'!$E$198='2 - Programas Municipales'!$C$13,'5-Bienes y Serv que se Consumen'!$F$200,0)),0)+IF('5-Bienes y Serv que se Consumen'!$E$203='2 - Programas Municipales'!$A6,(IF('5-Bienes y Serv que se Consumen'!$E$204='2 - Programas Municipales'!$C$13,'5-Bienes y Serv que se Consumen'!$F$206,0)),0)+IF('5-Bienes y Serv que se Consumen'!$E$209='2 - Programas Municipales'!$A6,(IF('5-Bienes y Serv que se Consumen'!$E$210='2 - Programas Municipales'!$C$13,'5-Bienes y Serv que se Consumen'!$F$212,0)),0)+IF('5-Bienes y Serv que se Consumen'!$E$215='2 - Programas Municipales'!$A6,(IF('5-Bienes y Serv que se Consumen'!$E$216='2 - Programas Municipales'!$C$13,'5-Bienes y Serv que se Consumen'!$F$218,0)),0)+IF('5-Bienes y Serv que se Consumen'!$E$221='2 - Programas Municipales'!$A6,(IF('5-Bienes y Serv que se Consumen'!$E$222='2 - Programas Municipales'!$C$13,'5-Bienes y Serv que se Consumen'!$F$224,0)),0)+IF('5-Bienes y Serv que se Consumen'!$E$227='2 - Programas Municipales'!$A6,(IF('5-Bienes y Serv que se Consumen'!$E$228='2 - Programas Municipales'!$C$13,'5-Bienes y Serv que se Consumen'!$F$230,0)),0)+IF('5-Bienes y Serv que se Consumen'!$E$233='2 - Programas Municipales'!$A6,(IF('5-Bienes y Serv que se Consumen'!$E$234='2 - Programas Municipales'!$C$13,'5-Bienes y Serv que se Consumen'!$F$236,0)),0)+IF('5-Bienes y Serv que se Consumen'!$E$239='2 - Programas Municipales'!$A6,(IF('5-Bienes y Serv que se Consumen'!$E$240='2 - Programas Municipales'!$C$13,'5-Bienes y Serv que se Consumen'!$F$242,0)),0)+IF('5-Bienes y Serv que se Consumen'!$E$245='2 - Programas Municipales'!$A6,(IF('5-Bienes y Serv que se Consumen'!$E$246='2 - Programas Municipales'!$C$13,'5-Bienes y Serv que se Consumen'!$F$248,0)),0)+IF('5-Bienes y Serv que se Consumen'!$E$251='2 - Programas Municipales'!$A6,(IF('5-Bienes y Serv que se Consumen'!$E$252='2 - Programas Municipales'!$C$13,'5-Bienes y Serv que se Consumen'!$F$254,0)),0)+IF('5-Bienes y Serv que se Consumen'!$E$257='2 - Programas Municipales'!$A6,(IF('5-Bienes y Serv que se Consumen'!$E$258='2 - Programas Municipales'!$C$13,'5-Bienes y Serv que se Consumen'!$F$260,0)),0)+IF('5-Bienes y Serv que se Consumen'!$E$263='2 - Programas Municipales'!$A6,(IF('5-Bienes y Serv que se Consumen'!$E$264='2 - Programas Municipales'!$C$13,'5-Bienes y Serv que se Consumen'!$F$266,0)),0)+IF('5-Bienes y Serv que se Consumen'!$E$269='2 - Programas Municipales'!$A6,(IF('5-Bienes y Serv que se Consumen'!$E$270='2 - Programas Municipales'!$C$13,'5-Bienes y Serv que se Consumen'!$F$272,0)),0)+IF('5-Bienes y Serv que se Consumen'!$E$275='2 - Programas Municipales'!$A6,(IF('5-Bienes y Serv que se Consumen'!$E$276='2 - Programas Municipales'!$C$13,'5-Bienes y Serv que se Consumen'!$F$278,0)),0)</f>
        <v>0</v>
      </c>
      <c r="O9" s="202">
        <f>IF('5-Bienes y Serv que se Consumen'!$E$143='2 - Programas Municipales'!$A6,(IF('5-Bienes y Serv que se Consumen'!$E$144='2 - Programas Municipales'!$C$14,'5-Bienes y Serv que se Consumen'!$F$146,0)),0)+IF('5-Bienes y Serv que se Consumen'!$E$149='2 - Programas Municipales'!$A6,(IF('5-Bienes y Serv que se Consumen'!$E$150='2 - Programas Municipales'!$C$14,'5-Bienes y Serv que se Consumen'!$F$152,0)),0)+IF('5-Bienes y Serv que se Consumen'!$E$155='2 - Programas Municipales'!$A6,(IF('5-Bienes y Serv que se Consumen'!$E$156='2 - Programas Municipales'!$C$14,'5-Bienes y Serv que se Consumen'!$F$158,0)),0)+IF('5-Bienes y Serv que se Consumen'!$E$161='2 - Programas Municipales'!$A6,(IF('5-Bienes y Serv que se Consumen'!$E$162='2 - Programas Municipales'!$C$14,'5-Bienes y Serv que se Consumen'!$F$164,0)),0)+IF('5-Bienes y Serv que se Consumen'!$E$167='2 - Programas Municipales'!$A6,(IF('5-Bienes y Serv que se Consumen'!$E$168='2 - Programas Municipales'!$C$14,'5-Bienes y Serv que se Consumen'!$F$170,0)),0)+IF('5-Bienes y Serv que se Consumen'!$E$173='2 - Programas Municipales'!$A6,(IF('5-Bienes y Serv que se Consumen'!$E$174='2 - Programas Municipales'!$C$14,'5-Bienes y Serv que se Consumen'!$F$176,0)),0)+IF('5-Bienes y Serv que se Consumen'!$E$179='2 - Programas Municipales'!$A6,(IF('5-Bienes y Serv que se Consumen'!$E$180='2 - Programas Municipales'!$C$14,'5-Bienes y Serv que se Consumen'!$F$182,0)),0)+IF('5-Bienes y Serv que se Consumen'!$E$185='2 - Programas Municipales'!$A6,(IF('5-Bienes y Serv que se Consumen'!$E$186='2 - Programas Municipales'!$C$14,'5-Bienes y Serv que se Consumen'!$F$188,0)),0)+IF('5-Bienes y Serv que se Consumen'!$E$191='2 - Programas Municipales'!$A6,(IF('5-Bienes y Serv que se Consumen'!$E$192='2 - Programas Municipales'!$C$14,'5-Bienes y Serv que se Consumen'!$F$194,0)),0)+IF('5-Bienes y Serv que se Consumen'!$E$197='2 - Programas Municipales'!$A6,(IF('5-Bienes y Serv que se Consumen'!$E$198='2 - Programas Municipales'!$C$14,'5-Bienes y Serv que se Consumen'!$F$200,0)),0)+IF('5-Bienes y Serv que se Consumen'!$E$203='2 - Programas Municipales'!$A6,(IF('5-Bienes y Serv que se Consumen'!$E$204='2 - Programas Municipales'!$C$14,'5-Bienes y Serv que se Consumen'!$F$206,0)),0)+IF('5-Bienes y Serv que se Consumen'!$E$209='2 - Programas Municipales'!$A6,(IF('5-Bienes y Serv que se Consumen'!$E$210='2 - Programas Municipales'!$C$14,'5-Bienes y Serv que se Consumen'!$F$212,0)),0)+IF('5-Bienes y Serv que se Consumen'!$E$215='2 - Programas Municipales'!$A6,(IF('5-Bienes y Serv que se Consumen'!$E$216='2 - Programas Municipales'!$C$14,'5-Bienes y Serv que se Consumen'!$F$218,0)),0)+IF('5-Bienes y Serv que se Consumen'!$E$221='2 - Programas Municipales'!$A6,(IF('5-Bienes y Serv que se Consumen'!$E$222='2 - Programas Municipales'!$C$14,'5-Bienes y Serv que se Consumen'!$F$224,0)),0)+IF('5-Bienes y Serv que se Consumen'!$E$227='2 - Programas Municipales'!$A6,(IF('5-Bienes y Serv que se Consumen'!$E$228='2 - Programas Municipales'!$C$14,'5-Bienes y Serv que se Consumen'!$F$230,0)),0)+IF('5-Bienes y Serv que se Consumen'!$E$233='2 - Programas Municipales'!$A6,(IF('5-Bienes y Serv que se Consumen'!$E$234='2 - Programas Municipales'!$C$14,'5-Bienes y Serv que se Consumen'!$F$236,0)),0)+IF('5-Bienes y Serv que se Consumen'!$E$239='2 - Programas Municipales'!$A6,(IF('5-Bienes y Serv que se Consumen'!$E$240='2 - Programas Municipales'!$C$14,'5-Bienes y Serv que se Consumen'!$F$242,0)),0)+IF('5-Bienes y Serv que se Consumen'!$E$245='2 - Programas Municipales'!$A6,(IF('5-Bienes y Serv que se Consumen'!$E$246='2 - Programas Municipales'!$C$14,'5-Bienes y Serv que se Consumen'!$F$248,0)),0)+IF('5-Bienes y Serv que se Consumen'!$E$251='2 - Programas Municipales'!$A6,(IF('5-Bienes y Serv que se Consumen'!$E$252='2 - Programas Municipales'!$C$14,'5-Bienes y Serv que se Consumen'!$F$254,0)),0)+IF('5-Bienes y Serv que se Consumen'!$E$257='2 - Programas Municipales'!$A6,(IF('5-Bienes y Serv que se Consumen'!$E$258='2 - Programas Municipales'!$C$14,'5-Bienes y Serv que se Consumen'!$F$260,0)),0)+IF('5-Bienes y Serv que se Consumen'!$E$263='2 - Programas Municipales'!$A6,(IF('5-Bienes y Serv que se Consumen'!$E$264='2 - Programas Municipales'!$C$14,'5-Bienes y Serv que se Consumen'!$F$266,0)),0)+IF('5-Bienes y Serv que se Consumen'!$E$269='2 - Programas Municipales'!$A6,(IF('5-Bienes y Serv que se Consumen'!$E$270='2 - Programas Municipales'!$C$14,'5-Bienes y Serv que se Consumen'!$F$272,0)),0)+IF('5-Bienes y Serv que se Consumen'!$E$275='2 - Programas Municipales'!$A6,(IF('5-Bienes y Serv que se Consumen'!$E$276='2 - Programas Municipales'!$C$14,'5-Bienes y Serv que se Consumen'!$F$278,0)),0)</f>
        <v>0</v>
      </c>
      <c r="P9" s="202">
        <f>IF('5-Bienes y Serv que se Consumen'!$E$143='2 - Programas Municipales'!$A6,(IF('5-Bienes y Serv que se Consumen'!$E$144='2 - Programas Municipales'!$C$15,'5-Bienes y Serv que se Consumen'!$F$146,0)),0)+IF('5-Bienes y Serv que se Consumen'!$E$149='2 - Programas Municipales'!$A6,(IF('5-Bienes y Serv que se Consumen'!$E$150='2 - Programas Municipales'!$C$15,'5-Bienes y Serv que se Consumen'!$F$152,0)),0)+IF('5-Bienes y Serv que se Consumen'!$E$155='2 - Programas Municipales'!$A6,(IF('5-Bienes y Serv que se Consumen'!$E$156='2 - Programas Municipales'!$C$15,'5-Bienes y Serv que se Consumen'!$F$158,0)),0)+IF('5-Bienes y Serv que se Consumen'!$E$161='2 - Programas Municipales'!$A6,(IF('5-Bienes y Serv que se Consumen'!$E$162='2 - Programas Municipales'!$C$15,'5-Bienes y Serv que se Consumen'!$F$164,0)),0)+IF('5-Bienes y Serv que se Consumen'!$E$167='2 - Programas Municipales'!$A6,(IF('5-Bienes y Serv que se Consumen'!$E$168='2 - Programas Municipales'!$C$15,'5-Bienes y Serv que se Consumen'!$F$170,0)),0)+IF('5-Bienes y Serv que se Consumen'!$E$173='2 - Programas Municipales'!$A6,(IF('5-Bienes y Serv que se Consumen'!$E$174='2 - Programas Municipales'!$C$15,'5-Bienes y Serv que se Consumen'!$F$176,0)),0)+IF('5-Bienes y Serv que se Consumen'!$E$179='2 - Programas Municipales'!$A6,(IF('5-Bienes y Serv que se Consumen'!$E$180='2 - Programas Municipales'!$C$15,'5-Bienes y Serv que se Consumen'!$F$182,0)),0)+IF('5-Bienes y Serv que se Consumen'!$E$185='2 - Programas Municipales'!$A6,(IF('5-Bienes y Serv que se Consumen'!$E$186='2 - Programas Municipales'!$C$15,'5-Bienes y Serv que se Consumen'!$F$188,0)),0)+IF('5-Bienes y Serv que se Consumen'!$E$191='2 - Programas Municipales'!$A6,(IF('5-Bienes y Serv que se Consumen'!$E$192='2 - Programas Municipales'!$C$15,'5-Bienes y Serv que se Consumen'!$F$194,0)),0)+IF('5-Bienes y Serv que se Consumen'!$E$197='2 - Programas Municipales'!$A6,(IF('5-Bienes y Serv que se Consumen'!$E$198='2 - Programas Municipales'!$C$15,'5-Bienes y Serv que se Consumen'!$F$200,0)),0)+IF('5-Bienes y Serv que se Consumen'!$E$203='2 - Programas Municipales'!$A6,(IF('5-Bienes y Serv que se Consumen'!$E$204='2 - Programas Municipales'!$C$15,'5-Bienes y Serv que se Consumen'!$F$206,0)),0)+IF('5-Bienes y Serv que se Consumen'!$E$209='2 - Programas Municipales'!$A6,(IF('5-Bienes y Serv que se Consumen'!$E$210='2 - Programas Municipales'!$C$15,'5-Bienes y Serv que se Consumen'!$F$212,0)),0)+IF('5-Bienes y Serv que se Consumen'!$E$215='2 - Programas Municipales'!$A6,(IF('5-Bienes y Serv que se Consumen'!$E$216='2 - Programas Municipales'!$C$15,'5-Bienes y Serv que se Consumen'!$F$218,0)),0)+IF('5-Bienes y Serv que se Consumen'!$E$221='2 - Programas Municipales'!$A6,(IF('5-Bienes y Serv que se Consumen'!$E$222='2 - Programas Municipales'!$C$15,'5-Bienes y Serv que se Consumen'!$F$224,0)),0)+IF('5-Bienes y Serv que se Consumen'!$E$227='2 - Programas Municipales'!$A6,(IF('5-Bienes y Serv que se Consumen'!$E$228='2 - Programas Municipales'!$C$15,'5-Bienes y Serv que se Consumen'!$F$230,0)),0)+IF('5-Bienes y Serv que se Consumen'!$E$233='2 - Programas Municipales'!$A6,(IF('5-Bienes y Serv que se Consumen'!$E$234='2 - Programas Municipales'!$C$15,'5-Bienes y Serv que se Consumen'!$F$236,0)),0)+IF('5-Bienes y Serv que se Consumen'!$E$239='2 - Programas Municipales'!$A6,(IF('5-Bienes y Serv que se Consumen'!$E$240='2 - Programas Municipales'!$C$15,'5-Bienes y Serv que se Consumen'!$F$242,0)),0)+IF('5-Bienes y Serv que se Consumen'!$E$245='2 - Programas Municipales'!$A6,(IF('5-Bienes y Serv que se Consumen'!$E$246='2 - Programas Municipales'!$C$15,'5-Bienes y Serv que se Consumen'!$F$248,0)),0)+IF('5-Bienes y Serv que se Consumen'!$E$251='2 - Programas Municipales'!$A6,(IF('5-Bienes y Serv que se Consumen'!$E$252='2 - Programas Municipales'!$C$15,'5-Bienes y Serv que se Consumen'!$F$254,0)),0)+IF('5-Bienes y Serv que se Consumen'!$E$257='2 - Programas Municipales'!$A6,(IF('5-Bienes y Serv que se Consumen'!$E$258='2 - Programas Municipales'!$C$15,'5-Bienes y Serv que se Consumen'!$F$260,0)),0)+IF('5-Bienes y Serv que se Consumen'!$E$263='2 - Programas Municipales'!$A6,(IF('5-Bienes y Serv que se Consumen'!$E$264='2 - Programas Municipales'!$C$15,'5-Bienes y Serv que se Consumen'!$F$266,0)),0)+IF('5-Bienes y Serv que se Consumen'!$E$269='2 - Programas Municipales'!$A6,(IF('5-Bienes y Serv que se Consumen'!$E$270='2 - Programas Municipales'!$C$15,'5-Bienes y Serv que se Consumen'!$F$272,0)),0)+IF('5-Bienes y Serv que se Consumen'!$E$275='2 - Programas Municipales'!$A6,(IF('5-Bienes y Serv que se Consumen'!$E$276='2 - Programas Municipales'!$C$15,'5-Bienes y Serv que se Consumen'!$F$278,0)),0)</f>
        <v>0</v>
      </c>
      <c r="Q9" s="265">
        <f t="shared" si="1"/>
        <v>0</v>
      </c>
    </row>
    <row r="10">
      <c r="B10" s="56" t="str">
        <f>'2 - Programas Municipales'!A7</f>
        <v>Personal</v>
      </c>
      <c r="C10" s="202">
        <f>IF('5-Bienes y Serv que se Consumen'!$E$143='2 - Programas Municipales'!$A7,(IF('5-Bienes y Serv que se Consumen'!$E$144='2 - Programas Municipales'!$C$2,'5-Bienes y Serv que se Consumen'!$F$146,0)),0)+IF('5-Bienes y Serv que se Consumen'!$E$149='2 - Programas Municipales'!$A7,(IF('5-Bienes y Serv que se Consumen'!$E$150='2 - Programas Municipales'!$C$2,'5-Bienes y Serv que se Consumen'!$F$152,0)),0)+IF('5-Bienes y Serv que se Consumen'!$E$155='2 - Programas Municipales'!$A7,(IF('5-Bienes y Serv que se Consumen'!$E$156='2 - Programas Municipales'!$C$2,'5-Bienes y Serv que se Consumen'!$F$158,0)),0)+IF('5-Bienes y Serv que se Consumen'!$E$161='2 - Programas Municipales'!$A7,(IF('5-Bienes y Serv que se Consumen'!$E$162='2 - Programas Municipales'!$C$2,'5-Bienes y Serv que se Consumen'!$F$164,0)),0)+IF('5-Bienes y Serv que se Consumen'!$E$167='2 - Programas Municipales'!$A7,(IF('5-Bienes y Serv que se Consumen'!$E$168='2 - Programas Municipales'!$C$2,'5-Bienes y Serv que se Consumen'!$F$170,0)),0)+IF('5-Bienes y Serv que se Consumen'!$E$173='2 - Programas Municipales'!$A7,(IF('5-Bienes y Serv que se Consumen'!$E$174='2 - Programas Municipales'!$C$2,'5-Bienes y Serv que se Consumen'!$F$176,0)),0)+IF('5-Bienes y Serv que se Consumen'!$E$179='2 - Programas Municipales'!$A7,(IF('5-Bienes y Serv que se Consumen'!$E$180='2 - Programas Municipales'!$C$2,'5-Bienes y Serv que se Consumen'!$F$182,0)),0)+IF('5-Bienes y Serv que se Consumen'!$E$185='2 - Programas Municipales'!$A7,(IF('5-Bienes y Serv que se Consumen'!$E$186='2 - Programas Municipales'!$C$2,'5-Bienes y Serv que se Consumen'!$F$188,0)),0)+IF('5-Bienes y Serv que se Consumen'!$E$191='2 - Programas Municipales'!$A7,(IF('5-Bienes y Serv que se Consumen'!$E$192='2 - Programas Municipales'!$C$2,'5-Bienes y Serv que se Consumen'!$F$194,0)),0)+IF('5-Bienes y Serv que se Consumen'!$E$197='2 - Programas Municipales'!$A7,(IF('5-Bienes y Serv que se Consumen'!$E$198='2 - Programas Municipales'!$C$2,'5-Bienes y Serv que se Consumen'!$F$200,0)),0)+IF('5-Bienes y Serv que se Consumen'!$E$203='2 - Programas Municipales'!$A7,(IF('5-Bienes y Serv que se Consumen'!$E$204='2 - Programas Municipales'!$C$2,'5-Bienes y Serv que se Consumen'!$F$206,0)),0)+IF('5-Bienes y Serv que se Consumen'!$E$209='2 - Programas Municipales'!$A7,(IF('5-Bienes y Serv que se Consumen'!$E$210='2 - Programas Municipales'!$C$2,'5-Bienes y Serv que se Consumen'!$F$212,0)),0)+IF('5-Bienes y Serv que se Consumen'!$E$215='2 - Programas Municipales'!$A7,(IF('5-Bienes y Serv que se Consumen'!$E$216='2 - Programas Municipales'!$C$2,'5-Bienes y Serv que se Consumen'!$F$218,0)),0)+IF('5-Bienes y Serv que se Consumen'!$E$221='2 - Programas Municipales'!$A7,(IF('5-Bienes y Serv que se Consumen'!$E$222='2 - Programas Municipales'!$C$2,'5-Bienes y Serv que se Consumen'!$F$224,0)),0)+IF('5-Bienes y Serv que se Consumen'!$E$227='2 - Programas Municipales'!$A7,(IF('5-Bienes y Serv que se Consumen'!$E$228='2 - Programas Municipales'!$C$2,'5-Bienes y Serv que se Consumen'!$F$230,0)),0)+IF('5-Bienes y Serv que se Consumen'!$E$233='2 - Programas Municipales'!$A7,(IF('5-Bienes y Serv que se Consumen'!$E$234='2 - Programas Municipales'!$C$2,'5-Bienes y Serv que se Consumen'!$F$236,0)),0)+IF('5-Bienes y Serv que se Consumen'!$E$239='2 - Programas Municipales'!$A7,(IF('5-Bienes y Serv que se Consumen'!$E$240='2 - Programas Municipales'!$C$2,'5-Bienes y Serv que se Consumen'!$F$242,0)),0)+IF('5-Bienes y Serv que se Consumen'!$E$245='2 - Programas Municipales'!$A7,(IF('5-Bienes y Serv que se Consumen'!$E$246='2 - Programas Municipales'!$C$2,'5-Bienes y Serv que se Consumen'!$F$248,0)),0)+IF('5-Bienes y Serv que se Consumen'!$E$251='2 - Programas Municipales'!$A7,(IF('5-Bienes y Serv que se Consumen'!$E$252='2 - Programas Municipales'!$C$2,'5-Bienes y Serv que se Consumen'!$F$254,0)),0)+IF('5-Bienes y Serv que se Consumen'!$E$257='2 - Programas Municipales'!$A7,(IF('5-Bienes y Serv que se Consumen'!$E$258='2 - Programas Municipales'!$C$2,'5-Bienes y Serv que se Consumen'!$F$260,0)),0)+IF('5-Bienes y Serv que se Consumen'!$E$263='2 - Programas Municipales'!$A7,(IF('5-Bienes y Serv que se Consumen'!$E$264='2 - Programas Municipales'!$C$2,'5-Bienes y Serv que se Consumen'!$F$266,0)),0)+IF('5-Bienes y Serv que se Consumen'!$E$269='2 - Programas Municipales'!$A7,(IF('5-Bienes y Serv que se Consumen'!$E$270='2 - Programas Municipales'!$C$2,'5-Bienes y Serv que se Consumen'!$F$272,0)),0)+IF('5-Bienes y Serv que se Consumen'!$E$275='2 - Programas Municipales'!$A7,(IF('5-Bienes y Serv que se Consumen'!$E$276='2 - Programas Municipales'!$C$2,'5-Bienes y Serv que se Consumen'!$F$278,0)),0)</f>
        <v>0</v>
      </c>
      <c r="D10" s="202">
        <f>IF('5-Bienes y Serv que se Consumen'!$E$143='2 - Programas Municipales'!$A7,(IF('5-Bienes y Serv que se Consumen'!$E$144='2 - Programas Municipales'!$C$3,'5-Bienes y Serv que se Consumen'!$F$146,0)),0)+IF('5-Bienes y Serv que se Consumen'!$E$149='2 - Programas Municipales'!$A7,(IF('5-Bienes y Serv que se Consumen'!$E$150='2 - Programas Municipales'!$C$3,'5-Bienes y Serv que se Consumen'!$F$152,0)),0)+IF('5-Bienes y Serv que se Consumen'!$E$155='2 - Programas Municipales'!$A7,(IF('5-Bienes y Serv que se Consumen'!$E$156='2 - Programas Municipales'!$C$3,'5-Bienes y Serv que se Consumen'!$F$158,0)),0)+IF('5-Bienes y Serv que se Consumen'!$E$161='2 - Programas Municipales'!$A7,(IF('5-Bienes y Serv que se Consumen'!$E$162='2 - Programas Municipales'!$C$3,'5-Bienes y Serv que se Consumen'!$F$164,0)),0)+IF('5-Bienes y Serv que se Consumen'!$E$167='2 - Programas Municipales'!$A7,(IF('5-Bienes y Serv que se Consumen'!$E$168='2 - Programas Municipales'!$C$3,'5-Bienes y Serv que se Consumen'!$F$170,0)),0)+IF('5-Bienes y Serv que se Consumen'!$E$173='2 - Programas Municipales'!$A7,(IF('5-Bienes y Serv que se Consumen'!$E$174='2 - Programas Municipales'!$C$3,'5-Bienes y Serv que se Consumen'!$F$176,0)),0)+IF('5-Bienes y Serv que se Consumen'!$E$179='2 - Programas Municipales'!$A7,(IF('5-Bienes y Serv que se Consumen'!$E$180='2 - Programas Municipales'!$C$3,'5-Bienes y Serv que se Consumen'!$F$182,0)),0)+IF('5-Bienes y Serv que se Consumen'!$E$185='2 - Programas Municipales'!$A7,(IF('5-Bienes y Serv que se Consumen'!$E$186='2 - Programas Municipales'!$C$3,'5-Bienes y Serv que se Consumen'!$F$188,0)),0)+IF('5-Bienes y Serv que se Consumen'!$E$191='2 - Programas Municipales'!$A7,(IF('5-Bienes y Serv que se Consumen'!$E$192='2 - Programas Municipales'!$C$3,'5-Bienes y Serv que se Consumen'!$F$194,0)),0)+IF('5-Bienes y Serv que se Consumen'!$E$197='2 - Programas Municipales'!$A7,(IF('5-Bienes y Serv que se Consumen'!$E$198='2 - Programas Municipales'!$C$3,'5-Bienes y Serv que se Consumen'!$F$200,0)),0)+IF('5-Bienes y Serv que se Consumen'!$E$203='2 - Programas Municipales'!$A7,(IF('5-Bienes y Serv que se Consumen'!$E$204='2 - Programas Municipales'!$C$3,'5-Bienes y Serv que se Consumen'!$F$206,0)),0)+IF('5-Bienes y Serv que se Consumen'!$E$209='2 - Programas Municipales'!$A7,(IF('5-Bienes y Serv que se Consumen'!$E$210='2 - Programas Municipales'!$C$3,'5-Bienes y Serv que se Consumen'!$F$212,0)),0)+IF('5-Bienes y Serv que se Consumen'!$E$215='2 - Programas Municipales'!$A7,(IF('5-Bienes y Serv que se Consumen'!$E$216='2 - Programas Municipales'!$C$3,'5-Bienes y Serv que se Consumen'!$F$218,0)),0)+IF('5-Bienes y Serv que se Consumen'!$E$221='2 - Programas Municipales'!$A7,(IF('5-Bienes y Serv que se Consumen'!$E$222='2 - Programas Municipales'!$C$3,'5-Bienes y Serv que se Consumen'!$F$224,0)),0)+IF('5-Bienes y Serv que se Consumen'!$E$227='2 - Programas Municipales'!$A7,(IF('5-Bienes y Serv que se Consumen'!$E$228='2 - Programas Municipales'!$C$3,'5-Bienes y Serv que se Consumen'!$F$230,0)),0)+IF('5-Bienes y Serv que se Consumen'!$E$233='2 - Programas Municipales'!$A7,(IF('5-Bienes y Serv que se Consumen'!$E$234='2 - Programas Municipales'!$C$3,'5-Bienes y Serv que se Consumen'!$F$236,0)),0)+IF('5-Bienes y Serv que se Consumen'!$E$239='2 - Programas Municipales'!$A7,(IF('5-Bienes y Serv que se Consumen'!$E$240='2 - Programas Municipales'!$C$3,'5-Bienes y Serv que se Consumen'!$F$242,0)),0)+IF('5-Bienes y Serv que se Consumen'!$E$245='2 - Programas Municipales'!$A7,(IF('5-Bienes y Serv que se Consumen'!$E$246='2 - Programas Municipales'!$C$3,'5-Bienes y Serv que se Consumen'!$F$248,0)),0)+IF('5-Bienes y Serv que se Consumen'!$E$251='2 - Programas Municipales'!$A7,(IF('5-Bienes y Serv que se Consumen'!$E$252='2 - Programas Municipales'!$C$3,'5-Bienes y Serv que se Consumen'!$F$254,0)),0)+IF('5-Bienes y Serv que se Consumen'!$E$257='2 - Programas Municipales'!$A7,(IF('5-Bienes y Serv que se Consumen'!$E$258='2 - Programas Municipales'!$C$3,'5-Bienes y Serv que se Consumen'!$F$260,0)),0)+IF('5-Bienes y Serv que se Consumen'!$E$263='2 - Programas Municipales'!$A7,(IF('5-Bienes y Serv que se Consumen'!$E$264='2 - Programas Municipales'!$C$3,'5-Bienes y Serv que se Consumen'!$F$266,0)),0)+IF('5-Bienes y Serv que se Consumen'!$E$269='2 - Programas Municipales'!$A7,(IF('5-Bienes y Serv que se Consumen'!$E$270='2 - Programas Municipales'!$C$3,'5-Bienes y Serv que se Consumen'!$F$272,0)),0)+IF('5-Bienes y Serv que se Consumen'!$E$275='2 - Programas Municipales'!$A7,(IF('5-Bienes y Serv que se Consumen'!$E$276='2 - Programas Municipales'!$C$3,'5-Bienes y Serv que se Consumen'!$F$278,0)),0)</f>
        <v>0</v>
      </c>
      <c r="E10" s="202">
        <f>IF('5-Bienes y Serv que se Consumen'!$E$143='2 - Programas Municipales'!$A7,(IF('5-Bienes y Serv que se Consumen'!$E$144='2 - Programas Municipales'!$C$4,'5-Bienes y Serv que se Consumen'!$F$146,0)),0)+IF('5-Bienes y Serv que se Consumen'!$E$149='2 - Programas Municipales'!$A7,(IF('5-Bienes y Serv que se Consumen'!$E$150='2 - Programas Municipales'!$C$4,'5-Bienes y Serv que se Consumen'!$F$152,0)),0)+IF('5-Bienes y Serv que se Consumen'!$E$155='2 - Programas Municipales'!$A7,(IF('5-Bienes y Serv que se Consumen'!$E$156='2 - Programas Municipales'!$C$4,'5-Bienes y Serv que se Consumen'!$F$158,0)),0)+IF('5-Bienes y Serv que se Consumen'!$E$161='2 - Programas Municipales'!$A7,(IF('5-Bienes y Serv que se Consumen'!$E$162='2 - Programas Municipales'!$C$4,'5-Bienes y Serv que se Consumen'!$F$164,0)),0)+IF('5-Bienes y Serv que se Consumen'!$E$167='2 - Programas Municipales'!$A7,(IF('5-Bienes y Serv que se Consumen'!$E$168='2 - Programas Municipales'!$C$4,'5-Bienes y Serv que se Consumen'!$F$170,0)),0)+IF('5-Bienes y Serv que se Consumen'!$E$173='2 - Programas Municipales'!$A7,(IF('5-Bienes y Serv que se Consumen'!$E$174='2 - Programas Municipales'!$C$4,'5-Bienes y Serv que se Consumen'!$F$176,0)),0)+IF('5-Bienes y Serv que se Consumen'!$E$179='2 - Programas Municipales'!$A7,(IF('5-Bienes y Serv que se Consumen'!$E$180='2 - Programas Municipales'!$C$4,'5-Bienes y Serv que se Consumen'!$F$182,0)),0)+IF('5-Bienes y Serv que se Consumen'!$E$185='2 - Programas Municipales'!$A7,(IF('5-Bienes y Serv que se Consumen'!$E$186='2 - Programas Municipales'!$C$4,'5-Bienes y Serv que se Consumen'!$F$188,0)),0)+IF('5-Bienes y Serv que se Consumen'!$E$191='2 - Programas Municipales'!$A7,(IF('5-Bienes y Serv que se Consumen'!$E$192='2 - Programas Municipales'!$C$4,'5-Bienes y Serv que se Consumen'!$F$194,0)),0)+IF('5-Bienes y Serv que se Consumen'!$E$197='2 - Programas Municipales'!$A7,(IF('5-Bienes y Serv que se Consumen'!$E$198='2 - Programas Municipales'!$C$4,'5-Bienes y Serv que se Consumen'!$F$200,0)),0)+IF('5-Bienes y Serv que se Consumen'!$E$203='2 - Programas Municipales'!$A7,(IF('5-Bienes y Serv que se Consumen'!$E$204='2 - Programas Municipales'!$C$4,'5-Bienes y Serv que se Consumen'!$F$206,0)),0)+IF('5-Bienes y Serv que se Consumen'!$E$209='2 - Programas Municipales'!$A7,(IF('5-Bienes y Serv que se Consumen'!$E$210='2 - Programas Municipales'!$C$4,'5-Bienes y Serv que se Consumen'!$F$212,0)),0)+IF('5-Bienes y Serv que se Consumen'!$E$215='2 - Programas Municipales'!$A7,(IF('5-Bienes y Serv que se Consumen'!$E$216='2 - Programas Municipales'!$C$4,'5-Bienes y Serv que se Consumen'!$F$218,0)),0)+IF('5-Bienes y Serv que se Consumen'!$E$221='2 - Programas Municipales'!$A7,(IF('5-Bienes y Serv que se Consumen'!$E$222='2 - Programas Municipales'!$C$4,'5-Bienes y Serv que se Consumen'!$F$224,0)),0)+IF('5-Bienes y Serv que se Consumen'!$E$227='2 - Programas Municipales'!$A7,(IF('5-Bienes y Serv que se Consumen'!$E$228='2 - Programas Municipales'!$C$4,'5-Bienes y Serv que se Consumen'!$F$230,0)),0)+IF('5-Bienes y Serv que se Consumen'!$E$233='2 - Programas Municipales'!$A7,(IF('5-Bienes y Serv que se Consumen'!$E$234='2 - Programas Municipales'!$C$4,'5-Bienes y Serv que se Consumen'!$F$236,0)),0)+IF('5-Bienes y Serv que se Consumen'!$E$239='2 - Programas Municipales'!$A7,(IF('5-Bienes y Serv que se Consumen'!$E$240='2 - Programas Municipales'!$C$4,'5-Bienes y Serv que se Consumen'!$F$242,0)),0)+IF('5-Bienes y Serv que se Consumen'!$E$245='2 - Programas Municipales'!$A7,(IF('5-Bienes y Serv que se Consumen'!$E$246='2 - Programas Municipales'!$C$4,'5-Bienes y Serv que se Consumen'!$F$248,0)),0)+IF('5-Bienes y Serv que se Consumen'!$E$251='2 - Programas Municipales'!$A7,(IF('5-Bienes y Serv que se Consumen'!$E$252='2 - Programas Municipales'!$C$4,'5-Bienes y Serv que se Consumen'!$F$254,0)),0)+IF('5-Bienes y Serv que se Consumen'!$E$257='2 - Programas Municipales'!$A7,(IF('5-Bienes y Serv que se Consumen'!$E$258='2 - Programas Municipales'!$C$4,'5-Bienes y Serv que se Consumen'!$F$260,0)),0)+IF('5-Bienes y Serv que se Consumen'!$E$263='2 - Programas Municipales'!$A7,(IF('5-Bienes y Serv que se Consumen'!$E$264='2 - Programas Municipales'!$C$4,'5-Bienes y Serv que se Consumen'!$F$266,0)),0)+IF('5-Bienes y Serv que se Consumen'!$E$269='2 - Programas Municipales'!$A7,(IF('5-Bienes y Serv que se Consumen'!$E$270='2 - Programas Municipales'!$C$4,'5-Bienes y Serv que se Consumen'!$F$272,0)),0)+IF('5-Bienes y Serv que se Consumen'!$E$275='2 - Programas Municipales'!$A7,(IF('5-Bienes y Serv que se Consumen'!$E$276='2 - Programas Municipales'!$C$4,'5-Bienes y Serv que se Consumen'!$F$278,0)),0)</f>
        <v>0</v>
      </c>
      <c r="F10" s="202">
        <f>IF('5-Bienes y Serv que se Consumen'!$E$143='2 - Programas Municipales'!$A7,(IF('5-Bienes y Serv que se Consumen'!$E$144='2 - Programas Municipales'!$C$5,'5-Bienes y Serv que se Consumen'!$F$146,0)),0)+IF('5-Bienes y Serv que se Consumen'!$E$149='2 - Programas Municipales'!$A7,(IF('5-Bienes y Serv que se Consumen'!$E$150='2 - Programas Municipales'!$C$5,'5-Bienes y Serv que se Consumen'!$F$152,0)),0)+IF('5-Bienes y Serv que se Consumen'!$E$155='2 - Programas Municipales'!$A7,(IF('5-Bienes y Serv que se Consumen'!$E$156='2 - Programas Municipales'!$C$5,'5-Bienes y Serv que se Consumen'!$F$158,0)),0)+IF('5-Bienes y Serv que se Consumen'!$E$161='2 - Programas Municipales'!$A7,(IF('5-Bienes y Serv que se Consumen'!$E$162='2 - Programas Municipales'!$C$5,'5-Bienes y Serv que se Consumen'!$F$164,0)),0)+IF('5-Bienes y Serv que se Consumen'!$E$167='2 - Programas Municipales'!$A7,(IF('5-Bienes y Serv que se Consumen'!$E$168='2 - Programas Municipales'!$C$5,'5-Bienes y Serv que se Consumen'!$F$170,0)),0)+IF('5-Bienes y Serv que se Consumen'!$E$173='2 - Programas Municipales'!$A7,(IF('5-Bienes y Serv que se Consumen'!$E$174='2 - Programas Municipales'!$C$5,'5-Bienes y Serv que se Consumen'!$F$176,0)),0)+IF('5-Bienes y Serv que se Consumen'!$E$179='2 - Programas Municipales'!$A7,(IF('5-Bienes y Serv que se Consumen'!$E$180='2 - Programas Municipales'!$C$5,'5-Bienes y Serv que se Consumen'!$F$182,0)),0)+IF('5-Bienes y Serv que se Consumen'!$E$185='2 - Programas Municipales'!$A7,(IF('5-Bienes y Serv que se Consumen'!$E$186='2 - Programas Municipales'!$C$5,'5-Bienes y Serv que se Consumen'!$F$188,0)),0)+IF('5-Bienes y Serv que se Consumen'!$E$191='2 - Programas Municipales'!$A7,(IF('5-Bienes y Serv que se Consumen'!$E$192='2 - Programas Municipales'!$C$5,'5-Bienes y Serv que se Consumen'!$F$194,0)),0)+IF('5-Bienes y Serv que se Consumen'!$E$197='2 - Programas Municipales'!$A7,(IF('5-Bienes y Serv que se Consumen'!$E$198='2 - Programas Municipales'!$C$5,'5-Bienes y Serv que se Consumen'!$F$200,0)),0)+IF('5-Bienes y Serv que se Consumen'!$E$203='2 - Programas Municipales'!$A7,(IF('5-Bienes y Serv que se Consumen'!$E$204='2 - Programas Municipales'!$C$5,'5-Bienes y Serv que se Consumen'!$F$206,0)),0)+IF('5-Bienes y Serv que se Consumen'!$E$209='2 - Programas Municipales'!$A7,(IF('5-Bienes y Serv que se Consumen'!$E$210='2 - Programas Municipales'!$C$5,'5-Bienes y Serv que se Consumen'!$F$212,0)),0)+IF('5-Bienes y Serv que se Consumen'!$E$215='2 - Programas Municipales'!$A7,(IF('5-Bienes y Serv que se Consumen'!$E$216='2 - Programas Municipales'!$C$5,'5-Bienes y Serv que se Consumen'!$F$218,0)),0)+IF('5-Bienes y Serv que se Consumen'!$E$221='2 - Programas Municipales'!$A7,(IF('5-Bienes y Serv que se Consumen'!$E$222='2 - Programas Municipales'!$C$5,'5-Bienes y Serv que se Consumen'!$F$224,0)),0)+IF('5-Bienes y Serv que se Consumen'!$E$227='2 - Programas Municipales'!$A7,(IF('5-Bienes y Serv que se Consumen'!$E$228='2 - Programas Municipales'!$C$5,'5-Bienes y Serv que se Consumen'!$F$230,0)),0)+IF('5-Bienes y Serv que se Consumen'!$E$233='2 - Programas Municipales'!$A7,(IF('5-Bienes y Serv que se Consumen'!$E$234='2 - Programas Municipales'!$C$5,'5-Bienes y Serv que se Consumen'!$F$236,0)),0)+IF('5-Bienes y Serv que se Consumen'!$E$239='2 - Programas Municipales'!$A7,(IF('5-Bienes y Serv que se Consumen'!$E$240='2 - Programas Municipales'!$C$5,'5-Bienes y Serv que se Consumen'!$F$242,0)),0)+IF('5-Bienes y Serv que se Consumen'!$E$245='2 - Programas Municipales'!$A7,(IF('5-Bienes y Serv que se Consumen'!$E$246='2 - Programas Municipales'!$C$5,'5-Bienes y Serv que se Consumen'!$F$248,0)),0)+IF('5-Bienes y Serv que se Consumen'!$E$251='2 - Programas Municipales'!$A7,(IF('5-Bienes y Serv que se Consumen'!$E$252='2 - Programas Municipales'!$C$5,'5-Bienes y Serv que se Consumen'!$F$254,0)),0)+IF('5-Bienes y Serv que se Consumen'!$E$257='2 - Programas Municipales'!$A7,(IF('5-Bienes y Serv que se Consumen'!$E$258='2 - Programas Municipales'!$C$5,'5-Bienes y Serv que se Consumen'!$F$260,0)),0)+IF('5-Bienes y Serv que se Consumen'!$E$263='2 - Programas Municipales'!$A7,(IF('5-Bienes y Serv que se Consumen'!$E$264='2 - Programas Municipales'!$C$5,'5-Bienes y Serv que se Consumen'!$F$266,0)),0)+IF('5-Bienes y Serv que se Consumen'!$E$269='2 - Programas Municipales'!$A7,(IF('5-Bienes y Serv que se Consumen'!$E$270='2 - Programas Municipales'!$C$5,'5-Bienes y Serv que se Consumen'!$F$272,0)),0)+IF('5-Bienes y Serv que se Consumen'!$E$275='2 - Programas Municipales'!$A7,(IF('5-Bienes y Serv que se Consumen'!$E$276='2 - Programas Municipales'!$C$5,'5-Bienes y Serv que se Consumen'!$F$278,0)),0)</f>
        <v>0</v>
      </c>
      <c r="G10" s="202">
        <f>IF('5-Bienes y Serv que se Consumen'!$E$143='2 - Programas Municipales'!$A7,(IF('5-Bienes y Serv que se Consumen'!$E$144='2 - Programas Municipales'!$C$6,'5-Bienes y Serv que se Consumen'!$F$146,0)),0)+IF('5-Bienes y Serv que se Consumen'!$E$149='2 - Programas Municipales'!$A7,(IF('5-Bienes y Serv que se Consumen'!$E$150='2 - Programas Municipales'!$C$6,'5-Bienes y Serv que se Consumen'!$F$152,0)),0)+IF('5-Bienes y Serv que se Consumen'!$E$155='2 - Programas Municipales'!$A7,(IF('5-Bienes y Serv que se Consumen'!$E$156='2 - Programas Municipales'!$C$6,'5-Bienes y Serv que se Consumen'!$F$158,0)),0)+IF('5-Bienes y Serv que se Consumen'!$E$161='2 - Programas Municipales'!$A7,(IF('5-Bienes y Serv que se Consumen'!$E$162='2 - Programas Municipales'!$C$6,'5-Bienes y Serv que se Consumen'!$F$164,0)),0)+IF('5-Bienes y Serv que se Consumen'!$E$167='2 - Programas Municipales'!$A7,(IF('5-Bienes y Serv que se Consumen'!$E$168='2 - Programas Municipales'!$C$6,'5-Bienes y Serv que se Consumen'!$F$170,0)),0)+IF('5-Bienes y Serv que se Consumen'!$E$173='2 - Programas Municipales'!$A7,(IF('5-Bienes y Serv que se Consumen'!$E$174='2 - Programas Municipales'!$C$6,'5-Bienes y Serv que se Consumen'!$F$176,0)),0)+IF('5-Bienes y Serv que se Consumen'!$E$179='2 - Programas Municipales'!$A7,(IF('5-Bienes y Serv que se Consumen'!$E$180='2 - Programas Municipales'!$C$6,'5-Bienes y Serv que se Consumen'!$F$182,0)),0)+IF('5-Bienes y Serv que se Consumen'!$E$185='2 - Programas Municipales'!$A7,(IF('5-Bienes y Serv que se Consumen'!$E$186='2 - Programas Municipales'!$C$6,'5-Bienes y Serv que se Consumen'!$F$188,0)),0)+IF('5-Bienes y Serv que se Consumen'!$E$191='2 - Programas Municipales'!$A7,(IF('5-Bienes y Serv que se Consumen'!$E$192='2 - Programas Municipales'!$C$6,'5-Bienes y Serv que se Consumen'!$F$194,0)),0)+IF('5-Bienes y Serv que se Consumen'!$E$197='2 - Programas Municipales'!$A7,(IF('5-Bienes y Serv que se Consumen'!$E$198='2 - Programas Municipales'!$C$6,'5-Bienes y Serv que se Consumen'!$F$200,0)),0)+IF('5-Bienes y Serv que se Consumen'!$E$203='2 - Programas Municipales'!$A7,(IF('5-Bienes y Serv que se Consumen'!$E$204='2 - Programas Municipales'!$C$6,'5-Bienes y Serv que se Consumen'!$F$206,0)),0)+IF('5-Bienes y Serv que se Consumen'!$E$209='2 - Programas Municipales'!$A7,(IF('5-Bienes y Serv que se Consumen'!$E$210='2 - Programas Municipales'!$C$6,'5-Bienes y Serv que se Consumen'!$F$212,0)),0)+IF('5-Bienes y Serv que se Consumen'!$E$215='2 - Programas Municipales'!$A7,(IF('5-Bienes y Serv que se Consumen'!$E$216='2 - Programas Municipales'!$C$6,'5-Bienes y Serv que se Consumen'!$F$218,0)),0)+IF('5-Bienes y Serv que se Consumen'!$E$221='2 - Programas Municipales'!$A7,(IF('5-Bienes y Serv que se Consumen'!$E$222='2 - Programas Municipales'!$C$6,'5-Bienes y Serv que se Consumen'!$F$224,0)),0)+IF('5-Bienes y Serv que se Consumen'!$E$227='2 - Programas Municipales'!$A7,(IF('5-Bienes y Serv que se Consumen'!$E$228='2 - Programas Municipales'!$C$6,'5-Bienes y Serv que se Consumen'!$F$230,0)),0)+IF('5-Bienes y Serv que se Consumen'!$E$233='2 - Programas Municipales'!$A7,(IF('5-Bienes y Serv que se Consumen'!$E$234='2 - Programas Municipales'!$C$6,'5-Bienes y Serv que se Consumen'!$F$236,0)),0)+IF('5-Bienes y Serv que se Consumen'!$E$239='2 - Programas Municipales'!$A7,(IF('5-Bienes y Serv que se Consumen'!$E$240='2 - Programas Municipales'!$C$6,'5-Bienes y Serv que se Consumen'!$F$242,0)),0)+IF('5-Bienes y Serv que se Consumen'!$E$245='2 - Programas Municipales'!$A7,(IF('5-Bienes y Serv que se Consumen'!$E$246='2 - Programas Municipales'!$C$6,'5-Bienes y Serv que se Consumen'!$F$248,0)),0)+IF('5-Bienes y Serv que se Consumen'!$E$251='2 - Programas Municipales'!$A7,(IF('5-Bienes y Serv que se Consumen'!$E$252='2 - Programas Municipales'!$C$6,'5-Bienes y Serv que se Consumen'!$F$254,0)),0)+IF('5-Bienes y Serv que se Consumen'!$E$257='2 - Programas Municipales'!$A7,(IF('5-Bienes y Serv que se Consumen'!$E$258='2 - Programas Municipales'!$C$6,'5-Bienes y Serv que se Consumen'!$F$260,0)),0)+IF('5-Bienes y Serv que se Consumen'!$E$263='2 - Programas Municipales'!$A7,(IF('5-Bienes y Serv que se Consumen'!$E$264='2 - Programas Municipales'!$C$6,'5-Bienes y Serv que se Consumen'!$F$266,0)),0)+IF('5-Bienes y Serv que se Consumen'!$E$269='2 - Programas Municipales'!$A7,(IF('5-Bienes y Serv que se Consumen'!$E$270='2 - Programas Municipales'!$C$6,'5-Bienes y Serv que se Consumen'!$F$272,0)),0)+IF('5-Bienes y Serv que se Consumen'!$E$275='2 - Programas Municipales'!$A7,(IF('5-Bienes y Serv que se Consumen'!$E$276='2 - Programas Municipales'!$C$6,'5-Bienes y Serv que se Consumen'!$F$278,0)),0)</f>
        <v>0</v>
      </c>
      <c r="H10" s="202">
        <f>IF('5-Bienes y Serv que se Consumen'!$E$143='2 - Programas Municipales'!$A7,(IF('5-Bienes y Serv que se Consumen'!$E$144='2 - Programas Municipales'!$C$7,'5-Bienes y Serv que se Consumen'!$F$146,0)),0)+IF('5-Bienes y Serv que se Consumen'!$E$149='2 - Programas Municipales'!$A7,(IF('5-Bienes y Serv que se Consumen'!$E$150='2 - Programas Municipales'!$C$7,'5-Bienes y Serv que se Consumen'!$F$152,0)),0)+IF('5-Bienes y Serv que se Consumen'!$E$155='2 - Programas Municipales'!$A7,(IF('5-Bienes y Serv que se Consumen'!$E$156='2 - Programas Municipales'!$C$7,'5-Bienes y Serv que se Consumen'!$F$158,0)),0)+IF('5-Bienes y Serv que se Consumen'!$E$161='2 - Programas Municipales'!$A7,(IF('5-Bienes y Serv que se Consumen'!$E$162='2 - Programas Municipales'!$C$7,'5-Bienes y Serv que se Consumen'!$F$164,0)),0)+IF('5-Bienes y Serv que se Consumen'!$E$167='2 - Programas Municipales'!$A7,(IF('5-Bienes y Serv que se Consumen'!$E$168='2 - Programas Municipales'!$C$7,'5-Bienes y Serv que se Consumen'!$F$170,0)),0)+IF('5-Bienes y Serv que se Consumen'!$E$173='2 - Programas Municipales'!$A7,(IF('5-Bienes y Serv que se Consumen'!$E$174='2 - Programas Municipales'!$C$7,'5-Bienes y Serv que se Consumen'!$F$176,0)),0)+IF('5-Bienes y Serv que se Consumen'!$E$179='2 - Programas Municipales'!$A7,(IF('5-Bienes y Serv que se Consumen'!$E$180='2 - Programas Municipales'!$C$7,'5-Bienes y Serv que se Consumen'!$F$182,0)),0)+IF('5-Bienes y Serv que se Consumen'!$E$185='2 - Programas Municipales'!$A7,(IF('5-Bienes y Serv que se Consumen'!$E$186='2 - Programas Municipales'!$C$7,'5-Bienes y Serv que se Consumen'!$F$188,0)),0)+IF('5-Bienes y Serv que se Consumen'!$E$191='2 - Programas Municipales'!$A7,(IF('5-Bienes y Serv que se Consumen'!$E$192='2 - Programas Municipales'!$C$7,'5-Bienes y Serv que se Consumen'!$F$194,0)),0)+IF('5-Bienes y Serv que se Consumen'!$E$197='2 - Programas Municipales'!$A7,(IF('5-Bienes y Serv que se Consumen'!$E$198='2 - Programas Municipales'!$C$7,'5-Bienes y Serv que se Consumen'!$F$200,0)),0)+IF('5-Bienes y Serv que se Consumen'!$E$203='2 - Programas Municipales'!$A7,(IF('5-Bienes y Serv que se Consumen'!$E$204='2 - Programas Municipales'!$C$7,'5-Bienes y Serv que se Consumen'!$F$206,0)),0)+IF('5-Bienes y Serv que se Consumen'!$E$209='2 - Programas Municipales'!$A7,(IF('5-Bienes y Serv que se Consumen'!$E$210='2 - Programas Municipales'!$C$7,'5-Bienes y Serv que se Consumen'!$F$212,0)),0)+IF('5-Bienes y Serv que se Consumen'!$E$215='2 - Programas Municipales'!$A7,(IF('5-Bienes y Serv que se Consumen'!$E$216='2 - Programas Municipales'!$C$7,'5-Bienes y Serv que se Consumen'!$F$218,0)),0)+IF('5-Bienes y Serv que se Consumen'!$E$221='2 - Programas Municipales'!$A7,(IF('5-Bienes y Serv que se Consumen'!$E$222='2 - Programas Municipales'!$C$7,'5-Bienes y Serv que se Consumen'!$F$224,0)),0)+IF('5-Bienes y Serv que se Consumen'!$E$227='2 - Programas Municipales'!$A7,(IF('5-Bienes y Serv que se Consumen'!$E$228='2 - Programas Municipales'!$C$7,'5-Bienes y Serv que se Consumen'!$F$230,0)),0)+IF('5-Bienes y Serv que se Consumen'!$E$233='2 - Programas Municipales'!$A7,(IF('5-Bienes y Serv que se Consumen'!$E$234='2 - Programas Municipales'!$C$7,'5-Bienes y Serv que se Consumen'!$F$236,0)),0)+IF('5-Bienes y Serv que se Consumen'!$E$239='2 - Programas Municipales'!$A7,(IF('5-Bienes y Serv que se Consumen'!$E$240='2 - Programas Municipales'!$C$7,'5-Bienes y Serv que se Consumen'!$F$242,0)),0)+IF('5-Bienes y Serv que se Consumen'!$E$245='2 - Programas Municipales'!$A7,(IF('5-Bienes y Serv que se Consumen'!$E$246='2 - Programas Municipales'!$C$7,'5-Bienes y Serv que se Consumen'!$F$248,0)),0)+IF('5-Bienes y Serv que se Consumen'!$E$251='2 - Programas Municipales'!$A7,(IF('5-Bienes y Serv que se Consumen'!$E$252='2 - Programas Municipales'!$C$7,'5-Bienes y Serv que se Consumen'!$F$254,0)),0)+IF('5-Bienes y Serv que se Consumen'!$E$257='2 - Programas Municipales'!$A7,(IF('5-Bienes y Serv que se Consumen'!$E$258='2 - Programas Municipales'!$C$7,'5-Bienes y Serv que se Consumen'!$F$260,0)),0)+IF('5-Bienes y Serv que se Consumen'!$E$263='2 - Programas Municipales'!$A7,(IF('5-Bienes y Serv que se Consumen'!$E$264='2 - Programas Municipales'!$C$7,'5-Bienes y Serv que se Consumen'!$F$266,0)),0)+IF('5-Bienes y Serv que se Consumen'!$E$269='2 - Programas Municipales'!$A7,(IF('5-Bienes y Serv que se Consumen'!$E$270='2 - Programas Municipales'!$C$7,'5-Bienes y Serv que se Consumen'!$F$272,0)),0)+IF('5-Bienes y Serv que se Consumen'!$E$275='2 - Programas Municipales'!$A7,(IF('5-Bienes y Serv que se Consumen'!$E$276='2 - Programas Municipales'!$C$7,'5-Bienes y Serv que se Consumen'!$F$278,0)),0)</f>
        <v>0</v>
      </c>
      <c r="I10" s="202">
        <f>IF('5-Bienes y Serv que se Consumen'!$E$143='2 - Programas Municipales'!$A7,(IF('5-Bienes y Serv que se Consumen'!$E$144='2 - Programas Municipales'!$C$8,'5-Bienes y Serv que se Consumen'!$F$146,0)),0)+IF('5-Bienes y Serv que se Consumen'!$E$149='2 - Programas Municipales'!$A7,(IF('5-Bienes y Serv que se Consumen'!$E$150='2 - Programas Municipales'!$C$8,'5-Bienes y Serv que se Consumen'!$F$152,0)),0)+IF('5-Bienes y Serv que se Consumen'!$E$155='2 - Programas Municipales'!$A7,(IF('5-Bienes y Serv que se Consumen'!$E$156='2 - Programas Municipales'!$C$8,'5-Bienes y Serv que se Consumen'!$F$158,0)),0)+IF('5-Bienes y Serv que se Consumen'!$E$161='2 - Programas Municipales'!$A7,(IF('5-Bienes y Serv que se Consumen'!$E$162='2 - Programas Municipales'!$C$8,'5-Bienes y Serv que se Consumen'!$F$164,0)),0)+IF('5-Bienes y Serv que se Consumen'!$E$167='2 - Programas Municipales'!$A7,(IF('5-Bienes y Serv que se Consumen'!$E$168='2 - Programas Municipales'!$C$8,'5-Bienes y Serv que se Consumen'!$F$170,0)),0)+IF('5-Bienes y Serv que se Consumen'!$E$173='2 - Programas Municipales'!$A7,(IF('5-Bienes y Serv que se Consumen'!$E$174='2 - Programas Municipales'!$C$8,'5-Bienes y Serv que se Consumen'!$F$176,0)),0)+IF('5-Bienes y Serv que se Consumen'!$E$179='2 - Programas Municipales'!$A7,(IF('5-Bienes y Serv que se Consumen'!$E$180='2 - Programas Municipales'!$C$8,'5-Bienes y Serv que se Consumen'!$F$182,0)),0)+IF('5-Bienes y Serv que se Consumen'!$E$185='2 - Programas Municipales'!$A7,(IF('5-Bienes y Serv que se Consumen'!$E$186='2 - Programas Municipales'!$C$8,'5-Bienes y Serv que se Consumen'!$F$188,0)),0)+IF('5-Bienes y Serv que se Consumen'!$E$191='2 - Programas Municipales'!$A7,(IF('5-Bienes y Serv que se Consumen'!$E$192='2 - Programas Municipales'!$C$8,'5-Bienes y Serv que se Consumen'!$F$194,0)),0)+IF('5-Bienes y Serv que se Consumen'!$E$197='2 - Programas Municipales'!$A7,(IF('5-Bienes y Serv que se Consumen'!$E$198='2 - Programas Municipales'!$C$8,'5-Bienes y Serv que se Consumen'!$F$200,0)),0)+IF('5-Bienes y Serv que se Consumen'!$E$203='2 - Programas Municipales'!$A7,(IF('5-Bienes y Serv que se Consumen'!$E$204='2 - Programas Municipales'!$C$8,'5-Bienes y Serv que se Consumen'!$F$206,0)),0)+IF('5-Bienes y Serv que se Consumen'!$E$209='2 - Programas Municipales'!$A7,(IF('5-Bienes y Serv que se Consumen'!$E$210='2 - Programas Municipales'!$C$8,'5-Bienes y Serv que se Consumen'!$F$212,0)),0)+IF('5-Bienes y Serv que se Consumen'!$E$215='2 - Programas Municipales'!$A7,(IF('5-Bienes y Serv que se Consumen'!$E$216='2 - Programas Municipales'!$C$8,'5-Bienes y Serv que se Consumen'!$F$218,0)),0)+IF('5-Bienes y Serv que se Consumen'!$E$221='2 - Programas Municipales'!$A7,(IF('5-Bienes y Serv que se Consumen'!$E$222='2 - Programas Municipales'!$C$8,'5-Bienes y Serv que se Consumen'!$F$224,0)),0)+IF('5-Bienes y Serv que se Consumen'!$E$227='2 - Programas Municipales'!$A7,(IF('5-Bienes y Serv que se Consumen'!$E$228='2 - Programas Municipales'!$C$8,'5-Bienes y Serv que se Consumen'!$F$230,0)),0)+IF('5-Bienes y Serv que se Consumen'!$E$233='2 - Programas Municipales'!$A7,(IF('5-Bienes y Serv que se Consumen'!$E$234='2 - Programas Municipales'!$C$8,'5-Bienes y Serv que se Consumen'!$F$236,0)),0)+IF('5-Bienes y Serv que se Consumen'!$E$239='2 - Programas Municipales'!$A7,(IF('5-Bienes y Serv que se Consumen'!$E$240='2 - Programas Municipales'!$C$8,'5-Bienes y Serv que se Consumen'!$F$242,0)),0)+IF('5-Bienes y Serv que se Consumen'!$E$245='2 - Programas Municipales'!$A7,(IF('5-Bienes y Serv que se Consumen'!$E$246='2 - Programas Municipales'!$C$8,'5-Bienes y Serv que se Consumen'!$F$248,0)),0)+IF('5-Bienes y Serv que se Consumen'!$E$251='2 - Programas Municipales'!$A7,(IF('5-Bienes y Serv que se Consumen'!$E$252='2 - Programas Municipales'!$C$8,'5-Bienes y Serv que se Consumen'!$F$254,0)),0)+IF('5-Bienes y Serv que se Consumen'!$E$257='2 - Programas Municipales'!$A7,(IF('5-Bienes y Serv que se Consumen'!$E$258='2 - Programas Municipales'!$C$8,'5-Bienes y Serv que se Consumen'!$F$260,0)),0)+IF('5-Bienes y Serv que se Consumen'!$E$263='2 - Programas Municipales'!$A7,(IF('5-Bienes y Serv que se Consumen'!$E$264='2 - Programas Municipales'!$C$8,'5-Bienes y Serv que se Consumen'!$F$266,0)),0)+IF('5-Bienes y Serv que se Consumen'!$E$269='2 - Programas Municipales'!$A7,(IF('5-Bienes y Serv que se Consumen'!$E$270='2 - Programas Municipales'!$C$8,'5-Bienes y Serv que se Consumen'!$F$272,0)),0)+IF('5-Bienes y Serv que se Consumen'!$E$275='2 - Programas Municipales'!$A7,(IF('5-Bienes y Serv que se Consumen'!$E$276='2 - Programas Municipales'!$C$8,'5-Bienes y Serv que se Consumen'!$F$278,0)),0)</f>
        <v>0</v>
      </c>
      <c r="J10" s="202">
        <f>IF('5-Bienes y Serv que se Consumen'!$E$143='2 - Programas Municipales'!$A7,(IF('5-Bienes y Serv que se Consumen'!$E$144='2 - Programas Municipales'!$C$9,'5-Bienes y Serv que se Consumen'!$F$146,0)),0)+IF('5-Bienes y Serv que se Consumen'!$E$149='2 - Programas Municipales'!$A7,(IF('5-Bienes y Serv que se Consumen'!$E$150='2 - Programas Municipales'!$C$9,'5-Bienes y Serv que se Consumen'!$F$152,0)),0)+IF('5-Bienes y Serv que se Consumen'!$E$155='2 - Programas Municipales'!$A7,(IF('5-Bienes y Serv que se Consumen'!$E$156='2 - Programas Municipales'!$C$9,'5-Bienes y Serv que se Consumen'!$F$158,0)),0)+IF('5-Bienes y Serv que se Consumen'!$E$161='2 - Programas Municipales'!$A7,(IF('5-Bienes y Serv que se Consumen'!$E$162='2 - Programas Municipales'!$C$9,'5-Bienes y Serv que se Consumen'!$F$164,0)),0)+IF('5-Bienes y Serv que se Consumen'!$E$167='2 - Programas Municipales'!$A7,(IF('5-Bienes y Serv que se Consumen'!$E$168='2 - Programas Municipales'!$C$9,'5-Bienes y Serv que se Consumen'!$F$170,0)),0)+IF('5-Bienes y Serv que se Consumen'!$E$173='2 - Programas Municipales'!$A7,(IF('5-Bienes y Serv que se Consumen'!$E$174='2 - Programas Municipales'!$C$9,'5-Bienes y Serv que se Consumen'!$F$176,0)),0)+IF('5-Bienes y Serv que se Consumen'!$E$179='2 - Programas Municipales'!$A7,(IF('5-Bienes y Serv que se Consumen'!$E$180='2 - Programas Municipales'!$C$9,'5-Bienes y Serv que se Consumen'!$F$182,0)),0)+IF('5-Bienes y Serv que se Consumen'!$E$185='2 - Programas Municipales'!$A7,(IF('5-Bienes y Serv que se Consumen'!$E$186='2 - Programas Municipales'!$C$9,'5-Bienes y Serv que se Consumen'!$F$188,0)),0)+IF('5-Bienes y Serv que se Consumen'!$E$191='2 - Programas Municipales'!$A7,(IF('5-Bienes y Serv que se Consumen'!$E$192='2 - Programas Municipales'!$C$9,'5-Bienes y Serv que se Consumen'!$F$194,0)),0)+IF('5-Bienes y Serv que se Consumen'!$E$197='2 - Programas Municipales'!$A7,(IF('5-Bienes y Serv que se Consumen'!$E$198='2 - Programas Municipales'!$C$9,'5-Bienes y Serv que se Consumen'!$F$200,0)),0)+IF('5-Bienes y Serv que se Consumen'!$E$203='2 - Programas Municipales'!$A7,(IF('5-Bienes y Serv que se Consumen'!$E$204='2 - Programas Municipales'!$C$9,'5-Bienes y Serv que se Consumen'!$F$206,0)),0)+IF('5-Bienes y Serv que se Consumen'!$E$209='2 - Programas Municipales'!$A7,(IF('5-Bienes y Serv que se Consumen'!$E$210='2 - Programas Municipales'!$C$9,'5-Bienes y Serv que se Consumen'!$F$212,0)),0)+IF('5-Bienes y Serv que se Consumen'!$E$215='2 - Programas Municipales'!$A7,(IF('5-Bienes y Serv que se Consumen'!$E$216='2 - Programas Municipales'!$C$9,'5-Bienes y Serv que se Consumen'!$F$218,0)),0)+IF('5-Bienes y Serv que se Consumen'!$E$221='2 - Programas Municipales'!$A7,(IF('5-Bienes y Serv que se Consumen'!$E$222='2 - Programas Municipales'!$C$9,'5-Bienes y Serv que se Consumen'!$F$224,0)),0)+IF('5-Bienes y Serv que se Consumen'!$E$227='2 - Programas Municipales'!$A7,(IF('5-Bienes y Serv que se Consumen'!$E$228='2 - Programas Municipales'!$C$9,'5-Bienes y Serv que se Consumen'!$F$230,0)),0)+IF('5-Bienes y Serv que se Consumen'!$E$233='2 - Programas Municipales'!$A7,(IF('5-Bienes y Serv que se Consumen'!$E$234='2 - Programas Municipales'!$C$9,'5-Bienes y Serv que se Consumen'!$F$236,0)),0)+IF('5-Bienes y Serv que se Consumen'!$E$239='2 - Programas Municipales'!$A7,(IF('5-Bienes y Serv que se Consumen'!$E$240='2 - Programas Municipales'!$C$9,'5-Bienes y Serv que se Consumen'!$F$242,0)),0)+IF('5-Bienes y Serv que se Consumen'!$E$245='2 - Programas Municipales'!$A7,(IF('5-Bienes y Serv que se Consumen'!$E$246='2 - Programas Municipales'!$C$9,'5-Bienes y Serv que se Consumen'!$F$248,0)),0)+IF('5-Bienes y Serv que se Consumen'!$E$251='2 - Programas Municipales'!$A7,(IF('5-Bienes y Serv que se Consumen'!$E$252='2 - Programas Municipales'!$C$9,'5-Bienes y Serv que se Consumen'!$F$254,0)),0)+IF('5-Bienes y Serv que se Consumen'!$E$257='2 - Programas Municipales'!$A7,(IF('5-Bienes y Serv que se Consumen'!$E$258='2 - Programas Municipales'!$C$9,'5-Bienes y Serv que se Consumen'!$F$260,0)),0)+IF('5-Bienes y Serv que se Consumen'!$E$263='2 - Programas Municipales'!$A7,(IF('5-Bienes y Serv que se Consumen'!$E$264='2 - Programas Municipales'!$C$9,'5-Bienes y Serv que se Consumen'!$F$266,0)),0)+IF('5-Bienes y Serv que se Consumen'!$E$269='2 - Programas Municipales'!$A7,(IF('5-Bienes y Serv que se Consumen'!$E$270='2 - Programas Municipales'!$C$9,'5-Bienes y Serv que se Consumen'!$F$272,0)),0)+IF('5-Bienes y Serv que se Consumen'!$E$275='2 - Programas Municipales'!$A7,(IF('5-Bienes y Serv que se Consumen'!$E$276='2 - Programas Municipales'!$C$9,'5-Bienes y Serv que se Consumen'!$F$278,0)),0)</f>
        <v>0</v>
      </c>
      <c r="K10" s="202">
        <f>IF('5-Bienes y Serv que se Consumen'!$E$143='2 - Programas Municipales'!$A7,(IF('5-Bienes y Serv que se Consumen'!$E$144='2 - Programas Municipales'!$C$10,'5-Bienes y Serv que se Consumen'!$F$146,0)),0)+IF('5-Bienes y Serv que se Consumen'!$E$149='2 - Programas Municipales'!$A7,(IF('5-Bienes y Serv que se Consumen'!$E$150='2 - Programas Municipales'!$C$10,'5-Bienes y Serv que se Consumen'!$F$152,0)),0)+IF('5-Bienes y Serv que se Consumen'!$E$155='2 - Programas Municipales'!$A7,(IF('5-Bienes y Serv que se Consumen'!$E$156='2 - Programas Municipales'!$C$10,'5-Bienes y Serv que se Consumen'!$F$158,0)),0)+IF('5-Bienes y Serv que se Consumen'!$E$161='2 - Programas Municipales'!$A7,(IF('5-Bienes y Serv que se Consumen'!$E$162='2 - Programas Municipales'!$C$10,'5-Bienes y Serv que se Consumen'!$F$164,0)),0)+IF('5-Bienes y Serv que se Consumen'!$E$167='2 - Programas Municipales'!$A7,(IF('5-Bienes y Serv que se Consumen'!$E$168='2 - Programas Municipales'!$C$10,'5-Bienes y Serv que se Consumen'!$F$170,0)),0)+IF('5-Bienes y Serv que se Consumen'!$E$173='2 - Programas Municipales'!$A7,(IF('5-Bienes y Serv que se Consumen'!$E$174='2 - Programas Municipales'!$C$10,'5-Bienes y Serv que se Consumen'!$F$176,0)),0)+IF('5-Bienes y Serv que se Consumen'!$E$179='2 - Programas Municipales'!$A7,(IF('5-Bienes y Serv que se Consumen'!$E$180='2 - Programas Municipales'!$C$10,'5-Bienes y Serv que se Consumen'!$F$182,0)),0)+IF('5-Bienes y Serv que se Consumen'!$E$185='2 - Programas Municipales'!$A7,(IF('5-Bienes y Serv que se Consumen'!$E$186='2 - Programas Municipales'!$C$10,'5-Bienes y Serv que se Consumen'!$F$188,0)),0)+IF('5-Bienes y Serv que se Consumen'!$E$191='2 - Programas Municipales'!$A7,(IF('5-Bienes y Serv que se Consumen'!$E$192='2 - Programas Municipales'!$C$10,'5-Bienes y Serv que se Consumen'!$F$194,0)),0)+IF('5-Bienes y Serv que se Consumen'!$E$197='2 - Programas Municipales'!$A7,(IF('5-Bienes y Serv que se Consumen'!$E$198='2 - Programas Municipales'!$C$10,'5-Bienes y Serv que se Consumen'!$F$200,0)),0)+IF('5-Bienes y Serv que se Consumen'!$E$203='2 - Programas Municipales'!$A7,(IF('5-Bienes y Serv que se Consumen'!$E$204='2 - Programas Municipales'!$C$10,'5-Bienes y Serv que se Consumen'!$F$206,0)),0)+IF('5-Bienes y Serv que se Consumen'!$E$209='2 - Programas Municipales'!$A7,(IF('5-Bienes y Serv que se Consumen'!$E$210='2 - Programas Municipales'!$C$10,'5-Bienes y Serv que se Consumen'!$F$212,0)),0)+IF('5-Bienes y Serv que se Consumen'!$E$215='2 - Programas Municipales'!$A7,(IF('5-Bienes y Serv que se Consumen'!$E$216='2 - Programas Municipales'!$C$10,'5-Bienes y Serv que se Consumen'!$F$218,0)),0)+IF('5-Bienes y Serv que se Consumen'!$E$221='2 - Programas Municipales'!$A7,(IF('5-Bienes y Serv que se Consumen'!$E$222='2 - Programas Municipales'!$C$10,'5-Bienes y Serv que se Consumen'!$F$224,0)),0)+IF('5-Bienes y Serv que se Consumen'!$E$227='2 - Programas Municipales'!$A7,(IF('5-Bienes y Serv que se Consumen'!$E$228='2 - Programas Municipales'!$C$10,'5-Bienes y Serv que se Consumen'!$F$230,0)),0)+IF('5-Bienes y Serv que se Consumen'!$E$233='2 - Programas Municipales'!$A7,(IF('5-Bienes y Serv que se Consumen'!$E$234='2 - Programas Municipales'!$C$10,'5-Bienes y Serv que se Consumen'!$F$236,0)),0)+IF('5-Bienes y Serv que se Consumen'!$E$239='2 - Programas Municipales'!$A7,(IF('5-Bienes y Serv que se Consumen'!$E$240='2 - Programas Municipales'!$C$10,'5-Bienes y Serv que se Consumen'!$F$242,0)),0)+IF('5-Bienes y Serv que se Consumen'!$E$245='2 - Programas Municipales'!$A7,(IF('5-Bienes y Serv que se Consumen'!$E$246='2 - Programas Municipales'!$C$10,'5-Bienes y Serv que se Consumen'!$F$248,0)),0)+IF('5-Bienes y Serv que se Consumen'!$E$251='2 - Programas Municipales'!$A7,(IF('5-Bienes y Serv que se Consumen'!$E$252='2 - Programas Municipales'!$C$10,'5-Bienes y Serv que se Consumen'!$F$254,0)),0)+IF('5-Bienes y Serv que se Consumen'!$E$257='2 - Programas Municipales'!$A7,(IF('5-Bienes y Serv que se Consumen'!$E$258='2 - Programas Municipales'!$C$10,'5-Bienes y Serv que se Consumen'!$F$260,0)),0)+IF('5-Bienes y Serv que se Consumen'!$E$263='2 - Programas Municipales'!$A7,(IF('5-Bienes y Serv que se Consumen'!$E$264='2 - Programas Municipales'!$C$10,'5-Bienes y Serv que se Consumen'!$F$266,0)),0)+IF('5-Bienes y Serv que se Consumen'!$E$269='2 - Programas Municipales'!$A7,(IF('5-Bienes y Serv que se Consumen'!$E$270='2 - Programas Municipales'!$C$10,'5-Bienes y Serv que se Consumen'!$F$272,0)),0)+IF('5-Bienes y Serv que se Consumen'!$E$275='2 - Programas Municipales'!$A7,(IF('5-Bienes y Serv que se Consumen'!$E$276='2 - Programas Municipales'!$C$10,'5-Bienes y Serv que se Consumen'!$F$278,0)),0)</f>
        <v>0</v>
      </c>
      <c r="L10" s="202">
        <f>IF('5-Bienes y Serv que se Consumen'!$E$143='2 - Programas Municipales'!$A7,(IF('5-Bienes y Serv que se Consumen'!$E$144='2 - Programas Municipales'!$C$11,'5-Bienes y Serv que se Consumen'!$F$146,0)),0)+IF('5-Bienes y Serv que se Consumen'!$E$149='2 - Programas Municipales'!$A7,(IF('5-Bienes y Serv que se Consumen'!$E$150='2 - Programas Municipales'!$C$11,'5-Bienes y Serv que se Consumen'!$F$152,0)),0)+IF('5-Bienes y Serv que se Consumen'!$E$155='2 - Programas Municipales'!$A7,(IF('5-Bienes y Serv que se Consumen'!$E$156='2 - Programas Municipales'!$C$11,'5-Bienes y Serv que se Consumen'!$F$158,0)),0)+IF('5-Bienes y Serv que se Consumen'!$E$161='2 - Programas Municipales'!$A7,(IF('5-Bienes y Serv que se Consumen'!$E$162='2 - Programas Municipales'!$C$11,'5-Bienes y Serv que se Consumen'!$F$164,0)),0)+IF('5-Bienes y Serv que se Consumen'!$E$167='2 - Programas Municipales'!$A7,(IF('5-Bienes y Serv que se Consumen'!$E$168='2 - Programas Municipales'!$C$11,'5-Bienes y Serv que se Consumen'!$F$170,0)),0)+IF('5-Bienes y Serv que se Consumen'!$E$173='2 - Programas Municipales'!$A7,(IF('5-Bienes y Serv que se Consumen'!$E$174='2 - Programas Municipales'!$C$11,'5-Bienes y Serv que se Consumen'!$F$176,0)),0)+IF('5-Bienes y Serv que se Consumen'!$E$179='2 - Programas Municipales'!$A7,(IF('5-Bienes y Serv que se Consumen'!$E$180='2 - Programas Municipales'!$C$11,'5-Bienes y Serv que se Consumen'!$F$182,0)),0)+IF('5-Bienes y Serv que se Consumen'!$E$185='2 - Programas Municipales'!$A7,(IF('5-Bienes y Serv que se Consumen'!$E$186='2 - Programas Municipales'!$C$11,'5-Bienes y Serv que se Consumen'!$F$188,0)),0)+IF('5-Bienes y Serv que se Consumen'!$E$191='2 - Programas Municipales'!$A7,(IF('5-Bienes y Serv que se Consumen'!$E$192='2 - Programas Municipales'!$C$11,'5-Bienes y Serv que se Consumen'!$F$194,0)),0)+IF('5-Bienes y Serv que se Consumen'!$E$197='2 - Programas Municipales'!$A7,(IF('5-Bienes y Serv que se Consumen'!$E$198='2 - Programas Municipales'!$C$11,'5-Bienes y Serv que se Consumen'!$F$200,0)),0)+IF('5-Bienes y Serv que se Consumen'!$E$203='2 - Programas Municipales'!$A7,(IF('5-Bienes y Serv que se Consumen'!$E$204='2 - Programas Municipales'!$C$11,'5-Bienes y Serv que se Consumen'!$F$206,0)),0)+IF('5-Bienes y Serv que se Consumen'!$E$209='2 - Programas Municipales'!$A7,(IF('5-Bienes y Serv que se Consumen'!$E$210='2 - Programas Municipales'!$C$11,'5-Bienes y Serv que se Consumen'!$F$212,0)),0)+IF('5-Bienes y Serv que se Consumen'!$E$215='2 - Programas Municipales'!$A7,(IF('5-Bienes y Serv que se Consumen'!$E$216='2 - Programas Municipales'!$C$11,'5-Bienes y Serv que se Consumen'!$F$218,0)),0)+IF('5-Bienes y Serv que se Consumen'!$E$221='2 - Programas Municipales'!$A7,(IF('5-Bienes y Serv que se Consumen'!$E$222='2 - Programas Municipales'!$C$11,'5-Bienes y Serv que se Consumen'!$F$224,0)),0)+IF('5-Bienes y Serv que se Consumen'!$E$227='2 - Programas Municipales'!$A7,(IF('5-Bienes y Serv que se Consumen'!$E$228='2 - Programas Municipales'!$C$11,'5-Bienes y Serv que se Consumen'!$F$230,0)),0)+IF('5-Bienes y Serv que se Consumen'!$E$233='2 - Programas Municipales'!$A7,(IF('5-Bienes y Serv que se Consumen'!$E$234='2 - Programas Municipales'!$C$11,'5-Bienes y Serv que se Consumen'!$F$236,0)),0)+IF('5-Bienes y Serv que se Consumen'!$E$239='2 - Programas Municipales'!$A7,(IF('5-Bienes y Serv que se Consumen'!$E$240='2 - Programas Municipales'!$C$11,'5-Bienes y Serv que se Consumen'!$F$242,0)),0)+IF('5-Bienes y Serv que se Consumen'!$E$245='2 - Programas Municipales'!$A7,(IF('5-Bienes y Serv que se Consumen'!$E$246='2 - Programas Municipales'!$C$11,'5-Bienes y Serv que se Consumen'!$F$248,0)),0)+IF('5-Bienes y Serv que se Consumen'!$E$251='2 - Programas Municipales'!$A7,(IF('5-Bienes y Serv que se Consumen'!$E$252='2 - Programas Municipales'!$C$11,'5-Bienes y Serv que se Consumen'!$F$254,0)),0)+IF('5-Bienes y Serv que se Consumen'!$E$257='2 - Programas Municipales'!$A7,(IF('5-Bienes y Serv que se Consumen'!$E$258='2 - Programas Municipales'!$C$11,'5-Bienes y Serv que se Consumen'!$F$260,0)),0)+IF('5-Bienes y Serv que se Consumen'!$E$263='2 - Programas Municipales'!$A7,(IF('5-Bienes y Serv que se Consumen'!$E$264='2 - Programas Municipales'!$C$11,'5-Bienes y Serv que se Consumen'!$F$266,0)),0)+IF('5-Bienes y Serv que se Consumen'!$E$269='2 - Programas Municipales'!$A7,(IF('5-Bienes y Serv que se Consumen'!$E$270='2 - Programas Municipales'!$C$11,'5-Bienes y Serv que se Consumen'!$F$272,0)),0)+IF('5-Bienes y Serv que se Consumen'!$E$275='2 - Programas Municipales'!$A7,(IF('5-Bienes y Serv que se Consumen'!$E$276='2 - Programas Municipales'!$C$11,'5-Bienes y Serv que se Consumen'!$F$278,0)),0)</f>
        <v>0</v>
      </c>
      <c r="M10" s="202">
        <f>IF('5-Bienes y Serv que se Consumen'!$E$143='2 - Programas Municipales'!$A7,(IF('5-Bienes y Serv que se Consumen'!$E$144='2 - Programas Municipales'!$C$12,'5-Bienes y Serv que se Consumen'!$F$146,0)),0)+IF('5-Bienes y Serv que se Consumen'!$E$149='2 - Programas Municipales'!$A7,(IF('5-Bienes y Serv que se Consumen'!$E$150='2 - Programas Municipales'!$C$12,'5-Bienes y Serv que se Consumen'!$F$152,0)),0)+IF('5-Bienes y Serv que se Consumen'!$E$155='2 - Programas Municipales'!$A7,(IF('5-Bienes y Serv que se Consumen'!$E$156='2 - Programas Municipales'!$C$12,'5-Bienes y Serv que se Consumen'!$F$158,0)),0)+IF('5-Bienes y Serv que se Consumen'!$E$161='2 - Programas Municipales'!$A7,(IF('5-Bienes y Serv que se Consumen'!$E$162='2 - Programas Municipales'!$C$12,'5-Bienes y Serv que se Consumen'!$F$164,0)),0)+IF('5-Bienes y Serv que se Consumen'!$E$167='2 - Programas Municipales'!$A7,(IF('5-Bienes y Serv que se Consumen'!$E$168='2 - Programas Municipales'!$C$12,'5-Bienes y Serv que se Consumen'!$F$170,0)),0)+IF('5-Bienes y Serv que se Consumen'!$E$173='2 - Programas Municipales'!$A7,(IF('5-Bienes y Serv que se Consumen'!$E$174='2 - Programas Municipales'!$C$12,'5-Bienes y Serv que se Consumen'!$F$176,0)),0)+IF('5-Bienes y Serv que se Consumen'!$E$179='2 - Programas Municipales'!$A7,(IF('5-Bienes y Serv que se Consumen'!$E$180='2 - Programas Municipales'!$C$12,'5-Bienes y Serv que se Consumen'!$F$182,0)),0)+IF('5-Bienes y Serv que se Consumen'!$E$185='2 - Programas Municipales'!$A7,(IF('5-Bienes y Serv que se Consumen'!$E$186='2 - Programas Municipales'!$C$12,'5-Bienes y Serv que se Consumen'!$F$188,0)),0)+IF('5-Bienes y Serv que se Consumen'!$E$191='2 - Programas Municipales'!$A7,(IF('5-Bienes y Serv que se Consumen'!$E$192='2 - Programas Municipales'!$C$12,'5-Bienes y Serv que se Consumen'!$F$194,0)),0)+IF('5-Bienes y Serv que se Consumen'!$E$197='2 - Programas Municipales'!$A7,(IF('5-Bienes y Serv que se Consumen'!$E$198='2 - Programas Municipales'!$C$12,'5-Bienes y Serv que se Consumen'!$F$200,0)),0)+IF('5-Bienes y Serv que se Consumen'!$E$203='2 - Programas Municipales'!$A7,(IF('5-Bienes y Serv que se Consumen'!$E$204='2 - Programas Municipales'!$C$12,'5-Bienes y Serv que se Consumen'!$F$206,0)),0)+IF('5-Bienes y Serv que se Consumen'!$E$209='2 - Programas Municipales'!$A7,(IF('5-Bienes y Serv que se Consumen'!$E$210='2 - Programas Municipales'!$C$12,'5-Bienes y Serv que se Consumen'!$F$212,0)),0)+IF('5-Bienes y Serv que se Consumen'!$E$215='2 - Programas Municipales'!$A7,(IF('5-Bienes y Serv que se Consumen'!$E$216='2 - Programas Municipales'!$C$12,'5-Bienes y Serv que se Consumen'!$F$218,0)),0)+IF('5-Bienes y Serv que se Consumen'!$E$221='2 - Programas Municipales'!$A7,(IF('5-Bienes y Serv que se Consumen'!$E$222='2 - Programas Municipales'!$C$12,'5-Bienes y Serv que se Consumen'!$F$224,0)),0)+IF('5-Bienes y Serv que se Consumen'!$E$227='2 - Programas Municipales'!$A7,(IF('5-Bienes y Serv que se Consumen'!$E$228='2 - Programas Municipales'!$C$12,'5-Bienes y Serv que se Consumen'!$F$230,0)),0)+IF('5-Bienes y Serv que se Consumen'!$E$233='2 - Programas Municipales'!$A7,(IF('5-Bienes y Serv que se Consumen'!$E$234='2 - Programas Municipales'!$C$12,'5-Bienes y Serv que se Consumen'!$F$236,0)),0)+IF('5-Bienes y Serv que se Consumen'!$E$239='2 - Programas Municipales'!$A7,(IF('5-Bienes y Serv que se Consumen'!$E$240='2 - Programas Municipales'!$C$12,'5-Bienes y Serv que se Consumen'!$F$242,0)),0)+IF('5-Bienes y Serv que se Consumen'!$E$245='2 - Programas Municipales'!$A7,(IF('5-Bienes y Serv que se Consumen'!$E$246='2 - Programas Municipales'!$C$12,'5-Bienes y Serv que se Consumen'!$F$248,0)),0)+IF('5-Bienes y Serv que se Consumen'!$E$251='2 - Programas Municipales'!$A7,(IF('5-Bienes y Serv que se Consumen'!$E$252='2 - Programas Municipales'!$C$12,'5-Bienes y Serv que se Consumen'!$F$254,0)),0)+IF('5-Bienes y Serv que se Consumen'!$E$257='2 - Programas Municipales'!$A7,(IF('5-Bienes y Serv que se Consumen'!$E$258='2 - Programas Municipales'!$C$12,'5-Bienes y Serv que se Consumen'!$F$260,0)),0)+IF('5-Bienes y Serv que se Consumen'!$E$263='2 - Programas Municipales'!$A7,(IF('5-Bienes y Serv que se Consumen'!$E$264='2 - Programas Municipales'!$C$12,'5-Bienes y Serv que se Consumen'!$F$266,0)),0)+IF('5-Bienes y Serv que se Consumen'!$E$269='2 - Programas Municipales'!$A7,(IF('5-Bienes y Serv que se Consumen'!$E$270='2 - Programas Municipales'!$C$12,'5-Bienes y Serv que se Consumen'!$F$272,0)),0)+IF('5-Bienes y Serv que se Consumen'!$E$275='2 - Programas Municipales'!$A7,(IF('5-Bienes y Serv que se Consumen'!$E$276='2 - Programas Municipales'!$C$12,'5-Bienes y Serv que se Consumen'!$F$278,0)),0)</f>
        <v>0</v>
      </c>
      <c r="N10" s="202">
        <f>IF('5-Bienes y Serv que se Consumen'!$E$143='2 - Programas Municipales'!$A7,(IF('5-Bienes y Serv que se Consumen'!$E$144='2 - Programas Municipales'!$C$13,'5-Bienes y Serv que se Consumen'!$F$146,0)),0)+IF('5-Bienes y Serv que se Consumen'!$E$149='2 - Programas Municipales'!$A7,(IF('5-Bienes y Serv que se Consumen'!$E$150='2 - Programas Municipales'!$C$13,'5-Bienes y Serv que se Consumen'!$F$152,0)),0)+IF('5-Bienes y Serv que se Consumen'!$E$155='2 - Programas Municipales'!$A7,(IF('5-Bienes y Serv que se Consumen'!$E$156='2 - Programas Municipales'!$C$13,'5-Bienes y Serv que se Consumen'!$F$158,0)),0)+IF('5-Bienes y Serv que se Consumen'!$E$161='2 - Programas Municipales'!$A7,(IF('5-Bienes y Serv que se Consumen'!$E$162='2 - Programas Municipales'!$C$13,'5-Bienes y Serv que se Consumen'!$F$164,0)),0)+IF('5-Bienes y Serv que se Consumen'!$E$167='2 - Programas Municipales'!$A7,(IF('5-Bienes y Serv que se Consumen'!$E$168='2 - Programas Municipales'!$C$13,'5-Bienes y Serv que se Consumen'!$F$170,0)),0)+IF('5-Bienes y Serv que se Consumen'!$E$173='2 - Programas Municipales'!$A7,(IF('5-Bienes y Serv que se Consumen'!$E$174='2 - Programas Municipales'!$C$13,'5-Bienes y Serv que se Consumen'!$F$176,0)),0)+IF('5-Bienes y Serv que se Consumen'!$E$179='2 - Programas Municipales'!$A7,(IF('5-Bienes y Serv que se Consumen'!$E$180='2 - Programas Municipales'!$C$13,'5-Bienes y Serv que se Consumen'!$F$182,0)),0)+IF('5-Bienes y Serv que se Consumen'!$E$185='2 - Programas Municipales'!$A7,(IF('5-Bienes y Serv que se Consumen'!$E$186='2 - Programas Municipales'!$C$13,'5-Bienes y Serv que se Consumen'!$F$188,0)),0)+IF('5-Bienes y Serv que se Consumen'!$E$191='2 - Programas Municipales'!$A7,(IF('5-Bienes y Serv que se Consumen'!$E$192='2 - Programas Municipales'!$C$13,'5-Bienes y Serv que se Consumen'!$F$194,0)),0)+IF('5-Bienes y Serv que se Consumen'!$E$197='2 - Programas Municipales'!$A7,(IF('5-Bienes y Serv que se Consumen'!$E$198='2 - Programas Municipales'!$C$13,'5-Bienes y Serv que se Consumen'!$F$200,0)),0)+IF('5-Bienes y Serv que se Consumen'!$E$203='2 - Programas Municipales'!$A7,(IF('5-Bienes y Serv que se Consumen'!$E$204='2 - Programas Municipales'!$C$13,'5-Bienes y Serv que se Consumen'!$F$206,0)),0)+IF('5-Bienes y Serv que se Consumen'!$E$209='2 - Programas Municipales'!$A7,(IF('5-Bienes y Serv que se Consumen'!$E$210='2 - Programas Municipales'!$C$13,'5-Bienes y Serv que se Consumen'!$F$212,0)),0)+IF('5-Bienes y Serv que se Consumen'!$E$215='2 - Programas Municipales'!$A7,(IF('5-Bienes y Serv que se Consumen'!$E$216='2 - Programas Municipales'!$C$13,'5-Bienes y Serv que se Consumen'!$F$218,0)),0)+IF('5-Bienes y Serv que se Consumen'!$E$221='2 - Programas Municipales'!$A7,(IF('5-Bienes y Serv que se Consumen'!$E$222='2 - Programas Municipales'!$C$13,'5-Bienes y Serv que se Consumen'!$F$224,0)),0)+IF('5-Bienes y Serv que se Consumen'!$E$227='2 - Programas Municipales'!$A7,(IF('5-Bienes y Serv que se Consumen'!$E$228='2 - Programas Municipales'!$C$13,'5-Bienes y Serv que se Consumen'!$F$230,0)),0)+IF('5-Bienes y Serv que se Consumen'!$E$233='2 - Programas Municipales'!$A7,(IF('5-Bienes y Serv que se Consumen'!$E$234='2 - Programas Municipales'!$C$13,'5-Bienes y Serv que se Consumen'!$F$236,0)),0)+IF('5-Bienes y Serv que se Consumen'!$E$239='2 - Programas Municipales'!$A7,(IF('5-Bienes y Serv que se Consumen'!$E$240='2 - Programas Municipales'!$C$13,'5-Bienes y Serv que se Consumen'!$F$242,0)),0)+IF('5-Bienes y Serv que se Consumen'!$E$245='2 - Programas Municipales'!$A7,(IF('5-Bienes y Serv que se Consumen'!$E$246='2 - Programas Municipales'!$C$13,'5-Bienes y Serv que se Consumen'!$F$248,0)),0)+IF('5-Bienes y Serv que se Consumen'!$E$251='2 - Programas Municipales'!$A7,(IF('5-Bienes y Serv que se Consumen'!$E$252='2 - Programas Municipales'!$C$13,'5-Bienes y Serv que se Consumen'!$F$254,0)),0)+IF('5-Bienes y Serv que se Consumen'!$E$257='2 - Programas Municipales'!$A7,(IF('5-Bienes y Serv que se Consumen'!$E$258='2 - Programas Municipales'!$C$13,'5-Bienes y Serv que se Consumen'!$F$260,0)),0)+IF('5-Bienes y Serv que se Consumen'!$E$263='2 - Programas Municipales'!$A7,(IF('5-Bienes y Serv que se Consumen'!$E$264='2 - Programas Municipales'!$C$13,'5-Bienes y Serv que se Consumen'!$F$266,0)),0)+IF('5-Bienes y Serv que se Consumen'!$E$269='2 - Programas Municipales'!$A7,(IF('5-Bienes y Serv que se Consumen'!$E$270='2 - Programas Municipales'!$C$13,'5-Bienes y Serv que se Consumen'!$F$272,0)),0)+IF('5-Bienes y Serv que se Consumen'!$E$275='2 - Programas Municipales'!$A7,(IF('5-Bienes y Serv que se Consumen'!$E$276='2 - Programas Municipales'!$C$13,'5-Bienes y Serv que se Consumen'!$F$278,0)),0)</f>
        <v>0</v>
      </c>
      <c r="O10" s="202">
        <f>IF('5-Bienes y Serv que se Consumen'!$E$143='2 - Programas Municipales'!$A7,(IF('5-Bienes y Serv que se Consumen'!$E$144='2 - Programas Municipales'!$C$14,'5-Bienes y Serv que se Consumen'!$F$146,0)),0)+IF('5-Bienes y Serv que se Consumen'!$E$149='2 - Programas Municipales'!$A7,(IF('5-Bienes y Serv que se Consumen'!$E$150='2 - Programas Municipales'!$C$14,'5-Bienes y Serv que se Consumen'!$F$152,0)),0)+IF('5-Bienes y Serv que se Consumen'!$E$155='2 - Programas Municipales'!$A7,(IF('5-Bienes y Serv que se Consumen'!$E$156='2 - Programas Municipales'!$C$14,'5-Bienes y Serv que se Consumen'!$F$158,0)),0)+IF('5-Bienes y Serv que se Consumen'!$E$161='2 - Programas Municipales'!$A7,(IF('5-Bienes y Serv que se Consumen'!$E$162='2 - Programas Municipales'!$C$14,'5-Bienes y Serv que se Consumen'!$F$164,0)),0)+IF('5-Bienes y Serv que se Consumen'!$E$167='2 - Programas Municipales'!$A7,(IF('5-Bienes y Serv que se Consumen'!$E$168='2 - Programas Municipales'!$C$14,'5-Bienes y Serv que se Consumen'!$F$170,0)),0)+IF('5-Bienes y Serv que se Consumen'!$E$173='2 - Programas Municipales'!$A7,(IF('5-Bienes y Serv que se Consumen'!$E$174='2 - Programas Municipales'!$C$14,'5-Bienes y Serv que se Consumen'!$F$176,0)),0)+IF('5-Bienes y Serv que se Consumen'!$E$179='2 - Programas Municipales'!$A7,(IF('5-Bienes y Serv que se Consumen'!$E$180='2 - Programas Municipales'!$C$14,'5-Bienes y Serv que se Consumen'!$F$182,0)),0)+IF('5-Bienes y Serv que se Consumen'!$E$185='2 - Programas Municipales'!$A7,(IF('5-Bienes y Serv que se Consumen'!$E$186='2 - Programas Municipales'!$C$14,'5-Bienes y Serv que se Consumen'!$F$188,0)),0)+IF('5-Bienes y Serv que se Consumen'!$E$191='2 - Programas Municipales'!$A7,(IF('5-Bienes y Serv que se Consumen'!$E$192='2 - Programas Municipales'!$C$14,'5-Bienes y Serv que se Consumen'!$F$194,0)),0)+IF('5-Bienes y Serv que se Consumen'!$E$197='2 - Programas Municipales'!$A7,(IF('5-Bienes y Serv que se Consumen'!$E$198='2 - Programas Municipales'!$C$14,'5-Bienes y Serv que se Consumen'!$F$200,0)),0)+IF('5-Bienes y Serv que se Consumen'!$E$203='2 - Programas Municipales'!$A7,(IF('5-Bienes y Serv que se Consumen'!$E$204='2 - Programas Municipales'!$C$14,'5-Bienes y Serv que se Consumen'!$F$206,0)),0)+IF('5-Bienes y Serv que se Consumen'!$E$209='2 - Programas Municipales'!$A7,(IF('5-Bienes y Serv que se Consumen'!$E$210='2 - Programas Municipales'!$C$14,'5-Bienes y Serv que se Consumen'!$F$212,0)),0)+IF('5-Bienes y Serv que se Consumen'!$E$215='2 - Programas Municipales'!$A7,(IF('5-Bienes y Serv que se Consumen'!$E$216='2 - Programas Municipales'!$C$14,'5-Bienes y Serv que se Consumen'!$F$218,0)),0)+IF('5-Bienes y Serv que se Consumen'!$E$221='2 - Programas Municipales'!$A7,(IF('5-Bienes y Serv que se Consumen'!$E$222='2 - Programas Municipales'!$C$14,'5-Bienes y Serv que se Consumen'!$F$224,0)),0)+IF('5-Bienes y Serv que se Consumen'!$E$227='2 - Programas Municipales'!$A7,(IF('5-Bienes y Serv que se Consumen'!$E$228='2 - Programas Municipales'!$C$14,'5-Bienes y Serv que se Consumen'!$F$230,0)),0)+IF('5-Bienes y Serv que se Consumen'!$E$233='2 - Programas Municipales'!$A7,(IF('5-Bienes y Serv que se Consumen'!$E$234='2 - Programas Municipales'!$C$14,'5-Bienes y Serv que se Consumen'!$F$236,0)),0)+IF('5-Bienes y Serv que se Consumen'!$E$239='2 - Programas Municipales'!$A7,(IF('5-Bienes y Serv que se Consumen'!$E$240='2 - Programas Municipales'!$C$14,'5-Bienes y Serv que se Consumen'!$F$242,0)),0)+IF('5-Bienes y Serv que se Consumen'!$E$245='2 - Programas Municipales'!$A7,(IF('5-Bienes y Serv que se Consumen'!$E$246='2 - Programas Municipales'!$C$14,'5-Bienes y Serv que se Consumen'!$F$248,0)),0)+IF('5-Bienes y Serv que se Consumen'!$E$251='2 - Programas Municipales'!$A7,(IF('5-Bienes y Serv que se Consumen'!$E$252='2 - Programas Municipales'!$C$14,'5-Bienes y Serv que se Consumen'!$F$254,0)),0)+IF('5-Bienes y Serv que se Consumen'!$E$257='2 - Programas Municipales'!$A7,(IF('5-Bienes y Serv que se Consumen'!$E$258='2 - Programas Municipales'!$C$14,'5-Bienes y Serv que se Consumen'!$F$260,0)),0)+IF('5-Bienes y Serv que se Consumen'!$E$263='2 - Programas Municipales'!$A7,(IF('5-Bienes y Serv que se Consumen'!$E$264='2 - Programas Municipales'!$C$14,'5-Bienes y Serv que se Consumen'!$F$266,0)),0)+IF('5-Bienes y Serv que se Consumen'!$E$269='2 - Programas Municipales'!$A7,(IF('5-Bienes y Serv que se Consumen'!$E$270='2 - Programas Municipales'!$C$14,'5-Bienes y Serv que se Consumen'!$F$272,0)),0)+IF('5-Bienes y Serv que se Consumen'!$E$275='2 - Programas Municipales'!$A7,(IF('5-Bienes y Serv que se Consumen'!$E$276='2 - Programas Municipales'!$C$14,'5-Bienes y Serv que se Consumen'!$F$278,0)),0)</f>
        <v>0</v>
      </c>
      <c r="P10" s="202">
        <f>IF('5-Bienes y Serv que se Consumen'!$E$143='2 - Programas Municipales'!$A7,(IF('5-Bienes y Serv que se Consumen'!$E$144='2 - Programas Municipales'!$C$15,'5-Bienes y Serv que se Consumen'!$F$146,0)),0)+IF('5-Bienes y Serv que se Consumen'!$E$149='2 - Programas Municipales'!$A7,(IF('5-Bienes y Serv que se Consumen'!$E$150='2 - Programas Municipales'!$C$15,'5-Bienes y Serv que se Consumen'!$F$152,0)),0)+IF('5-Bienes y Serv que se Consumen'!$E$155='2 - Programas Municipales'!$A7,(IF('5-Bienes y Serv que se Consumen'!$E$156='2 - Programas Municipales'!$C$15,'5-Bienes y Serv que se Consumen'!$F$158,0)),0)+IF('5-Bienes y Serv que se Consumen'!$E$161='2 - Programas Municipales'!$A7,(IF('5-Bienes y Serv que se Consumen'!$E$162='2 - Programas Municipales'!$C$15,'5-Bienes y Serv que se Consumen'!$F$164,0)),0)+IF('5-Bienes y Serv que se Consumen'!$E$167='2 - Programas Municipales'!$A7,(IF('5-Bienes y Serv que se Consumen'!$E$168='2 - Programas Municipales'!$C$15,'5-Bienes y Serv que se Consumen'!$F$170,0)),0)+IF('5-Bienes y Serv que se Consumen'!$E$173='2 - Programas Municipales'!$A7,(IF('5-Bienes y Serv que se Consumen'!$E$174='2 - Programas Municipales'!$C$15,'5-Bienes y Serv que se Consumen'!$F$176,0)),0)+IF('5-Bienes y Serv que se Consumen'!$E$179='2 - Programas Municipales'!$A7,(IF('5-Bienes y Serv que se Consumen'!$E$180='2 - Programas Municipales'!$C$15,'5-Bienes y Serv que se Consumen'!$F$182,0)),0)+IF('5-Bienes y Serv que se Consumen'!$E$185='2 - Programas Municipales'!$A7,(IF('5-Bienes y Serv que se Consumen'!$E$186='2 - Programas Municipales'!$C$15,'5-Bienes y Serv que se Consumen'!$F$188,0)),0)+IF('5-Bienes y Serv que se Consumen'!$E$191='2 - Programas Municipales'!$A7,(IF('5-Bienes y Serv que se Consumen'!$E$192='2 - Programas Municipales'!$C$15,'5-Bienes y Serv que se Consumen'!$F$194,0)),0)+IF('5-Bienes y Serv que se Consumen'!$E$197='2 - Programas Municipales'!$A7,(IF('5-Bienes y Serv que se Consumen'!$E$198='2 - Programas Municipales'!$C$15,'5-Bienes y Serv que se Consumen'!$F$200,0)),0)+IF('5-Bienes y Serv que se Consumen'!$E$203='2 - Programas Municipales'!$A7,(IF('5-Bienes y Serv que se Consumen'!$E$204='2 - Programas Municipales'!$C$15,'5-Bienes y Serv que se Consumen'!$F$206,0)),0)+IF('5-Bienes y Serv que se Consumen'!$E$209='2 - Programas Municipales'!$A7,(IF('5-Bienes y Serv que se Consumen'!$E$210='2 - Programas Municipales'!$C$15,'5-Bienes y Serv que se Consumen'!$F$212,0)),0)+IF('5-Bienes y Serv que se Consumen'!$E$215='2 - Programas Municipales'!$A7,(IF('5-Bienes y Serv que se Consumen'!$E$216='2 - Programas Municipales'!$C$15,'5-Bienes y Serv que se Consumen'!$F$218,0)),0)+IF('5-Bienes y Serv que se Consumen'!$E$221='2 - Programas Municipales'!$A7,(IF('5-Bienes y Serv que se Consumen'!$E$222='2 - Programas Municipales'!$C$15,'5-Bienes y Serv que se Consumen'!$F$224,0)),0)+IF('5-Bienes y Serv que se Consumen'!$E$227='2 - Programas Municipales'!$A7,(IF('5-Bienes y Serv que se Consumen'!$E$228='2 - Programas Municipales'!$C$15,'5-Bienes y Serv que se Consumen'!$F$230,0)),0)+IF('5-Bienes y Serv que se Consumen'!$E$233='2 - Programas Municipales'!$A7,(IF('5-Bienes y Serv que se Consumen'!$E$234='2 - Programas Municipales'!$C$15,'5-Bienes y Serv que se Consumen'!$F$236,0)),0)+IF('5-Bienes y Serv que se Consumen'!$E$239='2 - Programas Municipales'!$A7,(IF('5-Bienes y Serv que se Consumen'!$E$240='2 - Programas Municipales'!$C$15,'5-Bienes y Serv que se Consumen'!$F$242,0)),0)+IF('5-Bienes y Serv que se Consumen'!$E$245='2 - Programas Municipales'!$A7,(IF('5-Bienes y Serv que se Consumen'!$E$246='2 - Programas Municipales'!$C$15,'5-Bienes y Serv que se Consumen'!$F$248,0)),0)+IF('5-Bienes y Serv que se Consumen'!$E$251='2 - Programas Municipales'!$A7,(IF('5-Bienes y Serv que se Consumen'!$E$252='2 - Programas Municipales'!$C$15,'5-Bienes y Serv que se Consumen'!$F$254,0)),0)+IF('5-Bienes y Serv que se Consumen'!$E$257='2 - Programas Municipales'!$A7,(IF('5-Bienes y Serv que se Consumen'!$E$258='2 - Programas Municipales'!$C$15,'5-Bienes y Serv que se Consumen'!$F$260,0)),0)+IF('5-Bienes y Serv que se Consumen'!$E$263='2 - Programas Municipales'!$A7,(IF('5-Bienes y Serv que se Consumen'!$E$264='2 - Programas Municipales'!$C$15,'5-Bienes y Serv que se Consumen'!$F$266,0)),0)+IF('5-Bienes y Serv que se Consumen'!$E$269='2 - Programas Municipales'!$A7,(IF('5-Bienes y Serv que se Consumen'!$E$270='2 - Programas Municipales'!$C$15,'5-Bienes y Serv que se Consumen'!$F$272,0)),0)+IF('5-Bienes y Serv que se Consumen'!$E$275='2 - Programas Municipales'!$A7,(IF('5-Bienes y Serv que se Consumen'!$E$276='2 - Programas Municipales'!$C$15,'5-Bienes y Serv que se Consumen'!$F$278,0)),0)</f>
        <v>0</v>
      </c>
      <c r="Q10" s="265">
        <f t="shared" si="1"/>
        <v>0</v>
      </c>
    </row>
    <row r="11">
      <c r="B11" s="56" t="str">
        <f>'2 - Programas Municipales'!A8</f>
        <v>Ropa y Elem. Trab.</v>
      </c>
      <c r="C11" s="202">
        <f>IF('5-Bienes y Serv que se Consumen'!$E$143='2 - Programas Municipales'!$A8,(IF('5-Bienes y Serv que se Consumen'!$E$144='2 - Programas Municipales'!$C$2,'5-Bienes y Serv que se Consumen'!$F$146,0)),0)+IF('5-Bienes y Serv que se Consumen'!$E$149='2 - Programas Municipales'!$A8,(IF('5-Bienes y Serv que se Consumen'!$E$150='2 - Programas Municipales'!$C$2,'5-Bienes y Serv que se Consumen'!$F$152,0)),0)+IF('5-Bienes y Serv que se Consumen'!$E$155='2 - Programas Municipales'!$A8,(IF('5-Bienes y Serv que se Consumen'!$E$156='2 - Programas Municipales'!$C$2,'5-Bienes y Serv que se Consumen'!$F$158,0)),0)+IF('5-Bienes y Serv que se Consumen'!$E$161='2 - Programas Municipales'!$A8,(IF('5-Bienes y Serv que se Consumen'!$E$162='2 - Programas Municipales'!$C$2,'5-Bienes y Serv que se Consumen'!$F$164,0)),0)+IF('5-Bienes y Serv que se Consumen'!$E$167='2 - Programas Municipales'!$A8,(IF('5-Bienes y Serv que se Consumen'!$E$168='2 - Programas Municipales'!$C$2,'5-Bienes y Serv que se Consumen'!$F$170,0)),0)+IF('5-Bienes y Serv que se Consumen'!$E$173='2 - Programas Municipales'!$A8,(IF('5-Bienes y Serv que se Consumen'!$E$174='2 - Programas Municipales'!$C$2,'5-Bienes y Serv que se Consumen'!$F$176,0)),0)+IF('5-Bienes y Serv que se Consumen'!$E$179='2 - Programas Municipales'!$A8,(IF('5-Bienes y Serv que se Consumen'!$E$180='2 - Programas Municipales'!$C$2,'5-Bienes y Serv que se Consumen'!$F$182,0)),0)+IF('5-Bienes y Serv que se Consumen'!$E$185='2 - Programas Municipales'!$A8,(IF('5-Bienes y Serv que se Consumen'!$E$186='2 - Programas Municipales'!$C$2,'5-Bienes y Serv que se Consumen'!$F$188,0)),0)+IF('5-Bienes y Serv que se Consumen'!$E$191='2 - Programas Municipales'!$A8,(IF('5-Bienes y Serv que se Consumen'!$E$192='2 - Programas Municipales'!$C$2,'5-Bienes y Serv que se Consumen'!$F$194,0)),0)+IF('5-Bienes y Serv que se Consumen'!$E$197='2 - Programas Municipales'!$A8,(IF('5-Bienes y Serv que se Consumen'!$E$198='2 - Programas Municipales'!$C$2,'5-Bienes y Serv que se Consumen'!$F$200,0)),0)+IF('5-Bienes y Serv que se Consumen'!$E$203='2 - Programas Municipales'!$A8,(IF('5-Bienes y Serv que se Consumen'!$E$204='2 - Programas Municipales'!$C$2,'5-Bienes y Serv que se Consumen'!$F$206,0)),0)+IF('5-Bienes y Serv que se Consumen'!$E$209='2 - Programas Municipales'!$A8,(IF('5-Bienes y Serv que se Consumen'!$E$210='2 - Programas Municipales'!$C$2,'5-Bienes y Serv que se Consumen'!$F$212,0)),0)+IF('5-Bienes y Serv que se Consumen'!$E$215='2 - Programas Municipales'!$A8,(IF('5-Bienes y Serv que se Consumen'!$E$216='2 - Programas Municipales'!$C$2,'5-Bienes y Serv que se Consumen'!$F$218,0)),0)+IF('5-Bienes y Serv que se Consumen'!$E$221='2 - Programas Municipales'!$A8,(IF('5-Bienes y Serv que se Consumen'!$E$222='2 - Programas Municipales'!$C$2,'5-Bienes y Serv que se Consumen'!$F$224,0)),0)+IF('5-Bienes y Serv que se Consumen'!$E$227='2 - Programas Municipales'!$A8,(IF('5-Bienes y Serv que se Consumen'!$E$228='2 - Programas Municipales'!$C$2,'5-Bienes y Serv que se Consumen'!$F$230,0)),0)+IF('5-Bienes y Serv que se Consumen'!$E$233='2 - Programas Municipales'!$A8,(IF('5-Bienes y Serv que se Consumen'!$E$234='2 - Programas Municipales'!$C$2,'5-Bienes y Serv que se Consumen'!$F$236,0)),0)+IF('5-Bienes y Serv que se Consumen'!$E$239='2 - Programas Municipales'!$A8,(IF('5-Bienes y Serv que se Consumen'!$E$240='2 - Programas Municipales'!$C$2,'5-Bienes y Serv que se Consumen'!$F$242,0)),0)+IF('5-Bienes y Serv que se Consumen'!$E$245='2 - Programas Municipales'!$A8,(IF('5-Bienes y Serv que se Consumen'!$E$246='2 - Programas Municipales'!$C$2,'5-Bienes y Serv que se Consumen'!$F$248,0)),0)+IF('5-Bienes y Serv que se Consumen'!$E$251='2 - Programas Municipales'!$A8,(IF('5-Bienes y Serv que se Consumen'!$E$252='2 - Programas Municipales'!$C$2,'5-Bienes y Serv que se Consumen'!$F$254,0)),0)+IF('5-Bienes y Serv que se Consumen'!$E$257='2 - Programas Municipales'!$A8,(IF('5-Bienes y Serv que se Consumen'!$E$258='2 - Programas Municipales'!$C$2,'5-Bienes y Serv que se Consumen'!$F$260,0)),0)+IF('5-Bienes y Serv que se Consumen'!$E$263='2 - Programas Municipales'!$A8,(IF('5-Bienes y Serv que se Consumen'!$E$264='2 - Programas Municipales'!$C$2,'5-Bienes y Serv que se Consumen'!$F$266,0)),0)+IF('5-Bienes y Serv que se Consumen'!$E$269='2 - Programas Municipales'!$A8,(IF('5-Bienes y Serv que se Consumen'!$E$270='2 - Programas Municipales'!$C$2,'5-Bienes y Serv que se Consumen'!$F$272,0)),0)+IF('5-Bienes y Serv que se Consumen'!$E$275='2 - Programas Municipales'!$A8,(IF('5-Bienes y Serv que se Consumen'!$E$276='2 - Programas Municipales'!$C$2,'5-Bienes y Serv que se Consumen'!$F$278,0)),0)</f>
        <v>0</v>
      </c>
      <c r="D11" s="202">
        <f>IF('5-Bienes y Serv que se Consumen'!$E$143='2 - Programas Municipales'!$A8,(IF('5-Bienes y Serv que se Consumen'!$E$144='2 - Programas Municipales'!$C$3,'5-Bienes y Serv que se Consumen'!$F$146,0)),0)+IF('5-Bienes y Serv que se Consumen'!$E$149='2 - Programas Municipales'!$A8,(IF('5-Bienes y Serv que se Consumen'!$E$150='2 - Programas Municipales'!$C$3,'5-Bienes y Serv que se Consumen'!$F$152,0)),0)+IF('5-Bienes y Serv que se Consumen'!$E$155='2 - Programas Municipales'!$A8,(IF('5-Bienes y Serv que se Consumen'!$E$156='2 - Programas Municipales'!$C$3,'5-Bienes y Serv que se Consumen'!$F$158,0)),0)+IF('5-Bienes y Serv que se Consumen'!$E$161='2 - Programas Municipales'!$A8,(IF('5-Bienes y Serv que se Consumen'!$E$162='2 - Programas Municipales'!$C$3,'5-Bienes y Serv que se Consumen'!$F$164,0)),0)+IF('5-Bienes y Serv que se Consumen'!$E$167='2 - Programas Municipales'!$A8,(IF('5-Bienes y Serv que se Consumen'!$E$168='2 - Programas Municipales'!$C$3,'5-Bienes y Serv que se Consumen'!$F$170,0)),0)+IF('5-Bienes y Serv que se Consumen'!$E$173='2 - Programas Municipales'!$A8,(IF('5-Bienes y Serv que se Consumen'!$E$174='2 - Programas Municipales'!$C$3,'5-Bienes y Serv que se Consumen'!$F$176,0)),0)+IF('5-Bienes y Serv que se Consumen'!$E$179='2 - Programas Municipales'!$A8,(IF('5-Bienes y Serv que se Consumen'!$E$180='2 - Programas Municipales'!$C$3,'5-Bienes y Serv que se Consumen'!$F$182,0)),0)+IF('5-Bienes y Serv que se Consumen'!$E$185='2 - Programas Municipales'!$A8,(IF('5-Bienes y Serv que se Consumen'!$E$186='2 - Programas Municipales'!$C$3,'5-Bienes y Serv que se Consumen'!$F$188,0)),0)+IF('5-Bienes y Serv que se Consumen'!$E$191='2 - Programas Municipales'!$A8,(IF('5-Bienes y Serv que se Consumen'!$E$192='2 - Programas Municipales'!$C$3,'5-Bienes y Serv que se Consumen'!$F$194,0)),0)+IF('5-Bienes y Serv que se Consumen'!$E$197='2 - Programas Municipales'!$A8,(IF('5-Bienes y Serv que se Consumen'!$E$198='2 - Programas Municipales'!$C$3,'5-Bienes y Serv que se Consumen'!$F$200,0)),0)+IF('5-Bienes y Serv que se Consumen'!$E$203='2 - Programas Municipales'!$A8,(IF('5-Bienes y Serv que se Consumen'!$E$204='2 - Programas Municipales'!$C$3,'5-Bienes y Serv que se Consumen'!$F$206,0)),0)+IF('5-Bienes y Serv que se Consumen'!$E$209='2 - Programas Municipales'!$A8,(IF('5-Bienes y Serv que se Consumen'!$E$210='2 - Programas Municipales'!$C$3,'5-Bienes y Serv que se Consumen'!$F$212,0)),0)+IF('5-Bienes y Serv que se Consumen'!$E$215='2 - Programas Municipales'!$A8,(IF('5-Bienes y Serv que se Consumen'!$E$216='2 - Programas Municipales'!$C$3,'5-Bienes y Serv que se Consumen'!$F$218,0)),0)+IF('5-Bienes y Serv que se Consumen'!$E$221='2 - Programas Municipales'!$A8,(IF('5-Bienes y Serv que se Consumen'!$E$222='2 - Programas Municipales'!$C$3,'5-Bienes y Serv que se Consumen'!$F$224,0)),0)+IF('5-Bienes y Serv que se Consumen'!$E$227='2 - Programas Municipales'!$A8,(IF('5-Bienes y Serv que se Consumen'!$E$228='2 - Programas Municipales'!$C$3,'5-Bienes y Serv que se Consumen'!$F$230,0)),0)+IF('5-Bienes y Serv que se Consumen'!$E$233='2 - Programas Municipales'!$A8,(IF('5-Bienes y Serv que se Consumen'!$E$234='2 - Programas Municipales'!$C$3,'5-Bienes y Serv que se Consumen'!$F$236,0)),0)+IF('5-Bienes y Serv que se Consumen'!$E$239='2 - Programas Municipales'!$A8,(IF('5-Bienes y Serv que se Consumen'!$E$240='2 - Programas Municipales'!$C$3,'5-Bienes y Serv que se Consumen'!$F$242,0)),0)+IF('5-Bienes y Serv que se Consumen'!$E$245='2 - Programas Municipales'!$A8,(IF('5-Bienes y Serv que se Consumen'!$E$246='2 - Programas Municipales'!$C$3,'5-Bienes y Serv que se Consumen'!$F$248,0)),0)+IF('5-Bienes y Serv que se Consumen'!$E$251='2 - Programas Municipales'!$A8,(IF('5-Bienes y Serv que se Consumen'!$E$252='2 - Programas Municipales'!$C$3,'5-Bienes y Serv que se Consumen'!$F$254,0)),0)+IF('5-Bienes y Serv que se Consumen'!$E$257='2 - Programas Municipales'!$A8,(IF('5-Bienes y Serv que se Consumen'!$E$258='2 - Programas Municipales'!$C$3,'5-Bienes y Serv que se Consumen'!$F$260,0)),0)+IF('5-Bienes y Serv que se Consumen'!$E$263='2 - Programas Municipales'!$A8,(IF('5-Bienes y Serv que se Consumen'!$E$264='2 - Programas Municipales'!$C$3,'5-Bienes y Serv que se Consumen'!$F$266,0)),0)+IF('5-Bienes y Serv que se Consumen'!$E$269='2 - Programas Municipales'!$A8,(IF('5-Bienes y Serv que se Consumen'!$E$270='2 - Programas Municipales'!$C$3,'5-Bienes y Serv que se Consumen'!$F$272,0)),0)+IF('5-Bienes y Serv que se Consumen'!$E$275='2 - Programas Municipales'!$A8,(IF('5-Bienes y Serv que se Consumen'!$E$276='2 - Programas Municipales'!$C$3,'5-Bienes y Serv que se Consumen'!$F$278,0)),0)</f>
        <v>0</v>
      </c>
      <c r="E11" s="202">
        <f>IF('5-Bienes y Serv que se Consumen'!$E$143='2 - Programas Municipales'!$A8,(IF('5-Bienes y Serv que se Consumen'!$E$144='2 - Programas Municipales'!$C$4,'5-Bienes y Serv que se Consumen'!$F$146,0)),0)+IF('5-Bienes y Serv que se Consumen'!$E$149='2 - Programas Municipales'!$A8,(IF('5-Bienes y Serv que se Consumen'!$E$150='2 - Programas Municipales'!$C$4,'5-Bienes y Serv que se Consumen'!$F$152,0)),0)+IF('5-Bienes y Serv que se Consumen'!$E$155='2 - Programas Municipales'!$A8,(IF('5-Bienes y Serv que se Consumen'!$E$156='2 - Programas Municipales'!$C$4,'5-Bienes y Serv que se Consumen'!$F$158,0)),0)+IF('5-Bienes y Serv que se Consumen'!$E$161='2 - Programas Municipales'!$A8,(IF('5-Bienes y Serv que se Consumen'!$E$162='2 - Programas Municipales'!$C$4,'5-Bienes y Serv que se Consumen'!$F$164,0)),0)+IF('5-Bienes y Serv que se Consumen'!$E$167='2 - Programas Municipales'!$A8,(IF('5-Bienes y Serv que se Consumen'!$E$168='2 - Programas Municipales'!$C$4,'5-Bienes y Serv que se Consumen'!$F$170,0)),0)+IF('5-Bienes y Serv que se Consumen'!$E$173='2 - Programas Municipales'!$A8,(IF('5-Bienes y Serv que se Consumen'!$E$174='2 - Programas Municipales'!$C$4,'5-Bienes y Serv que se Consumen'!$F$176,0)),0)+IF('5-Bienes y Serv que se Consumen'!$E$179='2 - Programas Municipales'!$A8,(IF('5-Bienes y Serv que se Consumen'!$E$180='2 - Programas Municipales'!$C$4,'5-Bienes y Serv que se Consumen'!$F$182,0)),0)+IF('5-Bienes y Serv que se Consumen'!$E$185='2 - Programas Municipales'!$A8,(IF('5-Bienes y Serv que se Consumen'!$E$186='2 - Programas Municipales'!$C$4,'5-Bienes y Serv que se Consumen'!$F$188,0)),0)+IF('5-Bienes y Serv que se Consumen'!$E$191='2 - Programas Municipales'!$A8,(IF('5-Bienes y Serv que se Consumen'!$E$192='2 - Programas Municipales'!$C$4,'5-Bienes y Serv que se Consumen'!$F$194,0)),0)+IF('5-Bienes y Serv que se Consumen'!$E$197='2 - Programas Municipales'!$A8,(IF('5-Bienes y Serv que se Consumen'!$E$198='2 - Programas Municipales'!$C$4,'5-Bienes y Serv que se Consumen'!$F$200,0)),0)+IF('5-Bienes y Serv que se Consumen'!$E$203='2 - Programas Municipales'!$A8,(IF('5-Bienes y Serv que se Consumen'!$E$204='2 - Programas Municipales'!$C$4,'5-Bienes y Serv que se Consumen'!$F$206,0)),0)+IF('5-Bienes y Serv que se Consumen'!$E$209='2 - Programas Municipales'!$A8,(IF('5-Bienes y Serv que se Consumen'!$E$210='2 - Programas Municipales'!$C$4,'5-Bienes y Serv que se Consumen'!$F$212,0)),0)+IF('5-Bienes y Serv que se Consumen'!$E$215='2 - Programas Municipales'!$A8,(IF('5-Bienes y Serv que se Consumen'!$E$216='2 - Programas Municipales'!$C$4,'5-Bienes y Serv que se Consumen'!$F$218,0)),0)+IF('5-Bienes y Serv que se Consumen'!$E$221='2 - Programas Municipales'!$A8,(IF('5-Bienes y Serv que se Consumen'!$E$222='2 - Programas Municipales'!$C$4,'5-Bienes y Serv que se Consumen'!$F$224,0)),0)+IF('5-Bienes y Serv que se Consumen'!$E$227='2 - Programas Municipales'!$A8,(IF('5-Bienes y Serv que se Consumen'!$E$228='2 - Programas Municipales'!$C$4,'5-Bienes y Serv que se Consumen'!$F$230,0)),0)+IF('5-Bienes y Serv que se Consumen'!$E$233='2 - Programas Municipales'!$A8,(IF('5-Bienes y Serv que se Consumen'!$E$234='2 - Programas Municipales'!$C$4,'5-Bienes y Serv que se Consumen'!$F$236,0)),0)+IF('5-Bienes y Serv que se Consumen'!$E$239='2 - Programas Municipales'!$A8,(IF('5-Bienes y Serv que se Consumen'!$E$240='2 - Programas Municipales'!$C$4,'5-Bienes y Serv que se Consumen'!$F$242,0)),0)+IF('5-Bienes y Serv que se Consumen'!$E$245='2 - Programas Municipales'!$A8,(IF('5-Bienes y Serv que se Consumen'!$E$246='2 - Programas Municipales'!$C$4,'5-Bienes y Serv que se Consumen'!$F$248,0)),0)+IF('5-Bienes y Serv que se Consumen'!$E$251='2 - Programas Municipales'!$A8,(IF('5-Bienes y Serv que se Consumen'!$E$252='2 - Programas Municipales'!$C$4,'5-Bienes y Serv que se Consumen'!$F$254,0)),0)+IF('5-Bienes y Serv que se Consumen'!$E$257='2 - Programas Municipales'!$A8,(IF('5-Bienes y Serv que se Consumen'!$E$258='2 - Programas Municipales'!$C$4,'5-Bienes y Serv que se Consumen'!$F$260,0)),0)+IF('5-Bienes y Serv que se Consumen'!$E$263='2 - Programas Municipales'!$A8,(IF('5-Bienes y Serv que se Consumen'!$E$264='2 - Programas Municipales'!$C$4,'5-Bienes y Serv que se Consumen'!$F$266,0)),0)+IF('5-Bienes y Serv que se Consumen'!$E$269='2 - Programas Municipales'!$A8,(IF('5-Bienes y Serv que se Consumen'!$E$270='2 - Programas Municipales'!$C$4,'5-Bienes y Serv que se Consumen'!$F$272,0)),0)+IF('5-Bienes y Serv que se Consumen'!$E$275='2 - Programas Municipales'!$A8,(IF('5-Bienes y Serv que se Consumen'!$E$276='2 - Programas Municipales'!$C$4,'5-Bienes y Serv que se Consumen'!$F$278,0)),0)</f>
        <v>0</v>
      </c>
      <c r="F11" s="202">
        <f>IF('5-Bienes y Serv que se Consumen'!$E$143='2 - Programas Municipales'!$A8,(IF('5-Bienes y Serv que se Consumen'!$E$144='2 - Programas Municipales'!$C$5,'5-Bienes y Serv que se Consumen'!$F$146,0)),0)+IF('5-Bienes y Serv que se Consumen'!$E$149='2 - Programas Municipales'!$A8,(IF('5-Bienes y Serv que se Consumen'!$E$150='2 - Programas Municipales'!$C$5,'5-Bienes y Serv que se Consumen'!$F$152,0)),0)+IF('5-Bienes y Serv que se Consumen'!$E$155='2 - Programas Municipales'!$A8,(IF('5-Bienes y Serv que se Consumen'!$E$156='2 - Programas Municipales'!$C$5,'5-Bienes y Serv que se Consumen'!$F$158,0)),0)+IF('5-Bienes y Serv que se Consumen'!$E$161='2 - Programas Municipales'!$A8,(IF('5-Bienes y Serv que se Consumen'!$E$162='2 - Programas Municipales'!$C$5,'5-Bienes y Serv que se Consumen'!$F$164,0)),0)+IF('5-Bienes y Serv que se Consumen'!$E$167='2 - Programas Municipales'!$A8,(IF('5-Bienes y Serv que se Consumen'!$E$168='2 - Programas Municipales'!$C$5,'5-Bienes y Serv que se Consumen'!$F$170,0)),0)+IF('5-Bienes y Serv que se Consumen'!$E$173='2 - Programas Municipales'!$A8,(IF('5-Bienes y Serv que se Consumen'!$E$174='2 - Programas Municipales'!$C$5,'5-Bienes y Serv que se Consumen'!$F$176,0)),0)+IF('5-Bienes y Serv que se Consumen'!$E$179='2 - Programas Municipales'!$A8,(IF('5-Bienes y Serv que se Consumen'!$E$180='2 - Programas Municipales'!$C$5,'5-Bienes y Serv que se Consumen'!$F$182,0)),0)+IF('5-Bienes y Serv que se Consumen'!$E$185='2 - Programas Municipales'!$A8,(IF('5-Bienes y Serv que se Consumen'!$E$186='2 - Programas Municipales'!$C$5,'5-Bienes y Serv que se Consumen'!$F$188,0)),0)+IF('5-Bienes y Serv que se Consumen'!$E$191='2 - Programas Municipales'!$A8,(IF('5-Bienes y Serv que se Consumen'!$E$192='2 - Programas Municipales'!$C$5,'5-Bienes y Serv que se Consumen'!$F$194,0)),0)+IF('5-Bienes y Serv que se Consumen'!$E$197='2 - Programas Municipales'!$A8,(IF('5-Bienes y Serv que se Consumen'!$E$198='2 - Programas Municipales'!$C$5,'5-Bienes y Serv que se Consumen'!$F$200,0)),0)+IF('5-Bienes y Serv que se Consumen'!$E$203='2 - Programas Municipales'!$A8,(IF('5-Bienes y Serv que se Consumen'!$E$204='2 - Programas Municipales'!$C$5,'5-Bienes y Serv que se Consumen'!$F$206,0)),0)+IF('5-Bienes y Serv que se Consumen'!$E$209='2 - Programas Municipales'!$A8,(IF('5-Bienes y Serv que se Consumen'!$E$210='2 - Programas Municipales'!$C$5,'5-Bienes y Serv que se Consumen'!$F$212,0)),0)+IF('5-Bienes y Serv que se Consumen'!$E$215='2 - Programas Municipales'!$A8,(IF('5-Bienes y Serv que se Consumen'!$E$216='2 - Programas Municipales'!$C$5,'5-Bienes y Serv que se Consumen'!$F$218,0)),0)+IF('5-Bienes y Serv que se Consumen'!$E$221='2 - Programas Municipales'!$A8,(IF('5-Bienes y Serv que se Consumen'!$E$222='2 - Programas Municipales'!$C$5,'5-Bienes y Serv que se Consumen'!$F$224,0)),0)+IF('5-Bienes y Serv que se Consumen'!$E$227='2 - Programas Municipales'!$A8,(IF('5-Bienes y Serv que se Consumen'!$E$228='2 - Programas Municipales'!$C$5,'5-Bienes y Serv que se Consumen'!$F$230,0)),0)+IF('5-Bienes y Serv que se Consumen'!$E$233='2 - Programas Municipales'!$A8,(IF('5-Bienes y Serv que se Consumen'!$E$234='2 - Programas Municipales'!$C$5,'5-Bienes y Serv que se Consumen'!$F$236,0)),0)+IF('5-Bienes y Serv que se Consumen'!$E$239='2 - Programas Municipales'!$A8,(IF('5-Bienes y Serv que se Consumen'!$E$240='2 - Programas Municipales'!$C$5,'5-Bienes y Serv que se Consumen'!$F$242,0)),0)+IF('5-Bienes y Serv que se Consumen'!$E$245='2 - Programas Municipales'!$A8,(IF('5-Bienes y Serv que se Consumen'!$E$246='2 - Programas Municipales'!$C$5,'5-Bienes y Serv que se Consumen'!$F$248,0)),0)+IF('5-Bienes y Serv que se Consumen'!$E$251='2 - Programas Municipales'!$A8,(IF('5-Bienes y Serv que se Consumen'!$E$252='2 - Programas Municipales'!$C$5,'5-Bienes y Serv que se Consumen'!$F$254,0)),0)+IF('5-Bienes y Serv que se Consumen'!$E$257='2 - Programas Municipales'!$A8,(IF('5-Bienes y Serv que se Consumen'!$E$258='2 - Programas Municipales'!$C$5,'5-Bienes y Serv que se Consumen'!$F$260,0)),0)+IF('5-Bienes y Serv que se Consumen'!$E$263='2 - Programas Municipales'!$A8,(IF('5-Bienes y Serv que se Consumen'!$E$264='2 - Programas Municipales'!$C$5,'5-Bienes y Serv que se Consumen'!$F$266,0)),0)+IF('5-Bienes y Serv que se Consumen'!$E$269='2 - Programas Municipales'!$A8,(IF('5-Bienes y Serv que se Consumen'!$E$270='2 - Programas Municipales'!$C$5,'5-Bienes y Serv que se Consumen'!$F$272,0)),0)+IF('5-Bienes y Serv que se Consumen'!$E$275='2 - Programas Municipales'!$A8,(IF('5-Bienes y Serv que se Consumen'!$E$276='2 - Programas Municipales'!$C$5,'5-Bienes y Serv que se Consumen'!$F$278,0)),0)</f>
        <v>0</v>
      </c>
      <c r="G11" s="202">
        <f>IF('5-Bienes y Serv que se Consumen'!$E$143='2 - Programas Municipales'!$A8,(IF('5-Bienes y Serv que se Consumen'!$E$144='2 - Programas Municipales'!$C$6,'5-Bienes y Serv que se Consumen'!$F$146,0)),0)+IF('5-Bienes y Serv que se Consumen'!$E$149='2 - Programas Municipales'!$A8,(IF('5-Bienes y Serv que se Consumen'!$E$150='2 - Programas Municipales'!$C$6,'5-Bienes y Serv que se Consumen'!$F$152,0)),0)+IF('5-Bienes y Serv que se Consumen'!$E$155='2 - Programas Municipales'!$A8,(IF('5-Bienes y Serv que se Consumen'!$E$156='2 - Programas Municipales'!$C$6,'5-Bienes y Serv que se Consumen'!$F$158,0)),0)+IF('5-Bienes y Serv que se Consumen'!$E$161='2 - Programas Municipales'!$A8,(IF('5-Bienes y Serv que se Consumen'!$E$162='2 - Programas Municipales'!$C$6,'5-Bienes y Serv que se Consumen'!$F$164,0)),0)+IF('5-Bienes y Serv que se Consumen'!$E$167='2 - Programas Municipales'!$A8,(IF('5-Bienes y Serv que se Consumen'!$E$168='2 - Programas Municipales'!$C$6,'5-Bienes y Serv que se Consumen'!$F$170,0)),0)+IF('5-Bienes y Serv que se Consumen'!$E$173='2 - Programas Municipales'!$A8,(IF('5-Bienes y Serv que se Consumen'!$E$174='2 - Programas Municipales'!$C$6,'5-Bienes y Serv que se Consumen'!$F$176,0)),0)+IF('5-Bienes y Serv que se Consumen'!$E$179='2 - Programas Municipales'!$A8,(IF('5-Bienes y Serv que se Consumen'!$E$180='2 - Programas Municipales'!$C$6,'5-Bienes y Serv que se Consumen'!$F$182,0)),0)+IF('5-Bienes y Serv que se Consumen'!$E$185='2 - Programas Municipales'!$A8,(IF('5-Bienes y Serv que se Consumen'!$E$186='2 - Programas Municipales'!$C$6,'5-Bienes y Serv que se Consumen'!$F$188,0)),0)+IF('5-Bienes y Serv que se Consumen'!$E$191='2 - Programas Municipales'!$A8,(IF('5-Bienes y Serv que se Consumen'!$E$192='2 - Programas Municipales'!$C$6,'5-Bienes y Serv que se Consumen'!$F$194,0)),0)+IF('5-Bienes y Serv que se Consumen'!$E$197='2 - Programas Municipales'!$A8,(IF('5-Bienes y Serv que se Consumen'!$E$198='2 - Programas Municipales'!$C$6,'5-Bienes y Serv que se Consumen'!$F$200,0)),0)+IF('5-Bienes y Serv que se Consumen'!$E$203='2 - Programas Municipales'!$A8,(IF('5-Bienes y Serv que se Consumen'!$E$204='2 - Programas Municipales'!$C$6,'5-Bienes y Serv que se Consumen'!$F$206,0)),0)+IF('5-Bienes y Serv que se Consumen'!$E$209='2 - Programas Municipales'!$A8,(IF('5-Bienes y Serv que se Consumen'!$E$210='2 - Programas Municipales'!$C$6,'5-Bienes y Serv que se Consumen'!$F$212,0)),0)+IF('5-Bienes y Serv que se Consumen'!$E$215='2 - Programas Municipales'!$A8,(IF('5-Bienes y Serv que se Consumen'!$E$216='2 - Programas Municipales'!$C$6,'5-Bienes y Serv que se Consumen'!$F$218,0)),0)+IF('5-Bienes y Serv que se Consumen'!$E$221='2 - Programas Municipales'!$A8,(IF('5-Bienes y Serv que se Consumen'!$E$222='2 - Programas Municipales'!$C$6,'5-Bienes y Serv que se Consumen'!$F$224,0)),0)+IF('5-Bienes y Serv que se Consumen'!$E$227='2 - Programas Municipales'!$A8,(IF('5-Bienes y Serv que se Consumen'!$E$228='2 - Programas Municipales'!$C$6,'5-Bienes y Serv que se Consumen'!$F$230,0)),0)+IF('5-Bienes y Serv que se Consumen'!$E$233='2 - Programas Municipales'!$A8,(IF('5-Bienes y Serv que se Consumen'!$E$234='2 - Programas Municipales'!$C$6,'5-Bienes y Serv que se Consumen'!$F$236,0)),0)+IF('5-Bienes y Serv que se Consumen'!$E$239='2 - Programas Municipales'!$A8,(IF('5-Bienes y Serv que se Consumen'!$E$240='2 - Programas Municipales'!$C$6,'5-Bienes y Serv que se Consumen'!$F$242,0)),0)+IF('5-Bienes y Serv que se Consumen'!$E$245='2 - Programas Municipales'!$A8,(IF('5-Bienes y Serv que se Consumen'!$E$246='2 - Programas Municipales'!$C$6,'5-Bienes y Serv que se Consumen'!$F$248,0)),0)+IF('5-Bienes y Serv que se Consumen'!$E$251='2 - Programas Municipales'!$A8,(IF('5-Bienes y Serv que se Consumen'!$E$252='2 - Programas Municipales'!$C$6,'5-Bienes y Serv que se Consumen'!$F$254,0)),0)+IF('5-Bienes y Serv que se Consumen'!$E$257='2 - Programas Municipales'!$A8,(IF('5-Bienes y Serv que se Consumen'!$E$258='2 - Programas Municipales'!$C$6,'5-Bienes y Serv que se Consumen'!$F$260,0)),0)+IF('5-Bienes y Serv que se Consumen'!$E$263='2 - Programas Municipales'!$A8,(IF('5-Bienes y Serv que se Consumen'!$E$264='2 - Programas Municipales'!$C$6,'5-Bienes y Serv que se Consumen'!$F$266,0)),0)+IF('5-Bienes y Serv que se Consumen'!$E$269='2 - Programas Municipales'!$A8,(IF('5-Bienes y Serv que se Consumen'!$E$270='2 - Programas Municipales'!$C$6,'5-Bienes y Serv que se Consumen'!$F$272,0)),0)+IF('5-Bienes y Serv que se Consumen'!$E$275='2 - Programas Municipales'!$A8,(IF('5-Bienes y Serv que se Consumen'!$E$276='2 - Programas Municipales'!$C$6,'5-Bienes y Serv que se Consumen'!$F$278,0)),0)</f>
        <v>0</v>
      </c>
      <c r="H11" s="202">
        <f>IF('5-Bienes y Serv que se Consumen'!$E$143='2 - Programas Municipales'!$A8,(IF('5-Bienes y Serv que se Consumen'!$E$144='2 - Programas Municipales'!$C$7,'5-Bienes y Serv que se Consumen'!$F$146,0)),0)+IF('5-Bienes y Serv que se Consumen'!$E$149='2 - Programas Municipales'!$A8,(IF('5-Bienes y Serv que se Consumen'!$E$150='2 - Programas Municipales'!$C$7,'5-Bienes y Serv que se Consumen'!$F$152,0)),0)+IF('5-Bienes y Serv que se Consumen'!$E$155='2 - Programas Municipales'!$A8,(IF('5-Bienes y Serv que se Consumen'!$E$156='2 - Programas Municipales'!$C$7,'5-Bienes y Serv que se Consumen'!$F$158,0)),0)+IF('5-Bienes y Serv que se Consumen'!$E$161='2 - Programas Municipales'!$A8,(IF('5-Bienes y Serv que se Consumen'!$E$162='2 - Programas Municipales'!$C$7,'5-Bienes y Serv que se Consumen'!$F$164,0)),0)+IF('5-Bienes y Serv que se Consumen'!$E$167='2 - Programas Municipales'!$A8,(IF('5-Bienes y Serv que se Consumen'!$E$168='2 - Programas Municipales'!$C$7,'5-Bienes y Serv que se Consumen'!$F$170,0)),0)+IF('5-Bienes y Serv que se Consumen'!$E$173='2 - Programas Municipales'!$A8,(IF('5-Bienes y Serv que se Consumen'!$E$174='2 - Programas Municipales'!$C$7,'5-Bienes y Serv que se Consumen'!$F$176,0)),0)+IF('5-Bienes y Serv que se Consumen'!$E$179='2 - Programas Municipales'!$A8,(IF('5-Bienes y Serv que se Consumen'!$E$180='2 - Programas Municipales'!$C$7,'5-Bienes y Serv que se Consumen'!$F$182,0)),0)+IF('5-Bienes y Serv que se Consumen'!$E$185='2 - Programas Municipales'!$A8,(IF('5-Bienes y Serv que se Consumen'!$E$186='2 - Programas Municipales'!$C$7,'5-Bienes y Serv que se Consumen'!$F$188,0)),0)+IF('5-Bienes y Serv que se Consumen'!$E$191='2 - Programas Municipales'!$A8,(IF('5-Bienes y Serv que se Consumen'!$E$192='2 - Programas Municipales'!$C$7,'5-Bienes y Serv que se Consumen'!$F$194,0)),0)+IF('5-Bienes y Serv que se Consumen'!$E$197='2 - Programas Municipales'!$A8,(IF('5-Bienes y Serv que se Consumen'!$E$198='2 - Programas Municipales'!$C$7,'5-Bienes y Serv que se Consumen'!$F$200,0)),0)+IF('5-Bienes y Serv que se Consumen'!$E$203='2 - Programas Municipales'!$A8,(IF('5-Bienes y Serv que se Consumen'!$E$204='2 - Programas Municipales'!$C$7,'5-Bienes y Serv que se Consumen'!$F$206,0)),0)+IF('5-Bienes y Serv que se Consumen'!$E$209='2 - Programas Municipales'!$A8,(IF('5-Bienes y Serv que se Consumen'!$E$210='2 - Programas Municipales'!$C$7,'5-Bienes y Serv que se Consumen'!$F$212,0)),0)+IF('5-Bienes y Serv que se Consumen'!$E$215='2 - Programas Municipales'!$A8,(IF('5-Bienes y Serv que se Consumen'!$E$216='2 - Programas Municipales'!$C$7,'5-Bienes y Serv que se Consumen'!$F$218,0)),0)+IF('5-Bienes y Serv que se Consumen'!$E$221='2 - Programas Municipales'!$A8,(IF('5-Bienes y Serv que se Consumen'!$E$222='2 - Programas Municipales'!$C$7,'5-Bienes y Serv que se Consumen'!$F$224,0)),0)+IF('5-Bienes y Serv que se Consumen'!$E$227='2 - Programas Municipales'!$A8,(IF('5-Bienes y Serv que se Consumen'!$E$228='2 - Programas Municipales'!$C$7,'5-Bienes y Serv que se Consumen'!$F$230,0)),0)+IF('5-Bienes y Serv que se Consumen'!$E$233='2 - Programas Municipales'!$A8,(IF('5-Bienes y Serv que se Consumen'!$E$234='2 - Programas Municipales'!$C$7,'5-Bienes y Serv que se Consumen'!$F$236,0)),0)+IF('5-Bienes y Serv que se Consumen'!$E$239='2 - Programas Municipales'!$A8,(IF('5-Bienes y Serv que se Consumen'!$E$240='2 - Programas Municipales'!$C$7,'5-Bienes y Serv que se Consumen'!$F$242,0)),0)+IF('5-Bienes y Serv que se Consumen'!$E$245='2 - Programas Municipales'!$A8,(IF('5-Bienes y Serv que se Consumen'!$E$246='2 - Programas Municipales'!$C$7,'5-Bienes y Serv que se Consumen'!$F$248,0)),0)+IF('5-Bienes y Serv que se Consumen'!$E$251='2 - Programas Municipales'!$A8,(IF('5-Bienes y Serv que se Consumen'!$E$252='2 - Programas Municipales'!$C$7,'5-Bienes y Serv que se Consumen'!$F$254,0)),0)+IF('5-Bienes y Serv que se Consumen'!$E$257='2 - Programas Municipales'!$A8,(IF('5-Bienes y Serv que se Consumen'!$E$258='2 - Programas Municipales'!$C$7,'5-Bienes y Serv que se Consumen'!$F$260,0)),0)+IF('5-Bienes y Serv que se Consumen'!$E$263='2 - Programas Municipales'!$A8,(IF('5-Bienes y Serv que se Consumen'!$E$264='2 - Programas Municipales'!$C$7,'5-Bienes y Serv que se Consumen'!$F$266,0)),0)+IF('5-Bienes y Serv que se Consumen'!$E$269='2 - Programas Municipales'!$A8,(IF('5-Bienes y Serv que se Consumen'!$E$270='2 - Programas Municipales'!$C$7,'5-Bienes y Serv que se Consumen'!$F$272,0)),0)+IF('5-Bienes y Serv que se Consumen'!$E$275='2 - Programas Municipales'!$A8,(IF('5-Bienes y Serv que se Consumen'!$E$276='2 - Programas Municipales'!$C$7,'5-Bienes y Serv que se Consumen'!$F$278,0)),0)</f>
        <v>0</v>
      </c>
      <c r="I11" s="202">
        <f>IF('5-Bienes y Serv que se Consumen'!$E$143='2 - Programas Municipales'!$A8,(IF('5-Bienes y Serv que se Consumen'!$E$144='2 - Programas Municipales'!$C$8,'5-Bienes y Serv que se Consumen'!$F$146,0)),0)+IF('5-Bienes y Serv que se Consumen'!$E$149='2 - Programas Municipales'!$A8,(IF('5-Bienes y Serv que se Consumen'!$E$150='2 - Programas Municipales'!$C$8,'5-Bienes y Serv que se Consumen'!$F$152,0)),0)+IF('5-Bienes y Serv que se Consumen'!$E$155='2 - Programas Municipales'!$A8,(IF('5-Bienes y Serv que se Consumen'!$E$156='2 - Programas Municipales'!$C$8,'5-Bienes y Serv que se Consumen'!$F$158,0)),0)+IF('5-Bienes y Serv que se Consumen'!$E$161='2 - Programas Municipales'!$A8,(IF('5-Bienes y Serv que se Consumen'!$E$162='2 - Programas Municipales'!$C$8,'5-Bienes y Serv que se Consumen'!$F$164,0)),0)+IF('5-Bienes y Serv que se Consumen'!$E$167='2 - Programas Municipales'!$A8,(IF('5-Bienes y Serv que se Consumen'!$E$168='2 - Programas Municipales'!$C$8,'5-Bienes y Serv que se Consumen'!$F$170,0)),0)+IF('5-Bienes y Serv que se Consumen'!$E$173='2 - Programas Municipales'!$A8,(IF('5-Bienes y Serv que se Consumen'!$E$174='2 - Programas Municipales'!$C$8,'5-Bienes y Serv que se Consumen'!$F$176,0)),0)+IF('5-Bienes y Serv que se Consumen'!$E$179='2 - Programas Municipales'!$A8,(IF('5-Bienes y Serv que se Consumen'!$E$180='2 - Programas Municipales'!$C$8,'5-Bienes y Serv que se Consumen'!$F$182,0)),0)+IF('5-Bienes y Serv que se Consumen'!$E$185='2 - Programas Municipales'!$A8,(IF('5-Bienes y Serv que se Consumen'!$E$186='2 - Programas Municipales'!$C$8,'5-Bienes y Serv que se Consumen'!$F$188,0)),0)+IF('5-Bienes y Serv que se Consumen'!$E$191='2 - Programas Municipales'!$A8,(IF('5-Bienes y Serv que se Consumen'!$E$192='2 - Programas Municipales'!$C$8,'5-Bienes y Serv que se Consumen'!$F$194,0)),0)+IF('5-Bienes y Serv que se Consumen'!$E$197='2 - Programas Municipales'!$A8,(IF('5-Bienes y Serv que se Consumen'!$E$198='2 - Programas Municipales'!$C$8,'5-Bienes y Serv que se Consumen'!$F$200,0)),0)+IF('5-Bienes y Serv que se Consumen'!$E$203='2 - Programas Municipales'!$A8,(IF('5-Bienes y Serv que se Consumen'!$E$204='2 - Programas Municipales'!$C$8,'5-Bienes y Serv que se Consumen'!$F$206,0)),0)+IF('5-Bienes y Serv que se Consumen'!$E$209='2 - Programas Municipales'!$A8,(IF('5-Bienes y Serv que se Consumen'!$E$210='2 - Programas Municipales'!$C$8,'5-Bienes y Serv que se Consumen'!$F$212,0)),0)+IF('5-Bienes y Serv que se Consumen'!$E$215='2 - Programas Municipales'!$A8,(IF('5-Bienes y Serv que se Consumen'!$E$216='2 - Programas Municipales'!$C$8,'5-Bienes y Serv que se Consumen'!$F$218,0)),0)+IF('5-Bienes y Serv que se Consumen'!$E$221='2 - Programas Municipales'!$A8,(IF('5-Bienes y Serv que se Consumen'!$E$222='2 - Programas Municipales'!$C$8,'5-Bienes y Serv que se Consumen'!$F$224,0)),0)+IF('5-Bienes y Serv que se Consumen'!$E$227='2 - Programas Municipales'!$A8,(IF('5-Bienes y Serv que se Consumen'!$E$228='2 - Programas Municipales'!$C$8,'5-Bienes y Serv que se Consumen'!$F$230,0)),0)+IF('5-Bienes y Serv que se Consumen'!$E$233='2 - Programas Municipales'!$A8,(IF('5-Bienes y Serv que se Consumen'!$E$234='2 - Programas Municipales'!$C$8,'5-Bienes y Serv que se Consumen'!$F$236,0)),0)+IF('5-Bienes y Serv que se Consumen'!$E$239='2 - Programas Municipales'!$A8,(IF('5-Bienes y Serv que se Consumen'!$E$240='2 - Programas Municipales'!$C$8,'5-Bienes y Serv que se Consumen'!$F$242,0)),0)+IF('5-Bienes y Serv que se Consumen'!$E$245='2 - Programas Municipales'!$A8,(IF('5-Bienes y Serv que se Consumen'!$E$246='2 - Programas Municipales'!$C$8,'5-Bienes y Serv que se Consumen'!$F$248,0)),0)+IF('5-Bienes y Serv que se Consumen'!$E$251='2 - Programas Municipales'!$A8,(IF('5-Bienes y Serv que se Consumen'!$E$252='2 - Programas Municipales'!$C$8,'5-Bienes y Serv que se Consumen'!$F$254,0)),0)+IF('5-Bienes y Serv que se Consumen'!$E$257='2 - Programas Municipales'!$A8,(IF('5-Bienes y Serv que se Consumen'!$E$258='2 - Programas Municipales'!$C$8,'5-Bienes y Serv que se Consumen'!$F$260,0)),0)+IF('5-Bienes y Serv que se Consumen'!$E$263='2 - Programas Municipales'!$A8,(IF('5-Bienes y Serv que se Consumen'!$E$264='2 - Programas Municipales'!$C$8,'5-Bienes y Serv que se Consumen'!$F$266,0)),0)+IF('5-Bienes y Serv que se Consumen'!$E$269='2 - Programas Municipales'!$A8,(IF('5-Bienes y Serv que se Consumen'!$E$270='2 - Programas Municipales'!$C$8,'5-Bienes y Serv que se Consumen'!$F$272,0)),0)+IF('5-Bienes y Serv que se Consumen'!$E$275='2 - Programas Municipales'!$A8,(IF('5-Bienes y Serv que se Consumen'!$E$276='2 - Programas Municipales'!$C$8,'5-Bienes y Serv que se Consumen'!$F$278,0)),0)</f>
        <v>2600000</v>
      </c>
      <c r="J11" s="202">
        <f>IF('5-Bienes y Serv que se Consumen'!$E$143='2 - Programas Municipales'!$A8,(IF('5-Bienes y Serv que se Consumen'!$E$144='2 - Programas Municipales'!$C$9,'5-Bienes y Serv que se Consumen'!$F$146,0)),0)+IF('5-Bienes y Serv que se Consumen'!$E$149='2 - Programas Municipales'!$A8,(IF('5-Bienes y Serv que se Consumen'!$E$150='2 - Programas Municipales'!$C$9,'5-Bienes y Serv que se Consumen'!$F$152,0)),0)+IF('5-Bienes y Serv que se Consumen'!$E$155='2 - Programas Municipales'!$A8,(IF('5-Bienes y Serv que se Consumen'!$E$156='2 - Programas Municipales'!$C$9,'5-Bienes y Serv que se Consumen'!$F$158,0)),0)+IF('5-Bienes y Serv que se Consumen'!$E$161='2 - Programas Municipales'!$A8,(IF('5-Bienes y Serv que se Consumen'!$E$162='2 - Programas Municipales'!$C$9,'5-Bienes y Serv que se Consumen'!$F$164,0)),0)+IF('5-Bienes y Serv que se Consumen'!$E$167='2 - Programas Municipales'!$A8,(IF('5-Bienes y Serv que se Consumen'!$E$168='2 - Programas Municipales'!$C$9,'5-Bienes y Serv que se Consumen'!$F$170,0)),0)+IF('5-Bienes y Serv que se Consumen'!$E$173='2 - Programas Municipales'!$A8,(IF('5-Bienes y Serv que se Consumen'!$E$174='2 - Programas Municipales'!$C$9,'5-Bienes y Serv que se Consumen'!$F$176,0)),0)+IF('5-Bienes y Serv que se Consumen'!$E$179='2 - Programas Municipales'!$A8,(IF('5-Bienes y Serv que se Consumen'!$E$180='2 - Programas Municipales'!$C$9,'5-Bienes y Serv que se Consumen'!$F$182,0)),0)+IF('5-Bienes y Serv que se Consumen'!$E$185='2 - Programas Municipales'!$A8,(IF('5-Bienes y Serv que se Consumen'!$E$186='2 - Programas Municipales'!$C$9,'5-Bienes y Serv que se Consumen'!$F$188,0)),0)+IF('5-Bienes y Serv que se Consumen'!$E$191='2 - Programas Municipales'!$A8,(IF('5-Bienes y Serv que se Consumen'!$E$192='2 - Programas Municipales'!$C$9,'5-Bienes y Serv que se Consumen'!$F$194,0)),0)+IF('5-Bienes y Serv que se Consumen'!$E$197='2 - Programas Municipales'!$A8,(IF('5-Bienes y Serv que se Consumen'!$E$198='2 - Programas Municipales'!$C$9,'5-Bienes y Serv que se Consumen'!$F$200,0)),0)+IF('5-Bienes y Serv que se Consumen'!$E$203='2 - Programas Municipales'!$A8,(IF('5-Bienes y Serv que se Consumen'!$E$204='2 - Programas Municipales'!$C$9,'5-Bienes y Serv que se Consumen'!$F$206,0)),0)+IF('5-Bienes y Serv que se Consumen'!$E$209='2 - Programas Municipales'!$A8,(IF('5-Bienes y Serv que se Consumen'!$E$210='2 - Programas Municipales'!$C$9,'5-Bienes y Serv que se Consumen'!$F$212,0)),0)+IF('5-Bienes y Serv que se Consumen'!$E$215='2 - Programas Municipales'!$A8,(IF('5-Bienes y Serv que se Consumen'!$E$216='2 - Programas Municipales'!$C$9,'5-Bienes y Serv que se Consumen'!$F$218,0)),0)+IF('5-Bienes y Serv que se Consumen'!$E$221='2 - Programas Municipales'!$A8,(IF('5-Bienes y Serv que se Consumen'!$E$222='2 - Programas Municipales'!$C$9,'5-Bienes y Serv que se Consumen'!$F$224,0)),0)+IF('5-Bienes y Serv que se Consumen'!$E$227='2 - Programas Municipales'!$A8,(IF('5-Bienes y Serv que se Consumen'!$E$228='2 - Programas Municipales'!$C$9,'5-Bienes y Serv que se Consumen'!$F$230,0)),0)+IF('5-Bienes y Serv que se Consumen'!$E$233='2 - Programas Municipales'!$A8,(IF('5-Bienes y Serv que se Consumen'!$E$234='2 - Programas Municipales'!$C$9,'5-Bienes y Serv que se Consumen'!$F$236,0)),0)+IF('5-Bienes y Serv que se Consumen'!$E$239='2 - Programas Municipales'!$A8,(IF('5-Bienes y Serv que se Consumen'!$E$240='2 - Programas Municipales'!$C$9,'5-Bienes y Serv que se Consumen'!$F$242,0)),0)+IF('5-Bienes y Serv que se Consumen'!$E$245='2 - Programas Municipales'!$A8,(IF('5-Bienes y Serv que se Consumen'!$E$246='2 - Programas Municipales'!$C$9,'5-Bienes y Serv que se Consumen'!$F$248,0)),0)+IF('5-Bienes y Serv que se Consumen'!$E$251='2 - Programas Municipales'!$A8,(IF('5-Bienes y Serv que se Consumen'!$E$252='2 - Programas Municipales'!$C$9,'5-Bienes y Serv que se Consumen'!$F$254,0)),0)+IF('5-Bienes y Serv que se Consumen'!$E$257='2 - Programas Municipales'!$A8,(IF('5-Bienes y Serv que se Consumen'!$E$258='2 - Programas Municipales'!$C$9,'5-Bienes y Serv que se Consumen'!$F$260,0)),0)+IF('5-Bienes y Serv que se Consumen'!$E$263='2 - Programas Municipales'!$A8,(IF('5-Bienes y Serv que se Consumen'!$E$264='2 - Programas Municipales'!$C$9,'5-Bienes y Serv que se Consumen'!$F$266,0)),0)+IF('5-Bienes y Serv que se Consumen'!$E$269='2 - Programas Municipales'!$A8,(IF('5-Bienes y Serv que se Consumen'!$E$270='2 - Programas Municipales'!$C$9,'5-Bienes y Serv que se Consumen'!$F$272,0)),0)+IF('5-Bienes y Serv que se Consumen'!$E$275='2 - Programas Municipales'!$A8,(IF('5-Bienes y Serv que se Consumen'!$E$276='2 - Programas Municipales'!$C$9,'5-Bienes y Serv que se Consumen'!$F$278,0)),0)</f>
        <v>0</v>
      </c>
      <c r="K11" s="202">
        <f>IF('5-Bienes y Serv que se Consumen'!$E$143='2 - Programas Municipales'!$A8,(IF('5-Bienes y Serv que se Consumen'!$E$144='2 - Programas Municipales'!$C$10,'5-Bienes y Serv que se Consumen'!$F$146,0)),0)+IF('5-Bienes y Serv que se Consumen'!$E$149='2 - Programas Municipales'!$A8,(IF('5-Bienes y Serv que se Consumen'!$E$150='2 - Programas Municipales'!$C$10,'5-Bienes y Serv que se Consumen'!$F$152,0)),0)+IF('5-Bienes y Serv que se Consumen'!$E$155='2 - Programas Municipales'!$A8,(IF('5-Bienes y Serv que se Consumen'!$E$156='2 - Programas Municipales'!$C$10,'5-Bienes y Serv que se Consumen'!$F$158,0)),0)+IF('5-Bienes y Serv que se Consumen'!$E$161='2 - Programas Municipales'!$A8,(IF('5-Bienes y Serv que se Consumen'!$E$162='2 - Programas Municipales'!$C$10,'5-Bienes y Serv que se Consumen'!$F$164,0)),0)+IF('5-Bienes y Serv que se Consumen'!$E$167='2 - Programas Municipales'!$A8,(IF('5-Bienes y Serv que se Consumen'!$E$168='2 - Programas Municipales'!$C$10,'5-Bienes y Serv que se Consumen'!$F$170,0)),0)+IF('5-Bienes y Serv que se Consumen'!$E$173='2 - Programas Municipales'!$A8,(IF('5-Bienes y Serv que se Consumen'!$E$174='2 - Programas Municipales'!$C$10,'5-Bienes y Serv que se Consumen'!$F$176,0)),0)+IF('5-Bienes y Serv que se Consumen'!$E$179='2 - Programas Municipales'!$A8,(IF('5-Bienes y Serv que se Consumen'!$E$180='2 - Programas Municipales'!$C$10,'5-Bienes y Serv que se Consumen'!$F$182,0)),0)+IF('5-Bienes y Serv que se Consumen'!$E$185='2 - Programas Municipales'!$A8,(IF('5-Bienes y Serv que se Consumen'!$E$186='2 - Programas Municipales'!$C$10,'5-Bienes y Serv que se Consumen'!$F$188,0)),0)+IF('5-Bienes y Serv que se Consumen'!$E$191='2 - Programas Municipales'!$A8,(IF('5-Bienes y Serv que se Consumen'!$E$192='2 - Programas Municipales'!$C$10,'5-Bienes y Serv que se Consumen'!$F$194,0)),0)+IF('5-Bienes y Serv que se Consumen'!$E$197='2 - Programas Municipales'!$A8,(IF('5-Bienes y Serv que se Consumen'!$E$198='2 - Programas Municipales'!$C$10,'5-Bienes y Serv que se Consumen'!$F$200,0)),0)+IF('5-Bienes y Serv que se Consumen'!$E$203='2 - Programas Municipales'!$A8,(IF('5-Bienes y Serv que se Consumen'!$E$204='2 - Programas Municipales'!$C$10,'5-Bienes y Serv que se Consumen'!$F$206,0)),0)+IF('5-Bienes y Serv que se Consumen'!$E$209='2 - Programas Municipales'!$A8,(IF('5-Bienes y Serv que se Consumen'!$E$210='2 - Programas Municipales'!$C$10,'5-Bienes y Serv que se Consumen'!$F$212,0)),0)+IF('5-Bienes y Serv que se Consumen'!$E$215='2 - Programas Municipales'!$A8,(IF('5-Bienes y Serv que se Consumen'!$E$216='2 - Programas Municipales'!$C$10,'5-Bienes y Serv que se Consumen'!$F$218,0)),0)+IF('5-Bienes y Serv que se Consumen'!$E$221='2 - Programas Municipales'!$A8,(IF('5-Bienes y Serv que se Consumen'!$E$222='2 - Programas Municipales'!$C$10,'5-Bienes y Serv que se Consumen'!$F$224,0)),0)+IF('5-Bienes y Serv que se Consumen'!$E$227='2 - Programas Municipales'!$A8,(IF('5-Bienes y Serv que se Consumen'!$E$228='2 - Programas Municipales'!$C$10,'5-Bienes y Serv que se Consumen'!$F$230,0)),0)+IF('5-Bienes y Serv que se Consumen'!$E$233='2 - Programas Municipales'!$A8,(IF('5-Bienes y Serv que se Consumen'!$E$234='2 - Programas Municipales'!$C$10,'5-Bienes y Serv que se Consumen'!$F$236,0)),0)+IF('5-Bienes y Serv que se Consumen'!$E$239='2 - Programas Municipales'!$A8,(IF('5-Bienes y Serv que se Consumen'!$E$240='2 - Programas Municipales'!$C$10,'5-Bienes y Serv que se Consumen'!$F$242,0)),0)+IF('5-Bienes y Serv que se Consumen'!$E$245='2 - Programas Municipales'!$A8,(IF('5-Bienes y Serv que se Consumen'!$E$246='2 - Programas Municipales'!$C$10,'5-Bienes y Serv que se Consumen'!$F$248,0)),0)+IF('5-Bienes y Serv que se Consumen'!$E$251='2 - Programas Municipales'!$A8,(IF('5-Bienes y Serv que se Consumen'!$E$252='2 - Programas Municipales'!$C$10,'5-Bienes y Serv que se Consumen'!$F$254,0)),0)+IF('5-Bienes y Serv que se Consumen'!$E$257='2 - Programas Municipales'!$A8,(IF('5-Bienes y Serv que se Consumen'!$E$258='2 - Programas Municipales'!$C$10,'5-Bienes y Serv que se Consumen'!$F$260,0)),0)+IF('5-Bienes y Serv que se Consumen'!$E$263='2 - Programas Municipales'!$A8,(IF('5-Bienes y Serv que se Consumen'!$E$264='2 - Programas Municipales'!$C$10,'5-Bienes y Serv que se Consumen'!$F$266,0)),0)+IF('5-Bienes y Serv que se Consumen'!$E$269='2 - Programas Municipales'!$A8,(IF('5-Bienes y Serv que se Consumen'!$E$270='2 - Programas Municipales'!$C$10,'5-Bienes y Serv que se Consumen'!$F$272,0)),0)+IF('5-Bienes y Serv que se Consumen'!$E$275='2 - Programas Municipales'!$A8,(IF('5-Bienes y Serv que se Consumen'!$E$276='2 - Programas Municipales'!$C$10,'5-Bienes y Serv que se Consumen'!$F$278,0)),0)</f>
        <v>0</v>
      </c>
      <c r="L11" s="202">
        <f>IF('5-Bienes y Serv que se Consumen'!$E$143='2 - Programas Municipales'!$A8,(IF('5-Bienes y Serv que se Consumen'!$E$144='2 - Programas Municipales'!$C$11,'5-Bienes y Serv que se Consumen'!$F$146,0)),0)+IF('5-Bienes y Serv que se Consumen'!$E$149='2 - Programas Municipales'!$A8,(IF('5-Bienes y Serv que se Consumen'!$E$150='2 - Programas Municipales'!$C$11,'5-Bienes y Serv que se Consumen'!$F$152,0)),0)+IF('5-Bienes y Serv que se Consumen'!$E$155='2 - Programas Municipales'!$A8,(IF('5-Bienes y Serv que se Consumen'!$E$156='2 - Programas Municipales'!$C$11,'5-Bienes y Serv que se Consumen'!$F$158,0)),0)+IF('5-Bienes y Serv que se Consumen'!$E$161='2 - Programas Municipales'!$A8,(IF('5-Bienes y Serv que se Consumen'!$E$162='2 - Programas Municipales'!$C$11,'5-Bienes y Serv que se Consumen'!$F$164,0)),0)+IF('5-Bienes y Serv que se Consumen'!$E$167='2 - Programas Municipales'!$A8,(IF('5-Bienes y Serv que se Consumen'!$E$168='2 - Programas Municipales'!$C$11,'5-Bienes y Serv que se Consumen'!$F$170,0)),0)+IF('5-Bienes y Serv que se Consumen'!$E$173='2 - Programas Municipales'!$A8,(IF('5-Bienes y Serv que se Consumen'!$E$174='2 - Programas Municipales'!$C$11,'5-Bienes y Serv que se Consumen'!$F$176,0)),0)+IF('5-Bienes y Serv que se Consumen'!$E$179='2 - Programas Municipales'!$A8,(IF('5-Bienes y Serv que se Consumen'!$E$180='2 - Programas Municipales'!$C$11,'5-Bienes y Serv que se Consumen'!$F$182,0)),0)+IF('5-Bienes y Serv que se Consumen'!$E$185='2 - Programas Municipales'!$A8,(IF('5-Bienes y Serv que se Consumen'!$E$186='2 - Programas Municipales'!$C$11,'5-Bienes y Serv que se Consumen'!$F$188,0)),0)+IF('5-Bienes y Serv que se Consumen'!$E$191='2 - Programas Municipales'!$A8,(IF('5-Bienes y Serv que se Consumen'!$E$192='2 - Programas Municipales'!$C$11,'5-Bienes y Serv que se Consumen'!$F$194,0)),0)+IF('5-Bienes y Serv que se Consumen'!$E$197='2 - Programas Municipales'!$A8,(IF('5-Bienes y Serv que se Consumen'!$E$198='2 - Programas Municipales'!$C$11,'5-Bienes y Serv que se Consumen'!$F$200,0)),0)+IF('5-Bienes y Serv que se Consumen'!$E$203='2 - Programas Municipales'!$A8,(IF('5-Bienes y Serv que se Consumen'!$E$204='2 - Programas Municipales'!$C$11,'5-Bienes y Serv que se Consumen'!$F$206,0)),0)+IF('5-Bienes y Serv que se Consumen'!$E$209='2 - Programas Municipales'!$A8,(IF('5-Bienes y Serv que se Consumen'!$E$210='2 - Programas Municipales'!$C$11,'5-Bienes y Serv que se Consumen'!$F$212,0)),0)+IF('5-Bienes y Serv que se Consumen'!$E$215='2 - Programas Municipales'!$A8,(IF('5-Bienes y Serv que se Consumen'!$E$216='2 - Programas Municipales'!$C$11,'5-Bienes y Serv que se Consumen'!$F$218,0)),0)+IF('5-Bienes y Serv que se Consumen'!$E$221='2 - Programas Municipales'!$A8,(IF('5-Bienes y Serv que se Consumen'!$E$222='2 - Programas Municipales'!$C$11,'5-Bienes y Serv que se Consumen'!$F$224,0)),0)+IF('5-Bienes y Serv que se Consumen'!$E$227='2 - Programas Municipales'!$A8,(IF('5-Bienes y Serv que se Consumen'!$E$228='2 - Programas Municipales'!$C$11,'5-Bienes y Serv que se Consumen'!$F$230,0)),0)+IF('5-Bienes y Serv que se Consumen'!$E$233='2 - Programas Municipales'!$A8,(IF('5-Bienes y Serv que se Consumen'!$E$234='2 - Programas Municipales'!$C$11,'5-Bienes y Serv que se Consumen'!$F$236,0)),0)+IF('5-Bienes y Serv que se Consumen'!$E$239='2 - Programas Municipales'!$A8,(IF('5-Bienes y Serv que se Consumen'!$E$240='2 - Programas Municipales'!$C$11,'5-Bienes y Serv que se Consumen'!$F$242,0)),0)+IF('5-Bienes y Serv que se Consumen'!$E$245='2 - Programas Municipales'!$A8,(IF('5-Bienes y Serv que se Consumen'!$E$246='2 - Programas Municipales'!$C$11,'5-Bienes y Serv que se Consumen'!$F$248,0)),0)+IF('5-Bienes y Serv que se Consumen'!$E$251='2 - Programas Municipales'!$A8,(IF('5-Bienes y Serv que se Consumen'!$E$252='2 - Programas Municipales'!$C$11,'5-Bienes y Serv que se Consumen'!$F$254,0)),0)+IF('5-Bienes y Serv que se Consumen'!$E$257='2 - Programas Municipales'!$A8,(IF('5-Bienes y Serv que se Consumen'!$E$258='2 - Programas Municipales'!$C$11,'5-Bienes y Serv que se Consumen'!$F$260,0)),0)+IF('5-Bienes y Serv que se Consumen'!$E$263='2 - Programas Municipales'!$A8,(IF('5-Bienes y Serv que se Consumen'!$E$264='2 - Programas Municipales'!$C$11,'5-Bienes y Serv que se Consumen'!$F$266,0)),0)+IF('5-Bienes y Serv que se Consumen'!$E$269='2 - Programas Municipales'!$A8,(IF('5-Bienes y Serv que se Consumen'!$E$270='2 - Programas Municipales'!$C$11,'5-Bienes y Serv que se Consumen'!$F$272,0)),0)+IF('5-Bienes y Serv que se Consumen'!$E$275='2 - Programas Municipales'!$A8,(IF('5-Bienes y Serv que se Consumen'!$E$276='2 - Programas Municipales'!$C$11,'5-Bienes y Serv que se Consumen'!$F$278,0)),0)</f>
        <v>0</v>
      </c>
      <c r="M11" s="202">
        <f>IF('5-Bienes y Serv que se Consumen'!$E$143='2 - Programas Municipales'!$A8,(IF('5-Bienes y Serv que se Consumen'!$E$144='2 - Programas Municipales'!$C$12,'5-Bienes y Serv que se Consumen'!$F$146,0)),0)+IF('5-Bienes y Serv que se Consumen'!$E$149='2 - Programas Municipales'!$A8,(IF('5-Bienes y Serv que se Consumen'!$E$150='2 - Programas Municipales'!$C$12,'5-Bienes y Serv que se Consumen'!$F$152,0)),0)+IF('5-Bienes y Serv que se Consumen'!$E$155='2 - Programas Municipales'!$A8,(IF('5-Bienes y Serv que se Consumen'!$E$156='2 - Programas Municipales'!$C$12,'5-Bienes y Serv que se Consumen'!$F$158,0)),0)+IF('5-Bienes y Serv que se Consumen'!$E$161='2 - Programas Municipales'!$A8,(IF('5-Bienes y Serv que se Consumen'!$E$162='2 - Programas Municipales'!$C$12,'5-Bienes y Serv que se Consumen'!$F$164,0)),0)+IF('5-Bienes y Serv que se Consumen'!$E$167='2 - Programas Municipales'!$A8,(IF('5-Bienes y Serv que se Consumen'!$E$168='2 - Programas Municipales'!$C$12,'5-Bienes y Serv que se Consumen'!$F$170,0)),0)+IF('5-Bienes y Serv que se Consumen'!$E$173='2 - Programas Municipales'!$A8,(IF('5-Bienes y Serv que se Consumen'!$E$174='2 - Programas Municipales'!$C$12,'5-Bienes y Serv que se Consumen'!$F$176,0)),0)+IF('5-Bienes y Serv que se Consumen'!$E$179='2 - Programas Municipales'!$A8,(IF('5-Bienes y Serv que se Consumen'!$E$180='2 - Programas Municipales'!$C$12,'5-Bienes y Serv que se Consumen'!$F$182,0)),0)+IF('5-Bienes y Serv que se Consumen'!$E$185='2 - Programas Municipales'!$A8,(IF('5-Bienes y Serv que se Consumen'!$E$186='2 - Programas Municipales'!$C$12,'5-Bienes y Serv que se Consumen'!$F$188,0)),0)+IF('5-Bienes y Serv que se Consumen'!$E$191='2 - Programas Municipales'!$A8,(IF('5-Bienes y Serv que se Consumen'!$E$192='2 - Programas Municipales'!$C$12,'5-Bienes y Serv que se Consumen'!$F$194,0)),0)+IF('5-Bienes y Serv que se Consumen'!$E$197='2 - Programas Municipales'!$A8,(IF('5-Bienes y Serv que se Consumen'!$E$198='2 - Programas Municipales'!$C$12,'5-Bienes y Serv que se Consumen'!$F$200,0)),0)+IF('5-Bienes y Serv que se Consumen'!$E$203='2 - Programas Municipales'!$A8,(IF('5-Bienes y Serv que se Consumen'!$E$204='2 - Programas Municipales'!$C$12,'5-Bienes y Serv que se Consumen'!$F$206,0)),0)+IF('5-Bienes y Serv que se Consumen'!$E$209='2 - Programas Municipales'!$A8,(IF('5-Bienes y Serv que se Consumen'!$E$210='2 - Programas Municipales'!$C$12,'5-Bienes y Serv que se Consumen'!$F$212,0)),0)+IF('5-Bienes y Serv que se Consumen'!$E$215='2 - Programas Municipales'!$A8,(IF('5-Bienes y Serv que se Consumen'!$E$216='2 - Programas Municipales'!$C$12,'5-Bienes y Serv que se Consumen'!$F$218,0)),0)+IF('5-Bienes y Serv que se Consumen'!$E$221='2 - Programas Municipales'!$A8,(IF('5-Bienes y Serv que se Consumen'!$E$222='2 - Programas Municipales'!$C$12,'5-Bienes y Serv que se Consumen'!$F$224,0)),0)+IF('5-Bienes y Serv que se Consumen'!$E$227='2 - Programas Municipales'!$A8,(IF('5-Bienes y Serv que se Consumen'!$E$228='2 - Programas Municipales'!$C$12,'5-Bienes y Serv que se Consumen'!$F$230,0)),0)+IF('5-Bienes y Serv que se Consumen'!$E$233='2 - Programas Municipales'!$A8,(IF('5-Bienes y Serv que se Consumen'!$E$234='2 - Programas Municipales'!$C$12,'5-Bienes y Serv que se Consumen'!$F$236,0)),0)+IF('5-Bienes y Serv que se Consumen'!$E$239='2 - Programas Municipales'!$A8,(IF('5-Bienes y Serv que se Consumen'!$E$240='2 - Programas Municipales'!$C$12,'5-Bienes y Serv que se Consumen'!$F$242,0)),0)+IF('5-Bienes y Serv que se Consumen'!$E$245='2 - Programas Municipales'!$A8,(IF('5-Bienes y Serv que se Consumen'!$E$246='2 - Programas Municipales'!$C$12,'5-Bienes y Serv que se Consumen'!$F$248,0)),0)+IF('5-Bienes y Serv que se Consumen'!$E$251='2 - Programas Municipales'!$A8,(IF('5-Bienes y Serv que se Consumen'!$E$252='2 - Programas Municipales'!$C$12,'5-Bienes y Serv que se Consumen'!$F$254,0)),0)+IF('5-Bienes y Serv que se Consumen'!$E$257='2 - Programas Municipales'!$A8,(IF('5-Bienes y Serv que se Consumen'!$E$258='2 - Programas Municipales'!$C$12,'5-Bienes y Serv que se Consumen'!$F$260,0)),0)+IF('5-Bienes y Serv que se Consumen'!$E$263='2 - Programas Municipales'!$A8,(IF('5-Bienes y Serv que se Consumen'!$E$264='2 - Programas Municipales'!$C$12,'5-Bienes y Serv que se Consumen'!$F$266,0)),0)+IF('5-Bienes y Serv que se Consumen'!$E$269='2 - Programas Municipales'!$A8,(IF('5-Bienes y Serv que se Consumen'!$E$270='2 - Programas Municipales'!$C$12,'5-Bienes y Serv que se Consumen'!$F$272,0)),0)+IF('5-Bienes y Serv que se Consumen'!$E$275='2 - Programas Municipales'!$A8,(IF('5-Bienes y Serv que se Consumen'!$E$276='2 - Programas Municipales'!$C$12,'5-Bienes y Serv que se Consumen'!$F$278,0)),0)</f>
        <v>0</v>
      </c>
      <c r="N11" s="202">
        <f>IF('5-Bienes y Serv que se Consumen'!$E$143='2 - Programas Municipales'!$A8,(IF('5-Bienes y Serv que se Consumen'!$E$144='2 - Programas Municipales'!$C$13,'5-Bienes y Serv que se Consumen'!$F$146,0)),0)+IF('5-Bienes y Serv que se Consumen'!$E$149='2 - Programas Municipales'!$A8,(IF('5-Bienes y Serv que se Consumen'!$E$150='2 - Programas Municipales'!$C$13,'5-Bienes y Serv que se Consumen'!$F$152,0)),0)+IF('5-Bienes y Serv que se Consumen'!$E$155='2 - Programas Municipales'!$A8,(IF('5-Bienes y Serv que se Consumen'!$E$156='2 - Programas Municipales'!$C$13,'5-Bienes y Serv que se Consumen'!$F$158,0)),0)+IF('5-Bienes y Serv que se Consumen'!$E$161='2 - Programas Municipales'!$A8,(IF('5-Bienes y Serv que se Consumen'!$E$162='2 - Programas Municipales'!$C$13,'5-Bienes y Serv que se Consumen'!$F$164,0)),0)+IF('5-Bienes y Serv que se Consumen'!$E$167='2 - Programas Municipales'!$A8,(IF('5-Bienes y Serv que se Consumen'!$E$168='2 - Programas Municipales'!$C$13,'5-Bienes y Serv que se Consumen'!$F$170,0)),0)+IF('5-Bienes y Serv que se Consumen'!$E$173='2 - Programas Municipales'!$A8,(IF('5-Bienes y Serv que se Consumen'!$E$174='2 - Programas Municipales'!$C$13,'5-Bienes y Serv que se Consumen'!$F$176,0)),0)+IF('5-Bienes y Serv que se Consumen'!$E$179='2 - Programas Municipales'!$A8,(IF('5-Bienes y Serv que se Consumen'!$E$180='2 - Programas Municipales'!$C$13,'5-Bienes y Serv que se Consumen'!$F$182,0)),0)+IF('5-Bienes y Serv que se Consumen'!$E$185='2 - Programas Municipales'!$A8,(IF('5-Bienes y Serv que se Consumen'!$E$186='2 - Programas Municipales'!$C$13,'5-Bienes y Serv que se Consumen'!$F$188,0)),0)+IF('5-Bienes y Serv que se Consumen'!$E$191='2 - Programas Municipales'!$A8,(IF('5-Bienes y Serv que se Consumen'!$E$192='2 - Programas Municipales'!$C$13,'5-Bienes y Serv que se Consumen'!$F$194,0)),0)+IF('5-Bienes y Serv que se Consumen'!$E$197='2 - Programas Municipales'!$A8,(IF('5-Bienes y Serv que se Consumen'!$E$198='2 - Programas Municipales'!$C$13,'5-Bienes y Serv que se Consumen'!$F$200,0)),0)+IF('5-Bienes y Serv que se Consumen'!$E$203='2 - Programas Municipales'!$A8,(IF('5-Bienes y Serv que se Consumen'!$E$204='2 - Programas Municipales'!$C$13,'5-Bienes y Serv que se Consumen'!$F$206,0)),0)+IF('5-Bienes y Serv que se Consumen'!$E$209='2 - Programas Municipales'!$A8,(IF('5-Bienes y Serv que se Consumen'!$E$210='2 - Programas Municipales'!$C$13,'5-Bienes y Serv que se Consumen'!$F$212,0)),0)+IF('5-Bienes y Serv que se Consumen'!$E$215='2 - Programas Municipales'!$A8,(IF('5-Bienes y Serv que se Consumen'!$E$216='2 - Programas Municipales'!$C$13,'5-Bienes y Serv que se Consumen'!$F$218,0)),0)+IF('5-Bienes y Serv que se Consumen'!$E$221='2 - Programas Municipales'!$A8,(IF('5-Bienes y Serv que se Consumen'!$E$222='2 - Programas Municipales'!$C$13,'5-Bienes y Serv que se Consumen'!$F$224,0)),0)+IF('5-Bienes y Serv que se Consumen'!$E$227='2 - Programas Municipales'!$A8,(IF('5-Bienes y Serv que se Consumen'!$E$228='2 - Programas Municipales'!$C$13,'5-Bienes y Serv que se Consumen'!$F$230,0)),0)+IF('5-Bienes y Serv que se Consumen'!$E$233='2 - Programas Municipales'!$A8,(IF('5-Bienes y Serv que se Consumen'!$E$234='2 - Programas Municipales'!$C$13,'5-Bienes y Serv que se Consumen'!$F$236,0)),0)+IF('5-Bienes y Serv que se Consumen'!$E$239='2 - Programas Municipales'!$A8,(IF('5-Bienes y Serv que se Consumen'!$E$240='2 - Programas Municipales'!$C$13,'5-Bienes y Serv que se Consumen'!$F$242,0)),0)+IF('5-Bienes y Serv que se Consumen'!$E$245='2 - Programas Municipales'!$A8,(IF('5-Bienes y Serv que se Consumen'!$E$246='2 - Programas Municipales'!$C$13,'5-Bienes y Serv que se Consumen'!$F$248,0)),0)+IF('5-Bienes y Serv que se Consumen'!$E$251='2 - Programas Municipales'!$A8,(IF('5-Bienes y Serv que se Consumen'!$E$252='2 - Programas Municipales'!$C$13,'5-Bienes y Serv que se Consumen'!$F$254,0)),0)+IF('5-Bienes y Serv que se Consumen'!$E$257='2 - Programas Municipales'!$A8,(IF('5-Bienes y Serv que se Consumen'!$E$258='2 - Programas Municipales'!$C$13,'5-Bienes y Serv que se Consumen'!$F$260,0)),0)+IF('5-Bienes y Serv que se Consumen'!$E$263='2 - Programas Municipales'!$A8,(IF('5-Bienes y Serv que se Consumen'!$E$264='2 - Programas Municipales'!$C$13,'5-Bienes y Serv que se Consumen'!$F$266,0)),0)+IF('5-Bienes y Serv que se Consumen'!$E$269='2 - Programas Municipales'!$A8,(IF('5-Bienes y Serv que se Consumen'!$E$270='2 - Programas Municipales'!$C$13,'5-Bienes y Serv que se Consumen'!$F$272,0)),0)+IF('5-Bienes y Serv que se Consumen'!$E$275='2 - Programas Municipales'!$A8,(IF('5-Bienes y Serv que se Consumen'!$E$276='2 - Programas Municipales'!$C$13,'5-Bienes y Serv que se Consumen'!$F$278,0)),0)</f>
        <v>0</v>
      </c>
      <c r="O11" s="202">
        <f>IF('5-Bienes y Serv que se Consumen'!$E$143='2 - Programas Municipales'!$A8,(IF('5-Bienes y Serv que se Consumen'!$E$144='2 - Programas Municipales'!$C$14,'5-Bienes y Serv que se Consumen'!$F$146,0)),0)+IF('5-Bienes y Serv que se Consumen'!$E$149='2 - Programas Municipales'!$A8,(IF('5-Bienes y Serv que se Consumen'!$E$150='2 - Programas Municipales'!$C$14,'5-Bienes y Serv que se Consumen'!$F$152,0)),0)+IF('5-Bienes y Serv que se Consumen'!$E$155='2 - Programas Municipales'!$A8,(IF('5-Bienes y Serv que se Consumen'!$E$156='2 - Programas Municipales'!$C$14,'5-Bienes y Serv que se Consumen'!$F$158,0)),0)+IF('5-Bienes y Serv que se Consumen'!$E$161='2 - Programas Municipales'!$A8,(IF('5-Bienes y Serv que se Consumen'!$E$162='2 - Programas Municipales'!$C$14,'5-Bienes y Serv que se Consumen'!$F$164,0)),0)+IF('5-Bienes y Serv que se Consumen'!$E$167='2 - Programas Municipales'!$A8,(IF('5-Bienes y Serv que se Consumen'!$E$168='2 - Programas Municipales'!$C$14,'5-Bienes y Serv que se Consumen'!$F$170,0)),0)+IF('5-Bienes y Serv que se Consumen'!$E$173='2 - Programas Municipales'!$A8,(IF('5-Bienes y Serv que se Consumen'!$E$174='2 - Programas Municipales'!$C$14,'5-Bienes y Serv que se Consumen'!$F$176,0)),0)+IF('5-Bienes y Serv que se Consumen'!$E$179='2 - Programas Municipales'!$A8,(IF('5-Bienes y Serv que se Consumen'!$E$180='2 - Programas Municipales'!$C$14,'5-Bienes y Serv que se Consumen'!$F$182,0)),0)+IF('5-Bienes y Serv que se Consumen'!$E$185='2 - Programas Municipales'!$A8,(IF('5-Bienes y Serv que se Consumen'!$E$186='2 - Programas Municipales'!$C$14,'5-Bienes y Serv que se Consumen'!$F$188,0)),0)+IF('5-Bienes y Serv que se Consumen'!$E$191='2 - Programas Municipales'!$A8,(IF('5-Bienes y Serv que se Consumen'!$E$192='2 - Programas Municipales'!$C$14,'5-Bienes y Serv que se Consumen'!$F$194,0)),0)+IF('5-Bienes y Serv que se Consumen'!$E$197='2 - Programas Municipales'!$A8,(IF('5-Bienes y Serv que se Consumen'!$E$198='2 - Programas Municipales'!$C$14,'5-Bienes y Serv que se Consumen'!$F$200,0)),0)+IF('5-Bienes y Serv que se Consumen'!$E$203='2 - Programas Municipales'!$A8,(IF('5-Bienes y Serv que se Consumen'!$E$204='2 - Programas Municipales'!$C$14,'5-Bienes y Serv que se Consumen'!$F$206,0)),0)+IF('5-Bienes y Serv que se Consumen'!$E$209='2 - Programas Municipales'!$A8,(IF('5-Bienes y Serv que se Consumen'!$E$210='2 - Programas Municipales'!$C$14,'5-Bienes y Serv que se Consumen'!$F$212,0)),0)+IF('5-Bienes y Serv que se Consumen'!$E$215='2 - Programas Municipales'!$A8,(IF('5-Bienes y Serv que se Consumen'!$E$216='2 - Programas Municipales'!$C$14,'5-Bienes y Serv que se Consumen'!$F$218,0)),0)+IF('5-Bienes y Serv que se Consumen'!$E$221='2 - Programas Municipales'!$A8,(IF('5-Bienes y Serv que se Consumen'!$E$222='2 - Programas Municipales'!$C$14,'5-Bienes y Serv que se Consumen'!$F$224,0)),0)+IF('5-Bienes y Serv que se Consumen'!$E$227='2 - Programas Municipales'!$A8,(IF('5-Bienes y Serv que se Consumen'!$E$228='2 - Programas Municipales'!$C$14,'5-Bienes y Serv que se Consumen'!$F$230,0)),0)+IF('5-Bienes y Serv que se Consumen'!$E$233='2 - Programas Municipales'!$A8,(IF('5-Bienes y Serv que se Consumen'!$E$234='2 - Programas Municipales'!$C$14,'5-Bienes y Serv que se Consumen'!$F$236,0)),0)+IF('5-Bienes y Serv que se Consumen'!$E$239='2 - Programas Municipales'!$A8,(IF('5-Bienes y Serv que se Consumen'!$E$240='2 - Programas Municipales'!$C$14,'5-Bienes y Serv que se Consumen'!$F$242,0)),0)+IF('5-Bienes y Serv que se Consumen'!$E$245='2 - Programas Municipales'!$A8,(IF('5-Bienes y Serv que se Consumen'!$E$246='2 - Programas Municipales'!$C$14,'5-Bienes y Serv que se Consumen'!$F$248,0)),0)+IF('5-Bienes y Serv que se Consumen'!$E$251='2 - Programas Municipales'!$A8,(IF('5-Bienes y Serv que se Consumen'!$E$252='2 - Programas Municipales'!$C$14,'5-Bienes y Serv que se Consumen'!$F$254,0)),0)+IF('5-Bienes y Serv que se Consumen'!$E$257='2 - Programas Municipales'!$A8,(IF('5-Bienes y Serv que se Consumen'!$E$258='2 - Programas Municipales'!$C$14,'5-Bienes y Serv que se Consumen'!$F$260,0)),0)+IF('5-Bienes y Serv que se Consumen'!$E$263='2 - Programas Municipales'!$A8,(IF('5-Bienes y Serv que se Consumen'!$E$264='2 - Programas Municipales'!$C$14,'5-Bienes y Serv que se Consumen'!$F$266,0)),0)+IF('5-Bienes y Serv que se Consumen'!$E$269='2 - Programas Municipales'!$A8,(IF('5-Bienes y Serv que se Consumen'!$E$270='2 - Programas Municipales'!$C$14,'5-Bienes y Serv que se Consumen'!$F$272,0)),0)+IF('5-Bienes y Serv que se Consumen'!$E$275='2 - Programas Municipales'!$A8,(IF('5-Bienes y Serv que se Consumen'!$E$276='2 - Programas Municipales'!$C$14,'5-Bienes y Serv que se Consumen'!$F$278,0)),0)</f>
        <v>0</v>
      </c>
      <c r="P11" s="202">
        <f>IF('5-Bienes y Serv que se Consumen'!$E$143='2 - Programas Municipales'!$A8,(IF('5-Bienes y Serv que se Consumen'!$E$144='2 - Programas Municipales'!$C$15,'5-Bienes y Serv que se Consumen'!$F$146,0)),0)+IF('5-Bienes y Serv que se Consumen'!$E$149='2 - Programas Municipales'!$A8,(IF('5-Bienes y Serv que se Consumen'!$E$150='2 - Programas Municipales'!$C$15,'5-Bienes y Serv que se Consumen'!$F$152,0)),0)+IF('5-Bienes y Serv que se Consumen'!$E$155='2 - Programas Municipales'!$A8,(IF('5-Bienes y Serv que se Consumen'!$E$156='2 - Programas Municipales'!$C$15,'5-Bienes y Serv que se Consumen'!$F$158,0)),0)+IF('5-Bienes y Serv que se Consumen'!$E$161='2 - Programas Municipales'!$A8,(IF('5-Bienes y Serv que se Consumen'!$E$162='2 - Programas Municipales'!$C$15,'5-Bienes y Serv que se Consumen'!$F$164,0)),0)+IF('5-Bienes y Serv que se Consumen'!$E$167='2 - Programas Municipales'!$A8,(IF('5-Bienes y Serv que se Consumen'!$E$168='2 - Programas Municipales'!$C$15,'5-Bienes y Serv que se Consumen'!$F$170,0)),0)+IF('5-Bienes y Serv que se Consumen'!$E$173='2 - Programas Municipales'!$A8,(IF('5-Bienes y Serv que se Consumen'!$E$174='2 - Programas Municipales'!$C$15,'5-Bienes y Serv que se Consumen'!$F$176,0)),0)+IF('5-Bienes y Serv que se Consumen'!$E$179='2 - Programas Municipales'!$A8,(IF('5-Bienes y Serv que se Consumen'!$E$180='2 - Programas Municipales'!$C$15,'5-Bienes y Serv que se Consumen'!$F$182,0)),0)+IF('5-Bienes y Serv que se Consumen'!$E$185='2 - Programas Municipales'!$A8,(IF('5-Bienes y Serv que se Consumen'!$E$186='2 - Programas Municipales'!$C$15,'5-Bienes y Serv que se Consumen'!$F$188,0)),0)+IF('5-Bienes y Serv que se Consumen'!$E$191='2 - Programas Municipales'!$A8,(IF('5-Bienes y Serv que se Consumen'!$E$192='2 - Programas Municipales'!$C$15,'5-Bienes y Serv que se Consumen'!$F$194,0)),0)+IF('5-Bienes y Serv que se Consumen'!$E$197='2 - Programas Municipales'!$A8,(IF('5-Bienes y Serv que se Consumen'!$E$198='2 - Programas Municipales'!$C$15,'5-Bienes y Serv que se Consumen'!$F$200,0)),0)+IF('5-Bienes y Serv que se Consumen'!$E$203='2 - Programas Municipales'!$A8,(IF('5-Bienes y Serv que se Consumen'!$E$204='2 - Programas Municipales'!$C$15,'5-Bienes y Serv que se Consumen'!$F$206,0)),0)+IF('5-Bienes y Serv que se Consumen'!$E$209='2 - Programas Municipales'!$A8,(IF('5-Bienes y Serv que se Consumen'!$E$210='2 - Programas Municipales'!$C$15,'5-Bienes y Serv que se Consumen'!$F$212,0)),0)+IF('5-Bienes y Serv que se Consumen'!$E$215='2 - Programas Municipales'!$A8,(IF('5-Bienes y Serv que se Consumen'!$E$216='2 - Programas Municipales'!$C$15,'5-Bienes y Serv que se Consumen'!$F$218,0)),0)+IF('5-Bienes y Serv que se Consumen'!$E$221='2 - Programas Municipales'!$A8,(IF('5-Bienes y Serv que se Consumen'!$E$222='2 - Programas Municipales'!$C$15,'5-Bienes y Serv que se Consumen'!$F$224,0)),0)+IF('5-Bienes y Serv que se Consumen'!$E$227='2 - Programas Municipales'!$A8,(IF('5-Bienes y Serv que se Consumen'!$E$228='2 - Programas Municipales'!$C$15,'5-Bienes y Serv que se Consumen'!$F$230,0)),0)+IF('5-Bienes y Serv que se Consumen'!$E$233='2 - Programas Municipales'!$A8,(IF('5-Bienes y Serv que se Consumen'!$E$234='2 - Programas Municipales'!$C$15,'5-Bienes y Serv que se Consumen'!$F$236,0)),0)+IF('5-Bienes y Serv que se Consumen'!$E$239='2 - Programas Municipales'!$A8,(IF('5-Bienes y Serv que se Consumen'!$E$240='2 - Programas Municipales'!$C$15,'5-Bienes y Serv que se Consumen'!$F$242,0)),0)+IF('5-Bienes y Serv que se Consumen'!$E$245='2 - Programas Municipales'!$A8,(IF('5-Bienes y Serv que se Consumen'!$E$246='2 - Programas Municipales'!$C$15,'5-Bienes y Serv que se Consumen'!$F$248,0)),0)+IF('5-Bienes y Serv que se Consumen'!$E$251='2 - Programas Municipales'!$A8,(IF('5-Bienes y Serv que se Consumen'!$E$252='2 - Programas Municipales'!$C$15,'5-Bienes y Serv que se Consumen'!$F$254,0)),0)+IF('5-Bienes y Serv que se Consumen'!$E$257='2 - Programas Municipales'!$A8,(IF('5-Bienes y Serv que se Consumen'!$E$258='2 - Programas Municipales'!$C$15,'5-Bienes y Serv que se Consumen'!$F$260,0)),0)+IF('5-Bienes y Serv que se Consumen'!$E$263='2 - Programas Municipales'!$A8,(IF('5-Bienes y Serv que se Consumen'!$E$264='2 - Programas Municipales'!$C$15,'5-Bienes y Serv que se Consumen'!$F$266,0)),0)+IF('5-Bienes y Serv que se Consumen'!$E$269='2 - Programas Municipales'!$A8,(IF('5-Bienes y Serv que se Consumen'!$E$270='2 - Programas Municipales'!$C$15,'5-Bienes y Serv que se Consumen'!$F$272,0)),0)+IF('5-Bienes y Serv que se Consumen'!$E$275='2 - Programas Municipales'!$A8,(IF('5-Bienes y Serv que se Consumen'!$E$276='2 - Programas Municipales'!$C$15,'5-Bienes y Serv que se Consumen'!$F$278,0)),0)</f>
        <v>0</v>
      </c>
      <c r="Q11" s="265">
        <f t="shared" si="1"/>
        <v>2600000</v>
      </c>
    </row>
    <row r="12">
      <c r="B12" s="56" t="str">
        <f>'2 - Programas Municipales'!A9</f>
        <v>Servicios</v>
      </c>
      <c r="C12" s="202">
        <f>IF('5-Bienes y Serv que se Consumen'!$E$143='2 - Programas Municipales'!$A9,(IF('5-Bienes y Serv que se Consumen'!$E$144='2 - Programas Municipales'!$C$2,'5-Bienes y Serv que se Consumen'!$F$146,0)),0)+IF('5-Bienes y Serv que se Consumen'!$E$149='2 - Programas Municipales'!$A9,(IF('5-Bienes y Serv que se Consumen'!$E$150='2 - Programas Municipales'!$C$2,'5-Bienes y Serv que se Consumen'!$F$152,0)),0)+IF('5-Bienes y Serv que se Consumen'!$E$155='2 - Programas Municipales'!$A9,(IF('5-Bienes y Serv que se Consumen'!$E$156='2 - Programas Municipales'!$C$2,'5-Bienes y Serv que se Consumen'!$F$158,0)),0)+IF('5-Bienes y Serv que se Consumen'!$E$161='2 - Programas Municipales'!$A9,(IF('5-Bienes y Serv que se Consumen'!$E$162='2 - Programas Municipales'!$C$2,'5-Bienes y Serv que se Consumen'!$F$164,0)),0)+IF('5-Bienes y Serv que se Consumen'!$E$167='2 - Programas Municipales'!$A9,(IF('5-Bienes y Serv que se Consumen'!$E$168='2 - Programas Municipales'!$C$2,'5-Bienes y Serv que se Consumen'!$F$170,0)),0)+IF('5-Bienes y Serv que se Consumen'!$E$173='2 - Programas Municipales'!$A9,(IF('5-Bienes y Serv que se Consumen'!$E$174='2 - Programas Municipales'!$C$2,'5-Bienes y Serv que se Consumen'!$F$176,0)),0)+IF('5-Bienes y Serv que se Consumen'!$E$179='2 - Programas Municipales'!$A9,(IF('5-Bienes y Serv que se Consumen'!$E$180='2 - Programas Municipales'!$C$2,'5-Bienes y Serv que se Consumen'!$F$182,0)),0)+IF('5-Bienes y Serv que se Consumen'!$E$185='2 - Programas Municipales'!$A9,(IF('5-Bienes y Serv que se Consumen'!$E$186='2 - Programas Municipales'!$C$2,'5-Bienes y Serv que se Consumen'!$F$188,0)),0)+IF('5-Bienes y Serv que se Consumen'!$E$191='2 - Programas Municipales'!$A9,(IF('5-Bienes y Serv que se Consumen'!$E$192='2 - Programas Municipales'!$C$2,'5-Bienes y Serv que se Consumen'!$F$194,0)),0)+IF('5-Bienes y Serv que se Consumen'!$E$197='2 - Programas Municipales'!$A9,(IF('5-Bienes y Serv que se Consumen'!$E$198='2 - Programas Municipales'!$C$2,'5-Bienes y Serv que se Consumen'!$F$200,0)),0)+IF('5-Bienes y Serv que se Consumen'!$E$203='2 - Programas Municipales'!$A9,(IF('5-Bienes y Serv que se Consumen'!$E$204='2 - Programas Municipales'!$C$2,'5-Bienes y Serv que se Consumen'!$F$206,0)),0)+IF('5-Bienes y Serv que se Consumen'!$E$209='2 - Programas Municipales'!$A9,(IF('5-Bienes y Serv que se Consumen'!$E$210='2 - Programas Municipales'!$C$2,'5-Bienes y Serv que se Consumen'!$F$212,0)),0)+IF('5-Bienes y Serv que se Consumen'!$E$215='2 - Programas Municipales'!$A9,(IF('5-Bienes y Serv que se Consumen'!$E$216='2 - Programas Municipales'!$C$2,'5-Bienes y Serv que se Consumen'!$F$218,0)),0)+IF('5-Bienes y Serv que se Consumen'!$E$221='2 - Programas Municipales'!$A9,(IF('5-Bienes y Serv que se Consumen'!$E$222='2 - Programas Municipales'!$C$2,'5-Bienes y Serv que se Consumen'!$F$224,0)),0)+IF('5-Bienes y Serv que se Consumen'!$E$227='2 - Programas Municipales'!$A9,(IF('5-Bienes y Serv que se Consumen'!$E$228='2 - Programas Municipales'!$C$2,'5-Bienes y Serv que se Consumen'!$F$230,0)),0)+IF('5-Bienes y Serv que se Consumen'!$E$233='2 - Programas Municipales'!$A9,(IF('5-Bienes y Serv que se Consumen'!$E$234='2 - Programas Municipales'!$C$2,'5-Bienes y Serv que se Consumen'!$F$236,0)),0)+IF('5-Bienes y Serv que se Consumen'!$E$239='2 - Programas Municipales'!$A9,(IF('5-Bienes y Serv que se Consumen'!$E$240='2 - Programas Municipales'!$C$2,'5-Bienes y Serv que se Consumen'!$F$242,0)),0)+IF('5-Bienes y Serv que se Consumen'!$E$245='2 - Programas Municipales'!$A9,(IF('5-Bienes y Serv que se Consumen'!$E$246='2 - Programas Municipales'!$C$2,'5-Bienes y Serv que se Consumen'!$F$248,0)),0)+IF('5-Bienes y Serv que se Consumen'!$E$251='2 - Programas Municipales'!$A9,(IF('5-Bienes y Serv que se Consumen'!$E$252='2 - Programas Municipales'!$C$2,'5-Bienes y Serv que se Consumen'!$F$254,0)),0)+IF('5-Bienes y Serv que se Consumen'!$E$257='2 - Programas Municipales'!$A9,(IF('5-Bienes y Serv que se Consumen'!$E$258='2 - Programas Municipales'!$C$2,'5-Bienes y Serv que se Consumen'!$F$260,0)),0)+IF('5-Bienes y Serv que se Consumen'!$E$263='2 - Programas Municipales'!$A9,(IF('5-Bienes y Serv que se Consumen'!$E$264='2 - Programas Municipales'!$C$2,'5-Bienes y Serv que se Consumen'!$F$266,0)),0)+IF('5-Bienes y Serv que se Consumen'!$E$269='2 - Programas Municipales'!$A9,(IF('5-Bienes y Serv que se Consumen'!$E$270='2 - Programas Municipales'!$C$2,'5-Bienes y Serv que se Consumen'!$F$272,0)),0)+IF('5-Bienes y Serv que se Consumen'!$E$275='2 - Programas Municipales'!$A9,(IF('5-Bienes y Serv que se Consumen'!$E$276='2 - Programas Municipales'!$C$2,'5-Bienes y Serv que se Consumen'!$F$278,0)),0)</f>
        <v>6217335.6</v>
      </c>
      <c r="D12" s="202">
        <f>IF('5-Bienes y Serv que se Consumen'!$E$143='2 - Programas Municipales'!$A9,(IF('5-Bienes y Serv que se Consumen'!$E$144='2 - Programas Municipales'!$C$3,'5-Bienes y Serv que se Consumen'!$F$146,0)),0)+IF('5-Bienes y Serv que se Consumen'!$E$149='2 - Programas Municipales'!$A9,(IF('5-Bienes y Serv que se Consumen'!$E$150='2 - Programas Municipales'!$C$3,'5-Bienes y Serv que se Consumen'!$F$152,0)),0)+IF('5-Bienes y Serv que se Consumen'!$E$155='2 - Programas Municipales'!$A9,(IF('5-Bienes y Serv que se Consumen'!$E$156='2 - Programas Municipales'!$C$3,'5-Bienes y Serv que se Consumen'!$F$158,0)),0)+IF('5-Bienes y Serv que se Consumen'!$E$161='2 - Programas Municipales'!$A9,(IF('5-Bienes y Serv que se Consumen'!$E$162='2 - Programas Municipales'!$C$3,'5-Bienes y Serv que se Consumen'!$F$164,0)),0)+IF('5-Bienes y Serv que se Consumen'!$E$167='2 - Programas Municipales'!$A9,(IF('5-Bienes y Serv que se Consumen'!$E$168='2 - Programas Municipales'!$C$3,'5-Bienes y Serv que se Consumen'!$F$170,0)),0)+IF('5-Bienes y Serv que se Consumen'!$E$173='2 - Programas Municipales'!$A9,(IF('5-Bienes y Serv que se Consumen'!$E$174='2 - Programas Municipales'!$C$3,'5-Bienes y Serv que se Consumen'!$F$176,0)),0)+IF('5-Bienes y Serv que se Consumen'!$E$179='2 - Programas Municipales'!$A9,(IF('5-Bienes y Serv que se Consumen'!$E$180='2 - Programas Municipales'!$C$3,'5-Bienes y Serv que se Consumen'!$F$182,0)),0)+IF('5-Bienes y Serv que se Consumen'!$E$185='2 - Programas Municipales'!$A9,(IF('5-Bienes y Serv que se Consumen'!$E$186='2 - Programas Municipales'!$C$3,'5-Bienes y Serv que se Consumen'!$F$188,0)),0)+IF('5-Bienes y Serv que se Consumen'!$E$191='2 - Programas Municipales'!$A9,(IF('5-Bienes y Serv que se Consumen'!$E$192='2 - Programas Municipales'!$C$3,'5-Bienes y Serv que se Consumen'!$F$194,0)),0)+IF('5-Bienes y Serv que se Consumen'!$E$197='2 - Programas Municipales'!$A9,(IF('5-Bienes y Serv que se Consumen'!$E$198='2 - Programas Municipales'!$C$3,'5-Bienes y Serv que se Consumen'!$F$200,0)),0)+IF('5-Bienes y Serv que se Consumen'!$E$203='2 - Programas Municipales'!$A9,(IF('5-Bienes y Serv que se Consumen'!$E$204='2 - Programas Municipales'!$C$3,'5-Bienes y Serv que se Consumen'!$F$206,0)),0)+IF('5-Bienes y Serv que se Consumen'!$E$209='2 - Programas Municipales'!$A9,(IF('5-Bienes y Serv que se Consumen'!$E$210='2 - Programas Municipales'!$C$3,'5-Bienes y Serv que se Consumen'!$F$212,0)),0)+IF('5-Bienes y Serv que se Consumen'!$E$215='2 - Programas Municipales'!$A9,(IF('5-Bienes y Serv que se Consumen'!$E$216='2 - Programas Municipales'!$C$3,'5-Bienes y Serv que se Consumen'!$F$218,0)),0)+IF('5-Bienes y Serv que se Consumen'!$E$221='2 - Programas Municipales'!$A9,(IF('5-Bienes y Serv que se Consumen'!$E$222='2 - Programas Municipales'!$C$3,'5-Bienes y Serv que se Consumen'!$F$224,0)),0)+IF('5-Bienes y Serv que se Consumen'!$E$227='2 - Programas Municipales'!$A9,(IF('5-Bienes y Serv que se Consumen'!$E$228='2 - Programas Municipales'!$C$3,'5-Bienes y Serv que se Consumen'!$F$230,0)),0)+IF('5-Bienes y Serv que se Consumen'!$E$233='2 - Programas Municipales'!$A9,(IF('5-Bienes y Serv que se Consumen'!$E$234='2 - Programas Municipales'!$C$3,'5-Bienes y Serv que se Consumen'!$F$236,0)),0)+IF('5-Bienes y Serv que se Consumen'!$E$239='2 - Programas Municipales'!$A9,(IF('5-Bienes y Serv que se Consumen'!$E$240='2 - Programas Municipales'!$C$3,'5-Bienes y Serv que se Consumen'!$F$242,0)),0)+IF('5-Bienes y Serv que se Consumen'!$E$245='2 - Programas Municipales'!$A9,(IF('5-Bienes y Serv que se Consumen'!$E$246='2 - Programas Municipales'!$C$3,'5-Bienes y Serv que se Consumen'!$F$248,0)),0)+IF('5-Bienes y Serv que se Consumen'!$E$251='2 - Programas Municipales'!$A9,(IF('5-Bienes y Serv que se Consumen'!$E$252='2 - Programas Municipales'!$C$3,'5-Bienes y Serv que se Consumen'!$F$254,0)),0)+IF('5-Bienes y Serv que se Consumen'!$E$257='2 - Programas Municipales'!$A9,(IF('5-Bienes y Serv que se Consumen'!$E$258='2 - Programas Municipales'!$C$3,'5-Bienes y Serv que se Consumen'!$F$260,0)),0)+IF('5-Bienes y Serv que se Consumen'!$E$263='2 - Programas Municipales'!$A9,(IF('5-Bienes y Serv que se Consumen'!$E$264='2 - Programas Municipales'!$C$3,'5-Bienes y Serv que se Consumen'!$F$266,0)),0)+IF('5-Bienes y Serv que se Consumen'!$E$269='2 - Programas Municipales'!$A9,(IF('5-Bienes y Serv que se Consumen'!$E$270='2 - Programas Municipales'!$C$3,'5-Bienes y Serv que se Consumen'!$F$272,0)),0)+IF('5-Bienes y Serv que se Consumen'!$E$275='2 - Programas Municipales'!$A9,(IF('5-Bienes y Serv que se Consumen'!$E$276='2 - Programas Municipales'!$C$3,'5-Bienes y Serv que se Consumen'!$F$278,0)),0)</f>
        <v>171990000</v>
      </c>
      <c r="E12" s="202">
        <f>IF('5-Bienes y Serv que se Consumen'!$E$143='2 - Programas Municipales'!$A9,(IF('5-Bienes y Serv que se Consumen'!$E$144='2 - Programas Municipales'!$C$4,'5-Bienes y Serv que se Consumen'!$F$146,0)),0)+IF('5-Bienes y Serv que se Consumen'!$E$149='2 - Programas Municipales'!$A9,(IF('5-Bienes y Serv que se Consumen'!$E$150='2 - Programas Municipales'!$C$4,'5-Bienes y Serv que se Consumen'!$F$152,0)),0)+IF('5-Bienes y Serv que se Consumen'!$E$155='2 - Programas Municipales'!$A9,(IF('5-Bienes y Serv que se Consumen'!$E$156='2 - Programas Municipales'!$C$4,'5-Bienes y Serv que se Consumen'!$F$158,0)),0)+IF('5-Bienes y Serv que se Consumen'!$E$161='2 - Programas Municipales'!$A9,(IF('5-Bienes y Serv que se Consumen'!$E$162='2 - Programas Municipales'!$C$4,'5-Bienes y Serv que se Consumen'!$F$164,0)),0)+IF('5-Bienes y Serv que se Consumen'!$E$167='2 - Programas Municipales'!$A9,(IF('5-Bienes y Serv que se Consumen'!$E$168='2 - Programas Municipales'!$C$4,'5-Bienes y Serv que se Consumen'!$F$170,0)),0)+IF('5-Bienes y Serv que se Consumen'!$E$173='2 - Programas Municipales'!$A9,(IF('5-Bienes y Serv que se Consumen'!$E$174='2 - Programas Municipales'!$C$4,'5-Bienes y Serv que se Consumen'!$F$176,0)),0)+IF('5-Bienes y Serv que se Consumen'!$E$179='2 - Programas Municipales'!$A9,(IF('5-Bienes y Serv que se Consumen'!$E$180='2 - Programas Municipales'!$C$4,'5-Bienes y Serv que se Consumen'!$F$182,0)),0)+IF('5-Bienes y Serv que se Consumen'!$E$185='2 - Programas Municipales'!$A9,(IF('5-Bienes y Serv que se Consumen'!$E$186='2 - Programas Municipales'!$C$4,'5-Bienes y Serv que se Consumen'!$F$188,0)),0)+IF('5-Bienes y Serv que se Consumen'!$E$191='2 - Programas Municipales'!$A9,(IF('5-Bienes y Serv que se Consumen'!$E$192='2 - Programas Municipales'!$C$4,'5-Bienes y Serv que se Consumen'!$F$194,0)),0)+IF('5-Bienes y Serv que se Consumen'!$E$197='2 - Programas Municipales'!$A9,(IF('5-Bienes y Serv que se Consumen'!$E$198='2 - Programas Municipales'!$C$4,'5-Bienes y Serv que se Consumen'!$F$200,0)),0)+IF('5-Bienes y Serv que se Consumen'!$E$203='2 - Programas Municipales'!$A9,(IF('5-Bienes y Serv que se Consumen'!$E$204='2 - Programas Municipales'!$C$4,'5-Bienes y Serv que se Consumen'!$F$206,0)),0)+IF('5-Bienes y Serv que se Consumen'!$E$209='2 - Programas Municipales'!$A9,(IF('5-Bienes y Serv que se Consumen'!$E$210='2 - Programas Municipales'!$C$4,'5-Bienes y Serv que se Consumen'!$F$212,0)),0)+IF('5-Bienes y Serv que se Consumen'!$E$215='2 - Programas Municipales'!$A9,(IF('5-Bienes y Serv que se Consumen'!$E$216='2 - Programas Municipales'!$C$4,'5-Bienes y Serv que se Consumen'!$F$218,0)),0)+IF('5-Bienes y Serv que se Consumen'!$E$221='2 - Programas Municipales'!$A9,(IF('5-Bienes y Serv que se Consumen'!$E$222='2 - Programas Municipales'!$C$4,'5-Bienes y Serv que se Consumen'!$F$224,0)),0)+IF('5-Bienes y Serv que se Consumen'!$E$227='2 - Programas Municipales'!$A9,(IF('5-Bienes y Serv que se Consumen'!$E$228='2 - Programas Municipales'!$C$4,'5-Bienes y Serv que se Consumen'!$F$230,0)),0)+IF('5-Bienes y Serv que se Consumen'!$E$233='2 - Programas Municipales'!$A9,(IF('5-Bienes y Serv que se Consumen'!$E$234='2 - Programas Municipales'!$C$4,'5-Bienes y Serv que se Consumen'!$F$236,0)),0)+IF('5-Bienes y Serv que se Consumen'!$E$239='2 - Programas Municipales'!$A9,(IF('5-Bienes y Serv que se Consumen'!$E$240='2 - Programas Municipales'!$C$4,'5-Bienes y Serv que se Consumen'!$F$242,0)),0)+IF('5-Bienes y Serv que se Consumen'!$E$245='2 - Programas Municipales'!$A9,(IF('5-Bienes y Serv que se Consumen'!$E$246='2 - Programas Municipales'!$C$4,'5-Bienes y Serv que se Consumen'!$F$248,0)),0)+IF('5-Bienes y Serv que se Consumen'!$E$251='2 - Programas Municipales'!$A9,(IF('5-Bienes y Serv que se Consumen'!$E$252='2 - Programas Municipales'!$C$4,'5-Bienes y Serv que se Consumen'!$F$254,0)),0)+IF('5-Bienes y Serv que se Consumen'!$E$257='2 - Programas Municipales'!$A9,(IF('5-Bienes y Serv que se Consumen'!$E$258='2 - Programas Municipales'!$C$4,'5-Bienes y Serv que se Consumen'!$F$260,0)),0)+IF('5-Bienes y Serv que se Consumen'!$E$263='2 - Programas Municipales'!$A9,(IF('5-Bienes y Serv que se Consumen'!$E$264='2 - Programas Municipales'!$C$4,'5-Bienes y Serv que se Consumen'!$F$266,0)),0)+IF('5-Bienes y Serv que se Consumen'!$E$269='2 - Programas Municipales'!$A9,(IF('5-Bienes y Serv que se Consumen'!$E$270='2 - Programas Municipales'!$C$4,'5-Bienes y Serv que se Consumen'!$F$272,0)),0)+IF('5-Bienes y Serv que se Consumen'!$E$275='2 - Programas Municipales'!$A9,(IF('5-Bienes y Serv que se Consumen'!$E$276='2 - Programas Municipales'!$C$4,'5-Bienes y Serv que se Consumen'!$F$278,0)),0)</f>
        <v>4200000</v>
      </c>
      <c r="F12" s="202">
        <f>IF('5-Bienes y Serv que se Consumen'!$E$143='2 - Programas Municipales'!$A9,(IF('5-Bienes y Serv que se Consumen'!$E$144='2 - Programas Municipales'!$C$5,'5-Bienes y Serv que se Consumen'!$F$146,0)),0)+IF('5-Bienes y Serv que se Consumen'!$E$149='2 - Programas Municipales'!$A9,(IF('5-Bienes y Serv que se Consumen'!$E$150='2 - Programas Municipales'!$C$5,'5-Bienes y Serv que se Consumen'!$F$152,0)),0)+IF('5-Bienes y Serv que se Consumen'!$E$155='2 - Programas Municipales'!$A9,(IF('5-Bienes y Serv que se Consumen'!$E$156='2 - Programas Municipales'!$C$5,'5-Bienes y Serv que se Consumen'!$F$158,0)),0)+IF('5-Bienes y Serv que se Consumen'!$E$161='2 - Programas Municipales'!$A9,(IF('5-Bienes y Serv que se Consumen'!$E$162='2 - Programas Municipales'!$C$5,'5-Bienes y Serv que se Consumen'!$F$164,0)),0)+IF('5-Bienes y Serv que se Consumen'!$E$167='2 - Programas Municipales'!$A9,(IF('5-Bienes y Serv que se Consumen'!$E$168='2 - Programas Municipales'!$C$5,'5-Bienes y Serv que se Consumen'!$F$170,0)),0)+IF('5-Bienes y Serv que se Consumen'!$E$173='2 - Programas Municipales'!$A9,(IF('5-Bienes y Serv que se Consumen'!$E$174='2 - Programas Municipales'!$C$5,'5-Bienes y Serv que se Consumen'!$F$176,0)),0)+IF('5-Bienes y Serv que se Consumen'!$E$179='2 - Programas Municipales'!$A9,(IF('5-Bienes y Serv que se Consumen'!$E$180='2 - Programas Municipales'!$C$5,'5-Bienes y Serv que se Consumen'!$F$182,0)),0)+IF('5-Bienes y Serv que se Consumen'!$E$185='2 - Programas Municipales'!$A9,(IF('5-Bienes y Serv que se Consumen'!$E$186='2 - Programas Municipales'!$C$5,'5-Bienes y Serv que se Consumen'!$F$188,0)),0)+IF('5-Bienes y Serv que se Consumen'!$E$191='2 - Programas Municipales'!$A9,(IF('5-Bienes y Serv que se Consumen'!$E$192='2 - Programas Municipales'!$C$5,'5-Bienes y Serv que se Consumen'!$F$194,0)),0)+IF('5-Bienes y Serv que se Consumen'!$E$197='2 - Programas Municipales'!$A9,(IF('5-Bienes y Serv que se Consumen'!$E$198='2 - Programas Municipales'!$C$5,'5-Bienes y Serv que se Consumen'!$F$200,0)),0)+IF('5-Bienes y Serv que se Consumen'!$E$203='2 - Programas Municipales'!$A9,(IF('5-Bienes y Serv que se Consumen'!$E$204='2 - Programas Municipales'!$C$5,'5-Bienes y Serv que se Consumen'!$F$206,0)),0)+IF('5-Bienes y Serv que se Consumen'!$E$209='2 - Programas Municipales'!$A9,(IF('5-Bienes y Serv que se Consumen'!$E$210='2 - Programas Municipales'!$C$5,'5-Bienes y Serv que se Consumen'!$F$212,0)),0)+IF('5-Bienes y Serv que se Consumen'!$E$215='2 - Programas Municipales'!$A9,(IF('5-Bienes y Serv que se Consumen'!$E$216='2 - Programas Municipales'!$C$5,'5-Bienes y Serv que se Consumen'!$F$218,0)),0)+IF('5-Bienes y Serv que se Consumen'!$E$221='2 - Programas Municipales'!$A9,(IF('5-Bienes y Serv que se Consumen'!$E$222='2 - Programas Municipales'!$C$5,'5-Bienes y Serv que se Consumen'!$F$224,0)),0)+IF('5-Bienes y Serv que se Consumen'!$E$227='2 - Programas Municipales'!$A9,(IF('5-Bienes y Serv que se Consumen'!$E$228='2 - Programas Municipales'!$C$5,'5-Bienes y Serv que se Consumen'!$F$230,0)),0)+IF('5-Bienes y Serv que se Consumen'!$E$233='2 - Programas Municipales'!$A9,(IF('5-Bienes y Serv que se Consumen'!$E$234='2 - Programas Municipales'!$C$5,'5-Bienes y Serv que se Consumen'!$F$236,0)),0)+IF('5-Bienes y Serv que se Consumen'!$E$239='2 - Programas Municipales'!$A9,(IF('5-Bienes y Serv que se Consumen'!$E$240='2 - Programas Municipales'!$C$5,'5-Bienes y Serv que se Consumen'!$F$242,0)),0)+IF('5-Bienes y Serv que se Consumen'!$E$245='2 - Programas Municipales'!$A9,(IF('5-Bienes y Serv que se Consumen'!$E$246='2 - Programas Municipales'!$C$5,'5-Bienes y Serv que se Consumen'!$F$248,0)),0)+IF('5-Bienes y Serv que se Consumen'!$E$251='2 - Programas Municipales'!$A9,(IF('5-Bienes y Serv que se Consumen'!$E$252='2 - Programas Municipales'!$C$5,'5-Bienes y Serv que se Consumen'!$F$254,0)),0)+IF('5-Bienes y Serv que se Consumen'!$E$257='2 - Programas Municipales'!$A9,(IF('5-Bienes y Serv que se Consumen'!$E$258='2 - Programas Municipales'!$C$5,'5-Bienes y Serv que se Consumen'!$F$260,0)),0)+IF('5-Bienes y Serv que se Consumen'!$E$263='2 - Programas Municipales'!$A9,(IF('5-Bienes y Serv que se Consumen'!$E$264='2 - Programas Municipales'!$C$5,'5-Bienes y Serv que se Consumen'!$F$266,0)),0)+IF('5-Bienes y Serv que se Consumen'!$E$269='2 - Programas Municipales'!$A9,(IF('5-Bienes y Serv que se Consumen'!$E$270='2 - Programas Municipales'!$C$5,'5-Bienes y Serv que se Consumen'!$F$272,0)),0)+IF('5-Bienes y Serv que se Consumen'!$E$275='2 - Programas Municipales'!$A9,(IF('5-Bienes y Serv que se Consumen'!$E$276='2 - Programas Municipales'!$C$5,'5-Bienes y Serv que se Consumen'!$F$278,0)),0)</f>
        <v>0</v>
      </c>
      <c r="G12" s="202">
        <f>IF('5-Bienes y Serv que se Consumen'!$E$143='2 - Programas Municipales'!$A9,(IF('5-Bienes y Serv que se Consumen'!$E$144='2 - Programas Municipales'!$C$6,'5-Bienes y Serv que se Consumen'!$F$146,0)),0)+IF('5-Bienes y Serv que se Consumen'!$E$149='2 - Programas Municipales'!$A9,(IF('5-Bienes y Serv que se Consumen'!$E$150='2 - Programas Municipales'!$C$6,'5-Bienes y Serv que se Consumen'!$F$152,0)),0)+IF('5-Bienes y Serv que se Consumen'!$E$155='2 - Programas Municipales'!$A9,(IF('5-Bienes y Serv que se Consumen'!$E$156='2 - Programas Municipales'!$C$6,'5-Bienes y Serv que se Consumen'!$F$158,0)),0)+IF('5-Bienes y Serv que se Consumen'!$E$161='2 - Programas Municipales'!$A9,(IF('5-Bienes y Serv que se Consumen'!$E$162='2 - Programas Municipales'!$C$6,'5-Bienes y Serv que se Consumen'!$F$164,0)),0)+IF('5-Bienes y Serv que se Consumen'!$E$167='2 - Programas Municipales'!$A9,(IF('5-Bienes y Serv que se Consumen'!$E$168='2 - Programas Municipales'!$C$6,'5-Bienes y Serv que se Consumen'!$F$170,0)),0)+IF('5-Bienes y Serv que se Consumen'!$E$173='2 - Programas Municipales'!$A9,(IF('5-Bienes y Serv que se Consumen'!$E$174='2 - Programas Municipales'!$C$6,'5-Bienes y Serv que se Consumen'!$F$176,0)),0)+IF('5-Bienes y Serv que se Consumen'!$E$179='2 - Programas Municipales'!$A9,(IF('5-Bienes y Serv que se Consumen'!$E$180='2 - Programas Municipales'!$C$6,'5-Bienes y Serv que se Consumen'!$F$182,0)),0)+IF('5-Bienes y Serv que se Consumen'!$E$185='2 - Programas Municipales'!$A9,(IF('5-Bienes y Serv que se Consumen'!$E$186='2 - Programas Municipales'!$C$6,'5-Bienes y Serv que se Consumen'!$F$188,0)),0)+IF('5-Bienes y Serv que se Consumen'!$E$191='2 - Programas Municipales'!$A9,(IF('5-Bienes y Serv que se Consumen'!$E$192='2 - Programas Municipales'!$C$6,'5-Bienes y Serv que se Consumen'!$F$194,0)),0)+IF('5-Bienes y Serv que se Consumen'!$E$197='2 - Programas Municipales'!$A9,(IF('5-Bienes y Serv que se Consumen'!$E$198='2 - Programas Municipales'!$C$6,'5-Bienes y Serv que se Consumen'!$F$200,0)),0)+IF('5-Bienes y Serv que se Consumen'!$E$203='2 - Programas Municipales'!$A9,(IF('5-Bienes y Serv que se Consumen'!$E$204='2 - Programas Municipales'!$C$6,'5-Bienes y Serv que se Consumen'!$F$206,0)),0)+IF('5-Bienes y Serv que se Consumen'!$E$209='2 - Programas Municipales'!$A9,(IF('5-Bienes y Serv que se Consumen'!$E$210='2 - Programas Municipales'!$C$6,'5-Bienes y Serv que se Consumen'!$F$212,0)),0)+IF('5-Bienes y Serv que se Consumen'!$E$215='2 - Programas Municipales'!$A9,(IF('5-Bienes y Serv que se Consumen'!$E$216='2 - Programas Municipales'!$C$6,'5-Bienes y Serv que se Consumen'!$F$218,0)),0)+IF('5-Bienes y Serv que se Consumen'!$E$221='2 - Programas Municipales'!$A9,(IF('5-Bienes y Serv que se Consumen'!$E$222='2 - Programas Municipales'!$C$6,'5-Bienes y Serv que se Consumen'!$F$224,0)),0)+IF('5-Bienes y Serv que se Consumen'!$E$227='2 - Programas Municipales'!$A9,(IF('5-Bienes y Serv que se Consumen'!$E$228='2 - Programas Municipales'!$C$6,'5-Bienes y Serv que se Consumen'!$F$230,0)),0)+IF('5-Bienes y Serv que se Consumen'!$E$233='2 - Programas Municipales'!$A9,(IF('5-Bienes y Serv que se Consumen'!$E$234='2 - Programas Municipales'!$C$6,'5-Bienes y Serv que se Consumen'!$F$236,0)),0)+IF('5-Bienes y Serv que se Consumen'!$E$239='2 - Programas Municipales'!$A9,(IF('5-Bienes y Serv que se Consumen'!$E$240='2 - Programas Municipales'!$C$6,'5-Bienes y Serv que se Consumen'!$F$242,0)),0)+IF('5-Bienes y Serv que se Consumen'!$E$245='2 - Programas Municipales'!$A9,(IF('5-Bienes y Serv que se Consumen'!$E$246='2 - Programas Municipales'!$C$6,'5-Bienes y Serv que se Consumen'!$F$248,0)),0)+IF('5-Bienes y Serv que se Consumen'!$E$251='2 - Programas Municipales'!$A9,(IF('5-Bienes y Serv que se Consumen'!$E$252='2 - Programas Municipales'!$C$6,'5-Bienes y Serv que se Consumen'!$F$254,0)),0)+IF('5-Bienes y Serv que se Consumen'!$E$257='2 - Programas Municipales'!$A9,(IF('5-Bienes y Serv que se Consumen'!$E$258='2 - Programas Municipales'!$C$6,'5-Bienes y Serv que se Consumen'!$F$260,0)),0)+IF('5-Bienes y Serv que se Consumen'!$E$263='2 - Programas Municipales'!$A9,(IF('5-Bienes y Serv que se Consumen'!$E$264='2 - Programas Municipales'!$C$6,'5-Bienes y Serv que se Consumen'!$F$266,0)),0)+IF('5-Bienes y Serv que se Consumen'!$E$269='2 - Programas Municipales'!$A9,(IF('5-Bienes y Serv que se Consumen'!$E$270='2 - Programas Municipales'!$C$6,'5-Bienes y Serv que se Consumen'!$F$272,0)),0)+IF('5-Bienes y Serv que se Consumen'!$E$275='2 - Programas Municipales'!$A9,(IF('5-Bienes y Serv que se Consumen'!$E$276='2 - Programas Municipales'!$C$6,'5-Bienes y Serv que se Consumen'!$F$278,0)),0)</f>
        <v>0</v>
      </c>
      <c r="H12" s="202">
        <f>IF('5-Bienes y Serv que se Consumen'!$E$143='2 - Programas Municipales'!$A9,(IF('5-Bienes y Serv que se Consumen'!$E$144='2 - Programas Municipales'!$C$7,'5-Bienes y Serv que se Consumen'!$F$146,0)),0)+IF('5-Bienes y Serv que se Consumen'!$E$149='2 - Programas Municipales'!$A9,(IF('5-Bienes y Serv que se Consumen'!$E$150='2 - Programas Municipales'!$C$7,'5-Bienes y Serv que se Consumen'!$F$152,0)),0)+IF('5-Bienes y Serv que se Consumen'!$E$155='2 - Programas Municipales'!$A9,(IF('5-Bienes y Serv que se Consumen'!$E$156='2 - Programas Municipales'!$C$7,'5-Bienes y Serv que se Consumen'!$F$158,0)),0)+IF('5-Bienes y Serv que se Consumen'!$E$161='2 - Programas Municipales'!$A9,(IF('5-Bienes y Serv que se Consumen'!$E$162='2 - Programas Municipales'!$C$7,'5-Bienes y Serv que se Consumen'!$F$164,0)),0)+IF('5-Bienes y Serv que se Consumen'!$E$167='2 - Programas Municipales'!$A9,(IF('5-Bienes y Serv que se Consumen'!$E$168='2 - Programas Municipales'!$C$7,'5-Bienes y Serv que se Consumen'!$F$170,0)),0)+IF('5-Bienes y Serv que se Consumen'!$E$173='2 - Programas Municipales'!$A9,(IF('5-Bienes y Serv que se Consumen'!$E$174='2 - Programas Municipales'!$C$7,'5-Bienes y Serv que se Consumen'!$F$176,0)),0)+IF('5-Bienes y Serv que se Consumen'!$E$179='2 - Programas Municipales'!$A9,(IF('5-Bienes y Serv que se Consumen'!$E$180='2 - Programas Municipales'!$C$7,'5-Bienes y Serv que se Consumen'!$F$182,0)),0)+IF('5-Bienes y Serv que se Consumen'!$E$185='2 - Programas Municipales'!$A9,(IF('5-Bienes y Serv que se Consumen'!$E$186='2 - Programas Municipales'!$C$7,'5-Bienes y Serv que se Consumen'!$F$188,0)),0)+IF('5-Bienes y Serv que se Consumen'!$E$191='2 - Programas Municipales'!$A9,(IF('5-Bienes y Serv que se Consumen'!$E$192='2 - Programas Municipales'!$C$7,'5-Bienes y Serv que se Consumen'!$F$194,0)),0)+IF('5-Bienes y Serv que se Consumen'!$E$197='2 - Programas Municipales'!$A9,(IF('5-Bienes y Serv que se Consumen'!$E$198='2 - Programas Municipales'!$C$7,'5-Bienes y Serv que se Consumen'!$F$200,0)),0)+IF('5-Bienes y Serv que se Consumen'!$E$203='2 - Programas Municipales'!$A9,(IF('5-Bienes y Serv que se Consumen'!$E$204='2 - Programas Municipales'!$C$7,'5-Bienes y Serv que se Consumen'!$F$206,0)),0)+IF('5-Bienes y Serv que se Consumen'!$E$209='2 - Programas Municipales'!$A9,(IF('5-Bienes y Serv que se Consumen'!$E$210='2 - Programas Municipales'!$C$7,'5-Bienes y Serv que se Consumen'!$F$212,0)),0)+IF('5-Bienes y Serv que se Consumen'!$E$215='2 - Programas Municipales'!$A9,(IF('5-Bienes y Serv que se Consumen'!$E$216='2 - Programas Municipales'!$C$7,'5-Bienes y Serv que se Consumen'!$F$218,0)),0)+IF('5-Bienes y Serv que se Consumen'!$E$221='2 - Programas Municipales'!$A9,(IF('5-Bienes y Serv que se Consumen'!$E$222='2 - Programas Municipales'!$C$7,'5-Bienes y Serv que se Consumen'!$F$224,0)),0)+IF('5-Bienes y Serv que se Consumen'!$E$227='2 - Programas Municipales'!$A9,(IF('5-Bienes y Serv que se Consumen'!$E$228='2 - Programas Municipales'!$C$7,'5-Bienes y Serv que se Consumen'!$F$230,0)),0)+IF('5-Bienes y Serv que se Consumen'!$E$233='2 - Programas Municipales'!$A9,(IF('5-Bienes y Serv que se Consumen'!$E$234='2 - Programas Municipales'!$C$7,'5-Bienes y Serv que se Consumen'!$F$236,0)),0)+IF('5-Bienes y Serv que se Consumen'!$E$239='2 - Programas Municipales'!$A9,(IF('5-Bienes y Serv que se Consumen'!$E$240='2 - Programas Municipales'!$C$7,'5-Bienes y Serv que se Consumen'!$F$242,0)),0)+IF('5-Bienes y Serv que se Consumen'!$E$245='2 - Programas Municipales'!$A9,(IF('5-Bienes y Serv que se Consumen'!$E$246='2 - Programas Municipales'!$C$7,'5-Bienes y Serv que se Consumen'!$F$248,0)),0)+IF('5-Bienes y Serv que se Consumen'!$E$251='2 - Programas Municipales'!$A9,(IF('5-Bienes y Serv que se Consumen'!$E$252='2 - Programas Municipales'!$C$7,'5-Bienes y Serv que se Consumen'!$F$254,0)),0)+IF('5-Bienes y Serv que se Consumen'!$E$257='2 - Programas Municipales'!$A9,(IF('5-Bienes y Serv que se Consumen'!$E$258='2 - Programas Municipales'!$C$7,'5-Bienes y Serv que se Consumen'!$F$260,0)),0)+IF('5-Bienes y Serv que se Consumen'!$E$263='2 - Programas Municipales'!$A9,(IF('5-Bienes y Serv que se Consumen'!$E$264='2 - Programas Municipales'!$C$7,'5-Bienes y Serv que se Consumen'!$F$266,0)),0)+IF('5-Bienes y Serv que se Consumen'!$E$269='2 - Programas Municipales'!$A9,(IF('5-Bienes y Serv que se Consumen'!$E$270='2 - Programas Municipales'!$C$7,'5-Bienes y Serv que se Consumen'!$F$272,0)),0)+IF('5-Bienes y Serv que se Consumen'!$E$275='2 - Programas Municipales'!$A9,(IF('5-Bienes y Serv que se Consumen'!$E$276='2 - Programas Municipales'!$C$7,'5-Bienes y Serv que se Consumen'!$F$278,0)),0)</f>
        <v>0</v>
      </c>
      <c r="I12" s="202">
        <f>IF('5-Bienes y Serv que se Consumen'!$E$143='2 - Programas Municipales'!$A9,(IF('5-Bienes y Serv que se Consumen'!$E$144='2 - Programas Municipales'!$C$8,'5-Bienes y Serv que se Consumen'!$F$146,0)),0)+IF('5-Bienes y Serv que se Consumen'!$E$149='2 - Programas Municipales'!$A9,(IF('5-Bienes y Serv que se Consumen'!$E$150='2 - Programas Municipales'!$C$8,'5-Bienes y Serv que se Consumen'!$F$152,0)),0)+IF('5-Bienes y Serv que se Consumen'!$E$155='2 - Programas Municipales'!$A9,(IF('5-Bienes y Serv que se Consumen'!$E$156='2 - Programas Municipales'!$C$8,'5-Bienes y Serv que se Consumen'!$F$158,0)),0)+IF('5-Bienes y Serv que se Consumen'!$E$161='2 - Programas Municipales'!$A9,(IF('5-Bienes y Serv que se Consumen'!$E$162='2 - Programas Municipales'!$C$8,'5-Bienes y Serv que se Consumen'!$F$164,0)),0)+IF('5-Bienes y Serv que se Consumen'!$E$167='2 - Programas Municipales'!$A9,(IF('5-Bienes y Serv que se Consumen'!$E$168='2 - Programas Municipales'!$C$8,'5-Bienes y Serv que se Consumen'!$F$170,0)),0)+IF('5-Bienes y Serv que se Consumen'!$E$173='2 - Programas Municipales'!$A9,(IF('5-Bienes y Serv que se Consumen'!$E$174='2 - Programas Municipales'!$C$8,'5-Bienes y Serv que se Consumen'!$F$176,0)),0)+IF('5-Bienes y Serv que se Consumen'!$E$179='2 - Programas Municipales'!$A9,(IF('5-Bienes y Serv que se Consumen'!$E$180='2 - Programas Municipales'!$C$8,'5-Bienes y Serv que se Consumen'!$F$182,0)),0)+IF('5-Bienes y Serv que se Consumen'!$E$185='2 - Programas Municipales'!$A9,(IF('5-Bienes y Serv que se Consumen'!$E$186='2 - Programas Municipales'!$C$8,'5-Bienes y Serv que se Consumen'!$F$188,0)),0)+IF('5-Bienes y Serv que se Consumen'!$E$191='2 - Programas Municipales'!$A9,(IF('5-Bienes y Serv que se Consumen'!$E$192='2 - Programas Municipales'!$C$8,'5-Bienes y Serv que se Consumen'!$F$194,0)),0)+IF('5-Bienes y Serv que se Consumen'!$E$197='2 - Programas Municipales'!$A9,(IF('5-Bienes y Serv que se Consumen'!$E$198='2 - Programas Municipales'!$C$8,'5-Bienes y Serv que se Consumen'!$F$200,0)),0)+IF('5-Bienes y Serv que se Consumen'!$E$203='2 - Programas Municipales'!$A9,(IF('5-Bienes y Serv que se Consumen'!$E$204='2 - Programas Municipales'!$C$8,'5-Bienes y Serv que se Consumen'!$F$206,0)),0)+IF('5-Bienes y Serv que se Consumen'!$E$209='2 - Programas Municipales'!$A9,(IF('5-Bienes y Serv que se Consumen'!$E$210='2 - Programas Municipales'!$C$8,'5-Bienes y Serv que se Consumen'!$F$212,0)),0)+IF('5-Bienes y Serv que se Consumen'!$E$215='2 - Programas Municipales'!$A9,(IF('5-Bienes y Serv que se Consumen'!$E$216='2 - Programas Municipales'!$C$8,'5-Bienes y Serv que se Consumen'!$F$218,0)),0)+IF('5-Bienes y Serv que se Consumen'!$E$221='2 - Programas Municipales'!$A9,(IF('5-Bienes y Serv que se Consumen'!$E$222='2 - Programas Municipales'!$C$8,'5-Bienes y Serv que se Consumen'!$F$224,0)),0)+IF('5-Bienes y Serv que se Consumen'!$E$227='2 - Programas Municipales'!$A9,(IF('5-Bienes y Serv que se Consumen'!$E$228='2 - Programas Municipales'!$C$8,'5-Bienes y Serv que se Consumen'!$F$230,0)),0)+IF('5-Bienes y Serv que se Consumen'!$E$233='2 - Programas Municipales'!$A9,(IF('5-Bienes y Serv que se Consumen'!$E$234='2 - Programas Municipales'!$C$8,'5-Bienes y Serv que se Consumen'!$F$236,0)),0)+IF('5-Bienes y Serv que se Consumen'!$E$239='2 - Programas Municipales'!$A9,(IF('5-Bienes y Serv que se Consumen'!$E$240='2 - Programas Municipales'!$C$8,'5-Bienes y Serv que se Consumen'!$F$242,0)),0)+IF('5-Bienes y Serv que se Consumen'!$E$245='2 - Programas Municipales'!$A9,(IF('5-Bienes y Serv que se Consumen'!$E$246='2 - Programas Municipales'!$C$8,'5-Bienes y Serv que se Consumen'!$F$248,0)),0)+IF('5-Bienes y Serv que se Consumen'!$E$251='2 - Programas Municipales'!$A9,(IF('5-Bienes y Serv que se Consumen'!$E$252='2 - Programas Municipales'!$C$8,'5-Bienes y Serv que se Consumen'!$F$254,0)),0)+IF('5-Bienes y Serv que se Consumen'!$E$257='2 - Programas Municipales'!$A9,(IF('5-Bienes y Serv que se Consumen'!$E$258='2 - Programas Municipales'!$C$8,'5-Bienes y Serv que se Consumen'!$F$260,0)),0)+IF('5-Bienes y Serv que se Consumen'!$E$263='2 - Programas Municipales'!$A9,(IF('5-Bienes y Serv que se Consumen'!$E$264='2 - Programas Municipales'!$C$8,'5-Bienes y Serv que se Consumen'!$F$266,0)),0)+IF('5-Bienes y Serv que se Consumen'!$E$269='2 - Programas Municipales'!$A9,(IF('5-Bienes y Serv que se Consumen'!$E$270='2 - Programas Municipales'!$C$8,'5-Bienes y Serv que se Consumen'!$F$272,0)),0)+IF('5-Bienes y Serv que se Consumen'!$E$275='2 - Programas Municipales'!$A9,(IF('5-Bienes y Serv que se Consumen'!$E$276='2 - Programas Municipales'!$C$8,'5-Bienes y Serv que se Consumen'!$F$278,0)),0)</f>
        <v>2142208</v>
      </c>
      <c r="J12" s="202">
        <f>IF('5-Bienes y Serv que se Consumen'!$E$143='2 - Programas Municipales'!$A9,(IF('5-Bienes y Serv que se Consumen'!$E$144='2 - Programas Municipales'!$C$9,'5-Bienes y Serv que se Consumen'!$F$146,0)),0)+IF('5-Bienes y Serv que se Consumen'!$E$149='2 - Programas Municipales'!$A9,(IF('5-Bienes y Serv que se Consumen'!$E$150='2 - Programas Municipales'!$C$9,'5-Bienes y Serv que se Consumen'!$F$152,0)),0)+IF('5-Bienes y Serv que se Consumen'!$E$155='2 - Programas Municipales'!$A9,(IF('5-Bienes y Serv que se Consumen'!$E$156='2 - Programas Municipales'!$C$9,'5-Bienes y Serv que se Consumen'!$F$158,0)),0)+IF('5-Bienes y Serv que se Consumen'!$E$161='2 - Programas Municipales'!$A9,(IF('5-Bienes y Serv que se Consumen'!$E$162='2 - Programas Municipales'!$C$9,'5-Bienes y Serv que se Consumen'!$F$164,0)),0)+IF('5-Bienes y Serv que se Consumen'!$E$167='2 - Programas Municipales'!$A9,(IF('5-Bienes y Serv que se Consumen'!$E$168='2 - Programas Municipales'!$C$9,'5-Bienes y Serv que se Consumen'!$F$170,0)),0)+IF('5-Bienes y Serv que se Consumen'!$E$173='2 - Programas Municipales'!$A9,(IF('5-Bienes y Serv que se Consumen'!$E$174='2 - Programas Municipales'!$C$9,'5-Bienes y Serv que se Consumen'!$F$176,0)),0)+IF('5-Bienes y Serv que se Consumen'!$E$179='2 - Programas Municipales'!$A9,(IF('5-Bienes y Serv que se Consumen'!$E$180='2 - Programas Municipales'!$C$9,'5-Bienes y Serv que se Consumen'!$F$182,0)),0)+IF('5-Bienes y Serv que se Consumen'!$E$185='2 - Programas Municipales'!$A9,(IF('5-Bienes y Serv que se Consumen'!$E$186='2 - Programas Municipales'!$C$9,'5-Bienes y Serv que se Consumen'!$F$188,0)),0)+IF('5-Bienes y Serv que se Consumen'!$E$191='2 - Programas Municipales'!$A9,(IF('5-Bienes y Serv que se Consumen'!$E$192='2 - Programas Municipales'!$C$9,'5-Bienes y Serv que se Consumen'!$F$194,0)),0)+IF('5-Bienes y Serv que se Consumen'!$E$197='2 - Programas Municipales'!$A9,(IF('5-Bienes y Serv que se Consumen'!$E$198='2 - Programas Municipales'!$C$9,'5-Bienes y Serv que se Consumen'!$F$200,0)),0)+IF('5-Bienes y Serv que se Consumen'!$E$203='2 - Programas Municipales'!$A9,(IF('5-Bienes y Serv que se Consumen'!$E$204='2 - Programas Municipales'!$C$9,'5-Bienes y Serv que se Consumen'!$F$206,0)),0)+IF('5-Bienes y Serv que se Consumen'!$E$209='2 - Programas Municipales'!$A9,(IF('5-Bienes y Serv que se Consumen'!$E$210='2 - Programas Municipales'!$C$9,'5-Bienes y Serv que se Consumen'!$F$212,0)),0)+IF('5-Bienes y Serv que se Consumen'!$E$215='2 - Programas Municipales'!$A9,(IF('5-Bienes y Serv que se Consumen'!$E$216='2 - Programas Municipales'!$C$9,'5-Bienes y Serv que se Consumen'!$F$218,0)),0)+IF('5-Bienes y Serv que se Consumen'!$E$221='2 - Programas Municipales'!$A9,(IF('5-Bienes y Serv que se Consumen'!$E$222='2 - Programas Municipales'!$C$9,'5-Bienes y Serv que se Consumen'!$F$224,0)),0)+IF('5-Bienes y Serv que se Consumen'!$E$227='2 - Programas Municipales'!$A9,(IF('5-Bienes y Serv que se Consumen'!$E$228='2 - Programas Municipales'!$C$9,'5-Bienes y Serv que se Consumen'!$F$230,0)),0)+IF('5-Bienes y Serv que se Consumen'!$E$233='2 - Programas Municipales'!$A9,(IF('5-Bienes y Serv que se Consumen'!$E$234='2 - Programas Municipales'!$C$9,'5-Bienes y Serv que se Consumen'!$F$236,0)),0)+IF('5-Bienes y Serv que se Consumen'!$E$239='2 - Programas Municipales'!$A9,(IF('5-Bienes y Serv que se Consumen'!$E$240='2 - Programas Municipales'!$C$9,'5-Bienes y Serv que se Consumen'!$F$242,0)),0)+IF('5-Bienes y Serv que se Consumen'!$E$245='2 - Programas Municipales'!$A9,(IF('5-Bienes y Serv que se Consumen'!$E$246='2 - Programas Municipales'!$C$9,'5-Bienes y Serv que se Consumen'!$F$248,0)),0)+IF('5-Bienes y Serv que se Consumen'!$E$251='2 - Programas Municipales'!$A9,(IF('5-Bienes y Serv que se Consumen'!$E$252='2 - Programas Municipales'!$C$9,'5-Bienes y Serv que se Consumen'!$F$254,0)),0)+IF('5-Bienes y Serv que se Consumen'!$E$257='2 - Programas Municipales'!$A9,(IF('5-Bienes y Serv que se Consumen'!$E$258='2 - Programas Municipales'!$C$9,'5-Bienes y Serv que se Consumen'!$F$260,0)),0)+IF('5-Bienes y Serv que se Consumen'!$E$263='2 - Programas Municipales'!$A9,(IF('5-Bienes y Serv que se Consumen'!$E$264='2 - Programas Municipales'!$C$9,'5-Bienes y Serv que se Consumen'!$F$266,0)),0)+IF('5-Bienes y Serv que se Consumen'!$E$269='2 - Programas Municipales'!$A9,(IF('5-Bienes y Serv que se Consumen'!$E$270='2 - Programas Municipales'!$C$9,'5-Bienes y Serv que se Consumen'!$F$272,0)),0)+IF('5-Bienes y Serv que se Consumen'!$E$275='2 - Programas Municipales'!$A9,(IF('5-Bienes y Serv que se Consumen'!$E$276='2 - Programas Municipales'!$C$9,'5-Bienes y Serv que se Consumen'!$F$278,0)),0)</f>
        <v>0</v>
      </c>
      <c r="K12" s="202">
        <f>IF('5-Bienes y Serv que se Consumen'!$E$143='2 - Programas Municipales'!$A9,(IF('5-Bienes y Serv que se Consumen'!$E$144='2 - Programas Municipales'!$C$10,'5-Bienes y Serv que se Consumen'!$F$146,0)),0)+IF('5-Bienes y Serv que se Consumen'!$E$149='2 - Programas Municipales'!$A9,(IF('5-Bienes y Serv que se Consumen'!$E$150='2 - Programas Municipales'!$C$10,'5-Bienes y Serv que se Consumen'!$F$152,0)),0)+IF('5-Bienes y Serv que se Consumen'!$E$155='2 - Programas Municipales'!$A9,(IF('5-Bienes y Serv que se Consumen'!$E$156='2 - Programas Municipales'!$C$10,'5-Bienes y Serv que se Consumen'!$F$158,0)),0)+IF('5-Bienes y Serv que se Consumen'!$E$161='2 - Programas Municipales'!$A9,(IF('5-Bienes y Serv que se Consumen'!$E$162='2 - Programas Municipales'!$C$10,'5-Bienes y Serv que se Consumen'!$F$164,0)),0)+IF('5-Bienes y Serv que se Consumen'!$E$167='2 - Programas Municipales'!$A9,(IF('5-Bienes y Serv que se Consumen'!$E$168='2 - Programas Municipales'!$C$10,'5-Bienes y Serv que se Consumen'!$F$170,0)),0)+IF('5-Bienes y Serv que se Consumen'!$E$173='2 - Programas Municipales'!$A9,(IF('5-Bienes y Serv que se Consumen'!$E$174='2 - Programas Municipales'!$C$10,'5-Bienes y Serv que se Consumen'!$F$176,0)),0)+IF('5-Bienes y Serv que se Consumen'!$E$179='2 - Programas Municipales'!$A9,(IF('5-Bienes y Serv que se Consumen'!$E$180='2 - Programas Municipales'!$C$10,'5-Bienes y Serv que se Consumen'!$F$182,0)),0)+IF('5-Bienes y Serv que se Consumen'!$E$185='2 - Programas Municipales'!$A9,(IF('5-Bienes y Serv que se Consumen'!$E$186='2 - Programas Municipales'!$C$10,'5-Bienes y Serv que se Consumen'!$F$188,0)),0)+IF('5-Bienes y Serv que se Consumen'!$E$191='2 - Programas Municipales'!$A9,(IF('5-Bienes y Serv que se Consumen'!$E$192='2 - Programas Municipales'!$C$10,'5-Bienes y Serv que se Consumen'!$F$194,0)),0)+IF('5-Bienes y Serv que se Consumen'!$E$197='2 - Programas Municipales'!$A9,(IF('5-Bienes y Serv que se Consumen'!$E$198='2 - Programas Municipales'!$C$10,'5-Bienes y Serv que se Consumen'!$F$200,0)),0)+IF('5-Bienes y Serv que se Consumen'!$E$203='2 - Programas Municipales'!$A9,(IF('5-Bienes y Serv que se Consumen'!$E$204='2 - Programas Municipales'!$C$10,'5-Bienes y Serv que se Consumen'!$F$206,0)),0)+IF('5-Bienes y Serv que se Consumen'!$E$209='2 - Programas Municipales'!$A9,(IF('5-Bienes y Serv que se Consumen'!$E$210='2 - Programas Municipales'!$C$10,'5-Bienes y Serv que se Consumen'!$F$212,0)),0)+IF('5-Bienes y Serv que se Consumen'!$E$215='2 - Programas Municipales'!$A9,(IF('5-Bienes y Serv que se Consumen'!$E$216='2 - Programas Municipales'!$C$10,'5-Bienes y Serv que se Consumen'!$F$218,0)),0)+IF('5-Bienes y Serv que se Consumen'!$E$221='2 - Programas Municipales'!$A9,(IF('5-Bienes y Serv que se Consumen'!$E$222='2 - Programas Municipales'!$C$10,'5-Bienes y Serv que se Consumen'!$F$224,0)),0)+IF('5-Bienes y Serv que se Consumen'!$E$227='2 - Programas Municipales'!$A9,(IF('5-Bienes y Serv que se Consumen'!$E$228='2 - Programas Municipales'!$C$10,'5-Bienes y Serv que se Consumen'!$F$230,0)),0)+IF('5-Bienes y Serv que se Consumen'!$E$233='2 - Programas Municipales'!$A9,(IF('5-Bienes y Serv que se Consumen'!$E$234='2 - Programas Municipales'!$C$10,'5-Bienes y Serv que se Consumen'!$F$236,0)),0)+IF('5-Bienes y Serv que se Consumen'!$E$239='2 - Programas Municipales'!$A9,(IF('5-Bienes y Serv que se Consumen'!$E$240='2 - Programas Municipales'!$C$10,'5-Bienes y Serv que se Consumen'!$F$242,0)),0)+IF('5-Bienes y Serv que se Consumen'!$E$245='2 - Programas Municipales'!$A9,(IF('5-Bienes y Serv que se Consumen'!$E$246='2 - Programas Municipales'!$C$10,'5-Bienes y Serv que se Consumen'!$F$248,0)),0)+IF('5-Bienes y Serv que se Consumen'!$E$251='2 - Programas Municipales'!$A9,(IF('5-Bienes y Serv que se Consumen'!$E$252='2 - Programas Municipales'!$C$10,'5-Bienes y Serv que se Consumen'!$F$254,0)),0)+IF('5-Bienes y Serv que se Consumen'!$E$257='2 - Programas Municipales'!$A9,(IF('5-Bienes y Serv que se Consumen'!$E$258='2 - Programas Municipales'!$C$10,'5-Bienes y Serv que se Consumen'!$F$260,0)),0)+IF('5-Bienes y Serv que se Consumen'!$E$263='2 - Programas Municipales'!$A9,(IF('5-Bienes y Serv que se Consumen'!$E$264='2 - Programas Municipales'!$C$10,'5-Bienes y Serv que se Consumen'!$F$266,0)),0)+IF('5-Bienes y Serv que se Consumen'!$E$269='2 - Programas Municipales'!$A9,(IF('5-Bienes y Serv que se Consumen'!$E$270='2 - Programas Municipales'!$C$10,'5-Bienes y Serv que se Consumen'!$F$272,0)),0)+IF('5-Bienes y Serv que se Consumen'!$E$275='2 - Programas Municipales'!$A9,(IF('5-Bienes y Serv que se Consumen'!$E$276='2 - Programas Municipales'!$C$10,'5-Bienes y Serv que se Consumen'!$F$278,0)),0)</f>
        <v>0</v>
      </c>
      <c r="L12" s="202">
        <f>IF('5-Bienes y Serv que se Consumen'!$E$143='2 - Programas Municipales'!$A9,(IF('5-Bienes y Serv que se Consumen'!$E$144='2 - Programas Municipales'!$C$11,'5-Bienes y Serv que se Consumen'!$F$146,0)),0)+IF('5-Bienes y Serv que se Consumen'!$E$149='2 - Programas Municipales'!$A9,(IF('5-Bienes y Serv que se Consumen'!$E$150='2 - Programas Municipales'!$C$11,'5-Bienes y Serv que se Consumen'!$F$152,0)),0)+IF('5-Bienes y Serv que se Consumen'!$E$155='2 - Programas Municipales'!$A9,(IF('5-Bienes y Serv que se Consumen'!$E$156='2 - Programas Municipales'!$C$11,'5-Bienes y Serv que se Consumen'!$F$158,0)),0)+IF('5-Bienes y Serv que se Consumen'!$E$161='2 - Programas Municipales'!$A9,(IF('5-Bienes y Serv que se Consumen'!$E$162='2 - Programas Municipales'!$C$11,'5-Bienes y Serv que se Consumen'!$F$164,0)),0)+IF('5-Bienes y Serv que se Consumen'!$E$167='2 - Programas Municipales'!$A9,(IF('5-Bienes y Serv que se Consumen'!$E$168='2 - Programas Municipales'!$C$11,'5-Bienes y Serv que se Consumen'!$F$170,0)),0)+IF('5-Bienes y Serv que se Consumen'!$E$173='2 - Programas Municipales'!$A9,(IF('5-Bienes y Serv que se Consumen'!$E$174='2 - Programas Municipales'!$C$11,'5-Bienes y Serv que se Consumen'!$F$176,0)),0)+IF('5-Bienes y Serv que se Consumen'!$E$179='2 - Programas Municipales'!$A9,(IF('5-Bienes y Serv que se Consumen'!$E$180='2 - Programas Municipales'!$C$11,'5-Bienes y Serv que se Consumen'!$F$182,0)),0)+IF('5-Bienes y Serv que se Consumen'!$E$185='2 - Programas Municipales'!$A9,(IF('5-Bienes y Serv que se Consumen'!$E$186='2 - Programas Municipales'!$C$11,'5-Bienes y Serv que se Consumen'!$F$188,0)),0)+IF('5-Bienes y Serv que se Consumen'!$E$191='2 - Programas Municipales'!$A9,(IF('5-Bienes y Serv que se Consumen'!$E$192='2 - Programas Municipales'!$C$11,'5-Bienes y Serv que se Consumen'!$F$194,0)),0)+IF('5-Bienes y Serv que se Consumen'!$E$197='2 - Programas Municipales'!$A9,(IF('5-Bienes y Serv que se Consumen'!$E$198='2 - Programas Municipales'!$C$11,'5-Bienes y Serv que se Consumen'!$F$200,0)),0)+IF('5-Bienes y Serv que se Consumen'!$E$203='2 - Programas Municipales'!$A9,(IF('5-Bienes y Serv que se Consumen'!$E$204='2 - Programas Municipales'!$C$11,'5-Bienes y Serv que se Consumen'!$F$206,0)),0)+IF('5-Bienes y Serv que se Consumen'!$E$209='2 - Programas Municipales'!$A9,(IF('5-Bienes y Serv que se Consumen'!$E$210='2 - Programas Municipales'!$C$11,'5-Bienes y Serv que se Consumen'!$F$212,0)),0)+IF('5-Bienes y Serv que se Consumen'!$E$215='2 - Programas Municipales'!$A9,(IF('5-Bienes y Serv que se Consumen'!$E$216='2 - Programas Municipales'!$C$11,'5-Bienes y Serv que se Consumen'!$F$218,0)),0)+IF('5-Bienes y Serv que se Consumen'!$E$221='2 - Programas Municipales'!$A9,(IF('5-Bienes y Serv que se Consumen'!$E$222='2 - Programas Municipales'!$C$11,'5-Bienes y Serv que se Consumen'!$F$224,0)),0)+IF('5-Bienes y Serv que se Consumen'!$E$227='2 - Programas Municipales'!$A9,(IF('5-Bienes y Serv que se Consumen'!$E$228='2 - Programas Municipales'!$C$11,'5-Bienes y Serv que se Consumen'!$F$230,0)),0)+IF('5-Bienes y Serv que se Consumen'!$E$233='2 - Programas Municipales'!$A9,(IF('5-Bienes y Serv que se Consumen'!$E$234='2 - Programas Municipales'!$C$11,'5-Bienes y Serv que se Consumen'!$F$236,0)),0)+IF('5-Bienes y Serv que se Consumen'!$E$239='2 - Programas Municipales'!$A9,(IF('5-Bienes y Serv que se Consumen'!$E$240='2 - Programas Municipales'!$C$11,'5-Bienes y Serv que se Consumen'!$F$242,0)),0)+IF('5-Bienes y Serv que se Consumen'!$E$245='2 - Programas Municipales'!$A9,(IF('5-Bienes y Serv que se Consumen'!$E$246='2 - Programas Municipales'!$C$11,'5-Bienes y Serv que se Consumen'!$F$248,0)),0)+IF('5-Bienes y Serv que se Consumen'!$E$251='2 - Programas Municipales'!$A9,(IF('5-Bienes y Serv que se Consumen'!$E$252='2 - Programas Municipales'!$C$11,'5-Bienes y Serv que se Consumen'!$F$254,0)),0)+IF('5-Bienes y Serv que se Consumen'!$E$257='2 - Programas Municipales'!$A9,(IF('5-Bienes y Serv que se Consumen'!$E$258='2 - Programas Municipales'!$C$11,'5-Bienes y Serv que se Consumen'!$F$260,0)),0)+IF('5-Bienes y Serv que se Consumen'!$E$263='2 - Programas Municipales'!$A9,(IF('5-Bienes y Serv que se Consumen'!$E$264='2 - Programas Municipales'!$C$11,'5-Bienes y Serv que se Consumen'!$F$266,0)),0)+IF('5-Bienes y Serv que se Consumen'!$E$269='2 - Programas Municipales'!$A9,(IF('5-Bienes y Serv que se Consumen'!$E$270='2 - Programas Municipales'!$C$11,'5-Bienes y Serv que se Consumen'!$F$272,0)),0)+IF('5-Bienes y Serv que se Consumen'!$E$275='2 - Programas Municipales'!$A9,(IF('5-Bienes y Serv que se Consumen'!$E$276='2 - Programas Municipales'!$C$11,'5-Bienes y Serv que se Consumen'!$F$278,0)),0)</f>
        <v>269010000</v>
      </c>
      <c r="M12" s="202">
        <f>IF('5-Bienes y Serv que se Consumen'!$E$143='2 - Programas Municipales'!$A9,(IF('5-Bienes y Serv que se Consumen'!$E$144='2 - Programas Municipales'!$C$12,'5-Bienes y Serv que se Consumen'!$F$146,0)),0)+IF('5-Bienes y Serv que se Consumen'!$E$149='2 - Programas Municipales'!$A9,(IF('5-Bienes y Serv que se Consumen'!$E$150='2 - Programas Municipales'!$C$12,'5-Bienes y Serv que se Consumen'!$F$152,0)),0)+IF('5-Bienes y Serv que se Consumen'!$E$155='2 - Programas Municipales'!$A9,(IF('5-Bienes y Serv que se Consumen'!$E$156='2 - Programas Municipales'!$C$12,'5-Bienes y Serv que se Consumen'!$F$158,0)),0)+IF('5-Bienes y Serv que se Consumen'!$E$161='2 - Programas Municipales'!$A9,(IF('5-Bienes y Serv que se Consumen'!$E$162='2 - Programas Municipales'!$C$12,'5-Bienes y Serv que se Consumen'!$F$164,0)),0)+IF('5-Bienes y Serv que se Consumen'!$E$167='2 - Programas Municipales'!$A9,(IF('5-Bienes y Serv que se Consumen'!$E$168='2 - Programas Municipales'!$C$12,'5-Bienes y Serv que se Consumen'!$F$170,0)),0)+IF('5-Bienes y Serv que se Consumen'!$E$173='2 - Programas Municipales'!$A9,(IF('5-Bienes y Serv que se Consumen'!$E$174='2 - Programas Municipales'!$C$12,'5-Bienes y Serv que se Consumen'!$F$176,0)),0)+IF('5-Bienes y Serv que se Consumen'!$E$179='2 - Programas Municipales'!$A9,(IF('5-Bienes y Serv que se Consumen'!$E$180='2 - Programas Municipales'!$C$12,'5-Bienes y Serv que se Consumen'!$F$182,0)),0)+IF('5-Bienes y Serv que se Consumen'!$E$185='2 - Programas Municipales'!$A9,(IF('5-Bienes y Serv que se Consumen'!$E$186='2 - Programas Municipales'!$C$12,'5-Bienes y Serv que se Consumen'!$F$188,0)),0)+IF('5-Bienes y Serv que se Consumen'!$E$191='2 - Programas Municipales'!$A9,(IF('5-Bienes y Serv que se Consumen'!$E$192='2 - Programas Municipales'!$C$12,'5-Bienes y Serv que se Consumen'!$F$194,0)),0)+IF('5-Bienes y Serv que se Consumen'!$E$197='2 - Programas Municipales'!$A9,(IF('5-Bienes y Serv que se Consumen'!$E$198='2 - Programas Municipales'!$C$12,'5-Bienes y Serv que se Consumen'!$F$200,0)),0)+IF('5-Bienes y Serv que se Consumen'!$E$203='2 - Programas Municipales'!$A9,(IF('5-Bienes y Serv que se Consumen'!$E$204='2 - Programas Municipales'!$C$12,'5-Bienes y Serv que se Consumen'!$F$206,0)),0)+IF('5-Bienes y Serv que se Consumen'!$E$209='2 - Programas Municipales'!$A9,(IF('5-Bienes y Serv que se Consumen'!$E$210='2 - Programas Municipales'!$C$12,'5-Bienes y Serv que se Consumen'!$F$212,0)),0)+IF('5-Bienes y Serv que se Consumen'!$E$215='2 - Programas Municipales'!$A9,(IF('5-Bienes y Serv que se Consumen'!$E$216='2 - Programas Municipales'!$C$12,'5-Bienes y Serv que se Consumen'!$F$218,0)),0)+IF('5-Bienes y Serv que se Consumen'!$E$221='2 - Programas Municipales'!$A9,(IF('5-Bienes y Serv que se Consumen'!$E$222='2 - Programas Municipales'!$C$12,'5-Bienes y Serv que se Consumen'!$F$224,0)),0)+IF('5-Bienes y Serv que se Consumen'!$E$227='2 - Programas Municipales'!$A9,(IF('5-Bienes y Serv que se Consumen'!$E$228='2 - Programas Municipales'!$C$12,'5-Bienes y Serv que se Consumen'!$F$230,0)),0)+IF('5-Bienes y Serv que se Consumen'!$E$233='2 - Programas Municipales'!$A9,(IF('5-Bienes y Serv que se Consumen'!$E$234='2 - Programas Municipales'!$C$12,'5-Bienes y Serv que se Consumen'!$F$236,0)),0)+IF('5-Bienes y Serv que se Consumen'!$E$239='2 - Programas Municipales'!$A9,(IF('5-Bienes y Serv que se Consumen'!$E$240='2 - Programas Municipales'!$C$12,'5-Bienes y Serv que se Consumen'!$F$242,0)),0)+IF('5-Bienes y Serv que se Consumen'!$E$245='2 - Programas Municipales'!$A9,(IF('5-Bienes y Serv que se Consumen'!$E$246='2 - Programas Municipales'!$C$12,'5-Bienes y Serv que se Consumen'!$F$248,0)),0)+IF('5-Bienes y Serv que se Consumen'!$E$251='2 - Programas Municipales'!$A9,(IF('5-Bienes y Serv que se Consumen'!$E$252='2 - Programas Municipales'!$C$12,'5-Bienes y Serv que se Consumen'!$F$254,0)),0)+IF('5-Bienes y Serv que se Consumen'!$E$257='2 - Programas Municipales'!$A9,(IF('5-Bienes y Serv que se Consumen'!$E$258='2 - Programas Municipales'!$C$12,'5-Bienes y Serv que se Consumen'!$F$260,0)),0)+IF('5-Bienes y Serv que se Consumen'!$E$263='2 - Programas Municipales'!$A9,(IF('5-Bienes y Serv que se Consumen'!$E$264='2 - Programas Municipales'!$C$12,'5-Bienes y Serv que se Consumen'!$F$266,0)),0)+IF('5-Bienes y Serv que se Consumen'!$E$269='2 - Programas Municipales'!$A9,(IF('5-Bienes y Serv que se Consumen'!$E$270='2 - Programas Municipales'!$C$12,'5-Bienes y Serv que se Consumen'!$F$272,0)),0)+IF('5-Bienes y Serv que se Consumen'!$E$275='2 - Programas Municipales'!$A9,(IF('5-Bienes y Serv que se Consumen'!$E$276='2 - Programas Municipales'!$C$12,'5-Bienes y Serv que se Consumen'!$F$278,0)),0)</f>
        <v>0</v>
      </c>
      <c r="N12" s="202">
        <f>IF('5-Bienes y Serv que se Consumen'!$E$143='2 - Programas Municipales'!$A9,(IF('5-Bienes y Serv que se Consumen'!$E$144='2 - Programas Municipales'!$C$13,'5-Bienes y Serv que se Consumen'!$F$146,0)),0)+IF('5-Bienes y Serv que se Consumen'!$E$149='2 - Programas Municipales'!$A9,(IF('5-Bienes y Serv que se Consumen'!$E$150='2 - Programas Municipales'!$C$13,'5-Bienes y Serv que se Consumen'!$F$152,0)),0)+IF('5-Bienes y Serv que se Consumen'!$E$155='2 - Programas Municipales'!$A9,(IF('5-Bienes y Serv que se Consumen'!$E$156='2 - Programas Municipales'!$C$13,'5-Bienes y Serv que se Consumen'!$F$158,0)),0)+IF('5-Bienes y Serv que se Consumen'!$E$161='2 - Programas Municipales'!$A9,(IF('5-Bienes y Serv que se Consumen'!$E$162='2 - Programas Municipales'!$C$13,'5-Bienes y Serv que se Consumen'!$F$164,0)),0)+IF('5-Bienes y Serv que se Consumen'!$E$167='2 - Programas Municipales'!$A9,(IF('5-Bienes y Serv que se Consumen'!$E$168='2 - Programas Municipales'!$C$13,'5-Bienes y Serv que se Consumen'!$F$170,0)),0)+IF('5-Bienes y Serv que se Consumen'!$E$173='2 - Programas Municipales'!$A9,(IF('5-Bienes y Serv que se Consumen'!$E$174='2 - Programas Municipales'!$C$13,'5-Bienes y Serv que se Consumen'!$F$176,0)),0)+IF('5-Bienes y Serv que se Consumen'!$E$179='2 - Programas Municipales'!$A9,(IF('5-Bienes y Serv que se Consumen'!$E$180='2 - Programas Municipales'!$C$13,'5-Bienes y Serv que se Consumen'!$F$182,0)),0)+IF('5-Bienes y Serv que se Consumen'!$E$185='2 - Programas Municipales'!$A9,(IF('5-Bienes y Serv que se Consumen'!$E$186='2 - Programas Municipales'!$C$13,'5-Bienes y Serv que se Consumen'!$F$188,0)),0)+IF('5-Bienes y Serv que se Consumen'!$E$191='2 - Programas Municipales'!$A9,(IF('5-Bienes y Serv que se Consumen'!$E$192='2 - Programas Municipales'!$C$13,'5-Bienes y Serv que se Consumen'!$F$194,0)),0)+IF('5-Bienes y Serv que se Consumen'!$E$197='2 - Programas Municipales'!$A9,(IF('5-Bienes y Serv que se Consumen'!$E$198='2 - Programas Municipales'!$C$13,'5-Bienes y Serv que se Consumen'!$F$200,0)),0)+IF('5-Bienes y Serv que se Consumen'!$E$203='2 - Programas Municipales'!$A9,(IF('5-Bienes y Serv que se Consumen'!$E$204='2 - Programas Municipales'!$C$13,'5-Bienes y Serv que se Consumen'!$F$206,0)),0)+IF('5-Bienes y Serv que se Consumen'!$E$209='2 - Programas Municipales'!$A9,(IF('5-Bienes y Serv que se Consumen'!$E$210='2 - Programas Municipales'!$C$13,'5-Bienes y Serv que se Consumen'!$F$212,0)),0)+IF('5-Bienes y Serv que se Consumen'!$E$215='2 - Programas Municipales'!$A9,(IF('5-Bienes y Serv que se Consumen'!$E$216='2 - Programas Municipales'!$C$13,'5-Bienes y Serv que se Consumen'!$F$218,0)),0)+IF('5-Bienes y Serv que se Consumen'!$E$221='2 - Programas Municipales'!$A9,(IF('5-Bienes y Serv que se Consumen'!$E$222='2 - Programas Municipales'!$C$13,'5-Bienes y Serv que se Consumen'!$F$224,0)),0)+IF('5-Bienes y Serv que se Consumen'!$E$227='2 - Programas Municipales'!$A9,(IF('5-Bienes y Serv que se Consumen'!$E$228='2 - Programas Municipales'!$C$13,'5-Bienes y Serv que se Consumen'!$F$230,0)),0)+IF('5-Bienes y Serv que se Consumen'!$E$233='2 - Programas Municipales'!$A9,(IF('5-Bienes y Serv que se Consumen'!$E$234='2 - Programas Municipales'!$C$13,'5-Bienes y Serv que se Consumen'!$F$236,0)),0)+IF('5-Bienes y Serv que se Consumen'!$E$239='2 - Programas Municipales'!$A9,(IF('5-Bienes y Serv que se Consumen'!$E$240='2 - Programas Municipales'!$C$13,'5-Bienes y Serv que se Consumen'!$F$242,0)),0)+IF('5-Bienes y Serv que se Consumen'!$E$245='2 - Programas Municipales'!$A9,(IF('5-Bienes y Serv que se Consumen'!$E$246='2 - Programas Municipales'!$C$13,'5-Bienes y Serv que se Consumen'!$F$248,0)),0)+IF('5-Bienes y Serv que se Consumen'!$E$251='2 - Programas Municipales'!$A9,(IF('5-Bienes y Serv que se Consumen'!$E$252='2 - Programas Municipales'!$C$13,'5-Bienes y Serv que se Consumen'!$F$254,0)),0)+IF('5-Bienes y Serv que se Consumen'!$E$257='2 - Programas Municipales'!$A9,(IF('5-Bienes y Serv que se Consumen'!$E$258='2 - Programas Municipales'!$C$13,'5-Bienes y Serv que se Consumen'!$F$260,0)),0)+IF('5-Bienes y Serv que se Consumen'!$E$263='2 - Programas Municipales'!$A9,(IF('5-Bienes y Serv que se Consumen'!$E$264='2 - Programas Municipales'!$C$13,'5-Bienes y Serv que se Consumen'!$F$266,0)),0)+IF('5-Bienes y Serv que se Consumen'!$E$269='2 - Programas Municipales'!$A9,(IF('5-Bienes y Serv que se Consumen'!$E$270='2 - Programas Municipales'!$C$13,'5-Bienes y Serv que se Consumen'!$F$272,0)),0)+IF('5-Bienes y Serv que se Consumen'!$E$275='2 - Programas Municipales'!$A9,(IF('5-Bienes y Serv que se Consumen'!$E$276='2 - Programas Municipales'!$C$13,'5-Bienes y Serv que se Consumen'!$F$278,0)),0)</f>
        <v>59327100</v>
      </c>
      <c r="O12" s="202">
        <f>IF('5-Bienes y Serv que se Consumen'!$E$143='2 - Programas Municipales'!$A9,(IF('5-Bienes y Serv que se Consumen'!$E$144='2 - Programas Municipales'!$C$14,'5-Bienes y Serv que se Consumen'!$F$146,0)),0)+IF('5-Bienes y Serv que se Consumen'!$E$149='2 - Programas Municipales'!$A9,(IF('5-Bienes y Serv que se Consumen'!$E$150='2 - Programas Municipales'!$C$14,'5-Bienes y Serv que se Consumen'!$F$152,0)),0)+IF('5-Bienes y Serv que se Consumen'!$E$155='2 - Programas Municipales'!$A9,(IF('5-Bienes y Serv que se Consumen'!$E$156='2 - Programas Municipales'!$C$14,'5-Bienes y Serv que se Consumen'!$F$158,0)),0)+IF('5-Bienes y Serv que se Consumen'!$E$161='2 - Programas Municipales'!$A9,(IF('5-Bienes y Serv que se Consumen'!$E$162='2 - Programas Municipales'!$C$14,'5-Bienes y Serv que se Consumen'!$F$164,0)),0)+IF('5-Bienes y Serv que se Consumen'!$E$167='2 - Programas Municipales'!$A9,(IF('5-Bienes y Serv que se Consumen'!$E$168='2 - Programas Municipales'!$C$14,'5-Bienes y Serv que se Consumen'!$F$170,0)),0)+IF('5-Bienes y Serv que se Consumen'!$E$173='2 - Programas Municipales'!$A9,(IF('5-Bienes y Serv que se Consumen'!$E$174='2 - Programas Municipales'!$C$14,'5-Bienes y Serv que se Consumen'!$F$176,0)),0)+IF('5-Bienes y Serv que se Consumen'!$E$179='2 - Programas Municipales'!$A9,(IF('5-Bienes y Serv que se Consumen'!$E$180='2 - Programas Municipales'!$C$14,'5-Bienes y Serv que se Consumen'!$F$182,0)),0)+IF('5-Bienes y Serv que se Consumen'!$E$185='2 - Programas Municipales'!$A9,(IF('5-Bienes y Serv que se Consumen'!$E$186='2 - Programas Municipales'!$C$14,'5-Bienes y Serv que se Consumen'!$F$188,0)),0)+IF('5-Bienes y Serv que se Consumen'!$E$191='2 - Programas Municipales'!$A9,(IF('5-Bienes y Serv que se Consumen'!$E$192='2 - Programas Municipales'!$C$14,'5-Bienes y Serv que se Consumen'!$F$194,0)),0)+IF('5-Bienes y Serv que se Consumen'!$E$197='2 - Programas Municipales'!$A9,(IF('5-Bienes y Serv que se Consumen'!$E$198='2 - Programas Municipales'!$C$14,'5-Bienes y Serv que se Consumen'!$F$200,0)),0)+IF('5-Bienes y Serv que se Consumen'!$E$203='2 - Programas Municipales'!$A9,(IF('5-Bienes y Serv que se Consumen'!$E$204='2 - Programas Municipales'!$C$14,'5-Bienes y Serv que se Consumen'!$F$206,0)),0)+IF('5-Bienes y Serv que se Consumen'!$E$209='2 - Programas Municipales'!$A9,(IF('5-Bienes y Serv que se Consumen'!$E$210='2 - Programas Municipales'!$C$14,'5-Bienes y Serv que se Consumen'!$F$212,0)),0)+IF('5-Bienes y Serv que se Consumen'!$E$215='2 - Programas Municipales'!$A9,(IF('5-Bienes y Serv que se Consumen'!$E$216='2 - Programas Municipales'!$C$14,'5-Bienes y Serv que se Consumen'!$F$218,0)),0)+IF('5-Bienes y Serv que se Consumen'!$E$221='2 - Programas Municipales'!$A9,(IF('5-Bienes y Serv que se Consumen'!$E$222='2 - Programas Municipales'!$C$14,'5-Bienes y Serv que se Consumen'!$F$224,0)),0)+IF('5-Bienes y Serv que se Consumen'!$E$227='2 - Programas Municipales'!$A9,(IF('5-Bienes y Serv que se Consumen'!$E$228='2 - Programas Municipales'!$C$14,'5-Bienes y Serv que se Consumen'!$F$230,0)),0)+IF('5-Bienes y Serv que se Consumen'!$E$233='2 - Programas Municipales'!$A9,(IF('5-Bienes y Serv que se Consumen'!$E$234='2 - Programas Municipales'!$C$14,'5-Bienes y Serv que se Consumen'!$F$236,0)),0)+IF('5-Bienes y Serv que se Consumen'!$E$239='2 - Programas Municipales'!$A9,(IF('5-Bienes y Serv que se Consumen'!$E$240='2 - Programas Municipales'!$C$14,'5-Bienes y Serv que se Consumen'!$F$242,0)),0)+IF('5-Bienes y Serv que se Consumen'!$E$245='2 - Programas Municipales'!$A9,(IF('5-Bienes y Serv que se Consumen'!$E$246='2 - Programas Municipales'!$C$14,'5-Bienes y Serv que se Consumen'!$F$248,0)),0)+IF('5-Bienes y Serv que se Consumen'!$E$251='2 - Programas Municipales'!$A9,(IF('5-Bienes y Serv que se Consumen'!$E$252='2 - Programas Municipales'!$C$14,'5-Bienes y Serv que se Consumen'!$F$254,0)),0)+IF('5-Bienes y Serv que se Consumen'!$E$257='2 - Programas Municipales'!$A9,(IF('5-Bienes y Serv que se Consumen'!$E$258='2 - Programas Municipales'!$C$14,'5-Bienes y Serv que se Consumen'!$F$260,0)),0)+IF('5-Bienes y Serv que se Consumen'!$E$263='2 - Programas Municipales'!$A9,(IF('5-Bienes y Serv que se Consumen'!$E$264='2 - Programas Municipales'!$C$14,'5-Bienes y Serv que se Consumen'!$F$266,0)),0)+IF('5-Bienes y Serv que se Consumen'!$E$269='2 - Programas Municipales'!$A9,(IF('5-Bienes y Serv que se Consumen'!$E$270='2 - Programas Municipales'!$C$14,'5-Bienes y Serv que se Consumen'!$F$272,0)),0)+IF('5-Bienes y Serv que se Consumen'!$E$275='2 - Programas Municipales'!$A9,(IF('5-Bienes y Serv que se Consumen'!$E$276='2 - Programas Municipales'!$C$14,'5-Bienes y Serv que se Consumen'!$F$278,0)),0)</f>
        <v>0</v>
      </c>
      <c r="P12" s="202">
        <f>IF('5-Bienes y Serv que se Consumen'!$E$143='2 - Programas Municipales'!$A9,(IF('5-Bienes y Serv que se Consumen'!$E$144='2 - Programas Municipales'!$C$15,'5-Bienes y Serv que se Consumen'!$F$146,0)),0)+IF('5-Bienes y Serv que se Consumen'!$E$149='2 - Programas Municipales'!$A9,(IF('5-Bienes y Serv que se Consumen'!$E$150='2 - Programas Municipales'!$C$15,'5-Bienes y Serv que se Consumen'!$F$152,0)),0)+IF('5-Bienes y Serv que se Consumen'!$E$155='2 - Programas Municipales'!$A9,(IF('5-Bienes y Serv que se Consumen'!$E$156='2 - Programas Municipales'!$C$15,'5-Bienes y Serv que se Consumen'!$F$158,0)),0)+IF('5-Bienes y Serv que se Consumen'!$E$161='2 - Programas Municipales'!$A9,(IF('5-Bienes y Serv que se Consumen'!$E$162='2 - Programas Municipales'!$C$15,'5-Bienes y Serv que se Consumen'!$F$164,0)),0)+IF('5-Bienes y Serv que se Consumen'!$E$167='2 - Programas Municipales'!$A9,(IF('5-Bienes y Serv que se Consumen'!$E$168='2 - Programas Municipales'!$C$15,'5-Bienes y Serv que se Consumen'!$F$170,0)),0)+IF('5-Bienes y Serv que se Consumen'!$E$173='2 - Programas Municipales'!$A9,(IF('5-Bienes y Serv que se Consumen'!$E$174='2 - Programas Municipales'!$C$15,'5-Bienes y Serv que se Consumen'!$F$176,0)),0)+IF('5-Bienes y Serv que se Consumen'!$E$179='2 - Programas Municipales'!$A9,(IF('5-Bienes y Serv que se Consumen'!$E$180='2 - Programas Municipales'!$C$15,'5-Bienes y Serv que se Consumen'!$F$182,0)),0)+IF('5-Bienes y Serv que se Consumen'!$E$185='2 - Programas Municipales'!$A9,(IF('5-Bienes y Serv que se Consumen'!$E$186='2 - Programas Municipales'!$C$15,'5-Bienes y Serv que se Consumen'!$F$188,0)),0)+IF('5-Bienes y Serv que se Consumen'!$E$191='2 - Programas Municipales'!$A9,(IF('5-Bienes y Serv que se Consumen'!$E$192='2 - Programas Municipales'!$C$15,'5-Bienes y Serv que se Consumen'!$F$194,0)),0)+IF('5-Bienes y Serv que se Consumen'!$E$197='2 - Programas Municipales'!$A9,(IF('5-Bienes y Serv que se Consumen'!$E$198='2 - Programas Municipales'!$C$15,'5-Bienes y Serv que se Consumen'!$F$200,0)),0)+IF('5-Bienes y Serv que se Consumen'!$E$203='2 - Programas Municipales'!$A9,(IF('5-Bienes y Serv que se Consumen'!$E$204='2 - Programas Municipales'!$C$15,'5-Bienes y Serv que se Consumen'!$F$206,0)),0)+IF('5-Bienes y Serv que se Consumen'!$E$209='2 - Programas Municipales'!$A9,(IF('5-Bienes y Serv que se Consumen'!$E$210='2 - Programas Municipales'!$C$15,'5-Bienes y Serv que se Consumen'!$F$212,0)),0)+IF('5-Bienes y Serv que se Consumen'!$E$215='2 - Programas Municipales'!$A9,(IF('5-Bienes y Serv que se Consumen'!$E$216='2 - Programas Municipales'!$C$15,'5-Bienes y Serv que se Consumen'!$F$218,0)),0)+IF('5-Bienes y Serv que se Consumen'!$E$221='2 - Programas Municipales'!$A9,(IF('5-Bienes y Serv que se Consumen'!$E$222='2 - Programas Municipales'!$C$15,'5-Bienes y Serv que se Consumen'!$F$224,0)),0)+IF('5-Bienes y Serv que se Consumen'!$E$227='2 - Programas Municipales'!$A9,(IF('5-Bienes y Serv que se Consumen'!$E$228='2 - Programas Municipales'!$C$15,'5-Bienes y Serv que se Consumen'!$F$230,0)),0)+IF('5-Bienes y Serv que se Consumen'!$E$233='2 - Programas Municipales'!$A9,(IF('5-Bienes y Serv que se Consumen'!$E$234='2 - Programas Municipales'!$C$15,'5-Bienes y Serv que se Consumen'!$F$236,0)),0)+IF('5-Bienes y Serv que se Consumen'!$E$239='2 - Programas Municipales'!$A9,(IF('5-Bienes y Serv que se Consumen'!$E$240='2 - Programas Municipales'!$C$15,'5-Bienes y Serv que se Consumen'!$F$242,0)),0)+IF('5-Bienes y Serv que se Consumen'!$E$245='2 - Programas Municipales'!$A9,(IF('5-Bienes y Serv que se Consumen'!$E$246='2 - Programas Municipales'!$C$15,'5-Bienes y Serv que se Consumen'!$F$248,0)),0)+IF('5-Bienes y Serv que se Consumen'!$E$251='2 - Programas Municipales'!$A9,(IF('5-Bienes y Serv que se Consumen'!$E$252='2 - Programas Municipales'!$C$15,'5-Bienes y Serv que se Consumen'!$F$254,0)),0)+IF('5-Bienes y Serv que se Consumen'!$E$257='2 - Programas Municipales'!$A9,(IF('5-Bienes y Serv que se Consumen'!$E$258='2 - Programas Municipales'!$C$15,'5-Bienes y Serv que se Consumen'!$F$260,0)),0)+IF('5-Bienes y Serv que se Consumen'!$E$263='2 - Programas Municipales'!$A9,(IF('5-Bienes y Serv que se Consumen'!$E$264='2 - Programas Municipales'!$C$15,'5-Bienes y Serv que se Consumen'!$F$266,0)),0)+IF('5-Bienes y Serv que se Consumen'!$E$269='2 - Programas Municipales'!$A9,(IF('5-Bienes y Serv que se Consumen'!$E$270='2 - Programas Municipales'!$C$15,'5-Bienes y Serv que se Consumen'!$F$272,0)),0)+IF('5-Bienes y Serv que se Consumen'!$E$275='2 - Programas Municipales'!$A9,(IF('5-Bienes y Serv que se Consumen'!$E$276='2 - Programas Municipales'!$C$15,'5-Bienes y Serv que se Consumen'!$F$278,0)),0)</f>
        <v>0</v>
      </c>
      <c r="Q12" s="265">
        <f t="shared" si="1"/>
        <v>512886643.6</v>
      </c>
    </row>
    <row r="13">
      <c r="B13" s="56" t="str">
        <f>'2 - Programas Municipales'!A10</f>
        <v>Elementos de Comunicación y Otros</v>
      </c>
      <c r="C13" s="202">
        <f>IF('5-Bienes y Serv que se Consumen'!$E$143='2 - Programas Municipales'!$A10,(IF('5-Bienes y Serv que se Consumen'!$E$144='2 - Programas Municipales'!$C$2,'5-Bienes y Serv que se Consumen'!$F$146,0)),0)+IF('5-Bienes y Serv que se Consumen'!$E$149='2 - Programas Municipales'!$A10,(IF('5-Bienes y Serv que se Consumen'!$E$150='2 - Programas Municipales'!$C$2,'5-Bienes y Serv que se Consumen'!$F$152,0)),0)+IF('5-Bienes y Serv que se Consumen'!$E$155='2 - Programas Municipales'!$A10,(IF('5-Bienes y Serv que se Consumen'!$E$156='2 - Programas Municipales'!$C$2,'5-Bienes y Serv que se Consumen'!$F$158,0)),0)+IF('5-Bienes y Serv que se Consumen'!$E$161='2 - Programas Municipales'!$A10,(IF('5-Bienes y Serv que se Consumen'!$E$162='2 - Programas Municipales'!$C$2,'5-Bienes y Serv que se Consumen'!$F$164,0)),0)+IF('5-Bienes y Serv que se Consumen'!$E$167='2 - Programas Municipales'!$A10,(IF('5-Bienes y Serv que se Consumen'!$E$168='2 - Programas Municipales'!$C$2,'5-Bienes y Serv que se Consumen'!$F$170,0)),0)+IF('5-Bienes y Serv que se Consumen'!$E$173='2 - Programas Municipales'!$A10,(IF('5-Bienes y Serv que se Consumen'!$E$174='2 - Programas Municipales'!$C$2,'5-Bienes y Serv que se Consumen'!$F$176,0)),0)+IF('5-Bienes y Serv que se Consumen'!$E$179='2 - Programas Municipales'!$A10,(IF('5-Bienes y Serv que se Consumen'!$E$180='2 - Programas Municipales'!$C$2,'5-Bienes y Serv que se Consumen'!$F$182,0)),0)+IF('5-Bienes y Serv que se Consumen'!$E$185='2 - Programas Municipales'!$A10,(IF('5-Bienes y Serv que se Consumen'!$E$186='2 - Programas Municipales'!$C$2,'5-Bienes y Serv que se Consumen'!$F$188,0)),0)+IF('5-Bienes y Serv que se Consumen'!$E$191='2 - Programas Municipales'!$A10,(IF('5-Bienes y Serv que se Consumen'!$E$192='2 - Programas Municipales'!$C$2,'5-Bienes y Serv que se Consumen'!$F$194,0)),0)+IF('5-Bienes y Serv que se Consumen'!$E$197='2 - Programas Municipales'!$A10,(IF('5-Bienes y Serv que se Consumen'!$E$198='2 - Programas Municipales'!$C$2,'5-Bienes y Serv que se Consumen'!$F$200,0)),0)+IF('5-Bienes y Serv que se Consumen'!$E$203='2 - Programas Municipales'!$A10,(IF('5-Bienes y Serv que se Consumen'!$E$204='2 - Programas Municipales'!$C$2,'5-Bienes y Serv que se Consumen'!$F$206,0)),0)+IF('5-Bienes y Serv que se Consumen'!$E$209='2 - Programas Municipales'!$A10,(IF('5-Bienes y Serv que se Consumen'!$E$210='2 - Programas Municipales'!$C$2,'5-Bienes y Serv que se Consumen'!$F$212,0)),0)+IF('5-Bienes y Serv que se Consumen'!$E$215='2 - Programas Municipales'!$A10,(IF('5-Bienes y Serv que se Consumen'!$E$216='2 - Programas Municipales'!$C$2,'5-Bienes y Serv que se Consumen'!$F$218,0)),0)+IF('5-Bienes y Serv que se Consumen'!$E$221='2 - Programas Municipales'!$A10,(IF('5-Bienes y Serv que se Consumen'!$E$222='2 - Programas Municipales'!$C$2,'5-Bienes y Serv que se Consumen'!$F$224,0)),0)+IF('5-Bienes y Serv que se Consumen'!$E$227='2 - Programas Municipales'!$A10,(IF('5-Bienes y Serv que se Consumen'!$E$228='2 - Programas Municipales'!$C$2,'5-Bienes y Serv que se Consumen'!$F$230,0)),0)+IF('5-Bienes y Serv que se Consumen'!$E$233='2 - Programas Municipales'!$A10,(IF('5-Bienes y Serv que se Consumen'!$E$234='2 - Programas Municipales'!$C$2,'5-Bienes y Serv que se Consumen'!$F$236,0)),0)+IF('5-Bienes y Serv que se Consumen'!$E$239='2 - Programas Municipales'!$A10,(IF('5-Bienes y Serv que se Consumen'!$E$240='2 - Programas Municipales'!$C$2,'5-Bienes y Serv que se Consumen'!$F$242,0)),0)+IF('5-Bienes y Serv que se Consumen'!$E$245='2 - Programas Municipales'!$A10,(IF('5-Bienes y Serv que se Consumen'!$E$246='2 - Programas Municipales'!$C$2,'5-Bienes y Serv que se Consumen'!$F$248,0)),0)+IF('5-Bienes y Serv que se Consumen'!$E$251='2 - Programas Municipales'!$A10,(IF('5-Bienes y Serv que se Consumen'!$E$252='2 - Programas Municipales'!$C$2,'5-Bienes y Serv que se Consumen'!$F$254,0)),0)+IF('5-Bienes y Serv que se Consumen'!$E$257='2 - Programas Municipales'!$A10,(IF('5-Bienes y Serv que se Consumen'!$E$258='2 - Programas Municipales'!$C$2,'5-Bienes y Serv que se Consumen'!$F$260,0)),0)+IF('5-Bienes y Serv que se Consumen'!$E$263='2 - Programas Municipales'!$A10,(IF('5-Bienes y Serv que se Consumen'!$E$264='2 - Programas Municipales'!$C$2,'5-Bienes y Serv que se Consumen'!$F$266,0)),0)+IF('5-Bienes y Serv que se Consumen'!$E$269='2 - Programas Municipales'!$A10,(IF('5-Bienes y Serv que se Consumen'!$E$270='2 - Programas Municipales'!$C$2,'5-Bienes y Serv que se Consumen'!$F$272,0)),0)+IF('5-Bienes y Serv que se Consumen'!$E$275='2 - Programas Municipales'!$A10,(IF('5-Bienes y Serv que se Consumen'!$E$276='2 - Programas Municipales'!$C$2,'5-Bienes y Serv que se Consumen'!$F$278,0)),0)</f>
        <v>0</v>
      </c>
      <c r="D13" s="202">
        <f>IF('5-Bienes y Serv que se Consumen'!$E$143='2 - Programas Municipales'!$A10,(IF('5-Bienes y Serv que se Consumen'!$E$144='2 - Programas Municipales'!$C$3,'5-Bienes y Serv que se Consumen'!$F$146,0)),0)+IF('5-Bienes y Serv que se Consumen'!$E$149='2 - Programas Municipales'!$A10,(IF('5-Bienes y Serv que se Consumen'!$E$150='2 - Programas Municipales'!$C$3,'5-Bienes y Serv que se Consumen'!$F$152,0)),0)+IF('5-Bienes y Serv que se Consumen'!$E$155='2 - Programas Municipales'!$A10,(IF('5-Bienes y Serv que se Consumen'!$E$156='2 - Programas Municipales'!$C$3,'5-Bienes y Serv que se Consumen'!$F$158,0)),0)+IF('5-Bienes y Serv que se Consumen'!$E$161='2 - Programas Municipales'!$A10,(IF('5-Bienes y Serv que se Consumen'!$E$162='2 - Programas Municipales'!$C$3,'5-Bienes y Serv que se Consumen'!$F$164,0)),0)+IF('5-Bienes y Serv que se Consumen'!$E$167='2 - Programas Municipales'!$A10,(IF('5-Bienes y Serv que se Consumen'!$E$168='2 - Programas Municipales'!$C$3,'5-Bienes y Serv que se Consumen'!$F$170,0)),0)+IF('5-Bienes y Serv que se Consumen'!$E$173='2 - Programas Municipales'!$A10,(IF('5-Bienes y Serv que se Consumen'!$E$174='2 - Programas Municipales'!$C$3,'5-Bienes y Serv que se Consumen'!$F$176,0)),0)+IF('5-Bienes y Serv que se Consumen'!$E$179='2 - Programas Municipales'!$A10,(IF('5-Bienes y Serv que se Consumen'!$E$180='2 - Programas Municipales'!$C$3,'5-Bienes y Serv que se Consumen'!$F$182,0)),0)+IF('5-Bienes y Serv que se Consumen'!$E$185='2 - Programas Municipales'!$A10,(IF('5-Bienes y Serv que se Consumen'!$E$186='2 - Programas Municipales'!$C$3,'5-Bienes y Serv que se Consumen'!$F$188,0)),0)+IF('5-Bienes y Serv que se Consumen'!$E$191='2 - Programas Municipales'!$A10,(IF('5-Bienes y Serv que se Consumen'!$E$192='2 - Programas Municipales'!$C$3,'5-Bienes y Serv que se Consumen'!$F$194,0)),0)+IF('5-Bienes y Serv que se Consumen'!$E$197='2 - Programas Municipales'!$A10,(IF('5-Bienes y Serv que se Consumen'!$E$198='2 - Programas Municipales'!$C$3,'5-Bienes y Serv que se Consumen'!$F$200,0)),0)+IF('5-Bienes y Serv que se Consumen'!$E$203='2 - Programas Municipales'!$A10,(IF('5-Bienes y Serv que se Consumen'!$E$204='2 - Programas Municipales'!$C$3,'5-Bienes y Serv que se Consumen'!$F$206,0)),0)+IF('5-Bienes y Serv que se Consumen'!$E$209='2 - Programas Municipales'!$A10,(IF('5-Bienes y Serv que se Consumen'!$E$210='2 - Programas Municipales'!$C$3,'5-Bienes y Serv que se Consumen'!$F$212,0)),0)+IF('5-Bienes y Serv que se Consumen'!$E$215='2 - Programas Municipales'!$A10,(IF('5-Bienes y Serv que se Consumen'!$E$216='2 - Programas Municipales'!$C$3,'5-Bienes y Serv que se Consumen'!$F$218,0)),0)+IF('5-Bienes y Serv que se Consumen'!$E$221='2 - Programas Municipales'!$A10,(IF('5-Bienes y Serv que se Consumen'!$E$222='2 - Programas Municipales'!$C$3,'5-Bienes y Serv que se Consumen'!$F$224,0)),0)+IF('5-Bienes y Serv que se Consumen'!$E$227='2 - Programas Municipales'!$A10,(IF('5-Bienes y Serv que se Consumen'!$E$228='2 - Programas Municipales'!$C$3,'5-Bienes y Serv que se Consumen'!$F$230,0)),0)+IF('5-Bienes y Serv que se Consumen'!$E$233='2 - Programas Municipales'!$A10,(IF('5-Bienes y Serv que se Consumen'!$E$234='2 - Programas Municipales'!$C$3,'5-Bienes y Serv que se Consumen'!$F$236,0)),0)+IF('5-Bienes y Serv que se Consumen'!$E$239='2 - Programas Municipales'!$A10,(IF('5-Bienes y Serv que se Consumen'!$E$240='2 - Programas Municipales'!$C$3,'5-Bienes y Serv que se Consumen'!$F$242,0)),0)+IF('5-Bienes y Serv que se Consumen'!$E$245='2 - Programas Municipales'!$A10,(IF('5-Bienes y Serv que se Consumen'!$E$246='2 - Programas Municipales'!$C$3,'5-Bienes y Serv que se Consumen'!$F$248,0)),0)+IF('5-Bienes y Serv que se Consumen'!$E$251='2 - Programas Municipales'!$A10,(IF('5-Bienes y Serv que se Consumen'!$E$252='2 - Programas Municipales'!$C$3,'5-Bienes y Serv que se Consumen'!$F$254,0)),0)+IF('5-Bienes y Serv que se Consumen'!$E$257='2 - Programas Municipales'!$A10,(IF('5-Bienes y Serv que se Consumen'!$E$258='2 - Programas Municipales'!$C$3,'5-Bienes y Serv que se Consumen'!$F$260,0)),0)+IF('5-Bienes y Serv que se Consumen'!$E$263='2 - Programas Municipales'!$A10,(IF('5-Bienes y Serv que se Consumen'!$E$264='2 - Programas Municipales'!$C$3,'5-Bienes y Serv que se Consumen'!$F$266,0)),0)+IF('5-Bienes y Serv que se Consumen'!$E$269='2 - Programas Municipales'!$A10,(IF('5-Bienes y Serv que se Consumen'!$E$270='2 - Programas Municipales'!$C$3,'5-Bienes y Serv que se Consumen'!$F$272,0)),0)+IF('5-Bienes y Serv que se Consumen'!$E$275='2 - Programas Municipales'!$A10,(IF('5-Bienes y Serv que se Consumen'!$E$276='2 - Programas Municipales'!$C$3,'5-Bienes y Serv que se Consumen'!$F$278,0)),0)</f>
        <v>0</v>
      </c>
      <c r="E13" s="202">
        <f>IF('5-Bienes y Serv que se Consumen'!$E$143='2 - Programas Municipales'!$A10,(IF('5-Bienes y Serv que se Consumen'!$E$144='2 - Programas Municipales'!$C$4,'5-Bienes y Serv que se Consumen'!$F$146,0)),0)+IF('5-Bienes y Serv que se Consumen'!$E$149='2 - Programas Municipales'!$A10,(IF('5-Bienes y Serv que se Consumen'!$E$150='2 - Programas Municipales'!$C$4,'5-Bienes y Serv que se Consumen'!$F$152,0)),0)+IF('5-Bienes y Serv que se Consumen'!$E$155='2 - Programas Municipales'!$A10,(IF('5-Bienes y Serv que se Consumen'!$E$156='2 - Programas Municipales'!$C$4,'5-Bienes y Serv que se Consumen'!$F$158,0)),0)+IF('5-Bienes y Serv que se Consumen'!$E$161='2 - Programas Municipales'!$A10,(IF('5-Bienes y Serv que se Consumen'!$E$162='2 - Programas Municipales'!$C$4,'5-Bienes y Serv que se Consumen'!$F$164,0)),0)+IF('5-Bienes y Serv que se Consumen'!$E$167='2 - Programas Municipales'!$A10,(IF('5-Bienes y Serv que se Consumen'!$E$168='2 - Programas Municipales'!$C$4,'5-Bienes y Serv que se Consumen'!$F$170,0)),0)+IF('5-Bienes y Serv que se Consumen'!$E$173='2 - Programas Municipales'!$A10,(IF('5-Bienes y Serv que se Consumen'!$E$174='2 - Programas Municipales'!$C$4,'5-Bienes y Serv que se Consumen'!$F$176,0)),0)+IF('5-Bienes y Serv que se Consumen'!$E$179='2 - Programas Municipales'!$A10,(IF('5-Bienes y Serv que se Consumen'!$E$180='2 - Programas Municipales'!$C$4,'5-Bienes y Serv que se Consumen'!$F$182,0)),0)+IF('5-Bienes y Serv que se Consumen'!$E$185='2 - Programas Municipales'!$A10,(IF('5-Bienes y Serv que se Consumen'!$E$186='2 - Programas Municipales'!$C$4,'5-Bienes y Serv que se Consumen'!$F$188,0)),0)+IF('5-Bienes y Serv que se Consumen'!$E$191='2 - Programas Municipales'!$A10,(IF('5-Bienes y Serv que se Consumen'!$E$192='2 - Programas Municipales'!$C$4,'5-Bienes y Serv que se Consumen'!$F$194,0)),0)+IF('5-Bienes y Serv que se Consumen'!$E$197='2 - Programas Municipales'!$A10,(IF('5-Bienes y Serv que se Consumen'!$E$198='2 - Programas Municipales'!$C$4,'5-Bienes y Serv que se Consumen'!$F$200,0)),0)+IF('5-Bienes y Serv que se Consumen'!$E$203='2 - Programas Municipales'!$A10,(IF('5-Bienes y Serv que se Consumen'!$E$204='2 - Programas Municipales'!$C$4,'5-Bienes y Serv que se Consumen'!$F$206,0)),0)+IF('5-Bienes y Serv que se Consumen'!$E$209='2 - Programas Municipales'!$A10,(IF('5-Bienes y Serv que se Consumen'!$E$210='2 - Programas Municipales'!$C$4,'5-Bienes y Serv que se Consumen'!$F$212,0)),0)+IF('5-Bienes y Serv que se Consumen'!$E$215='2 - Programas Municipales'!$A10,(IF('5-Bienes y Serv que se Consumen'!$E$216='2 - Programas Municipales'!$C$4,'5-Bienes y Serv que se Consumen'!$F$218,0)),0)+IF('5-Bienes y Serv que se Consumen'!$E$221='2 - Programas Municipales'!$A10,(IF('5-Bienes y Serv que se Consumen'!$E$222='2 - Programas Municipales'!$C$4,'5-Bienes y Serv que se Consumen'!$F$224,0)),0)+IF('5-Bienes y Serv que se Consumen'!$E$227='2 - Programas Municipales'!$A10,(IF('5-Bienes y Serv que se Consumen'!$E$228='2 - Programas Municipales'!$C$4,'5-Bienes y Serv que se Consumen'!$F$230,0)),0)+IF('5-Bienes y Serv que se Consumen'!$E$233='2 - Programas Municipales'!$A10,(IF('5-Bienes y Serv que se Consumen'!$E$234='2 - Programas Municipales'!$C$4,'5-Bienes y Serv que se Consumen'!$F$236,0)),0)+IF('5-Bienes y Serv que se Consumen'!$E$239='2 - Programas Municipales'!$A10,(IF('5-Bienes y Serv que se Consumen'!$E$240='2 - Programas Municipales'!$C$4,'5-Bienes y Serv que se Consumen'!$F$242,0)),0)+IF('5-Bienes y Serv que se Consumen'!$E$245='2 - Programas Municipales'!$A10,(IF('5-Bienes y Serv que se Consumen'!$E$246='2 - Programas Municipales'!$C$4,'5-Bienes y Serv que se Consumen'!$F$248,0)),0)+IF('5-Bienes y Serv que se Consumen'!$E$251='2 - Programas Municipales'!$A10,(IF('5-Bienes y Serv que se Consumen'!$E$252='2 - Programas Municipales'!$C$4,'5-Bienes y Serv que se Consumen'!$F$254,0)),0)+IF('5-Bienes y Serv que se Consumen'!$E$257='2 - Programas Municipales'!$A10,(IF('5-Bienes y Serv que se Consumen'!$E$258='2 - Programas Municipales'!$C$4,'5-Bienes y Serv que se Consumen'!$F$260,0)),0)+IF('5-Bienes y Serv que se Consumen'!$E$263='2 - Programas Municipales'!$A10,(IF('5-Bienes y Serv que se Consumen'!$E$264='2 - Programas Municipales'!$C$4,'5-Bienes y Serv que se Consumen'!$F$266,0)),0)+IF('5-Bienes y Serv que se Consumen'!$E$269='2 - Programas Municipales'!$A10,(IF('5-Bienes y Serv que se Consumen'!$E$270='2 - Programas Municipales'!$C$4,'5-Bienes y Serv que se Consumen'!$F$272,0)),0)+IF('5-Bienes y Serv que se Consumen'!$E$275='2 - Programas Municipales'!$A10,(IF('5-Bienes y Serv que se Consumen'!$E$276='2 - Programas Municipales'!$C$4,'5-Bienes y Serv que se Consumen'!$F$278,0)),0)</f>
        <v>0</v>
      </c>
      <c r="F13" s="202">
        <f>IF('5-Bienes y Serv que se Consumen'!$E$143='2 - Programas Municipales'!$A10,(IF('5-Bienes y Serv que se Consumen'!$E$144='2 - Programas Municipales'!$C$5,'5-Bienes y Serv que se Consumen'!$F$146,0)),0)+IF('5-Bienes y Serv que se Consumen'!$E$149='2 - Programas Municipales'!$A10,(IF('5-Bienes y Serv que se Consumen'!$E$150='2 - Programas Municipales'!$C$5,'5-Bienes y Serv que se Consumen'!$F$152,0)),0)+IF('5-Bienes y Serv que se Consumen'!$E$155='2 - Programas Municipales'!$A10,(IF('5-Bienes y Serv que se Consumen'!$E$156='2 - Programas Municipales'!$C$5,'5-Bienes y Serv que se Consumen'!$F$158,0)),0)+IF('5-Bienes y Serv que se Consumen'!$E$161='2 - Programas Municipales'!$A10,(IF('5-Bienes y Serv que se Consumen'!$E$162='2 - Programas Municipales'!$C$5,'5-Bienes y Serv que se Consumen'!$F$164,0)),0)+IF('5-Bienes y Serv que se Consumen'!$E$167='2 - Programas Municipales'!$A10,(IF('5-Bienes y Serv que se Consumen'!$E$168='2 - Programas Municipales'!$C$5,'5-Bienes y Serv que se Consumen'!$F$170,0)),0)+IF('5-Bienes y Serv que se Consumen'!$E$173='2 - Programas Municipales'!$A10,(IF('5-Bienes y Serv que se Consumen'!$E$174='2 - Programas Municipales'!$C$5,'5-Bienes y Serv que se Consumen'!$F$176,0)),0)+IF('5-Bienes y Serv que se Consumen'!$E$179='2 - Programas Municipales'!$A10,(IF('5-Bienes y Serv que se Consumen'!$E$180='2 - Programas Municipales'!$C$5,'5-Bienes y Serv que se Consumen'!$F$182,0)),0)+IF('5-Bienes y Serv que se Consumen'!$E$185='2 - Programas Municipales'!$A10,(IF('5-Bienes y Serv que se Consumen'!$E$186='2 - Programas Municipales'!$C$5,'5-Bienes y Serv que se Consumen'!$F$188,0)),0)+IF('5-Bienes y Serv que se Consumen'!$E$191='2 - Programas Municipales'!$A10,(IF('5-Bienes y Serv que se Consumen'!$E$192='2 - Programas Municipales'!$C$5,'5-Bienes y Serv que se Consumen'!$F$194,0)),0)+IF('5-Bienes y Serv que se Consumen'!$E$197='2 - Programas Municipales'!$A10,(IF('5-Bienes y Serv que se Consumen'!$E$198='2 - Programas Municipales'!$C$5,'5-Bienes y Serv que se Consumen'!$F$200,0)),0)+IF('5-Bienes y Serv que se Consumen'!$E$203='2 - Programas Municipales'!$A10,(IF('5-Bienes y Serv que se Consumen'!$E$204='2 - Programas Municipales'!$C$5,'5-Bienes y Serv que se Consumen'!$F$206,0)),0)+IF('5-Bienes y Serv que se Consumen'!$E$209='2 - Programas Municipales'!$A10,(IF('5-Bienes y Serv que se Consumen'!$E$210='2 - Programas Municipales'!$C$5,'5-Bienes y Serv que se Consumen'!$F$212,0)),0)+IF('5-Bienes y Serv que se Consumen'!$E$215='2 - Programas Municipales'!$A10,(IF('5-Bienes y Serv que se Consumen'!$E$216='2 - Programas Municipales'!$C$5,'5-Bienes y Serv que se Consumen'!$F$218,0)),0)+IF('5-Bienes y Serv que se Consumen'!$E$221='2 - Programas Municipales'!$A10,(IF('5-Bienes y Serv que se Consumen'!$E$222='2 - Programas Municipales'!$C$5,'5-Bienes y Serv que se Consumen'!$F$224,0)),0)+IF('5-Bienes y Serv que se Consumen'!$E$227='2 - Programas Municipales'!$A10,(IF('5-Bienes y Serv que se Consumen'!$E$228='2 - Programas Municipales'!$C$5,'5-Bienes y Serv que se Consumen'!$F$230,0)),0)+IF('5-Bienes y Serv que se Consumen'!$E$233='2 - Programas Municipales'!$A10,(IF('5-Bienes y Serv que se Consumen'!$E$234='2 - Programas Municipales'!$C$5,'5-Bienes y Serv que se Consumen'!$F$236,0)),0)+IF('5-Bienes y Serv que se Consumen'!$E$239='2 - Programas Municipales'!$A10,(IF('5-Bienes y Serv que se Consumen'!$E$240='2 - Programas Municipales'!$C$5,'5-Bienes y Serv que se Consumen'!$F$242,0)),0)+IF('5-Bienes y Serv que se Consumen'!$E$245='2 - Programas Municipales'!$A10,(IF('5-Bienes y Serv que se Consumen'!$E$246='2 - Programas Municipales'!$C$5,'5-Bienes y Serv que se Consumen'!$F$248,0)),0)+IF('5-Bienes y Serv que se Consumen'!$E$251='2 - Programas Municipales'!$A10,(IF('5-Bienes y Serv que se Consumen'!$E$252='2 - Programas Municipales'!$C$5,'5-Bienes y Serv que se Consumen'!$F$254,0)),0)+IF('5-Bienes y Serv que se Consumen'!$E$257='2 - Programas Municipales'!$A10,(IF('5-Bienes y Serv que se Consumen'!$E$258='2 - Programas Municipales'!$C$5,'5-Bienes y Serv que se Consumen'!$F$260,0)),0)+IF('5-Bienes y Serv que se Consumen'!$E$263='2 - Programas Municipales'!$A10,(IF('5-Bienes y Serv que se Consumen'!$E$264='2 - Programas Municipales'!$C$5,'5-Bienes y Serv que se Consumen'!$F$266,0)),0)+IF('5-Bienes y Serv que se Consumen'!$E$269='2 - Programas Municipales'!$A10,(IF('5-Bienes y Serv que se Consumen'!$E$270='2 - Programas Municipales'!$C$5,'5-Bienes y Serv que se Consumen'!$F$272,0)),0)+IF('5-Bienes y Serv que se Consumen'!$E$275='2 - Programas Municipales'!$A10,(IF('5-Bienes y Serv que se Consumen'!$E$276='2 - Programas Municipales'!$C$5,'5-Bienes y Serv que se Consumen'!$F$278,0)),0)</f>
        <v>0</v>
      </c>
      <c r="G13" s="202">
        <f>IF('5-Bienes y Serv que se Consumen'!$E$143='2 - Programas Municipales'!$A10,(IF('5-Bienes y Serv que se Consumen'!$E$144='2 - Programas Municipales'!$C$6,'5-Bienes y Serv que se Consumen'!$F$146,0)),0)+IF('5-Bienes y Serv que se Consumen'!$E$149='2 - Programas Municipales'!$A10,(IF('5-Bienes y Serv que se Consumen'!$E$150='2 - Programas Municipales'!$C$6,'5-Bienes y Serv que se Consumen'!$F$152,0)),0)+IF('5-Bienes y Serv que se Consumen'!$E$155='2 - Programas Municipales'!$A10,(IF('5-Bienes y Serv que se Consumen'!$E$156='2 - Programas Municipales'!$C$6,'5-Bienes y Serv que se Consumen'!$F$158,0)),0)+IF('5-Bienes y Serv que se Consumen'!$E$161='2 - Programas Municipales'!$A10,(IF('5-Bienes y Serv que se Consumen'!$E$162='2 - Programas Municipales'!$C$6,'5-Bienes y Serv que se Consumen'!$F$164,0)),0)+IF('5-Bienes y Serv que se Consumen'!$E$167='2 - Programas Municipales'!$A10,(IF('5-Bienes y Serv que se Consumen'!$E$168='2 - Programas Municipales'!$C$6,'5-Bienes y Serv que se Consumen'!$F$170,0)),0)+IF('5-Bienes y Serv que se Consumen'!$E$173='2 - Programas Municipales'!$A10,(IF('5-Bienes y Serv que se Consumen'!$E$174='2 - Programas Municipales'!$C$6,'5-Bienes y Serv que se Consumen'!$F$176,0)),0)+IF('5-Bienes y Serv que se Consumen'!$E$179='2 - Programas Municipales'!$A10,(IF('5-Bienes y Serv que se Consumen'!$E$180='2 - Programas Municipales'!$C$6,'5-Bienes y Serv que se Consumen'!$F$182,0)),0)+IF('5-Bienes y Serv que se Consumen'!$E$185='2 - Programas Municipales'!$A10,(IF('5-Bienes y Serv que se Consumen'!$E$186='2 - Programas Municipales'!$C$6,'5-Bienes y Serv que se Consumen'!$F$188,0)),0)+IF('5-Bienes y Serv que se Consumen'!$E$191='2 - Programas Municipales'!$A10,(IF('5-Bienes y Serv que se Consumen'!$E$192='2 - Programas Municipales'!$C$6,'5-Bienes y Serv que se Consumen'!$F$194,0)),0)+IF('5-Bienes y Serv que se Consumen'!$E$197='2 - Programas Municipales'!$A10,(IF('5-Bienes y Serv que se Consumen'!$E$198='2 - Programas Municipales'!$C$6,'5-Bienes y Serv que se Consumen'!$F$200,0)),0)+IF('5-Bienes y Serv que se Consumen'!$E$203='2 - Programas Municipales'!$A10,(IF('5-Bienes y Serv que se Consumen'!$E$204='2 - Programas Municipales'!$C$6,'5-Bienes y Serv que se Consumen'!$F$206,0)),0)+IF('5-Bienes y Serv que se Consumen'!$E$209='2 - Programas Municipales'!$A10,(IF('5-Bienes y Serv que se Consumen'!$E$210='2 - Programas Municipales'!$C$6,'5-Bienes y Serv que se Consumen'!$F$212,0)),0)+IF('5-Bienes y Serv que se Consumen'!$E$215='2 - Programas Municipales'!$A10,(IF('5-Bienes y Serv que se Consumen'!$E$216='2 - Programas Municipales'!$C$6,'5-Bienes y Serv que se Consumen'!$F$218,0)),0)+IF('5-Bienes y Serv que se Consumen'!$E$221='2 - Programas Municipales'!$A10,(IF('5-Bienes y Serv que se Consumen'!$E$222='2 - Programas Municipales'!$C$6,'5-Bienes y Serv que se Consumen'!$F$224,0)),0)+IF('5-Bienes y Serv que se Consumen'!$E$227='2 - Programas Municipales'!$A10,(IF('5-Bienes y Serv que se Consumen'!$E$228='2 - Programas Municipales'!$C$6,'5-Bienes y Serv que se Consumen'!$F$230,0)),0)+IF('5-Bienes y Serv que se Consumen'!$E$233='2 - Programas Municipales'!$A10,(IF('5-Bienes y Serv que se Consumen'!$E$234='2 - Programas Municipales'!$C$6,'5-Bienes y Serv que se Consumen'!$F$236,0)),0)+IF('5-Bienes y Serv que se Consumen'!$E$239='2 - Programas Municipales'!$A10,(IF('5-Bienes y Serv que se Consumen'!$E$240='2 - Programas Municipales'!$C$6,'5-Bienes y Serv que se Consumen'!$F$242,0)),0)+IF('5-Bienes y Serv que se Consumen'!$E$245='2 - Programas Municipales'!$A10,(IF('5-Bienes y Serv que se Consumen'!$E$246='2 - Programas Municipales'!$C$6,'5-Bienes y Serv que se Consumen'!$F$248,0)),0)+IF('5-Bienes y Serv que se Consumen'!$E$251='2 - Programas Municipales'!$A10,(IF('5-Bienes y Serv que se Consumen'!$E$252='2 - Programas Municipales'!$C$6,'5-Bienes y Serv que se Consumen'!$F$254,0)),0)+IF('5-Bienes y Serv que se Consumen'!$E$257='2 - Programas Municipales'!$A10,(IF('5-Bienes y Serv que se Consumen'!$E$258='2 - Programas Municipales'!$C$6,'5-Bienes y Serv que se Consumen'!$F$260,0)),0)+IF('5-Bienes y Serv que se Consumen'!$E$263='2 - Programas Municipales'!$A10,(IF('5-Bienes y Serv que se Consumen'!$E$264='2 - Programas Municipales'!$C$6,'5-Bienes y Serv que se Consumen'!$F$266,0)),0)+IF('5-Bienes y Serv que se Consumen'!$E$269='2 - Programas Municipales'!$A10,(IF('5-Bienes y Serv que se Consumen'!$E$270='2 - Programas Municipales'!$C$6,'5-Bienes y Serv que se Consumen'!$F$272,0)),0)+IF('5-Bienes y Serv que se Consumen'!$E$275='2 - Programas Municipales'!$A10,(IF('5-Bienes y Serv que se Consumen'!$E$276='2 - Programas Municipales'!$C$6,'5-Bienes y Serv que se Consumen'!$F$278,0)),0)</f>
        <v>0</v>
      </c>
      <c r="H13" s="202">
        <f>IF('5-Bienes y Serv que se Consumen'!$E$143='2 - Programas Municipales'!$A10,(IF('5-Bienes y Serv que se Consumen'!$E$144='2 - Programas Municipales'!$C$7,'5-Bienes y Serv que se Consumen'!$F$146,0)),0)+IF('5-Bienes y Serv que se Consumen'!$E$149='2 - Programas Municipales'!$A10,(IF('5-Bienes y Serv que se Consumen'!$E$150='2 - Programas Municipales'!$C$7,'5-Bienes y Serv que se Consumen'!$F$152,0)),0)+IF('5-Bienes y Serv que se Consumen'!$E$155='2 - Programas Municipales'!$A10,(IF('5-Bienes y Serv que se Consumen'!$E$156='2 - Programas Municipales'!$C$7,'5-Bienes y Serv que se Consumen'!$F$158,0)),0)+IF('5-Bienes y Serv que se Consumen'!$E$161='2 - Programas Municipales'!$A10,(IF('5-Bienes y Serv que se Consumen'!$E$162='2 - Programas Municipales'!$C$7,'5-Bienes y Serv que se Consumen'!$F$164,0)),0)+IF('5-Bienes y Serv que se Consumen'!$E$167='2 - Programas Municipales'!$A10,(IF('5-Bienes y Serv que se Consumen'!$E$168='2 - Programas Municipales'!$C$7,'5-Bienes y Serv que se Consumen'!$F$170,0)),0)+IF('5-Bienes y Serv que se Consumen'!$E$173='2 - Programas Municipales'!$A10,(IF('5-Bienes y Serv que se Consumen'!$E$174='2 - Programas Municipales'!$C$7,'5-Bienes y Serv que se Consumen'!$F$176,0)),0)+IF('5-Bienes y Serv que se Consumen'!$E$179='2 - Programas Municipales'!$A10,(IF('5-Bienes y Serv que se Consumen'!$E$180='2 - Programas Municipales'!$C$7,'5-Bienes y Serv que se Consumen'!$F$182,0)),0)+IF('5-Bienes y Serv que se Consumen'!$E$185='2 - Programas Municipales'!$A10,(IF('5-Bienes y Serv que se Consumen'!$E$186='2 - Programas Municipales'!$C$7,'5-Bienes y Serv que se Consumen'!$F$188,0)),0)+IF('5-Bienes y Serv que se Consumen'!$E$191='2 - Programas Municipales'!$A10,(IF('5-Bienes y Serv que se Consumen'!$E$192='2 - Programas Municipales'!$C$7,'5-Bienes y Serv que se Consumen'!$F$194,0)),0)+IF('5-Bienes y Serv que se Consumen'!$E$197='2 - Programas Municipales'!$A10,(IF('5-Bienes y Serv que se Consumen'!$E$198='2 - Programas Municipales'!$C$7,'5-Bienes y Serv que se Consumen'!$F$200,0)),0)+IF('5-Bienes y Serv que se Consumen'!$E$203='2 - Programas Municipales'!$A10,(IF('5-Bienes y Serv que se Consumen'!$E$204='2 - Programas Municipales'!$C$7,'5-Bienes y Serv que se Consumen'!$F$206,0)),0)+IF('5-Bienes y Serv que se Consumen'!$E$209='2 - Programas Municipales'!$A10,(IF('5-Bienes y Serv que se Consumen'!$E$210='2 - Programas Municipales'!$C$7,'5-Bienes y Serv que se Consumen'!$F$212,0)),0)+IF('5-Bienes y Serv que se Consumen'!$E$215='2 - Programas Municipales'!$A10,(IF('5-Bienes y Serv que se Consumen'!$E$216='2 - Programas Municipales'!$C$7,'5-Bienes y Serv que se Consumen'!$F$218,0)),0)+IF('5-Bienes y Serv que se Consumen'!$E$221='2 - Programas Municipales'!$A10,(IF('5-Bienes y Serv que se Consumen'!$E$222='2 - Programas Municipales'!$C$7,'5-Bienes y Serv que se Consumen'!$F$224,0)),0)+IF('5-Bienes y Serv que se Consumen'!$E$227='2 - Programas Municipales'!$A10,(IF('5-Bienes y Serv que se Consumen'!$E$228='2 - Programas Municipales'!$C$7,'5-Bienes y Serv que se Consumen'!$F$230,0)),0)+IF('5-Bienes y Serv que se Consumen'!$E$233='2 - Programas Municipales'!$A10,(IF('5-Bienes y Serv que se Consumen'!$E$234='2 - Programas Municipales'!$C$7,'5-Bienes y Serv que se Consumen'!$F$236,0)),0)+IF('5-Bienes y Serv que se Consumen'!$E$239='2 - Programas Municipales'!$A10,(IF('5-Bienes y Serv que se Consumen'!$E$240='2 - Programas Municipales'!$C$7,'5-Bienes y Serv que se Consumen'!$F$242,0)),0)+IF('5-Bienes y Serv que se Consumen'!$E$245='2 - Programas Municipales'!$A10,(IF('5-Bienes y Serv que se Consumen'!$E$246='2 - Programas Municipales'!$C$7,'5-Bienes y Serv que se Consumen'!$F$248,0)),0)+IF('5-Bienes y Serv que se Consumen'!$E$251='2 - Programas Municipales'!$A10,(IF('5-Bienes y Serv que se Consumen'!$E$252='2 - Programas Municipales'!$C$7,'5-Bienes y Serv que se Consumen'!$F$254,0)),0)+IF('5-Bienes y Serv que se Consumen'!$E$257='2 - Programas Municipales'!$A10,(IF('5-Bienes y Serv que se Consumen'!$E$258='2 - Programas Municipales'!$C$7,'5-Bienes y Serv que se Consumen'!$F$260,0)),0)+IF('5-Bienes y Serv que se Consumen'!$E$263='2 - Programas Municipales'!$A10,(IF('5-Bienes y Serv que se Consumen'!$E$264='2 - Programas Municipales'!$C$7,'5-Bienes y Serv que se Consumen'!$F$266,0)),0)+IF('5-Bienes y Serv que se Consumen'!$E$269='2 - Programas Municipales'!$A10,(IF('5-Bienes y Serv que se Consumen'!$E$270='2 - Programas Municipales'!$C$7,'5-Bienes y Serv que se Consumen'!$F$272,0)),0)+IF('5-Bienes y Serv que se Consumen'!$E$275='2 - Programas Municipales'!$A10,(IF('5-Bienes y Serv que se Consumen'!$E$276='2 - Programas Municipales'!$C$7,'5-Bienes y Serv que se Consumen'!$F$278,0)),0)</f>
        <v>0</v>
      </c>
      <c r="I13" s="202">
        <f>IF('5-Bienes y Serv que se Consumen'!$E$143='2 - Programas Municipales'!$A10,(IF('5-Bienes y Serv que se Consumen'!$E$144='2 - Programas Municipales'!$C$8,'5-Bienes y Serv que se Consumen'!$F$146,0)),0)+IF('5-Bienes y Serv que se Consumen'!$E$149='2 - Programas Municipales'!$A10,(IF('5-Bienes y Serv que se Consumen'!$E$150='2 - Programas Municipales'!$C$8,'5-Bienes y Serv que se Consumen'!$F$152,0)),0)+IF('5-Bienes y Serv que se Consumen'!$E$155='2 - Programas Municipales'!$A10,(IF('5-Bienes y Serv que se Consumen'!$E$156='2 - Programas Municipales'!$C$8,'5-Bienes y Serv que se Consumen'!$F$158,0)),0)+IF('5-Bienes y Serv que se Consumen'!$E$161='2 - Programas Municipales'!$A10,(IF('5-Bienes y Serv que se Consumen'!$E$162='2 - Programas Municipales'!$C$8,'5-Bienes y Serv que se Consumen'!$F$164,0)),0)+IF('5-Bienes y Serv que se Consumen'!$E$167='2 - Programas Municipales'!$A10,(IF('5-Bienes y Serv que se Consumen'!$E$168='2 - Programas Municipales'!$C$8,'5-Bienes y Serv que se Consumen'!$F$170,0)),0)+IF('5-Bienes y Serv que se Consumen'!$E$173='2 - Programas Municipales'!$A10,(IF('5-Bienes y Serv que se Consumen'!$E$174='2 - Programas Municipales'!$C$8,'5-Bienes y Serv que se Consumen'!$F$176,0)),0)+IF('5-Bienes y Serv que se Consumen'!$E$179='2 - Programas Municipales'!$A10,(IF('5-Bienes y Serv que se Consumen'!$E$180='2 - Programas Municipales'!$C$8,'5-Bienes y Serv que se Consumen'!$F$182,0)),0)+IF('5-Bienes y Serv que se Consumen'!$E$185='2 - Programas Municipales'!$A10,(IF('5-Bienes y Serv que se Consumen'!$E$186='2 - Programas Municipales'!$C$8,'5-Bienes y Serv que se Consumen'!$F$188,0)),0)+IF('5-Bienes y Serv que se Consumen'!$E$191='2 - Programas Municipales'!$A10,(IF('5-Bienes y Serv que se Consumen'!$E$192='2 - Programas Municipales'!$C$8,'5-Bienes y Serv que se Consumen'!$F$194,0)),0)+IF('5-Bienes y Serv que se Consumen'!$E$197='2 - Programas Municipales'!$A10,(IF('5-Bienes y Serv que se Consumen'!$E$198='2 - Programas Municipales'!$C$8,'5-Bienes y Serv que se Consumen'!$F$200,0)),0)+IF('5-Bienes y Serv que se Consumen'!$E$203='2 - Programas Municipales'!$A10,(IF('5-Bienes y Serv que se Consumen'!$E$204='2 - Programas Municipales'!$C$8,'5-Bienes y Serv que se Consumen'!$F$206,0)),0)+IF('5-Bienes y Serv que se Consumen'!$E$209='2 - Programas Municipales'!$A10,(IF('5-Bienes y Serv que se Consumen'!$E$210='2 - Programas Municipales'!$C$8,'5-Bienes y Serv que se Consumen'!$F$212,0)),0)+IF('5-Bienes y Serv que se Consumen'!$E$215='2 - Programas Municipales'!$A10,(IF('5-Bienes y Serv que se Consumen'!$E$216='2 - Programas Municipales'!$C$8,'5-Bienes y Serv que se Consumen'!$F$218,0)),0)+IF('5-Bienes y Serv que se Consumen'!$E$221='2 - Programas Municipales'!$A10,(IF('5-Bienes y Serv que se Consumen'!$E$222='2 - Programas Municipales'!$C$8,'5-Bienes y Serv que se Consumen'!$F$224,0)),0)+IF('5-Bienes y Serv que se Consumen'!$E$227='2 - Programas Municipales'!$A10,(IF('5-Bienes y Serv que se Consumen'!$E$228='2 - Programas Municipales'!$C$8,'5-Bienes y Serv que se Consumen'!$F$230,0)),0)+IF('5-Bienes y Serv que se Consumen'!$E$233='2 - Programas Municipales'!$A10,(IF('5-Bienes y Serv que se Consumen'!$E$234='2 - Programas Municipales'!$C$8,'5-Bienes y Serv que se Consumen'!$F$236,0)),0)+IF('5-Bienes y Serv que se Consumen'!$E$239='2 - Programas Municipales'!$A10,(IF('5-Bienes y Serv que se Consumen'!$E$240='2 - Programas Municipales'!$C$8,'5-Bienes y Serv que se Consumen'!$F$242,0)),0)+IF('5-Bienes y Serv que se Consumen'!$E$245='2 - Programas Municipales'!$A10,(IF('5-Bienes y Serv que se Consumen'!$E$246='2 - Programas Municipales'!$C$8,'5-Bienes y Serv que se Consumen'!$F$248,0)),0)+IF('5-Bienes y Serv que se Consumen'!$E$251='2 - Programas Municipales'!$A10,(IF('5-Bienes y Serv que se Consumen'!$E$252='2 - Programas Municipales'!$C$8,'5-Bienes y Serv que se Consumen'!$F$254,0)),0)+IF('5-Bienes y Serv que se Consumen'!$E$257='2 - Programas Municipales'!$A10,(IF('5-Bienes y Serv que se Consumen'!$E$258='2 - Programas Municipales'!$C$8,'5-Bienes y Serv que se Consumen'!$F$260,0)),0)+IF('5-Bienes y Serv que se Consumen'!$E$263='2 - Programas Municipales'!$A10,(IF('5-Bienes y Serv que se Consumen'!$E$264='2 - Programas Municipales'!$C$8,'5-Bienes y Serv que se Consumen'!$F$266,0)),0)+IF('5-Bienes y Serv que se Consumen'!$E$269='2 - Programas Municipales'!$A10,(IF('5-Bienes y Serv que se Consumen'!$E$270='2 - Programas Municipales'!$C$8,'5-Bienes y Serv que se Consumen'!$F$272,0)),0)+IF('5-Bienes y Serv que se Consumen'!$E$275='2 - Programas Municipales'!$A10,(IF('5-Bienes y Serv que se Consumen'!$E$276='2 - Programas Municipales'!$C$8,'5-Bienes y Serv que se Consumen'!$F$278,0)),0)</f>
        <v>0</v>
      </c>
      <c r="J13" s="202">
        <f>IF('5-Bienes y Serv que se Consumen'!$E$143='2 - Programas Municipales'!$A10,(IF('5-Bienes y Serv que se Consumen'!$E$144='2 - Programas Municipales'!$C$9,'5-Bienes y Serv que se Consumen'!$F$146,0)),0)+IF('5-Bienes y Serv que se Consumen'!$E$149='2 - Programas Municipales'!$A10,(IF('5-Bienes y Serv que se Consumen'!$E$150='2 - Programas Municipales'!$C$9,'5-Bienes y Serv que se Consumen'!$F$152,0)),0)+IF('5-Bienes y Serv que se Consumen'!$E$155='2 - Programas Municipales'!$A10,(IF('5-Bienes y Serv que se Consumen'!$E$156='2 - Programas Municipales'!$C$9,'5-Bienes y Serv que se Consumen'!$F$158,0)),0)+IF('5-Bienes y Serv que se Consumen'!$E$161='2 - Programas Municipales'!$A10,(IF('5-Bienes y Serv que se Consumen'!$E$162='2 - Programas Municipales'!$C$9,'5-Bienes y Serv que se Consumen'!$F$164,0)),0)+IF('5-Bienes y Serv que se Consumen'!$E$167='2 - Programas Municipales'!$A10,(IF('5-Bienes y Serv que se Consumen'!$E$168='2 - Programas Municipales'!$C$9,'5-Bienes y Serv que se Consumen'!$F$170,0)),0)+IF('5-Bienes y Serv que se Consumen'!$E$173='2 - Programas Municipales'!$A10,(IF('5-Bienes y Serv que se Consumen'!$E$174='2 - Programas Municipales'!$C$9,'5-Bienes y Serv que se Consumen'!$F$176,0)),0)+IF('5-Bienes y Serv que se Consumen'!$E$179='2 - Programas Municipales'!$A10,(IF('5-Bienes y Serv que se Consumen'!$E$180='2 - Programas Municipales'!$C$9,'5-Bienes y Serv que se Consumen'!$F$182,0)),0)+IF('5-Bienes y Serv que se Consumen'!$E$185='2 - Programas Municipales'!$A10,(IF('5-Bienes y Serv que se Consumen'!$E$186='2 - Programas Municipales'!$C$9,'5-Bienes y Serv que se Consumen'!$F$188,0)),0)+IF('5-Bienes y Serv que se Consumen'!$E$191='2 - Programas Municipales'!$A10,(IF('5-Bienes y Serv que se Consumen'!$E$192='2 - Programas Municipales'!$C$9,'5-Bienes y Serv que se Consumen'!$F$194,0)),0)+IF('5-Bienes y Serv que se Consumen'!$E$197='2 - Programas Municipales'!$A10,(IF('5-Bienes y Serv que se Consumen'!$E$198='2 - Programas Municipales'!$C$9,'5-Bienes y Serv que se Consumen'!$F$200,0)),0)+IF('5-Bienes y Serv que se Consumen'!$E$203='2 - Programas Municipales'!$A10,(IF('5-Bienes y Serv que se Consumen'!$E$204='2 - Programas Municipales'!$C$9,'5-Bienes y Serv que se Consumen'!$F$206,0)),0)+IF('5-Bienes y Serv que se Consumen'!$E$209='2 - Programas Municipales'!$A10,(IF('5-Bienes y Serv que se Consumen'!$E$210='2 - Programas Municipales'!$C$9,'5-Bienes y Serv que se Consumen'!$F$212,0)),0)+IF('5-Bienes y Serv que se Consumen'!$E$215='2 - Programas Municipales'!$A10,(IF('5-Bienes y Serv que se Consumen'!$E$216='2 - Programas Municipales'!$C$9,'5-Bienes y Serv que se Consumen'!$F$218,0)),0)+IF('5-Bienes y Serv que se Consumen'!$E$221='2 - Programas Municipales'!$A10,(IF('5-Bienes y Serv que se Consumen'!$E$222='2 - Programas Municipales'!$C$9,'5-Bienes y Serv que se Consumen'!$F$224,0)),0)+IF('5-Bienes y Serv que se Consumen'!$E$227='2 - Programas Municipales'!$A10,(IF('5-Bienes y Serv que se Consumen'!$E$228='2 - Programas Municipales'!$C$9,'5-Bienes y Serv que se Consumen'!$F$230,0)),0)+IF('5-Bienes y Serv que se Consumen'!$E$233='2 - Programas Municipales'!$A10,(IF('5-Bienes y Serv que se Consumen'!$E$234='2 - Programas Municipales'!$C$9,'5-Bienes y Serv que se Consumen'!$F$236,0)),0)+IF('5-Bienes y Serv que se Consumen'!$E$239='2 - Programas Municipales'!$A10,(IF('5-Bienes y Serv que se Consumen'!$E$240='2 - Programas Municipales'!$C$9,'5-Bienes y Serv que se Consumen'!$F$242,0)),0)+IF('5-Bienes y Serv que se Consumen'!$E$245='2 - Programas Municipales'!$A10,(IF('5-Bienes y Serv que se Consumen'!$E$246='2 - Programas Municipales'!$C$9,'5-Bienes y Serv que se Consumen'!$F$248,0)),0)+IF('5-Bienes y Serv que se Consumen'!$E$251='2 - Programas Municipales'!$A10,(IF('5-Bienes y Serv que se Consumen'!$E$252='2 - Programas Municipales'!$C$9,'5-Bienes y Serv que se Consumen'!$F$254,0)),0)+IF('5-Bienes y Serv que se Consumen'!$E$257='2 - Programas Municipales'!$A10,(IF('5-Bienes y Serv que se Consumen'!$E$258='2 - Programas Municipales'!$C$9,'5-Bienes y Serv que se Consumen'!$F$260,0)),0)+IF('5-Bienes y Serv que se Consumen'!$E$263='2 - Programas Municipales'!$A10,(IF('5-Bienes y Serv que se Consumen'!$E$264='2 - Programas Municipales'!$C$9,'5-Bienes y Serv que se Consumen'!$F$266,0)),0)+IF('5-Bienes y Serv que se Consumen'!$E$269='2 - Programas Municipales'!$A10,(IF('5-Bienes y Serv que se Consumen'!$E$270='2 - Programas Municipales'!$C$9,'5-Bienes y Serv que se Consumen'!$F$272,0)),0)+IF('5-Bienes y Serv que se Consumen'!$E$275='2 - Programas Municipales'!$A10,(IF('5-Bienes y Serv que se Consumen'!$E$276='2 - Programas Municipales'!$C$9,'5-Bienes y Serv que se Consumen'!$F$278,0)),0)</f>
        <v>0</v>
      </c>
      <c r="K13" s="202">
        <f>IF('5-Bienes y Serv que se Consumen'!$E$143='2 - Programas Municipales'!$A10,(IF('5-Bienes y Serv que se Consumen'!$E$144='2 - Programas Municipales'!$C$10,'5-Bienes y Serv que se Consumen'!$F$146,0)),0)+IF('5-Bienes y Serv que se Consumen'!$E$149='2 - Programas Municipales'!$A10,(IF('5-Bienes y Serv que se Consumen'!$E$150='2 - Programas Municipales'!$C$10,'5-Bienes y Serv que se Consumen'!$F$152,0)),0)+IF('5-Bienes y Serv que se Consumen'!$E$155='2 - Programas Municipales'!$A10,(IF('5-Bienes y Serv que se Consumen'!$E$156='2 - Programas Municipales'!$C$10,'5-Bienes y Serv que se Consumen'!$F$158,0)),0)+IF('5-Bienes y Serv que se Consumen'!$E$161='2 - Programas Municipales'!$A10,(IF('5-Bienes y Serv que se Consumen'!$E$162='2 - Programas Municipales'!$C$10,'5-Bienes y Serv que se Consumen'!$F$164,0)),0)+IF('5-Bienes y Serv que se Consumen'!$E$167='2 - Programas Municipales'!$A10,(IF('5-Bienes y Serv que se Consumen'!$E$168='2 - Programas Municipales'!$C$10,'5-Bienes y Serv que se Consumen'!$F$170,0)),0)+IF('5-Bienes y Serv que se Consumen'!$E$173='2 - Programas Municipales'!$A10,(IF('5-Bienes y Serv que se Consumen'!$E$174='2 - Programas Municipales'!$C$10,'5-Bienes y Serv que se Consumen'!$F$176,0)),0)+IF('5-Bienes y Serv que se Consumen'!$E$179='2 - Programas Municipales'!$A10,(IF('5-Bienes y Serv que se Consumen'!$E$180='2 - Programas Municipales'!$C$10,'5-Bienes y Serv que se Consumen'!$F$182,0)),0)+IF('5-Bienes y Serv que se Consumen'!$E$185='2 - Programas Municipales'!$A10,(IF('5-Bienes y Serv que se Consumen'!$E$186='2 - Programas Municipales'!$C$10,'5-Bienes y Serv que se Consumen'!$F$188,0)),0)+IF('5-Bienes y Serv que se Consumen'!$E$191='2 - Programas Municipales'!$A10,(IF('5-Bienes y Serv que se Consumen'!$E$192='2 - Programas Municipales'!$C$10,'5-Bienes y Serv que se Consumen'!$F$194,0)),0)+IF('5-Bienes y Serv que se Consumen'!$E$197='2 - Programas Municipales'!$A10,(IF('5-Bienes y Serv que se Consumen'!$E$198='2 - Programas Municipales'!$C$10,'5-Bienes y Serv que se Consumen'!$F$200,0)),0)+IF('5-Bienes y Serv que se Consumen'!$E$203='2 - Programas Municipales'!$A10,(IF('5-Bienes y Serv que se Consumen'!$E$204='2 - Programas Municipales'!$C$10,'5-Bienes y Serv que se Consumen'!$F$206,0)),0)+IF('5-Bienes y Serv que se Consumen'!$E$209='2 - Programas Municipales'!$A10,(IF('5-Bienes y Serv que se Consumen'!$E$210='2 - Programas Municipales'!$C$10,'5-Bienes y Serv que se Consumen'!$F$212,0)),0)+IF('5-Bienes y Serv que se Consumen'!$E$215='2 - Programas Municipales'!$A10,(IF('5-Bienes y Serv que se Consumen'!$E$216='2 - Programas Municipales'!$C$10,'5-Bienes y Serv que se Consumen'!$F$218,0)),0)+IF('5-Bienes y Serv que se Consumen'!$E$221='2 - Programas Municipales'!$A10,(IF('5-Bienes y Serv que se Consumen'!$E$222='2 - Programas Municipales'!$C$10,'5-Bienes y Serv que se Consumen'!$F$224,0)),0)+IF('5-Bienes y Serv que se Consumen'!$E$227='2 - Programas Municipales'!$A10,(IF('5-Bienes y Serv que se Consumen'!$E$228='2 - Programas Municipales'!$C$10,'5-Bienes y Serv que se Consumen'!$F$230,0)),0)+IF('5-Bienes y Serv que se Consumen'!$E$233='2 - Programas Municipales'!$A10,(IF('5-Bienes y Serv que se Consumen'!$E$234='2 - Programas Municipales'!$C$10,'5-Bienes y Serv que se Consumen'!$F$236,0)),0)+IF('5-Bienes y Serv que se Consumen'!$E$239='2 - Programas Municipales'!$A10,(IF('5-Bienes y Serv que se Consumen'!$E$240='2 - Programas Municipales'!$C$10,'5-Bienes y Serv que se Consumen'!$F$242,0)),0)+IF('5-Bienes y Serv que se Consumen'!$E$245='2 - Programas Municipales'!$A10,(IF('5-Bienes y Serv que se Consumen'!$E$246='2 - Programas Municipales'!$C$10,'5-Bienes y Serv que se Consumen'!$F$248,0)),0)+IF('5-Bienes y Serv que se Consumen'!$E$251='2 - Programas Municipales'!$A10,(IF('5-Bienes y Serv que se Consumen'!$E$252='2 - Programas Municipales'!$C$10,'5-Bienes y Serv que se Consumen'!$F$254,0)),0)+IF('5-Bienes y Serv que se Consumen'!$E$257='2 - Programas Municipales'!$A10,(IF('5-Bienes y Serv que se Consumen'!$E$258='2 - Programas Municipales'!$C$10,'5-Bienes y Serv que se Consumen'!$F$260,0)),0)+IF('5-Bienes y Serv que se Consumen'!$E$263='2 - Programas Municipales'!$A10,(IF('5-Bienes y Serv que se Consumen'!$E$264='2 - Programas Municipales'!$C$10,'5-Bienes y Serv que se Consumen'!$F$266,0)),0)+IF('5-Bienes y Serv que se Consumen'!$E$269='2 - Programas Municipales'!$A10,(IF('5-Bienes y Serv que se Consumen'!$E$270='2 - Programas Municipales'!$C$10,'5-Bienes y Serv que se Consumen'!$F$272,0)),0)+IF('5-Bienes y Serv que se Consumen'!$E$275='2 - Programas Municipales'!$A10,(IF('5-Bienes y Serv que se Consumen'!$E$276='2 - Programas Municipales'!$C$10,'5-Bienes y Serv que se Consumen'!$F$278,0)),0)</f>
        <v>0</v>
      </c>
      <c r="L13" s="202">
        <f>IF('5-Bienes y Serv que se Consumen'!$E$143='2 - Programas Municipales'!$A10,(IF('5-Bienes y Serv que se Consumen'!$E$144='2 - Programas Municipales'!$C$11,'5-Bienes y Serv que se Consumen'!$F$146,0)),0)+IF('5-Bienes y Serv que se Consumen'!$E$149='2 - Programas Municipales'!$A10,(IF('5-Bienes y Serv que se Consumen'!$E$150='2 - Programas Municipales'!$C$11,'5-Bienes y Serv que se Consumen'!$F$152,0)),0)+IF('5-Bienes y Serv que se Consumen'!$E$155='2 - Programas Municipales'!$A10,(IF('5-Bienes y Serv que se Consumen'!$E$156='2 - Programas Municipales'!$C$11,'5-Bienes y Serv que se Consumen'!$F$158,0)),0)+IF('5-Bienes y Serv que se Consumen'!$E$161='2 - Programas Municipales'!$A10,(IF('5-Bienes y Serv que se Consumen'!$E$162='2 - Programas Municipales'!$C$11,'5-Bienes y Serv que se Consumen'!$F$164,0)),0)+IF('5-Bienes y Serv que se Consumen'!$E$167='2 - Programas Municipales'!$A10,(IF('5-Bienes y Serv que se Consumen'!$E$168='2 - Programas Municipales'!$C$11,'5-Bienes y Serv que se Consumen'!$F$170,0)),0)+IF('5-Bienes y Serv que se Consumen'!$E$173='2 - Programas Municipales'!$A10,(IF('5-Bienes y Serv que se Consumen'!$E$174='2 - Programas Municipales'!$C$11,'5-Bienes y Serv que se Consumen'!$F$176,0)),0)+IF('5-Bienes y Serv que se Consumen'!$E$179='2 - Programas Municipales'!$A10,(IF('5-Bienes y Serv que se Consumen'!$E$180='2 - Programas Municipales'!$C$11,'5-Bienes y Serv que se Consumen'!$F$182,0)),0)+IF('5-Bienes y Serv que se Consumen'!$E$185='2 - Programas Municipales'!$A10,(IF('5-Bienes y Serv que se Consumen'!$E$186='2 - Programas Municipales'!$C$11,'5-Bienes y Serv que se Consumen'!$F$188,0)),0)+IF('5-Bienes y Serv que se Consumen'!$E$191='2 - Programas Municipales'!$A10,(IF('5-Bienes y Serv que se Consumen'!$E$192='2 - Programas Municipales'!$C$11,'5-Bienes y Serv que se Consumen'!$F$194,0)),0)+IF('5-Bienes y Serv que se Consumen'!$E$197='2 - Programas Municipales'!$A10,(IF('5-Bienes y Serv que se Consumen'!$E$198='2 - Programas Municipales'!$C$11,'5-Bienes y Serv que se Consumen'!$F$200,0)),0)+IF('5-Bienes y Serv que se Consumen'!$E$203='2 - Programas Municipales'!$A10,(IF('5-Bienes y Serv que se Consumen'!$E$204='2 - Programas Municipales'!$C$11,'5-Bienes y Serv que se Consumen'!$F$206,0)),0)+IF('5-Bienes y Serv que se Consumen'!$E$209='2 - Programas Municipales'!$A10,(IF('5-Bienes y Serv que se Consumen'!$E$210='2 - Programas Municipales'!$C$11,'5-Bienes y Serv que se Consumen'!$F$212,0)),0)+IF('5-Bienes y Serv que se Consumen'!$E$215='2 - Programas Municipales'!$A10,(IF('5-Bienes y Serv que se Consumen'!$E$216='2 - Programas Municipales'!$C$11,'5-Bienes y Serv que se Consumen'!$F$218,0)),0)+IF('5-Bienes y Serv que se Consumen'!$E$221='2 - Programas Municipales'!$A10,(IF('5-Bienes y Serv que se Consumen'!$E$222='2 - Programas Municipales'!$C$11,'5-Bienes y Serv que se Consumen'!$F$224,0)),0)+IF('5-Bienes y Serv que se Consumen'!$E$227='2 - Programas Municipales'!$A10,(IF('5-Bienes y Serv que se Consumen'!$E$228='2 - Programas Municipales'!$C$11,'5-Bienes y Serv que se Consumen'!$F$230,0)),0)+IF('5-Bienes y Serv que se Consumen'!$E$233='2 - Programas Municipales'!$A10,(IF('5-Bienes y Serv que se Consumen'!$E$234='2 - Programas Municipales'!$C$11,'5-Bienes y Serv que se Consumen'!$F$236,0)),0)+IF('5-Bienes y Serv que se Consumen'!$E$239='2 - Programas Municipales'!$A10,(IF('5-Bienes y Serv que se Consumen'!$E$240='2 - Programas Municipales'!$C$11,'5-Bienes y Serv que se Consumen'!$F$242,0)),0)+IF('5-Bienes y Serv que se Consumen'!$E$245='2 - Programas Municipales'!$A10,(IF('5-Bienes y Serv que se Consumen'!$E$246='2 - Programas Municipales'!$C$11,'5-Bienes y Serv que se Consumen'!$F$248,0)),0)+IF('5-Bienes y Serv que se Consumen'!$E$251='2 - Programas Municipales'!$A10,(IF('5-Bienes y Serv que se Consumen'!$E$252='2 - Programas Municipales'!$C$11,'5-Bienes y Serv que se Consumen'!$F$254,0)),0)+IF('5-Bienes y Serv que se Consumen'!$E$257='2 - Programas Municipales'!$A10,(IF('5-Bienes y Serv que se Consumen'!$E$258='2 - Programas Municipales'!$C$11,'5-Bienes y Serv que se Consumen'!$F$260,0)),0)+IF('5-Bienes y Serv que se Consumen'!$E$263='2 - Programas Municipales'!$A10,(IF('5-Bienes y Serv que se Consumen'!$E$264='2 - Programas Municipales'!$C$11,'5-Bienes y Serv que se Consumen'!$F$266,0)),0)+IF('5-Bienes y Serv que se Consumen'!$E$269='2 - Programas Municipales'!$A10,(IF('5-Bienes y Serv que se Consumen'!$E$270='2 - Programas Municipales'!$C$11,'5-Bienes y Serv que se Consumen'!$F$272,0)),0)+IF('5-Bienes y Serv que se Consumen'!$E$275='2 - Programas Municipales'!$A10,(IF('5-Bienes y Serv que se Consumen'!$E$276='2 - Programas Municipales'!$C$11,'5-Bienes y Serv que se Consumen'!$F$278,0)),0)</f>
        <v>0</v>
      </c>
      <c r="M13" s="202">
        <f>IF('5-Bienes y Serv que se Consumen'!$E$143='2 - Programas Municipales'!$A10,(IF('5-Bienes y Serv que se Consumen'!$E$144='2 - Programas Municipales'!$C$12,'5-Bienes y Serv que se Consumen'!$F$146,0)),0)+IF('5-Bienes y Serv que se Consumen'!$E$149='2 - Programas Municipales'!$A10,(IF('5-Bienes y Serv que se Consumen'!$E$150='2 - Programas Municipales'!$C$12,'5-Bienes y Serv que se Consumen'!$F$152,0)),0)+IF('5-Bienes y Serv que se Consumen'!$E$155='2 - Programas Municipales'!$A10,(IF('5-Bienes y Serv que se Consumen'!$E$156='2 - Programas Municipales'!$C$12,'5-Bienes y Serv que se Consumen'!$F$158,0)),0)+IF('5-Bienes y Serv que se Consumen'!$E$161='2 - Programas Municipales'!$A10,(IF('5-Bienes y Serv que se Consumen'!$E$162='2 - Programas Municipales'!$C$12,'5-Bienes y Serv que se Consumen'!$F$164,0)),0)+IF('5-Bienes y Serv que se Consumen'!$E$167='2 - Programas Municipales'!$A10,(IF('5-Bienes y Serv que se Consumen'!$E$168='2 - Programas Municipales'!$C$12,'5-Bienes y Serv que se Consumen'!$F$170,0)),0)+IF('5-Bienes y Serv que se Consumen'!$E$173='2 - Programas Municipales'!$A10,(IF('5-Bienes y Serv que se Consumen'!$E$174='2 - Programas Municipales'!$C$12,'5-Bienes y Serv que se Consumen'!$F$176,0)),0)+IF('5-Bienes y Serv que se Consumen'!$E$179='2 - Programas Municipales'!$A10,(IF('5-Bienes y Serv que se Consumen'!$E$180='2 - Programas Municipales'!$C$12,'5-Bienes y Serv que se Consumen'!$F$182,0)),0)+IF('5-Bienes y Serv que se Consumen'!$E$185='2 - Programas Municipales'!$A10,(IF('5-Bienes y Serv que se Consumen'!$E$186='2 - Programas Municipales'!$C$12,'5-Bienes y Serv que se Consumen'!$F$188,0)),0)+IF('5-Bienes y Serv que se Consumen'!$E$191='2 - Programas Municipales'!$A10,(IF('5-Bienes y Serv que se Consumen'!$E$192='2 - Programas Municipales'!$C$12,'5-Bienes y Serv que se Consumen'!$F$194,0)),0)+IF('5-Bienes y Serv que se Consumen'!$E$197='2 - Programas Municipales'!$A10,(IF('5-Bienes y Serv que se Consumen'!$E$198='2 - Programas Municipales'!$C$12,'5-Bienes y Serv que se Consumen'!$F$200,0)),0)+IF('5-Bienes y Serv que se Consumen'!$E$203='2 - Programas Municipales'!$A10,(IF('5-Bienes y Serv que se Consumen'!$E$204='2 - Programas Municipales'!$C$12,'5-Bienes y Serv que se Consumen'!$F$206,0)),0)+IF('5-Bienes y Serv que se Consumen'!$E$209='2 - Programas Municipales'!$A10,(IF('5-Bienes y Serv que se Consumen'!$E$210='2 - Programas Municipales'!$C$12,'5-Bienes y Serv que se Consumen'!$F$212,0)),0)+IF('5-Bienes y Serv que se Consumen'!$E$215='2 - Programas Municipales'!$A10,(IF('5-Bienes y Serv que se Consumen'!$E$216='2 - Programas Municipales'!$C$12,'5-Bienes y Serv que se Consumen'!$F$218,0)),0)+IF('5-Bienes y Serv que se Consumen'!$E$221='2 - Programas Municipales'!$A10,(IF('5-Bienes y Serv que se Consumen'!$E$222='2 - Programas Municipales'!$C$12,'5-Bienes y Serv que se Consumen'!$F$224,0)),0)+IF('5-Bienes y Serv que se Consumen'!$E$227='2 - Programas Municipales'!$A10,(IF('5-Bienes y Serv que se Consumen'!$E$228='2 - Programas Municipales'!$C$12,'5-Bienes y Serv que se Consumen'!$F$230,0)),0)+IF('5-Bienes y Serv que se Consumen'!$E$233='2 - Programas Municipales'!$A10,(IF('5-Bienes y Serv que se Consumen'!$E$234='2 - Programas Municipales'!$C$12,'5-Bienes y Serv que se Consumen'!$F$236,0)),0)+IF('5-Bienes y Serv que se Consumen'!$E$239='2 - Programas Municipales'!$A10,(IF('5-Bienes y Serv que se Consumen'!$E$240='2 - Programas Municipales'!$C$12,'5-Bienes y Serv que se Consumen'!$F$242,0)),0)+IF('5-Bienes y Serv que se Consumen'!$E$245='2 - Programas Municipales'!$A10,(IF('5-Bienes y Serv que se Consumen'!$E$246='2 - Programas Municipales'!$C$12,'5-Bienes y Serv que se Consumen'!$F$248,0)),0)+IF('5-Bienes y Serv que se Consumen'!$E$251='2 - Programas Municipales'!$A10,(IF('5-Bienes y Serv que se Consumen'!$E$252='2 - Programas Municipales'!$C$12,'5-Bienes y Serv que se Consumen'!$F$254,0)),0)+IF('5-Bienes y Serv que se Consumen'!$E$257='2 - Programas Municipales'!$A10,(IF('5-Bienes y Serv que se Consumen'!$E$258='2 - Programas Municipales'!$C$12,'5-Bienes y Serv que se Consumen'!$F$260,0)),0)+IF('5-Bienes y Serv que se Consumen'!$E$263='2 - Programas Municipales'!$A10,(IF('5-Bienes y Serv que se Consumen'!$E$264='2 - Programas Municipales'!$C$12,'5-Bienes y Serv que se Consumen'!$F$266,0)),0)+IF('5-Bienes y Serv que se Consumen'!$E$269='2 - Programas Municipales'!$A10,(IF('5-Bienes y Serv que se Consumen'!$E$270='2 - Programas Municipales'!$C$12,'5-Bienes y Serv que se Consumen'!$F$272,0)),0)+IF('5-Bienes y Serv que se Consumen'!$E$275='2 - Programas Municipales'!$A10,(IF('5-Bienes y Serv que se Consumen'!$E$276='2 - Programas Municipales'!$C$12,'5-Bienes y Serv que se Consumen'!$F$278,0)),0)</f>
        <v>0</v>
      </c>
      <c r="N13" s="202">
        <f>IF('5-Bienes y Serv que se Consumen'!$E$143='2 - Programas Municipales'!$A10,(IF('5-Bienes y Serv que se Consumen'!$E$144='2 - Programas Municipales'!$C$13,'5-Bienes y Serv que se Consumen'!$F$146,0)),0)+IF('5-Bienes y Serv que se Consumen'!$E$149='2 - Programas Municipales'!$A10,(IF('5-Bienes y Serv que se Consumen'!$E$150='2 - Programas Municipales'!$C$13,'5-Bienes y Serv que se Consumen'!$F$152,0)),0)+IF('5-Bienes y Serv que se Consumen'!$E$155='2 - Programas Municipales'!$A10,(IF('5-Bienes y Serv que se Consumen'!$E$156='2 - Programas Municipales'!$C$13,'5-Bienes y Serv que se Consumen'!$F$158,0)),0)+IF('5-Bienes y Serv que se Consumen'!$E$161='2 - Programas Municipales'!$A10,(IF('5-Bienes y Serv que se Consumen'!$E$162='2 - Programas Municipales'!$C$13,'5-Bienes y Serv que se Consumen'!$F$164,0)),0)+IF('5-Bienes y Serv que se Consumen'!$E$167='2 - Programas Municipales'!$A10,(IF('5-Bienes y Serv que se Consumen'!$E$168='2 - Programas Municipales'!$C$13,'5-Bienes y Serv que se Consumen'!$F$170,0)),0)+IF('5-Bienes y Serv que se Consumen'!$E$173='2 - Programas Municipales'!$A10,(IF('5-Bienes y Serv que se Consumen'!$E$174='2 - Programas Municipales'!$C$13,'5-Bienes y Serv que se Consumen'!$F$176,0)),0)+IF('5-Bienes y Serv que se Consumen'!$E$179='2 - Programas Municipales'!$A10,(IF('5-Bienes y Serv que se Consumen'!$E$180='2 - Programas Municipales'!$C$13,'5-Bienes y Serv que se Consumen'!$F$182,0)),0)+IF('5-Bienes y Serv que se Consumen'!$E$185='2 - Programas Municipales'!$A10,(IF('5-Bienes y Serv que se Consumen'!$E$186='2 - Programas Municipales'!$C$13,'5-Bienes y Serv que se Consumen'!$F$188,0)),0)+IF('5-Bienes y Serv que se Consumen'!$E$191='2 - Programas Municipales'!$A10,(IF('5-Bienes y Serv que se Consumen'!$E$192='2 - Programas Municipales'!$C$13,'5-Bienes y Serv que se Consumen'!$F$194,0)),0)+IF('5-Bienes y Serv que se Consumen'!$E$197='2 - Programas Municipales'!$A10,(IF('5-Bienes y Serv que se Consumen'!$E$198='2 - Programas Municipales'!$C$13,'5-Bienes y Serv que se Consumen'!$F$200,0)),0)+IF('5-Bienes y Serv que se Consumen'!$E$203='2 - Programas Municipales'!$A10,(IF('5-Bienes y Serv que se Consumen'!$E$204='2 - Programas Municipales'!$C$13,'5-Bienes y Serv que se Consumen'!$F$206,0)),0)+IF('5-Bienes y Serv que se Consumen'!$E$209='2 - Programas Municipales'!$A10,(IF('5-Bienes y Serv que se Consumen'!$E$210='2 - Programas Municipales'!$C$13,'5-Bienes y Serv que se Consumen'!$F$212,0)),0)+IF('5-Bienes y Serv que se Consumen'!$E$215='2 - Programas Municipales'!$A10,(IF('5-Bienes y Serv que se Consumen'!$E$216='2 - Programas Municipales'!$C$13,'5-Bienes y Serv que se Consumen'!$F$218,0)),0)+IF('5-Bienes y Serv que se Consumen'!$E$221='2 - Programas Municipales'!$A10,(IF('5-Bienes y Serv que se Consumen'!$E$222='2 - Programas Municipales'!$C$13,'5-Bienes y Serv que se Consumen'!$F$224,0)),0)+IF('5-Bienes y Serv que se Consumen'!$E$227='2 - Programas Municipales'!$A10,(IF('5-Bienes y Serv que se Consumen'!$E$228='2 - Programas Municipales'!$C$13,'5-Bienes y Serv que se Consumen'!$F$230,0)),0)+IF('5-Bienes y Serv que se Consumen'!$E$233='2 - Programas Municipales'!$A10,(IF('5-Bienes y Serv que se Consumen'!$E$234='2 - Programas Municipales'!$C$13,'5-Bienes y Serv que se Consumen'!$F$236,0)),0)+IF('5-Bienes y Serv que se Consumen'!$E$239='2 - Programas Municipales'!$A10,(IF('5-Bienes y Serv que se Consumen'!$E$240='2 - Programas Municipales'!$C$13,'5-Bienes y Serv que se Consumen'!$F$242,0)),0)+IF('5-Bienes y Serv que se Consumen'!$E$245='2 - Programas Municipales'!$A10,(IF('5-Bienes y Serv que se Consumen'!$E$246='2 - Programas Municipales'!$C$13,'5-Bienes y Serv que se Consumen'!$F$248,0)),0)+IF('5-Bienes y Serv que se Consumen'!$E$251='2 - Programas Municipales'!$A10,(IF('5-Bienes y Serv que se Consumen'!$E$252='2 - Programas Municipales'!$C$13,'5-Bienes y Serv que se Consumen'!$F$254,0)),0)+IF('5-Bienes y Serv que se Consumen'!$E$257='2 - Programas Municipales'!$A10,(IF('5-Bienes y Serv que se Consumen'!$E$258='2 - Programas Municipales'!$C$13,'5-Bienes y Serv que se Consumen'!$F$260,0)),0)+IF('5-Bienes y Serv que se Consumen'!$E$263='2 - Programas Municipales'!$A10,(IF('5-Bienes y Serv que se Consumen'!$E$264='2 - Programas Municipales'!$C$13,'5-Bienes y Serv que se Consumen'!$F$266,0)),0)+IF('5-Bienes y Serv que se Consumen'!$E$269='2 - Programas Municipales'!$A10,(IF('5-Bienes y Serv que se Consumen'!$E$270='2 - Programas Municipales'!$C$13,'5-Bienes y Serv que se Consumen'!$F$272,0)),0)+IF('5-Bienes y Serv que se Consumen'!$E$275='2 - Programas Municipales'!$A10,(IF('5-Bienes y Serv que se Consumen'!$E$276='2 - Programas Municipales'!$C$13,'5-Bienes y Serv que se Consumen'!$F$278,0)),0)</f>
        <v>0</v>
      </c>
      <c r="O13" s="202">
        <f>IF('5-Bienes y Serv que se Consumen'!$E$143='2 - Programas Municipales'!$A10,(IF('5-Bienes y Serv que se Consumen'!$E$144='2 - Programas Municipales'!$C$14,'5-Bienes y Serv que se Consumen'!$F$146,0)),0)+IF('5-Bienes y Serv que se Consumen'!$E$149='2 - Programas Municipales'!$A10,(IF('5-Bienes y Serv que se Consumen'!$E$150='2 - Programas Municipales'!$C$14,'5-Bienes y Serv que se Consumen'!$F$152,0)),0)+IF('5-Bienes y Serv que se Consumen'!$E$155='2 - Programas Municipales'!$A10,(IF('5-Bienes y Serv que se Consumen'!$E$156='2 - Programas Municipales'!$C$14,'5-Bienes y Serv que se Consumen'!$F$158,0)),0)+IF('5-Bienes y Serv que se Consumen'!$E$161='2 - Programas Municipales'!$A10,(IF('5-Bienes y Serv que se Consumen'!$E$162='2 - Programas Municipales'!$C$14,'5-Bienes y Serv que se Consumen'!$F$164,0)),0)+IF('5-Bienes y Serv que se Consumen'!$E$167='2 - Programas Municipales'!$A10,(IF('5-Bienes y Serv que se Consumen'!$E$168='2 - Programas Municipales'!$C$14,'5-Bienes y Serv que se Consumen'!$F$170,0)),0)+IF('5-Bienes y Serv que se Consumen'!$E$173='2 - Programas Municipales'!$A10,(IF('5-Bienes y Serv que se Consumen'!$E$174='2 - Programas Municipales'!$C$14,'5-Bienes y Serv que se Consumen'!$F$176,0)),0)+IF('5-Bienes y Serv que se Consumen'!$E$179='2 - Programas Municipales'!$A10,(IF('5-Bienes y Serv que se Consumen'!$E$180='2 - Programas Municipales'!$C$14,'5-Bienes y Serv que se Consumen'!$F$182,0)),0)+IF('5-Bienes y Serv que se Consumen'!$E$185='2 - Programas Municipales'!$A10,(IF('5-Bienes y Serv que se Consumen'!$E$186='2 - Programas Municipales'!$C$14,'5-Bienes y Serv que se Consumen'!$F$188,0)),0)+IF('5-Bienes y Serv que se Consumen'!$E$191='2 - Programas Municipales'!$A10,(IF('5-Bienes y Serv que se Consumen'!$E$192='2 - Programas Municipales'!$C$14,'5-Bienes y Serv que se Consumen'!$F$194,0)),0)+IF('5-Bienes y Serv que se Consumen'!$E$197='2 - Programas Municipales'!$A10,(IF('5-Bienes y Serv que se Consumen'!$E$198='2 - Programas Municipales'!$C$14,'5-Bienes y Serv que se Consumen'!$F$200,0)),0)+IF('5-Bienes y Serv que se Consumen'!$E$203='2 - Programas Municipales'!$A10,(IF('5-Bienes y Serv que se Consumen'!$E$204='2 - Programas Municipales'!$C$14,'5-Bienes y Serv que se Consumen'!$F$206,0)),0)+IF('5-Bienes y Serv que se Consumen'!$E$209='2 - Programas Municipales'!$A10,(IF('5-Bienes y Serv que se Consumen'!$E$210='2 - Programas Municipales'!$C$14,'5-Bienes y Serv que se Consumen'!$F$212,0)),0)+IF('5-Bienes y Serv que se Consumen'!$E$215='2 - Programas Municipales'!$A10,(IF('5-Bienes y Serv que se Consumen'!$E$216='2 - Programas Municipales'!$C$14,'5-Bienes y Serv que se Consumen'!$F$218,0)),0)+IF('5-Bienes y Serv que se Consumen'!$E$221='2 - Programas Municipales'!$A10,(IF('5-Bienes y Serv que se Consumen'!$E$222='2 - Programas Municipales'!$C$14,'5-Bienes y Serv que se Consumen'!$F$224,0)),0)+IF('5-Bienes y Serv que se Consumen'!$E$227='2 - Programas Municipales'!$A10,(IF('5-Bienes y Serv que se Consumen'!$E$228='2 - Programas Municipales'!$C$14,'5-Bienes y Serv que se Consumen'!$F$230,0)),0)+IF('5-Bienes y Serv que se Consumen'!$E$233='2 - Programas Municipales'!$A10,(IF('5-Bienes y Serv que se Consumen'!$E$234='2 - Programas Municipales'!$C$14,'5-Bienes y Serv que se Consumen'!$F$236,0)),0)+IF('5-Bienes y Serv que se Consumen'!$E$239='2 - Programas Municipales'!$A10,(IF('5-Bienes y Serv que se Consumen'!$E$240='2 - Programas Municipales'!$C$14,'5-Bienes y Serv que se Consumen'!$F$242,0)),0)+IF('5-Bienes y Serv que se Consumen'!$E$245='2 - Programas Municipales'!$A10,(IF('5-Bienes y Serv que se Consumen'!$E$246='2 - Programas Municipales'!$C$14,'5-Bienes y Serv que se Consumen'!$F$248,0)),0)+IF('5-Bienes y Serv que se Consumen'!$E$251='2 - Programas Municipales'!$A10,(IF('5-Bienes y Serv que se Consumen'!$E$252='2 - Programas Municipales'!$C$14,'5-Bienes y Serv que se Consumen'!$F$254,0)),0)+IF('5-Bienes y Serv que se Consumen'!$E$257='2 - Programas Municipales'!$A10,(IF('5-Bienes y Serv que se Consumen'!$E$258='2 - Programas Municipales'!$C$14,'5-Bienes y Serv que se Consumen'!$F$260,0)),0)+IF('5-Bienes y Serv que se Consumen'!$E$263='2 - Programas Municipales'!$A10,(IF('5-Bienes y Serv que se Consumen'!$E$264='2 - Programas Municipales'!$C$14,'5-Bienes y Serv que se Consumen'!$F$266,0)),0)+IF('5-Bienes y Serv que se Consumen'!$E$269='2 - Programas Municipales'!$A10,(IF('5-Bienes y Serv que se Consumen'!$E$270='2 - Programas Municipales'!$C$14,'5-Bienes y Serv que se Consumen'!$F$272,0)),0)+IF('5-Bienes y Serv que se Consumen'!$E$275='2 - Programas Municipales'!$A10,(IF('5-Bienes y Serv que se Consumen'!$E$276='2 - Programas Municipales'!$C$14,'5-Bienes y Serv que se Consumen'!$F$278,0)),0)</f>
        <v>0</v>
      </c>
      <c r="P13" s="202">
        <f>IF('5-Bienes y Serv que se Consumen'!$E$143='2 - Programas Municipales'!$A10,(IF('5-Bienes y Serv que se Consumen'!$E$144='2 - Programas Municipales'!$C$15,'5-Bienes y Serv que se Consumen'!$F$146,0)),0)+IF('5-Bienes y Serv que se Consumen'!$E$149='2 - Programas Municipales'!$A10,(IF('5-Bienes y Serv que se Consumen'!$E$150='2 - Programas Municipales'!$C$15,'5-Bienes y Serv que se Consumen'!$F$152,0)),0)+IF('5-Bienes y Serv que se Consumen'!$E$155='2 - Programas Municipales'!$A10,(IF('5-Bienes y Serv que se Consumen'!$E$156='2 - Programas Municipales'!$C$15,'5-Bienes y Serv que se Consumen'!$F$158,0)),0)+IF('5-Bienes y Serv que se Consumen'!$E$161='2 - Programas Municipales'!$A10,(IF('5-Bienes y Serv que se Consumen'!$E$162='2 - Programas Municipales'!$C$15,'5-Bienes y Serv que se Consumen'!$F$164,0)),0)+IF('5-Bienes y Serv que se Consumen'!$E$167='2 - Programas Municipales'!$A10,(IF('5-Bienes y Serv que se Consumen'!$E$168='2 - Programas Municipales'!$C$15,'5-Bienes y Serv que se Consumen'!$F$170,0)),0)+IF('5-Bienes y Serv que se Consumen'!$E$173='2 - Programas Municipales'!$A10,(IF('5-Bienes y Serv que se Consumen'!$E$174='2 - Programas Municipales'!$C$15,'5-Bienes y Serv que se Consumen'!$F$176,0)),0)+IF('5-Bienes y Serv que se Consumen'!$E$179='2 - Programas Municipales'!$A10,(IF('5-Bienes y Serv que se Consumen'!$E$180='2 - Programas Municipales'!$C$15,'5-Bienes y Serv que se Consumen'!$F$182,0)),0)+IF('5-Bienes y Serv que se Consumen'!$E$185='2 - Programas Municipales'!$A10,(IF('5-Bienes y Serv que se Consumen'!$E$186='2 - Programas Municipales'!$C$15,'5-Bienes y Serv que se Consumen'!$F$188,0)),0)+IF('5-Bienes y Serv que se Consumen'!$E$191='2 - Programas Municipales'!$A10,(IF('5-Bienes y Serv que se Consumen'!$E$192='2 - Programas Municipales'!$C$15,'5-Bienes y Serv que se Consumen'!$F$194,0)),0)+IF('5-Bienes y Serv que se Consumen'!$E$197='2 - Programas Municipales'!$A10,(IF('5-Bienes y Serv que se Consumen'!$E$198='2 - Programas Municipales'!$C$15,'5-Bienes y Serv que se Consumen'!$F$200,0)),0)+IF('5-Bienes y Serv que se Consumen'!$E$203='2 - Programas Municipales'!$A10,(IF('5-Bienes y Serv que se Consumen'!$E$204='2 - Programas Municipales'!$C$15,'5-Bienes y Serv que se Consumen'!$F$206,0)),0)+IF('5-Bienes y Serv que se Consumen'!$E$209='2 - Programas Municipales'!$A10,(IF('5-Bienes y Serv que se Consumen'!$E$210='2 - Programas Municipales'!$C$15,'5-Bienes y Serv que se Consumen'!$F$212,0)),0)+IF('5-Bienes y Serv que se Consumen'!$E$215='2 - Programas Municipales'!$A10,(IF('5-Bienes y Serv que se Consumen'!$E$216='2 - Programas Municipales'!$C$15,'5-Bienes y Serv que se Consumen'!$F$218,0)),0)+IF('5-Bienes y Serv que se Consumen'!$E$221='2 - Programas Municipales'!$A10,(IF('5-Bienes y Serv que se Consumen'!$E$222='2 - Programas Municipales'!$C$15,'5-Bienes y Serv que se Consumen'!$F$224,0)),0)+IF('5-Bienes y Serv que se Consumen'!$E$227='2 - Programas Municipales'!$A10,(IF('5-Bienes y Serv que se Consumen'!$E$228='2 - Programas Municipales'!$C$15,'5-Bienes y Serv que se Consumen'!$F$230,0)),0)+IF('5-Bienes y Serv que se Consumen'!$E$233='2 - Programas Municipales'!$A10,(IF('5-Bienes y Serv que se Consumen'!$E$234='2 - Programas Municipales'!$C$15,'5-Bienes y Serv que se Consumen'!$F$236,0)),0)+IF('5-Bienes y Serv que se Consumen'!$E$239='2 - Programas Municipales'!$A10,(IF('5-Bienes y Serv que se Consumen'!$E$240='2 - Programas Municipales'!$C$15,'5-Bienes y Serv que se Consumen'!$F$242,0)),0)+IF('5-Bienes y Serv que se Consumen'!$E$245='2 - Programas Municipales'!$A10,(IF('5-Bienes y Serv que se Consumen'!$E$246='2 - Programas Municipales'!$C$15,'5-Bienes y Serv que se Consumen'!$F$248,0)),0)+IF('5-Bienes y Serv que se Consumen'!$E$251='2 - Programas Municipales'!$A10,(IF('5-Bienes y Serv que se Consumen'!$E$252='2 - Programas Municipales'!$C$15,'5-Bienes y Serv que se Consumen'!$F$254,0)),0)+IF('5-Bienes y Serv que se Consumen'!$E$257='2 - Programas Municipales'!$A10,(IF('5-Bienes y Serv que se Consumen'!$E$258='2 - Programas Municipales'!$C$15,'5-Bienes y Serv que se Consumen'!$F$260,0)),0)+IF('5-Bienes y Serv que se Consumen'!$E$263='2 - Programas Municipales'!$A10,(IF('5-Bienes y Serv que se Consumen'!$E$264='2 - Programas Municipales'!$C$15,'5-Bienes y Serv que se Consumen'!$F$266,0)),0)+IF('5-Bienes y Serv que se Consumen'!$E$269='2 - Programas Municipales'!$A10,(IF('5-Bienes y Serv que se Consumen'!$E$270='2 - Programas Municipales'!$C$15,'5-Bienes y Serv que se Consumen'!$F$272,0)),0)+IF('5-Bienes y Serv que se Consumen'!$E$275='2 - Programas Municipales'!$A10,(IF('5-Bienes y Serv que se Consumen'!$E$276='2 - Programas Municipales'!$C$15,'5-Bienes y Serv que se Consumen'!$F$278,0)),0)</f>
        <v>0</v>
      </c>
      <c r="Q13" s="265">
        <f t="shared" si="1"/>
        <v>0</v>
      </c>
    </row>
    <row r="14">
      <c r="B14" s="266" t="s">
        <v>161</v>
      </c>
      <c r="C14" s="265">
        <f t="shared" ref="C14:Q14" si="2">SUM(C5:C13)</f>
        <v>6217335.6</v>
      </c>
      <c r="D14" s="265">
        <f t="shared" si="2"/>
        <v>171990000</v>
      </c>
      <c r="E14" s="265">
        <f t="shared" si="2"/>
        <v>4200000</v>
      </c>
      <c r="F14" s="265">
        <f t="shared" si="2"/>
        <v>0</v>
      </c>
      <c r="G14" s="265">
        <f t="shared" si="2"/>
        <v>0</v>
      </c>
      <c r="H14" s="265">
        <f t="shared" si="2"/>
        <v>0</v>
      </c>
      <c r="I14" s="265">
        <f t="shared" si="2"/>
        <v>5166560</v>
      </c>
      <c r="J14" s="265">
        <f t="shared" si="2"/>
        <v>0</v>
      </c>
      <c r="K14" s="265">
        <f t="shared" si="2"/>
        <v>0</v>
      </c>
      <c r="L14" s="265">
        <f t="shared" si="2"/>
        <v>269010000</v>
      </c>
      <c r="M14" s="265">
        <f t="shared" si="2"/>
        <v>0</v>
      </c>
      <c r="N14" s="265">
        <f t="shared" si="2"/>
        <v>59327100</v>
      </c>
      <c r="O14" s="265">
        <f t="shared" si="2"/>
        <v>0</v>
      </c>
      <c r="P14" s="265">
        <f t="shared" si="2"/>
        <v>0</v>
      </c>
      <c r="Q14" s="267">
        <f t="shared" si="2"/>
        <v>515910995.6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Q2"/>
    <mergeCell ref="B3:B4"/>
    <mergeCell ref="C3:Q3"/>
  </mergeCells>
  <printOptions/>
  <pageMargins bottom="0.75" footer="0.0" header="0.0" left="0.7" right="0.7" top="0.75"/>
  <pageSetup orientation="portrait"/>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2A1C7"/>
    <pageSetUpPr/>
  </sheetPr>
  <sheetViews>
    <sheetView workbookViewId="0"/>
  </sheetViews>
  <sheetFormatPr customHeight="1" defaultColWidth="14.43" defaultRowHeight="15.0"/>
  <cols>
    <col customWidth="1" min="1" max="1" width="3.43"/>
    <col customWidth="1" min="2" max="2" width="22.0"/>
    <col customWidth="1" min="3" max="3" width="14.71"/>
    <col customWidth="1" min="4" max="4" width="14.14"/>
    <col customWidth="1" min="5" max="5" width="14.43"/>
    <col customWidth="1" min="6" max="6" width="15.43"/>
    <col customWidth="1" min="7" max="8" width="11.43"/>
    <col customWidth="1" min="9" max="9" width="12.86"/>
    <col customWidth="1" min="10" max="10" width="14.14"/>
    <col customWidth="1" min="11" max="11" width="12.43"/>
    <col customWidth="1" min="12" max="12" width="7.43"/>
    <col customWidth="1" min="13" max="13" width="14.14"/>
    <col customWidth="1" min="14" max="14" width="14.71"/>
    <col customWidth="1" min="15" max="16" width="13.43"/>
    <col customWidth="1" min="17" max="17" width="16.0"/>
    <col customWidth="1" min="18" max="26" width="11.43"/>
  </cols>
  <sheetData>
    <row r="2">
      <c r="B2" s="275" t="s">
        <v>351</v>
      </c>
      <c r="C2" s="15"/>
      <c r="D2" s="15"/>
      <c r="E2" s="15"/>
      <c r="F2" s="15"/>
      <c r="G2" s="15"/>
      <c r="H2" s="15"/>
      <c r="I2" s="15"/>
      <c r="J2" s="15"/>
      <c r="K2" s="15"/>
      <c r="L2" s="15"/>
      <c r="M2" s="15"/>
      <c r="N2" s="15"/>
      <c r="O2" s="15"/>
      <c r="P2" s="15"/>
      <c r="Q2" s="16"/>
    </row>
    <row r="3">
      <c r="B3" s="261" t="s">
        <v>273</v>
      </c>
      <c r="C3" s="273" t="s">
        <v>274</v>
      </c>
      <c r="D3" s="15"/>
      <c r="E3" s="15"/>
      <c r="F3" s="15"/>
      <c r="G3" s="15"/>
      <c r="H3" s="15"/>
      <c r="I3" s="15"/>
      <c r="J3" s="15"/>
      <c r="K3" s="15"/>
      <c r="L3" s="15"/>
      <c r="M3" s="15"/>
      <c r="N3" s="15"/>
      <c r="O3" s="15"/>
      <c r="P3" s="15"/>
      <c r="Q3" s="16"/>
    </row>
    <row r="4">
      <c r="B4" s="192"/>
      <c r="C4" s="263" t="str">
        <f>'2 - Programas Municipales'!C2</f>
        <v>Disposición Inicial</v>
      </c>
      <c r="D4" s="263" t="str">
        <f>'2 - Programas Municipales'!C3</f>
        <v>Barrido y Limpieza</v>
      </c>
      <c r="E4" s="263" t="str">
        <f>'2 - Programas Municipales'!C4</f>
        <v>Limp. Microbasurales</v>
      </c>
      <c r="F4" s="263" t="str">
        <f>'2 - Programas Municipales'!C5</f>
        <v>Resid. de Poda y Áreas Verdes</v>
      </c>
      <c r="G4" s="263" t="str">
        <f>'2 - Programas Municipales'!C6</f>
        <v>Educación y Comunicación</v>
      </c>
      <c r="H4" s="263" t="str">
        <f>'2 - Programas Municipales'!C7</f>
        <v>Compostaje</v>
      </c>
      <c r="I4" s="263" t="str">
        <f>'2 - Programas Municipales'!C8</f>
        <v>Recuperación de Materiales</v>
      </c>
      <c r="J4" s="263" t="str">
        <f>'2 - Programas Municipales'!C9</f>
        <v>Administración</v>
      </c>
      <c r="K4" s="263" t="str">
        <f>'2 - Programas Municipales'!C10</f>
        <v>Planific. y Control</v>
      </c>
      <c r="L4" s="263" t="str">
        <f>'2 - Programas Municipales'!C11</f>
        <v>Recolección</v>
      </c>
      <c r="M4" s="263" t="str">
        <f>'2 - Programas Municipales'!C12</f>
        <v>Est. Transferencia</v>
      </c>
      <c r="N4" s="263" t="str">
        <f>'2 - Programas Municipales'!C13</f>
        <v>Dispos. Final</v>
      </c>
      <c r="O4" s="263" t="str">
        <f>'2 - Programas Municipales'!C14</f>
        <v>Cierre Basural</v>
      </c>
      <c r="P4" s="263" t="str">
        <f>'2 - Programas Municipales'!C15</f>
        <v>Transporte</v>
      </c>
      <c r="Q4" s="274" t="s">
        <v>161</v>
      </c>
    </row>
    <row r="5">
      <c r="B5" s="56" t="str">
        <f>'2 - Programas Municipales'!A2</f>
        <v>Terrenos, Edificios, Construcciones y Materiales</v>
      </c>
      <c r="C5" s="202">
        <f>'12 - Costo Bs Consu x Categ (1)'!C5+'12 - Costo Bs Consu x Categ (2)'!C5</f>
        <v>0</v>
      </c>
      <c r="D5" s="202">
        <f>'12 - Costo Bs Consu x Categ (1)'!D5+'12 - Costo Bs Consu x Categ (2)'!D5</f>
        <v>0</v>
      </c>
      <c r="E5" s="202">
        <f>'12 - Costo Bs Consu x Categ (1)'!E5+'12 - Costo Bs Consu x Categ (2)'!E5</f>
        <v>0</v>
      </c>
      <c r="F5" s="202">
        <f>'12 - Costo Bs Consu x Categ (1)'!F5+'12 - Costo Bs Consu x Categ (2)'!F5</f>
        <v>0</v>
      </c>
      <c r="G5" s="202">
        <f>'12 - Costo Bs Consu x Categ (1)'!G5+'12 - Costo Bs Consu x Categ (2)'!G5</f>
        <v>0</v>
      </c>
      <c r="H5" s="202">
        <f>'12 - Costo Bs Consu x Categ (1)'!H5+'12 - Costo Bs Consu x Categ (2)'!H5</f>
        <v>0</v>
      </c>
      <c r="I5" s="202">
        <f>'12 - Costo Bs Consu x Categ (1)'!I5+'12 - Costo Bs Consu x Categ (2)'!I5</f>
        <v>0</v>
      </c>
      <c r="J5" s="202">
        <f>'12 - Costo Bs Consu x Categ (1)'!J5+'12 - Costo Bs Consu x Categ (2)'!J5</f>
        <v>0</v>
      </c>
      <c r="K5" s="202">
        <f>'12 - Costo Bs Consu x Categ (1)'!K5+'12 - Costo Bs Consu x Categ (2)'!K5</f>
        <v>0</v>
      </c>
      <c r="L5" s="202">
        <f>'12 - Costo Bs Consu x Categ (1)'!L5+'12 - Costo Bs Consu x Categ (2)'!L5</f>
        <v>0</v>
      </c>
      <c r="M5" s="202">
        <f>'12 - Costo Bs Consu x Categ (1)'!M5+'12 - Costo Bs Consu x Categ (2)'!M5</f>
        <v>0</v>
      </c>
      <c r="N5" s="202">
        <f>'12 - Costo Bs Consu x Categ (1)'!N5+'12 - Costo Bs Consu x Categ (2)'!N5</f>
        <v>0</v>
      </c>
      <c r="O5" s="202">
        <f>'12 - Costo Bs Consu x Categ (1)'!O5+'12 - Costo Bs Consu x Categ (2)'!O5</f>
        <v>0</v>
      </c>
      <c r="P5" s="202">
        <f>'12 - Costo Bs Consu x Categ (1)'!P5+'12 - Costo Bs Consu x Categ (2)'!P5</f>
        <v>0</v>
      </c>
      <c r="Q5" s="265">
        <f t="shared" ref="Q5:Q13" si="1">SUM(C5:P5)</f>
        <v>0</v>
      </c>
    </row>
    <row r="6">
      <c r="B6" s="56" t="str">
        <f>'2 - Programas Municipales'!A3</f>
        <v>Bienes</v>
      </c>
      <c r="C6" s="202">
        <f>'12 - Costo Bs Consu x Categ (1)'!C6+'12 - Costo Bs Consu x Categ (2)'!C6</f>
        <v>0</v>
      </c>
      <c r="D6" s="202">
        <f>'12 - Costo Bs Consu x Categ (1)'!D6+'12 - Costo Bs Consu x Categ (2)'!D6</f>
        <v>0</v>
      </c>
      <c r="E6" s="202">
        <f>'12 - Costo Bs Consu x Categ (1)'!E6+'12 - Costo Bs Consu x Categ (2)'!E6</f>
        <v>0</v>
      </c>
      <c r="F6" s="202">
        <f>'12 - Costo Bs Consu x Categ (1)'!F6+'12 - Costo Bs Consu x Categ (2)'!F6</f>
        <v>0</v>
      </c>
      <c r="G6" s="202">
        <f>'12 - Costo Bs Consu x Categ (1)'!G6+'12 - Costo Bs Consu x Categ (2)'!G6</f>
        <v>0</v>
      </c>
      <c r="H6" s="202">
        <f>'12 - Costo Bs Consu x Categ (1)'!H6+'12 - Costo Bs Consu x Categ (2)'!H6</f>
        <v>0</v>
      </c>
      <c r="I6" s="202">
        <f>'12 - Costo Bs Consu x Categ (1)'!I6+'12 - Costo Bs Consu x Categ (2)'!I6</f>
        <v>0</v>
      </c>
      <c r="J6" s="202">
        <f>'12 - Costo Bs Consu x Categ (1)'!J6+'12 - Costo Bs Consu x Categ (2)'!J6</f>
        <v>0</v>
      </c>
      <c r="K6" s="202">
        <f>'12 - Costo Bs Consu x Categ (1)'!K6+'12 - Costo Bs Consu x Categ (2)'!K6</f>
        <v>0</v>
      </c>
      <c r="L6" s="202">
        <f>'12 - Costo Bs Consu x Categ (1)'!L6+'12 - Costo Bs Consu x Categ (2)'!L6</f>
        <v>0</v>
      </c>
      <c r="M6" s="202">
        <f>'12 - Costo Bs Consu x Categ (1)'!M6+'12 - Costo Bs Consu x Categ (2)'!M6</f>
        <v>0</v>
      </c>
      <c r="N6" s="202">
        <f>'12 - Costo Bs Consu x Categ (1)'!N6+'12 - Costo Bs Consu x Categ (2)'!N6</f>
        <v>0</v>
      </c>
      <c r="O6" s="202">
        <f>'12 - Costo Bs Consu x Categ (1)'!O6+'12 - Costo Bs Consu x Categ (2)'!O6</f>
        <v>0</v>
      </c>
      <c r="P6" s="202">
        <f>'12 - Costo Bs Consu x Categ (1)'!P6+'12 - Costo Bs Consu x Categ (2)'!P6</f>
        <v>0</v>
      </c>
      <c r="Q6" s="265">
        <f t="shared" si="1"/>
        <v>0</v>
      </c>
    </row>
    <row r="7">
      <c r="B7" s="56" t="str">
        <f>'2 - Programas Municipales'!A4</f>
        <v>Combustibles y Lubricantes</v>
      </c>
      <c r="C7" s="202">
        <f>'12 - Costo Bs Consu x Categ (1)'!C7+'12 - Costo Bs Consu x Categ (2)'!C7</f>
        <v>0</v>
      </c>
      <c r="D7" s="202">
        <f>'12 - Costo Bs Consu x Categ (1)'!D7+'12 - Costo Bs Consu x Categ (2)'!D7</f>
        <v>0</v>
      </c>
      <c r="E7" s="202">
        <f>'12 - Costo Bs Consu x Categ (1)'!E7+'12 - Costo Bs Consu x Categ (2)'!E7</f>
        <v>0</v>
      </c>
      <c r="F7" s="202">
        <f>'12 - Costo Bs Consu x Categ (1)'!F7+'12 - Costo Bs Consu x Categ (2)'!F7</f>
        <v>0</v>
      </c>
      <c r="G7" s="202">
        <f>'12 - Costo Bs Consu x Categ (1)'!G7+'12 - Costo Bs Consu x Categ (2)'!G7</f>
        <v>0</v>
      </c>
      <c r="H7" s="202">
        <f>'12 - Costo Bs Consu x Categ (1)'!H7+'12 - Costo Bs Consu x Categ (2)'!H7</f>
        <v>0</v>
      </c>
      <c r="I7" s="202">
        <f>'12 - Costo Bs Consu x Categ (1)'!I7+'12 - Costo Bs Consu x Categ (2)'!I7</f>
        <v>424352</v>
      </c>
      <c r="J7" s="202">
        <f>'12 - Costo Bs Consu x Categ (1)'!J7+'12 - Costo Bs Consu x Categ (2)'!J7</f>
        <v>0</v>
      </c>
      <c r="K7" s="202">
        <f>'12 - Costo Bs Consu x Categ (1)'!K7+'12 - Costo Bs Consu x Categ (2)'!K7</f>
        <v>0</v>
      </c>
      <c r="L7" s="202">
        <f>'12 - Costo Bs Consu x Categ (1)'!L7+'12 - Costo Bs Consu x Categ (2)'!L7</f>
        <v>10438588.8</v>
      </c>
      <c r="M7" s="202">
        <f>'12 - Costo Bs Consu x Categ (1)'!M7+'12 - Costo Bs Consu x Categ (2)'!M7</f>
        <v>0</v>
      </c>
      <c r="N7" s="202">
        <f>'12 - Costo Bs Consu x Categ (1)'!N7+'12 - Costo Bs Consu x Categ (2)'!N7</f>
        <v>0</v>
      </c>
      <c r="O7" s="202">
        <f>'12 - Costo Bs Consu x Categ (1)'!O7+'12 - Costo Bs Consu x Categ (2)'!O7</f>
        <v>0</v>
      </c>
      <c r="P7" s="202">
        <f>'12 - Costo Bs Consu x Categ (1)'!P7+'12 - Costo Bs Consu x Categ (2)'!P7</f>
        <v>0</v>
      </c>
      <c r="Q7" s="265">
        <f t="shared" si="1"/>
        <v>10862940.8</v>
      </c>
    </row>
    <row r="8">
      <c r="B8" s="56" t="str">
        <f>'2 - Programas Municipales'!A5</f>
        <v>Maquinarias y Equipos</v>
      </c>
      <c r="C8" s="202">
        <f>'12 - Costo Bs Consu x Categ (1)'!C8+'12 - Costo Bs Consu x Categ (2)'!C8</f>
        <v>0</v>
      </c>
      <c r="D8" s="202">
        <f>'12 - Costo Bs Consu x Categ (1)'!D8+'12 - Costo Bs Consu x Categ (2)'!D8</f>
        <v>0</v>
      </c>
      <c r="E8" s="202">
        <f>'12 - Costo Bs Consu x Categ (1)'!E8+'12 - Costo Bs Consu x Categ (2)'!E8</f>
        <v>0</v>
      </c>
      <c r="F8" s="202">
        <f>'12 - Costo Bs Consu x Categ (1)'!F8+'12 - Costo Bs Consu x Categ (2)'!F8</f>
        <v>0</v>
      </c>
      <c r="G8" s="202">
        <f>'12 - Costo Bs Consu x Categ (1)'!G8+'12 - Costo Bs Consu x Categ (2)'!G8</f>
        <v>0</v>
      </c>
      <c r="H8" s="202">
        <f>'12 - Costo Bs Consu x Categ (1)'!H8+'12 - Costo Bs Consu x Categ (2)'!H8</f>
        <v>0</v>
      </c>
      <c r="I8" s="202">
        <f>'12 - Costo Bs Consu x Categ (1)'!I8+'12 - Costo Bs Consu x Categ (2)'!I8</f>
        <v>0</v>
      </c>
      <c r="J8" s="202">
        <f>'12 - Costo Bs Consu x Categ (1)'!J8+'12 - Costo Bs Consu x Categ (2)'!J8</f>
        <v>0</v>
      </c>
      <c r="K8" s="202">
        <f>'12 - Costo Bs Consu x Categ (1)'!K8+'12 - Costo Bs Consu x Categ (2)'!K8</f>
        <v>0</v>
      </c>
      <c r="L8" s="202">
        <f>'12 - Costo Bs Consu x Categ (1)'!L8+'12 - Costo Bs Consu x Categ (2)'!L8</f>
        <v>0</v>
      </c>
      <c r="M8" s="202">
        <f>'12 - Costo Bs Consu x Categ (1)'!M8+'12 - Costo Bs Consu x Categ (2)'!M8</f>
        <v>0</v>
      </c>
      <c r="N8" s="202">
        <f>'12 - Costo Bs Consu x Categ (1)'!N8+'12 - Costo Bs Consu x Categ (2)'!N8</f>
        <v>0</v>
      </c>
      <c r="O8" s="202">
        <f>'12 - Costo Bs Consu x Categ (1)'!O8+'12 - Costo Bs Consu x Categ (2)'!O8</f>
        <v>0</v>
      </c>
      <c r="P8" s="202">
        <f>'12 - Costo Bs Consu x Categ (1)'!P8+'12 - Costo Bs Consu x Categ (2)'!P8</f>
        <v>0</v>
      </c>
      <c r="Q8" s="265">
        <f t="shared" si="1"/>
        <v>0</v>
      </c>
    </row>
    <row r="9">
      <c r="B9" s="56" t="str">
        <f>'2 - Programas Municipales'!A6</f>
        <v>Vehículos</v>
      </c>
      <c r="C9" s="202">
        <f>'12 - Costo Bs Consu x Categ (1)'!C9+'12 - Costo Bs Consu x Categ (2)'!C9</f>
        <v>0</v>
      </c>
      <c r="D9" s="202">
        <f>'12 - Costo Bs Consu x Categ (1)'!D9+'12 - Costo Bs Consu x Categ (2)'!D9</f>
        <v>0</v>
      </c>
      <c r="E9" s="202">
        <f>'12 - Costo Bs Consu x Categ (1)'!E9+'12 - Costo Bs Consu x Categ (2)'!E9</f>
        <v>0</v>
      </c>
      <c r="F9" s="202">
        <f>'12 - Costo Bs Consu x Categ (1)'!F9+'12 - Costo Bs Consu x Categ (2)'!F9</f>
        <v>0</v>
      </c>
      <c r="G9" s="202">
        <f>'12 - Costo Bs Consu x Categ (1)'!G9+'12 - Costo Bs Consu x Categ (2)'!G9</f>
        <v>0</v>
      </c>
      <c r="H9" s="202">
        <f>'12 - Costo Bs Consu x Categ (1)'!H9+'12 - Costo Bs Consu x Categ (2)'!H9</f>
        <v>0</v>
      </c>
      <c r="I9" s="202">
        <f>'12 - Costo Bs Consu x Categ (1)'!I9+'12 - Costo Bs Consu x Categ (2)'!I9</f>
        <v>0</v>
      </c>
      <c r="J9" s="202">
        <f>'12 - Costo Bs Consu x Categ (1)'!J9+'12 - Costo Bs Consu x Categ (2)'!J9</f>
        <v>0</v>
      </c>
      <c r="K9" s="202">
        <f>'12 - Costo Bs Consu x Categ (1)'!K9+'12 - Costo Bs Consu x Categ (2)'!K9</f>
        <v>0</v>
      </c>
      <c r="L9" s="202">
        <f>'12 - Costo Bs Consu x Categ (1)'!L9+'12 - Costo Bs Consu x Categ (2)'!L9</f>
        <v>0</v>
      </c>
      <c r="M9" s="202">
        <f>'12 - Costo Bs Consu x Categ (1)'!M9+'12 - Costo Bs Consu x Categ (2)'!M9</f>
        <v>0</v>
      </c>
      <c r="N9" s="202">
        <f>'12 - Costo Bs Consu x Categ (1)'!N9+'12 - Costo Bs Consu x Categ (2)'!N9</f>
        <v>0</v>
      </c>
      <c r="O9" s="202">
        <f>'12 - Costo Bs Consu x Categ (1)'!O9+'12 - Costo Bs Consu x Categ (2)'!O9</f>
        <v>0</v>
      </c>
      <c r="P9" s="202">
        <f>'12 - Costo Bs Consu x Categ (1)'!P9+'12 - Costo Bs Consu x Categ (2)'!P9</f>
        <v>0</v>
      </c>
      <c r="Q9" s="265">
        <f t="shared" si="1"/>
        <v>0</v>
      </c>
    </row>
    <row r="10">
      <c r="B10" s="56" t="str">
        <f>'2 - Programas Municipales'!A7</f>
        <v>Personal</v>
      </c>
      <c r="C10" s="202">
        <f>'12 - Costo Bs Consu x Categ (1)'!C10+'12 - Costo Bs Consu x Categ (2)'!C10</f>
        <v>0</v>
      </c>
      <c r="D10" s="202">
        <f>'12 - Costo Bs Consu x Categ (1)'!D10+'12 - Costo Bs Consu x Categ (2)'!D10</f>
        <v>0</v>
      </c>
      <c r="E10" s="202">
        <f>'12 - Costo Bs Consu x Categ (1)'!E10+'12 - Costo Bs Consu x Categ (2)'!E10</f>
        <v>0</v>
      </c>
      <c r="F10" s="202">
        <f>'12 - Costo Bs Consu x Categ (1)'!F10+'12 - Costo Bs Consu x Categ (2)'!F10</f>
        <v>0</v>
      </c>
      <c r="G10" s="202">
        <f>'12 - Costo Bs Consu x Categ (1)'!G10+'12 - Costo Bs Consu x Categ (2)'!G10</f>
        <v>0</v>
      </c>
      <c r="H10" s="202">
        <f>'12 - Costo Bs Consu x Categ (1)'!H10+'12 - Costo Bs Consu x Categ (2)'!H10</f>
        <v>0</v>
      </c>
      <c r="I10" s="202">
        <f>'12 - Costo Bs Consu x Categ (1)'!I10+'12 - Costo Bs Consu x Categ (2)'!I10</f>
        <v>0</v>
      </c>
      <c r="J10" s="202">
        <f>'12 - Costo Bs Consu x Categ (1)'!J10+'12 - Costo Bs Consu x Categ (2)'!J10</f>
        <v>0</v>
      </c>
      <c r="K10" s="202">
        <f>'12 - Costo Bs Consu x Categ (1)'!K10+'12 - Costo Bs Consu x Categ (2)'!K10</f>
        <v>0</v>
      </c>
      <c r="L10" s="202">
        <f>'12 - Costo Bs Consu x Categ (1)'!L10+'12 - Costo Bs Consu x Categ (2)'!L10</f>
        <v>0</v>
      </c>
      <c r="M10" s="202">
        <f>'12 - Costo Bs Consu x Categ (1)'!M10+'12 - Costo Bs Consu x Categ (2)'!M10</f>
        <v>0</v>
      </c>
      <c r="N10" s="202">
        <f>'12 - Costo Bs Consu x Categ (1)'!N10+'12 - Costo Bs Consu x Categ (2)'!N10</f>
        <v>0</v>
      </c>
      <c r="O10" s="202">
        <f>'12 - Costo Bs Consu x Categ (1)'!O10+'12 - Costo Bs Consu x Categ (2)'!O10</f>
        <v>0</v>
      </c>
      <c r="P10" s="202">
        <f>'12 - Costo Bs Consu x Categ (1)'!P10+'12 - Costo Bs Consu x Categ (2)'!P10</f>
        <v>0</v>
      </c>
      <c r="Q10" s="265">
        <f t="shared" si="1"/>
        <v>0</v>
      </c>
    </row>
    <row r="11">
      <c r="B11" s="56" t="str">
        <f>'2 - Programas Municipales'!A8</f>
        <v>Ropa y Elem. Trab.</v>
      </c>
      <c r="C11" s="202">
        <f>'12 - Costo Bs Consu x Categ (1)'!C11+'12 - Costo Bs Consu x Categ (2)'!C11</f>
        <v>3072000</v>
      </c>
      <c r="D11" s="202">
        <f>'12 - Costo Bs Consu x Categ (1)'!D11+'12 - Costo Bs Consu x Categ (2)'!D11</f>
        <v>0</v>
      </c>
      <c r="E11" s="202">
        <f>'12 - Costo Bs Consu x Categ (1)'!E11+'12 - Costo Bs Consu x Categ (2)'!E11</f>
        <v>0</v>
      </c>
      <c r="F11" s="202">
        <f>'12 - Costo Bs Consu x Categ (1)'!F11+'12 - Costo Bs Consu x Categ (2)'!F11</f>
        <v>0</v>
      </c>
      <c r="G11" s="202">
        <f>'12 - Costo Bs Consu x Categ (1)'!G11+'12 - Costo Bs Consu x Categ (2)'!G11</f>
        <v>472000</v>
      </c>
      <c r="H11" s="202">
        <f>'12 - Costo Bs Consu x Categ (1)'!H11+'12 - Costo Bs Consu x Categ (2)'!H11</f>
        <v>0</v>
      </c>
      <c r="I11" s="202">
        <f>'12 - Costo Bs Consu x Categ (1)'!I11+'12 - Costo Bs Consu x Categ (2)'!I11</f>
        <v>5872000</v>
      </c>
      <c r="J11" s="202">
        <f>'12 - Costo Bs Consu x Categ (1)'!J11+'12 - Costo Bs Consu x Categ (2)'!J11</f>
        <v>0</v>
      </c>
      <c r="K11" s="202">
        <f>'12 - Costo Bs Consu x Categ (1)'!K11+'12 - Costo Bs Consu x Categ (2)'!K11</f>
        <v>0</v>
      </c>
      <c r="L11" s="202">
        <f>'12 - Costo Bs Consu x Categ (1)'!L11+'12 - Costo Bs Consu x Categ (2)'!L11</f>
        <v>2076000</v>
      </c>
      <c r="M11" s="202">
        <f>'12 - Costo Bs Consu x Categ (1)'!M11+'12 - Costo Bs Consu x Categ (2)'!M11</f>
        <v>0</v>
      </c>
      <c r="N11" s="202">
        <f>'12 - Costo Bs Consu x Categ (1)'!N11+'12 - Costo Bs Consu x Categ (2)'!N11</f>
        <v>0</v>
      </c>
      <c r="O11" s="202">
        <f>'12 - Costo Bs Consu x Categ (1)'!O11+'12 - Costo Bs Consu x Categ (2)'!O11</f>
        <v>0</v>
      </c>
      <c r="P11" s="202">
        <f>'12 - Costo Bs Consu x Categ (1)'!P11+'12 - Costo Bs Consu x Categ (2)'!P11</f>
        <v>0</v>
      </c>
      <c r="Q11" s="265">
        <f t="shared" si="1"/>
        <v>11492000</v>
      </c>
    </row>
    <row r="12">
      <c r="B12" s="56" t="str">
        <f>'2 - Programas Municipales'!A9</f>
        <v>Servicios</v>
      </c>
      <c r="C12" s="202">
        <f>'12 - Costo Bs Consu x Categ (1)'!C12+'12 - Costo Bs Consu x Categ (2)'!C12</f>
        <v>6217335.6</v>
      </c>
      <c r="D12" s="202">
        <f>'12 - Costo Bs Consu x Categ (1)'!D12+'12 - Costo Bs Consu x Categ (2)'!D12</f>
        <v>171990000</v>
      </c>
      <c r="E12" s="202">
        <f>'12 - Costo Bs Consu x Categ (1)'!E12+'12 - Costo Bs Consu x Categ (2)'!E12</f>
        <v>4200000</v>
      </c>
      <c r="F12" s="202">
        <f>'12 - Costo Bs Consu x Categ (1)'!F12+'12 - Costo Bs Consu x Categ (2)'!F12</f>
        <v>0</v>
      </c>
      <c r="G12" s="202">
        <f>'12 - Costo Bs Consu x Categ (1)'!G12+'12 - Costo Bs Consu x Categ (2)'!G12</f>
        <v>4200000</v>
      </c>
      <c r="H12" s="202">
        <f>'12 - Costo Bs Consu x Categ (1)'!H12+'12 - Costo Bs Consu x Categ (2)'!H12</f>
        <v>0</v>
      </c>
      <c r="I12" s="202">
        <f>'12 - Costo Bs Consu x Categ (1)'!I12+'12 - Costo Bs Consu x Categ (2)'!I12</f>
        <v>2442208</v>
      </c>
      <c r="J12" s="202">
        <f>'12 - Costo Bs Consu x Categ (1)'!J12+'12 - Costo Bs Consu x Categ (2)'!J12</f>
        <v>0</v>
      </c>
      <c r="K12" s="202">
        <f>'12 - Costo Bs Consu x Categ (1)'!K12+'12 - Costo Bs Consu x Categ (2)'!K12</f>
        <v>1600000</v>
      </c>
      <c r="L12" s="202">
        <f>'12 - Costo Bs Consu x Categ (1)'!L12+'12 - Costo Bs Consu x Categ (2)'!L12</f>
        <v>271872288</v>
      </c>
      <c r="M12" s="202">
        <f>'12 - Costo Bs Consu x Categ (1)'!M12+'12 - Costo Bs Consu x Categ (2)'!M12</f>
        <v>0</v>
      </c>
      <c r="N12" s="202">
        <f>'12 - Costo Bs Consu x Categ (1)'!N12+'12 - Costo Bs Consu x Categ (2)'!N12</f>
        <v>59327100</v>
      </c>
      <c r="O12" s="202">
        <f>'12 - Costo Bs Consu x Categ (1)'!O12+'12 - Costo Bs Consu x Categ (2)'!O12</f>
        <v>0</v>
      </c>
      <c r="P12" s="202">
        <f>'12 - Costo Bs Consu x Categ (1)'!P12+'12 - Costo Bs Consu x Categ (2)'!P12</f>
        <v>0</v>
      </c>
      <c r="Q12" s="265">
        <f t="shared" si="1"/>
        <v>521848931.6</v>
      </c>
    </row>
    <row r="13">
      <c r="B13" s="56" t="str">
        <f>'2 - Programas Municipales'!A10</f>
        <v>Elementos de Comunicación y Otros</v>
      </c>
      <c r="C13" s="202">
        <f>'12 - Costo Bs Consu x Categ (1)'!C13+'12 - Costo Bs Consu x Categ (2)'!C13</f>
        <v>0</v>
      </c>
      <c r="D13" s="202">
        <f>'12 - Costo Bs Consu x Categ (1)'!D13+'12 - Costo Bs Consu x Categ (2)'!D13</f>
        <v>0</v>
      </c>
      <c r="E13" s="202">
        <f>'12 - Costo Bs Consu x Categ (1)'!E13+'12 - Costo Bs Consu x Categ (2)'!E13</f>
        <v>0</v>
      </c>
      <c r="F13" s="202">
        <f>'12 - Costo Bs Consu x Categ (1)'!F13+'12 - Costo Bs Consu x Categ (2)'!F13</f>
        <v>0</v>
      </c>
      <c r="G13" s="202">
        <f>'12 - Costo Bs Consu x Categ (1)'!G13+'12 - Costo Bs Consu x Categ (2)'!G13</f>
        <v>1000000</v>
      </c>
      <c r="H13" s="202">
        <f>'12 - Costo Bs Consu x Categ (1)'!H13+'12 - Costo Bs Consu x Categ (2)'!H13</f>
        <v>0</v>
      </c>
      <c r="I13" s="202">
        <f>'12 - Costo Bs Consu x Categ (1)'!I13+'12 - Costo Bs Consu x Categ (2)'!I13</f>
        <v>0</v>
      </c>
      <c r="J13" s="202">
        <f>'12 - Costo Bs Consu x Categ (1)'!J13+'12 - Costo Bs Consu x Categ (2)'!J13</f>
        <v>0</v>
      </c>
      <c r="K13" s="202">
        <f>'12 - Costo Bs Consu x Categ (1)'!K13+'12 - Costo Bs Consu x Categ (2)'!K13</f>
        <v>0</v>
      </c>
      <c r="L13" s="202">
        <f>'12 - Costo Bs Consu x Categ (1)'!L13+'12 - Costo Bs Consu x Categ (2)'!L13</f>
        <v>0</v>
      </c>
      <c r="M13" s="202">
        <f>'12 - Costo Bs Consu x Categ (1)'!M13+'12 - Costo Bs Consu x Categ (2)'!M13</f>
        <v>0</v>
      </c>
      <c r="N13" s="202">
        <f>'12 - Costo Bs Consu x Categ (1)'!N13+'12 - Costo Bs Consu x Categ (2)'!N13</f>
        <v>0</v>
      </c>
      <c r="O13" s="202">
        <f>'12 - Costo Bs Consu x Categ (1)'!O13+'12 - Costo Bs Consu x Categ (2)'!O13</f>
        <v>0</v>
      </c>
      <c r="P13" s="202">
        <f>'12 - Costo Bs Consu x Categ (1)'!P13+'12 - Costo Bs Consu x Categ (2)'!P13</f>
        <v>0</v>
      </c>
      <c r="Q13" s="265">
        <f t="shared" si="1"/>
        <v>1000000</v>
      </c>
    </row>
    <row r="14">
      <c r="B14" s="266" t="s">
        <v>161</v>
      </c>
      <c r="C14" s="265">
        <f t="shared" ref="C14:Q14" si="2">SUM(C5:C13)</f>
        <v>9289335.6</v>
      </c>
      <c r="D14" s="265">
        <f t="shared" si="2"/>
        <v>171990000</v>
      </c>
      <c r="E14" s="265">
        <f t="shared" si="2"/>
        <v>4200000</v>
      </c>
      <c r="F14" s="265">
        <f t="shared" si="2"/>
        <v>0</v>
      </c>
      <c r="G14" s="265">
        <f t="shared" si="2"/>
        <v>5672000</v>
      </c>
      <c r="H14" s="265">
        <f t="shared" si="2"/>
        <v>0</v>
      </c>
      <c r="I14" s="265">
        <f t="shared" si="2"/>
        <v>8738560</v>
      </c>
      <c r="J14" s="265">
        <f t="shared" si="2"/>
        <v>0</v>
      </c>
      <c r="K14" s="265">
        <f t="shared" si="2"/>
        <v>1600000</v>
      </c>
      <c r="L14" s="265">
        <f t="shared" si="2"/>
        <v>284386876.8</v>
      </c>
      <c r="M14" s="265">
        <f t="shared" si="2"/>
        <v>0</v>
      </c>
      <c r="N14" s="265">
        <f t="shared" si="2"/>
        <v>59327100</v>
      </c>
      <c r="O14" s="265">
        <f t="shared" si="2"/>
        <v>0</v>
      </c>
      <c r="P14" s="265">
        <f t="shared" si="2"/>
        <v>0</v>
      </c>
      <c r="Q14" s="267">
        <f t="shared" si="2"/>
        <v>545203872.4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Q2"/>
    <mergeCell ref="B3:B4"/>
    <mergeCell ref="C3:Q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4.43" defaultRowHeight="15.0"/>
  <cols>
    <col customWidth="1" min="1" max="1" width="69.71"/>
    <col customWidth="1" min="2" max="2" width="11.86"/>
    <col customWidth="1" min="3" max="26" width="11.43"/>
  </cols>
  <sheetData>
    <row r="1">
      <c r="A1" s="26" t="s">
        <v>51</v>
      </c>
    </row>
    <row r="2">
      <c r="A2" s="26"/>
    </row>
    <row r="3">
      <c r="A3" s="27" t="s">
        <v>52</v>
      </c>
      <c r="B3" s="28" t="str">
        <f>+'1 - Info del Municipio '!C4</f>
        <v/>
      </c>
    </row>
    <row r="4">
      <c r="A4" s="29" t="s">
        <v>53</v>
      </c>
      <c r="B4" s="30"/>
    </row>
    <row r="5">
      <c r="A5" s="31" t="s">
        <v>54</v>
      </c>
      <c r="B5" s="32"/>
    </row>
    <row r="6">
      <c r="A6" s="31" t="s">
        <v>55</v>
      </c>
      <c r="B6" s="32">
        <f>+'1 - Info del Municipio '!C17</f>
        <v>300000</v>
      </c>
    </row>
    <row r="7">
      <c r="A7" s="31" t="s">
        <v>56</v>
      </c>
      <c r="B7" s="33"/>
    </row>
    <row r="8">
      <c r="A8" s="31" t="s">
        <v>57</v>
      </c>
      <c r="B8" s="33"/>
    </row>
    <row r="9">
      <c r="A9" s="31" t="s">
        <v>58</v>
      </c>
      <c r="B9" s="33"/>
    </row>
    <row r="10">
      <c r="A10" s="31" t="s">
        <v>59</v>
      </c>
      <c r="B10" s="34">
        <f>+'1 - Info del Municipio '!E25</f>
        <v>136500</v>
      </c>
    </row>
    <row r="11" ht="3.75" customHeight="1">
      <c r="A11" s="35"/>
      <c r="B11" s="36"/>
    </row>
    <row r="12">
      <c r="A12" s="37" t="s">
        <v>60</v>
      </c>
      <c r="B12" s="38"/>
    </row>
    <row r="13">
      <c r="A13" s="31" t="s">
        <v>61</v>
      </c>
      <c r="B13" s="39">
        <f>+'16 - Indicadores RSU '!C7</f>
        <v>36263.91327</v>
      </c>
    </row>
    <row r="14">
      <c r="A14" s="31" t="s">
        <v>62</v>
      </c>
      <c r="B14" s="40">
        <f>+'16 - Indicadores RSU '!C8</f>
        <v>2802.185106</v>
      </c>
    </row>
    <row r="15">
      <c r="A15" s="41" t="s">
        <v>63</v>
      </c>
      <c r="B15" s="33"/>
    </row>
    <row r="16" ht="3.0" customHeight="1">
      <c r="A16" s="42"/>
      <c r="B16" s="43"/>
      <c r="D16" s="44"/>
      <c r="E16" s="44"/>
      <c r="F16" s="44"/>
    </row>
    <row r="17">
      <c r="A17" s="45" t="s">
        <v>64</v>
      </c>
      <c r="B17" s="46"/>
      <c r="D17" s="47"/>
      <c r="E17" s="44"/>
      <c r="F17" s="44"/>
    </row>
    <row r="18">
      <c r="A18" s="41" t="s">
        <v>65</v>
      </c>
      <c r="B18" s="48">
        <f>+'16 - Indicadores RSU '!C14</f>
        <v>2771.222541</v>
      </c>
      <c r="D18" s="44"/>
      <c r="E18" s="44"/>
      <c r="F18" s="44"/>
    </row>
    <row r="19">
      <c r="A19" s="41" t="s">
        <v>66</v>
      </c>
      <c r="B19" s="48">
        <f>+'16 - Indicadores RSU '!C15</f>
        <v>1260</v>
      </c>
      <c r="D19" s="44"/>
      <c r="E19" s="44"/>
      <c r="F19" s="44"/>
    </row>
    <row r="20">
      <c r="A20" s="41" t="s">
        <v>67</v>
      </c>
      <c r="B20" s="48">
        <f>+'16 - Indicadores RSU '!C16</f>
        <v>0</v>
      </c>
      <c r="D20" s="44"/>
      <c r="E20" s="44"/>
      <c r="F20" s="44"/>
    </row>
    <row r="21" ht="15.75" customHeight="1">
      <c r="A21" s="41" t="s">
        <v>68</v>
      </c>
      <c r="B21" s="48">
        <f>+'16 - Indicadores RSU '!C17</f>
        <v>434.6307692</v>
      </c>
      <c r="D21" s="44"/>
      <c r="E21" s="44"/>
      <c r="F21" s="44"/>
    </row>
    <row r="22" ht="15.75" customHeight="1">
      <c r="A22" s="41" t="s">
        <v>69</v>
      </c>
      <c r="B22" s="48">
        <f>+'16 - Indicadores RSU '!C18</f>
        <v>1161.936135</v>
      </c>
      <c r="D22" s="44"/>
      <c r="E22" s="44"/>
      <c r="F22" s="44"/>
    </row>
    <row r="23" ht="15.75" customHeight="1">
      <c r="A23" s="41" t="s">
        <v>70</v>
      </c>
      <c r="B23" s="48">
        <f>+'16 - Indicadores RSU '!C19</f>
        <v>0</v>
      </c>
      <c r="D23" s="44"/>
      <c r="E23" s="44"/>
      <c r="F23" s="44"/>
    </row>
    <row r="24" ht="3.75" customHeight="1">
      <c r="A24" s="35"/>
      <c r="B24" s="36"/>
    </row>
    <row r="25" ht="15.75" customHeight="1">
      <c r="A25" s="37" t="s">
        <v>71</v>
      </c>
      <c r="B25" s="38"/>
    </row>
    <row r="26" ht="15.75" customHeight="1">
      <c r="A26" s="31" t="s">
        <v>72</v>
      </c>
      <c r="B26" s="39">
        <f>+'16 - Indicadores RSU '!C21</f>
        <v>14180.2323</v>
      </c>
    </row>
    <row r="27" ht="15.75" customHeight="1">
      <c r="A27" s="31" t="s">
        <v>73</v>
      </c>
      <c r="B27" s="49" t="str">
        <f>+'16 - Indicadores RSU '!C26</f>
        <v>#DIV/0!</v>
      </c>
    </row>
    <row r="28" ht="15.75" customHeight="1">
      <c r="A28" s="31" t="s">
        <v>74</v>
      </c>
      <c r="B28" s="49" t="str">
        <f>+'16 - Indicadores RSU '!C22</f>
        <v>#DIV/0!</v>
      </c>
    </row>
    <row r="29" ht="15.75" customHeight="1">
      <c r="A29" s="31" t="s">
        <v>75</v>
      </c>
      <c r="B29" s="39">
        <f>+'16 - Indicadores RSU '!C24</f>
        <v>11891.15927</v>
      </c>
    </row>
    <row r="30" ht="15.75" customHeight="1">
      <c r="A30" s="31" t="s">
        <v>76</v>
      </c>
      <c r="B30" s="49" t="str">
        <f>+'16 - Indicadores RSU '!C25</f>
        <v>#DIV/0!</v>
      </c>
    </row>
    <row r="31" ht="15.75" customHeight="1">
      <c r="A31" s="31" t="s">
        <v>77</v>
      </c>
      <c r="B31" s="49" t="str">
        <f>+'16 - Indicadores RSU '!C23</f>
        <v>#DIV/0!</v>
      </c>
    </row>
    <row r="32" ht="3.75" customHeight="1">
      <c r="A32" s="35"/>
      <c r="B32" s="36"/>
    </row>
    <row r="33" ht="15.75" customHeight="1">
      <c r="A33" s="37" t="s">
        <v>78</v>
      </c>
      <c r="B33" s="38"/>
    </row>
    <row r="34" ht="15.75" customHeight="1">
      <c r="A34" s="31" t="s">
        <v>79</v>
      </c>
      <c r="B34" s="50">
        <f>+'16 - Indicadores RSU '!C9</f>
        <v>72527.82654</v>
      </c>
    </row>
    <row r="35" ht="15.75" customHeight="1">
      <c r="A35" s="31" t="s">
        <v>80</v>
      </c>
      <c r="B35" s="50" t="str">
        <f>+'16 - Indicadores RSU '!C10</f>
        <v>#DIV/0!</v>
      </c>
    </row>
    <row r="36" ht="15.75" customHeight="1">
      <c r="A36" s="31" t="s">
        <v>81</v>
      </c>
      <c r="B36" s="50">
        <f>+'16 - Indicadores RSU '!C11</f>
        <v>0</v>
      </c>
    </row>
    <row r="37" ht="15.75" customHeight="1">
      <c r="A37" s="31" t="s">
        <v>82</v>
      </c>
      <c r="B37" s="51">
        <f>+'16 - Indicadores RSU '!G14</f>
        <v>0</v>
      </c>
    </row>
    <row r="38" ht="15.75" customHeight="1">
      <c r="A38" s="31" t="s">
        <v>83</v>
      </c>
      <c r="B38" s="51">
        <f>+'16 - Indicadores RSU '!G15</f>
        <v>0</v>
      </c>
    </row>
    <row r="39" ht="15.75" customHeight="1">
      <c r="A39" s="31" t="s">
        <v>84</v>
      </c>
      <c r="B39" s="51">
        <f>+'16 - Indicadores RSU '!G16</f>
        <v>0</v>
      </c>
    </row>
    <row r="40" ht="15.75" customHeight="1">
      <c r="A40" s="31" t="s">
        <v>85</v>
      </c>
      <c r="B40" s="51">
        <f>+'16 - Indicadores RSU '!G17</f>
        <v>0</v>
      </c>
    </row>
    <row r="41" ht="15.75" customHeight="1">
      <c r="A41" s="31" t="s">
        <v>86</v>
      </c>
      <c r="B41" s="51">
        <f>+'16 - Indicadores RSU '!G18</f>
        <v>0</v>
      </c>
    </row>
    <row r="42" ht="3.75" customHeight="1">
      <c r="A42" s="35"/>
      <c r="B42" s="36"/>
    </row>
    <row r="43" ht="15.75" customHeight="1">
      <c r="A43" s="37" t="s">
        <v>87</v>
      </c>
      <c r="B43" s="38"/>
    </row>
    <row r="44" ht="15.75" customHeight="1">
      <c r="A44" s="31" t="s">
        <v>88</v>
      </c>
      <c r="B44" s="34">
        <f>+'1 - Info del Municipio '!E25</f>
        <v>136500</v>
      </c>
    </row>
    <row r="45" ht="15.75" customHeight="1">
      <c r="A45" s="31" t="s">
        <v>89</v>
      </c>
      <c r="B45" s="34">
        <f>+'1 - Info del Municipio '!E12</f>
        <v>13338</v>
      </c>
    </row>
    <row r="46" ht="15.75" customHeight="1">
      <c r="A46" s="31" t="s">
        <v>90</v>
      </c>
      <c r="B46" s="49">
        <f>+'1 - Info del Municipio '!E25*'1 - Info del Municipio '!C52</f>
        <v>40950</v>
      </c>
    </row>
    <row r="47" ht="15.75" customHeight="1">
      <c r="A47" s="31" t="s">
        <v>91</v>
      </c>
      <c r="B47" s="33">
        <f>+B45/B44</f>
        <v>0.09771428571</v>
      </c>
    </row>
    <row r="48" ht="15.75" customHeight="1">
      <c r="A48" s="31" t="s">
        <v>92</v>
      </c>
      <c r="B48" s="33">
        <f>+B45/B46</f>
        <v>0.3257142857</v>
      </c>
    </row>
    <row r="49" ht="15.75" customHeight="1">
      <c r="A49" s="31" t="s">
        <v>93</v>
      </c>
      <c r="B49" s="33" t="str">
        <f>+'1 - Info del Municipio '!C79</f>
        <v/>
      </c>
    </row>
    <row r="50" ht="15.75" customHeight="1">
      <c r="A50" s="31" t="s">
        <v>94</v>
      </c>
      <c r="B50" s="49" t="str">
        <f>+'1 - Info del Municipio '!C74</f>
        <v/>
      </c>
    </row>
    <row r="51" ht="15.75" customHeight="1">
      <c r="A51" s="31" t="s">
        <v>95</v>
      </c>
      <c r="B51" s="34">
        <f>+'1 - Info del Municipio '!E13</f>
        <v>0</v>
      </c>
    </row>
    <row r="52" ht="15.75" customHeight="1">
      <c r="A52" s="31" t="s">
        <v>96</v>
      </c>
      <c r="B52" s="49">
        <f>+'1 - Info del Municipio '!E25*'1 - Info del Municipio '!C53</f>
        <v>47775</v>
      </c>
    </row>
    <row r="53" ht="15.75" customHeight="1">
      <c r="A53" s="31" t="s">
        <v>97</v>
      </c>
      <c r="B53" s="33">
        <f>+B51/B44</f>
        <v>0</v>
      </c>
    </row>
    <row r="54" ht="15.75" customHeight="1">
      <c r="A54" s="31" t="s">
        <v>98</v>
      </c>
      <c r="B54" s="33">
        <f>+B51/B52</f>
        <v>0</v>
      </c>
    </row>
    <row r="55" ht="15.75" customHeight="1">
      <c r="A55" s="41" t="s">
        <v>99</v>
      </c>
      <c r="B55" s="33" t="str">
        <f>+'1 - Info del Municipio '!C80</f>
        <v/>
      </c>
    </row>
    <row r="56" ht="15.75" customHeight="1">
      <c r="A56" s="31" t="s">
        <v>100</v>
      </c>
      <c r="B56" s="49" t="str">
        <f>+'1 - Info del Municipio '!C76</f>
        <v/>
      </c>
    </row>
    <row r="57" ht="3.75" customHeight="1">
      <c r="A57" s="35"/>
      <c r="B57" s="36"/>
    </row>
    <row r="58" ht="15.75" customHeight="1">
      <c r="A58" s="37" t="s">
        <v>48</v>
      </c>
      <c r="B58" s="38"/>
    </row>
    <row r="59" ht="15.75" customHeight="1">
      <c r="A59" s="31" t="s">
        <v>101</v>
      </c>
      <c r="B59" s="34">
        <f>+'1 - Info del Municipio '!E14</f>
        <v>0</v>
      </c>
    </row>
    <row r="60" ht="15.75" customHeight="1">
      <c r="A60" s="31" t="s">
        <v>102</v>
      </c>
      <c r="B60" s="33">
        <f>+B59/B44</f>
        <v>0</v>
      </c>
    </row>
    <row r="61" ht="15.75" customHeight="1">
      <c r="A61" s="31" t="s">
        <v>103</v>
      </c>
      <c r="B61" s="33" t="str">
        <f>+B62/B59</f>
        <v>#DIV/0!</v>
      </c>
    </row>
    <row r="62" ht="15.75" customHeight="1">
      <c r="A62" s="31" t="s">
        <v>104</v>
      </c>
      <c r="B62" s="33">
        <f>+IF('1 - Info del Municipio '!C73&gt;=1,'1 - Info del Municipio '!E25,0)</f>
        <v>0</v>
      </c>
    </row>
    <row r="63" ht="15.75" customHeight="1">
      <c r="A63" s="31" t="s">
        <v>105</v>
      </c>
      <c r="B63" s="49" t="str">
        <f>+'1 - Info del Municipio '!C73</f>
        <v/>
      </c>
    </row>
    <row r="64" ht="15.75" customHeight="1">
      <c r="A64" s="52" t="s">
        <v>106</v>
      </c>
      <c r="B64" s="53" t="str">
        <f>+'1 - Info del Municipio '!C75</f>
        <v/>
      </c>
    </row>
    <row r="65" ht="15.75" customHeight="1"/>
    <row r="66" ht="15.75" customHeight="1"/>
    <row r="67" ht="15.75" customHeight="1"/>
    <row r="68" ht="15.75" customHeight="1"/>
    <row r="69" ht="15.75" customHeight="1"/>
    <row r="70" ht="15.75" customHeight="1">
      <c r="A70" s="26" t="s">
        <v>107</v>
      </c>
    </row>
    <row r="71" ht="15.75" customHeight="1"/>
    <row r="72" ht="15.75" customHeight="1">
      <c r="A72" s="37" t="s">
        <v>108</v>
      </c>
      <c r="B72" s="38"/>
    </row>
    <row r="73" ht="15.75" customHeight="1">
      <c r="A73" s="31" t="s">
        <v>109</v>
      </c>
      <c r="B73" s="54">
        <f>+'16 - Indicadores RSU '!G20</f>
        <v>0</v>
      </c>
    </row>
    <row r="74" ht="15.75" customHeight="1">
      <c r="A74" s="31" t="s">
        <v>110</v>
      </c>
      <c r="B74" s="54">
        <f>+'16 - Indicadores RSU '!G21</f>
        <v>0</v>
      </c>
    </row>
    <row r="75" ht="15.75" customHeight="1">
      <c r="A75" s="31" t="s">
        <v>111</v>
      </c>
      <c r="B75" s="54">
        <f>+'16 - Indicadores RSU '!G22</f>
        <v>0</v>
      </c>
    </row>
    <row r="76" ht="15.75" customHeight="1">
      <c r="A76" s="31" t="s">
        <v>112</v>
      </c>
      <c r="B76" s="54">
        <f>+'16 - Indicadores RSU '!G23</f>
        <v>0</v>
      </c>
    </row>
    <row r="77" ht="15.75" customHeight="1">
      <c r="A77" s="31" t="s">
        <v>113</v>
      </c>
      <c r="B77" s="49" t="str">
        <f>+'16 - Indicadores RSU '!G24</f>
        <v>#DIV/0!</v>
      </c>
    </row>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F0"/>
    <pageSetUpPr fitToPage="1"/>
  </sheetPr>
  <sheetViews>
    <sheetView workbookViewId="0"/>
  </sheetViews>
  <sheetFormatPr customHeight="1" defaultColWidth="14.43" defaultRowHeight="15.0"/>
  <cols>
    <col customWidth="1" min="1" max="1" width="4.43"/>
    <col customWidth="1" min="2" max="2" width="15.14"/>
    <col customWidth="1" min="3" max="3" width="15.57"/>
    <col customWidth="1" min="4" max="4" width="16.57"/>
    <col customWidth="1" min="5" max="5" width="14.57"/>
    <col customWidth="1" min="6" max="6" width="15.29"/>
    <col customWidth="1" min="7" max="7" width="12.71"/>
    <col customWidth="1" min="8" max="8" width="15.57"/>
    <col customWidth="1" min="9" max="9" width="16.14"/>
    <col customWidth="1" min="10" max="10" width="11.43"/>
    <col customWidth="1" min="11" max="11" width="13.43"/>
    <col customWidth="1" min="12" max="12" width="14.57"/>
    <col customWidth="1" min="13" max="13" width="14.0"/>
    <col customWidth="1" min="14" max="14" width="11.43"/>
    <col customWidth="1" min="15" max="15" width="12.29"/>
    <col customWidth="1" min="16" max="16" width="14.14"/>
    <col customWidth="1" min="17" max="26" width="11.43"/>
  </cols>
  <sheetData>
    <row r="2">
      <c r="B2" s="276" t="s">
        <v>352</v>
      </c>
      <c r="C2" s="277"/>
      <c r="D2" s="277"/>
      <c r="E2" s="277"/>
      <c r="F2" s="277"/>
      <c r="G2" s="277"/>
      <c r="H2" s="277"/>
      <c r="I2" s="277"/>
      <c r="J2" s="277"/>
      <c r="K2" s="277"/>
      <c r="L2" s="277"/>
      <c r="M2" s="277"/>
      <c r="N2" s="277"/>
      <c r="O2" s="277"/>
      <c r="P2" s="278"/>
    </row>
    <row r="3" ht="57.75" customHeight="1">
      <c r="B3" s="279" t="str">
        <f>'2 - Programas Municipales'!C2</f>
        <v>Disposición Inicial</v>
      </c>
      <c r="C3" s="280" t="str">
        <f>'2 - Programas Municipales'!C3</f>
        <v>Barrido y Limpieza</v>
      </c>
      <c r="D3" s="280" t="str">
        <f>'2 - Programas Municipales'!C4</f>
        <v>Limp. Microbasurales</v>
      </c>
      <c r="E3" s="280" t="str">
        <f>'2 - Programas Municipales'!C5</f>
        <v>Resid. de Poda y Áreas Verdes</v>
      </c>
      <c r="F3" s="280" t="str">
        <f>'2 - Programas Municipales'!C6</f>
        <v>Educación y Comunicación</v>
      </c>
      <c r="G3" s="280" t="str">
        <f>'2 - Programas Municipales'!C7</f>
        <v>Compostaje</v>
      </c>
      <c r="H3" s="280" t="str">
        <f>'2 - Programas Municipales'!C8</f>
        <v>Recuperación de Materiales</v>
      </c>
      <c r="I3" s="280" t="str">
        <f>'2 - Programas Municipales'!C9</f>
        <v>Administración</v>
      </c>
      <c r="J3" s="280" t="str">
        <f>'2 - Programas Municipales'!C10</f>
        <v>Planific. y Control</v>
      </c>
      <c r="K3" s="280" t="str">
        <f>'2 - Programas Municipales'!C11</f>
        <v>Recolección</v>
      </c>
      <c r="L3" s="280" t="str">
        <f>'2 - Programas Municipales'!C12</f>
        <v>Est. Transferencia</v>
      </c>
      <c r="M3" s="280" t="str">
        <f>'2 - Programas Municipales'!C13</f>
        <v>Dispos. Final</v>
      </c>
      <c r="N3" s="280" t="str">
        <f>'2 - Programas Municipales'!C14</f>
        <v>Cierre Basural</v>
      </c>
      <c r="O3" s="280" t="str">
        <f>'2 - Programas Municipales'!C15</f>
        <v>Transporte</v>
      </c>
      <c r="P3" s="281" t="s">
        <v>161</v>
      </c>
    </row>
    <row r="4" ht="24.75" customHeight="1">
      <c r="B4" s="282">
        <f>'14 - Costo GIRSU x Categorías'!B14</f>
        <v>34839335.6</v>
      </c>
      <c r="C4" s="283">
        <f>'14 - Costo GIRSU x Categorías'!C14</f>
        <v>171990000</v>
      </c>
      <c r="D4" s="283">
        <f>'14 - Costo GIRSU x Categorías'!D14</f>
        <v>4200000</v>
      </c>
      <c r="E4" s="283">
        <f>'14 - Costo GIRSU x Categorías'!E14</f>
        <v>0</v>
      </c>
      <c r="F4" s="283">
        <f>'14 - Costo GIRSU x Categorías'!F14</f>
        <v>24872000</v>
      </c>
      <c r="G4" s="283">
        <f>'14 - Costo GIRSU x Categorías'!G14</f>
        <v>0</v>
      </c>
      <c r="H4" s="283">
        <f>'14 - Costo GIRSU x Categorías'!H14</f>
        <v>158604282.4</v>
      </c>
      <c r="I4" s="283">
        <f>'14 - Costo GIRSU x Categorías'!I14</f>
        <v>2390937.107</v>
      </c>
      <c r="J4" s="283">
        <f>'14 - Costo GIRSU x Categorías'!J14</f>
        <v>6160000</v>
      </c>
      <c r="K4" s="283">
        <f>'14 - Costo GIRSU x Categorías'!K14</f>
        <v>378271876.8</v>
      </c>
      <c r="L4" s="283">
        <f>'14 - Costo GIRSU x Categorías'!L14</f>
        <v>0</v>
      </c>
      <c r="M4" s="283">
        <f>'14 - Costo GIRSU x Categorías'!M14</f>
        <v>59327100</v>
      </c>
      <c r="N4" s="283">
        <f>'14 - Costo GIRSU x Categorías'!N14</f>
        <v>0</v>
      </c>
      <c r="O4" s="283">
        <f>'14 - Costo GIRSU x Categorías'!O14</f>
        <v>0</v>
      </c>
      <c r="P4" s="284">
        <f t="shared" ref="P4:P5" si="2">SUM(B4:O4)</f>
        <v>840655531.9</v>
      </c>
    </row>
    <row r="5" ht="27.75" customHeight="1">
      <c r="B5" s="285">
        <f t="shared" ref="B5:O5" si="1">B4/$P$4</f>
        <v>0.04144305757</v>
      </c>
      <c r="C5" s="286">
        <f t="shared" si="1"/>
        <v>0.2045903387</v>
      </c>
      <c r="D5" s="286">
        <f t="shared" si="1"/>
        <v>0.004996101067</v>
      </c>
      <c r="E5" s="286">
        <f t="shared" si="1"/>
        <v>0</v>
      </c>
      <c r="F5" s="286">
        <f t="shared" si="1"/>
        <v>0.0295864347</v>
      </c>
      <c r="G5" s="286">
        <f t="shared" si="1"/>
        <v>0</v>
      </c>
      <c r="H5" s="286">
        <f t="shared" si="1"/>
        <v>0.1886673868</v>
      </c>
      <c r="I5" s="286">
        <f t="shared" si="1"/>
        <v>0.00284413415</v>
      </c>
      <c r="J5" s="286">
        <f t="shared" si="1"/>
        <v>0.007327614899</v>
      </c>
      <c r="K5" s="286">
        <f t="shared" si="1"/>
        <v>0.4499725065</v>
      </c>
      <c r="L5" s="286">
        <f t="shared" si="1"/>
        <v>0</v>
      </c>
      <c r="M5" s="286">
        <f t="shared" si="1"/>
        <v>0.07057242563</v>
      </c>
      <c r="N5" s="286">
        <f t="shared" si="1"/>
        <v>0</v>
      </c>
      <c r="O5" s="286">
        <f t="shared" si="1"/>
        <v>0</v>
      </c>
      <c r="P5" s="287">
        <f t="shared" si="2"/>
        <v>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P2"/>
  </mergeCells>
  <printOptions/>
  <pageMargins bottom="0.75" footer="0.0" header="0.0" left="0.7" right="0.7" top="0.75"/>
  <pageSetup orientation="landscape"/>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11.43"/>
    <col customWidth="1" min="2" max="2" width="35.43"/>
    <col customWidth="1" min="3" max="3" width="12.14"/>
    <col customWidth="1" min="4" max="4" width="11.43"/>
    <col customWidth="1" min="5" max="5" width="40.57"/>
    <col customWidth="1" min="6" max="6" width="18.29"/>
    <col customWidth="1" min="7" max="7" width="11.43"/>
    <col customWidth="1" min="8" max="8" width="24.43"/>
    <col customWidth="1" min="9" max="9" width="13.14"/>
    <col customWidth="1" min="10" max="26" width="11.43"/>
    <col customWidth="1" hidden="1" min="27" max="29" width="11.43"/>
  </cols>
  <sheetData>
    <row r="1">
      <c r="A1" s="44"/>
      <c r="B1" s="44"/>
      <c r="C1" s="44"/>
      <c r="D1" s="44"/>
      <c r="E1" s="44"/>
      <c r="F1" s="44"/>
      <c r="G1" s="44"/>
    </row>
    <row r="2">
      <c r="A2" s="44"/>
      <c r="B2" s="288" t="s">
        <v>353</v>
      </c>
      <c r="C2" s="15"/>
      <c r="D2" s="15"/>
      <c r="E2" s="15"/>
      <c r="F2" s="16"/>
      <c r="G2" s="44"/>
    </row>
    <row r="3">
      <c r="A3" s="44"/>
      <c r="B3" s="44"/>
      <c r="C3" s="44"/>
      <c r="D3" s="44"/>
      <c r="E3" s="44"/>
      <c r="F3" s="44"/>
      <c r="G3" s="44"/>
      <c r="AA3" s="203" t="s">
        <v>275</v>
      </c>
      <c r="AB3" s="204" t="s">
        <v>276</v>
      </c>
      <c r="AC3" s="205" t="s">
        <v>277</v>
      </c>
    </row>
    <row r="4">
      <c r="A4" s="44"/>
      <c r="B4" s="210">
        <v>1.0</v>
      </c>
      <c r="C4" s="246"/>
      <c r="D4" s="212" t="s">
        <v>295</v>
      </c>
      <c r="E4" s="213" t="s">
        <v>279</v>
      </c>
      <c r="F4" s="215"/>
      <c r="G4" s="44"/>
      <c r="AA4" s="206" t="s">
        <v>146</v>
      </c>
      <c r="AB4" s="207" t="s">
        <v>278</v>
      </c>
      <c r="AC4" s="208" t="s">
        <v>25</v>
      </c>
    </row>
    <row r="5">
      <c r="A5" s="44"/>
      <c r="B5" s="216"/>
      <c r="C5" s="247"/>
      <c r="D5" s="218" t="s">
        <v>273</v>
      </c>
      <c r="E5" s="213" t="s">
        <v>166</v>
      </c>
      <c r="F5" s="219"/>
      <c r="G5" s="44"/>
      <c r="AA5" s="206" t="s">
        <v>160</v>
      </c>
      <c r="AB5" s="207" t="s">
        <v>279</v>
      </c>
      <c r="AC5" s="208" t="s">
        <v>39</v>
      </c>
    </row>
    <row r="6" ht="15.75" customHeight="1">
      <c r="A6" s="44"/>
      <c r="B6" s="220"/>
      <c r="C6" s="235" t="s">
        <v>296</v>
      </c>
      <c r="D6" s="222" t="s">
        <v>277</v>
      </c>
      <c r="E6" s="213" t="s">
        <v>285</v>
      </c>
      <c r="F6" s="219"/>
      <c r="G6" s="44"/>
      <c r="AA6" s="206" t="s">
        <v>163</v>
      </c>
      <c r="AB6" s="207" t="s">
        <v>280</v>
      </c>
      <c r="AC6" s="208" t="s">
        <v>281</v>
      </c>
    </row>
    <row r="7">
      <c r="A7" s="44"/>
      <c r="B7" s="223" t="s">
        <v>297</v>
      </c>
      <c r="C7" s="237"/>
      <c r="D7" s="225" t="s">
        <v>152</v>
      </c>
      <c r="E7" s="225" t="s">
        <v>354</v>
      </c>
      <c r="F7" s="227" t="s">
        <v>301</v>
      </c>
      <c r="G7" s="228"/>
      <c r="I7" s="56"/>
      <c r="AA7" s="206" t="s">
        <v>166</v>
      </c>
      <c r="AB7" s="207" t="s">
        <v>282</v>
      </c>
      <c r="AC7" s="208" t="s">
        <v>283</v>
      </c>
    </row>
    <row r="8">
      <c r="A8" s="44"/>
      <c r="B8" s="229" t="s">
        <v>355</v>
      </c>
      <c r="C8" s="230">
        <v>1.0</v>
      </c>
      <c r="D8" s="231">
        <v>1.0</v>
      </c>
      <c r="E8" s="289">
        <v>1000000.0</v>
      </c>
      <c r="F8" s="234">
        <f>D8*E8*C8</f>
        <v>1000000</v>
      </c>
      <c r="G8" s="66"/>
      <c r="AA8" s="206" t="s">
        <v>142</v>
      </c>
      <c r="AB8" s="207" t="s">
        <v>284</v>
      </c>
      <c r="AC8" s="208" t="s">
        <v>285</v>
      </c>
    </row>
    <row r="9">
      <c r="A9" s="44"/>
      <c r="B9" s="44"/>
      <c r="C9" s="44"/>
      <c r="D9" s="44"/>
      <c r="E9" s="44"/>
      <c r="F9" s="44"/>
      <c r="G9" s="44"/>
      <c r="AB9" s="207" t="s">
        <v>286</v>
      </c>
      <c r="AC9" s="208" t="s">
        <v>47</v>
      </c>
    </row>
    <row r="10">
      <c r="A10" s="44"/>
      <c r="B10" s="210">
        <f>B4+1</f>
        <v>2</v>
      </c>
      <c r="C10" s="246"/>
      <c r="D10" s="212" t="s">
        <v>295</v>
      </c>
      <c r="E10" s="213" t="s">
        <v>279</v>
      </c>
      <c r="F10" s="215"/>
      <c r="G10" s="44"/>
      <c r="AB10" s="207" t="s">
        <v>287</v>
      </c>
      <c r="AC10" s="208" t="s">
        <v>49</v>
      </c>
    </row>
    <row r="11">
      <c r="A11" s="44"/>
      <c r="B11" s="216"/>
      <c r="C11" s="247"/>
      <c r="D11" s="218" t="s">
        <v>273</v>
      </c>
      <c r="E11" s="213" t="s">
        <v>163</v>
      </c>
      <c r="F11" s="219"/>
      <c r="G11" s="44"/>
      <c r="AB11" s="207" t="s">
        <v>288</v>
      </c>
      <c r="AC11" s="208" t="s">
        <v>26</v>
      </c>
    </row>
    <row r="12">
      <c r="A12" s="44"/>
      <c r="B12" s="220"/>
      <c r="C12" s="235" t="s">
        <v>296</v>
      </c>
      <c r="D12" s="222" t="s">
        <v>277</v>
      </c>
      <c r="E12" s="213" t="s">
        <v>290</v>
      </c>
      <c r="F12" s="219"/>
      <c r="G12" s="44"/>
      <c r="AB12" s="207" t="s">
        <v>289</v>
      </c>
      <c r="AC12" s="208" t="s">
        <v>290</v>
      </c>
    </row>
    <row r="13">
      <c r="A13" s="44"/>
      <c r="B13" s="223" t="s">
        <v>297</v>
      </c>
      <c r="C13" s="237"/>
      <c r="D13" s="225" t="s">
        <v>152</v>
      </c>
      <c r="E13" s="225" t="s">
        <v>298</v>
      </c>
      <c r="F13" s="227" t="s">
        <v>301</v>
      </c>
      <c r="G13" s="44"/>
      <c r="AB13" s="2"/>
      <c r="AC13" s="208" t="s">
        <v>42</v>
      </c>
    </row>
    <row r="14">
      <c r="A14" s="44"/>
      <c r="B14" s="229" t="s">
        <v>356</v>
      </c>
      <c r="C14" s="230">
        <v>1.0</v>
      </c>
      <c r="D14" s="231">
        <v>10.0</v>
      </c>
      <c r="E14" s="232">
        <v>10000.0</v>
      </c>
      <c r="F14" s="234">
        <f>C14*D14*E14</f>
        <v>100000</v>
      </c>
      <c r="G14" s="44"/>
      <c r="AB14" s="2"/>
      <c r="AC14" s="208" t="s">
        <v>291</v>
      </c>
    </row>
    <row r="15">
      <c r="A15" s="44"/>
      <c r="B15" s="44"/>
      <c r="C15" s="44"/>
      <c r="D15" s="44"/>
      <c r="E15" s="44"/>
      <c r="F15" s="44"/>
      <c r="G15" s="44"/>
      <c r="AB15" s="2"/>
      <c r="AC15" s="208" t="s">
        <v>292</v>
      </c>
    </row>
    <row r="16">
      <c r="A16" s="44"/>
      <c r="B16" s="210">
        <f>B10+1</f>
        <v>3</v>
      </c>
      <c r="C16" s="246"/>
      <c r="D16" s="212" t="s">
        <v>295</v>
      </c>
      <c r="E16" s="213" t="s">
        <v>279</v>
      </c>
      <c r="F16" s="215"/>
      <c r="G16" s="44"/>
      <c r="AB16" s="2"/>
      <c r="AC16" s="208" t="s">
        <v>293</v>
      </c>
    </row>
    <row r="17">
      <c r="A17" s="44"/>
      <c r="B17" s="216"/>
      <c r="C17" s="247"/>
      <c r="D17" s="218" t="s">
        <v>273</v>
      </c>
      <c r="E17" s="213" t="s">
        <v>163</v>
      </c>
      <c r="F17" s="219"/>
      <c r="G17" s="44"/>
      <c r="AB17" s="2"/>
      <c r="AC17" s="208" t="s">
        <v>46</v>
      </c>
    </row>
    <row r="18">
      <c r="A18" s="44"/>
      <c r="B18" s="220"/>
      <c r="C18" s="235" t="s">
        <v>296</v>
      </c>
      <c r="D18" s="222" t="s">
        <v>277</v>
      </c>
      <c r="E18" s="213" t="s">
        <v>49</v>
      </c>
      <c r="F18" s="219"/>
      <c r="G18" s="44"/>
    </row>
    <row r="19">
      <c r="A19" s="44"/>
      <c r="B19" s="223" t="s">
        <v>297</v>
      </c>
      <c r="C19" s="237"/>
      <c r="D19" s="225" t="s">
        <v>152</v>
      </c>
      <c r="E19" s="225" t="s">
        <v>298</v>
      </c>
      <c r="F19" s="227" t="s">
        <v>301</v>
      </c>
      <c r="G19" s="44"/>
    </row>
    <row r="20">
      <c r="A20" s="44"/>
      <c r="B20" s="229" t="s">
        <v>357</v>
      </c>
      <c r="C20" s="230">
        <v>1.0</v>
      </c>
      <c r="D20" s="231">
        <v>20.0</v>
      </c>
      <c r="E20" s="232">
        <v>15000.0</v>
      </c>
      <c r="F20" s="234">
        <f>D20*E20*C20</f>
        <v>300000</v>
      </c>
      <c r="G20" s="44"/>
    </row>
    <row r="21" ht="15.75" customHeight="1">
      <c r="A21" s="44"/>
      <c r="B21" s="44"/>
      <c r="C21" s="44"/>
      <c r="D21" s="44"/>
      <c r="E21" s="44"/>
      <c r="F21" s="44"/>
      <c r="G21" s="44"/>
    </row>
    <row r="22" ht="15.75" customHeight="1">
      <c r="A22" s="44"/>
      <c r="B22" s="210">
        <f>B16+1</f>
        <v>4</v>
      </c>
      <c r="C22" s="246"/>
      <c r="D22" s="212" t="s">
        <v>295</v>
      </c>
      <c r="E22" s="213" t="s">
        <v>279</v>
      </c>
      <c r="F22" s="215"/>
      <c r="G22" s="44"/>
    </row>
    <row r="23" ht="15.75" customHeight="1">
      <c r="A23" s="44"/>
      <c r="B23" s="216"/>
      <c r="C23" s="247"/>
      <c r="D23" s="218" t="s">
        <v>273</v>
      </c>
      <c r="E23" s="213" t="s">
        <v>163</v>
      </c>
      <c r="F23" s="219"/>
      <c r="G23" s="44"/>
    </row>
    <row r="24" ht="15.75" customHeight="1">
      <c r="A24" s="44"/>
      <c r="B24" s="220"/>
      <c r="C24" s="235" t="s">
        <v>296</v>
      </c>
      <c r="D24" s="222" t="s">
        <v>277</v>
      </c>
      <c r="E24" s="213" t="s">
        <v>285</v>
      </c>
      <c r="F24" s="219"/>
      <c r="G24" s="44"/>
    </row>
    <row r="25" ht="15.75" customHeight="1">
      <c r="A25" s="44"/>
      <c r="B25" s="223" t="s">
        <v>297</v>
      </c>
      <c r="C25" s="237"/>
      <c r="D25" s="225" t="s">
        <v>152</v>
      </c>
      <c r="E25" s="225" t="s">
        <v>298</v>
      </c>
      <c r="F25" s="227" t="s">
        <v>301</v>
      </c>
      <c r="G25" s="44"/>
    </row>
    <row r="26" ht="15.75" customHeight="1">
      <c r="A26" s="44"/>
      <c r="B26" s="229" t="s">
        <v>358</v>
      </c>
      <c r="C26" s="230">
        <v>1.0</v>
      </c>
      <c r="D26" s="231">
        <v>12.0</v>
      </c>
      <c r="E26" s="232">
        <v>100000.0</v>
      </c>
      <c r="F26" s="234">
        <f>D26*E26*C26</f>
        <v>1200000</v>
      </c>
      <c r="G26" s="44"/>
    </row>
    <row r="27" ht="15.75" customHeight="1">
      <c r="A27" s="44"/>
      <c r="B27" s="44"/>
      <c r="C27" s="44"/>
      <c r="D27" s="44"/>
      <c r="E27" s="44"/>
      <c r="F27" s="44"/>
      <c r="G27" s="44"/>
    </row>
    <row r="28" ht="15.75" customHeight="1">
      <c r="A28" s="44"/>
      <c r="B28" s="210">
        <f>B22+1</f>
        <v>5</v>
      </c>
      <c r="C28" s="246"/>
      <c r="D28" s="212" t="s">
        <v>295</v>
      </c>
      <c r="E28" s="213" t="s">
        <v>279</v>
      </c>
      <c r="F28" s="215"/>
      <c r="G28" s="44"/>
    </row>
    <row r="29" ht="15.75" customHeight="1">
      <c r="A29" s="44"/>
      <c r="B29" s="216"/>
      <c r="C29" s="247"/>
      <c r="D29" s="218" t="s">
        <v>273</v>
      </c>
      <c r="E29" s="213" t="s">
        <v>163</v>
      </c>
      <c r="F29" s="219"/>
      <c r="G29" s="44"/>
    </row>
    <row r="30" ht="15.75" customHeight="1">
      <c r="A30" s="44"/>
      <c r="B30" s="220"/>
      <c r="C30" s="235" t="s">
        <v>296</v>
      </c>
      <c r="D30" s="222" t="s">
        <v>277</v>
      </c>
      <c r="E30" s="213" t="s">
        <v>290</v>
      </c>
      <c r="F30" s="219"/>
      <c r="G30" s="44"/>
    </row>
    <row r="31" ht="15.75" customHeight="1">
      <c r="A31" s="44"/>
      <c r="B31" s="223" t="s">
        <v>297</v>
      </c>
      <c r="C31" s="237"/>
      <c r="D31" s="225" t="s">
        <v>152</v>
      </c>
      <c r="E31" s="225" t="s">
        <v>298</v>
      </c>
      <c r="F31" s="227" t="s">
        <v>301</v>
      </c>
      <c r="G31" s="44"/>
    </row>
    <row r="32" ht="15.75" customHeight="1">
      <c r="A32" s="44"/>
      <c r="B32" s="229" t="s">
        <v>359</v>
      </c>
      <c r="C32" s="230">
        <v>1.0</v>
      </c>
      <c r="D32" s="231">
        <v>1.0</v>
      </c>
      <c r="E32" s="232">
        <v>1500000.0</v>
      </c>
      <c r="F32" s="234">
        <f>D32*E32*C32</f>
        <v>1500000</v>
      </c>
      <c r="G32" s="44"/>
    </row>
    <row r="33" ht="15.75" customHeight="1">
      <c r="A33" s="44"/>
      <c r="B33" s="44"/>
      <c r="C33" s="44"/>
      <c r="D33" s="44"/>
      <c r="E33" s="44"/>
      <c r="F33" s="44"/>
      <c r="G33" s="44"/>
    </row>
    <row r="34" ht="15.75" customHeight="1">
      <c r="A34" s="44"/>
      <c r="B34" s="210">
        <f>B28+1</f>
        <v>6</v>
      </c>
      <c r="C34" s="246"/>
      <c r="D34" s="212" t="s">
        <v>295</v>
      </c>
      <c r="E34" s="213" t="s">
        <v>279</v>
      </c>
      <c r="F34" s="215"/>
      <c r="G34" s="44"/>
    </row>
    <row r="35" ht="15.75" customHeight="1">
      <c r="A35" s="44"/>
      <c r="B35" s="216"/>
      <c r="C35" s="247"/>
      <c r="D35" s="218" t="s">
        <v>273</v>
      </c>
      <c r="E35" s="213" t="s">
        <v>163</v>
      </c>
      <c r="F35" s="219"/>
      <c r="G35" s="44"/>
    </row>
    <row r="36" ht="15.75" customHeight="1">
      <c r="A36" s="44"/>
      <c r="B36" s="220"/>
      <c r="C36" s="235" t="s">
        <v>296</v>
      </c>
      <c r="D36" s="222" t="s">
        <v>277</v>
      </c>
      <c r="E36" s="213" t="s">
        <v>285</v>
      </c>
      <c r="F36" s="219"/>
      <c r="G36" s="44"/>
    </row>
    <row r="37" ht="15.75" customHeight="1">
      <c r="A37" s="44"/>
      <c r="B37" s="223" t="s">
        <v>297</v>
      </c>
      <c r="C37" s="237"/>
      <c r="D37" s="225" t="s">
        <v>152</v>
      </c>
      <c r="E37" s="225" t="s">
        <v>298</v>
      </c>
      <c r="F37" s="227" t="s">
        <v>301</v>
      </c>
      <c r="G37" s="44"/>
    </row>
    <row r="38" ht="15.75" customHeight="1">
      <c r="A38" s="44"/>
      <c r="B38" s="229" t="s">
        <v>360</v>
      </c>
      <c r="C38" s="230">
        <v>1.0</v>
      </c>
      <c r="D38" s="231">
        <v>1.0</v>
      </c>
      <c r="E38" s="232">
        <v>1500000.0</v>
      </c>
      <c r="F38" s="234">
        <f>D38*E38*C38</f>
        <v>1500000</v>
      </c>
      <c r="G38" s="44"/>
    </row>
    <row r="39" ht="15.75" customHeight="1">
      <c r="A39" s="44"/>
      <c r="B39" s="44"/>
      <c r="C39" s="44"/>
      <c r="D39" s="44"/>
      <c r="E39" s="44"/>
      <c r="F39" s="44"/>
      <c r="G39" s="44"/>
    </row>
    <row r="40" ht="15.75" customHeight="1">
      <c r="A40" s="44"/>
      <c r="B40" s="210">
        <f>B34+1</f>
        <v>7</v>
      </c>
      <c r="C40" s="246"/>
      <c r="D40" s="212" t="s">
        <v>295</v>
      </c>
      <c r="E40" s="213" t="s">
        <v>279</v>
      </c>
      <c r="F40" s="215"/>
      <c r="G40" s="44"/>
    </row>
    <row r="41" ht="15.75" customHeight="1">
      <c r="A41" s="44"/>
      <c r="B41" s="216"/>
      <c r="C41" s="247"/>
      <c r="D41" s="218" t="s">
        <v>273</v>
      </c>
      <c r="E41" s="213" t="s">
        <v>163</v>
      </c>
      <c r="F41" s="219"/>
      <c r="G41" s="44"/>
    </row>
    <row r="42" ht="15.75" customHeight="1">
      <c r="A42" s="44"/>
      <c r="B42" s="220"/>
      <c r="C42" s="235" t="s">
        <v>296</v>
      </c>
      <c r="D42" s="222" t="s">
        <v>277</v>
      </c>
      <c r="E42" s="213" t="s">
        <v>285</v>
      </c>
      <c r="F42" s="219"/>
      <c r="G42" s="44"/>
    </row>
    <row r="43" ht="15.75" customHeight="1">
      <c r="A43" s="44"/>
      <c r="B43" s="223" t="s">
        <v>297</v>
      </c>
      <c r="C43" s="237"/>
      <c r="D43" s="225" t="s">
        <v>152</v>
      </c>
      <c r="E43" s="225" t="s">
        <v>298</v>
      </c>
      <c r="F43" s="227" t="s">
        <v>301</v>
      </c>
      <c r="G43" s="44"/>
    </row>
    <row r="44" ht="15.75" customHeight="1">
      <c r="A44" s="44"/>
      <c r="B44" s="229" t="s">
        <v>361</v>
      </c>
      <c r="C44" s="230">
        <v>1.0</v>
      </c>
      <c r="D44" s="231">
        <v>1.0</v>
      </c>
      <c r="E44" s="232">
        <v>1500000.0</v>
      </c>
      <c r="F44" s="234">
        <f>D44*E44*C44</f>
        <v>1500000</v>
      </c>
      <c r="G44" s="44"/>
    </row>
    <row r="45" ht="15.75" customHeight="1">
      <c r="A45" s="44"/>
      <c r="B45" s="44"/>
      <c r="C45" s="44"/>
      <c r="D45" s="44"/>
      <c r="E45" s="44"/>
      <c r="F45" s="44"/>
      <c r="G45" s="44"/>
    </row>
    <row r="46" ht="15.75" customHeight="1">
      <c r="A46" s="44"/>
      <c r="B46" s="210">
        <f>B40+1</f>
        <v>8</v>
      </c>
      <c r="C46" s="246"/>
      <c r="D46" s="212" t="s">
        <v>295</v>
      </c>
      <c r="E46" s="213" t="s">
        <v>279</v>
      </c>
      <c r="F46" s="215"/>
      <c r="G46" s="44">
        <v>200.0</v>
      </c>
      <c r="H46" s="56" t="s">
        <v>362</v>
      </c>
    </row>
    <row r="47" ht="15.75" customHeight="1">
      <c r="A47" s="44"/>
      <c r="B47" s="216"/>
      <c r="C47" s="247"/>
      <c r="D47" s="218" t="s">
        <v>273</v>
      </c>
      <c r="E47" s="213" t="s">
        <v>160</v>
      </c>
      <c r="F47" s="219"/>
      <c r="G47" s="44">
        <v>160.0</v>
      </c>
      <c r="H47" s="56" t="s">
        <v>363</v>
      </c>
    </row>
    <row r="48" ht="15.75" customHeight="1">
      <c r="A48" s="44"/>
      <c r="B48" s="220"/>
      <c r="C48" s="235" t="s">
        <v>296</v>
      </c>
      <c r="D48" s="222" t="s">
        <v>277</v>
      </c>
      <c r="E48" s="213" t="s">
        <v>25</v>
      </c>
      <c r="F48" s="219"/>
      <c r="G48" s="44">
        <v>4.0</v>
      </c>
      <c r="H48" s="56" t="s">
        <v>364</v>
      </c>
    </row>
    <row r="49" ht="15.75" customHeight="1">
      <c r="A49" s="44"/>
      <c r="B49" s="223" t="s">
        <v>297</v>
      </c>
      <c r="C49" s="237"/>
      <c r="D49" s="225" t="s">
        <v>152</v>
      </c>
      <c r="E49" s="225" t="s">
        <v>298</v>
      </c>
      <c r="F49" s="227" t="s">
        <v>301</v>
      </c>
      <c r="G49" s="44">
        <v>12.0</v>
      </c>
      <c r="H49" s="56" t="s">
        <v>365</v>
      </c>
    </row>
    <row r="50" ht="15.75" customHeight="1">
      <c r="A50" s="44"/>
      <c r="B50" s="229" t="s">
        <v>366</v>
      </c>
      <c r="C50" s="230">
        <v>1.0</v>
      </c>
      <c r="D50" s="256">
        <f>G50</f>
        <v>1536000</v>
      </c>
      <c r="E50" s="232">
        <v>2.0</v>
      </c>
      <c r="F50" s="234">
        <f>D50*E50*C50</f>
        <v>3072000</v>
      </c>
      <c r="G50" s="95">
        <f>G46*G47*G48*G49</f>
        <v>1536000</v>
      </c>
      <c r="H50" s="56" t="s">
        <v>367</v>
      </c>
    </row>
    <row r="51" ht="15.75" customHeight="1">
      <c r="A51" s="44"/>
      <c r="B51" s="44"/>
      <c r="C51" s="44"/>
      <c r="D51" s="44"/>
      <c r="E51" s="44"/>
      <c r="F51" s="44"/>
      <c r="G51" s="44"/>
    </row>
    <row r="52" ht="15.75" customHeight="1">
      <c r="A52" s="44"/>
      <c r="B52" s="210">
        <f>B46+1</f>
        <v>9</v>
      </c>
      <c r="C52" s="246"/>
      <c r="D52" s="212" t="s">
        <v>295</v>
      </c>
      <c r="E52" s="213" t="s">
        <v>279</v>
      </c>
      <c r="F52" s="215"/>
      <c r="G52" s="44" t="s">
        <v>368</v>
      </c>
      <c r="H52" s="56">
        <v>300.0</v>
      </c>
    </row>
    <row r="53" ht="15.75" customHeight="1">
      <c r="A53" s="44"/>
      <c r="B53" s="216"/>
      <c r="C53" s="247"/>
      <c r="D53" s="218" t="s">
        <v>273</v>
      </c>
      <c r="E53" s="213" t="s">
        <v>160</v>
      </c>
      <c r="F53" s="219"/>
      <c r="G53" s="44" t="s">
        <v>369</v>
      </c>
      <c r="H53" s="56">
        <v>1000.0</v>
      </c>
    </row>
    <row r="54" ht="15.75" customHeight="1">
      <c r="A54" s="44"/>
      <c r="B54" s="220"/>
      <c r="C54" s="235" t="s">
        <v>296</v>
      </c>
      <c r="D54" s="222" t="s">
        <v>277</v>
      </c>
      <c r="E54" s="213" t="s">
        <v>49</v>
      </c>
      <c r="F54" s="219"/>
      <c r="G54" s="44" t="s">
        <v>370</v>
      </c>
      <c r="H54" s="56">
        <v>600.0</v>
      </c>
    </row>
    <row r="55" ht="15.75" customHeight="1">
      <c r="A55" s="44"/>
      <c r="B55" s="223" t="s">
        <v>297</v>
      </c>
      <c r="C55" s="237"/>
      <c r="D55" s="225" t="s">
        <v>152</v>
      </c>
      <c r="E55" s="225" t="s">
        <v>298</v>
      </c>
      <c r="F55" s="227" t="s">
        <v>301</v>
      </c>
      <c r="G55" s="44"/>
      <c r="H55" s="56">
        <f>SUM(H52:H54)</f>
        <v>1900</v>
      </c>
    </row>
    <row r="56" ht="15.75" customHeight="1">
      <c r="A56" s="44"/>
      <c r="B56" s="229" t="s">
        <v>371</v>
      </c>
      <c r="C56" s="230">
        <v>1.0</v>
      </c>
      <c r="D56" s="231">
        <f>200*2</f>
        <v>400</v>
      </c>
      <c r="E56" s="232">
        <f>H55</f>
        <v>1900</v>
      </c>
      <c r="F56" s="234">
        <f>D56*E56*C56</f>
        <v>760000</v>
      </c>
      <c r="G56" s="44"/>
    </row>
    <row r="57" ht="15.75" customHeight="1">
      <c r="A57" s="44"/>
      <c r="B57" s="44"/>
      <c r="C57" s="44"/>
      <c r="D57" s="44"/>
      <c r="E57" s="44"/>
      <c r="F57" s="44"/>
      <c r="G57" s="44"/>
    </row>
    <row r="58" ht="15.75" customHeight="1">
      <c r="A58" s="44"/>
      <c r="B58" s="210">
        <f>B52+1</f>
        <v>10</v>
      </c>
      <c r="C58" s="246"/>
      <c r="D58" s="212" t="s">
        <v>295</v>
      </c>
      <c r="E58" s="213" t="s">
        <v>279</v>
      </c>
      <c r="F58" s="215"/>
      <c r="G58" s="44" t="s">
        <v>372</v>
      </c>
      <c r="H58" s="56">
        <f>200*8</f>
        <v>1600</v>
      </c>
    </row>
    <row r="59" ht="15.75" customHeight="1">
      <c r="A59" s="44"/>
      <c r="B59" s="216"/>
      <c r="C59" s="247"/>
      <c r="D59" s="218" t="s">
        <v>273</v>
      </c>
      <c r="E59" s="213" t="s">
        <v>160</v>
      </c>
      <c r="F59" s="219"/>
      <c r="G59" s="44" t="s">
        <v>373</v>
      </c>
      <c r="H59" s="56">
        <v>9000.0</v>
      </c>
    </row>
    <row r="60" ht="15.75" customHeight="1">
      <c r="A60" s="44"/>
      <c r="B60" s="220"/>
      <c r="C60" s="235" t="s">
        <v>296</v>
      </c>
      <c r="D60" s="222" t="s">
        <v>277</v>
      </c>
      <c r="E60" s="213" t="s">
        <v>49</v>
      </c>
      <c r="F60" s="219"/>
      <c r="G60" s="44" t="s">
        <v>374</v>
      </c>
      <c r="H60" s="56">
        <f>300*4</f>
        <v>1200</v>
      </c>
    </row>
    <row r="61" ht="15.75" customHeight="1">
      <c r="A61" s="44"/>
      <c r="B61" s="223" t="s">
        <v>297</v>
      </c>
      <c r="C61" s="237"/>
      <c r="D61" s="225" t="s">
        <v>152</v>
      </c>
      <c r="E61" s="225" t="s">
        <v>298</v>
      </c>
      <c r="F61" s="227" t="s">
        <v>301</v>
      </c>
      <c r="G61" s="44"/>
      <c r="H61" s="56">
        <f>SUM(H58:H60)</f>
        <v>11800</v>
      </c>
    </row>
    <row r="62" ht="15.75" customHeight="1">
      <c r="A62" s="44"/>
      <c r="B62" s="229" t="s">
        <v>375</v>
      </c>
      <c r="C62" s="230">
        <v>1.0</v>
      </c>
      <c r="D62" s="231">
        <v>200.0</v>
      </c>
      <c r="E62" s="232">
        <f>H61</f>
        <v>11800</v>
      </c>
      <c r="F62" s="234">
        <f>D62*E62*C62</f>
        <v>2360000</v>
      </c>
      <c r="G62" s="44"/>
    </row>
    <row r="63" ht="15.75" customHeight="1">
      <c r="A63" s="44"/>
      <c r="B63" s="44"/>
      <c r="C63" s="44"/>
      <c r="D63" s="44"/>
      <c r="E63" s="44"/>
      <c r="F63" s="44"/>
      <c r="G63" s="44"/>
    </row>
    <row r="64" ht="15.75" customHeight="1">
      <c r="A64" s="44"/>
      <c r="B64" s="210">
        <f>B58+1</f>
        <v>11</v>
      </c>
      <c r="C64" s="246"/>
      <c r="D64" s="212" t="s">
        <v>295</v>
      </c>
      <c r="E64" s="213" t="s">
        <v>279</v>
      </c>
      <c r="F64" s="215"/>
      <c r="G64" s="44"/>
    </row>
    <row r="65" ht="15.75" customHeight="1">
      <c r="A65" s="44"/>
      <c r="B65" s="216"/>
      <c r="C65" s="247"/>
      <c r="D65" s="218" t="s">
        <v>273</v>
      </c>
      <c r="E65" s="213" t="s">
        <v>160</v>
      </c>
      <c r="F65" s="219"/>
      <c r="G65" s="44"/>
    </row>
    <row r="66" ht="15.75" customHeight="1">
      <c r="A66" s="44"/>
      <c r="B66" s="220"/>
      <c r="C66" s="235" t="s">
        <v>296</v>
      </c>
      <c r="D66" s="222" t="s">
        <v>277</v>
      </c>
      <c r="E66" s="213" t="s">
        <v>42</v>
      </c>
      <c r="F66" s="219"/>
      <c r="G66" s="44"/>
    </row>
    <row r="67" ht="15.75" customHeight="1">
      <c r="A67" s="44"/>
      <c r="B67" s="223" t="s">
        <v>297</v>
      </c>
      <c r="C67" s="237"/>
      <c r="D67" s="225" t="s">
        <v>152</v>
      </c>
      <c r="E67" s="225" t="s">
        <v>298</v>
      </c>
      <c r="F67" s="227" t="s">
        <v>301</v>
      </c>
      <c r="G67" s="44"/>
    </row>
    <row r="68" ht="15.75" customHeight="1">
      <c r="A68" s="44"/>
      <c r="B68" s="229" t="s">
        <v>376</v>
      </c>
      <c r="C68" s="230">
        <v>1.0</v>
      </c>
      <c r="D68" s="231">
        <v>12.0</v>
      </c>
      <c r="E68" s="232">
        <v>40000.0</v>
      </c>
      <c r="F68" s="234">
        <f>D68*E68*C68</f>
        <v>480000</v>
      </c>
      <c r="G68" s="44"/>
    </row>
    <row r="69" ht="15.75" customHeight="1">
      <c r="A69" s="44"/>
      <c r="B69" s="44"/>
      <c r="C69" s="44"/>
      <c r="D69" s="44"/>
      <c r="E69" s="44"/>
      <c r="F69" s="44"/>
      <c r="G69" s="44"/>
    </row>
    <row r="70" ht="15.75" customHeight="1">
      <c r="A70" s="44"/>
      <c r="B70" s="210">
        <f>B64+1</f>
        <v>12</v>
      </c>
      <c r="C70" s="246"/>
      <c r="D70" s="212" t="s">
        <v>295</v>
      </c>
      <c r="E70" s="213" t="s">
        <v>279</v>
      </c>
      <c r="F70" s="215"/>
      <c r="G70" s="56" t="s">
        <v>377</v>
      </c>
      <c r="H70" s="56">
        <v>9.0</v>
      </c>
    </row>
    <row r="71" ht="15.75" customHeight="1">
      <c r="A71" s="44"/>
      <c r="B71" s="216"/>
      <c r="C71" s="247"/>
      <c r="D71" s="218" t="s">
        <v>273</v>
      </c>
      <c r="E71" s="213" t="s">
        <v>146</v>
      </c>
      <c r="F71" s="219"/>
      <c r="G71" s="56" t="s">
        <v>378</v>
      </c>
      <c r="H71" s="56">
        <v>2.0</v>
      </c>
    </row>
    <row r="72" ht="15.75" customHeight="1">
      <c r="A72" s="44"/>
      <c r="B72" s="220"/>
      <c r="C72" s="235" t="s">
        <v>296</v>
      </c>
      <c r="D72" s="222" t="s">
        <v>277</v>
      </c>
      <c r="E72" s="213" t="s">
        <v>42</v>
      </c>
      <c r="F72" s="219"/>
      <c r="G72" s="56" t="s">
        <v>379</v>
      </c>
      <c r="H72" s="56">
        <v>30.0</v>
      </c>
      <c r="I72" s="56" t="s">
        <v>380</v>
      </c>
    </row>
    <row r="73" ht="15.75" customHeight="1">
      <c r="A73" s="44"/>
      <c r="B73" s="223" t="s">
        <v>297</v>
      </c>
      <c r="C73" s="237"/>
      <c r="D73" s="225" t="s">
        <v>152</v>
      </c>
      <c r="E73" s="225" t="s">
        <v>298</v>
      </c>
      <c r="F73" s="227" t="s">
        <v>301</v>
      </c>
      <c r="G73" s="56" t="s">
        <v>381</v>
      </c>
      <c r="H73" s="56">
        <v>6.0</v>
      </c>
    </row>
    <row r="74" ht="15.75" customHeight="1">
      <c r="A74" s="44"/>
      <c r="B74" s="229" t="s">
        <v>382</v>
      </c>
      <c r="C74" s="230">
        <v>1.0</v>
      </c>
      <c r="D74" s="256">
        <f>H75</f>
        <v>168480</v>
      </c>
      <c r="E74" s="289">
        <v>60.0</v>
      </c>
      <c r="F74" s="234">
        <f>D74*E74*C74</f>
        <v>10108800</v>
      </c>
      <c r="G74" s="56" t="s">
        <v>383</v>
      </c>
      <c r="H74" s="56">
        <v>52.0</v>
      </c>
    </row>
    <row r="75" ht="15.75" customHeight="1">
      <c r="A75" s="44"/>
      <c r="B75" s="44"/>
      <c r="C75" s="44"/>
      <c r="D75" s="44"/>
      <c r="E75" s="44"/>
      <c r="F75" s="44"/>
      <c r="G75" s="56" t="s">
        <v>384</v>
      </c>
      <c r="H75" s="95">
        <f>H70*H71*H72*H73*H74</f>
        <v>168480</v>
      </c>
    </row>
    <row r="76" ht="15.75" customHeight="1">
      <c r="A76" s="44"/>
      <c r="B76" s="210">
        <f>B70+1</f>
        <v>13</v>
      </c>
      <c r="C76" s="246"/>
      <c r="D76" s="212" t="s">
        <v>295</v>
      </c>
      <c r="E76" s="213" t="s">
        <v>279</v>
      </c>
      <c r="F76" s="215"/>
      <c r="G76" s="44"/>
    </row>
    <row r="77" ht="15.75" customHeight="1">
      <c r="A77" s="44"/>
      <c r="B77" s="216"/>
      <c r="C77" s="247"/>
      <c r="D77" s="218" t="s">
        <v>273</v>
      </c>
      <c r="E77" s="213" t="s">
        <v>146</v>
      </c>
      <c r="F77" s="219"/>
      <c r="G77" s="44" t="s">
        <v>385</v>
      </c>
    </row>
    <row r="78" ht="15.75" customHeight="1">
      <c r="A78" s="44"/>
      <c r="B78" s="220"/>
      <c r="C78" s="235" t="s">
        <v>296</v>
      </c>
      <c r="D78" s="222" t="s">
        <v>277</v>
      </c>
      <c r="E78" s="213" t="s">
        <v>42</v>
      </c>
      <c r="F78" s="219"/>
      <c r="G78" s="44"/>
    </row>
    <row r="79" ht="15.75" customHeight="1">
      <c r="A79" s="44"/>
      <c r="B79" s="223" t="s">
        <v>297</v>
      </c>
      <c r="C79" s="237"/>
      <c r="D79" s="225" t="s">
        <v>152</v>
      </c>
      <c r="E79" s="225" t="s">
        <v>298</v>
      </c>
      <c r="F79" s="227" t="s">
        <v>301</v>
      </c>
      <c r="G79" s="44"/>
    </row>
    <row r="80" ht="15.75" customHeight="1">
      <c r="A80" s="44"/>
      <c r="B80" s="229" t="s">
        <v>386</v>
      </c>
      <c r="C80" s="230">
        <v>1.0</v>
      </c>
      <c r="D80" s="231">
        <f>12*9/40</f>
        <v>2.7</v>
      </c>
      <c r="E80" s="232">
        <v>50000.0</v>
      </c>
      <c r="F80" s="234">
        <f>D80*E80*C80</f>
        <v>135000</v>
      </c>
      <c r="G80" s="44"/>
    </row>
    <row r="81" ht="15.75" customHeight="1">
      <c r="A81" s="44"/>
      <c r="B81" s="44"/>
      <c r="C81" s="44"/>
      <c r="D81" s="44"/>
      <c r="E81" s="44"/>
      <c r="F81" s="44"/>
      <c r="G81" s="44"/>
    </row>
    <row r="82" ht="15.75" customHeight="1">
      <c r="A82" s="44"/>
      <c r="B82" s="210">
        <f>B76+1</f>
        <v>14</v>
      </c>
      <c r="C82" s="246"/>
      <c r="D82" s="212" t="s">
        <v>295</v>
      </c>
      <c r="E82" s="213" t="s">
        <v>279</v>
      </c>
      <c r="F82" s="215"/>
      <c r="G82" s="56" t="s">
        <v>387</v>
      </c>
      <c r="H82" s="56">
        <v>40.0</v>
      </c>
      <c r="I82" s="56" t="s">
        <v>388</v>
      </c>
    </row>
    <row r="83" ht="15.75" customHeight="1">
      <c r="A83" s="44"/>
      <c r="B83" s="216"/>
      <c r="C83" s="247"/>
      <c r="D83" s="218" t="s">
        <v>273</v>
      </c>
      <c r="E83" s="213" t="s">
        <v>146</v>
      </c>
      <c r="F83" s="219"/>
      <c r="G83" s="56" t="s">
        <v>389</v>
      </c>
      <c r="H83" s="56">
        <v>8.0</v>
      </c>
    </row>
    <row r="84" ht="15.75" customHeight="1">
      <c r="A84" s="44"/>
      <c r="B84" s="220"/>
      <c r="C84" s="235" t="s">
        <v>296</v>
      </c>
      <c r="D84" s="222" t="s">
        <v>277</v>
      </c>
      <c r="E84" s="213" t="s">
        <v>42</v>
      </c>
      <c r="F84" s="219"/>
      <c r="G84" s="56" t="s">
        <v>390</v>
      </c>
      <c r="H84" s="56">
        <v>2.0</v>
      </c>
    </row>
    <row r="85" ht="15.75" customHeight="1">
      <c r="A85" s="44"/>
      <c r="B85" s="223" t="s">
        <v>297</v>
      </c>
      <c r="C85" s="237"/>
      <c r="D85" s="225" t="s">
        <v>152</v>
      </c>
      <c r="E85" s="225" t="s">
        <v>298</v>
      </c>
      <c r="F85" s="227" t="s">
        <v>301</v>
      </c>
      <c r="G85" s="56" t="s">
        <v>310</v>
      </c>
      <c r="H85" s="56">
        <v>6.0</v>
      </c>
    </row>
    <row r="86" ht="15.75" customHeight="1">
      <c r="A86" s="44"/>
      <c r="B86" s="229" t="s">
        <v>391</v>
      </c>
      <c r="C86" s="230">
        <v>1.0</v>
      </c>
      <c r="D86" s="231">
        <v>1.0</v>
      </c>
      <c r="E86" s="232">
        <f>H92</f>
        <v>131788.8</v>
      </c>
      <c r="F86" s="234">
        <f>D86*E86*C86</f>
        <v>131788.8</v>
      </c>
      <c r="G86" s="56" t="s">
        <v>383</v>
      </c>
      <c r="H86" s="56">
        <v>52.0</v>
      </c>
    </row>
    <row r="87" ht="15.75" customHeight="1">
      <c r="A87" s="44"/>
      <c r="B87" s="44"/>
      <c r="C87" s="44"/>
      <c r="D87" s="44"/>
      <c r="E87" s="44"/>
      <c r="F87" s="44"/>
      <c r="G87" s="56" t="s">
        <v>392</v>
      </c>
      <c r="H87" s="95">
        <f>H82*H83*H84*H85*H86</f>
        <v>199680</v>
      </c>
    </row>
    <row r="88" ht="15.75" customHeight="1">
      <c r="A88" s="44"/>
      <c r="B88" s="210">
        <f>B82+1</f>
        <v>15</v>
      </c>
      <c r="C88" s="246"/>
      <c r="D88" s="212" t="s">
        <v>295</v>
      </c>
      <c r="E88" s="213" t="s">
        <v>279</v>
      </c>
      <c r="F88" s="215"/>
      <c r="G88" s="56" t="s">
        <v>393</v>
      </c>
      <c r="H88" s="56">
        <f>H87/10000</f>
        <v>19.968</v>
      </c>
    </row>
    <row r="89" ht="15.75" customHeight="1">
      <c r="A89" s="44"/>
      <c r="B89" s="216"/>
      <c r="C89" s="247"/>
      <c r="D89" s="218" t="s">
        <v>273</v>
      </c>
      <c r="E89" s="213" t="s">
        <v>146</v>
      </c>
      <c r="F89" s="219"/>
      <c r="G89" s="56" t="s">
        <v>394</v>
      </c>
      <c r="H89" s="56">
        <v>24.0</v>
      </c>
    </row>
    <row r="90" ht="15.75" customHeight="1">
      <c r="A90" s="44"/>
      <c r="B90" s="220"/>
      <c r="C90" s="235" t="s">
        <v>296</v>
      </c>
      <c r="D90" s="222" t="s">
        <v>277</v>
      </c>
      <c r="E90" s="213" t="s">
        <v>42</v>
      </c>
      <c r="F90" s="219"/>
      <c r="G90" s="56" t="s">
        <v>395</v>
      </c>
      <c r="H90" s="56">
        <v>5500.0</v>
      </c>
    </row>
    <row r="91" ht="15.75" customHeight="1">
      <c r="A91" s="44"/>
      <c r="B91" s="223" t="s">
        <v>297</v>
      </c>
      <c r="C91" s="237"/>
      <c r="D91" s="225" t="s">
        <v>152</v>
      </c>
      <c r="E91" s="225" t="s">
        <v>298</v>
      </c>
      <c r="F91" s="227" t="s">
        <v>301</v>
      </c>
      <c r="G91" s="56" t="s">
        <v>396</v>
      </c>
      <c r="H91" s="56">
        <f>H90*24/20</f>
        <v>6600</v>
      </c>
    </row>
    <row r="92" ht="15.75" customHeight="1">
      <c r="A92" s="44"/>
      <c r="B92" s="229" t="s">
        <v>397</v>
      </c>
      <c r="C92" s="230">
        <v>1.0</v>
      </c>
      <c r="D92" s="231">
        <f>4*9/40</f>
        <v>0.9</v>
      </c>
      <c r="E92" s="232">
        <v>70000.0</v>
      </c>
      <c r="F92" s="234">
        <f>D92*E92*C92</f>
        <v>63000</v>
      </c>
      <c r="H92" s="56">
        <f>H88*H91</f>
        <v>131788.8</v>
      </c>
    </row>
    <row r="93" ht="15.75" customHeight="1">
      <c r="A93" s="44"/>
      <c r="B93" s="44"/>
      <c r="C93" s="44"/>
      <c r="D93" s="44"/>
      <c r="E93" s="44"/>
      <c r="F93" s="44"/>
      <c r="G93" s="44"/>
    </row>
    <row r="94" ht="15.75" customHeight="1">
      <c r="A94" s="44"/>
      <c r="B94" s="210">
        <f>B88+1</f>
        <v>16</v>
      </c>
      <c r="C94" s="246"/>
      <c r="D94" s="212" t="s">
        <v>295</v>
      </c>
      <c r="E94" s="213" t="s">
        <v>279</v>
      </c>
      <c r="F94" s="215"/>
      <c r="G94" s="47" t="s">
        <v>398</v>
      </c>
      <c r="H94" s="290"/>
    </row>
    <row r="95" ht="15.75" customHeight="1">
      <c r="A95" s="44"/>
      <c r="B95" s="216"/>
      <c r="C95" s="247"/>
      <c r="D95" s="218" t="s">
        <v>273</v>
      </c>
      <c r="E95" s="213" t="s">
        <v>163</v>
      </c>
      <c r="F95" s="219"/>
      <c r="G95" s="56" t="s">
        <v>399</v>
      </c>
      <c r="H95" s="95">
        <v>50000.0</v>
      </c>
    </row>
    <row r="96" ht="15.75" customHeight="1">
      <c r="A96" s="44"/>
      <c r="B96" s="220"/>
      <c r="C96" s="235" t="s">
        <v>296</v>
      </c>
      <c r="D96" s="222" t="s">
        <v>277</v>
      </c>
      <c r="E96" s="213" t="s">
        <v>42</v>
      </c>
      <c r="F96" s="219"/>
      <c r="G96" s="56" t="s">
        <v>400</v>
      </c>
      <c r="H96" s="56">
        <v>6.0</v>
      </c>
    </row>
    <row r="97" ht="15.75" customHeight="1">
      <c r="A97" s="44"/>
      <c r="B97" s="223" t="s">
        <v>297</v>
      </c>
      <c r="C97" s="237"/>
      <c r="D97" s="225" t="s">
        <v>152</v>
      </c>
      <c r="E97" s="225" t="s">
        <v>298</v>
      </c>
      <c r="F97" s="227" t="s">
        <v>301</v>
      </c>
      <c r="G97" s="56" t="s">
        <v>401</v>
      </c>
      <c r="H97" s="56">
        <v>40.0</v>
      </c>
    </row>
    <row r="98" ht="15.75" customHeight="1">
      <c r="A98" s="44"/>
      <c r="B98" s="229" t="s">
        <v>402</v>
      </c>
      <c r="C98" s="230">
        <v>1.0</v>
      </c>
      <c r="D98" s="231">
        <f>H99</f>
        <v>26.9568</v>
      </c>
      <c r="E98" s="232">
        <v>40000.0</v>
      </c>
      <c r="F98" s="234">
        <f>D98*E98*C98</f>
        <v>1078272</v>
      </c>
      <c r="G98" s="56" t="s">
        <v>403</v>
      </c>
      <c r="H98" s="95">
        <f>H70*H71*H73*H74*H97</f>
        <v>224640</v>
      </c>
    </row>
    <row r="99" ht="15.75" customHeight="1">
      <c r="A99" s="44"/>
      <c r="B99" s="44"/>
      <c r="C99" s="44"/>
      <c r="D99" s="44"/>
      <c r="E99" s="44"/>
      <c r="F99" s="44"/>
      <c r="G99" s="56" t="s">
        <v>404</v>
      </c>
      <c r="H99" s="81">
        <f>H98/H95*H96</f>
        <v>26.9568</v>
      </c>
    </row>
    <row r="100" ht="15.75" customHeight="1">
      <c r="A100" s="44"/>
      <c r="B100" s="210">
        <f>B94+1</f>
        <v>17</v>
      </c>
      <c r="C100" s="246"/>
      <c r="D100" s="212" t="s">
        <v>295</v>
      </c>
      <c r="E100" s="213" t="s">
        <v>279</v>
      </c>
      <c r="F100" s="215"/>
      <c r="G100" s="44"/>
    </row>
    <row r="101" ht="15.75" customHeight="1">
      <c r="A101" s="44"/>
      <c r="B101" s="216"/>
      <c r="C101" s="247"/>
      <c r="D101" s="218" t="s">
        <v>273</v>
      </c>
      <c r="E101" s="213" t="s">
        <v>163</v>
      </c>
      <c r="F101" s="219"/>
      <c r="G101" s="44"/>
    </row>
    <row r="102" ht="15.75" customHeight="1">
      <c r="A102" s="44"/>
      <c r="B102" s="220"/>
      <c r="C102" s="235" t="s">
        <v>296</v>
      </c>
      <c r="D102" s="222" t="s">
        <v>277</v>
      </c>
      <c r="E102" s="213" t="s">
        <v>42</v>
      </c>
      <c r="F102" s="219"/>
      <c r="G102" s="44"/>
    </row>
    <row r="103" ht="15.75" customHeight="1">
      <c r="A103" s="44"/>
      <c r="B103" s="223" t="s">
        <v>297</v>
      </c>
      <c r="C103" s="237"/>
      <c r="D103" s="225" t="s">
        <v>152</v>
      </c>
      <c r="E103" s="225" t="s">
        <v>298</v>
      </c>
      <c r="F103" s="227" t="s">
        <v>301</v>
      </c>
      <c r="G103" s="44"/>
    </row>
    <row r="104" ht="15.75" customHeight="1">
      <c r="A104" s="44"/>
      <c r="B104" s="229" t="s">
        <v>405</v>
      </c>
      <c r="C104" s="230">
        <v>1.0</v>
      </c>
      <c r="D104" s="231">
        <v>1.0</v>
      </c>
      <c r="E104" s="232">
        <f>F74*H104</f>
        <v>707616</v>
      </c>
      <c r="F104" s="234">
        <f>D104*E104*C104</f>
        <v>707616</v>
      </c>
      <c r="G104" s="56" t="s">
        <v>406</v>
      </c>
      <c r="H104" s="173">
        <v>0.07</v>
      </c>
      <c r="I104" s="56" t="s">
        <v>407</v>
      </c>
    </row>
    <row r="105" ht="15.75" customHeight="1">
      <c r="A105" s="44"/>
      <c r="B105" s="44"/>
      <c r="C105" s="44"/>
      <c r="D105" s="44"/>
      <c r="E105" s="44"/>
      <c r="F105" s="44"/>
      <c r="G105" s="44"/>
    </row>
    <row r="106" ht="15.75" customHeight="1">
      <c r="A106" s="44"/>
      <c r="B106" s="210">
        <f>B100+1</f>
        <v>18</v>
      </c>
      <c r="C106" s="246"/>
      <c r="D106" s="212" t="s">
        <v>295</v>
      </c>
      <c r="E106" s="213" t="s">
        <v>279</v>
      </c>
      <c r="F106" s="215"/>
      <c r="G106" s="56" t="s">
        <v>408</v>
      </c>
      <c r="H106" s="56">
        <f>'4 - Personal'!D8+'4 - Personal'!D14+'4 - Personal'!D32+'4 - Personal'!D38</f>
        <v>57</v>
      </c>
    </row>
    <row r="107" ht="15.75" customHeight="1">
      <c r="A107" s="44"/>
      <c r="B107" s="216"/>
      <c r="C107" s="247"/>
      <c r="D107" s="218" t="s">
        <v>273</v>
      </c>
      <c r="E107" s="213" t="s">
        <v>160</v>
      </c>
      <c r="F107" s="219"/>
      <c r="G107" s="56" t="s">
        <v>409</v>
      </c>
      <c r="H107" s="56">
        <v>2.0</v>
      </c>
    </row>
    <row r="108" ht="15.75" customHeight="1">
      <c r="A108" s="44"/>
      <c r="B108" s="220"/>
      <c r="C108" s="235" t="s">
        <v>296</v>
      </c>
      <c r="D108" s="222" t="s">
        <v>277</v>
      </c>
      <c r="E108" s="213" t="s">
        <v>42</v>
      </c>
      <c r="F108" s="219"/>
      <c r="G108" s="56" t="s">
        <v>410</v>
      </c>
      <c r="H108" s="56">
        <v>2.0</v>
      </c>
    </row>
    <row r="109" ht="15.75" customHeight="1">
      <c r="A109" s="44"/>
      <c r="B109" s="223" t="s">
        <v>297</v>
      </c>
      <c r="C109" s="237"/>
      <c r="D109" s="225" t="s">
        <v>152</v>
      </c>
      <c r="E109" s="225" t="s">
        <v>298</v>
      </c>
      <c r="F109" s="227" t="s">
        <v>301</v>
      </c>
      <c r="G109" s="44"/>
    </row>
    <row r="110" ht="15.75" customHeight="1">
      <c r="A110" s="44"/>
      <c r="B110" s="229" t="s">
        <v>411</v>
      </c>
      <c r="C110" s="230">
        <v>1.0</v>
      </c>
      <c r="D110" s="231">
        <f>H106*H107*H108</f>
        <v>228</v>
      </c>
      <c r="E110" s="232">
        <v>7000.0</v>
      </c>
      <c r="F110" s="234">
        <f>D110*E110*C110</f>
        <v>1596000</v>
      </c>
      <c r="G110" s="44"/>
    </row>
    <row r="111" ht="15.75" customHeight="1">
      <c r="A111" s="44"/>
      <c r="B111" s="44"/>
      <c r="C111" s="44"/>
      <c r="D111" s="44"/>
      <c r="E111" s="44"/>
      <c r="F111" s="44"/>
      <c r="G111" s="44"/>
    </row>
    <row r="112" ht="15.75" customHeight="1">
      <c r="A112" s="44"/>
      <c r="B112" s="210">
        <f>B106+1</f>
        <v>19</v>
      </c>
      <c r="C112" s="246"/>
      <c r="D112" s="212" t="s">
        <v>295</v>
      </c>
      <c r="E112" s="213" t="s">
        <v>279</v>
      </c>
      <c r="F112" s="215"/>
      <c r="G112" s="44"/>
      <c r="H112" s="56" t="s">
        <v>412</v>
      </c>
      <c r="I112" s="291">
        <v>8000.0</v>
      </c>
    </row>
    <row r="113" ht="15.75" customHeight="1">
      <c r="A113" s="44"/>
      <c r="B113" s="216"/>
      <c r="C113" s="247"/>
      <c r="D113" s="218" t="s">
        <v>273</v>
      </c>
      <c r="E113" s="213" t="s">
        <v>163</v>
      </c>
      <c r="F113" s="219"/>
      <c r="G113" s="44"/>
      <c r="H113" s="56" t="s">
        <v>365</v>
      </c>
      <c r="I113" s="56">
        <v>12.0</v>
      </c>
    </row>
    <row r="114" ht="15.75" customHeight="1">
      <c r="A114" s="44"/>
      <c r="B114" s="220"/>
      <c r="C114" s="235" t="s">
        <v>296</v>
      </c>
      <c r="D114" s="222" t="s">
        <v>277</v>
      </c>
      <c r="E114" s="213" t="s">
        <v>42</v>
      </c>
      <c r="F114" s="219"/>
      <c r="G114" s="44"/>
    </row>
    <row r="115" ht="15.75" customHeight="1">
      <c r="A115" s="44"/>
      <c r="B115" s="223" t="s">
        <v>297</v>
      </c>
      <c r="C115" s="237"/>
      <c r="D115" s="225" t="s">
        <v>152</v>
      </c>
      <c r="E115" s="225" t="s">
        <v>298</v>
      </c>
      <c r="F115" s="227" t="s">
        <v>301</v>
      </c>
      <c r="G115" s="44"/>
    </row>
    <row r="116" ht="15.75" customHeight="1">
      <c r="A116" s="44"/>
      <c r="B116" s="229" t="s">
        <v>413</v>
      </c>
      <c r="C116" s="230">
        <v>1.0</v>
      </c>
      <c r="D116" s="231">
        <v>9.0</v>
      </c>
      <c r="E116" s="232">
        <f>I112*I113</f>
        <v>96000</v>
      </c>
      <c r="F116" s="234">
        <f>D116*E116*C116</f>
        <v>864000</v>
      </c>
      <c r="G116" s="44"/>
    </row>
    <row r="117" ht="15.75" customHeight="1">
      <c r="A117" s="44"/>
      <c r="B117" s="44"/>
      <c r="C117" s="44"/>
      <c r="D117" s="44"/>
      <c r="E117" s="44"/>
      <c r="F117" s="44"/>
      <c r="G117" s="44"/>
    </row>
    <row r="118" ht="15.75" customHeight="1">
      <c r="A118" s="44"/>
      <c r="B118" s="210">
        <f>B112+1</f>
        <v>20</v>
      </c>
      <c r="C118" s="246"/>
      <c r="D118" s="212" t="s">
        <v>295</v>
      </c>
      <c r="E118" s="213" t="s">
        <v>279</v>
      </c>
      <c r="F118" s="215"/>
      <c r="G118" s="44"/>
    </row>
    <row r="119" ht="15.75" customHeight="1">
      <c r="A119" s="44"/>
      <c r="B119" s="216"/>
      <c r="C119" s="247"/>
      <c r="D119" s="218" t="s">
        <v>273</v>
      </c>
      <c r="E119" s="213" t="s">
        <v>163</v>
      </c>
      <c r="F119" s="219"/>
      <c r="G119" s="44"/>
    </row>
    <row r="120" ht="15.75" customHeight="1">
      <c r="A120" s="44"/>
      <c r="B120" s="220"/>
      <c r="C120" s="235" t="s">
        <v>296</v>
      </c>
      <c r="D120" s="222" t="s">
        <v>277</v>
      </c>
      <c r="E120" s="213" t="s">
        <v>42</v>
      </c>
      <c r="F120" s="219"/>
      <c r="G120" s="44"/>
    </row>
    <row r="121" ht="15.75" customHeight="1">
      <c r="A121" s="44"/>
      <c r="B121" s="223" t="s">
        <v>297</v>
      </c>
      <c r="C121" s="237"/>
      <c r="D121" s="225" t="s">
        <v>152</v>
      </c>
      <c r="E121" s="225" t="s">
        <v>298</v>
      </c>
      <c r="F121" s="227" t="s">
        <v>301</v>
      </c>
      <c r="G121" s="44"/>
    </row>
    <row r="122" ht="15.75" customHeight="1">
      <c r="A122" s="44"/>
      <c r="B122" s="229" t="s">
        <v>414</v>
      </c>
      <c r="C122" s="230">
        <v>1.0</v>
      </c>
      <c r="D122" s="231">
        <v>9.0</v>
      </c>
      <c r="E122" s="232">
        <v>1100.0</v>
      </c>
      <c r="F122" s="234">
        <f>D122*E122*C122</f>
        <v>9900</v>
      </c>
      <c r="G122" s="44"/>
    </row>
    <row r="123" ht="15.75" customHeight="1">
      <c r="A123" s="44"/>
      <c r="B123" s="44"/>
      <c r="C123" s="44"/>
      <c r="D123" s="44"/>
      <c r="E123" s="44"/>
      <c r="F123" s="44"/>
      <c r="G123" s="44"/>
    </row>
    <row r="124" ht="15.75" customHeight="1">
      <c r="A124" s="44"/>
      <c r="B124" s="210">
        <f>B118+1</f>
        <v>21</v>
      </c>
      <c r="C124" s="246"/>
      <c r="D124" s="212" t="s">
        <v>295</v>
      </c>
      <c r="E124" s="213" t="s">
        <v>279</v>
      </c>
      <c r="F124" s="215"/>
      <c r="G124" s="44"/>
    </row>
    <row r="125" ht="15.75" customHeight="1">
      <c r="A125" s="44"/>
      <c r="B125" s="216"/>
      <c r="C125" s="247"/>
      <c r="D125" s="218" t="s">
        <v>273</v>
      </c>
      <c r="E125" s="213" t="s">
        <v>163</v>
      </c>
      <c r="F125" s="219"/>
      <c r="G125" s="44"/>
    </row>
    <row r="126" ht="15.75" customHeight="1">
      <c r="A126" s="44"/>
      <c r="B126" s="220"/>
      <c r="C126" s="235" t="s">
        <v>296</v>
      </c>
      <c r="D126" s="222" t="s">
        <v>277</v>
      </c>
      <c r="E126" s="213" t="s">
        <v>42</v>
      </c>
      <c r="F126" s="219"/>
      <c r="G126" s="44"/>
    </row>
    <row r="127" ht="15.75" customHeight="1">
      <c r="A127" s="44"/>
      <c r="B127" s="223" t="s">
        <v>297</v>
      </c>
      <c r="C127" s="237"/>
      <c r="D127" s="225" t="s">
        <v>152</v>
      </c>
      <c r="E127" s="225" t="s">
        <v>298</v>
      </c>
      <c r="F127" s="227" t="s">
        <v>301</v>
      </c>
      <c r="G127" s="44"/>
    </row>
    <row r="128" ht="15.75" customHeight="1">
      <c r="A128" s="44"/>
      <c r="B128" s="238" t="s">
        <v>415</v>
      </c>
      <c r="C128" s="230">
        <v>1.0</v>
      </c>
      <c r="D128" s="231">
        <f>9/20</f>
        <v>0.45</v>
      </c>
      <c r="E128" s="232">
        <v>450000.0</v>
      </c>
      <c r="F128" s="234">
        <f>D128*E128*C128</f>
        <v>202500</v>
      </c>
      <c r="G128" s="44"/>
    </row>
    <row r="129" ht="15.75" customHeight="1">
      <c r="A129" s="44"/>
      <c r="B129" s="44"/>
      <c r="C129" s="44"/>
      <c r="D129" s="44"/>
      <c r="E129" s="44"/>
      <c r="F129" s="44"/>
      <c r="G129" s="44"/>
    </row>
    <row r="130" ht="15.75" customHeight="1">
      <c r="A130" s="44"/>
      <c r="B130" s="210">
        <f>B124+1</f>
        <v>22</v>
      </c>
      <c r="C130" s="246"/>
      <c r="D130" s="212" t="s">
        <v>295</v>
      </c>
      <c r="E130" s="213" t="s">
        <v>279</v>
      </c>
      <c r="F130" s="215"/>
      <c r="G130" s="44" t="s">
        <v>368</v>
      </c>
      <c r="H130" s="56">
        <v>300.0</v>
      </c>
    </row>
    <row r="131" ht="15.75" customHeight="1">
      <c r="A131" s="44"/>
      <c r="B131" s="216"/>
      <c r="C131" s="247"/>
      <c r="D131" s="218" t="s">
        <v>273</v>
      </c>
      <c r="E131" s="213" t="s">
        <v>160</v>
      </c>
      <c r="F131" s="219"/>
      <c r="G131" s="44" t="s">
        <v>369</v>
      </c>
      <c r="H131" s="56">
        <v>1000.0</v>
      </c>
    </row>
    <row r="132" ht="15.75" customHeight="1">
      <c r="A132" s="44"/>
      <c r="B132" s="220"/>
      <c r="C132" s="235" t="s">
        <v>296</v>
      </c>
      <c r="D132" s="222" t="s">
        <v>277</v>
      </c>
      <c r="E132" s="213" t="s">
        <v>49</v>
      </c>
      <c r="F132" s="219"/>
      <c r="G132" s="44" t="s">
        <v>370</v>
      </c>
      <c r="H132" s="56">
        <v>600.0</v>
      </c>
    </row>
    <row r="133" ht="15.75" customHeight="1">
      <c r="A133" s="44"/>
      <c r="B133" s="223" t="s">
        <v>297</v>
      </c>
      <c r="C133" s="237"/>
      <c r="D133" s="225" t="s">
        <v>152</v>
      </c>
      <c r="E133" s="225" t="s">
        <v>298</v>
      </c>
      <c r="F133" s="227" t="s">
        <v>301</v>
      </c>
      <c r="G133" s="44"/>
      <c r="H133" s="56">
        <f>SUM(H130:H132)</f>
        <v>1900</v>
      </c>
    </row>
    <row r="134" ht="15.75" customHeight="1">
      <c r="A134" s="44"/>
      <c r="B134" s="229" t="s">
        <v>416</v>
      </c>
      <c r="C134" s="230">
        <v>1.0</v>
      </c>
      <c r="D134" s="231">
        <f>40*2</f>
        <v>80</v>
      </c>
      <c r="E134" s="232">
        <f>H133</f>
        <v>1900</v>
      </c>
      <c r="F134" s="234">
        <f>D134*E134*C134</f>
        <v>152000</v>
      </c>
      <c r="G134" s="44"/>
    </row>
    <row r="135" ht="15.75" customHeight="1">
      <c r="A135" s="44"/>
      <c r="B135" s="44"/>
      <c r="C135" s="44"/>
      <c r="D135" s="44"/>
      <c r="E135" s="44"/>
      <c r="F135" s="44"/>
      <c r="G135" s="44"/>
    </row>
    <row r="136" ht="15.75" customHeight="1">
      <c r="A136" s="44"/>
      <c r="B136" s="210">
        <f>B130+1</f>
        <v>23</v>
      </c>
      <c r="C136" s="246"/>
      <c r="D136" s="212" t="s">
        <v>295</v>
      </c>
      <c r="E136" s="213" t="s">
        <v>279</v>
      </c>
      <c r="F136" s="215"/>
      <c r="G136" s="44" t="s">
        <v>372</v>
      </c>
      <c r="H136" s="56">
        <f>200*8</f>
        <v>1600</v>
      </c>
    </row>
    <row r="137" ht="15.75" customHeight="1">
      <c r="A137" s="44"/>
      <c r="B137" s="216"/>
      <c r="C137" s="247"/>
      <c r="D137" s="218" t="s">
        <v>273</v>
      </c>
      <c r="E137" s="213" t="s">
        <v>160</v>
      </c>
      <c r="F137" s="219"/>
      <c r="G137" s="44" t="s">
        <v>373</v>
      </c>
      <c r="H137" s="56">
        <v>9000.0</v>
      </c>
    </row>
    <row r="138" ht="15.75" customHeight="1">
      <c r="A138" s="44"/>
      <c r="B138" s="220"/>
      <c r="C138" s="235" t="s">
        <v>296</v>
      </c>
      <c r="D138" s="222" t="s">
        <v>277</v>
      </c>
      <c r="E138" s="213" t="s">
        <v>285</v>
      </c>
      <c r="F138" s="219"/>
      <c r="G138" s="44" t="s">
        <v>374</v>
      </c>
      <c r="H138" s="56">
        <f>300*4</f>
        <v>1200</v>
      </c>
    </row>
    <row r="139" ht="15.75" customHeight="1">
      <c r="A139" s="44"/>
      <c r="B139" s="223" t="s">
        <v>297</v>
      </c>
      <c r="C139" s="237"/>
      <c r="D139" s="225" t="s">
        <v>152</v>
      </c>
      <c r="E139" s="225" t="s">
        <v>298</v>
      </c>
      <c r="F139" s="227" t="s">
        <v>301</v>
      </c>
      <c r="G139" s="44"/>
      <c r="H139" s="56">
        <f>SUM(H136:H138)</f>
        <v>11800</v>
      </c>
    </row>
    <row r="140" ht="15.75" customHeight="1">
      <c r="A140" s="44"/>
      <c r="B140" s="229" t="s">
        <v>417</v>
      </c>
      <c r="C140" s="230">
        <v>1.0</v>
      </c>
      <c r="D140" s="231">
        <v>40.0</v>
      </c>
      <c r="E140" s="232">
        <f>H139</f>
        <v>11800</v>
      </c>
      <c r="F140" s="234">
        <f>D140*E140*C140</f>
        <v>472000</v>
      </c>
      <c r="G140" s="44"/>
    </row>
    <row r="141" ht="15.75" customHeight="1">
      <c r="A141" s="44"/>
      <c r="B141" s="44"/>
      <c r="C141" s="44"/>
      <c r="D141" s="44"/>
      <c r="E141" s="44"/>
      <c r="F141" s="44"/>
      <c r="G141" s="44"/>
    </row>
    <row r="142" ht="15.75" customHeight="1">
      <c r="A142" s="44"/>
      <c r="B142" s="210">
        <v>24.0</v>
      </c>
      <c r="C142" s="246"/>
      <c r="D142" s="212" t="s">
        <v>295</v>
      </c>
      <c r="E142" s="213" t="s">
        <v>279</v>
      </c>
      <c r="F142" s="215"/>
      <c r="G142" s="44"/>
      <c r="H142" s="56" t="s">
        <v>418</v>
      </c>
      <c r="I142" s="56">
        <v>80.0</v>
      </c>
    </row>
    <row r="143" ht="15.75" customHeight="1">
      <c r="A143" s="44"/>
      <c r="B143" s="216"/>
      <c r="C143" s="247"/>
      <c r="D143" s="218" t="s">
        <v>273</v>
      </c>
      <c r="E143" s="213" t="s">
        <v>160</v>
      </c>
      <c r="F143" s="219"/>
      <c r="G143" s="44"/>
      <c r="H143" s="56" t="s">
        <v>409</v>
      </c>
      <c r="I143" s="56">
        <v>2.0</v>
      </c>
    </row>
    <row r="144" ht="15.75" customHeight="1">
      <c r="A144" s="44"/>
      <c r="B144" s="220"/>
      <c r="C144" s="235" t="s">
        <v>296</v>
      </c>
      <c r="D144" s="222" t="s">
        <v>277</v>
      </c>
      <c r="E144" s="213" t="s">
        <v>49</v>
      </c>
      <c r="F144" s="219"/>
      <c r="G144" s="44"/>
      <c r="H144" s="56" t="s">
        <v>410</v>
      </c>
      <c r="I144" s="56">
        <v>2.0</v>
      </c>
    </row>
    <row r="145" ht="15.75" customHeight="1">
      <c r="A145" s="44"/>
      <c r="B145" s="223" t="s">
        <v>297</v>
      </c>
      <c r="C145" s="237"/>
      <c r="D145" s="225" t="s">
        <v>152</v>
      </c>
      <c r="E145" s="225" t="s">
        <v>354</v>
      </c>
      <c r="F145" s="227" t="s">
        <v>419</v>
      </c>
      <c r="G145" s="44"/>
    </row>
    <row r="146" ht="15.75" customHeight="1">
      <c r="A146" s="44"/>
      <c r="B146" s="292" t="s">
        <v>420</v>
      </c>
      <c r="C146" s="230">
        <v>1.0</v>
      </c>
      <c r="D146" s="231">
        <f>I142*I143*I144</f>
        <v>320</v>
      </c>
      <c r="E146" s="232">
        <v>7000.0</v>
      </c>
      <c r="F146" s="234">
        <f>D146*E146*C146</f>
        <v>2240000</v>
      </c>
      <c r="G146" s="44"/>
    </row>
    <row r="147" ht="15.75" customHeight="1">
      <c r="A147" s="44"/>
      <c r="B147" s="44"/>
      <c r="C147" s="44"/>
      <c r="D147" s="44"/>
      <c r="E147" s="44"/>
      <c r="F147" s="44"/>
      <c r="G147" s="44"/>
    </row>
    <row r="148" ht="15.75" customHeight="1">
      <c r="A148" s="44"/>
      <c r="B148" s="210">
        <f>B142+1</f>
        <v>25</v>
      </c>
      <c r="C148" s="246"/>
      <c r="D148" s="212" t="s">
        <v>295</v>
      </c>
      <c r="E148" s="213" t="s">
        <v>279</v>
      </c>
      <c r="F148" s="215"/>
      <c r="G148" s="44"/>
      <c r="H148" s="56" t="s">
        <v>421</v>
      </c>
      <c r="I148" s="56">
        <v>20.0</v>
      </c>
    </row>
    <row r="149" ht="15.75" customHeight="1">
      <c r="A149" s="44"/>
      <c r="B149" s="216"/>
      <c r="C149" s="247"/>
      <c r="D149" s="218" t="s">
        <v>273</v>
      </c>
      <c r="E149" s="213" t="s">
        <v>146</v>
      </c>
      <c r="F149" s="219"/>
      <c r="G149" s="44"/>
      <c r="H149" s="56" t="s">
        <v>422</v>
      </c>
      <c r="I149" s="56">
        <v>6.0</v>
      </c>
    </row>
    <row r="150" ht="15.75" customHeight="1">
      <c r="A150" s="44"/>
      <c r="B150" s="220"/>
      <c r="C150" s="235" t="s">
        <v>296</v>
      </c>
      <c r="D150" s="222" t="s">
        <v>277</v>
      </c>
      <c r="E150" s="213" t="s">
        <v>49</v>
      </c>
      <c r="F150" s="219"/>
      <c r="G150" s="44"/>
      <c r="H150" s="56" t="s">
        <v>383</v>
      </c>
      <c r="I150" s="56">
        <v>52.0</v>
      </c>
    </row>
    <row r="151" ht="15.75" customHeight="1">
      <c r="A151" s="44"/>
      <c r="B151" s="223" t="s">
        <v>297</v>
      </c>
      <c r="C151" s="237"/>
      <c r="D151" s="225" t="s">
        <v>152</v>
      </c>
      <c r="E151" s="225" t="s">
        <v>298</v>
      </c>
      <c r="F151" s="227" t="s">
        <v>301</v>
      </c>
      <c r="G151" s="44"/>
    </row>
    <row r="152" ht="15.75" customHeight="1">
      <c r="A152" s="44"/>
      <c r="B152" s="229" t="s">
        <v>423</v>
      </c>
      <c r="C152" s="230">
        <v>1.0</v>
      </c>
      <c r="D152" s="231">
        <f>I148*I149*I150</f>
        <v>6240</v>
      </c>
      <c r="E152" s="232">
        <v>60.0</v>
      </c>
      <c r="F152" s="234">
        <f>D152*E152*C152</f>
        <v>374400</v>
      </c>
      <c r="G152" s="44"/>
    </row>
    <row r="153" ht="15.75" customHeight="1">
      <c r="A153" s="44"/>
      <c r="B153" s="44"/>
      <c r="C153" s="44"/>
      <c r="D153" s="44"/>
      <c r="E153" s="44"/>
      <c r="F153" s="44"/>
      <c r="G153" s="44"/>
      <c r="H153" s="56" t="s">
        <v>424</v>
      </c>
      <c r="I153" s="56">
        <v>8.0</v>
      </c>
    </row>
    <row r="154" ht="15.75" customHeight="1">
      <c r="A154" s="44"/>
      <c r="B154" s="210">
        <f>B148+1</f>
        <v>26</v>
      </c>
      <c r="C154" s="246"/>
      <c r="D154" s="212" t="s">
        <v>295</v>
      </c>
      <c r="E154" s="213" t="s">
        <v>279</v>
      </c>
      <c r="F154" s="215"/>
      <c r="G154" s="44"/>
      <c r="H154" s="56" t="s">
        <v>425</v>
      </c>
      <c r="I154" s="95">
        <v>6.0</v>
      </c>
    </row>
    <row r="155" ht="15.75" customHeight="1">
      <c r="A155" s="44"/>
      <c r="B155" s="216"/>
      <c r="C155" s="247"/>
      <c r="D155" s="218" t="s">
        <v>273</v>
      </c>
      <c r="E155" s="213" t="s">
        <v>146</v>
      </c>
      <c r="F155" s="219"/>
      <c r="G155" s="44"/>
      <c r="H155" s="56" t="s">
        <v>383</v>
      </c>
      <c r="I155" s="56">
        <v>52.0</v>
      </c>
    </row>
    <row r="156" ht="15.75" customHeight="1">
      <c r="A156" s="44"/>
      <c r="B156" s="220"/>
      <c r="C156" s="235" t="s">
        <v>296</v>
      </c>
      <c r="D156" s="222" t="s">
        <v>277</v>
      </c>
      <c r="E156" s="213" t="s">
        <v>49</v>
      </c>
      <c r="F156" s="219"/>
      <c r="G156" s="44"/>
      <c r="H156" s="56" t="s">
        <v>426</v>
      </c>
      <c r="I156" s="56">
        <f>I153*I154*I155</f>
        <v>2496</v>
      </c>
    </row>
    <row r="157" ht="15.75" customHeight="1">
      <c r="A157" s="44"/>
      <c r="B157" s="223" t="s">
        <v>297</v>
      </c>
      <c r="C157" s="237"/>
      <c r="D157" s="225" t="s">
        <v>152</v>
      </c>
      <c r="E157" s="225" t="s">
        <v>298</v>
      </c>
      <c r="F157" s="227" t="s">
        <v>301</v>
      </c>
      <c r="G157" s="44"/>
    </row>
    <row r="158" ht="15.75" customHeight="1">
      <c r="A158" s="44"/>
      <c r="B158" s="229" t="s">
        <v>427</v>
      </c>
      <c r="C158" s="230">
        <v>1.0</v>
      </c>
      <c r="D158" s="231">
        <f>I159</f>
        <v>9.984</v>
      </c>
      <c r="E158" s="289">
        <f>I160</f>
        <v>3000</v>
      </c>
      <c r="F158" s="234">
        <f>D158*E158*C158</f>
        <v>29952</v>
      </c>
      <c r="G158" s="44"/>
      <c r="H158" s="56" t="s">
        <v>428</v>
      </c>
      <c r="I158" s="56">
        <v>250.0</v>
      </c>
    </row>
    <row r="159" ht="15.75" customHeight="1">
      <c r="A159" s="44"/>
      <c r="B159" s="44"/>
      <c r="C159" s="44"/>
      <c r="D159" s="44"/>
      <c r="E159" s="44"/>
      <c r="F159" s="44"/>
      <c r="G159" s="44"/>
      <c r="H159" s="56" t="s">
        <v>429</v>
      </c>
      <c r="I159" s="56">
        <f>I156/I158</f>
        <v>9.984</v>
      </c>
    </row>
    <row r="160" ht="15.75" customHeight="1">
      <c r="A160" s="44"/>
      <c r="B160" s="210">
        <f>B154+1</f>
        <v>27</v>
      </c>
      <c r="C160" s="246"/>
      <c r="D160" s="212" t="s">
        <v>295</v>
      </c>
      <c r="E160" s="213" t="s">
        <v>279</v>
      </c>
      <c r="F160" s="215"/>
      <c r="G160" s="44"/>
      <c r="H160" s="56" t="s">
        <v>430</v>
      </c>
      <c r="I160" s="56">
        <v>3000.0</v>
      </c>
    </row>
    <row r="161" ht="15.75" customHeight="1">
      <c r="A161" s="44"/>
      <c r="B161" s="216"/>
      <c r="C161" s="247"/>
      <c r="D161" s="218" t="s">
        <v>273</v>
      </c>
      <c r="E161" s="213" t="s">
        <v>163</v>
      </c>
      <c r="F161" s="219"/>
      <c r="G161" s="44"/>
      <c r="H161" s="56" t="s">
        <v>431</v>
      </c>
      <c r="I161" s="56">
        <f>I159*I160</f>
        <v>29952</v>
      </c>
    </row>
    <row r="162" ht="15.75" customHeight="1">
      <c r="A162" s="44"/>
      <c r="B162" s="220"/>
      <c r="C162" s="235" t="s">
        <v>296</v>
      </c>
      <c r="D162" s="222" t="s">
        <v>277</v>
      </c>
      <c r="E162" s="213" t="s">
        <v>49</v>
      </c>
      <c r="F162" s="219"/>
      <c r="G162" s="44"/>
    </row>
    <row r="163" ht="15.75" customHeight="1">
      <c r="A163" s="44"/>
      <c r="B163" s="223" t="s">
        <v>297</v>
      </c>
      <c r="C163" s="237"/>
      <c r="D163" s="225" t="s">
        <v>152</v>
      </c>
      <c r="E163" s="225" t="s">
        <v>298</v>
      </c>
      <c r="F163" s="227" t="s">
        <v>301</v>
      </c>
      <c r="G163" s="44"/>
    </row>
    <row r="164" ht="15.75" customHeight="1">
      <c r="A164" s="44"/>
      <c r="B164" s="229" t="s">
        <v>432</v>
      </c>
      <c r="C164" s="230">
        <v>1.0</v>
      </c>
      <c r="D164" s="231">
        <v>4.0</v>
      </c>
      <c r="E164" s="232">
        <v>100000.0</v>
      </c>
      <c r="F164" s="234">
        <f>D164*E164*C164</f>
        <v>400000</v>
      </c>
      <c r="G164" s="44"/>
    </row>
    <row r="165" ht="15.75" customHeight="1">
      <c r="A165" s="44"/>
      <c r="B165" s="44"/>
      <c r="C165" s="44"/>
      <c r="D165" s="44"/>
      <c r="E165" s="44"/>
      <c r="F165" s="44"/>
      <c r="G165" s="44"/>
    </row>
    <row r="166" ht="15.75" customHeight="1">
      <c r="A166" s="44"/>
      <c r="B166" s="210">
        <f>B160+1</f>
        <v>28</v>
      </c>
      <c r="C166" s="246"/>
      <c r="D166" s="212" t="s">
        <v>295</v>
      </c>
      <c r="E166" s="213" t="s">
        <v>279</v>
      </c>
      <c r="F166" s="215"/>
      <c r="G166" s="44"/>
    </row>
    <row r="167" ht="15.75" customHeight="1">
      <c r="A167" s="44"/>
      <c r="B167" s="216"/>
      <c r="C167" s="247"/>
      <c r="D167" s="218" t="s">
        <v>273</v>
      </c>
      <c r="E167" s="213" t="s">
        <v>163</v>
      </c>
      <c r="F167" s="219"/>
      <c r="G167" s="44"/>
    </row>
    <row r="168" ht="15.75" customHeight="1">
      <c r="A168" s="44"/>
      <c r="B168" s="220"/>
      <c r="C168" s="235" t="s">
        <v>296</v>
      </c>
      <c r="D168" s="222" t="s">
        <v>277</v>
      </c>
      <c r="E168" s="213" t="s">
        <v>49</v>
      </c>
      <c r="F168" s="219"/>
      <c r="G168" s="44"/>
    </row>
    <row r="169" ht="15.75" customHeight="1">
      <c r="A169" s="44"/>
      <c r="B169" s="223" t="s">
        <v>297</v>
      </c>
      <c r="C169" s="237"/>
      <c r="D169" s="225" t="s">
        <v>152</v>
      </c>
      <c r="E169" s="225" t="s">
        <v>298</v>
      </c>
      <c r="F169" s="227" t="s">
        <v>301</v>
      </c>
      <c r="G169" s="44"/>
    </row>
    <row r="170" ht="15.75" customHeight="1">
      <c r="A170" s="44"/>
      <c r="B170" s="229" t="s">
        <v>433</v>
      </c>
      <c r="C170" s="230">
        <v>1.0</v>
      </c>
      <c r="D170" s="231">
        <v>12.0</v>
      </c>
      <c r="E170" s="232">
        <v>85000.0</v>
      </c>
      <c r="F170" s="234">
        <f>D170*E170*C170</f>
        <v>1020000</v>
      </c>
      <c r="G170" s="44"/>
    </row>
    <row r="171" ht="15.75" customHeight="1">
      <c r="A171" s="44"/>
      <c r="B171" s="44"/>
      <c r="C171" s="44"/>
      <c r="D171" s="44"/>
      <c r="E171" s="44"/>
      <c r="F171" s="44"/>
      <c r="G171" s="44"/>
    </row>
    <row r="172" ht="15.75" customHeight="1">
      <c r="A172" s="44"/>
      <c r="B172" s="210">
        <f>B166+1</f>
        <v>29</v>
      </c>
      <c r="C172" s="246"/>
      <c r="D172" s="212" t="s">
        <v>295</v>
      </c>
      <c r="E172" s="213" t="s">
        <v>279</v>
      </c>
      <c r="F172" s="215"/>
      <c r="G172" s="44"/>
    </row>
    <row r="173" ht="15.75" customHeight="1">
      <c r="A173" s="44"/>
      <c r="B173" s="216"/>
      <c r="C173" s="247"/>
      <c r="D173" s="218" t="s">
        <v>434</v>
      </c>
      <c r="E173" s="213" t="s">
        <v>160</v>
      </c>
      <c r="F173" s="219"/>
      <c r="G173" s="44"/>
    </row>
    <row r="174" ht="15.75" customHeight="1">
      <c r="A174" s="44"/>
      <c r="B174" s="220"/>
      <c r="C174" s="235" t="s">
        <v>296</v>
      </c>
      <c r="D174" s="222" t="s">
        <v>277</v>
      </c>
      <c r="E174" s="213" t="s">
        <v>49</v>
      </c>
      <c r="F174" s="219"/>
      <c r="G174" s="44"/>
    </row>
    <row r="175" ht="15.75" customHeight="1">
      <c r="A175" s="44"/>
      <c r="B175" s="223" t="s">
        <v>297</v>
      </c>
      <c r="C175" s="237"/>
      <c r="D175" s="225" t="s">
        <v>152</v>
      </c>
      <c r="E175" s="225" t="s">
        <v>298</v>
      </c>
      <c r="F175" s="227" t="s">
        <v>301</v>
      </c>
      <c r="G175" s="44"/>
    </row>
    <row r="176" ht="15.75" customHeight="1">
      <c r="A176" s="44"/>
      <c r="B176" s="229" t="s">
        <v>435</v>
      </c>
      <c r="C176" s="230">
        <v>1.0</v>
      </c>
      <c r="D176" s="231">
        <v>12.0</v>
      </c>
      <c r="E176" s="232">
        <v>30000.0</v>
      </c>
      <c r="F176" s="234">
        <f>D176*E176*C176</f>
        <v>360000</v>
      </c>
      <c r="G176" s="44"/>
    </row>
    <row r="177" ht="15.75" customHeight="1">
      <c r="A177" s="44"/>
      <c r="B177" s="44"/>
      <c r="C177" s="44"/>
      <c r="D177" s="44"/>
      <c r="E177" s="44"/>
      <c r="F177" s="44"/>
      <c r="G177" s="44"/>
    </row>
    <row r="178" ht="15.75" customHeight="1">
      <c r="A178" s="44"/>
      <c r="B178" s="210">
        <f>B172+1</f>
        <v>30</v>
      </c>
      <c r="C178" s="246"/>
      <c r="D178" s="212" t="s">
        <v>295</v>
      </c>
      <c r="E178" s="213" t="s">
        <v>279</v>
      </c>
      <c r="F178" s="215"/>
      <c r="G178" s="44"/>
    </row>
    <row r="179" ht="15.75" customHeight="1">
      <c r="A179" s="44"/>
      <c r="B179" s="216"/>
      <c r="C179" s="247"/>
      <c r="D179" s="218" t="s">
        <v>434</v>
      </c>
      <c r="E179" s="213" t="s">
        <v>163</v>
      </c>
      <c r="F179" s="219"/>
      <c r="G179" s="44"/>
    </row>
    <row r="180" ht="15.75" customHeight="1">
      <c r="A180" s="44"/>
      <c r="B180" s="220"/>
      <c r="C180" s="235" t="s">
        <v>296</v>
      </c>
      <c r="D180" s="222" t="s">
        <v>277</v>
      </c>
      <c r="E180" s="213" t="s">
        <v>49</v>
      </c>
      <c r="F180" s="219"/>
      <c r="G180" s="44"/>
    </row>
    <row r="181" ht="15.75" customHeight="1">
      <c r="A181" s="44"/>
      <c r="B181" s="223" t="s">
        <v>297</v>
      </c>
      <c r="C181" s="237"/>
      <c r="D181" s="225" t="s">
        <v>152</v>
      </c>
      <c r="E181" s="225" t="s">
        <v>298</v>
      </c>
      <c r="F181" s="227" t="s">
        <v>301</v>
      </c>
      <c r="G181" s="44"/>
    </row>
    <row r="182" ht="15.75" customHeight="1">
      <c r="A182" s="44"/>
      <c r="B182" s="229" t="s">
        <v>436</v>
      </c>
      <c r="C182" s="230">
        <v>1.0</v>
      </c>
      <c r="D182" s="256">
        <v>1.0</v>
      </c>
      <c r="E182" s="289">
        <f>F152*7%</f>
        <v>26208</v>
      </c>
      <c r="F182" s="234">
        <f>D182*E182*C182</f>
        <v>26208</v>
      </c>
      <c r="G182" s="44"/>
    </row>
    <row r="183" ht="15.75" customHeight="1">
      <c r="A183" s="44"/>
      <c r="B183" s="44"/>
      <c r="C183" s="44"/>
      <c r="D183" s="44"/>
      <c r="E183" s="44"/>
      <c r="F183" s="44"/>
      <c r="G183" s="44"/>
    </row>
    <row r="184" ht="15.75" customHeight="1">
      <c r="A184" s="44"/>
      <c r="B184" s="210">
        <f>B178+1</f>
        <v>31</v>
      </c>
      <c r="C184" s="246"/>
      <c r="D184" s="212" t="s">
        <v>295</v>
      </c>
      <c r="E184" s="213" t="s">
        <v>279</v>
      </c>
      <c r="F184" s="215"/>
      <c r="G184" s="44"/>
    </row>
    <row r="185" ht="15.75" customHeight="1">
      <c r="A185" s="44"/>
      <c r="B185" s="216"/>
      <c r="C185" s="247"/>
      <c r="D185" s="218" t="s">
        <v>273</v>
      </c>
      <c r="E185" s="213" t="s">
        <v>163</v>
      </c>
      <c r="F185" s="219"/>
      <c r="G185" s="44"/>
    </row>
    <row r="186" ht="15.75" customHeight="1">
      <c r="A186" s="44"/>
      <c r="B186" s="220"/>
      <c r="C186" s="235" t="s">
        <v>296</v>
      </c>
      <c r="D186" s="222" t="s">
        <v>277</v>
      </c>
      <c r="E186" s="213" t="s">
        <v>49</v>
      </c>
      <c r="F186" s="219"/>
      <c r="G186" s="44"/>
    </row>
    <row r="187" ht="15.75" customHeight="1">
      <c r="A187" s="44"/>
      <c r="B187" s="223" t="s">
        <v>297</v>
      </c>
      <c r="C187" s="237"/>
      <c r="D187" s="225" t="s">
        <v>152</v>
      </c>
      <c r="E187" s="225" t="s">
        <v>298</v>
      </c>
      <c r="F187" s="227" t="s">
        <v>301</v>
      </c>
      <c r="G187" s="44"/>
    </row>
    <row r="188" ht="15.75" customHeight="1">
      <c r="A188" s="44"/>
      <c r="B188" s="229" t="s">
        <v>437</v>
      </c>
      <c r="C188" s="230">
        <v>1.0</v>
      </c>
      <c r="D188" s="231">
        <v>12.0</v>
      </c>
      <c r="E188" s="232">
        <v>8000.0</v>
      </c>
      <c r="F188" s="234">
        <f>D188*E188*C188</f>
        <v>96000</v>
      </c>
      <c r="G188" s="44"/>
    </row>
    <row r="189" ht="15.75" customHeight="1">
      <c r="A189" s="44"/>
      <c r="B189" s="44"/>
      <c r="C189" s="44"/>
      <c r="D189" s="44"/>
      <c r="E189" s="44"/>
      <c r="F189" s="44"/>
      <c r="G189" s="44"/>
    </row>
    <row r="190" ht="15.75" customHeight="1">
      <c r="A190" s="44"/>
      <c r="B190" s="210">
        <f>B184+1</f>
        <v>32</v>
      </c>
      <c r="C190" s="246"/>
      <c r="D190" s="212" t="s">
        <v>295</v>
      </c>
      <c r="E190" s="213" t="s">
        <v>279</v>
      </c>
      <c r="F190" s="215"/>
      <c r="G190" s="44"/>
    </row>
    <row r="191" ht="15.75" customHeight="1">
      <c r="A191" s="44"/>
      <c r="B191" s="216"/>
      <c r="C191" s="247"/>
      <c r="D191" s="218" t="s">
        <v>273</v>
      </c>
      <c r="E191" s="213" t="s">
        <v>146</v>
      </c>
      <c r="F191" s="219"/>
      <c r="G191" s="44"/>
    </row>
    <row r="192" ht="15.75" customHeight="1">
      <c r="A192" s="44"/>
      <c r="B192" s="220"/>
      <c r="C192" s="235" t="s">
        <v>296</v>
      </c>
      <c r="D192" s="222" t="s">
        <v>277</v>
      </c>
      <c r="E192" s="213" t="s">
        <v>49</v>
      </c>
      <c r="F192" s="219"/>
      <c r="G192" s="44"/>
    </row>
    <row r="193" ht="15.75" customHeight="1">
      <c r="A193" s="44"/>
      <c r="B193" s="223" t="s">
        <v>297</v>
      </c>
      <c r="C193" s="237"/>
      <c r="D193" s="225" t="s">
        <v>152</v>
      </c>
      <c r="E193" s="225" t="s">
        <v>298</v>
      </c>
      <c r="F193" s="227" t="s">
        <v>301</v>
      </c>
      <c r="G193" s="44"/>
    </row>
    <row r="194" ht="15.75" customHeight="1">
      <c r="A194" s="44"/>
      <c r="B194" s="229" t="s">
        <v>438</v>
      </c>
      <c r="C194" s="230">
        <v>1.0</v>
      </c>
      <c r="D194" s="231">
        <v>0.5</v>
      </c>
      <c r="E194" s="232">
        <v>40000.0</v>
      </c>
      <c r="F194" s="234">
        <f>D194*E194*C194</f>
        <v>20000</v>
      </c>
      <c r="G194" s="44"/>
    </row>
    <row r="195" ht="15.75" customHeight="1">
      <c r="A195" s="44"/>
      <c r="B195" s="44"/>
      <c r="C195" s="44"/>
      <c r="D195" s="44"/>
      <c r="E195" s="44"/>
      <c r="F195" s="44"/>
      <c r="G195" s="44"/>
    </row>
    <row r="196" ht="15.75" customHeight="1">
      <c r="A196" s="44"/>
      <c r="B196" s="210">
        <f>B190+1</f>
        <v>33</v>
      </c>
      <c r="C196" s="246"/>
      <c r="D196" s="212" t="s">
        <v>295</v>
      </c>
      <c r="E196" s="213" t="s">
        <v>279</v>
      </c>
      <c r="F196" s="215"/>
      <c r="G196" s="44"/>
    </row>
    <row r="197" ht="15.75" customHeight="1">
      <c r="A197" s="44"/>
      <c r="B197" s="216"/>
      <c r="C197" s="247"/>
      <c r="D197" s="218" t="s">
        <v>273</v>
      </c>
      <c r="E197" s="213" t="s">
        <v>163</v>
      </c>
      <c r="F197" s="219"/>
      <c r="G197" s="44"/>
    </row>
    <row r="198" ht="15.75" customHeight="1">
      <c r="A198" s="44"/>
      <c r="B198" s="220"/>
      <c r="C198" s="235" t="s">
        <v>296</v>
      </c>
      <c r="D198" s="222" t="s">
        <v>277</v>
      </c>
      <c r="E198" s="213" t="s">
        <v>49</v>
      </c>
      <c r="F198" s="219"/>
      <c r="G198" s="44"/>
    </row>
    <row r="199" ht="15.75" customHeight="1">
      <c r="A199" s="44"/>
      <c r="B199" s="223" t="s">
        <v>297</v>
      </c>
      <c r="C199" s="237"/>
      <c r="D199" s="225" t="s">
        <v>152</v>
      </c>
      <c r="E199" s="225" t="s">
        <v>298</v>
      </c>
      <c r="F199" s="227" t="s">
        <v>301</v>
      </c>
      <c r="G199" s="44"/>
    </row>
    <row r="200" ht="15.75" customHeight="1">
      <c r="A200" s="44"/>
      <c r="B200" s="229" t="s">
        <v>439</v>
      </c>
      <c r="C200" s="230">
        <v>1.0</v>
      </c>
      <c r="D200" s="231">
        <v>12.0</v>
      </c>
      <c r="E200" s="232">
        <v>50000.0</v>
      </c>
      <c r="F200" s="234">
        <f>D200*E200*C200</f>
        <v>600000</v>
      </c>
      <c r="G200" s="44"/>
    </row>
    <row r="201" ht="15.75" customHeight="1">
      <c r="A201" s="44"/>
      <c r="B201" s="44"/>
      <c r="C201" s="44"/>
      <c r="D201" s="44"/>
      <c r="E201" s="44"/>
      <c r="F201" s="44"/>
      <c r="G201" s="44"/>
    </row>
    <row r="202" ht="15.75" customHeight="1">
      <c r="A202" s="44"/>
      <c r="B202" s="210">
        <f>B196+1</f>
        <v>34</v>
      </c>
      <c r="C202" s="246"/>
      <c r="D202" s="212" t="s">
        <v>295</v>
      </c>
      <c r="E202" s="213" t="s">
        <v>280</v>
      </c>
      <c r="F202" s="215"/>
      <c r="G202" s="44"/>
      <c r="H202" s="202"/>
    </row>
    <row r="203" ht="15.75" customHeight="1">
      <c r="A203" s="44"/>
      <c r="B203" s="216"/>
      <c r="C203" s="247"/>
      <c r="D203" s="218" t="s">
        <v>273</v>
      </c>
      <c r="E203" s="213" t="s">
        <v>163</v>
      </c>
      <c r="F203" s="219"/>
      <c r="G203" s="44"/>
      <c r="H203" s="202"/>
    </row>
    <row r="204" ht="15.75" customHeight="1">
      <c r="A204" s="44"/>
      <c r="B204" s="220"/>
      <c r="C204" s="235" t="s">
        <v>296</v>
      </c>
      <c r="D204" s="222" t="s">
        <v>277</v>
      </c>
      <c r="E204" s="213" t="s">
        <v>25</v>
      </c>
      <c r="F204" s="219"/>
      <c r="G204" s="44"/>
      <c r="I204" s="293" t="s">
        <v>440</v>
      </c>
      <c r="J204" s="293" t="s">
        <v>441</v>
      </c>
    </row>
    <row r="205" ht="15.75" customHeight="1">
      <c r="A205" s="44"/>
      <c r="B205" s="223" t="s">
        <v>297</v>
      </c>
      <c r="C205" s="237"/>
      <c r="D205" s="225" t="s">
        <v>152</v>
      </c>
      <c r="E205" s="225" t="s">
        <v>298</v>
      </c>
      <c r="F205" s="227" t="s">
        <v>301</v>
      </c>
      <c r="G205" s="44"/>
    </row>
    <row r="206" ht="15.75" customHeight="1">
      <c r="A206" s="44"/>
      <c r="B206" s="229" t="s">
        <v>442</v>
      </c>
      <c r="C206" s="230">
        <v>0.35</v>
      </c>
      <c r="D206" s="231">
        <v>1.0</v>
      </c>
      <c r="E206" s="232">
        <v>1.7763816E7</v>
      </c>
      <c r="F206" s="234">
        <f>D206*E206*C206</f>
        <v>6217335.6</v>
      </c>
      <c r="G206" s="44"/>
      <c r="I206" s="202">
        <f>F206*25%/35%</f>
        <v>4440954</v>
      </c>
    </row>
    <row r="207" ht="15.75" customHeight="1">
      <c r="A207" s="44"/>
      <c r="B207" s="44"/>
      <c r="C207" s="44"/>
      <c r="D207" s="44"/>
      <c r="E207" s="44"/>
      <c r="F207" s="44"/>
      <c r="G207" s="44"/>
    </row>
    <row r="208" ht="15.75" customHeight="1">
      <c r="A208" s="44"/>
      <c r="B208" s="210">
        <f>B202+1</f>
        <v>35</v>
      </c>
      <c r="C208" s="246"/>
      <c r="D208" s="212" t="s">
        <v>295</v>
      </c>
      <c r="E208" s="213" t="s">
        <v>282</v>
      </c>
      <c r="F208" s="215"/>
      <c r="G208" s="44"/>
      <c r="H208" s="202"/>
    </row>
    <row r="209" ht="15.75" customHeight="1">
      <c r="A209" s="44"/>
      <c r="B209" s="216"/>
      <c r="C209" s="247"/>
      <c r="D209" s="218" t="s">
        <v>273</v>
      </c>
      <c r="E209" s="213" t="s">
        <v>163</v>
      </c>
      <c r="F209" s="219"/>
      <c r="G209" s="44"/>
      <c r="H209" s="202"/>
    </row>
    <row r="210" ht="15.75" customHeight="1">
      <c r="A210" s="44"/>
      <c r="B210" s="220"/>
      <c r="C210" s="235" t="s">
        <v>296</v>
      </c>
      <c r="D210" s="222" t="s">
        <v>277</v>
      </c>
      <c r="E210" s="213" t="s">
        <v>292</v>
      </c>
      <c r="F210" s="219"/>
      <c r="G210" s="44"/>
    </row>
    <row r="211" ht="15.75" customHeight="1">
      <c r="A211" s="44"/>
      <c r="B211" s="223" t="s">
        <v>297</v>
      </c>
      <c r="C211" s="237"/>
      <c r="D211" s="225" t="s">
        <v>152</v>
      </c>
      <c r="E211" s="225" t="s">
        <v>298</v>
      </c>
      <c r="F211" s="227" t="s">
        <v>301</v>
      </c>
      <c r="G211" s="44"/>
    </row>
    <row r="212" ht="15.75" customHeight="1">
      <c r="A212" s="44"/>
      <c r="B212" s="229" t="s">
        <v>443</v>
      </c>
      <c r="C212" s="230">
        <v>0.35</v>
      </c>
      <c r="D212" s="231">
        <v>141255.0</v>
      </c>
      <c r="E212" s="232">
        <v>1200.0</v>
      </c>
      <c r="F212" s="234">
        <f>D212*E212*C212</f>
        <v>59327100</v>
      </c>
      <c r="G212" s="44"/>
      <c r="I212" s="202">
        <f>F212*25%/35%</f>
        <v>42376500</v>
      </c>
    </row>
    <row r="213" ht="15.75" customHeight="1">
      <c r="A213" s="44"/>
      <c r="B213" s="44"/>
      <c r="C213" s="44"/>
      <c r="D213" s="44"/>
      <c r="E213" s="44"/>
      <c r="F213" s="44"/>
      <c r="G213" s="44"/>
    </row>
    <row r="214" ht="15.75" customHeight="1">
      <c r="A214" s="44"/>
      <c r="B214" s="210">
        <f>B208+1</f>
        <v>36</v>
      </c>
      <c r="C214" s="246"/>
      <c r="D214" s="212" t="s">
        <v>295</v>
      </c>
      <c r="E214" s="213" t="s">
        <v>282</v>
      </c>
      <c r="F214" s="215"/>
      <c r="G214" s="44"/>
      <c r="H214" s="202"/>
    </row>
    <row r="215" ht="15.75" customHeight="1">
      <c r="A215" s="44"/>
      <c r="B215" s="216"/>
      <c r="C215" s="247"/>
      <c r="D215" s="218" t="s">
        <v>273</v>
      </c>
      <c r="E215" s="213" t="s">
        <v>163</v>
      </c>
      <c r="F215" s="219"/>
      <c r="G215" s="44"/>
      <c r="H215" s="202"/>
    </row>
    <row r="216" ht="15.75" customHeight="1">
      <c r="A216" s="44"/>
      <c r="B216" s="220"/>
      <c r="C216" s="235" t="s">
        <v>296</v>
      </c>
      <c r="D216" s="222" t="s">
        <v>277</v>
      </c>
      <c r="E216" s="213" t="s">
        <v>42</v>
      </c>
      <c r="F216" s="219"/>
      <c r="G216" s="44"/>
    </row>
    <row r="217" ht="15.75" customHeight="1">
      <c r="A217" s="44"/>
      <c r="B217" s="223" t="s">
        <v>297</v>
      </c>
      <c r="C217" s="237"/>
      <c r="D217" s="225" t="s">
        <v>152</v>
      </c>
      <c r="E217" s="225" t="s">
        <v>298</v>
      </c>
      <c r="F217" s="227" t="s">
        <v>301</v>
      </c>
      <c r="G217" s="44"/>
    </row>
    <row r="218" ht="15.75" customHeight="1">
      <c r="A218" s="44"/>
      <c r="B218" s="229" t="s">
        <v>444</v>
      </c>
      <c r="C218" s="230">
        <v>0.35</v>
      </c>
      <c r="D218" s="231">
        <v>12.0</v>
      </c>
      <c r="E218" s="232">
        <v>6.404999999999999E7</v>
      </c>
      <c r="F218" s="234">
        <f>D218*E218*C218</f>
        <v>269010000</v>
      </c>
      <c r="G218" s="44"/>
      <c r="I218" s="202">
        <f>F218*25%/35%</f>
        <v>192150000</v>
      </c>
    </row>
    <row r="219" ht="15.75" customHeight="1">
      <c r="A219" s="44"/>
      <c r="B219" s="44"/>
      <c r="C219" s="44"/>
      <c r="D219" s="44"/>
      <c r="E219" s="44"/>
      <c r="F219" s="44"/>
      <c r="G219" s="44"/>
    </row>
    <row r="220" ht="15.75" customHeight="1">
      <c r="A220" s="44"/>
      <c r="B220" s="210">
        <f>B214+1</f>
        <v>37</v>
      </c>
      <c r="C220" s="246"/>
      <c r="D220" s="212" t="s">
        <v>295</v>
      </c>
      <c r="E220" s="213" t="s">
        <v>280</v>
      </c>
      <c r="F220" s="215"/>
      <c r="G220" s="44"/>
      <c r="H220" s="202"/>
    </row>
    <row r="221" ht="15.75" customHeight="1">
      <c r="A221" s="44"/>
      <c r="B221" s="216"/>
      <c r="C221" s="247"/>
      <c r="D221" s="218" t="s">
        <v>273</v>
      </c>
      <c r="E221" s="213" t="s">
        <v>163</v>
      </c>
      <c r="F221" s="219"/>
      <c r="G221" s="44"/>
      <c r="H221" s="202"/>
    </row>
    <row r="222" ht="15.75" customHeight="1">
      <c r="A222" s="44"/>
      <c r="B222" s="220"/>
      <c r="C222" s="235" t="s">
        <v>296</v>
      </c>
      <c r="D222" s="222" t="s">
        <v>277</v>
      </c>
      <c r="E222" s="213" t="s">
        <v>39</v>
      </c>
      <c r="F222" s="219"/>
      <c r="G222" s="44"/>
    </row>
    <row r="223" ht="15.75" customHeight="1">
      <c r="A223" s="44"/>
      <c r="B223" s="223" t="s">
        <v>297</v>
      </c>
      <c r="C223" s="237"/>
      <c r="D223" s="225" t="s">
        <v>152</v>
      </c>
      <c r="E223" s="225" t="s">
        <v>298</v>
      </c>
      <c r="F223" s="227" t="s">
        <v>301</v>
      </c>
      <c r="G223" s="44"/>
    </row>
    <row r="224" ht="15.75" customHeight="1">
      <c r="A224" s="44"/>
      <c r="B224" s="229" t="s">
        <v>445</v>
      </c>
      <c r="C224" s="230">
        <v>0.35</v>
      </c>
      <c r="D224" s="231">
        <v>12.0</v>
      </c>
      <c r="E224" s="232">
        <v>4.095E7</v>
      </c>
      <c r="F224" s="234">
        <f>D224*E224*C224</f>
        <v>171990000</v>
      </c>
      <c r="G224" s="44"/>
      <c r="I224" s="202">
        <f>F224*25%/35%</f>
        <v>122850000</v>
      </c>
    </row>
    <row r="225" ht="15.75" customHeight="1">
      <c r="A225" s="44"/>
      <c r="B225" s="44"/>
      <c r="C225" s="44"/>
      <c r="D225" s="44"/>
      <c r="E225" s="44"/>
      <c r="F225" s="44"/>
      <c r="G225" s="44"/>
    </row>
    <row r="226" ht="15.75" customHeight="1">
      <c r="A226" s="44"/>
      <c r="B226" s="210">
        <f>B220+1</f>
        <v>38</v>
      </c>
      <c r="C226" s="246"/>
      <c r="D226" s="212" t="s">
        <v>295</v>
      </c>
      <c r="E226" s="213" t="s">
        <v>280</v>
      </c>
      <c r="F226" s="215"/>
      <c r="G226" s="44"/>
    </row>
    <row r="227" ht="15.75" customHeight="1">
      <c r="A227" s="44"/>
      <c r="B227" s="216"/>
      <c r="C227" s="247"/>
      <c r="D227" s="218" t="s">
        <v>273</v>
      </c>
      <c r="E227" s="213" t="s">
        <v>163</v>
      </c>
      <c r="F227" s="219"/>
      <c r="G227" s="44"/>
    </row>
    <row r="228" ht="15.75" customHeight="1">
      <c r="A228" s="44"/>
      <c r="B228" s="220"/>
      <c r="C228" s="235" t="s">
        <v>296</v>
      </c>
      <c r="D228" s="222" t="s">
        <v>277</v>
      </c>
      <c r="E228" s="213" t="s">
        <v>281</v>
      </c>
      <c r="F228" s="219"/>
      <c r="G228" s="44"/>
    </row>
    <row r="229" ht="15.75" customHeight="1">
      <c r="A229" s="44"/>
      <c r="B229" s="223" t="s">
        <v>297</v>
      </c>
      <c r="C229" s="237"/>
      <c r="D229" s="225" t="s">
        <v>152</v>
      </c>
      <c r="E229" s="225" t="s">
        <v>298</v>
      </c>
      <c r="F229" s="227" t="s">
        <v>301</v>
      </c>
      <c r="G229" s="44"/>
    </row>
    <row r="230" ht="15.75" customHeight="1">
      <c r="A230" s="44"/>
      <c r="B230" s="229" t="s">
        <v>446</v>
      </c>
      <c r="C230" s="230">
        <v>0.35</v>
      </c>
      <c r="D230" s="231">
        <v>1.0</v>
      </c>
      <c r="E230" s="232">
        <v>1.2E7</v>
      </c>
      <c r="F230" s="234">
        <f>D230*E230*C230</f>
        <v>4200000</v>
      </c>
      <c r="G230" s="44"/>
      <c r="I230" s="202">
        <f>F230*25%/35%</f>
        <v>3000000</v>
      </c>
    </row>
    <row r="231" ht="15.75" customHeight="1">
      <c r="A231" s="44"/>
      <c r="B231" s="44"/>
      <c r="C231" s="44"/>
      <c r="D231" s="44"/>
      <c r="E231" s="44"/>
      <c r="F231" s="44"/>
      <c r="G231" s="44"/>
    </row>
    <row r="232" ht="15.75" customHeight="1">
      <c r="A232" s="44"/>
      <c r="B232" s="210">
        <f>B226+1</f>
        <v>39</v>
      </c>
      <c r="C232" s="246"/>
      <c r="D232" s="212" t="s">
        <v>295</v>
      </c>
      <c r="E232" s="213"/>
      <c r="F232" s="215"/>
      <c r="G232" s="44"/>
    </row>
    <row r="233" ht="15.75" customHeight="1">
      <c r="A233" s="44"/>
      <c r="B233" s="216"/>
      <c r="C233" s="247"/>
      <c r="D233" s="218" t="s">
        <v>273</v>
      </c>
      <c r="E233" s="213"/>
      <c r="F233" s="219"/>
      <c r="G233" s="44"/>
    </row>
    <row r="234" ht="15.75" customHeight="1">
      <c r="A234" s="44"/>
      <c r="B234" s="220"/>
      <c r="C234" s="235" t="s">
        <v>296</v>
      </c>
      <c r="D234" s="222" t="s">
        <v>277</v>
      </c>
      <c r="E234" s="213"/>
      <c r="F234" s="219"/>
      <c r="G234" s="44"/>
    </row>
    <row r="235" ht="15.75" customHeight="1">
      <c r="A235" s="44"/>
      <c r="B235" s="223" t="s">
        <v>297</v>
      </c>
      <c r="C235" s="237"/>
      <c r="D235" s="225" t="s">
        <v>152</v>
      </c>
      <c r="E235" s="225" t="s">
        <v>298</v>
      </c>
      <c r="F235" s="227" t="s">
        <v>301</v>
      </c>
      <c r="G235" s="44"/>
    </row>
    <row r="236" ht="15.75" customHeight="1">
      <c r="A236" s="44"/>
      <c r="B236" s="229"/>
      <c r="C236" s="230"/>
      <c r="D236" s="231"/>
      <c r="E236" s="232"/>
      <c r="F236" s="234">
        <f>D236*E236*C236</f>
        <v>0</v>
      </c>
      <c r="G236" s="44"/>
    </row>
    <row r="237" ht="15.75" customHeight="1">
      <c r="A237" s="44"/>
      <c r="B237" s="44"/>
      <c r="C237" s="44"/>
      <c r="D237" s="44"/>
      <c r="E237" s="44"/>
      <c r="F237" s="44"/>
      <c r="G237" s="44"/>
    </row>
    <row r="238" ht="15.75" customHeight="1">
      <c r="A238" s="44"/>
      <c r="B238" s="210">
        <f>B232+1</f>
        <v>40</v>
      </c>
      <c r="C238" s="246"/>
      <c r="D238" s="212" t="s">
        <v>295</v>
      </c>
      <c r="E238" s="213"/>
      <c r="F238" s="215"/>
      <c r="G238" s="44"/>
    </row>
    <row r="239" ht="15.75" customHeight="1">
      <c r="A239" s="44"/>
      <c r="B239" s="216"/>
      <c r="C239" s="247"/>
      <c r="D239" s="218" t="s">
        <v>273</v>
      </c>
      <c r="E239" s="213"/>
      <c r="F239" s="219"/>
      <c r="G239" s="44"/>
    </row>
    <row r="240" ht="15.75" customHeight="1">
      <c r="A240" s="44"/>
      <c r="B240" s="220"/>
      <c r="C240" s="235" t="s">
        <v>296</v>
      </c>
      <c r="D240" s="222" t="s">
        <v>277</v>
      </c>
      <c r="E240" s="213"/>
      <c r="F240" s="219"/>
      <c r="G240" s="44"/>
    </row>
    <row r="241" ht="15.75" customHeight="1">
      <c r="A241" s="44"/>
      <c r="B241" s="223" t="s">
        <v>297</v>
      </c>
      <c r="C241" s="237"/>
      <c r="D241" s="225" t="s">
        <v>152</v>
      </c>
      <c r="E241" s="225" t="s">
        <v>298</v>
      </c>
      <c r="F241" s="227" t="s">
        <v>301</v>
      </c>
      <c r="G241" s="44"/>
    </row>
    <row r="242" ht="15.75" customHeight="1">
      <c r="A242" s="44"/>
      <c r="B242" s="229"/>
      <c r="C242" s="230"/>
      <c r="D242" s="231"/>
      <c r="E242" s="232"/>
      <c r="F242" s="234">
        <f>D242*E242*C242</f>
        <v>0</v>
      </c>
      <c r="G242" s="44"/>
    </row>
    <row r="243" ht="15.75" customHeight="1">
      <c r="A243" s="44"/>
      <c r="B243" s="44"/>
      <c r="C243" s="44"/>
      <c r="D243" s="44"/>
      <c r="E243" s="44"/>
      <c r="F243" s="44"/>
      <c r="G243" s="44"/>
    </row>
    <row r="244" ht="15.75" customHeight="1">
      <c r="A244" s="44"/>
      <c r="B244" s="210">
        <f>B238+1</f>
        <v>41</v>
      </c>
      <c r="C244" s="246"/>
      <c r="D244" s="212" t="s">
        <v>295</v>
      </c>
      <c r="E244" s="213"/>
      <c r="F244" s="215"/>
      <c r="G244" s="44"/>
    </row>
    <row r="245" ht="15.75" customHeight="1">
      <c r="A245" s="44"/>
      <c r="B245" s="216"/>
      <c r="C245" s="247"/>
      <c r="D245" s="218" t="s">
        <v>273</v>
      </c>
      <c r="E245" s="213"/>
      <c r="F245" s="219"/>
      <c r="G245" s="44"/>
    </row>
    <row r="246" ht="15.75" customHeight="1">
      <c r="A246" s="44"/>
      <c r="B246" s="220"/>
      <c r="C246" s="235" t="s">
        <v>296</v>
      </c>
      <c r="D246" s="222" t="s">
        <v>277</v>
      </c>
      <c r="E246" s="213"/>
      <c r="F246" s="219"/>
      <c r="G246" s="44"/>
    </row>
    <row r="247" ht="15.75" customHeight="1">
      <c r="A247" s="44"/>
      <c r="B247" s="223" t="s">
        <v>297</v>
      </c>
      <c r="C247" s="237"/>
      <c r="D247" s="225" t="s">
        <v>152</v>
      </c>
      <c r="E247" s="225" t="s">
        <v>298</v>
      </c>
      <c r="F247" s="227" t="s">
        <v>301</v>
      </c>
      <c r="G247" s="44"/>
    </row>
    <row r="248" ht="15.75" customHeight="1">
      <c r="A248" s="44"/>
      <c r="B248" s="229"/>
      <c r="C248" s="230"/>
      <c r="D248" s="231"/>
      <c r="E248" s="232"/>
      <c r="F248" s="234">
        <f>D248*E248*C248</f>
        <v>0</v>
      </c>
      <c r="G248" s="44"/>
    </row>
    <row r="249" ht="15.75" customHeight="1">
      <c r="A249" s="44"/>
      <c r="B249" s="44"/>
      <c r="C249" s="44"/>
      <c r="D249" s="44"/>
      <c r="E249" s="44"/>
      <c r="F249" s="44"/>
      <c r="G249" s="44"/>
    </row>
    <row r="250" ht="15.75" customHeight="1">
      <c r="A250" s="44"/>
      <c r="B250" s="210">
        <f>B244+1</f>
        <v>42</v>
      </c>
      <c r="C250" s="246"/>
      <c r="D250" s="212" t="s">
        <v>295</v>
      </c>
      <c r="E250" s="213"/>
      <c r="F250" s="215"/>
      <c r="G250" s="44"/>
    </row>
    <row r="251" ht="15.75" customHeight="1">
      <c r="A251" s="44"/>
      <c r="B251" s="216"/>
      <c r="C251" s="247"/>
      <c r="D251" s="218" t="s">
        <v>273</v>
      </c>
      <c r="E251" s="213"/>
      <c r="F251" s="219"/>
      <c r="G251" s="44"/>
    </row>
    <row r="252" ht="15.75" customHeight="1">
      <c r="A252" s="44"/>
      <c r="B252" s="220"/>
      <c r="C252" s="235" t="s">
        <v>296</v>
      </c>
      <c r="D252" s="222" t="s">
        <v>277</v>
      </c>
      <c r="E252" s="213"/>
      <c r="F252" s="219"/>
      <c r="G252" s="44"/>
    </row>
    <row r="253" ht="15.75" customHeight="1">
      <c r="A253" s="44"/>
      <c r="B253" s="223" t="s">
        <v>297</v>
      </c>
      <c r="C253" s="237"/>
      <c r="D253" s="225" t="s">
        <v>152</v>
      </c>
      <c r="E253" s="225" t="s">
        <v>298</v>
      </c>
      <c r="F253" s="227" t="s">
        <v>301</v>
      </c>
      <c r="G253" s="44"/>
    </row>
    <row r="254" ht="15.75" customHeight="1">
      <c r="A254" s="44"/>
      <c r="B254" s="229"/>
      <c r="C254" s="230"/>
      <c r="D254" s="231"/>
      <c r="E254" s="232"/>
      <c r="F254" s="234">
        <f>D254*E254*C254</f>
        <v>0</v>
      </c>
      <c r="G254" s="44"/>
    </row>
    <row r="255" ht="15.75" customHeight="1">
      <c r="A255" s="44"/>
      <c r="B255" s="44"/>
      <c r="C255" s="44"/>
      <c r="D255" s="44"/>
      <c r="E255" s="44"/>
      <c r="F255" s="44"/>
      <c r="G255" s="44"/>
    </row>
    <row r="256" ht="15.75" customHeight="1">
      <c r="A256" s="44"/>
      <c r="B256" s="210">
        <f>B250+1</f>
        <v>43</v>
      </c>
      <c r="C256" s="246"/>
      <c r="D256" s="212" t="s">
        <v>295</v>
      </c>
      <c r="E256" s="213"/>
      <c r="F256" s="215"/>
      <c r="G256" s="44"/>
    </row>
    <row r="257" ht="15.75" customHeight="1">
      <c r="A257" s="44"/>
      <c r="B257" s="216"/>
      <c r="C257" s="247"/>
      <c r="D257" s="218" t="s">
        <v>273</v>
      </c>
      <c r="E257" s="213"/>
      <c r="F257" s="219"/>
      <c r="G257" s="44"/>
    </row>
    <row r="258" ht="15.75" customHeight="1">
      <c r="A258" s="44"/>
      <c r="B258" s="220"/>
      <c r="C258" s="235" t="s">
        <v>296</v>
      </c>
      <c r="D258" s="222" t="s">
        <v>277</v>
      </c>
      <c r="E258" s="213"/>
      <c r="F258" s="219"/>
      <c r="G258" s="44"/>
    </row>
    <row r="259" ht="15.75" customHeight="1">
      <c r="A259" s="44"/>
      <c r="B259" s="223" t="s">
        <v>297</v>
      </c>
      <c r="C259" s="237"/>
      <c r="D259" s="225" t="s">
        <v>152</v>
      </c>
      <c r="E259" s="225" t="s">
        <v>298</v>
      </c>
      <c r="F259" s="227" t="s">
        <v>301</v>
      </c>
      <c r="G259" s="44"/>
    </row>
    <row r="260" ht="15.75" customHeight="1">
      <c r="A260" s="44"/>
      <c r="B260" s="229"/>
      <c r="C260" s="230"/>
      <c r="D260" s="231"/>
      <c r="E260" s="232"/>
      <c r="F260" s="234">
        <f>D260*E260*C260</f>
        <v>0</v>
      </c>
      <c r="G260" s="44"/>
    </row>
    <row r="261" ht="15.75" customHeight="1">
      <c r="A261" s="44"/>
      <c r="B261" s="44"/>
      <c r="C261" s="44"/>
      <c r="D261" s="44"/>
      <c r="E261" s="44"/>
      <c r="F261" s="44"/>
      <c r="G261" s="44"/>
    </row>
    <row r="262" ht="15.75" customHeight="1">
      <c r="A262" s="44"/>
      <c r="B262" s="210">
        <f>B256+1</f>
        <v>44</v>
      </c>
      <c r="C262" s="246"/>
      <c r="D262" s="212" t="s">
        <v>295</v>
      </c>
      <c r="E262" s="213"/>
      <c r="F262" s="215"/>
      <c r="G262" s="44"/>
    </row>
    <row r="263" ht="15.75" customHeight="1">
      <c r="A263" s="44"/>
      <c r="B263" s="216"/>
      <c r="C263" s="247"/>
      <c r="D263" s="218" t="s">
        <v>273</v>
      </c>
      <c r="E263" s="213"/>
      <c r="F263" s="219"/>
      <c r="G263" s="44"/>
    </row>
    <row r="264" ht="15.75" customHeight="1">
      <c r="A264" s="44"/>
      <c r="B264" s="220"/>
      <c r="C264" s="235" t="s">
        <v>296</v>
      </c>
      <c r="D264" s="222" t="s">
        <v>277</v>
      </c>
      <c r="E264" s="213"/>
      <c r="F264" s="219"/>
      <c r="G264" s="44"/>
    </row>
    <row r="265" ht="15.75" customHeight="1">
      <c r="A265" s="44"/>
      <c r="B265" s="223" t="s">
        <v>297</v>
      </c>
      <c r="C265" s="237"/>
      <c r="D265" s="225" t="s">
        <v>152</v>
      </c>
      <c r="E265" s="225" t="s">
        <v>298</v>
      </c>
      <c r="F265" s="227" t="s">
        <v>301</v>
      </c>
      <c r="G265" s="44"/>
    </row>
    <row r="266" ht="15.75" customHeight="1">
      <c r="A266" s="44"/>
      <c r="B266" s="229"/>
      <c r="C266" s="230"/>
      <c r="D266" s="231"/>
      <c r="E266" s="232"/>
      <c r="F266" s="234">
        <f>D266*E266*C266</f>
        <v>0</v>
      </c>
      <c r="G266" s="44"/>
    </row>
    <row r="267" ht="15.75" customHeight="1">
      <c r="A267" s="44"/>
      <c r="B267" s="44"/>
      <c r="C267" s="44"/>
      <c r="D267" s="44"/>
      <c r="E267" s="44"/>
      <c r="F267" s="44"/>
      <c r="G267" s="44"/>
    </row>
    <row r="268" ht="15.75" customHeight="1">
      <c r="A268" s="44"/>
      <c r="B268" s="210">
        <f>B262+1</f>
        <v>45</v>
      </c>
      <c r="C268" s="246"/>
      <c r="D268" s="212" t="s">
        <v>295</v>
      </c>
      <c r="E268" s="213"/>
      <c r="F268" s="215"/>
      <c r="G268" s="44"/>
    </row>
    <row r="269" ht="15.75" customHeight="1">
      <c r="A269" s="44"/>
      <c r="B269" s="216"/>
      <c r="C269" s="247"/>
      <c r="D269" s="218" t="s">
        <v>273</v>
      </c>
      <c r="E269" s="213"/>
      <c r="F269" s="219"/>
      <c r="G269" s="44"/>
    </row>
    <row r="270" ht="15.75" customHeight="1">
      <c r="A270" s="44"/>
      <c r="B270" s="220"/>
      <c r="C270" s="235" t="s">
        <v>296</v>
      </c>
      <c r="D270" s="222" t="s">
        <v>277</v>
      </c>
      <c r="E270" s="213"/>
      <c r="F270" s="219"/>
      <c r="G270" s="44"/>
    </row>
    <row r="271" ht="15.75" customHeight="1">
      <c r="A271" s="44"/>
      <c r="B271" s="223" t="s">
        <v>297</v>
      </c>
      <c r="C271" s="237"/>
      <c r="D271" s="225" t="s">
        <v>152</v>
      </c>
      <c r="E271" s="225" t="s">
        <v>298</v>
      </c>
      <c r="F271" s="227" t="s">
        <v>301</v>
      </c>
      <c r="G271" s="44"/>
    </row>
    <row r="272" ht="15.75" customHeight="1">
      <c r="A272" s="44"/>
      <c r="B272" s="229"/>
      <c r="C272" s="230"/>
      <c r="D272" s="231"/>
      <c r="E272" s="232"/>
      <c r="F272" s="234">
        <f>D272*E272*C272</f>
        <v>0</v>
      </c>
      <c r="G272" s="44"/>
    </row>
    <row r="273" ht="15.75" customHeight="1">
      <c r="A273" s="44"/>
      <c r="B273" s="44"/>
      <c r="C273" s="44"/>
      <c r="D273" s="44"/>
      <c r="E273" s="44"/>
      <c r="F273" s="44"/>
      <c r="G273" s="44"/>
    </row>
    <row r="274" ht="15.75" customHeight="1">
      <c r="A274" s="44"/>
      <c r="B274" s="210">
        <f>B268+1</f>
        <v>46</v>
      </c>
      <c r="C274" s="246"/>
      <c r="D274" s="212" t="s">
        <v>295</v>
      </c>
      <c r="E274" s="213"/>
      <c r="F274" s="215"/>
      <c r="G274" s="44"/>
    </row>
    <row r="275" ht="15.75" customHeight="1">
      <c r="A275" s="44"/>
      <c r="B275" s="216"/>
      <c r="C275" s="247"/>
      <c r="D275" s="218" t="s">
        <v>273</v>
      </c>
      <c r="E275" s="213"/>
      <c r="F275" s="219"/>
      <c r="G275" s="44"/>
    </row>
    <row r="276" ht="15.75" customHeight="1">
      <c r="A276" s="44"/>
      <c r="B276" s="220"/>
      <c r="C276" s="235" t="s">
        <v>296</v>
      </c>
      <c r="D276" s="222" t="s">
        <v>277</v>
      </c>
      <c r="E276" s="213"/>
      <c r="F276" s="219"/>
      <c r="G276" s="44"/>
    </row>
    <row r="277" ht="15.75" customHeight="1">
      <c r="A277" s="44"/>
      <c r="B277" s="223" t="s">
        <v>297</v>
      </c>
      <c r="C277" s="237"/>
      <c r="D277" s="225" t="s">
        <v>152</v>
      </c>
      <c r="E277" s="225" t="s">
        <v>298</v>
      </c>
      <c r="F277" s="227" t="s">
        <v>301</v>
      </c>
      <c r="G277" s="44"/>
    </row>
    <row r="278" ht="15.75" customHeight="1">
      <c r="A278" s="44"/>
      <c r="B278" s="229"/>
      <c r="C278" s="230"/>
      <c r="D278" s="231"/>
      <c r="E278" s="232"/>
      <c r="F278" s="234">
        <f>D278*E278*C278</f>
        <v>0</v>
      </c>
      <c r="G278" s="44"/>
    </row>
    <row r="279" ht="15.75" customHeight="1">
      <c r="A279" s="44"/>
      <c r="B279" s="44"/>
      <c r="C279" s="44"/>
      <c r="D279" s="44"/>
      <c r="E279" s="44"/>
      <c r="F279" s="44"/>
      <c r="G279" s="44"/>
    </row>
    <row r="280" ht="15.75" customHeight="1">
      <c r="A280" s="44"/>
      <c r="B280" s="44"/>
      <c r="C280" s="44"/>
      <c r="D280" s="294" t="s">
        <v>447</v>
      </c>
      <c r="E280" s="295"/>
      <c r="F280" s="296">
        <f>F8+F14+F20+F26+F32+F38+F44+F50+F56+F62+F68+F74+F80+F86+F92+F98+F104+F110+F116+F122+F128+F134+F140</f>
        <v>29292876.8</v>
      </c>
      <c r="G280" s="44"/>
    </row>
    <row r="281" ht="15.75" customHeight="1">
      <c r="A281" s="44"/>
      <c r="B281" s="44"/>
      <c r="C281" s="44"/>
      <c r="D281" s="44"/>
      <c r="E281" s="44"/>
      <c r="F281" s="44"/>
      <c r="G281" s="44"/>
    </row>
    <row r="282" ht="15.75" customHeight="1">
      <c r="A282" s="44"/>
      <c r="B282" s="44"/>
      <c r="C282" s="44"/>
      <c r="D282" s="294" t="s">
        <v>448</v>
      </c>
      <c r="E282" s="295"/>
      <c r="F282" s="296">
        <f>F146+F152+F158+F164+F170+F176+F182+F188+F194+F200+F206+F212+F218+F224+F230+F236+F242+F248+F254+F260+F266+F272+F278</f>
        <v>515910995.6</v>
      </c>
      <c r="G282" s="44"/>
    </row>
    <row r="283" ht="15.75" customHeight="1">
      <c r="A283" s="44"/>
      <c r="B283" s="44"/>
      <c r="C283" s="44"/>
      <c r="D283" s="44"/>
      <c r="E283" s="44"/>
      <c r="F283" s="44"/>
      <c r="G283" s="44"/>
    </row>
    <row r="284" ht="15.75" customHeight="1">
      <c r="A284" s="44"/>
      <c r="B284" s="44"/>
      <c r="C284" s="44"/>
      <c r="D284" s="294" t="s">
        <v>449</v>
      </c>
      <c r="E284" s="295"/>
      <c r="F284" s="296">
        <f>F280+F282</f>
        <v>545203872.4</v>
      </c>
      <c r="G284" s="44"/>
    </row>
    <row r="285" ht="15.75" customHeight="1">
      <c r="A285" s="44"/>
      <c r="B285" s="44"/>
      <c r="C285" s="44"/>
      <c r="D285" s="44"/>
      <c r="E285" s="44"/>
      <c r="F285" s="44"/>
      <c r="G285" s="44"/>
    </row>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3">
    <mergeCell ref="B148:B150"/>
    <mergeCell ref="C150:C151"/>
    <mergeCell ref="B154:B156"/>
    <mergeCell ref="C156:C157"/>
    <mergeCell ref="B160:B162"/>
    <mergeCell ref="C162:C163"/>
    <mergeCell ref="C168:C169"/>
    <mergeCell ref="B166:B168"/>
    <mergeCell ref="B172:B174"/>
    <mergeCell ref="C174:C175"/>
    <mergeCell ref="B178:B180"/>
    <mergeCell ref="C180:C181"/>
    <mergeCell ref="B184:B186"/>
    <mergeCell ref="C186:C187"/>
    <mergeCell ref="B190:B192"/>
    <mergeCell ref="C192:C193"/>
    <mergeCell ref="B196:B198"/>
    <mergeCell ref="C198:C199"/>
    <mergeCell ref="B202:B204"/>
    <mergeCell ref="C204:C205"/>
    <mergeCell ref="C210:C211"/>
    <mergeCell ref="B208:B210"/>
    <mergeCell ref="B214:B216"/>
    <mergeCell ref="C216:C217"/>
    <mergeCell ref="B220:B222"/>
    <mergeCell ref="C222:C223"/>
    <mergeCell ref="B226:B228"/>
    <mergeCell ref="C228:C229"/>
    <mergeCell ref="B232:B234"/>
    <mergeCell ref="C234:C235"/>
    <mergeCell ref="B238:B240"/>
    <mergeCell ref="C240:C241"/>
    <mergeCell ref="B244:B246"/>
    <mergeCell ref="C246:C247"/>
    <mergeCell ref="C252:C253"/>
    <mergeCell ref="B274:B276"/>
    <mergeCell ref="C276:C277"/>
    <mergeCell ref="B250:B252"/>
    <mergeCell ref="B256:B258"/>
    <mergeCell ref="C258:C259"/>
    <mergeCell ref="B262:B264"/>
    <mergeCell ref="C264:C265"/>
    <mergeCell ref="B268:B270"/>
    <mergeCell ref="C270:C271"/>
    <mergeCell ref="B2:F2"/>
    <mergeCell ref="B4:B6"/>
    <mergeCell ref="C6:C7"/>
    <mergeCell ref="B10:B12"/>
    <mergeCell ref="C12:C13"/>
    <mergeCell ref="B16:B18"/>
    <mergeCell ref="C18:C19"/>
    <mergeCell ref="B22:B24"/>
    <mergeCell ref="C24:C25"/>
    <mergeCell ref="B28:B30"/>
    <mergeCell ref="C30:C31"/>
    <mergeCell ref="B34:B36"/>
    <mergeCell ref="C36:C37"/>
    <mergeCell ref="C42:C43"/>
    <mergeCell ref="B40:B42"/>
    <mergeCell ref="B46:B48"/>
    <mergeCell ref="C48:C49"/>
    <mergeCell ref="B52:B54"/>
    <mergeCell ref="C54:C55"/>
    <mergeCell ref="B58:B60"/>
    <mergeCell ref="C60:C61"/>
    <mergeCell ref="B64:B66"/>
    <mergeCell ref="C66:C67"/>
    <mergeCell ref="B70:B72"/>
    <mergeCell ref="C72:C73"/>
    <mergeCell ref="B76:B78"/>
    <mergeCell ref="C78:C79"/>
    <mergeCell ref="C84:C85"/>
    <mergeCell ref="B82:B84"/>
    <mergeCell ref="B88:B90"/>
    <mergeCell ref="C90:C91"/>
    <mergeCell ref="B94:B96"/>
    <mergeCell ref="C96:C97"/>
    <mergeCell ref="B100:B102"/>
    <mergeCell ref="C102:C103"/>
    <mergeCell ref="B106:B108"/>
    <mergeCell ref="C108:C109"/>
    <mergeCell ref="B112:B114"/>
    <mergeCell ref="C114:C115"/>
    <mergeCell ref="B118:B120"/>
    <mergeCell ref="C120:C121"/>
    <mergeCell ref="C126:C127"/>
    <mergeCell ref="B124:B126"/>
    <mergeCell ref="B130:B132"/>
    <mergeCell ref="C132:C133"/>
    <mergeCell ref="B136:B138"/>
    <mergeCell ref="C138:C139"/>
    <mergeCell ref="B142:B144"/>
    <mergeCell ref="C144:C145"/>
  </mergeCells>
  <dataValidations>
    <dataValidation type="list" allowBlank="1" showErrorMessage="1" sqref="E4 E10 E16 E22 E28 E34 E40 E46 E52 E58 E64 E70 E76 E82 E88 E94 E100 E106 E112 E118 E124 E130 E136 E142 E148 E154 E160 E166 E172 E178 E184 E190 E196 E202 E208 E214 E220 E226 E232 E238 E244 E250 E256 E262 E268 E274">
      <formula1>$AB$4:$AB$12</formula1>
    </dataValidation>
    <dataValidation type="list" allowBlank="1" showErrorMessage="1" sqref="I7">
      <formula1>#REF!</formula1>
    </dataValidation>
    <dataValidation type="list" allowBlank="1" showErrorMessage="1" sqref="E5 E11 E17 E23 E29 E35 E41 E47 E53 E59 E65 E71 E77 E83 E89 E95 E101 E107 E113 E119 E125 E131 E137 E143 E149 E155 E161 E167 E173 E179 E185 E191 E197 E203 E209 E215 E221 E227 E233 E239 E245 E251 E257 E263 E269 E275">
      <formula1>$AA$4:$AA$8</formula1>
    </dataValidation>
    <dataValidation type="list" allowBlank="1" showErrorMessage="1" sqref="E6 E12 E18 E24 E30 E36 E42 E48 E54 E60 E66 E72 E78 E84 E90 E96 E102 E108 E114 E120 E126 E132 E138 E144 E150 E156 E162 E168 E174 E180 E186 E192 E198 E204 E210 E216 E222 E228 E234 E240 E246 E252 E258 E264 E270 E276">
      <formula1>$AC$4:$AC$17</formula1>
    </dataValidation>
  </dataValidations>
  <printOptions/>
  <pageMargins bottom="0.75" footer="0.0" header="0.0" left="0.7" right="0.7" top="0.75"/>
  <pageSetup orientation="portrait"/>
  <colBreaks count="1" manualBreakCount="1">
    <brk id="7" man="1"/>
  </colBreak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fitToPage="1"/>
  </sheetPr>
  <sheetViews>
    <sheetView workbookViewId="0">
      <pane xSplit="1.0" topLeftCell="B1" activePane="topRight" state="frozen"/>
      <selection activeCell="C2" sqref="C2" pane="topRight"/>
    </sheetView>
  </sheetViews>
  <sheetFormatPr customHeight="1" defaultColWidth="14.43" defaultRowHeight="15.0"/>
  <cols>
    <col customWidth="1" min="1" max="1" width="3.86"/>
    <col customWidth="1" min="2" max="2" width="38.14"/>
    <col customWidth="1" min="3" max="3" width="19.57"/>
    <col customWidth="1" min="4" max="4" width="18.14"/>
    <col customWidth="1" min="5" max="5" width="10.43"/>
    <col customWidth="1" min="6" max="6" width="13.86"/>
    <col customWidth="1" min="7" max="7" width="17.14"/>
    <col customWidth="1" min="8" max="8" width="13.0"/>
    <col customWidth="1" min="9" max="9" width="14.0"/>
    <col customWidth="1" min="10" max="10" width="12.29"/>
    <col customWidth="1" min="11" max="11" width="13.71"/>
    <col customWidth="1" min="12" max="12" width="12.86"/>
    <col customWidth="1" min="13" max="13" width="13.57"/>
    <col customWidth="1" min="14" max="14" width="13.86"/>
    <col customWidth="1" min="15" max="16" width="14.43"/>
    <col customWidth="1" min="17" max="17" width="14.14"/>
    <col customWidth="1" min="18" max="26" width="11.43"/>
  </cols>
  <sheetData>
    <row r="1">
      <c r="B1" s="268" t="s">
        <v>450</v>
      </c>
      <c r="C1" s="15"/>
      <c r="D1" s="15"/>
      <c r="E1" s="15"/>
      <c r="F1" s="15"/>
      <c r="G1" s="15"/>
      <c r="H1" s="15"/>
      <c r="I1" s="15"/>
      <c r="J1" s="15"/>
      <c r="K1" s="15"/>
      <c r="L1" s="15"/>
      <c r="M1" s="15"/>
      <c r="N1" s="15"/>
      <c r="O1" s="15"/>
      <c r="P1" s="15"/>
      <c r="Q1" s="15"/>
      <c r="R1" s="16"/>
    </row>
    <row r="2">
      <c r="B2" s="261" t="s">
        <v>347</v>
      </c>
      <c r="C2" s="269" t="s">
        <v>274</v>
      </c>
      <c r="D2" s="15"/>
      <c r="E2" s="15"/>
      <c r="F2" s="15"/>
      <c r="G2" s="15"/>
      <c r="H2" s="15"/>
      <c r="I2" s="15"/>
      <c r="J2" s="15"/>
      <c r="K2" s="15"/>
      <c r="L2" s="15"/>
      <c r="M2" s="15"/>
      <c r="N2" s="15"/>
      <c r="O2" s="15"/>
      <c r="P2" s="15"/>
      <c r="Q2" s="15"/>
      <c r="R2" s="16"/>
    </row>
    <row r="3">
      <c r="B3" s="192"/>
      <c r="C3" s="263" t="str">
        <f>'2 - Programas Municipales'!C2</f>
        <v>Disposición Inicial</v>
      </c>
      <c r="D3" s="263" t="str">
        <f>'2 - Programas Municipales'!C3</f>
        <v>Barrido y Limpieza</v>
      </c>
      <c r="E3" s="263" t="str">
        <f>'2 - Programas Municipales'!C4</f>
        <v>Limp. Microbasurales</v>
      </c>
      <c r="F3" s="263" t="str">
        <f>'2 - Programas Municipales'!C5</f>
        <v>Resid. de Poda y Áreas Verdes</v>
      </c>
      <c r="G3" s="263" t="str">
        <f>'2 - Programas Municipales'!C6</f>
        <v>Educación y Comunicación</v>
      </c>
      <c r="H3" s="263" t="str">
        <f>'2 - Programas Municipales'!C7</f>
        <v>Compostaje</v>
      </c>
      <c r="I3" s="263" t="str">
        <f>'2 - Programas Municipales'!C8</f>
        <v>Recuperación de Materiales</v>
      </c>
      <c r="J3" s="263" t="str">
        <f>'2 - Programas Municipales'!C9</f>
        <v>Administración</v>
      </c>
      <c r="K3" s="263" t="str">
        <f>'2 - Programas Municipales'!C10</f>
        <v>Planific. y Control</v>
      </c>
      <c r="L3" s="263" t="str">
        <f>'2 - Programas Municipales'!C11</f>
        <v>Recolección</v>
      </c>
      <c r="M3" s="263" t="str">
        <f>'2 - Programas Municipales'!C12</f>
        <v>Est. Transferencia</v>
      </c>
      <c r="N3" s="263" t="str">
        <f>'2 - Programas Municipales'!C13</f>
        <v>Dispos. Final</v>
      </c>
      <c r="O3" s="263" t="str">
        <f>'2 - Programas Municipales'!C14</f>
        <v>Cierre Basural</v>
      </c>
      <c r="P3" s="263" t="str">
        <f>'2 - Programas Municipales'!C15</f>
        <v>Transporte</v>
      </c>
      <c r="Q3" s="297" t="s">
        <v>161</v>
      </c>
      <c r="R3" s="16"/>
    </row>
    <row r="4">
      <c r="B4" s="44" t="str">
        <f>'2 - Programas Municipales'!B2</f>
        <v>Progs. de Recup. Mat. Orgánico</v>
      </c>
      <c r="C4" s="202">
        <f>'6 -Costos Amortizables x Pr'!C4+'7 - Costos Personal x Progr'!C4+'9 - Costo Bien Cons x Prog'!C5</f>
        <v>0</v>
      </c>
      <c r="D4" s="202">
        <f>'6 -Costos Amortizables x Pr'!D4+'7 - Costos Personal x Progr'!D4+'9 - Costo Bien Cons x Prog'!D5</f>
        <v>0</v>
      </c>
      <c r="E4" s="202">
        <f>'6 -Costos Amortizables x Pr'!E4+'7 - Costos Personal x Progr'!E4+'9 - Costo Bien Cons x Prog'!E5</f>
        <v>0</v>
      </c>
      <c r="F4" s="202">
        <f>'6 -Costos Amortizables x Pr'!F4+'7 - Costos Personal x Progr'!F4+'9 - Costo Bien Cons x Prog'!F5</f>
        <v>0</v>
      </c>
      <c r="G4" s="202">
        <f>'6 -Costos Amortizables x Pr'!G4+'7 - Costos Personal x Progr'!G4+'9 - Costo Bien Cons x Prog'!G5</f>
        <v>0</v>
      </c>
      <c r="H4" s="202">
        <f>'6 -Costos Amortizables x Pr'!H4+'7 - Costos Personal x Progr'!H4+'9 - Costo Bien Cons x Prog'!H5</f>
        <v>0</v>
      </c>
      <c r="I4" s="202">
        <f>'6 -Costos Amortizables x Pr'!I4+'7 - Costos Personal x Progr'!I4+'9 - Costo Bien Cons x Prog'!I5</f>
        <v>0</v>
      </c>
      <c r="J4" s="202">
        <f>'6 -Costos Amortizables x Pr'!J4+'7 - Costos Personal x Progr'!J4+'9 - Costo Bien Cons x Prog'!J5</f>
        <v>0</v>
      </c>
      <c r="K4" s="202">
        <f>'6 -Costos Amortizables x Pr'!K4+'7 - Costos Personal x Progr'!K4+'9 - Costo Bien Cons x Prog'!K5</f>
        <v>0</v>
      </c>
      <c r="L4" s="202">
        <f>'6 -Costos Amortizables x Pr'!L4+'7 - Costos Personal x Progr'!L4+'9 - Costo Bien Cons x Prog'!L5</f>
        <v>0</v>
      </c>
      <c r="M4" s="202">
        <f>'6 -Costos Amortizables x Pr'!M4+'7 - Costos Personal x Progr'!M4+'9 - Costo Bien Cons x Prog'!M5</f>
        <v>0</v>
      </c>
      <c r="N4" s="202">
        <f>'6 -Costos Amortizables x Pr'!N4+'7 - Costos Personal x Progr'!N4+'9 - Costo Bien Cons x Prog'!N5</f>
        <v>0</v>
      </c>
      <c r="O4" s="202">
        <f>'6 -Costos Amortizables x Pr'!O4+'7 - Costos Personal x Progr'!O4+'9 - Costo Bien Cons x Prog'!O5</f>
        <v>0</v>
      </c>
      <c r="P4" s="202">
        <f>'6 -Costos Amortizables x Pr'!P4+'7 - Costos Personal x Progr'!P4+'9 - Costo Bien Cons x Prog'!P5</f>
        <v>0</v>
      </c>
      <c r="Q4" s="265">
        <f t="shared" ref="Q4:Q12" si="1">SUM(C4:P4)</f>
        <v>0</v>
      </c>
      <c r="R4" s="298">
        <f t="shared" ref="R4:R13" si="2">Q4/$Q$13</f>
        <v>0</v>
      </c>
    </row>
    <row r="5">
      <c r="B5" s="44" t="str">
        <f>'2 - Programas Municipales'!B3</f>
        <v>Progs. de Recup. Mat. Reciclables</v>
      </c>
      <c r="C5" s="202">
        <f>'6 -Costos Amortizables x Pr'!C5+'7 - Costos Personal x Progr'!C5+'9 - Costo Bien Cons x Prog'!C6</f>
        <v>28622000</v>
      </c>
      <c r="D5" s="202">
        <f>'6 -Costos Amortizables x Pr'!D5+'7 - Costos Personal x Progr'!D5+'9 - Costo Bien Cons x Prog'!D6</f>
        <v>0</v>
      </c>
      <c r="E5" s="202">
        <f>'6 -Costos Amortizables x Pr'!E5+'7 - Costos Personal x Progr'!E5+'9 - Costo Bien Cons x Prog'!E6</f>
        <v>0</v>
      </c>
      <c r="F5" s="202">
        <f>'6 -Costos Amortizables x Pr'!F5+'7 - Costos Personal x Progr'!F5+'9 - Costo Bien Cons x Prog'!F6</f>
        <v>0</v>
      </c>
      <c r="G5" s="202">
        <f>'6 -Costos Amortizables x Pr'!G5+'7 - Costos Personal x Progr'!G5+'9 - Costo Bien Cons x Prog'!G6</f>
        <v>24872000</v>
      </c>
      <c r="H5" s="202">
        <f>'6 -Costos Amortizables x Pr'!H5+'7 - Costos Personal x Progr'!H5+'9 - Costo Bien Cons x Prog'!H6</f>
        <v>0</v>
      </c>
      <c r="I5" s="202">
        <f>'6 -Costos Amortizables x Pr'!I5+'7 - Costos Personal x Progr'!I5+'9 - Costo Bien Cons x Prog'!I6</f>
        <v>158604282.4</v>
      </c>
      <c r="J5" s="202">
        <f>'6 -Costos Amortizables x Pr'!J5+'7 - Costos Personal x Progr'!J5+'9 - Costo Bien Cons x Prog'!J6</f>
        <v>2390937.107</v>
      </c>
      <c r="K5" s="202">
        <f>'6 -Costos Amortizables x Pr'!K5+'7 - Costos Personal x Progr'!K5+'9 - Costo Bien Cons x Prog'!K6</f>
        <v>6160000</v>
      </c>
      <c r="L5" s="202">
        <f>'6 -Costos Amortizables x Pr'!L5+'7 - Costos Personal x Progr'!L5+'9 - Costo Bien Cons x Prog'!L6</f>
        <v>109261876.8</v>
      </c>
      <c r="M5" s="202">
        <f>'6 -Costos Amortizables x Pr'!M5+'7 - Costos Personal x Progr'!M5+'9 - Costo Bien Cons x Prog'!M6</f>
        <v>0</v>
      </c>
      <c r="N5" s="202">
        <f>'6 -Costos Amortizables x Pr'!N5+'7 - Costos Personal x Progr'!N5+'9 - Costo Bien Cons x Prog'!N6</f>
        <v>0</v>
      </c>
      <c r="O5" s="202">
        <f>'6 -Costos Amortizables x Pr'!O5+'7 - Costos Personal x Progr'!O5+'9 - Costo Bien Cons x Prog'!O6</f>
        <v>0</v>
      </c>
      <c r="P5" s="202">
        <f>'6 -Costos Amortizables x Pr'!P5+'7 - Costos Personal x Progr'!P5+'9 - Costo Bien Cons x Prog'!P6</f>
        <v>0</v>
      </c>
      <c r="Q5" s="265">
        <f t="shared" si="1"/>
        <v>329911096.3</v>
      </c>
      <c r="R5" s="298">
        <f t="shared" si="2"/>
        <v>0.3924450429</v>
      </c>
    </row>
    <row r="6">
      <c r="B6" s="44" t="str">
        <f>'2 - Programas Municipales'!B4</f>
        <v>Programas de Limpieza</v>
      </c>
      <c r="C6" s="202">
        <f>'6 -Costos Amortizables x Pr'!C6+'7 - Costos Personal x Progr'!C6+'9 - Costo Bien Cons x Prog'!C7</f>
        <v>6217335.6</v>
      </c>
      <c r="D6" s="202">
        <f>'6 -Costos Amortizables x Pr'!D6+'7 - Costos Personal x Progr'!D6+'9 - Costo Bien Cons x Prog'!D7</f>
        <v>171990000</v>
      </c>
      <c r="E6" s="202">
        <f>'6 -Costos Amortizables x Pr'!E6+'7 - Costos Personal x Progr'!E6+'9 - Costo Bien Cons x Prog'!E7</f>
        <v>4200000</v>
      </c>
      <c r="F6" s="202">
        <f>'6 -Costos Amortizables x Pr'!F6+'7 - Costos Personal x Progr'!F6+'9 - Costo Bien Cons x Prog'!F7</f>
        <v>0</v>
      </c>
      <c r="G6" s="202">
        <f>'6 -Costos Amortizables x Pr'!G6+'7 - Costos Personal x Progr'!G6+'9 - Costo Bien Cons x Prog'!G7</f>
        <v>0</v>
      </c>
      <c r="H6" s="202">
        <f>'6 -Costos Amortizables x Pr'!H6+'7 - Costos Personal x Progr'!H6+'9 - Costo Bien Cons x Prog'!H7</f>
        <v>0</v>
      </c>
      <c r="I6" s="202">
        <f>'6 -Costos Amortizables x Pr'!I6+'7 - Costos Personal x Progr'!I6+'9 - Costo Bien Cons x Prog'!I7</f>
        <v>0</v>
      </c>
      <c r="J6" s="202">
        <f>'6 -Costos Amortizables x Pr'!J6+'7 - Costos Personal x Progr'!J6+'9 - Costo Bien Cons x Prog'!J7</f>
        <v>0</v>
      </c>
      <c r="K6" s="202">
        <f>'6 -Costos Amortizables x Pr'!K6+'7 - Costos Personal x Progr'!K6+'9 - Costo Bien Cons x Prog'!K7</f>
        <v>0</v>
      </c>
      <c r="L6" s="202">
        <f>'6 -Costos Amortizables x Pr'!L6+'7 - Costos Personal x Progr'!L6+'9 - Costo Bien Cons x Prog'!L7</f>
        <v>0</v>
      </c>
      <c r="M6" s="202">
        <f>'6 -Costos Amortizables x Pr'!M6+'7 - Costos Personal x Progr'!M6+'9 - Costo Bien Cons x Prog'!M7</f>
        <v>0</v>
      </c>
      <c r="N6" s="202">
        <f>'6 -Costos Amortizables x Pr'!N6+'7 - Costos Personal x Progr'!N6+'9 - Costo Bien Cons x Prog'!N7</f>
        <v>0</v>
      </c>
      <c r="O6" s="202">
        <f>'6 -Costos Amortizables x Pr'!O6+'7 - Costos Personal x Progr'!O6+'9 - Costo Bien Cons x Prog'!O7</f>
        <v>0</v>
      </c>
      <c r="P6" s="202">
        <f>'6 -Costos Amortizables x Pr'!P6+'7 - Costos Personal x Progr'!P6+'9 - Costo Bien Cons x Prog'!P7</f>
        <v>0</v>
      </c>
      <c r="Q6" s="265">
        <f t="shared" si="1"/>
        <v>182407335.6</v>
      </c>
      <c r="R6" s="298">
        <f t="shared" si="2"/>
        <v>0.2169822581</v>
      </c>
    </row>
    <row r="7">
      <c r="B7" s="44" t="str">
        <f>'2 - Programas Municipales'!B5</f>
        <v>Progs. de Recol, Transf. y Disp. Final</v>
      </c>
      <c r="C7" s="202">
        <f>'6 -Costos Amortizables x Pr'!C7+'7 - Costos Personal x Progr'!C7+'9 - Costo Bien Cons x Prog'!C8</f>
        <v>0</v>
      </c>
      <c r="D7" s="202">
        <f>'6 -Costos Amortizables x Pr'!D7+'7 - Costos Personal x Progr'!D7+'9 - Costo Bien Cons x Prog'!D8</f>
        <v>0</v>
      </c>
      <c r="E7" s="202">
        <f>'6 -Costos Amortizables x Pr'!E7+'7 - Costos Personal x Progr'!E7+'9 - Costo Bien Cons x Prog'!E8</f>
        <v>0</v>
      </c>
      <c r="F7" s="202">
        <f>'6 -Costos Amortizables x Pr'!F7+'7 - Costos Personal x Progr'!F7+'9 - Costo Bien Cons x Prog'!F8</f>
        <v>0</v>
      </c>
      <c r="G7" s="202">
        <f>'6 -Costos Amortizables x Pr'!G7+'7 - Costos Personal x Progr'!G7+'9 - Costo Bien Cons x Prog'!G8</f>
        <v>0</v>
      </c>
      <c r="H7" s="202">
        <f>'6 -Costos Amortizables x Pr'!H7+'7 - Costos Personal x Progr'!H7+'9 - Costo Bien Cons x Prog'!H8</f>
        <v>0</v>
      </c>
      <c r="I7" s="202">
        <f>'6 -Costos Amortizables x Pr'!I7+'7 - Costos Personal x Progr'!I7+'9 - Costo Bien Cons x Prog'!I8</f>
        <v>0</v>
      </c>
      <c r="J7" s="202">
        <f>'6 -Costos Amortizables x Pr'!J7+'7 - Costos Personal x Progr'!J7+'9 - Costo Bien Cons x Prog'!J8</f>
        <v>0</v>
      </c>
      <c r="K7" s="202">
        <f>'6 -Costos Amortizables x Pr'!K7+'7 - Costos Personal x Progr'!K7+'9 - Costo Bien Cons x Prog'!K8</f>
        <v>0</v>
      </c>
      <c r="L7" s="202">
        <f>'6 -Costos Amortizables x Pr'!L7+'7 - Costos Personal x Progr'!L7+'9 - Costo Bien Cons x Prog'!L8</f>
        <v>269010000</v>
      </c>
      <c r="M7" s="202">
        <f>'6 -Costos Amortizables x Pr'!M7+'7 - Costos Personal x Progr'!M7+'9 - Costo Bien Cons x Prog'!M8</f>
        <v>0</v>
      </c>
      <c r="N7" s="202">
        <f>'6 -Costos Amortizables x Pr'!N7+'7 - Costos Personal x Progr'!N7+'9 - Costo Bien Cons x Prog'!N8</f>
        <v>59327100</v>
      </c>
      <c r="O7" s="202">
        <f>'6 -Costos Amortizables x Pr'!O7+'7 - Costos Personal x Progr'!O7+'9 - Costo Bien Cons x Prog'!O8</f>
        <v>0</v>
      </c>
      <c r="P7" s="202">
        <f>'6 -Costos Amortizables x Pr'!P7+'7 - Costos Personal x Progr'!P7+'9 - Costo Bien Cons x Prog'!P8</f>
        <v>0</v>
      </c>
      <c r="Q7" s="265">
        <f t="shared" si="1"/>
        <v>328337100</v>
      </c>
      <c r="R7" s="298">
        <f t="shared" si="2"/>
        <v>0.390572699</v>
      </c>
    </row>
    <row r="8">
      <c r="B8" s="44" t="str">
        <f>'2 - Programas Municipales'!B6</f>
        <v>Progs. de Organiz. Planif y Control</v>
      </c>
      <c r="C8" s="202">
        <f>'6 -Costos Amortizables x Pr'!C8+'7 - Costos Personal x Progr'!C8+'9 - Costo Bien Cons x Prog'!C9</f>
        <v>0</v>
      </c>
      <c r="D8" s="202">
        <f>'6 -Costos Amortizables x Pr'!D8+'7 - Costos Personal x Progr'!D8+'9 - Costo Bien Cons x Prog'!D9</f>
        <v>0</v>
      </c>
      <c r="E8" s="202">
        <f>'6 -Costos Amortizables x Pr'!E8+'7 - Costos Personal x Progr'!E8+'9 - Costo Bien Cons x Prog'!E9</f>
        <v>0</v>
      </c>
      <c r="F8" s="202">
        <f>'6 -Costos Amortizables x Pr'!F8+'7 - Costos Personal x Progr'!F8+'9 - Costo Bien Cons x Prog'!F9</f>
        <v>0</v>
      </c>
      <c r="G8" s="202">
        <f>'6 -Costos Amortizables x Pr'!G8+'7 - Costos Personal x Progr'!G8+'9 - Costo Bien Cons x Prog'!G9</f>
        <v>0</v>
      </c>
      <c r="H8" s="202">
        <f>'6 -Costos Amortizables x Pr'!H8+'7 - Costos Personal x Progr'!H8+'9 - Costo Bien Cons x Prog'!H9</f>
        <v>0</v>
      </c>
      <c r="I8" s="202">
        <f>'6 -Costos Amortizables x Pr'!I8+'7 - Costos Personal x Progr'!I8+'9 - Costo Bien Cons x Prog'!I9</f>
        <v>0</v>
      </c>
      <c r="J8" s="202">
        <f>'6 -Costos Amortizables x Pr'!J8+'7 - Costos Personal x Progr'!J8+'9 - Costo Bien Cons x Prog'!J9</f>
        <v>0</v>
      </c>
      <c r="K8" s="202">
        <f>'6 -Costos Amortizables x Pr'!K8+'7 - Costos Personal x Progr'!K8+'9 - Costo Bien Cons x Prog'!K9</f>
        <v>0</v>
      </c>
      <c r="L8" s="202">
        <f>'6 -Costos Amortizables x Pr'!L8+'7 - Costos Personal x Progr'!L8+'9 - Costo Bien Cons x Prog'!L9</f>
        <v>0</v>
      </c>
      <c r="M8" s="202">
        <f>'6 -Costos Amortizables x Pr'!M8+'7 - Costos Personal x Progr'!M8+'9 - Costo Bien Cons x Prog'!M9</f>
        <v>0</v>
      </c>
      <c r="N8" s="202">
        <f>'6 -Costos Amortizables x Pr'!N8+'7 - Costos Personal x Progr'!N8+'9 - Costo Bien Cons x Prog'!N9</f>
        <v>0</v>
      </c>
      <c r="O8" s="202">
        <f>'6 -Costos Amortizables x Pr'!O8+'7 - Costos Personal x Progr'!O8+'9 - Costo Bien Cons x Prog'!O9</f>
        <v>0</v>
      </c>
      <c r="P8" s="202">
        <f>'6 -Costos Amortizables x Pr'!P8+'7 - Costos Personal x Progr'!P8+'9 - Costo Bien Cons x Prog'!P9</f>
        <v>0</v>
      </c>
      <c r="Q8" s="265">
        <f t="shared" si="1"/>
        <v>0</v>
      </c>
      <c r="R8" s="298">
        <f t="shared" si="2"/>
        <v>0</v>
      </c>
    </row>
    <row r="9">
      <c r="B9" s="44" t="str">
        <f>'2 - Programas Municipales'!B7</f>
        <v>Progs. de Desarrollo e Incl. Social</v>
      </c>
      <c r="C9" s="202">
        <f>'6 -Costos Amortizables x Pr'!C9+'7 - Costos Personal x Progr'!C9+'9 - Costo Bien Cons x Prog'!C10</f>
        <v>0</v>
      </c>
      <c r="D9" s="202">
        <f>'6 -Costos Amortizables x Pr'!D9+'7 - Costos Personal x Progr'!D9+'9 - Costo Bien Cons x Prog'!D10</f>
        <v>0</v>
      </c>
      <c r="E9" s="202">
        <f>'6 -Costos Amortizables x Pr'!E9+'7 - Costos Personal x Progr'!E9+'9 - Costo Bien Cons x Prog'!E10</f>
        <v>0</v>
      </c>
      <c r="F9" s="202">
        <f>'6 -Costos Amortizables x Pr'!F9+'7 - Costos Personal x Progr'!F9+'9 - Costo Bien Cons x Prog'!F10</f>
        <v>0</v>
      </c>
      <c r="G9" s="202">
        <f>'6 -Costos Amortizables x Pr'!G9+'7 - Costos Personal x Progr'!G9+'9 - Costo Bien Cons x Prog'!G10</f>
        <v>0</v>
      </c>
      <c r="H9" s="202">
        <f>'6 -Costos Amortizables x Pr'!H9+'7 - Costos Personal x Progr'!H9+'9 - Costo Bien Cons x Prog'!H10</f>
        <v>0</v>
      </c>
      <c r="I9" s="202">
        <f>'6 -Costos Amortizables x Pr'!I9+'7 - Costos Personal x Progr'!I9+'9 - Costo Bien Cons x Prog'!I10</f>
        <v>0</v>
      </c>
      <c r="J9" s="202">
        <f>'6 -Costos Amortizables x Pr'!J9+'7 - Costos Personal x Progr'!J9+'9 - Costo Bien Cons x Prog'!J10</f>
        <v>0</v>
      </c>
      <c r="K9" s="202">
        <f>'6 -Costos Amortizables x Pr'!K9+'7 - Costos Personal x Progr'!K9+'9 - Costo Bien Cons x Prog'!K10</f>
        <v>0</v>
      </c>
      <c r="L9" s="202">
        <f>'6 -Costos Amortizables x Pr'!L9+'7 - Costos Personal x Progr'!L9+'9 - Costo Bien Cons x Prog'!L10</f>
        <v>0</v>
      </c>
      <c r="M9" s="202">
        <f>'6 -Costos Amortizables x Pr'!M9+'7 - Costos Personal x Progr'!M9+'9 - Costo Bien Cons x Prog'!M10</f>
        <v>0</v>
      </c>
      <c r="N9" s="202">
        <f>'6 -Costos Amortizables x Pr'!N9+'7 - Costos Personal x Progr'!N9+'9 - Costo Bien Cons x Prog'!N10</f>
        <v>0</v>
      </c>
      <c r="O9" s="202">
        <f>'6 -Costos Amortizables x Pr'!O9+'7 - Costos Personal x Progr'!O9+'9 - Costo Bien Cons x Prog'!O10</f>
        <v>0</v>
      </c>
      <c r="P9" s="202">
        <f>'6 -Costos Amortizables x Pr'!P9+'7 - Costos Personal x Progr'!P9+'9 - Costo Bien Cons x Prog'!P10</f>
        <v>0</v>
      </c>
      <c r="Q9" s="265">
        <f t="shared" si="1"/>
        <v>0</v>
      </c>
      <c r="R9" s="298">
        <f t="shared" si="2"/>
        <v>0</v>
      </c>
    </row>
    <row r="10">
      <c r="B10" s="44" t="str">
        <f>'2 - Programas Municipales'!B8</f>
        <v>Progs. de Mejor. del Sitio de D.F.</v>
      </c>
      <c r="C10" s="202">
        <f>'6 -Costos Amortizables x Pr'!C10+'7 - Costos Personal x Progr'!C10+'9 - Costo Bien Cons x Prog'!C11</f>
        <v>0</v>
      </c>
      <c r="D10" s="202">
        <f>'6 -Costos Amortizables x Pr'!D10+'7 - Costos Personal x Progr'!D10+'9 - Costo Bien Cons x Prog'!D11</f>
        <v>0</v>
      </c>
      <c r="E10" s="202">
        <f>'6 -Costos Amortizables x Pr'!E10+'7 - Costos Personal x Progr'!E10+'9 - Costo Bien Cons x Prog'!E11</f>
        <v>0</v>
      </c>
      <c r="F10" s="202">
        <f>'6 -Costos Amortizables x Pr'!F10+'7 - Costos Personal x Progr'!F10+'9 - Costo Bien Cons x Prog'!F11</f>
        <v>0</v>
      </c>
      <c r="G10" s="202">
        <f>'6 -Costos Amortizables x Pr'!G10+'7 - Costos Personal x Progr'!G10+'9 - Costo Bien Cons x Prog'!G11</f>
        <v>0</v>
      </c>
      <c r="H10" s="202">
        <f>'6 -Costos Amortizables x Pr'!H10+'7 - Costos Personal x Progr'!H10+'9 - Costo Bien Cons x Prog'!H11</f>
        <v>0</v>
      </c>
      <c r="I10" s="202">
        <f>'6 -Costos Amortizables x Pr'!I10+'7 - Costos Personal x Progr'!I10+'9 - Costo Bien Cons x Prog'!I11</f>
        <v>0</v>
      </c>
      <c r="J10" s="202">
        <f>'6 -Costos Amortizables x Pr'!J10+'7 - Costos Personal x Progr'!J10+'9 - Costo Bien Cons x Prog'!J11</f>
        <v>0</v>
      </c>
      <c r="K10" s="202">
        <f>'6 -Costos Amortizables x Pr'!K10+'7 - Costos Personal x Progr'!K10+'9 - Costo Bien Cons x Prog'!K11</f>
        <v>0</v>
      </c>
      <c r="L10" s="202">
        <f>'6 -Costos Amortizables x Pr'!L10+'7 - Costos Personal x Progr'!L10+'9 - Costo Bien Cons x Prog'!L11</f>
        <v>0</v>
      </c>
      <c r="M10" s="202">
        <f>'6 -Costos Amortizables x Pr'!M10+'7 - Costos Personal x Progr'!M10+'9 - Costo Bien Cons x Prog'!M11</f>
        <v>0</v>
      </c>
      <c r="N10" s="202">
        <f>'6 -Costos Amortizables x Pr'!N10+'7 - Costos Personal x Progr'!N10+'9 - Costo Bien Cons x Prog'!N11</f>
        <v>0</v>
      </c>
      <c r="O10" s="202">
        <f>'6 -Costos Amortizables x Pr'!O10+'7 - Costos Personal x Progr'!O10+'9 - Costo Bien Cons x Prog'!O11</f>
        <v>0</v>
      </c>
      <c r="P10" s="202">
        <f>'6 -Costos Amortizables x Pr'!P10+'7 - Costos Personal x Progr'!P10+'9 - Costo Bien Cons x Prog'!P11</f>
        <v>0</v>
      </c>
      <c r="Q10" s="265">
        <f t="shared" si="1"/>
        <v>0</v>
      </c>
      <c r="R10" s="298">
        <f t="shared" si="2"/>
        <v>0</v>
      </c>
    </row>
    <row r="11">
      <c r="B11" s="44" t="str">
        <f>'2 - Programas Municipales'!B9</f>
        <v>Progs. de Educ. Comunic. y Reutilización</v>
      </c>
      <c r="C11" s="202">
        <f>'6 -Costos Amortizables x Pr'!C11+'7 - Costos Personal x Progr'!C11+'9 - Costo Bien Cons x Prog'!C12</f>
        <v>0</v>
      </c>
      <c r="D11" s="202">
        <f>'6 -Costos Amortizables x Pr'!D11+'7 - Costos Personal x Progr'!D11+'9 - Costo Bien Cons x Prog'!D12</f>
        <v>0</v>
      </c>
      <c r="E11" s="202">
        <f>'6 -Costos Amortizables x Pr'!E11+'7 - Costos Personal x Progr'!E11+'9 - Costo Bien Cons x Prog'!E12</f>
        <v>0</v>
      </c>
      <c r="F11" s="202">
        <f>'6 -Costos Amortizables x Pr'!F11+'7 - Costos Personal x Progr'!F11+'9 - Costo Bien Cons x Prog'!F12</f>
        <v>0</v>
      </c>
      <c r="G11" s="202">
        <f>'6 -Costos Amortizables x Pr'!G11+'7 - Costos Personal x Progr'!G11+'9 - Costo Bien Cons x Prog'!G12</f>
        <v>0</v>
      </c>
      <c r="H11" s="202">
        <f>'6 -Costos Amortizables x Pr'!H11+'7 - Costos Personal x Progr'!H11+'9 - Costo Bien Cons x Prog'!H12</f>
        <v>0</v>
      </c>
      <c r="I11" s="202">
        <f>'6 -Costos Amortizables x Pr'!I11+'7 - Costos Personal x Progr'!I11+'9 - Costo Bien Cons x Prog'!I12</f>
        <v>0</v>
      </c>
      <c r="J11" s="202">
        <f>'6 -Costos Amortizables x Pr'!J11+'7 - Costos Personal x Progr'!J11+'9 - Costo Bien Cons x Prog'!J12</f>
        <v>0</v>
      </c>
      <c r="K11" s="202">
        <f>'6 -Costos Amortizables x Pr'!K11+'7 - Costos Personal x Progr'!K11+'9 - Costo Bien Cons x Prog'!K12</f>
        <v>0</v>
      </c>
      <c r="L11" s="202">
        <f>'6 -Costos Amortizables x Pr'!L11+'7 - Costos Personal x Progr'!L11+'9 - Costo Bien Cons x Prog'!L12</f>
        <v>0</v>
      </c>
      <c r="M11" s="202">
        <f>'6 -Costos Amortizables x Pr'!M11+'7 - Costos Personal x Progr'!M11+'9 - Costo Bien Cons x Prog'!M12</f>
        <v>0</v>
      </c>
      <c r="N11" s="202">
        <f>'6 -Costos Amortizables x Pr'!N11+'7 - Costos Personal x Progr'!N11+'9 - Costo Bien Cons x Prog'!N12</f>
        <v>0</v>
      </c>
      <c r="O11" s="202">
        <f>'6 -Costos Amortizables x Pr'!O11+'7 - Costos Personal x Progr'!O11+'9 - Costo Bien Cons x Prog'!O12</f>
        <v>0</v>
      </c>
      <c r="P11" s="202">
        <f>'6 -Costos Amortizables x Pr'!P11+'7 - Costos Personal x Progr'!P11+'9 - Costo Bien Cons x Prog'!P12</f>
        <v>0</v>
      </c>
      <c r="Q11" s="265">
        <f t="shared" si="1"/>
        <v>0</v>
      </c>
      <c r="R11" s="298">
        <f t="shared" si="2"/>
        <v>0</v>
      </c>
    </row>
    <row r="12">
      <c r="B12" s="44" t="str">
        <f>'2 - Programas Municipales'!B10</f>
        <v>Otros Programas</v>
      </c>
      <c r="C12" s="202">
        <f>'6 -Costos Amortizables x Pr'!C12+'7 - Costos Personal x Progr'!C12+'9 - Costo Bien Cons x Prog'!C13</f>
        <v>0</v>
      </c>
      <c r="D12" s="202">
        <f>'6 -Costos Amortizables x Pr'!D12+'7 - Costos Personal x Progr'!D12+'9 - Costo Bien Cons x Prog'!D13</f>
        <v>0</v>
      </c>
      <c r="E12" s="202">
        <f>'6 -Costos Amortizables x Pr'!E12+'7 - Costos Personal x Progr'!E12+'9 - Costo Bien Cons x Prog'!E13</f>
        <v>0</v>
      </c>
      <c r="F12" s="202">
        <f>'6 -Costos Amortizables x Pr'!F12+'7 - Costos Personal x Progr'!F12+'9 - Costo Bien Cons x Prog'!F13</f>
        <v>0</v>
      </c>
      <c r="G12" s="202">
        <f>'6 -Costos Amortizables x Pr'!G12+'7 - Costos Personal x Progr'!G12+'9 - Costo Bien Cons x Prog'!G13</f>
        <v>0</v>
      </c>
      <c r="H12" s="202">
        <f>'6 -Costos Amortizables x Pr'!H12+'7 - Costos Personal x Progr'!H12+'9 - Costo Bien Cons x Prog'!H13</f>
        <v>0</v>
      </c>
      <c r="I12" s="202">
        <f>'6 -Costos Amortizables x Pr'!I12+'7 - Costos Personal x Progr'!I12+'9 - Costo Bien Cons x Prog'!I13</f>
        <v>0</v>
      </c>
      <c r="J12" s="202">
        <f>'6 -Costos Amortizables x Pr'!J12+'7 - Costos Personal x Progr'!J12+'9 - Costo Bien Cons x Prog'!J13</f>
        <v>0</v>
      </c>
      <c r="K12" s="202">
        <f>'6 -Costos Amortizables x Pr'!K12+'7 - Costos Personal x Progr'!K12+'9 - Costo Bien Cons x Prog'!K13</f>
        <v>0</v>
      </c>
      <c r="L12" s="202">
        <f>'6 -Costos Amortizables x Pr'!L12+'7 - Costos Personal x Progr'!L12+'9 - Costo Bien Cons x Prog'!L13</f>
        <v>0</v>
      </c>
      <c r="M12" s="202">
        <f>'6 -Costos Amortizables x Pr'!M12+'7 - Costos Personal x Progr'!M12+'9 - Costo Bien Cons x Prog'!M13</f>
        <v>0</v>
      </c>
      <c r="N12" s="202">
        <f>'6 -Costos Amortizables x Pr'!N12+'7 - Costos Personal x Progr'!N12+'9 - Costo Bien Cons x Prog'!N13</f>
        <v>0</v>
      </c>
      <c r="O12" s="202">
        <f>'6 -Costos Amortizables x Pr'!O12+'7 - Costos Personal x Progr'!O12+'9 - Costo Bien Cons x Prog'!O13</f>
        <v>0</v>
      </c>
      <c r="P12" s="202">
        <f>'6 -Costos Amortizables x Pr'!P12+'7 - Costos Personal x Progr'!P12+'9 - Costo Bien Cons x Prog'!P13</f>
        <v>0</v>
      </c>
      <c r="Q12" s="265">
        <f t="shared" si="1"/>
        <v>0</v>
      </c>
      <c r="R12" s="298">
        <f t="shared" si="2"/>
        <v>0</v>
      </c>
    </row>
    <row r="13">
      <c r="B13" s="266" t="s">
        <v>161</v>
      </c>
      <c r="C13" s="265">
        <f t="shared" ref="C13:Q13" si="3">SUM(C4:C12)</f>
        <v>34839335.6</v>
      </c>
      <c r="D13" s="265">
        <f t="shared" si="3"/>
        <v>171990000</v>
      </c>
      <c r="E13" s="265">
        <f t="shared" si="3"/>
        <v>4200000</v>
      </c>
      <c r="F13" s="265">
        <f t="shared" si="3"/>
        <v>0</v>
      </c>
      <c r="G13" s="265">
        <f t="shared" si="3"/>
        <v>24872000</v>
      </c>
      <c r="H13" s="265">
        <f t="shared" si="3"/>
        <v>0</v>
      </c>
      <c r="I13" s="265">
        <f t="shared" si="3"/>
        <v>158604282.4</v>
      </c>
      <c r="J13" s="265">
        <f t="shared" si="3"/>
        <v>2390937.107</v>
      </c>
      <c r="K13" s="265">
        <f t="shared" si="3"/>
        <v>6160000</v>
      </c>
      <c r="L13" s="265">
        <f t="shared" si="3"/>
        <v>378271876.8</v>
      </c>
      <c r="M13" s="265">
        <f t="shared" si="3"/>
        <v>0</v>
      </c>
      <c r="N13" s="265">
        <f t="shared" si="3"/>
        <v>59327100</v>
      </c>
      <c r="O13" s="265">
        <f t="shared" si="3"/>
        <v>0</v>
      </c>
      <c r="P13" s="265">
        <f t="shared" si="3"/>
        <v>0</v>
      </c>
      <c r="Q13" s="267">
        <f t="shared" si="3"/>
        <v>840655531.9</v>
      </c>
      <c r="R13" s="299">
        <f t="shared" si="2"/>
        <v>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1:R1"/>
    <mergeCell ref="B2:B3"/>
    <mergeCell ref="C2:R2"/>
    <mergeCell ref="Q3:R3"/>
  </mergeCells>
  <printOptions/>
  <pageMargins bottom="0.75" footer="0.0" header="0.0" left="0.7" right="0.7" top="0.75"/>
  <pageSetup orientation="landscape"/>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00CC"/>
    <pageSetUpPr fitToPage="1"/>
  </sheetPr>
  <sheetViews>
    <sheetView workbookViewId="0"/>
  </sheetViews>
  <sheetFormatPr customHeight="1" defaultColWidth="14.43" defaultRowHeight="15.0"/>
  <cols>
    <col customWidth="1" min="1" max="1" width="2.14"/>
    <col customWidth="1" min="2" max="2" width="60.71"/>
    <col customWidth="1" min="3" max="3" width="16.86"/>
    <col customWidth="1" min="4" max="4" width="12.0"/>
    <col customWidth="1" min="5" max="5" width="3.57"/>
    <col customWidth="1" min="6" max="6" width="64.86"/>
    <col customWidth="1" min="7" max="7" width="17.43"/>
    <col customWidth="1" min="8" max="8" width="11.43"/>
    <col customWidth="1" min="9" max="9" width="14.0"/>
    <col customWidth="1" min="10" max="26" width="11.43"/>
  </cols>
  <sheetData>
    <row r="2" ht="30.0" customHeight="1">
      <c r="B2" s="300" t="s">
        <v>451</v>
      </c>
      <c r="C2" s="15"/>
      <c r="D2" s="15"/>
      <c r="E2" s="15"/>
      <c r="F2" s="15"/>
      <c r="G2" s="16"/>
    </row>
    <row r="3" ht="15.0" customHeight="1">
      <c r="A3" s="61"/>
      <c r="F3" s="61"/>
      <c r="G3" s="61"/>
    </row>
    <row r="4">
      <c r="A4" s="61"/>
      <c r="B4" s="301" t="s">
        <v>60</v>
      </c>
      <c r="C4" s="277"/>
      <c r="D4" s="278"/>
      <c r="F4" s="302" t="s">
        <v>452</v>
      </c>
      <c r="G4" s="303"/>
      <c r="H4" s="44"/>
    </row>
    <row r="5">
      <c r="A5" s="61"/>
      <c r="B5" s="304" t="s">
        <v>453</v>
      </c>
      <c r="C5" s="15"/>
      <c r="D5" s="305"/>
      <c r="F5" s="304" t="s">
        <v>454</v>
      </c>
      <c r="G5" s="305"/>
      <c r="H5" s="44"/>
    </row>
    <row r="6">
      <c r="A6" s="44"/>
      <c r="B6" s="306" t="s">
        <v>455</v>
      </c>
      <c r="C6" s="307">
        <f>+'13 - Costo GIRSU x Fase'!P4</f>
        <v>840655531.9</v>
      </c>
      <c r="D6" s="308"/>
      <c r="E6" s="309"/>
      <c r="F6" s="306" t="s">
        <v>456</v>
      </c>
      <c r="G6" s="310">
        <f>+C8/12</f>
        <v>233.5154255</v>
      </c>
      <c r="H6" s="44"/>
    </row>
    <row r="7">
      <c r="A7" s="44"/>
      <c r="B7" s="306" t="s">
        <v>457</v>
      </c>
      <c r="C7" s="307">
        <f>+C6/('1 - Info del Municipio '!L31*6*52)</f>
        <v>36263.91327</v>
      </c>
      <c r="D7" s="308"/>
      <c r="E7" s="309"/>
      <c r="F7" s="306" t="s">
        <v>458</v>
      </c>
      <c r="G7" s="310">
        <f>+G32/12</f>
        <v>446.5020224</v>
      </c>
      <c r="H7" s="44"/>
    </row>
    <row r="8">
      <c r="A8" s="44"/>
      <c r="B8" s="306" t="s">
        <v>62</v>
      </c>
      <c r="C8" s="307">
        <f>+C6/'1 - Info del Municipio '!C17</f>
        <v>2802.185106</v>
      </c>
      <c r="D8" s="308"/>
      <c r="E8" s="309"/>
      <c r="F8" s="306" t="s">
        <v>459</v>
      </c>
      <c r="G8" s="310">
        <f t="shared" ref="G8:G9" si="1">+G34/12</f>
        <v>1231.729717</v>
      </c>
      <c r="H8" s="44"/>
    </row>
    <row r="9">
      <c r="A9" s="44"/>
      <c r="B9" s="306" t="s">
        <v>460</v>
      </c>
      <c r="C9" s="307">
        <f>+C6/('1 - Info del Municipio '!O31)</f>
        <v>72527.82654</v>
      </c>
      <c r="D9" s="308"/>
      <c r="E9" s="309"/>
      <c r="F9" s="306" t="s">
        <v>461</v>
      </c>
      <c r="G9" s="311">
        <f t="shared" si="1"/>
        <v>38491.55366</v>
      </c>
      <c r="H9" s="44"/>
    </row>
    <row r="10">
      <c r="A10" s="44"/>
      <c r="B10" s="306" t="s">
        <v>462</v>
      </c>
      <c r="C10" s="309" t="str">
        <f>+'1 - Info del Municipio '!C38/'1 - Info del Municipio '!C37</f>
        <v>#DIV/0!</v>
      </c>
      <c r="D10" s="308"/>
      <c r="E10" s="309"/>
      <c r="F10" s="306" t="s">
        <v>463</v>
      </c>
      <c r="G10" s="311">
        <f>+G33/12</f>
        <v>7698.310731</v>
      </c>
      <c r="H10" s="44"/>
    </row>
    <row r="11">
      <c r="A11" s="44"/>
      <c r="B11" s="306" t="s">
        <v>464</v>
      </c>
      <c r="C11" s="309">
        <f>+'1 - Info del Municipio '!C38/C6</f>
        <v>0</v>
      </c>
      <c r="D11" s="308"/>
      <c r="E11" s="309"/>
      <c r="F11" s="306" t="s">
        <v>465</v>
      </c>
      <c r="G11" s="310">
        <f>+G36/12</f>
        <v>0</v>
      </c>
      <c r="H11" s="44"/>
    </row>
    <row r="12" ht="17.25" customHeight="1">
      <c r="A12" s="44"/>
      <c r="B12" s="312" t="s">
        <v>64</v>
      </c>
      <c r="C12" s="15"/>
      <c r="D12" s="305"/>
      <c r="E12" s="309"/>
      <c r="F12" s="313" t="s">
        <v>466</v>
      </c>
      <c r="G12" s="314" t="str">
        <f>+(G32/12)*('1 - Info del Municipio '!C18/'1 - Info del Municipio '!C45)</f>
        <v>#DIV/0!</v>
      </c>
      <c r="H12" s="44"/>
    </row>
    <row r="13" ht="15.75" customHeight="1">
      <c r="A13" s="44"/>
      <c r="B13" s="306" t="s">
        <v>467</v>
      </c>
      <c r="C13" s="307">
        <f>+C7</f>
        <v>36263.91327</v>
      </c>
      <c r="D13" s="219"/>
      <c r="E13" s="309"/>
      <c r="F13" s="315" t="s">
        <v>468</v>
      </c>
      <c r="G13" s="316"/>
      <c r="H13" s="44"/>
    </row>
    <row r="14" ht="15.75" customHeight="1">
      <c r="A14" s="44"/>
      <c r="B14" s="306" t="s">
        <v>65</v>
      </c>
      <c r="C14" s="307">
        <f>+'13 - Costo GIRSU x Fase'!K4/'1 - Info del Municipio '!E25</f>
        <v>2771.222541</v>
      </c>
      <c r="D14" s="317">
        <f t="shared" ref="D14:D19" si="2">+C14/$C$13</f>
        <v>0.07641818796</v>
      </c>
      <c r="E14" s="309"/>
      <c r="F14" s="306" t="s">
        <v>469</v>
      </c>
      <c r="G14" s="318">
        <f>+'1 - Info del Municipio '!C45/'1 - Info del Municipio '!C18</f>
        <v>0</v>
      </c>
      <c r="H14" s="44"/>
    </row>
    <row r="15">
      <c r="A15" s="44"/>
      <c r="B15" s="306" t="s">
        <v>66</v>
      </c>
      <c r="C15" s="307">
        <f>+'13 - Costo GIRSU x Fase'!C4/'1 - Info del Municipio '!E25</f>
        <v>1260</v>
      </c>
      <c r="D15" s="317">
        <f t="shared" si="2"/>
        <v>0.03474528495</v>
      </c>
      <c r="E15" s="309"/>
      <c r="F15" s="306" t="s">
        <v>470</v>
      </c>
      <c r="G15" s="318">
        <f>+'1 - Info del Municipio '!C46/'1 - Info del Municipio '!C19</f>
        <v>0</v>
      </c>
    </row>
    <row r="16">
      <c r="A16" s="44"/>
      <c r="B16" s="306" t="s">
        <v>67</v>
      </c>
      <c r="C16" s="307">
        <f>(+'13 - Costo GIRSU x Fase'!L4+'13 - Costo GIRSU x Fase'!O4)/'1 - Info del Municipio '!E25</f>
        <v>0</v>
      </c>
      <c r="D16" s="317">
        <f t="shared" si="2"/>
        <v>0</v>
      </c>
      <c r="E16" s="309"/>
      <c r="F16" s="306" t="s">
        <v>471</v>
      </c>
      <c r="G16" s="318">
        <f>+'1 - Info del Municipio '!C47/'1 - Info del Municipio '!C20</f>
        <v>0</v>
      </c>
    </row>
    <row r="17">
      <c r="A17" s="44"/>
      <c r="B17" s="306" t="s">
        <v>68</v>
      </c>
      <c r="C17" s="307">
        <f>+'13 - Costo GIRSU x Fase'!M4/'1 - Info del Municipio '!E25</f>
        <v>434.6307692</v>
      </c>
      <c r="D17" s="317">
        <f t="shared" si="2"/>
        <v>0.01198521423</v>
      </c>
      <c r="E17" s="309"/>
      <c r="F17" s="306" t="s">
        <v>472</v>
      </c>
      <c r="G17" s="318">
        <f>+'1 - Info del Municipio '!C48/'1 - Info del Municipio '!C21</f>
        <v>0</v>
      </c>
    </row>
    <row r="18">
      <c r="A18" s="44"/>
      <c r="B18" s="306" t="s">
        <v>69</v>
      </c>
      <c r="C18" s="307">
        <f>+'13 - Costo GIRSU x Fase'!H4/'1 - Info del Municipio '!E25</f>
        <v>1161.936135</v>
      </c>
      <c r="D18" s="317">
        <f t="shared" si="2"/>
        <v>0.03204111277</v>
      </c>
      <c r="E18" s="309"/>
      <c r="F18" s="306" t="s">
        <v>473</v>
      </c>
      <c r="G18" s="318">
        <f>+'1 - Info del Municipio '!C49/'1 - Info del Municipio '!C22</f>
        <v>0</v>
      </c>
    </row>
    <row r="19">
      <c r="A19" s="44"/>
      <c r="B19" s="306" t="s">
        <v>70</v>
      </c>
      <c r="C19" s="307">
        <f>+'13 - Costo GIRSU x Fase'!G4/'1 - Info del Municipio '!E25</f>
        <v>0</v>
      </c>
      <c r="D19" s="317">
        <f t="shared" si="2"/>
        <v>0</v>
      </c>
      <c r="E19" s="309"/>
      <c r="F19" s="315" t="s">
        <v>474</v>
      </c>
      <c r="G19" s="316"/>
    </row>
    <row r="20">
      <c r="A20" s="44"/>
      <c r="B20" s="319" t="s">
        <v>475</v>
      </c>
      <c r="C20" s="15"/>
      <c r="D20" s="305"/>
      <c r="E20" s="309"/>
      <c r="F20" s="306" t="s">
        <v>109</v>
      </c>
      <c r="G20" s="320">
        <f>+'1 - Info del Municipio '!C39/'16 - Indicadores RSU '!G26</f>
        <v>0</v>
      </c>
    </row>
    <row r="21" ht="15.75" customHeight="1">
      <c r="A21" s="44"/>
      <c r="B21" s="306" t="s">
        <v>476</v>
      </c>
      <c r="C21" s="307">
        <f>+'13 - Costo GIRSU x Fase'!K4/'1 - Info del Municipio '!E10</f>
        <v>14180.2323</v>
      </c>
      <c r="D21" s="219"/>
      <c r="E21" s="309"/>
      <c r="F21" s="306" t="s">
        <v>110</v>
      </c>
      <c r="G21" s="320">
        <f>+'1 - Info del Municipio '!C40/'16 - Indicadores RSU '!G27</f>
        <v>0</v>
      </c>
    </row>
    <row r="22" ht="15.75" customHeight="1">
      <c r="A22" s="44"/>
      <c r="B22" s="306" t="s">
        <v>477</v>
      </c>
      <c r="C22" s="307" t="str">
        <f>+('13 - Costo GIRSU x Fase'!L4+'13 - Costo GIRSU x Fase'!O4)/'1 - Info del Municipio '!E11</f>
        <v>#DIV/0!</v>
      </c>
      <c r="D22" s="219"/>
      <c r="E22" s="309"/>
      <c r="F22" s="306" t="s">
        <v>111</v>
      </c>
      <c r="G22" s="320">
        <f>+'1 - Info del Municipio '!C41/'16 - Indicadores RSU '!G28</f>
        <v>0</v>
      </c>
    </row>
    <row r="23" ht="15.75" customHeight="1">
      <c r="A23" s="44"/>
      <c r="B23" s="306" t="s">
        <v>478</v>
      </c>
      <c r="C23" s="307" t="str">
        <f>+'13 - Costo GIRSU x Fase'!M4/'1 - Info del Municipio '!E14</f>
        <v>#DIV/0!</v>
      </c>
      <c r="D23" s="219"/>
      <c r="E23" s="309"/>
      <c r="F23" s="306" t="s">
        <v>112</v>
      </c>
      <c r="G23" s="320">
        <f>+'1 - Info del Municipio '!C42/'16 - Indicadores RSU '!G29</f>
        <v>0</v>
      </c>
    </row>
    <row r="24" ht="15.75" customHeight="1">
      <c r="A24" s="44"/>
      <c r="B24" s="306" t="s">
        <v>479</v>
      </c>
      <c r="C24" s="307">
        <f>+('13 - Costo GIRSU x Fase'!H4)/('1 - Info del Municipio '!E12)</f>
        <v>11891.15927</v>
      </c>
      <c r="D24" s="219"/>
      <c r="E24" s="309"/>
      <c r="F24" s="306" t="s">
        <v>113</v>
      </c>
      <c r="G24" s="320" t="str">
        <f>+'1 - Info del Municipio '!C43/'16 - Indicadores RSU '!G30</f>
        <v>#DIV/0!</v>
      </c>
    </row>
    <row r="25" ht="15.75" customHeight="1">
      <c r="A25" s="44"/>
      <c r="B25" s="306" t="s">
        <v>480</v>
      </c>
      <c r="C25" s="307" t="str">
        <f>+'13 - Costo GIRSU x Fase'!G4/'1 - Info del Municipio '!E13</f>
        <v>#DIV/0!</v>
      </c>
      <c r="D25" s="219"/>
      <c r="E25" s="309"/>
      <c r="F25" s="321" t="s">
        <v>481</v>
      </c>
      <c r="G25" s="322"/>
      <c r="H25" s="323"/>
    </row>
    <row r="26" ht="15.75" customHeight="1">
      <c r="A26" s="44"/>
      <c r="B26" s="306" t="s">
        <v>482</v>
      </c>
      <c r="C26" s="307" t="str">
        <f>+'13 - Costo GIRSU x Fase'!C4/'1 - Info del Municipio '!E9</f>
        <v>#DIV/0!</v>
      </c>
      <c r="D26" s="219"/>
      <c r="E26" s="309"/>
      <c r="F26" s="306" t="s">
        <v>483</v>
      </c>
      <c r="G26" s="307">
        <f>C6*'1 - Info del Municipio '!C26/'1 - Info del Municipio '!C25</f>
        <v>535802426.9</v>
      </c>
      <c r="H26" s="308">
        <f t="shared" ref="H26:H30" si="3">G26/$C$6</f>
        <v>0.6373626374</v>
      </c>
    </row>
    <row r="27" ht="15.75" customHeight="1">
      <c r="A27" s="44"/>
      <c r="B27" s="324" t="s">
        <v>484</v>
      </c>
      <c r="C27" s="15"/>
      <c r="D27" s="305"/>
      <c r="E27" s="309"/>
      <c r="F27" s="306" t="s">
        <v>485</v>
      </c>
      <c r="G27" s="307">
        <f>C6*'1 - Info del Municipio '!C27/'1 - Info del Municipio '!C25</f>
        <v>73903783.02</v>
      </c>
      <c r="H27" s="310">
        <f t="shared" si="3"/>
        <v>0.08791208791</v>
      </c>
    </row>
    <row r="28" ht="15.75" customHeight="1">
      <c r="A28" s="44"/>
      <c r="B28" s="306" t="s">
        <v>486</v>
      </c>
      <c r="C28" s="307" t="str">
        <f>+'13 - Costo GIRSU x Fase'!K4/'1 - Info del Municipio '!C62</f>
        <v>#DIV/0!</v>
      </c>
      <c r="D28" s="219"/>
      <c r="E28" s="309"/>
      <c r="F28" s="306" t="s">
        <v>487</v>
      </c>
      <c r="G28" s="307">
        <f>C6*'1 - Info del Municipio '!C28/'1 - Info del Municipio '!C25</f>
        <v>9237972.878</v>
      </c>
      <c r="H28" s="308">
        <f t="shared" si="3"/>
        <v>0.01098901099</v>
      </c>
    </row>
    <row r="29" ht="15.75" customHeight="1">
      <c r="A29" s="44"/>
      <c r="B29" s="306" t="s">
        <v>488</v>
      </c>
      <c r="C29" s="307" t="str">
        <f>+'13 - Costo GIRSU x Fase'!C4/'1 - Info del Municipio '!C62</f>
        <v>#DIV/0!</v>
      </c>
      <c r="D29" s="219"/>
      <c r="E29" s="309"/>
      <c r="F29" s="306" t="s">
        <v>489</v>
      </c>
      <c r="G29" s="307">
        <f>C6*'1 - Info del Municipio '!C29/'1 - Info del Municipio '!C25</f>
        <v>27713918.63</v>
      </c>
      <c r="H29" s="308">
        <f t="shared" si="3"/>
        <v>0.03296703297</v>
      </c>
    </row>
    <row r="30" ht="15.75" customHeight="1">
      <c r="A30" s="44"/>
      <c r="B30" s="325" t="s">
        <v>87</v>
      </c>
      <c r="C30" s="15"/>
      <c r="D30" s="305"/>
      <c r="E30" s="309"/>
      <c r="F30" s="186" t="s">
        <v>490</v>
      </c>
      <c r="G30" s="326">
        <f>C6*'1 - Info del Municipio '!C32/'1 - Info del Municipio '!C25</f>
        <v>0</v>
      </c>
      <c r="H30" s="327">
        <f t="shared" si="3"/>
        <v>0</v>
      </c>
    </row>
    <row r="31" ht="15.0" customHeight="1">
      <c r="A31" s="44"/>
      <c r="B31" s="306" t="s">
        <v>491</v>
      </c>
      <c r="C31" s="95">
        <f>+'1 - Info del Municipio '!E25</f>
        <v>136500</v>
      </c>
      <c r="D31" s="317"/>
      <c r="E31" s="309"/>
      <c r="F31" s="304" t="s">
        <v>492</v>
      </c>
      <c r="G31" s="16"/>
      <c r="H31" s="44"/>
    </row>
    <row r="32" ht="16.5" customHeight="1">
      <c r="A32" s="44"/>
      <c r="B32" s="306" t="s">
        <v>493</v>
      </c>
      <c r="C32" s="95">
        <f>+'1 - Info del Municipio '!E12</f>
        <v>13338</v>
      </c>
      <c r="D32" s="317">
        <f t="shared" ref="D32:D34" si="4">+C32/$C$31</f>
        <v>0.09771428571</v>
      </c>
      <c r="E32" s="309"/>
      <c r="F32" s="306" t="s">
        <v>494</v>
      </c>
      <c r="G32" s="310">
        <f>+G26/'1 - Info del Municipio '!C18</f>
        <v>5358.024269</v>
      </c>
      <c r="H32" s="2"/>
    </row>
    <row r="33" ht="15.0" customHeight="1">
      <c r="A33" s="44"/>
      <c r="B33" s="306" t="s">
        <v>495</v>
      </c>
      <c r="C33" s="95">
        <f>+'1 - Info del Municipio '!E13</f>
        <v>0</v>
      </c>
      <c r="D33" s="317">
        <f t="shared" si="4"/>
        <v>0</v>
      </c>
      <c r="E33" s="309"/>
      <c r="F33" s="306" t="s">
        <v>496</v>
      </c>
      <c r="G33" s="310">
        <f>G29/'1 - Info del Municipio '!C21</f>
        <v>92379.72878</v>
      </c>
    </row>
    <row r="34" ht="15.0" customHeight="1">
      <c r="A34" s="44"/>
      <c r="B34" s="306" t="s">
        <v>497</v>
      </c>
      <c r="C34" s="95">
        <f>+'1 - Info del Municipio '!E14</f>
        <v>0</v>
      </c>
      <c r="D34" s="317">
        <f t="shared" si="4"/>
        <v>0</v>
      </c>
      <c r="F34" s="306" t="s">
        <v>498</v>
      </c>
      <c r="G34" s="310">
        <f>+G27/'1 - Info del Municipio '!C19</f>
        <v>14780.7566</v>
      </c>
    </row>
    <row r="35" ht="15.0" customHeight="1">
      <c r="A35" s="44"/>
      <c r="B35" s="186" t="s">
        <v>499</v>
      </c>
      <c r="C35" s="328">
        <f>+'1 - Info del Municipio '!C57/'13 - Costo GIRSU x Fase'!H4</f>
        <v>0</v>
      </c>
      <c r="D35" s="329"/>
      <c r="F35" s="306" t="s">
        <v>500</v>
      </c>
      <c r="G35" s="310">
        <f>+G28/'1 - Info del Municipio '!C20</f>
        <v>461898.6439</v>
      </c>
    </row>
    <row r="36" ht="15.0" customHeight="1">
      <c r="A36" s="44"/>
      <c r="F36" s="186" t="s">
        <v>501</v>
      </c>
      <c r="G36" s="330">
        <f>+G30/'1 - Info del Municipio '!C22</f>
        <v>0</v>
      </c>
    </row>
    <row r="37" ht="16.5" customHeight="1">
      <c r="A37" s="44"/>
      <c r="F37" s="44"/>
      <c r="G37" s="307"/>
    </row>
    <row r="38" ht="15.0" customHeight="1">
      <c r="A38" s="44"/>
      <c r="F38" s="331" t="s">
        <v>502</v>
      </c>
      <c r="G38" s="332"/>
      <c r="H38" s="332"/>
      <c r="I38" s="333"/>
    </row>
    <row r="39" ht="15.0" customHeight="1">
      <c r="A39" s="44"/>
      <c r="F39" s="334" t="s">
        <v>503</v>
      </c>
      <c r="G39" s="335" t="s">
        <v>504</v>
      </c>
      <c r="H39" s="335" t="s">
        <v>273</v>
      </c>
      <c r="I39" s="336" t="s">
        <v>241</v>
      </c>
    </row>
    <row r="40" ht="18.75" customHeight="1">
      <c r="A40" s="44"/>
      <c r="F40" s="337"/>
      <c r="G40" s="338"/>
      <c r="H40" s="338"/>
      <c r="I40" s="339"/>
    </row>
    <row r="41" ht="15.75" customHeight="1">
      <c r="A41" s="44"/>
      <c r="F41" s="337"/>
      <c r="G41" s="338"/>
      <c r="H41" s="338"/>
      <c r="I41" s="339"/>
    </row>
    <row r="42" ht="15.75" customHeight="1">
      <c r="A42" s="44"/>
      <c r="F42" s="306"/>
      <c r="G42" s="340"/>
      <c r="H42" s="340"/>
      <c r="I42" s="339"/>
    </row>
    <row r="43" ht="15.75" customHeight="1">
      <c r="A43" s="44"/>
      <c r="F43" s="306"/>
      <c r="G43" s="340"/>
      <c r="H43" s="340"/>
      <c r="I43" s="339"/>
    </row>
    <row r="44" ht="15.75" customHeight="1">
      <c r="A44" s="44"/>
      <c r="F44" s="306"/>
      <c r="G44" s="340"/>
      <c r="H44" s="340"/>
      <c r="I44" s="339"/>
    </row>
    <row r="45" ht="15.75" customHeight="1">
      <c r="A45" s="44"/>
      <c r="F45" s="186"/>
      <c r="G45" s="341"/>
      <c r="H45" s="341"/>
      <c r="I45" s="342"/>
    </row>
    <row r="46" ht="15.75" customHeight="1">
      <c r="A46" s="44"/>
    </row>
    <row r="47" ht="15.75" customHeight="1">
      <c r="A47" s="44"/>
    </row>
    <row r="48" ht="15.75" customHeight="1">
      <c r="A48" s="44"/>
    </row>
    <row r="49" ht="15.75" customHeight="1">
      <c r="A49" s="44"/>
    </row>
    <row r="50" ht="15.75" customHeight="1">
      <c r="A50" s="44"/>
    </row>
    <row r="51" ht="15.75" customHeight="1">
      <c r="A51" s="44"/>
    </row>
    <row r="52" ht="15.75" customHeight="1">
      <c r="A52" s="44"/>
    </row>
    <row r="53" ht="15.75" customHeight="1">
      <c r="A53" s="44"/>
    </row>
    <row r="54" ht="15.75" customHeight="1">
      <c r="A54" s="44"/>
      <c r="I54" s="307"/>
    </row>
    <row r="55" ht="29.25" customHeight="1">
      <c r="A55" s="44"/>
    </row>
    <row r="56" ht="29.25" customHeight="1">
      <c r="A56" s="44"/>
    </row>
    <row r="57" ht="15.75" customHeight="1">
      <c r="A57" s="44"/>
    </row>
    <row r="58" ht="15.75" customHeight="1">
      <c r="A58" s="44"/>
    </row>
    <row r="59" ht="15.75" customHeight="1">
      <c r="A59" s="44"/>
    </row>
    <row r="60" ht="15.75" customHeight="1">
      <c r="A60" s="44"/>
    </row>
    <row r="61" ht="15.75" customHeight="1">
      <c r="A61" s="44"/>
    </row>
    <row r="62" ht="15.75" customHeight="1">
      <c r="A62" s="44"/>
    </row>
    <row r="63" ht="15.75" customHeight="1">
      <c r="A63" s="44"/>
    </row>
    <row r="64" ht="15.75" customHeight="1">
      <c r="A64" s="44"/>
    </row>
    <row r="65" ht="15.75" customHeight="1">
      <c r="A65" s="44"/>
    </row>
    <row r="66" ht="15.75" customHeight="1">
      <c r="A66" s="44"/>
    </row>
    <row r="67" ht="15.75" customHeight="1">
      <c r="A67" s="44"/>
    </row>
    <row r="68" ht="15.75" customHeight="1">
      <c r="A68" s="44"/>
    </row>
    <row r="69" ht="15.75" customHeight="1">
      <c r="A69" s="44"/>
    </row>
    <row r="70" ht="15.75" customHeight="1">
      <c r="A70" s="44"/>
    </row>
    <row r="71" ht="15.75" customHeight="1">
      <c r="A71" s="44"/>
    </row>
    <row r="72" ht="15.75" customHeight="1">
      <c r="A72" s="44"/>
    </row>
    <row r="73" ht="15.75" customHeight="1">
      <c r="A73" s="44"/>
    </row>
    <row r="74" ht="15.75" customHeight="1">
      <c r="A74" s="44"/>
    </row>
    <row r="75" ht="15.75" customHeight="1">
      <c r="A75" s="44"/>
    </row>
    <row r="76" ht="15.75" customHeight="1">
      <c r="A76" s="44"/>
    </row>
    <row r="77" ht="15.75" customHeight="1">
      <c r="A77" s="44"/>
    </row>
    <row r="78" ht="15.75" customHeight="1">
      <c r="A78" s="44"/>
    </row>
    <row r="79" ht="15.75" customHeight="1">
      <c r="A79" s="44"/>
    </row>
    <row r="80" ht="15.75" customHeight="1">
      <c r="A80" s="44"/>
    </row>
    <row r="81" ht="15.75" customHeight="1">
      <c r="A81" s="44"/>
    </row>
    <row r="82" ht="15.75" customHeight="1">
      <c r="A82" s="44"/>
    </row>
    <row r="83" ht="15.75" customHeight="1">
      <c r="A83" s="44"/>
    </row>
    <row r="84" ht="15.75" customHeight="1">
      <c r="A84" s="44"/>
    </row>
    <row r="85" ht="15.75" customHeight="1">
      <c r="A85" s="44"/>
    </row>
    <row r="86" ht="15.75" customHeight="1">
      <c r="A86" s="44"/>
    </row>
    <row r="87" ht="15.75" customHeight="1">
      <c r="A87" s="44"/>
    </row>
    <row r="88" ht="15.75" customHeight="1">
      <c r="A88" s="44"/>
    </row>
    <row r="89" ht="15.75" customHeight="1">
      <c r="A89" s="44"/>
    </row>
    <row r="90" ht="15.75" customHeight="1">
      <c r="A90" s="44"/>
    </row>
    <row r="91" ht="15.75" customHeight="1">
      <c r="A91" s="44"/>
    </row>
    <row r="92" ht="15.75" customHeight="1">
      <c r="A92" s="44"/>
    </row>
    <row r="93" ht="15.75" customHeight="1">
      <c r="A93" s="44"/>
    </row>
    <row r="94" ht="15.75" customHeight="1">
      <c r="A94" s="44"/>
    </row>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F19:G19"/>
    <mergeCell ref="B20:D20"/>
    <mergeCell ref="B27:D27"/>
    <mergeCell ref="B30:D30"/>
    <mergeCell ref="F31:G31"/>
    <mergeCell ref="B2:G2"/>
    <mergeCell ref="B4:D4"/>
    <mergeCell ref="F4:G4"/>
    <mergeCell ref="B5:D5"/>
    <mergeCell ref="F5:G5"/>
    <mergeCell ref="B12:D12"/>
    <mergeCell ref="F13:G13"/>
  </mergeCells>
  <printOptions/>
  <pageMargins bottom="0.7480314960629921" footer="0.0" header="0.0" left="0.7086614173228347" right="0.7086614173228347" top="0.7480314960629921"/>
  <pageSetup paperSize="9" orientation="landscape"/>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4.43" defaultRowHeight="15.0"/>
  <cols>
    <col customWidth="1" min="1" max="1" width="11.43"/>
    <col customWidth="1" min="2" max="2" width="12.86"/>
    <col customWidth="1" min="3" max="3" width="11.43"/>
    <col customWidth="1" min="4" max="4" width="16.57"/>
    <col customWidth="1" min="5" max="5" width="0.57"/>
    <col customWidth="1" min="6" max="6" width="4.57"/>
    <col customWidth="1" min="7" max="8" width="3.14"/>
    <col customWidth="1" min="9" max="9" width="3.57"/>
    <col customWidth="1" min="10" max="26" width="11.43"/>
  </cols>
  <sheetData>
    <row r="1">
      <c r="A1" s="2"/>
      <c r="B1" s="2"/>
      <c r="C1" s="2"/>
      <c r="D1" s="2"/>
      <c r="E1" s="2"/>
      <c r="F1" s="2"/>
      <c r="G1" s="2"/>
      <c r="H1" s="2"/>
      <c r="I1" s="2"/>
      <c r="J1" s="2"/>
      <c r="K1" s="2"/>
      <c r="L1" s="2"/>
      <c r="M1" s="2"/>
      <c r="N1" s="2"/>
      <c r="O1" s="2"/>
      <c r="P1" s="2"/>
      <c r="Q1" s="2"/>
      <c r="R1" s="2"/>
      <c r="S1" s="2"/>
      <c r="T1" s="2"/>
      <c r="U1" s="2"/>
      <c r="V1" s="2"/>
      <c r="W1" s="2"/>
      <c r="X1" s="2"/>
      <c r="Y1" s="2"/>
      <c r="Z1" s="2"/>
    </row>
    <row r="2">
      <c r="A2" s="343" t="s">
        <v>505</v>
      </c>
      <c r="B2" s="344"/>
      <c r="C2" s="344"/>
      <c r="D2" s="344"/>
      <c r="E2" s="344"/>
      <c r="F2" s="344"/>
      <c r="G2" s="344"/>
      <c r="H2" s="344"/>
      <c r="I2" s="344"/>
      <c r="J2" s="344"/>
      <c r="K2" s="344"/>
      <c r="L2" s="344"/>
      <c r="M2" s="344"/>
      <c r="N2" s="344"/>
      <c r="O2" s="344"/>
      <c r="P2" s="344"/>
      <c r="Q2" s="344"/>
      <c r="R2" s="344"/>
      <c r="S2" s="344"/>
      <c r="T2" s="344"/>
      <c r="U2" s="344"/>
      <c r="V2" s="344"/>
      <c r="W2" s="344"/>
      <c r="X2" s="344"/>
      <c r="Y2" s="344"/>
      <c r="Z2" s="344"/>
    </row>
    <row r="3">
      <c r="A3" s="345"/>
      <c r="B3" s="2"/>
      <c r="C3" s="2"/>
      <c r="D3" s="2"/>
      <c r="E3" s="2"/>
      <c r="F3" s="2"/>
      <c r="G3" s="2"/>
      <c r="H3" s="2"/>
      <c r="I3" s="2"/>
      <c r="J3" s="2"/>
      <c r="K3" s="2"/>
      <c r="L3" s="2"/>
      <c r="M3" s="2"/>
      <c r="N3" s="2"/>
      <c r="O3" s="2"/>
      <c r="P3" s="2"/>
      <c r="Q3" s="2"/>
      <c r="R3" s="2"/>
      <c r="S3" s="2"/>
      <c r="T3" s="2"/>
      <c r="U3" s="2"/>
      <c r="V3" s="2"/>
      <c r="W3" s="2"/>
      <c r="X3" s="2"/>
      <c r="Y3" s="2"/>
      <c r="Z3" s="2"/>
    </row>
    <row r="4">
      <c r="A4" s="346" t="s">
        <v>506</v>
      </c>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ht="18.75" customHeight="1">
      <c r="A6" s="2" t="s">
        <v>507</v>
      </c>
      <c r="B6" s="2"/>
      <c r="C6" s="2"/>
      <c r="D6" s="2"/>
      <c r="E6" s="2"/>
      <c r="F6" s="2"/>
      <c r="G6" s="2"/>
      <c r="H6" s="2"/>
      <c r="I6" s="2"/>
      <c r="J6" s="2"/>
      <c r="K6" s="2"/>
      <c r="L6" s="2"/>
      <c r="M6" s="2"/>
      <c r="N6" s="2"/>
      <c r="O6" s="2"/>
      <c r="P6" s="2"/>
      <c r="Q6" s="2"/>
      <c r="R6" s="2"/>
      <c r="S6" s="2"/>
      <c r="T6" s="2"/>
      <c r="U6" s="2"/>
      <c r="V6" s="2"/>
      <c r="W6" s="2"/>
      <c r="X6" s="2"/>
      <c r="Y6" s="2"/>
      <c r="Z6" s="2"/>
    </row>
    <row r="7" ht="21.75" customHeight="1">
      <c r="A7" s="2" t="s">
        <v>508</v>
      </c>
      <c r="B7" s="2"/>
      <c r="C7" s="347"/>
      <c r="D7" s="347"/>
      <c r="E7" s="2"/>
      <c r="F7" s="2"/>
      <c r="G7" s="2"/>
      <c r="H7" s="2"/>
      <c r="I7" s="2"/>
      <c r="J7" s="2"/>
      <c r="K7" s="2"/>
      <c r="L7" s="2"/>
      <c r="M7" s="2"/>
      <c r="N7" s="2"/>
      <c r="O7" s="2"/>
      <c r="P7" s="2"/>
      <c r="Q7" s="2"/>
      <c r="R7" s="2"/>
      <c r="S7" s="2"/>
      <c r="T7" s="2"/>
      <c r="U7" s="2"/>
      <c r="V7" s="2"/>
      <c r="W7" s="2"/>
      <c r="X7" s="2"/>
      <c r="Y7" s="2"/>
      <c r="Z7" s="2"/>
    </row>
    <row r="8">
      <c r="A8" s="2" t="s">
        <v>509</v>
      </c>
      <c r="B8" s="2"/>
      <c r="C8" s="2"/>
      <c r="D8" s="2"/>
      <c r="E8" s="2"/>
      <c r="F8" s="2"/>
      <c r="G8" s="2"/>
      <c r="H8" s="2"/>
      <c r="I8" s="2"/>
      <c r="J8" s="2"/>
      <c r="K8" s="2"/>
      <c r="L8" s="2"/>
      <c r="M8" s="2"/>
      <c r="N8" s="2"/>
      <c r="O8" s="2"/>
      <c r="P8" s="2"/>
      <c r="Q8" s="2"/>
      <c r="R8" s="2"/>
      <c r="S8" s="2"/>
      <c r="T8" s="2"/>
      <c r="U8" s="2"/>
      <c r="V8" s="2"/>
      <c r="W8" s="2"/>
      <c r="X8" s="2"/>
      <c r="Y8" s="2"/>
      <c r="Z8" s="2"/>
    </row>
    <row r="9" ht="21.75" customHeight="1">
      <c r="A9" s="2" t="s">
        <v>510</v>
      </c>
      <c r="B9" s="2"/>
      <c r="C9" s="348"/>
      <c r="D9" s="348"/>
      <c r="E9" s="348"/>
      <c r="F9" s="2"/>
      <c r="G9" s="2"/>
      <c r="H9" s="2"/>
      <c r="I9" s="2"/>
      <c r="J9" s="2"/>
      <c r="K9" s="2"/>
      <c r="L9" s="2"/>
      <c r="M9" s="2"/>
      <c r="N9" s="2"/>
      <c r="O9" s="2"/>
      <c r="P9" s="2"/>
      <c r="Q9" s="2"/>
      <c r="R9" s="2"/>
      <c r="S9" s="2"/>
      <c r="T9" s="2"/>
      <c r="U9" s="2"/>
      <c r="V9" s="2"/>
      <c r="W9" s="2"/>
      <c r="X9" s="2"/>
      <c r="Y9" s="2"/>
      <c r="Z9" s="2"/>
    </row>
    <row r="10" ht="21.0" customHeight="1">
      <c r="A10" s="2" t="s">
        <v>511</v>
      </c>
      <c r="B10" s="2"/>
      <c r="C10" s="2"/>
      <c r="D10" s="2"/>
      <c r="E10" s="2"/>
      <c r="F10" s="2"/>
      <c r="G10" s="349"/>
      <c r="H10" s="347"/>
      <c r="I10" s="350"/>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0"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pageSetUpPr/>
  </sheetPr>
  <sheetViews>
    <sheetView workbookViewId="0"/>
  </sheetViews>
  <sheetFormatPr customHeight="1" defaultColWidth="14.43" defaultRowHeight="15.0"/>
  <cols>
    <col customWidth="1" min="1" max="1" width="11.43"/>
    <col customWidth="1" min="2" max="2" width="37.43"/>
    <col customWidth="1" min="3" max="3" width="38.14"/>
    <col customWidth="1" min="4" max="4" width="32.57"/>
    <col customWidth="1" min="5" max="5" width="30.0"/>
    <col customWidth="1" min="6" max="6" width="11.43"/>
    <col customWidth="1" hidden="1" min="7" max="7" width="11.43"/>
    <col customWidth="1" min="8" max="26" width="11.43"/>
  </cols>
  <sheetData>
    <row r="1">
      <c r="A1" s="2"/>
      <c r="B1" s="2"/>
      <c r="C1" s="2"/>
      <c r="D1" s="2"/>
      <c r="E1" s="2"/>
      <c r="F1" s="2"/>
      <c r="G1" s="2"/>
      <c r="H1" s="2"/>
      <c r="I1" s="2"/>
      <c r="J1" s="2"/>
      <c r="K1" s="2"/>
      <c r="L1" s="2"/>
      <c r="M1" s="2"/>
      <c r="N1" s="2"/>
      <c r="O1" s="2"/>
      <c r="P1" s="2"/>
      <c r="Q1" s="2"/>
      <c r="R1" s="2"/>
      <c r="S1" s="2"/>
      <c r="T1" s="2"/>
      <c r="U1" s="2"/>
      <c r="V1" s="2"/>
      <c r="W1" s="2"/>
      <c r="X1" s="2"/>
      <c r="Y1" s="2"/>
      <c r="Z1" s="2"/>
    </row>
    <row r="2" ht="24.0" customHeight="1">
      <c r="A2" s="2"/>
      <c r="B2" s="351" t="s">
        <v>153</v>
      </c>
      <c r="C2" s="15"/>
      <c r="D2" s="15"/>
      <c r="E2" s="16"/>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2"/>
      <c r="B4" s="352" t="s">
        <v>512</v>
      </c>
      <c r="C4" s="352" t="s">
        <v>513</v>
      </c>
      <c r="D4" s="352" t="s">
        <v>514</v>
      </c>
      <c r="E4" s="352" t="s">
        <v>504</v>
      </c>
      <c r="F4" s="2"/>
      <c r="G4" s="66" t="s">
        <v>25</v>
      </c>
      <c r="H4" s="2"/>
      <c r="I4" s="2"/>
      <c r="J4" s="2"/>
      <c r="K4" s="2"/>
      <c r="L4" s="2"/>
      <c r="M4" s="2"/>
      <c r="N4" s="2"/>
      <c r="O4" s="2"/>
      <c r="P4" s="2"/>
      <c r="Q4" s="2"/>
      <c r="R4" s="2"/>
      <c r="S4" s="2"/>
      <c r="T4" s="2"/>
      <c r="U4" s="2"/>
      <c r="V4" s="2"/>
      <c r="W4" s="2"/>
      <c r="X4" s="2"/>
      <c r="Y4" s="2"/>
      <c r="Z4" s="2"/>
    </row>
    <row r="5">
      <c r="A5" s="2"/>
      <c r="B5" s="353"/>
      <c r="C5" s="2"/>
      <c r="D5" s="353"/>
      <c r="E5" s="353"/>
      <c r="F5" s="2"/>
      <c r="G5" s="66" t="s">
        <v>39</v>
      </c>
      <c r="H5" s="2"/>
      <c r="I5" s="2"/>
      <c r="J5" s="2"/>
      <c r="K5" s="2"/>
      <c r="L5" s="2"/>
      <c r="M5" s="2"/>
      <c r="N5" s="2"/>
      <c r="O5" s="2"/>
      <c r="P5" s="2"/>
      <c r="Q5" s="2"/>
      <c r="R5" s="2"/>
      <c r="S5" s="2"/>
      <c r="T5" s="2"/>
      <c r="U5" s="2"/>
      <c r="V5" s="2"/>
      <c r="W5" s="2"/>
      <c r="X5" s="2"/>
      <c r="Y5" s="2"/>
      <c r="Z5" s="2"/>
    </row>
    <row r="6">
      <c r="A6" s="2"/>
      <c r="B6" s="353"/>
      <c r="C6" s="353"/>
      <c r="D6" s="353"/>
      <c r="E6" s="353"/>
      <c r="F6" s="2"/>
      <c r="G6" s="66" t="s">
        <v>281</v>
      </c>
      <c r="H6" s="2"/>
      <c r="I6" s="2"/>
      <c r="J6" s="2"/>
      <c r="K6" s="2"/>
      <c r="L6" s="2"/>
      <c r="M6" s="2"/>
      <c r="N6" s="2"/>
      <c r="O6" s="2"/>
      <c r="P6" s="2"/>
      <c r="Q6" s="2"/>
      <c r="R6" s="2"/>
      <c r="S6" s="2"/>
      <c r="T6" s="2"/>
      <c r="U6" s="2"/>
      <c r="V6" s="2"/>
      <c r="W6" s="2"/>
      <c r="X6" s="2"/>
      <c r="Y6" s="2"/>
      <c r="Z6" s="2"/>
    </row>
    <row r="7">
      <c r="A7" s="2"/>
      <c r="B7" s="353"/>
      <c r="C7" s="353"/>
      <c r="D7" s="353"/>
      <c r="E7" s="353"/>
      <c r="F7" s="2"/>
      <c r="G7" s="66" t="s">
        <v>283</v>
      </c>
      <c r="H7" s="2"/>
      <c r="I7" s="2"/>
      <c r="J7" s="2"/>
      <c r="K7" s="2"/>
      <c r="L7" s="2"/>
      <c r="M7" s="2"/>
      <c r="N7" s="2"/>
      <c r="O7" s="2"/>
      <c r="P7" s="2"/>
      <c r="Q7" s="2"/>
      <c r="R7" s="2"/>
      <c r="S7" s="2"/>
      <c r="T7" s="2"/>
      <c r="U7" s="2"/>
      <c r="V7" s="2"/>
      <c r="W7" s="2"/>
      <c r="X7" s="2"/>
      <c r="Y7" s="2"/>
      <c r="Z7" s="2"/>
    </row>
    <row r="8">
      <c r="A8" s="2"/>
      <c r="B8" s="353"/>
      <c r="C8" s="353"/>
      <c r="D8" s="353"/>
      <c r="E8" s="353"/>
      <c r="F8" s="2"/>
      <c r="G8" s="66" t="s">
        <v>285</v>
      </c>
      <c r="H8" s="2"/>
      <c r="I8" s="2"/>
      <c r="J8" s="2"/>
      <c r="K8" s="2"/>
      <c r="L8" s="2"/>
      <c r="M8" s="2"/>
      <c r="N8" s="2"/>
      <c r="O8" s="2"/>
      <c r="P8" s="2"/>
      <c r="Q8" s="2"/>
      <c r="R8" s="2"/>
      <c r="S8" s="2"/>
      <c r="T8" s="2"/>
      <c r="U8" s="2"/>
      <c r="V8" s="2"/>
      <c r="W8" s="2"/>
      <c r="X8" s="2"/>
      <c r="Y8" s="2"/>
      <c r="Z8" s="2"/>
    </row>
    <row r="9">
      <c r="A9" s="2"/>
      <c r="B9" s="353"/>
      <c r="C9" s="353"/>
      <c r="D9" s="353"/>
      <c r="E9" s="353"/>
      <c r="F9" s="2"/>
      <c r="G9" s="66" t="s">
        <v>47</v>
      </c>
      <c r="H9" s="2"/>
      <c r="I9" s="2"/>
      <c r="J9" s="2"/>
      <c r="K9" s="2"/>
      <c r="L9" s="2"/>
      <c r="M9" s="2"/>
      <c r="N9" s="2"/>
      <c r="O9" s="2"/>
      <c r="P9" s="2"/>
      <c r="Q9" s="2"/>
      <c r="R9" s="2"/>
      <c r="S9" s="2"/>
      <c r="T9" s="2"/>
      <c r="U9" s="2"/>
      <c r="V9" s="2"/>
      <c r="W9" s="2"/>
      <c r="X9" s="2"/>
      <c r="Y9" s="2"/>
      <c r="Z9" s="2"/>
    </row>
    <row r="10">
      <c r="A10" s="2"/>
      <c r="B10" s="353"/>
      <c r="C10" s="353"/>
      <c r="D10" s="353"/>
      <c r="E10" s="353"/>
      <c r="F10" s="2"/>
      <c r="G10" s="66" t="s">
        <v>49</v>
      </c>
      <c r="H10" s="2"/>
      <c r="I10" s="2"/>
      <c r="J10" s="2"/>
      <c r="K10" s="2"/>
      <c r="L10" s="2"/>
      <c r="M10" s="2"/>
      <c r="N10" s="2"/>
      <c r="O10" s="2"/>
      <c r="P10" s="2"/>
      <c r="Q10" s="2"/>
      <c r="R10" s="2"/>
      <c r="S10" s="2"/>
      <c r="T10" s="2"/>
      <c r="U10" s="2"/>
      <c r="V10" s="2"/>
      <c r="W10" s="2"/>
      <c r="X10" s="2"/>
      <c r="Y10" s="2"/>
      <c r="Z10" s="2"/>
    </row>
    <row r="11">
      <c r="A11" s="2"/>
      <c r="B11" s="353"/>
      <c r="C11" s="353"/>
      <c r="D11" s="353"/>
      <c r="E11" s="353"/>
      <c r="F11" s="2"/>
      <c r="G11" s="66" t="s">
        <v>26</v>
      </c>
      <c r="H11" s="2"/>
      <c r="I11" s="2"/>
      <c r="J11" s="2"/>
      <c r="K11" s="2"/>
      <c r="L11" s="2"/>
      <c r="M11" s="2"/>
      <c r="N11" s="2"/>
      <c r="O11" s="2"/>
      <c r="P11" s="2"/>
      <c r="Q11" s="2"/>
      <c r="R11" s="2"/>
      <c r="S11" s="2"/>
      <c r="T11" s="2"/>
      <c r="U11" s="2"/>
      <c r="V11" s="2"/>
      <c r="W11" s="2"/>
      <c r="X11" s="2"/>
      <c r="Y11" s="2"/>
      <c r="Z11" s="2"/>
    </row>
    <row r="12">
      <c r="A12" s="2"/>
      <c r="B12" s="353"/>
      <c r="C12" s="353"/>
      <c r="D12" s="353"/>
      <c r="E12" s="353"/>
      <c r="F12" s="2"/>
      <c r="G12" s="66" t="s">
        <v>290</v>
      </c>
      <c r="H12" s="2"/>
      <c r="I12" s="2"/>
      <c r="J12" s="2"/>
      <c r="K12" s="2"/>
      <c r="L12" s="2"/>
      <c r="M12" s="2"/>
      <c r="N12" s="2"/>
      <c r="O12" s="2"/>
      <c r="P12" s="2"/>
      <c r="Q12" s="2"/>
      <c r="R12" s="2"/>
      <c r="S12" s="2"/>
      <c r="T12" s="2"/>
      <c r="U12" s="2"/>
      <c r="V12" s="2"/>
      <c r="W12" s="2"/>
      <c r="X12" s="2"/>
      <c r="Y12" s="2"/>
      <c r="Z12" s="2"/>
    </row>
    <row r="13">
      <c r="A13" s="2"/>
      <c r="B13" s="353"/>
      <c r="C13" s="353"/>
      <c r="D13" s="353"/>
      <c r="E13" s="353"/>
      <c r="F13" s="2"/>
      <c r="G13" s="66" t="s">
        <v>42</v>
      </c>
      <c r="H13" s="2"/>
      <c r="I13" s="2"/>
      <c r="J13" s="2"/>
      <c r="K13" s="2"/>
      <c r="L13" s="2"/>
      <c r="M13" s="2"/>
      <c r="N13" s="2"/>
      <c r="O13" s="2"/>
      <c r="P13" s="2"/>
      <c r="Q13" s="2"/>
      <c r="R13" s="2"/>
      <c r="S13" s="2"/>
      <c r="T13" s="2"/>
      <c r="U13" s="2"/>
      <c r="V13" s="2"/>
      <c r="W13" s="2"/>
      <c r="X13" s="2"/>
      <c r="Y13" s="2"/>
      <c r="Z13" s="2"/>
    </row>
    <row r="14">
      <c r="A14" s="2"/>
      <c r="B14" s="353"/>
      <c r="C14" s="353"/>
      <c r="D14" s="353"/>
      <c r="E14" s="353"/>
      <c r="F14" s="2"/>
      <c r="G14" s="66" t="s">
        <v>291</v>
      </c>
      <c r="H14" s="2"/>
      <c r="I14" s="2"/>
      <c r="J14" s="2"/>
      <c r="K14" s="2"/>
      <c r="L14" s="2"/>
      <c r="M14" s="2"/>
      <c r="N14" s="2"/>
      <c r="O14" s="2"/>
      <c r="P14" s="2"/>
      <c r="Q14" s="2"/>
      <c r="R14" s="2"/>
      <c r="S14" s="2"/>
      <c r="T14" s="2"/>
      <c r="U14" s="2"/>
      <c r="V14" s="2"/>
      <c r="W14" s="2"/>
      <c r="X14" s="2"/>
      <c r="Y14" s="2"/>
      <c r="Z14" s="2"/>
    </row>
    <row r="15">
      <c r="A15" s="2"/>
      <c r="B15" s="353"/>
      <c r="C15" s="353"/>
      <c r="D15" s="353"/>
      <c r="E15" s="353"/>
      <c r="F15" s="2"/>
      <c r="G15" s="66" t="s">
        <v>292</v>
      </c>
      <c r="H15" s="2"/>
      <c r="I15" s="2"/>
      <c r="J15" s="2"/>
      <c r="K15" s="2"/>
      <c r="L15" s="2"/>
      <c r="M15" s="2"/>
      <c r="N15" s="2"/>
      <c r="O15" s="2"/>
      <c r="P15" s="2"/>
      <c r="Q15" s="2"/>
      <c r="R15" s="2"/>
      <c r="S15" s="2"/>
      <c r="T15" s="2"/>
      <c r="U15" s="2"/>
      <c r="V15" s="2"/>
      <c r="W15" s="2"/>
      <c r="X15" s="2"/>
      <c r="Y15" s="2"/>
      <c r="Z15" s="2"/>
    </row>
    <row r="16">
      <c r="A16" s="2"/>
      <c r="B16" s="353"/>
      <c r="C16" s="353"/>
      <c r="D16" s="353"/>
      <c r="E16" s="353"/>
      <c r="F16" s="2"/>
      <c r="G16" s="66" t="s">
        <v>293</v>
      </c>
      <c r="H16" s="2"/>
      <c r="I16" s="2"/>
      <c r="J16" s="2"/>
      <c r="K16" s="2"/>
      <c r="L16" s="2"/>
      <c r="M16" s="2"/>
      <c r="N16" s="2"/>
      <c r="O16" s="2"/>
      <c r="P16" s="2"/>
      <c r="Q16" s="2"/>
      <c r="R16" s="2"/>
      <c r="S16" s="2"/>
      <c r="T16" s="2"/>
      <c r="U16" s="2"/>
      <c r="V16" s="2"/>
      <c r="W16" s="2"/>
      <c r="X16" s="2"/>
      <c r="Y16" s="2"/>
      <c r="Z16" s="2"/>
    </row>
    <row r="17">
      <c r="A17" s="2"/>
      <c r="B17" s="353"/>
      <c r="C17" s="353"/>
      <c r="D17" s="353"/>
      <c r="E17" s="353"/>
      <c r="F17" s="2"/>
      <c r="G17" s="66" t="s">
        <v>46</v>
      </c>
      <c r="H17" s="2"/>
      <c r="I17" s="2"/>
      <c r="J17" s="2"/>
      <c r="K17" s="2"/>
      <c r="L17" s="2"/>
      <c r="M17" s="2"/>
      <c r="N17" s="2"/>
      <c r="O17" s="2"/>
      <c r="P17" s="2"/>
      <c r="Q17" s="2"/>
      <c r="R17" s="2"/>
      <c r="S17" s="2"/>
      <c r="T17" s="2"/>
      <c r="U17" s="2"/>
      <c r="V17" s="2"/>
      <c r="W17" s="2"/>
      <c r="X17" s="2"/>
      <c r="Y17" s="2"/>
      <c r="Z17" s="2"/>
    </row>
    <row r="18">
      <c r="A18" s="2"/>
      <c r="B18" s="353"/>
      <c r="C18" s="353"/>
      <c r="D18" s="353"/>
      <c r="E18" s="353"/>
      <c r="F18" s="2"/>
      <c r="G18" s="2"/>
      <c r="H18" s="2"/>
      <c r="I18" s="2"/>
      <c r="J18" s="2"/>
      <c r="K18" s="2"/>
      <c r="L18" s="2"/>
      <c r="M18" s="2"/>
      <c r="N18" s="2"/>
      <c r="O18" s="2"/>
      <c r="P18" s="2"/>
      <c r="Q18" s="2"/>
      <c r="R18" s="2"/>
      <c r="S18" s="2"/>
      <c r="T18" s="2"/>
      <c r="U18" s="2"/>
      <c r="V18" s="2"/>
      <c r="W18" s="2"/>
      <c r="X18" s="2"/>
      <c r="Y18" s="2"/>
      <c r="Z18" s="2"/>
    </row>
    <row r="19">
      <c r="A19" s="2"/>
      <c r="B19" s="353"/>
      <c r="C19" s="353"/>
      <c r="D19" s="353"/>
      <c r="E19" s="353"/>
      <c r="F19" s="2"/>
      <c r="G19" s="2"/>
      <c r="H19" s="2"/>
      <c r="I19" s="2"/>
      <c r="J19" s="2"/>
      <c r="K19" s="2"/>
      <c r="L19" s="2"/>
      <c r="M19" s="2"/>
      <c r="N19" s="2"/>
      <c r="O19" s="2"/>
      <c r="P19" s="2"/>
      <c r="Q19" s="2"/>
      <c r="R19" s="2"/>
      <c r="S19" s="2"/>
      <c r="T19" s="2"/>
      <c r="U19" s="2"/>
      <c r="V19" s="2"/>
      <c r="W19" s="2"/>
      <c r="X19" s="2"/>
      <c r="Y19" s="2"/>
      <c r="Z19" s="2"/>
    </row>
    <row r="20">
      <c r="A20" s="2"/>
      <c r="B20" s="353"/>
      <c r="C20" s="353"/>
      <c r="D20" s="353"/>
      <c r="E20" s="353"/>
      <c r="F20" s="2"/>
      <c r="G20" s="2"/>
      <c r="H20" s="2"/>
      <c r="I20" s="2"/>
      <c r="J20" s="2"/>
      <c r="K20" s="2"/>
      <c r="L20" s="2"/>
      <c r="M20" s="2"/>
      <c r="N20" s="2"/>
      <c r="O20" s="2"/>
      <c r="P20" s="2"/>
      <c r="Q20" s="2"/>
      <c r="R20" s="2"/>
      <c r="S20" s="2"/>
      <c r="T20" s="2"/>
      <c r="U20" s="2"/>
      <c r="V20" s="2"/>
      <c r="W20" s="2"/>
      <c r="X20" s="2"/>
      <c r="Y20" s="2"/>
      <c r="Z20" s="2"/>
    </row>
    <row r="21" ht="15.75" customHeight="1">
      <c r="A21" s="2"/>
      <c r="B21" s="353"/>
      <c r="C21" s="353"/>
      <c r="D21" s="353"/>
      <c r="E21" s="353"/>
      <c r="F21" s="2"/>
      <c r="G21" s="2"/>
      <c r="H21" s="2"/>
      <c r="I21" s="2"/>
      <c r="J21" s="2"/>
      <c r="K21" s="2"/>
      <c r="L21" s="2"/>
      <c r="M21" s="2"/>
      <c r="N21" s="2"/>
      <c r="O21" s="2"/>
      <c r="P21" s="2"/>
      <c r="Q21" s="2"/>
      <c r="R21" s="2"/>
      <c r="S21" s="2"/>
      <c r="T21" s="2"/>
      <c r="U21" s="2"/>
      <c r="V21" s="2"/>
      <c r="W21" s="2"/>
      <c r="X21" s="2"/>
      <c r="Y21" s="2"/>
      <c r="Z21" s="2"/>
    </row>
    <row r="22" ht="15.75" customHeight="1">
      <c r="A22" s="2"/>
      <c r="B22" s="353"/>
      <c r="C22" s="353"/>
      <c r="D22" s="353"/>
      <c r="E22" s="353"/>
      <c r="F22" s="2"/>
      <c r="G22" s="2"/>
      <c r="H22" s="2"/>
      <c r="I22" s="2"/>
      <c r="J22" s="2"/>
      <c r="K22" s="2"/>
      <c r="L22" s="2"/>
      <c r="M22" s="2"/>
      <c r="N22" s="2"/>
      <c r="O22" s="2"/>
      <c r="P22" s="2"/>
      <c r="Q22" s="2"/>
      <c r="R22" s="2"/>
      <c r="S22" s="2"/>
      <c r="T22" s="2"/>
      <c r="U22" s="2"/>
      <c r="V22" s="2"/>
      <c r="W22" s="2"/>
      <c r="X22" s="2"/>
      <c r="Y22" s="2"/>
      <c r="Z22" s="2"/>
    </row>
    <row r="23" ht="15.75" customHeight="1">
      <c r="A23" s="2"/>
      <c r="B23" s="353"/>
      <c r="C23" s="353"/>
      <c r="D23" s="353"/>
      <c r="E23" s="353"/>
      <c r="F23" s="2"/>
      <c r="G23" s="2"/>
      <c r="H23" s="2"/>
      <c r="I23" s="2"/>
      <c r="J23" s="2"/>
      <c r="K23" s="2"/>
      <c r="L23" s="2"/>
      <c r="M23" s="2"/>
      <c r="N23" s="2"/>
      <c r="O23" s="2"/>
      <c r="P23" s="2"/>
      <c r="Q23" s="2"/>
      <c r="R23" s="2"/>
      <c r="S23" s="2"/>
      <c r="T23" s="2"/>
      <c r="U23" s="2"/>
      <c r="V23" s="2"/>
      <c r="W23" s="2"/>
      <c r="X23" s="2"/>
      <c r="Y23" s="2"/>
      <c r="Z23" s="2"/>
    </row>
    <row r="24" ht="15.75" customHeight="1">
      <c r="A24" s="2"/>
      <c r="B24" s="353"/>
      <c r="C24" s="353"/>
      <c r="D24" s="353"/>
      <c r="E24" s="353"/>
      <c r="F24" s="2"/>
      <c r="G24" s="2"/>
      <c r="H24" s="2"/>
      <c r="I24" s="2"/>
      <c r="J24" s="2"/>
      <c r="K24" s="2"/>
      <c r="L24" s="2"/>
      <c r="M24" s="2"/>
      <c r="N24" s="2"/>
      <c r="O24" s="2"/>
      <c r="P24" s="2"/>
      <c r="Q24" s="2"/>
      <c r="R24" s="2"/>
      <c r="S24" s="2"/>
      <c r="T24" s="2"/>
      <c r="U24" s="2"/>
      <c r="V24" s="2"/>
      <c r="W24" s="2"/>
      <c r="X24" s="2"/>
      <c r="Y24" s="2"/>
      <c r="Z24" s="2"/>
    </row>
    <row r="25" ht="15.75" customHeight="1">
      <c r="A25" s="2"/>
      <c r="B25" s="353"/>
      <c r="C25" s="353"/>
      <c r="D25" s="353"/>
      <c r="E25" s="353"/>
      <c r="F25" s="2"/>
      <c r="G25" s="2"/>
      <c r="H25" s="2"/>
      <c r="I25" s="2"/>
      <c r="J25" s="2"/>
      <c r="K25" s="2"/>
      <c r="L25" s="2"/>
      <c r="M25" s="2"/>
      <c r="N25" s="2"/>
      <c r="O25" s="2"/>
      <c r="P25" s="2"/>
      <c r="Q25" s="2"/>
      <c r="R25" s="2"/>
      <c r="S25" s="2"/>
      <c r="T25" s="2"/>
      <c r="U25" s="2"/>
      <c r="V25" s="2"/>
      <c r="W25" s="2"/>
      <c r="X25" s="2"/>
      <c r="Y25" s="2"/>
      <c r="Z25" s="2"/>
    </row>
    <row r="26" ht="15.75" customHeight="1">
      <c r="A26" s="2"/>
      <c r="B26" s="353"/>
      <c r="C26" s="353"/>
      <c r="D26" s="353"/>
      <c r="E26" s="353"/>
      <c r="F26" s="2"/>
      <c r="G26" s="2"/>
      <c r="H26" s="2"/>
      <c r="I26" s="2"/>
      <c r="J26" s="2"/>
      <c r="K26" s="2"/>
      <c r="L26" s="2"/>
      <c r="M26" s="2"/>
      <c r="N26" s="2"/>
      <c r="O26" s="2"/>
      <c r="P26" s="2"/>
      <c r="Q26" s="2"/>
      <c r="R26" s="2"/>
      <c r="S26" s="2"/>
      <c r="T26" s="2"/>
      <c r="U26" s="2"/>
      <c r="V26" s="2"/>
      <c r="W26" s="2"/>
      <c r="X26" s="2"/>
      <c r="Y26" s="2"/>
      <c r="Z26" s="2"/>
    </row>
    <row r="27" ht="15.75" customHeight="1">
      <c r="A27" s="2"/>
      <c r="B27" s="353"/>
      <c r="C27" s="353"/>
      <c r="D27" s="353"/>
      <c r="E27" s="353"/>
      <c r="F27" s="2"/>
      <c r="G27" s="2"/>
      <c r="H27" s="2"/>
      <c r="I27" s="2"/>
      <c r="J27" s="2"/>
      <c r="K27" s="2"/>
      <c r="L27" s="2"/>
      <c r="M27" s="2"/>
      <c r="N27" s="2"/>
      <c r="O27" s="2"/>
      <c r="P27" s="2"/>
      <c r="Q27" s="2"/>
      <c r="R27" s="2"/>
      <c r="S27" s="2"/>
      <c r="T27" s="2"/>
      <c r="U27" s="2"/>
      <c r="V27" s="2"/>
      <c r="W27" s="2"/>
      <c r="X27" s="2"/>
      <c r="Y27" s="2"/>
      <c r="Z27" s="2"/>
    </row>
    <row r="28" ht="15.75" customHeight="1">
      <c r="A28" s="2"/>
      <c r="B28" s="353"/>
      <c r="C28" s="353"/>
      <c r="D28" s="353"/>
      <c r="E28" s="353"/>
      <c r="F28" s="2"/>
      <c r="G28" s="2"/>
      <c r="H28" s="2"/>
      <c r="I28" s="2"/>
      <c r="J28" s="2"/>
      <c r="K28" s="2"/>
      <c r="L28" s="2"/>
      <c r="M28" s="2"/>
      <c r="N28" s="2"/>
      <c r="O28" s="2"/>
      <c r="P28" s="2"/>
      <c r="Q28" s="2"/>
      <c r="R28" s="2"/>
      <c r="S28" s="2"/>
      <c r="T28" s="2"/>
      <c r="U28" s="2"/>
      <c r="V28" s="2"/>
      <c r="W28" s="2"/>
      <c r="X28" s="2"/>
      <c r="Y28" s="2"/>
      <c r="Z28" s="2"/>
    </row>
    <row r="29" ht="15.75" customHeight="1">
      <c r="A29" s="2"/>
      <c r="B29" s="353"/>
      <c r="C29" s="353"/>
      <c r="D29" s="353"/>
      <c r="E29" s="353"/>
      <c r="F29" s="2"/>
      <c r="G29" s="2"/>
      <c r="H29" s="2"/>
      <c r="I29" s="2"/>
      <c r="J29" s="2"/>
      <c r="K29" s="2"/>
      <c r="L29" s="2"/>
      <c r="M29" s="2"/>
      <c r="N29" s="2"/>
      <c r="O29" s="2"/>
      <c r="P29" s="2"/>
      <c r="Q29" s="2"/>
      <c r="R29" s="2"/>
      <c r="S29" s="2"/>
      <c r="T29" s="2"/>
      <c r="U29" s="2"/>
      <c r="V29" s="2"/>
      <c r="W29" s="2"/>
      <c r="X29" s="2"/>
      <c r="Y29" s="2"/>
      <c r="Z29" s="2"/>
    </row>
    <row r="30" ht="15.75" customHeight="1">
      <c r="A30" s="2"/>
      <c r="B30" s="353"/>
      <c r="C30" s="353"/>
      <c r="D30" s="353"/>
      <c r="E30" s="353"/>
      <c r="F30" s="2"/>
      <c r="G30" s="2"/>
      <c r="H30" s="2"/>
      <c r="I30" s="2"/>
      <c r="J30" s="2"/>
      <c r="K30" s="2"/>
      <c r="L30" s="2"/>
      <c r="M30" s="2"/>
      <c r="N30" s="2"/>
      <c r="O30" s="2"/>
      <c r="P30" s="2"/>
      <c r="Q30" s="2"/>
      <c r="R30" s="2"/>
      <c r="S30" s="2"/>
      <c r="T30" s="2"/>
      <c r="U30" s="2"/>
      <c r="V30" s="2"/>
      <c r="W30" s="2"/>
      <c r="X30" s="2"/>
      <c r="Y30" s="2"/>
      <c r="Z30" s="2"/>
    </row>
    <row r="31" ht="15.75" customHeight="1">
      <c r="A31" s="2"/>
      <c r="B31" s="353"/>
      <c r="C31" s="353"/>
      <c r="D31" s="353"/>
      <c r="E31" s="353"/>
      <c r="F31" s="2"/>
      <c r="G31" s="2"/>
      <c r="H31" s="2"/>
      <c r="I31" s="2"/>
      <c r="J31" s="2"/>
      <c r="K31" s="2"/>
      <c r="L31" s="2"/>
      <c r="M31" s="2"/>
      <c r="N31" s="2"/>
      <c r="O31" s="2"/>
      <c r="P31" s="2"/>
      <c r="Q31" s="2"/>
      <c r="R31" s="2"/>
      <c r="S31" s="2"/>
      <c r="T31" s="2"/>
      <c r="U31" s="2"/>
      <c r="V31" s="2"/>
      <c r="W31" s="2"/>
      <c r="X31" s="2"/>
      <c r="Y31" s="2"/>
      <c r="Z31" s="2"/>
    </row>
    <row r="32" ht="15.75" customHeight="1">
      <c r="A32" s="2"/>
      <c r="B32" s="353"/>
      <c r="C32" s="353"/>
      <c r="D32" s="353"/>
      <c r="E32" s="353"/>
      <c r="F32" s="2"/>
      <c r="G32" s="2"/>
      <c r="H32" s="2"/>
      <c r="I32" s="2"/>
      <c r="J32" s="2"/>
      <c r="K32" s="2"/>
      <c r="L32" s="2"/>
      <c r="M32" s="2"/>
      <c r="N32" s="2"/>
      <c r="O32" s="2"/>
      <c r="P32" s="2"/>
      <c r="Q32" s="2"/>
      <c r="R32" s="2"/>
      <c r="S32" s="2"/>
      <c r="T32" s="2"/>
      <c r="U32" s="2"/>
      <c r="V32" s="2"/>
      <c r="W32" s="2"/>
      <c r="X32" s="2"/>
      <c r="Y32" s="2"/>
      <c r="Z32" s="2"/>
    </row>
    <row r="33" ht="15.75" customHeight="1">
      <c r="A33" s="2"/>
      <c r="B33" s="353"/>
      <c r="C33" s="353"/>
      <c r="D33" s="353"/>
      <c r="E33" s="353"/>
      <c r="F33" s="2"/>
      <c r="G33" s="2"/>
      <c r="H33" s="2"/>
      <c r="I33" s="2"/>
      <c r="J33" s="2"/>
      <c r="K33" s="2"/>
      <c r="L33" s="2"/>
      <c r="M33" s="2"/>
      <c r="N33" s="2"/>
      <c r="O33" s="2"/>
      <c r="P33" s="2"/>
      <c r="Q33" s="2"/>
      <c r="R33" s="2"/>
      <c r="S33" s="2"/>
      <c r="T33" s="2"/>
      <c r="U33" s="2"/>
      <c r="V33" s="2"/>
      <c r="W33" s="2"/>
      <c r="X33" s="2"/>
      <c r="Y33" s="2"/>
      <c r="Z33" s="2"/>
    </row>
    <row r="34" ht="15.75" customHeight="1">
      <c r="A34" s="2"/>
      <c r="B34" s="353"/>
      <c r="C34" s="353"/>
      <c r="D34" s="353"/>
      <c r="E34" s="353"/>
      <c r="F34" s="2"/>
      <c r="G34" s="2"/>
      <c r="H34" s="2"/>
      <c r="I34" s="2"/>
      <c r="J34" s="2"/>
      <c r="K34" s="2"/>
      <c r="L34" s="2"/>
      <c r="M34" s="2"/>
      <c r="N34" s="2"/>
      <c r="O34" s="2"/>
      <c r="P34" s="2"/>
      <c r="Q34" s="2"/>
      <c r="R34" s="2"/>
      <c r="S34" s="2"/>
      <c r="T34" s="2"/>
      <c r="U34" s="2"/>
      <c r="V34" s="2"/>
      <c r="W34" s="2"/>
      <c r="X34" s="2"/>
      <c r="Y34" s="2"/>
      <c r="Z34" s="2"/>
    </row>
    <row r="35" ht="15.75" customHeight="1">
      <c r="A35" s="2"/>
      <c r="B35" s="353"/>
      <c r="C35" s="353"/>
      <c r="D35" s="353"/>
      <c r="E35" s="353"/>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B2:E2"/>
  </mergeCells>
  <dataValidations>
    <dataValidation type="list" allowBlank="1" showErrorMessage="1" sqref="E5:E35">
      <formula1>$G$4:$G$17</formula1>
    </dataValidation>
  </dataValidations>
  <printOptions/>
  <pageMargins bottom="0.75" footer="0.0" header="0.0" left="0.7" right="0.7" top="0.75"/>
  <pageSetup paperSize="9" orientation="portrait"/>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3"/>
    <col customWidth="1" hidden="1" min="2" max="2" width="8.43"/>
    <col customWidth="1" min="3" max="26" width="11.43"/>
  </cols>
  <sheetData>
    <row r="5">
      <c r="A5" s="354" t="s">
        <v>515</v>
      </c>
      <c r="B5" s="355"/>
      <c r="C5" s="356"/>
    </row>
    <row r="6">
      <c r="A6" s="356" t="s">
        <v>516</v>
      </c>
      <c r="B6" s="357">
        <f>+'16 - Indicadores RSU '!G14</f>
        <v>0</v>
      </c>
      <c r="C6" s="358">
        <f>+'16 - Indicadores RSU '!G14</f>
        <v>0</v>
      </c>
    </row>
    <row r="7">
      <c r="A7" s="356" t="s">
        <v>517</v>
      </c>
      <c r="B7" s="357">
        <f>+'16 - Indicadores RSU '!G15</f>
        <v>0</v>
      </c>
      <c r="C7" s="358">
        <f>+'16 - Indicadores RSU '!G15</f>
        <v>0</v>
      </c>
    </row>
    <row r="8">
      <c r="A8" s="356" t="s">
        <v>518</v>
      </c>
      <c r="B8" s="357">
        <f>+'16 - Indicadores RSU '!G18</f>
        <v>0</v>
      </c>
      <c r="C8" s="358">
        <f>+'16 - Indicadores RSU '!G18</f>
        <v>0</v>
      </c>
    </row>
    <row r="9">
      <c r="A9" s="356" t="s">
        <v>519</v>
      </c>
      <c r="B9" s="357">
        <f>+'16 - Indicadores RSU '!G16</f>
        <v>0</v>
      </c>
      <c r="C9" s="358">
        <f>+'16 - Indicadores RSU '!G16</f>
        <v>0</v>
      </c>
    </row>
    <row r="10">
      <c r="A10" s="356" t="s">
        <v>520</v>
      </c>
      <c r="B10" s="357">
        <f>+'16 - Indicadores RSU '!G17</f>
        <v>0</v>
      </c>
      <c r="C10" s="358">
        <f>+'16 - Indicadores RSU '!G17</f>
        <v>0</v>
      </c>
    </row>
    <row r="11">
      <c r="A11" s="44"/>
      <c r="B11" s="359"/>
      <c r="C11" s="44"/>
    </row>
    <row r="12">
      <c r="A12" s="44"/>
      <c r="B12" s="359"/>
      <c r="C12" s="44"/>
    </row>
    <row r="13">
      <c r="A13" s="44"/>
      <c r="B13" s="359"/>
      <c r="C13" s="44"/>
    </row>
    <row r="14">
      <c r="A14" s="44"/>
      <c r="B14" s="359"/>
      <c r="C14" s="44"/>
    </row>
    <row r="15">
      <c r="A15" s="44"/>
      <c r="B15" s="359"/>
      <c r="C15" s="44"/>
    </row>
    <row r="16">
      <c r="A16" s="44"/>
      <c r="B16" s="359"/>
      <c r="C16" s="44"/>
    </row>
    <row r="17">
      <c r="A17" s="44"/>
      <c r="B17" s="359"/>
      <c r="C17" s="44"/>
    </row>
    <row r="18">
      <c r="A18" s="44"/>
      <c r="B18" s="359"/>
      <c r="C18" s="44"/>
    </row>
    <row r="19">
      <c r="A19" s="44"/>
      <c r="B19" s="359"/>
      <c r="C19" s="44"/>
    </row>
    <row r="20">
      <c r="A20" s="44"/>
      <c r="B20" s="359"/>
      <c r="C20" s="44"/>
    </row>
    <row r="21" ht="15.75" customHeight="1">
      <c r="A21" s="44"/>
      <c r="B21" s="359"/>
      <c r="C21" s="44"/>
    </row>
    <row r="22" ht="15.75" customHeight="1">
      <c r="A22" s="44"/>
      <c r="B22" s="359"/>
      <c r="C22" s="44"/>
    </row>
    <row r="23" ht="15.75" customHeight="1">
      <c r="C23" s="44"/>
    </row>
    <row r="24" ht="15.75" customHeight="1">
      <c r="C24" s="44"/>
    </row>
    <row r="25" ht="15.75" customHeight="1">
      <c r="C25" s="44"/>
    </row>
    <row r="26" ht="15.75" customHeight="1">
      <c r="C26" s="44"/>
    </row>
    <row r="27" ht="15.75" customHeight="1">
      <c r="A27" s="356"/>
      <c r="B27" s="357"/>
      <c r="C27" s="356"/>
    </row>
    <row r="28" ht="15.75" customHeight="1">
      <c r="A28" s="354" t="s">
        <v>521</v>
      </c>
      <c r="B28" s="355"/>
      <c r="C28" s="356"/>
    </row>
    <row r="29" ht="15.75" customHeight="1">
      <c r="A29" s="356" t="s">
        <v>516</v>
      </c>
      <c r="B29" s="360">
        <f>+'16 - Indicadores RSU '!G20</f>
        <v>0</v>
      </c>
      <c r="C29" s="360">
        <f>+'16 - Indicadores RSU '!G20</f>
        <v>0</v>
      </c>
    </row>
    <row r="30" ht="15.75" customHeight="1">
      <c r="A30" s="356" t="s">
        <v>517</v>
      </c>
      <c r="B30" s="360">
        <f>+'16 - Indicadores RSU '!G21</f>
        <v>0</v>
      </c>
      <c r="C30" s="360">
        <f>+'16 - Indicadores RSU '!G21</f>
        <v>0</v>
      </c>
    </row>
    <row r="31" ht="15.75" customHeight="1">
      <c r="A31" s="356" t="s">
        <v>518</v>
      </c>
      <c r="B31" s="360" t="str">
        <f>+'16 - Indicadores RSU '!G24</f>
        <v>#DIV/0!</v>
      </c>
      <c r="C31" s="356" t="str">
        <f>+'16 - Indicadores RSU '!G24</f>
        <v>#DIV/0!</v>
      </c>
    </row>
    <row r="32" ht="15.75" customHeight="1">
      <c r="A32" s="356" t="s">
        <v>519</v>
      </c>
      <c r="B32" s="360">
        <f>+'16 - Indicadores RSU '!G22</f>
        <v>0</v>
      </c>
      <c r="C32" s="360">
        <f>+'16 - Indicadores RSU '!G22</f>
        <v>0</v>
      </c>
    </row>
    <row r="33" ht="15.75" customHeight="1">
      <c r="A33" s="356" t="s">
        <v>520</v>
      </c>
      <c r="B33" s="360">
        <f>+'16 - Indicadores RSU '!G23</f>
        <v>0</v>
      </c>
      <c r="C33" s="360">
        <f>+'16 - Indicadores RSU '!G23</f>
        <v>0</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c r="A46" s="361" t="s">
        <v>273</v>
      </c>
      <c r="B46" s="361" t="s">
        <v>25</v>
      </c>
      <c r="C46" s="361" t="s">
        <v>161</v>
      </c>
    </row>
    <row r="47" ht="15.75" customHeight="1">
      <c r="A47" s="356" t="s">
        <v>522</v>
      </c>
      <c r="B47" s="356">
        <v>0.0</v>
      </c>
      <c r="C47" s="362">
        <f>+'14 - Costo GIRSU x Categorías'!P5</f>
        <v>9835056.002</v>
      </c>
    </row>
    <row r="48" ht="15.75" customHeight="1">
      <c r="A48" s="356" t="s">
        <v>142</v>
      </c>
      <c r="B48" s="356">
        <v>0.0</v>
      </c>
      <c r="C48" s="362">
        <f>+'14 - Costo GIRSU x Categorías'!P6</f>
        <v>20350000</v>
      </c>
    </row>
    <row r="49" ht="15.75" customHeight="1">
      <c r="A49" s="356" t="s">
        <v>523</v>
      </c>
      <c r="B49" s="356">
        <v>0.0</v>
      </c>
      <c r="C49" s="362">
        <f>+'14 - Costo GIRSU x Categorías'!P7</f>
        <v>10862940.8</v>
      </c>
    </row>
    <row r="50" ht="15.75" customHeight="1">
      <c r="A50" s="356" t="s">
        <v>524</v>
      </c>
      <c r="B50" s="356">
        <v>0.0</v>
      </c>
      <c r="C50" s="362">
        <f>+'14 - Costo GIRSU x Categorías'!P8</f>
        <v>4641603.475</v>
      </c>
    </row>
    <row r="51" ht="15.75" customHeight="1">
      <c r="A51" s="356" t="s">
        <v>153</v>
      </c>
      <c r="B51" s="356">
        <v>0.0</v>
      </c>
      <c r="C51" s="362">
        <f>+'14 - Costo GIRSU x Categorías'!P9</f>
        <v>12375000</v>
      </c>
    </row>
    <row r="52" ht="15.75" customHeight="1">
      <c r="A52" s="356" t="s">
        <v>156</v>
      </c>
      <c r="B52" s="356">
        <v>0.0</v>
      </c>
      <c r="C52" s="362">
        <f>+'14 - Costo GIRSU x Categorías'!P10</f>
        <v>248250000</v>
      </c>
    </row>
    <row r="53" ht="15.75" customHeight="1">
      <c r="A53" s="356" t="s">
        <v>160</v>
      </c>
      <c r="B53" s="356">
        <v>0.0</v>
      </c>
      <c r="C53" s="362">
        <f>+'14 - Costo GIRSU x Categorías'!P11</f>
        <v>11492000</v>
      </c>
    </row>
    <row r="54" ht="15.75" customHeight="1">
      <c r="A54" s="356" t="s">
        <v>163</v>
      </c>
      <c r="B54" s="356">
        <v>0.0</v>
      </c>
      <c r="C54" s="362">
        <f>+'14 - Costo GIRSU x Categorías'!P12</f>
        <v>521848931.6</v>
      </c>
    </row>
    <row r="55" ht="15.75" customHeight="1">
      <c r="A55" s="356" t="s">
        <v>525</v>
      </c>
      <c r="B55" s="356">
        <v>0.0</v>
      </c>
      <c r="C55" s="362">
        <f>+'14 - Costo GIRSU x Categorías'!P13</f>
        <v>1000000</v>
      </c>
    </row>
    <row r="56" ht="15.75" customHeight="1">
      <c r="A56" s="44"/>
      <c r="B56" s="44"/>
      <c r="C56" s="132"/>
    </row>
    <row r="57" ht="15.75" customHeight="1">
      <c r="A57" s="44"/>
      <c r="B57" s="44"/>
      <c r="C57" s="132"/>
    </row>
    <row r="58" ht="15.75" customHeight="1"/>
    <row r="59" ht="15.75" customHeight="1">
      <c r="A59" s="361" t="s">
        <v>504</v>
      </c>
      <c r="B59" s="363"/>
      <c r="C59" s="361" t="s">
        <v>161</v>
      </c>
    </row>
    <row r="60" ht="15.75" customHeight="1">
      <c r="A60" s="356" t="s">
        <v>526</v>
      </c>
      <c r="C60" s="362">
        <f>+'13 - Costo GIRSU x Fase'!B4</f>
        <v>34839335.6</v>
      </c>
    </row>
    <row r="61" ht="15.75" customHeight="1">
      <c r="A61" s="356" t="s">
        <v>39</v>
      </c>
      <c r="C61" s="362">
        <f>+'13 - Costo GIRSU x Fase'!C4</f>
        <v>171990000</v>
      </c>
    </row>
    <row r="62" ht="15.75" customHeight="1">
      <c r="A62" s="356" t="s">
        <v>527</v>
      </c>
      <c r="C62" s="362">
        <f>+'13 - Costo GIRSU x Fase'!D4</f>
        <v>4200000</v>
      </c>
    </row>
    <row r="63" ht="15.75" customHeight="1">
      <c r="A63" s="356" t="s">
        <v>528</v>
      </c>
      <c r="C63" s="362">
        <f>+'13 - Costo GIRSU x Fase'!E4</f>
        <v>0</v>
      </c>
    </row>
    <row r="64" ht="15.75" customHeight="1">
      <c r="A64" s="356" t="s">
        <v>529</v>
      </c>
      <c r="C64" s="362">
        <f>+'13 - Costo GIRSU x Fase'!F4</f>
        <v>24872000</v>
      </c>
    </row>
    <row r="65" ht="15.75" customHeight="1">
      <c r="A65" s="356" t="s">
        <v>47</v>
      </c>
      <c r="C65" s="362">
        <f>+'13 - Costo GIRSU x Fase'!G4</f>
        <v>0</v>
      </c>
    </row>
    <row r="66" ht="15.75" customHeight="1">
      <c r="A66" s="356" t="s">
        <v>530</v>
      </c>
      <c r="C66" s="362">
        <f>+'13 - Costo GIRSU x Fase'!H4</f>
        <v>158604282.4</v>
      </c>
    </row>
    <row r="67" ht="15.75" customHeight="1">
      <c r="A67" s="356" t="s">
        <v>26</v>
      </c>
      <c r="C67" s="362">
        <f>+'13 - Costo GIRSU x Fase'!I4</f>
        <v>2390937.107</v>
      </c>
    </row>
    <row r="68" ht="15.75" customHeight="1">
      <c r="A68" s="356" t="s">
        <v>290</v>
      </c>
      <c r="C68" s="362">
        <f>+'13 - Costo GIRSU x Fase'!J4</f>
        <v>6160000</v>
      </c>
    </row>
    <row r="69" ht="15.75" customHeight="1">
      <c r="A69" s="356" t="s">
        <v>42</v>
      </c>
      <c r="C69" s="362">
        <f>+'13 - Costo GIRSU x Fase'!K4</f>
        <v>378271876.8</v>
      </c>
    </row>
    <row r="70" ht="15.75" customHeight="1">
      <c r="A70" s="356" t="s">
        <v>291</v>
      </c>
      <c r="C70" s="362">
        <f>+'13 - Costo GIRSU x Fase'!L4</f>
        <v>0</v>
      </c>
    </row>
    <row r="71" ht="15.75" customHeight="1">
      <c r="A71" s="356" t="s">
        <v>292</v>
      </c>
      <c r="C71" s="362">
        <f>+'13 - Costo GIRSU x Fase'!M4</f>
        <v>59327100</v>
      </c>
    </row>
    <row r="72" ht="15.75" customHeight="1">
      <c r="A72" s="356" t="s">
        <v>293</v>
      </c>
      <c r="C72" s="362">
        <f>+'13 - Costo GIRSU x Fase'!N4</f>
        <v>0</v>
      </c>
    </row>
    <row r="73" ht="15.75" customHeight="1">
      <c r="A73" s="356" t="s">
        <v>46</v>
      </c>
      <c r="C73" s="362">
        <f>+'13 - Costo GIRSU x Fase'!O4</f>
        <v>0</v>
      </c>
    </row>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5:B5"/>
    <mergeCell ref="A28:B28"/>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fitToPage="1"/>
  </sheetPr>
  <sheetViews>
    <sheetView showGridLines="0" workbookViewId="0"/>
  </sheetViews>
  <sheetFormatPr customHeight="1" defaultColWidth="14.43" defaultRowHeight="15.0"/>
  <cols>
    <col customWidth="1" min="1" max="1" width="3.29"/>
    <col customWidth="1" min="2" max="2" width="58.0"/>
    <col customWidth="1" min="3" max="3" width="25.0"/>
    <col customWidth="1" min="4" max="4" width="23.0"/>
    <col customWidth="1" min="5" max="5" width="12.43"/>
    <col customWidth="1" min="6" max="6" width="5.43"/>
    <col customWidth="1" min="7" max="8" width="4.14"/>
    <col customWidth="1" hidden="1" min="9" max="9" width="11.43"/>
    <col customWidth="1" min="10" max="10" width="19.86"/>
    <col customWidth="1" min="11" max="11" width="13.43"/>
    <col customWidth="1" min="12" max="12" width="13.0"/>
    <col customWidth="1" min="13" max="13" width="15.0"/>
    <col customWidth="1" min="14" max="14" width="11.43"/>
    <col customWidth="1" min="15" max="15" width="14.71"/>
    <col customWidth="1" min="16" max="16" width="17.43"/>
    <col customWidth="1" min="17" max="17" width="13.57"/>
    <col customWidth="1" min="18" max="18" width="15.71"/>
    <col customWidth="1" min="19" max="19" width="19.14"/>
    <col customWidth="1" min="20" max="20" width="15.57"/>
    <col customWidth="1" min="21" max="21" width="14.57"/>
    <col customWidth="1" min="22" max="22" width="11.43"/>
    <col customWidth="1" min="23" max="23" width="13.71"/>
    <col customWidth="1" min="24" max="26" width="11.43"/>
  </cols>
  <sheetData>
    <row r="2">
      <c r="B2" s="55" t="s">
        <v>114</v>
      </c>
      <c r="S2" s="56" t="s">
        <v>115</v>
      </c>
      <c r="T2" s="57">
        <f>T3+T4+T5</f>
        <v>1809803548</v>
      </c>
      <c r="U2" s="58">
        <f>SUM(U3:U4)</f>
        <v>0.4645009857</v>
      </c>
    </row>
    <row r="3">
      <c r="S3" s="56" t="str">
        <f>J20</f>
        <v>Costo Recuperación</v>
      </c>
      <c r="T3" s="57">
        <f>M20</f>
        <v>329911096.3</v>
      </c>
      <c r="U3" s="58">
        <f>T3/T2</f>
        <v>0.1822911093</v>
      </c>
    </row>
    <row r="4">
      <c r="B4" s="59" t="s">
        <v>116</v>
      </c>
      <c r="C4" s="60"/>
      <c r="S4" s="56" t="s">
        <v>117</v>
      </c>
      <c r="T4" s="57">
        <f>M18</f>
        <v>510744435.6</v>
      </c>
      <c r="U4" s="58">
        <f>T4/T2</f>
        <v>0.2822098765</v>
      </c>
    </row>
    <row r="5">
      <c r="A5" s="61"/>
      <c r="B5" s="61"/>
      <c r="C5" s="61"/>
      <c r="D5" s="44"/>
      <c r="E5" s="44"/>
      <c r="F5" s="44"/>
      <c r="G5" s="44"/>
      <c r="J5" s="62" t="s">
        <v>118</v>
      </c>
      <c r="K5" s="15"/>
      <c r="L5" s="15"/>
      <c r="M5" s="15"/>
      <c r="N5" s="15"/>
      <c r="O5" s="15"/>
      <c r="P5" s="16"/>
      <c r="S5" s="56" t="s">
        <v>119</v>
      </c>
      <c r="T5" s="57">
        <f>U25*65/35</f>
        <v>969148015.8</v>
      </c>
    </row>
    <row r="6" ht="15.0" customHeight="1">
      <c r="A6" s="61"/>
      <c r="B6" s="63" t="s">
        <v>120</v>
      </c>
      <c r="C6" s="64" t="s">
        <v>121</v>
      </c>
      <c r="D6" s="64" t="s">
        <v>122</v>
      </c>
      <c r="E6" s="65" t="s">
        <v>123</v>
      </c>
      <c r="F6" s="44"/>
      <c r="G6" s="44"/>
      <c r="T6" s="66" t="s">
        <v>124</v>
      </c>
    </row>
    <row r="7" ht="15.0" customHeight="1">
      <c r="A7" s="61"/>
      <c r="B7" s="67" t="s">
        <v>125</v>
      </c>
      <c r="C7" s="68"/>
      <c r="D7" s="69">
        <f t="shared" ref="D7:D9" si="1">C7*30</f>
        <v>0</v>
      </c>
      <c r="E7" s="70">
        <f t="shared" ref="E7:E9" si="2">C7*365</f>
        <v>0</v>
      </c>
      <c r="F7" s="44"/>
      <c r="G7" s="44"/>
      <c r="J7" s="71" t="s">
        <v>126</v>
      </c>
      <c r="L7" s="72">
        <f>L33</f>
        <v>28463.186</v>
      </c>
    </row>
    <row r="8" ht="15.0" customHeight="1">
      <c r="A8" s="61"/>
      <c r="B8" s="67" t="s">
        <v>127</v>
      </c>
      <c r="C8" s="73"/>
      <c r="D8" s="69">
        <f t="shared" si="1"/>
        <v>0</v>
      </c>
      <c r="E8" s="70">
        <f t="shared" si="2"/>
        <v>0</v>
      </c>
      <c r="F8" s="44"/>
      <c r="G8" s="44"/>
      <c r="J8" s="74" t="s">
        <v>128</v>
      </c>
      <c r="K8" s="74"/>
      <c r="L8" s="75">
        <f>P33</f>
        <v>13407.05484</v>
      </c>
    </row>
    <row r="9" ht="15.0" customHeight="1">
      <c r="A9" s="61"/>
      <c r="B9" s="67" t="s">
        <v>129</v>
      </c>
      <c r="C9" s="76"/>
      <c r="D9" s="69">
        <f t="shared" si="1"/>
        <v>0</v>
      </c>
      <c r="E9" s="70">
        <f t="shared" si="2"/>
        <v>0</v>
      </c>
      <c r="F9" s="44"/>
      <c r="G9" s="44"/>
      <c r="J9" s="77" t="s">
        <v>130</v>
      </c>
      <c r="K9" s="77"/>
      <c r="L9" s="78">
        <f>L7+L8</f>
        <v>41870.24084</v>
      </c>
    </row>
    <row r="10">
      <c r="A10" s="66"/>
      <c r="B10" s="41" t="s">
        <v>131</v>
      </c>
      <c r="C10" s="79">
        <f>C12*2</f>
        <v>85.5</v>
      </c>
      <c r="D10" s="69">
        <f>C10*26</f>
        <v>2223</v>
      </c>
      <c r="E10" s="70">
        <f>C10*6*52</f>
        <v>26676</v>
      </c>
      <c r="F10" s="44"/>
      <c r="G10" s="44"/>
    </row>
    <row r="11">
      <c r="A11" s="66"/>
      <c r="B11" s="41" t="s">
        <v>132</v>
      </c>
      <c r="C11" s="79"/>
      <c r="D11" s="69">
        <f>+C11*30</f>
        <v>0</v>
      </c>
      <c r="E11" s="70">
        <f>+C11*365</f>
        <v>0</v>
      </c>
      <c r="F11" s="44"/>
      <c r="G11" s="44"/>
      <c r="K11" s="66" t="s">
        <v>133</v>
      </c>
    </row>
    <row r="12">
      <c r="A12" s="66"/>
      <c r="B12" s="41" t="s">
        <v>134</v>
      </c>
      <c r="C12" s="79">
        <v>42.75</v>
      </c>
      <c r="D12" s="69">
        <f>C12*26</f>
        <v>1111.5</v>
      </c>
      <c r="E12" s="70">
        <f>C12*6*52</f>
        <v>13338</v>
      </c>
      <c r="F12" s="44"/>
      <c r="G12" s="44"/>
      <c r="K12" s="66" t="s">
        <v>135</v>
      </c>
      <c r="L12" s="66" t="s">
        <v>136</v>
      </c>
      <c r="M12" s="66" t="s">
        <v>137</v>
      </c>
      <c r="O12" s="56" t="s">
        <v>138</v>
      </c>
      <c r="P12" s="57">
        <f>'14 - Costo GIRSU x Categorías'!P5</f>
        <v>9835056.002</v>
      </c>
      <c r="Q12" s="80">
        <v>0.0123438816652968</v>
      </c>
      <c r="S12" s="81" t="s">
        <v>139</v>
      </c>
      <c r="T12" s="57">
        <v>2.964E7</v>
      </c>
      <c r="U12" s="80">
        <v>0.1450452654758992</v>
      </c>
      <c r="W12" s="82">
        <f t="shared" ref="W12:W17" si="3">T12/$W$18</f>
        <v>0.03525819896</v>
      </c>
    </row>
    <row r="13">
      <c r="A13" s="66"/>
      <c r="B13" s="41" t="s">
        <v>140</v>
      </c>
      <c r="C13" s="79"/>
      <c r="D13" s="69">
        <f t="shared" ref="D13:D14" si="4">C13*30</f>
        <v>0</v>
      </c>
      <c r="E13" s="70">
        <f>C13*365</f>
        <v>0</v>
      </c>
      <c r="F13" s="44"/>
      <c r="G13" s="44"/>
      <c r="J13" s="56" t="s">
        <v>141</v>
      </c>
      <c r="K13" s="83">
        <v>20.0</v>
      </c>
      <c r="L13" s="83">
        <v>92.0</v>
      </c>
      <c r="M13" s="83">
        <v>200.0</v>
      </c>
      <c r="O13" s="81" t="s">
        <v>142</v>
      </c>
      <c r="P13" s="57">
        <f>'14 - Costo GIRSU x Categorías'!P6</f>
        <v>20350000</v>
      </c>
      <c r="Q13" s="82">
        <v>0.025541084041264497</v>
      </c>
      <c r="S13" s="81" t="s">
        <v>143</v>
      </c>
      <c r="T13" s="57">
        <v>5.187E7</v>
      </c>
      <c r="U13" s="80">
        <v>0.2538292145828236</v>
      </c>
      <c r="W13" s="82">
        <f t="shared" si="3"/>
        <v>0.06170184818</v>
      </c>
    </row>
    <row r="14">
      <c r="A14" s="66"/>
      <c r="B14" s="84" t="s">
        <v>144</v>
      </c>
      <c r="C14" s="85"/>
      <c r="D14" s="86">
        <f t="shared" si="4"/>
        <v>0</v>
      </c>
      <c r="E14" s="87">
        <f>+C14*365</f>
        <v>0</v>
      </c>
      <c r="F14" s="44"/>
      <c r="G14" s="44"/>
      <c r="J14" s="56" t="s">
        <v>145</v>
      </c>
      <c r="K14" s="88">
        <v>91.0</v>
      </c>
      <c r="L14" s="88">
        <v>91.0</v>
      </c>
      <c r="M14" s="88">
        <v>91.0</v>
      </c>
      <c r="O14" s="81" t="s">
        <v>146</v>
      </c>
      <c r="P14" s="57">
        <f>'14 - Costo GIRSU x Categorías'!P7</f>
        <v>10862940.8</v>
      </c>
      <c r="Q14" s="82">
        <v>0.013633969725212827</v>
      </c>
      <c r="S14" s="81" t="s">
        <v>147</v>
      </c>
      <c r="T14" s="57">
        <v>1.92E7</v>
      </c>
      <c r="U14" s="80">
        <v>0.09395644727183754</v>
      </c>
      <c r="W14" s="82">
        <f t="shared" si="3"/>
        <v>0.02283931916</v>
      </c>
    </row>
    <row r="15">
      <c r="A15" s="66"/>
      <c r="B15" s="44"/>
      <c r="C15" s="44"/>
      <c r="D15" s="44"/>
      <c r="E15" s="89"/>
      <c r="F15" s="44"/>
      <c r="G15" s="44"/>
      <c r="J15" s="56" t="s">
        <v>148</v>
      </c>
      <c r="K15" s="88">
        <f t="shared" ref="K15:M15" si="5">K13*K14</f>
        <v>1820</v>
      </c>
      <c r="L15" s="90">
        <f t="shared" si="5"/>
        <v>8372</v>
      </c>
      <c r="M15" s="88">
        <f t="shared" si="5"/>
        <v>18200</v>
      </c>
      <c r="O15" s="56" t="s">
        <v>149</v>
      </c>
      <c r="P15" s="57">
        <f>'14 - Costo GIRSU x Categorías'!P8</f>
        <v>4641603.475</v>
      </c>
      <c r="Q15" s="80">
        <v>0.0058256306848739284</v>
      </c>
      <c r="S15" s="81" t="s">
        <v>150</v>
      </c>
      <c r="T15" s="57">
        <v>8.4E7</v>
      </c>
      <c r="U15" s="80">
        <v>0.41105945681428924</v>
      </c>
      <c r="W15" s="82">
        <f t="shared" si="3"/>
        <v>0.09992202135</v>
      </c>
    </row>
    <row r="16">
      <c r="A16" s="66"/>
      <c r="B16" s="91" t="s">
        <v>151</v>
      </c>
      <c r="C16" s="92" t="s">
        <v>152</v>
      </c>
      <c r="D16" s="44"/>
      <c r="E16" s="44"/>
      <c r="F16" s="44"/>
      <c r="O16" s="81" t="s">
        <v>153</v>
      </c>
      <c r="P16" s="57">
        <f>'14 - Costo GIRSU x Categorías'!P9</f>
        <v>12375000</v>
      </c>
      <c r="Q16" s="82">
        <v>0.015531740295363547</v>
      </c>
      <c r="S16" s="56" t="s">
        <v>154</v>
      </c>
      <c r="T16" s="57">
        <v>1440000.0</v>
      </c>
      <c r="U16" s="80">
        <v>0.007046733545387815</v>
      </c>
      <c r="W16" s="82">
        <f t="shared" si="3"/>
        <v>0.001712948937</v>
      </c>
    </row>
    <row r="17">
      <c r="A17" s="66"/>
      <c r="B17" s="93" t="s">
        <v>155</v>
      </c>
      <c r="C17" s="94">
        <v>300000.0</v>
      </c>
      <c r="D17" s="44"/>
      <c r="E17" s="44"/>
      <c r="F17" s="44"/>
      <c r="G17" s="44"/>
      <c r="O17" s="56" t="s">
        <v>156</v>
      </c>
      <c r="P17" s="57">
        <f>'14 - Costo GIRSU x Categorías'!P10</f>
        <v>248250000</v>
      </c>
      <c r="Q17" s="80">
        <v>0.25647766701879116</v>
      </c>
      <c r="S17" s="81" t="s">
        <v>157</v>
      </c>
      <c r="T17" s="57">
        <v>1.17E7</v>
      </c>
      <c r="U17" s="80">
        <v>0.08906288230976266</v>
      </c>
      <c r="W17" s="82">
        <f t="shared" si="3"/>
        <v>0.01391771012</v>
      </c>
    </row>
    <row r="18">
      <c r="A18" s="66"/>
      <c r="B18" s="95" t="s">
        <v>158</v>
      </c>
      <c r="C18" s="96">
        <v>100000.0</v>
      </c>
      <c r="D18" s="44"/>
      <c r="E18" s="44"/>
      <c r="F18" s="44"/>
      <c r="G18" s="44"/>
      <c r="J18" s="97" t="s">
        <v>159</v>
      </c>
      <c r="K18" s="97"/>
      <c r="M18" s="98">
        <f>'5-Bienes y Serv que se Consumen'!F206+'5-Bienes y Serv que se Consumen'!F212+'5-Bienes y Serv que se Consumen'!F218+'5-Bienes y Serv que se Consumen'!F224+'5-Bienes y Serv que se Consumen'!F230</f>
        <v>510744435.6</v>
      </c>
      <c r="O18" s="56" t="s">
        <v>160</v>
      </c>
      <c r="P18" s="57">
        <f>'14 - Costo GIRSU x Categorías'!P11</f>
        <v>11492000</v>
      </c>
      <c r="Q18" s="80">
        <v>0.014423495715096395</v>
      </c>
      <c r="S18" s="99" t="s">
        <v>161</v>
      </c>
      <c r="T18" s="100">
        <f>SUM(T12:T17)</f>
        <v>197850000</v>
      </c>
      <c r="U18" s="101">
        <v>1.0</v>
      </c>
      <c r="W18" s="100">
        <f>P21</f>
        <v>840655531.9</v>
      </c>
    </row>
    <row r="19">
      <c r="A19" s="66"/>
      <c r="B19" s="102" t="s">
        <v>162</v>
      </c>
      <c r="C19" s="103">
        <v>5000.0</v>
      </c>
      <c r="D19" s="44"/>
      <c r="E19" s="44"/>
      <c r="F19" s="44"/>
      <c r="O19" s="81" t="s">
        <v>163</v>
      </c>
      <c r="P19" s="57">
        <f>'14 - Costo GIRSU x Categorías'!P12</f>
        <v>521848931.6</v>
      </c>
      <c r="Q19" s="82">
        <v>0.654967440729223</v>
      </c>
      <c r="W19" s="80">
        <v>0.25647766701879116</v>
      </c>
    </row>
    <row r="20">
      <c r="A20" s="66"/>
      <c r="B20" s="104" t="s">
        <v>164</v>
      </c>
      <c r="C20" s="103">
        <v>20.0</v>
      </c>
      <c r="D20" s="44"/>
      <c r="E20" s="44"/>
      <c r="F20" s="44"/>
      <c r="J20" s="74" t="s">
        <v>165</v>
      </c>
      <c r="M20" s="105">
        <f>'14 - Costo GIRSU x Categorías'!P14-M18</f>
        <v>329911096.3</v>
      </c>
      <c r="O20" s="56" t="s">
        <v>166</v>
      </c>
      <c r="P20" s="57">
        <f>'14 - Costo GIRSU x Categorías'!P13</f>
        <v>1000000</v>
      </c>
      <c r="Q20" s="80">
        <v>0.0012550901248778623</v>
      </c>
      <c r="T20" s="57"/>
    </row>
    <row r="21" ht="15.75" customHeight="1">
      <c r="A21" s="66"/>
      <c r="B21" s="41" t="s">
        <v>167</v>
      </c>
      <c r="C21" s="106">
        <v>300.0</v>
      </c>
      <c r="D21" s="44"/>
      <c r="E21" s="44"/>
      <c r="F21" s="44"/>
      <c r="O21" s="99" t="s">
        <v>168</v>
      </c>
      <c r="P21" s="100">
        <f>SUM(P12:P20)</f>
        <v>840655531.9</v>
      </c>
      <c r="Q21" s="101">
        <v>1.0</v>
      </c>
    </row>
    <row r="22" ht="15.75" customHeight="1">
      <c r="A22" s="66"/>
      <c r="B22" s="107" t="s">
        <v>169</v>
      </c>
      <c r="C22" s="108">
        <v>150.0</v>
      </c>
      <c r="D22" s="44"/>
      <c r="E22" s="44"/>
      <c r="F22" s="44"/>
      <c r="J22" s="71" t="s">
        <v>170</v>
      </c>
      <c r="M22" s="72">
        <f>M18+M20</f>
        <v>840655531.9</v>
      </c>
    </row>
    <row r="23" ht="15.75" customHeight="1">
      <c r="A23" s="66"/>
      <c r="B23" s="44"/>
      <c r="C23" s="95"/>
      <c r="D23" s="44"/>
      <c r="E23" s="44"/>
      <c r="F23" s="44"/>
      <c r="R23" s="109" t="s">
        <v>171</v>
      </c>
      <c r="S23" s="15"/>
      <c r="T23" s="15"/>
      <c r="U23" s="16"/>
    </row>
    <row r="24" ht="15.75" customHeight="1">
      <c r="A24" s="66"/>
      <c r="B24" s="110" t="s">
        <v>172</v>
      </c>
      <c r="C24" s="111" t="s">
        <v>173</v>
      </c>
      <c r="D24" s="112" t="s">
        <v>174</v>
      </c>
      <c r="E24" s="64" t="s">
        <v>175</v>
      </c>
      <c r="F24" s="44"/>
      <c r="J24" s="56" t="s">
        <v>176</v>
      </c>
      <c r="K24" s="89"/>
      <c r="L24" s="56" t="s">
        <v>177</v>
      </c>
      <c r="M24" s="56" t="s">
        <v>178</v>
      </c>
      <c r="N24" s="56" t="s">
        <v>121</v>
      </c>
      <c r="O24" s="56" t="s">
        <v>123</v>
      </c>
      <c r="R24" s="113" t="s">
        <v>179</v>
      </c>
      <c r="S24" s="81" t="s">
        <v>180</v>
      </c>
      <c r="T24" s="113" t="s">
        <v>181</v>
      </c>
      <c r="U24" s="113" t="s">
        <v>182</v>
      </c>
    </row>
    <row r="25" ht="15.75" customHeight="1">
      <c r="A25" s="66"/>
      <c r="B25" s="93" t="s">
        <v>183</v>
      </c>
      <c r="C25" s="114">
        <f>SUM(C26:C31)</f>
        <v>455</v>
      </c>
      <c r="D25" s="115">
        <f t="shared" ref="D25:D32" si="7">C25*25</f>
        <v>11375</v>
      </c>
      <c r="E25" s="116">
        <f t="shared" ref="E25:E32" si="8">D25*12</f>
        <v>136500</v>
      </c>
      <c r="F25" s="44"/>
      <c r="J25" s="117" t="s">
        <v>184</v>
      </c>
      <c r="K25" s="118">
        <v>290.0</v>
      </c>
      <c r="L25" s="66">
        <f t="shared" ref="L25:L30" si="9">N25*2</f>
        <v>46.4</v>
      </c>
      <c r="M25" s="119">
        <v>0.08</v>
      </c>
      <c r="N25" s="66">
        <f t="shared" ref="N25:N30" si="10">K25*M25</f>
        <v>23.2</v>
      </c>
      <c r="O25" s="66">
        <f t="shared" ref="O25:O30" si="11">N25*6*52</f>
        <v>7238.4</v>
      </c>
      <c r="R25" s="66" t="s">
        <v>185</v>
      </c>
      <c r="S25" s="80">
        <f>Q19</f>
        <v>0.6549674407</v>
      </c>
      <c r="T25" s="44" t="str">
        <f t="shared" ref="T25:U25" si="6">O19</f>
        <v>Servicios</v>
      </c>
      <c r="U25" s="57">
        <f t="shared" si="6"/>
        <v>521848931.6</v>
      </c>
    </row>
    <row r="26" ht="15.75" customHeight="1">
      <c r="A26" s="66"/>
      <c r="B26" s="117" t="s">
        <v>184</v>
      </c>
      <c r="C26" s="118">
        <v>290.0</v>
      </c>
      <c r="D26" s="120">
        <f t="shared" si="7"/>
        <v>7250</v>
      </c>
      <c r="E26" s="34">
        <f t="shared" si="8"/>
        <v>87000</v>
      </c>
      <c r="F26" s="44"/>
      <c r="J26" s="117" t="s">
        <v>186</v>
      </c>
      <c r="K26" s="118">
        <v>40.0</v>
      </c>
      <c r="L26" s="66">
        <f t="shared" si="9"/>
        <v>12</v>
      </c>
      <c r="M26" s="119">
        <v>0.15</v>
      </c>
      <c r="N26" s="66">
        <f t="shared" si="10"/>
        <v>6</v>
      </c>
      <c r="O26" s="66">
        <f t="shared" si="11"/>
        <v>1872</v>
      </c>
      <c r="R26" s="66" t="s">
        <v>187</v>
      </c>
      <c r="S26" s="80">
        <f>W12+W17</f>
        <v>0.04917590908</v>
      </c>
      <c r="T26" s="44" t="str">
        <f t="shared" ref="T26:T29" si="12">S12</f>
        <v>Choferes Recolección</v>
      </c>
      <c r="U26" s="57">
        <f>T12+T17</f>
        <v>41340000</v>
      </c>
    </row>
    <row r="27" ht="15.75" customHeight="1">
      <c r="A27" s="66"/>
      <c r="B27" s="117" t="s">
        <v>186</v>
      </c>
      <c r="C27" s="118">
        <v>40.0</v>
      </c>
      <c r="D27" s="120">
        <f t="shared" si="7"/>
        <v>1000</v>
      </c>
      <c r="E27" s="34">
        <f t="shared" si="8"/>
        <v>12000</v>
      </c>
      <c r="F27" s="44"/>
      <c r="J27" s="117" t="s">
        <v>188</v>
      </c>
      <c r="K27" s="118">
        <v>5.0</v>
      </c>
      <c r="L27" s="66">
        <f t="shared" si="9"/>
        <v>1.5</v>
      </c>
      <c r="M27" s="119">
        <v>0.15</v>
      </c>
      <c r="N27" s="66">
        <f t="shared" si="10"/>
        <v>0.75</v>
      </c>
      <c r="O27" s="66">
        <f t="shared" si="11"/>
        <v>234</v>
      </c>
      <c r="R27" s="66" t="s">
        <v>189</v>
      </c>
      <c r="S27" s="80">
        <f t="shared" ref="S27:S29" si="13">W13</f>
        <v>0.06170184818</v>
      </c>
      <c r="T27" s="44" t="str">
        <f t="shared" si="12"/>
        <v>Ayudantes Recolección</v>
      </c>
      <c r="U27" s="57">
        <f t="shared" ref="U27:U29" si="14">T13</f>
        <v>51870000</v>
      </c>
    </row>
    <row r="28" ht="15.75" customHeight="1">
      <c r="A28" s="66"/>
      <c r="B28" s="117" t="s">
        <v>188</v>
      </c>
      <c r="C28" s="118">
        <v>5.0</v>
      </c>
      <c r="D28" s="120">
        <f t="shared" si="7"/>
        <v>125</v>
      </c>
      <c r="E28" s="34">
        <f t="shared" si="8"/>
        <v>1500</v>
      </c>
      <c r="F28" s="44"/>
      <c r="J28" s="117" t="s">
        <v>190</v>
      </c>
      <c r="K28" s="118">
        <v>15.0</v>
      </c>
      <c r="L28" s="66">
        <f t="shared" si="9"/>
        <v>4.5</v>
      </c>
      <c r="M28" s="119">
        <v>0.15</v>
      </c>
      <c r="N28" s="66">
        <f t="shared" si="10"/>
        <v>2.25</v>
      </c>
      <c r="O28" s="66">
        <f t="shared" si="11"/>
        <v>702</v>
      </c>
      <c r="R28" s="66" t="s">
        <v>191</v>
      </c>
      <c r="S28" s="80">
        <f t="shared" si="13"/>
        <v>0.02283931916</v>
      </c>
      <c r="T28" s="44" t="str">
        <f t="shared" si="12"/>
        <v>Promotores Ambientales</v>
      </c>
      <c r="U28" s="57">
        <f t="shared" si="14"/>
        <v>19200000</v>
      </c>
    </row>
    <row r="29" ht="15.75" customHeight="1">
      <c r="A29" s="66"/>
      <c r="B29" s="117" t="s">
        <v>190</v>
      </c>
      <c r="C29" s="118">
        <v>15.0</v>
      </c>
      <c r="D29" s="120">
        <f t="shared" si="7"/>
        <v>375</v>
      </c>
      <c r="E29" s="34">
        <f t="shared" si="8"/>
        <v>4500</v>
      </c>
      <c r="F29" s="44"/>
      <c r="J29" s="117" t="s">
        <v>192</v>
      </c>
      <c r="K29" s="121">
        <v>15.0</v>
      </c>
      <c r="L29" s="66">
        <f t="shared" si="9"/>
        <v>4.5</v>
      </c>
      <c r="M29" s="119">
        <v>0.15</v>
      </c>
      <c r="N29" s="66">
        <f t="shared" si="10"/>
        <v>2.25</v>
      </c>
      <c r="O29" s="66">
        <f t="shared" si="11"/>
        <v>702</v>
      </c>
      <c r="R29" s="66" t="s">
        <v>193</v>
      </c>
      <c r="S29" s="80">
        <f t="shared" si="13"/>
        <v>0.09992202135</v>
      </c>
      <c r="T29" s="44" t="str">
        <f t="shared" si="12"/>
        <v>Recuperadores</v>
      </c>
      <c r="U29" s="57">
        <f t="shared" si="14"/>
        <v>84000000</v>
      </c>
    </row>
    <row r="30" ht="15.75" customHeight="1">
      <c r="A30" s="66"/>
      <c r="B30" s="117" t="s">
        <v>192</v>
      </c>
      <c r="C30" s="121">
        <v>15.0</v>
      </c>
      <c r="D30" s="120">
        <f t="shared" si="7"/>
        <v>375</v>
      </c>
      <c r="E30" s="34">
        <f t="shared" si="8"/>
        <v>4500</v>
      </c>
      <c r="F30" s="44"/>
      <c r="J30" s="117" t="s">
        <v>194</v>
      </c>
      <c r="K30" s="121">
        <v>90.0</v>
      </c>
      <c r="L30" s="66">
        <f t="shared" si="9"/>
        <v>5.4</v>
      </c>
      <c r="M30" s="119">
        <v>0.03</v>
      </c>
      <c r="N30" s="66">
        <f t="shared" si="10"/>
        <v>2.7</v>
      </c>
      <c r="O30" s="66">
        <f t="shared" si="11"/>
        <v>842.4</v>
      </c>
      <c r="R30" s="66" t="s">
        <v>195</v>
      </c>
      <c r="S30" s="80">
        <f t="shared" ref="S30:S31" si="17">Q13</f>
        <v>0.02554108404</v>
      </c>
      <c r="T30" s="44" t="s">
        <v>196</v>
      </c>
      <c r="U30" s="57">
        <f>P13</f>
        <v>20350000</v>
      </c>
    </row>
    <row r="31" ht="15.75" customHeight="1">
      <c r="A31" s="66"/>
      <c r="B31" s="117" t="s">
        <v>194</v>
      </c>
      <c r="C31" s="121">
        <v>90.0</v>
      </c>
      <c r="D31" s="120">
        <f t="shared" si="7"/>
        <v>2250</v>
      </c>
      <c r="E31" s="34">
        <f t="shared" si="8"/>
        <v>27000</v>
      </c>
      <c r="F31" s="44"/>
      <c r="J31" s="122" t="s">
        <v>161</v>
      </c>
      <c r="K31" s="123">
        <f t="shared" ref="K31:L31" si="15">SUM(K25:K30)</f>
        <v>455</v>
      </c>
      <c r="L31" s="124">
        <f t="shared" si="15"/>
        <v>74.3</v>
      </c>
      <c r="M31" s="125">
        <f>N31/K31</f>
        <v>0.08164835165</v>
      </c>
      <c r="N31" s="124">
        <f t="shared" ref="N31:O31" si="16">SUM(N25:N30)</f>
        <v>37.15</v>
      </c>
      <c r="O31" s="126">
        <f t="shared" si="16"/>
        <v>11590.8</v>
      </c>
      <c r="R31" s="66" t="s">
        <v>197</v>
      </c>
      <c r="S31" s="80">
        <f t="shared" si="17"/>
        <v>0.01363396973</v>
      </c>
      <c r="T31" s="44" t="str">
        <f t="shared" ref="T31:U31" si="18">O14</f>
        <v>Combustibles y Lubricantes</v>
      </c>
      <c r="U31" s="57">
        <f t="shared" si="18"/>
        <v>10862940.8</v>
      </c>
    </row>
    <row r="32" ht="15.75" customHeight="1">
      <c r="A32" s="66"/>
      <c r="B32" s="107" t="s">
        <v>198</v>
      </c>
      <c r="C32" s="127"/>
      <c r="D32" s="128">
        <f t="shared" si="7"/>
        <v>0</v>
      </c>
      <c r="E32" s="129">
        <f t="shared" si="8"/>
        <v>0</v>
      </c>
      <c r="F32" s="44"/>
      <c r="J32" s="122" t="s">
        <v>199</v>
      </c>
      <c r="K32" s="123">
        <f t="shared" ref="K32:L32" si="19">K31*6*52</f>
        <v>141960</v>
      </c>
      <c r="L32" s="123">
        <f t="shared" si="19"/>
        <v>23181.6</v>
      </c>
      <c r="R32" s="66" t="s">
        <v>200</v>
      </c>
      <c r="S32" s="80">
        <f>Q16</f>
        <v>0.0155317403</v>
      </c>
      <c r="T32" s="44" t="s">
        <v>201</v>
      </c>
      <c r="U32" s="57">
        <f>P16</f>
        <v>12375000</v>
      </c>
    </row>
    <row r="33" ht="15.75" customHeight="1">
      <c r="A33" s="66"/>
      <c r="B33" s="44"/>
      <c r="C33" s="44"/>
      <c r="D33" s="44"/>
      <c r="E33" s="44"/>
      <c r="F33" s="44"/>
      <c r="G33" s="44"/>
      <c r="J33" s="71" t="s">
        <v>126</v>
      </c>
      <c r="L33" s="130">
        <f>M20/O31</f>
        <v>28463.186</v>
      </c>
      <c r="N33" s="74" t="s">
        <v>128</v>
      </c>
      <c r="O33" s="74"/>
      <c r="P33" s="75">
        <f>M18/O35</f>
        <v>13407.05484</v>
      </c>
      <c r="R33" s="66" t="s">
        <v>202</v>
      </c>
      <c r="S33" s="80">
        <f>Q12+Q15</f>
        <v>0.01816951235</v>
      </c>
      <c r="T33" s="44" t="str">
        <f>O15</f>
        <v>Maquinarias y Equipos</v>
      </c>
      <c r="U33" s="57">
        <f>P12+P15</f>
        <v>14476659.48</v>
      </c>
    </row>
    <row r="34" ht="15.75" customHeight="1">
      <c r="A34" s="44"/>
      <c r="B34" s="131" t="s">
        <v>203</v>
      </c>
      <c r="C34" s="65" t="s">
        <v>204</v>
      </c>
      <c r="D34" s="44"/>
      <c r="E34" s="44"/>
      <c r="F34" s="44"/>
      <c r="G34" s="44"/>
      <c r="J34" s="56" t="s">
        <v>205</v>
      </c>
      <c r="L34" s="132">
        <f>M20/(L31*6*52)</f>
        <v>14231.593</v>
      </c>
      <c r="M34" s="119">
        <f>L32/K32</f>
        <v>0.1632967033</v>
      </c>
      <c r="N34" s="44" t="s">
        <v>206</v>
      </c>
      <c r="O34" s="95">
        <f>K32-L32</f>
        <v>118778.4</v>
      </c>
      <c r="R34" s="66" t="s">
        <v>207</v>
      </c>
      <c r="S34" s="80">
        <v>0.017</v>
      </c>
      <c r="T34" s="44" t="s">
        <v>208</v>
      </c>
      <c r="U34" s="57">
        <v>1.393200000000012E7</v>
      </c>
    </row>
    <row r="35" ht="15.75" customHeight="1">
      <c r="A35" s="44"/>
      <c r="B35" s="133" t="s">
        <v>209</v>
      </c>
      <c r="C35" s="134"/>
      <c r="D35" s="44"/>
      <c r="E35" s="44"/>
      <c r="F35" s="44"/>
      <c r="G35" s="44"/>
      <c r="J35" s="71" t="s">
        <v>89</v>
      </c>
      <c r="L35" s="135">
        <f>O31</f>
        <v>11590.8</v>
      </c>
      <c r="N35" s="74" t="s">
        <v>210</v>
      </c>
      <c r="O35" s="136">
        <f>K32*35%-L35</f>
        <v>38095.2</v>
      </c>
      <c r="R35" s="81"/>
      <c r="S35" s="137">
        <f>SUM(S25:S34)</f>
        <v>0.9784828449</v>
      </c>
      <c r="T35" s="138" t="s">
        <v>161</v>
      </c>
      <c r="U35" s="139">
        <f>SUM(U25:U34)</f>
        <v>790255531.9</v>
      </c>
    </row>
    <row r="36" ht="15.75" customHeight="1">
      <c r="A36" s="44"/>
      <c r="B36" s="133" t="s">
        <v>211</v>
      </c>
      <c r="C36" s="134"/>
      <c r="D36" s="44"/>
      <c r="E36" s="44"/>
      <c r="F36" s="44"/>
      <c r="G36" s="44"/>
    </row>
    <row r="37" ht="15.75" customHeight="1">
      <c r="A37" s="44"/>
      <c r="B37" s="41" t="s">
        <v>212</v>
      </c>
      <c r="C37" s="134"/>
      <c r="D37" s="44"/>
      <c r="E37" s="44"/>
      <c r="F37" s="44"/>
      <c r="G37" s="44"/>
      <c r="K37" s="28" t="s">
        <v>213</v>
      </c>
      <c r="L37" s="140" t="s">
        <v>214</v>
      </c>
      <c r="M37" s="56" t="s">
        <v>215</v>
      </c>
      <c r="O37" s="56" t="s">
        <v>178</v>
      </c>
      <c r="P37" s="56" t="s">
        <v>182</v>
      </c>
      <c r="Q37" s="56" t="s">
        <v>216</v>
      </c>
    </row>
    <row r="38" ht="15.0" customHeight="1">
      <c r="A38" s="44"/>
      <c r="B38" s="41" t="s">
        <v>217</v>
      </c>
      <c r="C38" s="134"/>
      <c r="D38" s="44"/>
      <c r="E38" s="44"/>
      <c r="F38" s="44"/>
      <c r="G38" s="44"/>
      <c r="K38" s="141" t="s">
        <v>218</v>
      </c>
      <c r="L38" s="142">
        <v>0.4</v>
      </c>
    </row>
    <row r="39" ht="15.0" customHeight="1">
      <c r="A39" s="44"/>
      <c r="B39" s="41" t="s">
        <v>219</v>
      </c>
      <c r="C39" s="134"/>
      <c r="D39" s="95"/>
      <c r="E39" s="44"/>
      <c r="F39" s="44"/>
      <c r="G39" s="44"/>
      <c r="K39" s="143" t="s">
        <v>220</v>
      </c>
      <c r="L39" s="144">
        <v>0.15</v>
      </c>
      <c r="M39" s="145">
        <f t="shared" ref="M39:M43" si="20">L39</f>
        <v>0.15</v>
      </c>
      <c r="N39" s="145">
        <f t="shared" ref="N39:N43" si="21">M39*$N$45/$M$45</f>
        <v>0.4285714286</v>
      </c>
      <c r="O39" s="146">
        <f t="shared" ref="O39:O43" si="22">N39*$O$31</f>
        <v>4967.485714</v>
      </c>
      <c r="P39" s="147">
        <f t="shared" ref="P39:P43" si="23">O39*$L$9</f>
        <v>207989823.2</v>
      </c>
      <c r="Q39" s="148">
        <f t="shared" ref="Q39:Q43" si="24">P39/O39/1000</f>
        <v>41.87024084</v>
      </c>
      <c r="R39" s="149"/>
    </row>
    <row r="40" ht="15.0" customHeight="1">
      <c r="A40" s="44"/>
      <c r="B40" s="41" t="s">
        <v>221</v>
      </c>
      <c r="C40" s="134"/>
      <c r="D40" s="44"/>
      <c r="E40" s="95"/>
      <c r="F40" s="44"/>
      <c r="G40" s="44"/>
      <c r="K40" s="150" t="s">
        <v>222</v>
      </c>
      <c r="L40" s="151">
        <v>0.07</v>
      </c>
      <c r="M40" s="152">
        <f t="shared" si="20"/>
        <v>0.07</v>
      </c>
      <c r="N40" s="152">
        <f t="shared" si="21"/>
        <v>0.2</v>
      </c>
      <c r="O40" s="153">
        <f t="shared" si="22"/>
        <v>2318.16</v>
      </c>
      <c r="P40" s="154">
        <f t="shared" si="23"/>
        <v>97061917.51</v>
      </c>
      <c r="Q40" s="148">
        <f t="shared" si="24"/>
        <v>41.87024084</v>
      </c>
    </row>
    <row r="41" ht="15.0" customHeight="1">
      <c r="A41" s="44"/>
      <c r="B41" s="41" t="s">
        <v>223</v>
      </c>
      <c r="C41" s="134"/>
      <c r="D41" s="44"/>
      <c r="E41" s="95"/>
      <c r="F41" s="44"/>
      <c r="G41" s="44"/>
      <c r="K41" s="155" t="s">
        <v>224</v>
      </c>
      <c r="L41" s="156">
        <v>0.08</v>
      </c>
      <c r="M41" s="157">
        <f t="shared" si="20"/>
        <v>0.08</v>
      </c>
      <c r="N41" s="157">
        <f t="shared" si="21"/>
        <v>0.2285714286</v>
      </c>
      <c r="O41" s="158">
        <f t="shared" si="22"/>
        <v>2649.325714</v>
      </c>
      <c r="P41" s="159">
        <f t="shared" si="23"/>
        <v>110927905.7</v>
      </c>
      <c r="Q41" s="148">
        <f t="shared" si="24"/>
        <v>41.87024084</v>
      </c>
    </row>
    <row r="42" ht="15.0" customHeight="1">
      <c r="A42" s="44"/>
      <c r="B42" s="41" t="s">
        <v>225</v>
      </c>
      <c r="C42" s="134"/>
      <c r="D42" s="44"/>
      <c r="E42" s="44"/>
      <c r="F42" s="44"/>
      <c r="G42" s="44"/>
      <c r="K42" s="160" t="s">
        <v>226</v>
      </c>
      <c r="L42" s="161">
        <v>0.03</v>
      </c>
      <c r="M42" s="162">
        <f t="shared" si="20"/>
        <v>0.03</v>
      </c>
      <c r="N42" s="162">
        <f t="shared" si="21"/>
        <v>0.08571428571</v>
      </c>
      <c r="O42" s="163">
        <f t="shared" si="22"/>
        <v>993.4971429</v>
      </c>
      <c r="P42" s="164">
        <f t="shared" si="23"/>
        <v>41597964.65</v>
      </c>
      <c r="Q42" s="148">
        <f t="shared" si="24"/>
        <v>41.87024084</v>
      </c>
    </row>
    <row r="43" ht="15.75" customHeight="1">
      <c r="A43" s="44"/>
      <c r="B43" s="41" t="s">
        <v>227</v>
      </c>
      <c r="C43" s="134"/>
      <c r="D43" s="44"/>
      <c r="E43" s="44"/>
      <c r="F43" s="44"/>
      <c r="G43" s="44"/>
      <c r="K43" s="165" t="s">
        <v>228</v>
      </c>
      <c r="L43" s="166">
        <v>0.02</v>
      </c>
      <c r="M43" s="167">
        <f t="shared" si="20"/>
        <v>0.02</v>
      </c>
      <c r="N43" s="167">
        <f t="shared" si="21"/>
        <v>0.05714285714</v>
      </c>
      <c r="O43" s="168">
        <f t="shared" si="22"/>
        <v>662.3314286</v>
      </c>
      <c r="P43" s="169">
        <f t="shared" si="23"/>
        <v>27731976.43</v>
      </c>
      <c r="Q43" s="148">
        <f t="shared" si="24"/>
        <v>41.87024084</v>
      </c>
    </row>
    <row r="44" ht="15.75" customHeight="1">
      <c r="A44" s="44"/>
      <c r="B44" s="41"/>
      <c r="C44" s="170" t="s">
        <v>152</v>
      </c>
      <c r="D44" s="44"/>
      <c r="E44" s="44"/>
      <c r="F44" s="44"/>
      <c r="G44" s="44"/>
      <c r="K44" s="171" t="s">
        <v>229</v>
      </c>
      <c r="L44" s="142">
        <f>1-SUM(L38:L43)</f>
        <v>0.25</v>
      </c>
      <c r="P44" s="132"/>
      <c r="Q44" s="132"/>
    </row>
    <row r="45" ht="15.75" customHeight="1">
      <c r="A45" s="44"/>
      <c r="B45" s="41" t="s">
        <v>230</v>
      </c>
      <c r="C45" s="96"/>
      <c r="D45" s="44"/>
      <c r="E45" s="44"/>
      <c r="F45" s="44"/>
      <c r="G45" s="44"/>
      <c r="K45" s="172" t="s">
        <v>161</v>
      </c>
      <c r="L45" s="173">
        <f t="shared" ref="L45:M45" si="25">SUM(L38:L44)</f>
        <v>1</v>
      </c>
      <c r="M45" s="173">
        <f t="shared" si="25"/>
        <v>0.35</v>
      </c>
      <c r="N45" s="173">
        <v>1.0</v>
      </c>
      <c r="O45" s="174">
        <f t="shared" ref="O45:P45" si="26">SUM(O39:O43)</f>
        <v>11590.8</v>
      </c>
      <c r="P45" s="175">
        <f t="shared" si="26"/>
        <v>485309587.5</v>
      </c>
      <c r="Q45" s="148">
        <f>AVERAGE(Q39:Q43)</f>
        <v>41.87024084</v>
      </c>
    </row>
    <row r="46" ht="15.75" customHeight="1">
      <c r="A46" s="44"/>
      <c r="B46" s="41" t="s">
        <v>231</v>
      </c>
      <c r="C46" s="96"/>
      <c r="D46" s="44"/>
      <c r="E46" s="44"/>
      <c r="F46" s="44"/>
      <c r="G46" s="44"/>
    </row>
    <row r="47" ht="15.75" customHeight="1">
      <c r="A47" s="44"/>
      <c r="B47" s="41" t="s">
        <v>232</v>
      </c>
      <c r="C47" s="96"/>
      <c r="D47" s="44"/>
      <c r="F47" s="44"/>
      <c r="G47" s="44"/>
    </row>
    <row r="48" ht="15.75" customHeight="1">
      <c r="A48" s="44"/>
      <c r="B48" s="41" t="s">
        <v>233</v>
      </c>
      <c r="C48" s="96"/>
      <c r="D48" s="44"/>
      <c r="E48" s="44"/>
      <c r="F48" s="44"/>
      <c r="G48" s="44"/>
    </row>
    <row r="49" ht="15.75" customHeight="1">
      <c r="A49" s="44"/>
      <c r="B49" s="84" t="s">
        <v>234</v>
      </c>
      <c r="C49" s="108"/>
      <c r="D49" s="44"/>
      <c r="E49" s="44"/>
      <c r="F49" s="44"/>
      <c r="G49" s="44"/>
    </row>
    <row r="50" ht="15.0" customHeight="1">
      <c r="A50" s="44"/>
      <c r="B50" s="44"/>
      <c r="C50" s="176"/>
      <c r="D50" s="44"/>
      <c r="E50" s="44"/>
      <c r="F50" s="44"/>
      <c r="G50" s="44"/>
    </row>
    <row r="51" ht="15.75" customHeight="1">
      <c r="A51" s="44"/>
      <c r="B51" s="177" t="s">
        <v>235</v>
      </c>
      <c r="C51" s="92" t="s">
        <v>214</v>
      </c>
      <c r="D51" s="44"/>
      <c r="E51" s="44"/>
      <c r="F51" s="44"/>
    </row>
    <row r="52" ht="15.75" customHeight="1">
      <c r="A52" s="44"/>
      <c r="B52" s="178" t="s">
        <v>236</v>
      </c>
      <c r="C52" s="179">
        <v>0.3</v>
      </c>
      <c r="D52" s="44"/>
      <c r="E52" s="44"/>
      <c r="F52" s="44"/>
    </row>
    <row r="53" ht="15.75" customHeight="1">
      <c r="A53" s="44"/>
      <c r="B53" s="41" t="s">
        <v>237</v>
      </c>
      <c r="C53" s="180">
        <v>0.35</v>
      </c>
      <c r="D53" s="44"/>
      <c r="E53" s="44"/>
      <c r="F53" s="44"/>
    </row>
    <row r="54" ht="15.75" customHeight="1">
      <c r="A54" s="44"/>
      <c r="B54" s="181" t="s">
        <v>238</v>
      </c>
      <c r="C54" s="182">
        <f>1-C53-C52</f>
        <v>0.35</v>
      </c>
      <c r="D54" s="44"/>
      <c r="E54" s="44"/>
      <c r="F54" s="44"/>
    </row>
    <row r="55" ht="15.75" customHeight="1">
      <c r="A55" s="44"/>
      <c r="B55" s="44"/>
      <c r="C55" s="80"/>
      <c r="D55" s="44"/>
      <c r="E55" s="44"/>
      <c r="F55" s="44"/>
      <c r="I55" s="66" t="s">
        <v>239</v>
      </c>
    </row>
    <row r="56" ht="15.75" customHeight="1">
      <c r="A56" s="44"/>
      <c r="B56" s="177" t="s">
        <v>240</v>
      </c>
      <c r="C56" s="92" t="s">
        <v>241</v>
      </c>
      <c r="D56" s="44"/>
      <c r="E56" s="44"/>
      <c r="F56" s="44"/>
      <c r="I56" s="66" t="s">
        <v>242</v>
      </c>
    </row>
    <row r="57" ht="15.75" customHeight="1">
      <c r="A57" s="44"/>
      <c r="B57" s="178" t="s">
        <v>243</v>
      </c>
      <c r="C57" s="94">
        <v>0.0</v>
      </c>
      <c r="D57" s="44"/>
      <c r="E57" s="44"/>
      <c r="F57" s="44"/>
    </row>
    <row r="58" ht="15.75" customHeight="1">
      <c r="A58" s="44"/>
      <c r="B58" s="84" t="s">
        <v>244</v>
      </c>
      <c r="C58" s="108">
        <v>0.0</v>
      </c>
      <c r="D58" s="44"/>
      <c r="E58" s="44"/>
      <c r="F58" s="44"/>
    </row>
    <row r="59" ht="15.75" customHeight="1">
      <c r="A59" s="44"/>
      <c r="B59" s="44"/>
      <c r="C59" s="44"/>
      <c r="D59" s="44"/>
      <c r="E59" s="44"/>
      <c r="F59" s="44"/>
    </row>
    <row r="60" ht="15.75" customHeight="1">
      <c r="A60" s="44"/>
      <c r="B60" s="183" t="s">
        <v>245</v>
      </c>
      <c r="C60" s="184" t="s">
        <v>152</v>
      </c>
      <c r="D60" s="44"/>
      <c r="E60" s="44"/>
      <c r="F60" s="44"/>
      <c r="I60" s="56" t="s">
        <v>239</v>
      </c>
    </row>
    <row r="61" ht="15.75" customHeight="1">
      <c r="A61" s="44"/>
      <c r="B61" s="117" t="s">
        <v>246</v>
      </c>
      <c r="C61" s="96"/>
      <c r="D61" s="44"/>
      <c r="E61" s="44"/>
      <c r="F61" s="44"/>
      <c r="I61" s="56" t="s">
        <v>247</v>
      </c>
    </row>
    <row r="62" ht="15.75" customHeight="1">
      <c r="B62" s="117" t="s">
        <v>248</v>
      </c>
      <c r="C62" s="96"/>
      <c r="I62" s="56" t="s">
        <v>249</v>
      </c>
    </row>
    <row r="63" ht="15.75" customHeight="1">
      <c r="B63" s="102"/>
      <c r="C63" s="185" t="s">
        <v>250</v>
      </c>
      <c r="I63" s="56" t="s">
        <v>251</v>
      </c>
    </row>
    <row r="64" ht="15.75" customHeight="1">
      <c r="B64" s="186" t="s">
        <v>252</v>
      </c>
      <c r="C64" s="187"/>
      <c r="I64" s="56" t="s">
        <v>253</v>
      </c>
    </row>
    <row r="65" ht="15.75" customHeight="1"/>
    <row r="66" ht="28.5" customHeight="1">
      <c r="B66" s="183" t="s">
        <v>245</v>
      </c>
      <c r="C66" s="188" t="s">
        <v>254</v>
      </c>
      <c r="D66" s="188" t="s">
        <v>255</v>
      </c>
    </row>
    <row r="67" ht="15.75" customHeight="1">
      <c r="B67" s="117" t="s">
        <v>256</v>
      </c>
      <c r="C67" s="73"/>
      <c r="D67" s="73"/>
    </row>
    <row r="68" ht="15.75" customHeight="1">
      <c r="B68" s="117" t="s">
        <v>257</v>
      </c>
      <c r="C68" s="73"/>
      <c r="D68" s="73"/>
    </row>
    <row r="69" ht="15.75" customHeight="1">
      <c r="B69" s="117" t="s">
        <v>258</v>
      </c>
      <c r="C69" s="73"/>
      <c r="D69" s="73"/>
    </row>
    <row r="70" ht="15.75" customHeight="1">
      <c r="B70" s="117" t="s">
        <v>259</v>
      </c>
      <c r="C70" s="73"/>
      <c r="D70" s="73"/>
    </row>
    <row r="71" ht="15.75" customHeight="1">
      <c r="B71" s="117" t="s">
        <v>260</v>
      </c>
      <c r="C71" s="73"/>
      <c r="D71" s="73"/>
    </row>
    <row r="72" ht="15.75" customHeight="1">
      <c r="B72" s="117" t="s">
        <v>261</v>
      </c>
      <c r="C72" s="73"/>
      <c r="D72" s="73"/>
    </row>
    <row r="73" ht="15.75" customHeight="1">
      <c r="B73" s="117" t="s">
        <v>262</v>
      </c>
      <c r="C73" s="73"/>
    </row>
    <row r="74" ht="15.75" customHeight="1">
      <c r="B74" s="117" t="s">
        <v>263</v>
      </c>
      <c r="C74" s="73"/>
    </row>
    <row r="75" ht="15.75" customHeight="1">
      <c r="B75" s="117" t="s">
        <v>264</v>
      </c>
      <c r="C75" s="73"/>
    </row>
    <row r="76" ht="15.75" customHeight="1">
      <c r="B76" s="117" t="s">
        <v>265</v>
      </c>
      <c r="C76" s="73"/>
    </row>
    <row r="77" ht="15.75" customHeight="1">
      <c r="B77" s="117" t="s">
        <v>266</v>
      </c>
      <c r="C77" s="73"/>
    </row>
    <row r="78" ht="15.75" customHeight="1">
      <c r="B78" s="117" t="s">
        <v>267</v>
      </c>
      <c r="C78" s="73"/>
    </row>
    <row r="79" ht="15.75" customHeight="1">
      <c r="B79" s="117" t="s">
        <v>268</v>
      </c>
      <c r="C79" s="73"/>
    </row>
    <row r="80" ht="15.75" customHeight="1">
      <c r="B80" s="117" t="s">
        <v>269</v>
      </c>
      <c r="C80" s="73"/>
    </row>
    <row r="81" ht="15.75" customHeight="1">
      <c r="B81" s="117" t="s">
        <v>270</v>
      </c>
      <c r="C81" s="73"/>
    </row>
    <row r="82" ht="15.75" customHeight="1">
      <c r="B82" s="107" t="s">
        <v>271</v>
      </c>
      <c r="C82" s="73"/>
    </row>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J5:P5"/>
    <mergeCell ref="K11:M11"/>
    <mergeCell ref="R23:U23"/>
  </mergeCells>
  <dataValidations>
    <dataValidation type="list" allowBlank="1" showErrorMessage="1" sqref="C67:C72 C77:C78 C81:C82">
      <formula1>$I$54:$I$56</formula1>
    </dataValidation>
    <dataValidation type="list" allowBlank="1" showErrorMessage="1" sqref="C73:C76 C79:C80">
      <formula1>$I$60:$I$64</formula1>
    </dataValidation>
    <dataValidation type="list" allowBlank="1" showErrorMessage="1" sqref="G40">
      <formula1>$B$40:$B$43</formula1>
    </dataValidation>
  </dataValidations>
  <printOptions/>
  <pageMargins bottom="0.75" footer="0.0" header="0.0" left="0.7" right="0.7" top="0.75"/>
  <pageSetup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fitToPage="1"/>
  </sheetPr>
  <sheetViews>
    <sheetView workbookViewId="0">
      <pane xSplit="1.0" topLeftCell="B1" activePane="topRight" state="frozen"/>
      <selection activeCell="C2" sqref="C2" pane="topRight"/>
    </sheetView>
  </sheetViews>
  <sheetFormatPr customHeight="1" defaultColWidth="14.43" defaultRowHeight="15.0"/>
  <cols>
    <col customWidth="1" min="1" max="1" width="35.86"/>
    <col customWidth="1" min="2" max="2" width="18.14"/>
    <col customWidth="1" min="3" max="3" width="19.57"/>
    <col customWidth="1" min="4" max="4" width="18.29"/>
    <col customWidth="1" min="5" max="5" width="15.29"/>
    <col customWidth="1" min="6" max="6" width="18.71"/>
    <col customWidth="1" min="7" max="7" width="14.14"/>
    <col customWidth="1" min="8" max="8" width="18.43"/>
    <col customWidth="1" min="9" max="9" width="17.86"/>
    <col customWidth="1" min="10" max="10" width="16.57"/>
    <col customWidth="1" min="11" max="11" width="18.57"/>
    <col customWidth="1" min="12" max="12" width="16.57"/>
    <col customWidth="1" min="13" max="13" width="18.43"/>
    <col customWidth="1" min="14" max="15" width="14.71"/>
    <col customWidth="1" min="16" max="16" width="20.71"/>
    <col customWidth="1" min="17" max="26" width="11.43"/>
  </cols>
  <sheetData>
    <row r="2">
      <c r="A2" s="189" t="s">
        <v>272</v>
      </c>
      <c r="B2" s="15"/>
      <c r="C2" s="15"/>
      <c r="D2" s="15"/>
      <c r="E2" s="15"/>
      <c r="F2" s="15"/>
      <c r="G2" s="15"/>
      <c r="H2" s="15"/>
      <c r="I2" s="15"/>
      <c r="J2" s="15"/>
      <c r="K2" s="15"/>
      <c r="L2" s="15"/>
      <c r="M2" s="15"/>
      <c r="N2" s="15"/>
      <c r="O2" s="15"/>
      <c r="P2" s="15"/>
      <c r="Q2" s="16"/>
    </row>
    <row r="3">
      <c r="A3" s="190" t="s">
        <v>273</v>
      </c>
      <c r="B3" s="191" t="s">
        <v>274</v>
      </c>
      <c r="C3" s="15"/>
      <c r="D3" s="15"/>
      <c r="E3" s="15"/>
      <c r="F3" s="15"/>
      <c r="G3" s="15"/>
      <c r="H3" s="15"/>
      <c r="I3" s="15"/>
      <c r="J3" s="15"/>
      <c r="K3" s="15"/>
      <c r="L3" s="15"/>
      <c r="M3" s="15"/>
      <c r="N3" s="15"/>
      <c r="O3" s="15"/>
      <c r="P3" s="15"/>
      <c r="Q3" s="16"/>
    </row>
    <row r="4" ht="58.5" customHeight="1">
      <c r="A4" s="192"/>
      <c r="B4" s="193" t="str">
        <f>'2 - Programas Municipales'!C2</f>
        <v>Disposición Inicial</v>
      </c>
      <c r="C4" s="193" t="str">
        <f>'2 - Programas Municipales'!C3</f>
        <v>Barrido y Limpieza</v>
      </c>
      <c r="D4" s="193" t="str">
        <f>'2 - Programas Municipales'!C4</f>
        <v>Limp. Microbasurales</v>
      </c>
      <c r="E4" s="193" t="str">
        <f>'2 - Programas Municipales'!C5</f>
        <v>Resid. de Poda y Áreas Verdes</v>
      </c>
      <c r="F4" s="193" t="str">
        <f>'2 - Programas Municipales'!C6</f>
        <v>Educación y Comunicación</v>
      </c>
      <c r="G4" s="193" t="str">
        <f>'2 - Programas Municipales'!C7</f>
        <v>Compostaje</v>
      </c>
      <c r="H4" s="193" t="str">
        <f>'2 - Programas Municipales'!C8</f>
        <v>Recuperación de Materiales</v>
      </c>
      <c r="I4" s="193" t="str">
        <f>'2 - Programas Municipales'!C9</f>
        <v>Administración</v>
      </c>
      <c r="J4" s="193" t="str">
        <f>'2 - Programas Municipales'!C10</f>
        <v>Planific. y Control</v>
      </c>
      <c r="K4" s="193" t="str">
        <f>'2 - Programas Municipales'!C11</f>
        <v>Recolección</v>
      </c>
      <c r="L4" s="193" t="str">
        <f>'2 - Programas Municipales'!C12</f>
        <v>Est. Transferencia</v>
      </c>
      <c r="M4" s="193" t="str">
        <f>'2 - Programas Municipales'!C13</f>
        <v>Dispos. Final</v>
      </c>
      <c r="N4" s="193" t="str">
        <f>'2 - Programas Municipales'!C14</f>
        <v>Cierre Basural</v>
      </c>
      <c r="O4" s="193" t="str">
        <f>'2 - Programas Municipales'!C15</f>
        <v>Transporte</v>
      </c>
      <c r="P4" s="194" t="s">
        <v>161</v>
      </c>
      <c r="Q4" s="16"/>
    </row>
    <row r="5">
      <c r="A5" s="195" t="str">
        <f>'2 - Programas Municipales'!A2</f>
        <v>Terrenos, Edificios, Construcciones y Materiales</v>
      </c>
      <c r="B5" s="196">
        <f>'10 - Costo Bien Amort x Categ'!C5+'11 - Costo de Personal x Categ'!C5+'12 - Costo Bs Consumo x Categ'!C5</f>
        <v>0</v>
      </c>
      <c r="C5" s="196">
        <f>'10 - Costo Bien Amort x Categ'!D5+'11 - Costo de Personal x Categ'!D5+'12 - Costo Bs Consumo x Categ'!D5</f>
        <v>0</v>
      </c>
      <c r="D5" s="196">
        <f>'10 - Costo Bien Amort x Categ'!E5+'11 - Costo de Personal x Categ'!E5+'12 - Costo Bs Consumo x Categ'!E5</f>
        <v>0</v>
      </c>
      <c r="E5" s="196">
        <f>'10 - Costo Bien Amort x Categ'!F5+'11 - Costo de Personal x Categ'!F5+'12 - Costo Bs Consumo x Categ'!F5</f>
        <v>0</v>
      </c>
      <c r="F5" s="196">
        <f>'10 - Costo Bien Amort x Categ'!G5+'11 - Costo de Personal x Categ'!G5+'12 - Costo Bs Consumo x Categ'!G5</f>
        <v>0</v>
      </c>
      <c r="G5" s="196">
        <f>'10 - Costo Bien Amort x Categ'!H5+'11 - Costo de Personal x Categ'!H5+'12 - Costo Bs Consumo x Categ'!H5</f>
        <v>0</v>
      </c>
      <c r="H5" s="196">
        <f>'10 - Costo Bien Amort x Categ'!I5+'11 - Costo de Personal x Categ'!I5+'12 - Costo Bs Consumo x Categ'!I5</f>
        <v>9835056.002</v>
      </c>
      <c r="I5" s="196">
        <f>'10 - Costo Bien Amort x Categ'!J5+'11 - Costo de Personal x Categ'!J5+'12 - Costo Bs Consumo x Categ'!J5</f>
        <v>0</v>
      </c>
      <c r="J5" s="196">
        <f>'10 - Costo Bien Amort x Categ'!K5+'11 - Costo de Personal x Categ'!K5+'12 - Costo Bs Consumo x Categ'!K5</f>
        <v>0</v>
      </c>
      <c r="K5" s="196">
        <f>'10 - Costo Bien Amort x Categ'!L5+'11 - Costo de Personal x Categ'!L5+'12 - Costo Bs Consumo x Categ'!L5</f>
        <v>0</v>
      </c>
      <c r="L5" s="196">
        <f>'10 - Costo Bien Amort x Categ'!M5+'11 - Costo de Personal x Categ'!M5+'12 - Costo Bs Consumo x Categ'!M5</f>
        <v>0</v>
      </c>
      <c r="M5" s="196">
        <f>'10 - Costo Bien Amort x Categ'!N5+'11 - Costo de Personal x Categ'!N5+'12 - Costo Bs Consumo x Categ'!N5</f>
        <v>0</v>
      </c>
      <c r="N5" s="196">
        <f>'10 - Costo Bien Amort x Categ'!O5+'11 - Costo de Personal x Categ'!O5+'12 - Costo Bs Consumo x Categ'!O5</f>
        <v>0</v>
      </c>
      <c r="O5" s="196">
        <f>'10 - Costo Bien Amort x Categ'!P5+'11 - Costo de Personal x Categ'!P5+'12 - Costo Bs Consumo x Categ'!P5</f>
        <v>0</v>
      </c>
      <c r="P5" s="197">
        <f t="shared" ref="P5:P13" si="1">SUM(B5:O5)</f>
        <v>9835056.002</v>
      </c>
      <c r="Q5" s="198">
        <f t="shared" ref="Q5:Q14" si="2">P5/$P$14</f>
        <v>0.01169926995</v>
      </c>
    </row>
    <row r="6">
      <c r="A6" s="195" t="str">
        <f>'2 - Programas Municipales'!A3</f>
        <v>Bienes</v>
      </c>
      <c r="B6" s="196">
        <f>'10 - Costo Bien Amort x Categ'!C6+'11 - Costo de Personal x Categ'!C6+'12 - Costo Bs Consumo x Categ'!C6</f>
        <v>19050000</v>
      </c>
      <c r="C6" s="196">
        <f>'10 - Costo Bien Amort x Categ'!D6+'11 - Costo de Personal x Categ'!D6+'12 - Costo Bs Consumo x Categ'!D6</f>
        <v>0</v>
      </c>
      <c r="D6" s="196">
        <f>'10 - Costo Bien Amort x Categ'!E6+'11 - Costo de Personal x Categ'!E6+'12 - Costo Bs Consumo x Categ'!E6</f>
        <v>0</v>
      </c>
      <c r="E6" s="196">
        <f>'10 - Costo Bien Amort x Categ'!F6+'11 - Costo de Personal x Categ'!F6+'12 - Costo Bs Consumo x Categ'!F6</f>
        <v>0</v>
      </c>
      <c r="F6" s="196">
        <f>'10 - Costo Bien Amort x Categ'!G6+'11 - Costo de Personal x Categ'!G6+'12 - Costo Bs Consumo x Categ'!G6</f>
        <v>0</v>
      </c>
      <c r="G6" s="196">
        <f>'10 - Costo Bien Amort x Categ'!H6+'11 - Costo de Personal x Categ'!H6+'12 - Costo Bs Consumo x Categ'!H6</f>
        <v>0</v>
      </c>
      <c r="H6" s="196">
        <f>'10 - Costo Bien Amort x Categ'!I6+'11 - Costo de Personal x Categ'!I6+'12 - Costo Bs Consumo x Categ'!I6</f>
        <v>1300000</v>
      </c>
      <c r="I6" s="196">
        <f>'10 - Costo Bien Amort x Categ'!J6+'11 - Costo de Personal x Categ'!J6+'12 - Costo Bs Consumo x Categ'!J6</f>
        <v>0</v>
      </c>
      <c r="J6" s="196">
        <f>'10 - Costo Bien Amort x Categ'!K6+'11 - Costo de Personal x Categ'!K6+'12 - Costo Bs Consumo x Categ'!K6</f>
        <v>0</v>
      </c>
      <c r="K6" s="196">
        <f>'10 - Costo Bien Amort x Categ'!L6+'11 - Costo de Personal x Categ'!L6+'12 - Costo Bs Consumo x Categ'!L6</f>
        <v>0</v>
      </c>
      <c r="L6" s="196">
        <f>'10 - Costo Bien Amort x Categ'!M6+'11 - Costo de Personal x Categ'!M6+'12 - Costo Bs Consumo x Categ'!M6</f>
        <v>0</v>
      </c>
      <c r="M6" s="196">
        <f>'10 - Costo Bien Amort x Categ'!N6+'11 - Costo de Personal x Categ'!N6+'12 - Costo Bs Consumo x Categ'!N6</f>
        <v>0</v>
      </c>
      <c r="N6" s="196">
        <f>'10 - Costo Bien Amort x Categ'!O6+'11 - Costo de Personal x Categ'!O6+'12 - Costo Bs Consumo x Categ'!O6</f>
        <v>0</v>
      </c>
      <c r="O6" s="196">
        <f>'10 - Costo Bien Amort x Categ'!P6+'11 - Costo de Personal x Categ'!P6+'12 - Costo Bs Consumo x Categ'!P6</f>
        <v>0</v>
      </c>
      <c r="P6" s="197">
        <f t="shared" si="1"/>
        <v>20350000</v>
      </c>
      <c r="Q6" s="198">
        <f t="shared" si="2"/>
        <v>0.02420729922</v>
      </c>
    </row>
    <row r="7">
      <c r="A7" s="195" t="str">
        <f>'2 - Programas Municipales'!A4</f>
        <v>Combustibles y Lubricantes</v>
      </c>
      <c r="B7" s="196">
        <f>'10 - Costo Bien Amort x Categ'!C7+'11 - Costo de Personal x Categ'!C7+'12 - Costo Bs Consumo x Categ'!C7</f>
        <v>0</v>
      </c>
      <c r="C7" s="196">
        <f>'10 - Costo Bien Amort x Categ'!D7+'11 - Costo de Personal x Categ'!D7+'12 - Costo Bs Consumo x Categ'!D7</f>
        <v>0</v>
      </c>
      <c r="D7" s="196">
        <f>'10 - Costo Bien Amort x Categ'!E7+'11 - Costo de Personal x Categ'!E7+'12 - Costo Bs Consumo x Categ'!E7</f>
        <v>0</v>
      </c>
      <c r="E7" s="196">
        <f>'10 - Costo Bien Amort x Categ'!F7+'11 - Costo de Personal x Categ'!F7+'12 - Costo Bs Consumo x Categ'!F7</f>
        <v>0</v>
      </c>
      <c r="F7" s="196">
        <f>'10 - Costo Bien Amort x Categ'!G7+'11 - Costo de Personal x Categ'!G7+'12 - Costo Bs Consumo x Categ'!G7</f>
        <v>0</v>
      </c>
      <c r="G7" s="196">
        <f>'10 - Costo Bien Amort x Categ'!H7+'11 - Costo de Personal x Categ'!H7+'12 - Costo Bs Consumo x Categ'!H7</f>
        <v>0</v>
      </c>
      <c r="H7" s="196">
        <f>'10 - Costo Bien Amort x Categ'!I7+'11 - Costo de Personal x Categ'!I7+'12 - Costo Bs Consumo x Categ'!I7</f>
        <v>424352</v>
      </c>
      <c r="I7" s="196">
        <f>'10 - Costo Bien Amort x Categ'!J7+'11 - Costo de Personal x Categ'!J7+'12 - Costo Bs Consumo x Categ'!J7</f>
        <v>0</v>
      </c>
      <c r="J7" s="196">
        <f>'10 - Costo Bien Amort x Categ'!K7+'11 - Costo de Personal x Categ'!K7+'12 - Costo Bs Consumo x Categ'!K7</f>
        <v>0</v>
      </c>
      <c r="K7" s="196">
        <f>'10 - Costo Bien Amort x Categ'!L7+'11 - Costo de Personal x Categ'!L7+'12 - Costo Bs Consumo x Categ'!L7</f>
        <v>10438588.8</v>
      </c>
      <c r="L7" s="196">
        <f>'10 - Costo Bien Amort x Categ'!M7+'11 - Costo de Personal x Categ'!M7+'12 - Costo Bs Consumo x Categ'!M7</f>
        <v>0</v>
      </c>
      <c r="M7" s="196">
        <f>'10 - Costo Bien Amort x Categ'!N7+'11 - Costo de Personal x Categ'!N7+'12 - Costo Bs Consumo x Categ'!N7</f>
        <v>0</v>
      </c>
      <c r="N7" s="196">
        <f>'10 - Costo Bien Amort x Categ'!O7+'11 - Costo de Personal x Categ'!O7+'12 - Costo Bs Consumo x Categ'!O7</f>
        <v>0</v>
      </c>
      <c r="O7" s="196">
        <f>'10 - Costo Bien Amort x Categ'!P7+'11 - Costo de Personal x Categ'!P7+'12 - Costo Bs Consumo x Categ'!P7</f>
        <v>0</v>
      </c>
      <c r="P7" s="197">
        <f t="shared" si="1"/>
        <v>10862940.8</v>
      </c>
      <c r="Q7" s="198">
        <f t="shared" si="2"/>
        <v>0.01292198812</v>
      </c>
    </row>
    <row r="8">
      <c r="A8" s="195" t="str">
        <f>'2 - Programas Municipales'!A5</f>
        <v>Maquinarias y Equipos</v>
      </c>
      <c r="B8" s="196">
        <f>'10 - Costo Bien Amort x Categ'!C8+'11 - Costo de Personal x Categ'!C8+'12 - Costo Bs Consumo x Categ'!C8</f>
        <v>0</v>
      </c>
      <c r="C8" s="196">
        <f>'10 - Costo Bien Amort x Categ'!D8+'11 - Costo de Personal x Categ'!D8+'12 - Costo Bs Consumo x Categ'!D8</f>
        <v>0</v>
      </c>
      <c r="D8" s="196">
        <f>'10 - Costo Bien Amort x Categ'!E8+'11 - Costo de Personal x Categ'!E8+'12 - Costo Bs Consumo x Categ'!E8</f>
        <v>0</v>
      </c>
      <c r="E8" s="196">
        <f>'10 - Costo Bien Amort x Categ'!F8+'11 - Costo de Personal x Categ'!F8+'12 - Costo Bs Consumo x Categ'!F8</f>
        <v>0</v>
      </c>
      <c r="F8" s="196">
        <f>'10 - Costo Bien Amort x Categ'!G8+'11 - Costo de Personal x Categ'!G8+'12 - Costo Bs Consumo x Categ'!G8</f>
        <v>0</v>
      </c>
      <c r="G8" s="196">
        <f>'10 - Costo Bien Amort x Categ'!H8+'11 - Costo de Personal x Categ'!H8+'12 - Costo Bs Consumo x Categ'!H8</f>
        <v>0</v>
      </c>
      <c r="H8" s="196">
        <f>'10 - Costo Bien Amort x Categ'!I8+'11 - Costo de Personal x Categ'!I8+'12 - Costo Bs Consumo x Categ'!I8</f>
        <v>4330666.368</v>
      </c>
      <c r="I8" s="196">
        <f>'10 - Costo Bien Amort x Categ'!J8+'11 - Costo de Personal x Categ'!J8+'12 - Costo Bs Consumo x Categ'!J8</f>
        <v>310937.1069</v>
      </c>
      <c r="J8" s="196">
        <f>'10 - Costo Bien Amort x Categ'!K8+'11 - Costo de Personal x Categ'!K8+'12 - Costo Bs Consumo x Categ'!K8</f>
        <v>0</v>
      </c>
      <c r="K8" s="196">
        <f>'10 - Costo Bien Amort x Categ'!L8+'11 - Costo de Personal x Categ'!L8+'12 - Costo Bs Consumo x Categ'!L8</f>
        <v>0</v>
      </c>
      <c r="L8" s="196">
        <f>'10 - Costo Bien Amort x Categ'!M8+'11 - Costo de Personal x Categ'!M8+'12 - Costo Bs Consumo x Categ'!M8</f>
        <v>0</v>
      </c>
      <c r="M8" s="196">
        <f>'10 - Costo Bien Amort x Categ'!N8+'11 - Costo de Personal x Categ'!N8+'12 - Costo Bs Consumo x Categ'!N8</f>
        <v>0</v>
      </c>
      <c r="N8" s="196">
        <f>'10 - Costo Bien Amort x Categ'!O8+'11 - Costo de Personal x Categ'!O8+'12 - Costo Bs Consumo x Categ'!O8</f>
        <v>0</v>
      </c>
      <c r="O8" s="196">
        <f>'10 - Costo Bien Amort x Categ'!P8+'11 - Costo de Personal x Categ'!P8+'12 - Costo Bs Consumo x Categ'!P8</f>
        <v>0</v>
      </c>
      <c r="P8" s="197">
        <f t="shared" si="1"/>
        <v>4641603.475</v>
      </c>
      <c r="Q8" s="198">
        <f t="shared" si="2"/>
        <v>0.005521409542</v>
      </c>
    </row>
    <row r="9">
      <c r="A9" s="195" t="str">
        <f>'2 - Programas Municipales'!A6</f>
        <v>Vehículos</v>
      </c>
      <c r="B9" s="196">
        <f>'10 - Costo Bien Amort x Categ'!C9+'11 - Costo de Personal x Categ'!C9+'12 - Costo Bs Consumo x Categ'!C9</f>
        <v>0</v>
      </c>
      <c r="C9" s="196">
        <f>'10 - Costo Bien Amort x Categ'!D9+'11 - Costo de Personal x Categ'!D9+'12 - Costo Bs Consumo x Categ'!D9</f>
        <v>0</v>
      </c>
      <c r="D9" s="196">
        <f>'10 - Costo Bien Amort x Categ'!E9+'11 - Costo de Personal x Categ'!E9+'12 - Costo Bs Consumo x Categ'!E9</f>
        <v>0</v>
      </c>
      <c r="E9" s="196">
        <f>'10 - Costo Bien Amort x Categ'!F9+'11 - Costo de Personal x Categ'!F9+'12 - Costo Bs Consumo x Categ'!F9</f>
        <v>0</v>
      </c>
      <c r="F9" s="196">
        <f>'10 - Costo Bien Amort x Categ'!G9+'11 - Costo de Personal x Categ'!G9+'12 - Costo Bs Consumo x Categ'!G9</f>
        <v>0</v>
      </c>
      <c r="G9" s="196">
        <f>'10 - Costo Bien Amort x Categ'!H9+'11 - Costo de Personal x Categ'!H9+'12 - Costo Bs Consumo x Categ'!H9</f>
        <v>0</v>
      </c>
      <c r="H9" s="196">
        <f>'10 - Costo Bien Amort x Categ'!I9+'11 - Costo de Personal x Categ'!I9+'12 - Costo Bs Consumo x Categ'!I9</f>
        <v>0</v>
      </c>
      <c r="I9" s="196">
        <f>'10 - Costo Bien Amort x Categ'!J9+'11 - Costo de Personal x Categ'!J9+'12 - Costo Bs Consumo x Categ'!J9</f>
        <v>0</v>
      </c>
      <c r="J9" s="196">
        <f>'10 - Costo Bien Amort x Categ'!K9+'11 - Costo de Personal x Categ'!K9+'12 - Costo Bs Consumo x Categ'!K9</f>
        <v>0</v>
      </c>
      <c r="K9" s="196">
        <f>'10 - Costo Bien Amort x Categ'!L9+'11 - Costo de Personal x Categ'!L9+'12 - Costo Bs Consumo x Categ'!L9</f>
        <v>12375000</v>
      </c>
      <c r="L9" s="196">
        <f>'10 - Costo Bien Amort x Categ'!M9+'11 - Costo de Personal x Categ'!M9+'12 - Costo Bs Consumo x Categ'!M9</f>
        <v>0</v>
      </c>
      <c r="M9" s="196">
        <f>'10 - Costo Bien Amort x Categ'!N9+'11 - Costo de Personal x Categ'!N9+'12 - Costo Bs Consumo x Categ'!N9</f>
        <v>0</v>
      </c>
      <c r="N9" s="196">
        <f>'10 - Costo Bien Amort x Categ'!O9+'11 - Costo de Personal x Categ'!O9+'12 - Costo Bs Consumo x Categ'!O9</f>
        <v>0</v>
      </c>
      <c r="O9" s="196">
        <f>'10 - Costo Bien Amort x Categ'!P9+'11 - Costo de Personal x Categ'!P9+'12 - Costo Bs Consumo x Categ'!P9</f>
        <v>0</v>
      </c>
      <c r="P9" s="197">
        <f t="shared" si="1"/>
        <v>12375000</v>
      </c>
      <c r="Q9" s="198">
        <f t="shared" si="2"/>
        <v>0.01472065493</v>
      </c>
    </row>
    <row r="10">
      <c r="A10" s="195" t="str">
        <f>'2 - Programas Municipales'!A7</f>
        <v>Personal</v>
      </c>
      <c r="B10" s="196">
        <f>'10 - Costo Bien Amort x Categ'!C10+'11 - Costo de Personal x Categ'!C10+'12 - Costo Bs Consumo x Categ'!C10</f>
        <v>6500000</v>
      </c>
      <c r="C10" s="196">
        <f>'10 - Costo Bien Amort x Categ'!D10+'11 - Costo de Personal x Categ'!D10+'12 - Costo Bs Consumo x Categ'!D10</f>
        <v>0</v>
      </c>
      <c r="D10" s="196">
        <f>'10 - Costo Bien Amort x Categ'!E10+'11 - Costo de Personal x Categ'!E10+'12 - Costo Bs Consumo x Categ'!E10</f>
        <v>0</v>
      </c>
      <c r="E10" s="196">
        <f>'10 - Costo Bien Amort x Categ'!F10+'11 - Costo de Personal x Categ'!F10+'12 - Costo Bs Consumo x Categ'!F10</f>
        <v>0</v>
      </c>
      <c r="F10" s="196">
        <f>'10 - Costo Bien Amort x Categ'!G10+'11 - Costo de Personal x Categ'!G10+'12 - Costo Bs Consumo x Categ'!G10</f>
        <v>19200000</v>
      </c>
      <c r="G10" s="196">
        <f>'10 - Costo Bien Amort x Categ'!H10+'11 - Costo de Personal x Categ'!H10+'12 - Costo Bs Consumo x Categ'!H10</f>
        <v>0</v>
      </c>
      <c r="H10" s="196">
        <f>'10 - Costo Bien Amort x Categ'!I10+'11 - Costo de Personal x Categ'!I10+'12 - Costo Bs Consumo x Categ'!I10</f>
        <v>134400000</v>
      </c>
      <c r="I10" s="196">
        <f>'10 - Costo Bien Amort x Categ'!J10+'11 - Costo de Personal x Categ'!J10+'12 - Costo Bs Consumo x Categ'!J10</f>
        <v>2080000</v>
      </c>
      <c r="J10" s="196">
        <f>'10 - Costo Bien Amort x Categ'!K10+'11 - Costo de Personal x Categ'!K10+'12 - Costo Bs Consumo x Categ'!K10</f>
        <v>4560000</v>
      </c>
      <c r="K10" s="196">
        <f>'10 - Costo Bien Amort x Categ'!L10+'11 - Costo de Personal x Categ'!L10+'12 - Costo Bs Consumo x Categ'!L10</f>
        <v>81510000</v>
      </c>
      <c r="L10" s="196">
        <f>'10 - Costo Bien Amort x Categ'!M10+'11 - Costo de Personal x Categ'!M10+'12 - Costo Bs Consumo x Categ'!M10</f>
        <v>0</v>
      </c>
      <c r="M10" s="196">
        <f>'10 - Costo Bien Amort x Categ'!N10+'11 - Costo de Personal x Categ'!N10+'12 - Costo Bs Consumo x Categ'!N10</f>
        <v>0</v>
      </c>
      <c r="N10" s="196">
        <f>'10 - Costo Bien Amort x Categ'!O10+'11 - Costo de Personal x Categ'!O10+'12 - Costo Bs Consumo x Categ'!O10</f>
        <v>0</v>
      </c>
      <c r="O10" s="196">
        <f>'10 - Costo Bien Amort x Categ'!P10+'11 - Costo de Personal x Categ'!P10+'12 - Costo Bs Consumo x Categ'!P10</f>
        <v>0</v>
      </c>
      <c r="P10" s="197">
        <f t="shared" si="1"/>
        <v>248250000</v>
      </c>
      <c r="Q10" s="198">
        <f t="shared" si="2"/>
        <v>0.2953052595</v>
      </c>
    </row>
    <row r="11">
      <c r="A11" s="195" t="str">
        <f>'2 - Programas Municipales'!A8</f>
        <v>Ropa y Elem. Trab.</v>
      </c>
      <c r="B11" s="196">
        <f>'10 - Costo Bien Amort x Categ'!C11+'11 - Costo de Personal x Categ'!C11+'12 - Costo Bs Consumo x Categ'!C11</f>
        <v>3072000</v>
      </c>
      <c r="C11" s="196">
        <f>'10 - Costo Bien Amort x Categ'!D11+'11 - Costo de Personal x Categ'!D11+'12 - Costo Bs Consumo x Categ'!D11</f>
        <v>0</v>
      </c>
      <c r="D11" s="196">
        <f>'10 - Costo Bien Amort x Categ'!E11+'11 - Costo de Personal x Categ'!E11+'12 - Costo Bs Consumo x Categ'!E11</f>
        <v>0</v>
      </c>
      <c r="E11" s="196">
        <f>'10 - Costo Bien Amort x Categ'!F11+'11 - Costo de Personal x Categ'!F11+'12 - Costo Bs Consumo x Categ'!F11</f>
        <v>0</v>
      </c>
      <c r="F11" s="196">
        <f>'10 - Costo Bien Amort x Categ'!G11+'11 - Costo de Personal x Categ'!G11+'12 - Costo Bs Consumo x Categ'!G11</f>
        <v>472000</v>
      </c>
      <c r="G11" s="196">
        <f>'10 - Costo Bien Amort x Categ'!H11+'11 - Costo de Personal x Categ'!H11+'12 - Costo Bs Consumo x Categ'!H11</f>
        <v>0</v>
      </c>
      <c r="H11" s="196">
        <f>'10 - Costo Bien Amort x Categ'!I11+'11 - Costo de Personal x Categ'!I11+'12 - Costo Bs Consumo x Categ'!I11</f>
        <v>5872000</v>
      </c>
      <c r="I11" s="196">
        <f>'10 - Costo Bien Amort x Categ'!J11+'11 - Costo de Personal x Categ'!J11+'12 - Costo Bs Consumo x Categ'!J11</f>
        <v>0</v>
      </c>
      <c r="J11" s="196">
        <f>'10 - Costo Bien Amort x Categ'!K11+'11 - Costo de Personal x Categ'!K11+'12 - Costo Bs Consumo x Categ'!K11</f>
        <v>0</v>
      </c>
      <c r="K11" s="196">
        <f>'10 - Costo Bien Amort x Categ'!L11+'11 - Costo de Personal x Categ'!L11+'12 - Costo Bs Consumo x Categ'!L11</f>
        <v>2076000</v>
      </c>
      <c r="L11" s="196">
        <f>'10 - Costo Bien Amort x Categ'!M11+'11 - Costo de Personal x Categ'!M11+'12 - Costo Bs Consumo x Categ'!M11</f>
        <v>0</v>
      </c>
      <c r="M11" s="196">
        <f>'10 - Costo Bien Amort x Categ'!N11+'11 - Costo de Personal x Categ'!N11+'12 - Costo Bs Consumo x Categ'!N11</f>
        <v>0</v>
      </c>
      <c r="N11" s="196">
        <f>'10 - Costo Bien Amort x Categ'!O11+'11 - Costo de Personal x Categ'!O11+'12 - Costo Bs Consumo x Categ'!O11</f>
        <v>0</v>
      </c>
      <c r="O11" s="196">
        <f>'10 - Costo Bien Amort x Categ'!P11+'11 - Costo de Personal x Categ'!P11+'12 - Costo Bs Consumo x Categ'!P11</f>
        <v>0</v>
      </c>
      <c r="P11" s="197">
        <f t="shared" si="1"/>
        <v>11492000</v>
      </c>
      <c r="Q11" s="198">
        <f t="shared" si="2"/>
        <v>0.01367028416</v>
      </c>
    </row>
    <row r="12">
      <c r="A12" s="195" t="str">
        <f>'2 - Programas Municipales'!A9</f>
        <v>Servicios</v>
      </c>
      <c r="B12" s="196">
        <f>'10 - Costo Bien Amort x Categ'!C12+'11 - Costo de Personal x Categ'!C12+'12 - Costo Bs Consumo x Categ'!C12</f>
        <v>6217335.6</v>
      </c>
      <c r="C12" s="196">
        <f>'10 - Costo Bien Amort x Categ'!D12+'11 - Costo de Personal x Categ'!D12+'12 - Costo Bs Consumo x Categ'!D12</f>
        <v>171990000</v>
      </c>
      <c r="D12" s="196">
        <f>'10 - Costo Bien Amort x Categ'!E12+'11 - Costo de Personal x Categ'!E12+'12 - Costo Bs Consumo x Categ'!E12</f>
        <v>4200000</v>
      </c>
      <c r="E12" s="196">
        <f>'10 - Costo Bien Amort x Categ'!F12+'11 - Costo de Personal x Categ'!F12+'12 - Costo Bs Consumo x Categ'!F12</f>
        <v>0</v>
      </c>
      <c r="F12" s="196">
        <f>'10 - Costo Bien Amort x Categ'!G12+'11 - Costo de Personal x Categ'!G12+'12 - Costo Bs Consumo x Categ'!G12</f>
        <v>4200000</v>
      </c>
      <c r="G12" s="196">
        <f>'10 - Costo Bien Amort x Categ'!H12+'11 - Costo de Personal x Categ'!H12+'12 - Costo Bs Consumo x Categ'!H12</f>
        <v>0</v>
      </c>
      <c r="H12" s="196">
        <f>'10 - Costo Bien Amort x Categ'!I12+'11 - Costo de Personal x Categ'!I12+'12 - Costo Bs Consumo x Categ'!I12</f>
        <v>2442208</v>
      </c>
      <c r="I12" s="196">
        <f>'10 - Costo Bien Amort x Categ'!J12+'11 - Costo de Personal x Categ'!J12+'12 - Costo Bs Consumo x Categ'!J12</f>
        <v>0</v>
      </c>
      <c r="J12" s="196">
        <f>'10 - Costo Bien Amort x Categ'!K12+'11 - Costo de Personal x Categ'!K12+'12 - Costo Bs Consumo x Categ'!K12</f>
        <v>1600000</v>
      </c>
      <c r="K12" s="196">
        <f>'10 - Costo Bien Amort x Categ'!L12+'11 - Costo de Personal x Categ'!L12+'12 - Costo Bs Consumo x Categ'!L12</f>
        <v>271872288</v>
      </c>
      <c r="L12" s="196">
        <f>'10 - Costo Bien Amort x Categ'!M12+'11 - Costo de Personal x Categ'!M12+'12 - Costo Bs Consumo x Categ'!M12</f>
        <v>0</v>
      </c>
      <c r="M12" s="196">
        <f>'10 - Costo Bien Amort x Categ'!N12+'11 - Costo de Personal x Categ'!N12+'12 - Costo Bs Consumo x Categ'!N12</f>
        <v>59327100</v>
      </c>
      <c r="N12" s="196">
        <f>'10 - Costo Bien Amort x Categ'!O12+'11 - Costo de Personal x Categ'!O12+'12 - Costo Bs Consumo x Categ'!O12</f>
        <v>0</v>
      </c>
      <c r="O12" s="196">
        <f>'10 - Costo Bien Amort x Categ'!P12+'11 - Costo de Personal x Categ'!P12+'12 - Costo Bs Consumo x Categ'!P12</f>
        <v>0</v>
      </c>
      <c r="P12" s="197">
        <f t="shared" si="1"/>
        <v>521848931.6</v>
      </c>
      <c r="Q12" s="198">
        <f t="shared" si="2"/>
        <v>0.6207642867</v>
      </c>
    </row>
    <row r="13">
      <c r="A13" s="195" t="str">
        <f>'2 - Programas Municipales'!A10</f>
        <v>Elementos de Comunicación y Otros</v>
      </c>
      <c r="B13" s="196">
        <f>'10 - Costo Bien Amort x Categ'!C13+'11 - Costo de Personal x Categ'!C13+'12 - Costo Bs Consumo x Categ'!C13</f>
        <v>0</v>
      </c>
      <c r="C13" s="196">
        <f>'10 - Costo Bien Amort x Categ'!D13+'11 - Costo de Personal x Categ'!D13+'12 - Costo Bs Consumo x Categ'!D13</f>
        <v>0</v>
      </c>
      <c r="D13" s="196">
        <f>'10 - Costo Bien Amort x Categ'!E13+'11 - Costo de Personal x Categ'!E13+'12 - Costo Bs Consumo x Categ'!E13</f>
        <v>0</v>
      </c>
      <c r="E13" s="196">
        <f>'10 - Costo Bien Amort x Categ'!F13+'11 - Costo de Personal x Categ'!F13+'12 - Costo Bs Consumo x Categ'!F13</f>
        <v>0</v>
      </c>
      <c r="F13" s="196">
        <f>'10 - Costo Bien Amort x Categ'!G13+'11 - Costo de Personal x Categ'!G13+'12 - Costo Bs Consumo x Categ'!G13</f>
        <v>1000000</v>
      </c>
      <c r="G13" s="196">
        <f>'10 - Costo Bien Amort x Categ'!H13+'11 - Costo de Personal x Categ'!H13+'12 - Costo Bs Consumo x Categ'!H13</f>
        <v>0</v>
      </c>
      <c r="H13" s="196">
        <f>'10 - Costo Bien Amort x Categ'!I13+'11 - Costo de Personal x Categ'!I13+'12 - Costo Bs Consumo x Categ'!I13</f>
        <v>0</v>
      </c>
      <c r="I13" s="196">
        <f>'10 - Costo Bien Amort x Categ'!J13+'11 - Costo de Personal x Categ'!J13+'12 - Costo Bs Consumo x Categ'!J13</f>
        <v>0</v>
      </c>
      <c r="J13" s="196">
        <f>'10 - Costo Bien Amort x Categ'!K13+'11 - Costo de Personal x Categ'!K13+'12 - Costo Bs Consumo x Categ'!K13</f>
        <v>0</v>
      </c>
      <c r="K13" s="196">
        <f>'10 - Costo Bien Amort x Categ'!L13+'11 - Costo de Personal x Categ'!L13+'12 - Costo Bs Consumo x Categ'!L13</f>
        <v>0</v>
      </c>
      <c r="L13" s="196">
        <f>'10 - Costo Bien Amort x Categ'!M13+'11 - Costo de Personal x Categ'!M13+'12 - Costo Bs Consumo x Categ'!M13</f>
        <v>0</v>
      </c>
      <c r="M13" s="196">
        <f>'10 - Costo Bien Amort x Categ'!N13+'11 - Costo de Personal x Categ'!N13+'12 - Costo Bs Consumo x Categ'!N13</f>
        <v>0</v>
      </c>
      <c r="N13" s="196">
        <f>'10 - Costo Bien Amort x Categ'!O13+'11 - Costo de Personal x Categ'!O13+'12 - Costo Bs Consumo x Categ'!O13</f>
        <v>0</v>
      </c>
      <c r="O13" s="196">
        <f>'10 - Costo Bien Amort x Categ'!P13+'11 - Costo de Personal x Categ'!P13+'12 - Costo Bs Consumo x Categ'!P13</f>
        <v>0</v>
      </c>
      <c r="P13" s="197">
        <f t="shared" si="1"/>
        <v>1000000</v>
      </c>
      <c r="Q13" s="198">
        <f t="shared" si="2"/>
        <v>0.001189547873</v>
      </c>
    </row>
    <row r="14">
      <c r="A14" s="199" t="s">
        <v>161</v>
      </c>
      <c r="B14" s="197">
        <f t="shared" ref="B14:P14" si="3">SUM(B5:B13)</f>
        <v>34839335.6</v>
      </c>
      <c r="C14" s="197">
        <f t="shared" si="3"/>
        <v>171990000</v>
      </c>
      <c r="D14" s="197">
        <f t="shared" si="3"/>
        <v>4200000</v>
      </c>
      <c r="E14" s="197">
        <f t="shared" si="3"/>
        <v>0</v>
      </c>
      <c r="F14" s="197">
        <f t="shared" si="3"/>
        <v>24872000</v>
      </c>
      <c r="G14" s="197">
        <f t="shared" si="3"/>
        <v>0</v>
      </c>
      <c r="H14" s="197">
        <f t="shared" si="3"/>
        <v>158604282.4</v>
      </c>
      <c r="I14" s="197">
        <f t="shared" si="3"/>
        <v>2390937.107</v>
      </c>
      <c r="J14" s="197">
        <f t="shared" si="3"/>
        <v>6160000</v>
      </c>
      <c r="K14" s="197">
        <f t="shared" si="3"/>
        <v>378271876.8</v>
      </c>
      <c r="L14" s="197">
        <f t="shared" si="3"/>
        <v>0</v>
      </c>
      <c r="M14" s="197">
        <f t="shared" si="3"/>
        <v>59327100</v>
      </c>
      <c r="N14" s="197">
        <f t="shared" si="3"/>
        <v>0</v>
      </c>
      <c r="O14" s="197">
        <f t="shared" si="3"/>
        <v>0</v>
      </c>
      <c r="P14" s="200">
        <f t="shared" si="3"/>
        <v>840655531.9</v>
      </c>
      <c r="Q14" s="201">
        <f t="shared" si="2"/>
        <v>1</v>
      </c>
    </row>
    <row r="16">
      <c r="P16" s="20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Q2"/>
    <mergeCell ref="A3:A4"/>
    <mergeCell ref="B3:Q3"/>
    <mergeCell ref="P4:Q4"/>
  </mergeCell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44.86"/>
    <col customWidth="1" min="2" max="2" width="31.0"/>
    <col customWidth="1" min="3" max="3" width="31.43"/>
    <col customWidth="1" min="4" max="26" width="11.43"/>
  </cols>
  <sheetData>
    <row r="1">
      <c r="A1" s="203" t="s">
        <v>275</v>
      </c>
      <c r="B1" s="204" t="s">
        <v>276</v>
      </c>
      <c r="C1" s="205" t="s">
        <v>277</v>
      </c>
    </row>
    <row r="2">
      <c r="A2" s="206" t="s">
        <v>138</v>
      </c>
      <c r="B2" s="207" t="s">
        <v>278</v>
      </c>
      <c r="C2" s="208" t="s">
        <v>25</v>
      </c>
    </row>
    <row r="3">
      <c r="A3" s="206" t="s">
        <v>142</v>
      </c>
      <c r="B3" s="207" t="s">
        <v>279</v>
      </c>
      <c r="C3" s="208" t="s">
        <v>39</v>
      </c>
    </row>
    <row r="4">
      <c r="A4" s="206" t="s">
        <v>146</v>
      </c>
      <c r="B4" s="207" t="s">
        <v>280</v>
      </c>
      <c r="C4" s="208" t="s">
        <v>281</v>
      </c>
    </row>
    <row r="5">
      <c r="A5" s="206" t="s">
        <v>149</v>
      </c>
      <c r="B5" s="207" t="s">
        <v>282</v>
      </c>
      <c r="C5" s="208" t="s">
        <v>283</v>
      </c>
    </row>
    <row r="6">
      <c r="A6" s="206" t="s">
        <v>153</v>
      </c>
      <c r="B6" s="207" t="s">
        <v>284</v>
      </c>
      <c r="C6" s="208" t="s">
        <v>285</v>
      </c>
    </row>
    <row r="7">
      <c r="A7" s="206" t="s">
        <v>156</v>
      </c>
      <c r="B7" s="207" t="s">
        <v>286</v>
      </c>
      <c r="C7" s="208" t="s">
        <v>47</v>
      </c>
    </row>
    <row r="8">
      <c r="A8" s="206" t="s">
        <v>160</v>
      </c>
      <c r="B8" s="207" t="s">
        <v>287</v>
      </c>
      <c r="C8" s="208" t="s">
        <v>49</v>
      </c>
    </row>
    <row r="9">
      <c r="A9" s="206" t="s">
        <v>163</v>
      </c>
      <c r="B9" s="207" t="s">
        <v>288</v>
      </c>
      <c r="C9" s="208" t="s">
        <v>26</v>
      </c>
    </row>
    <row r="10">
      <c r="A10" s="206" t="s">
        <v>166</v>
      </c>
      <c r="B10" s="207" t="s">
        <v>289</v>
      </c>
      <c r="C10" s="208" t="s">
        <v>290</v>
      </c>
    </row>
    <row r="11">
      <c r="A11" s="2"/>
      <c r="B11" s="2"/>
      <c r="C11" s="208" t="s">
        <v>42</v>
      </c>
    </row>
    <row r="12">
      <c r="A12" s="2"/>
      <c r="B12" s="2"/>
      <c r="C12" s="208" t="s">
        <v>291</v>
      </c>
    </row>
    <row r="13">
      <c r="A13" s="2"/>
      <c r="B13" s="2"/>
      <c r="C13" s="208" t="s">
        <v>292</v>
      </c>
    </row>
    <row r="14">
      <c r="A14" s="2"/>
      <c r="B14" s="2"/>
      <c r="C14" s="208" t="s">
        <v>293</v>
      </c>
    </row>
    <row r="15">
      <c r="A15" s="2"/>
      <c r="B15" s="2"/>
      <c r="C15" s="208" t="s">
        <v>46</v>
      </c>
    </row>
    <row r="16">
      <c r="A16" s="44"/>
      <c r="B16" s="44"/>
      <c r="C16" s="44"/>
    </row>
    <row r="17">
      <c r="A17" s="44"/>
      <c r="B17" s="44"/>
      <c r="C17" s="44"/>
    </row>
    <row r="18">
      <c r="A18" s="44"/>
      <c r="B18" s="44"/>
      <c r="C18" s="44"/>
    </row>
    <row r="19">
      <c r="A19" s="44"/>
      <c r="B19" s="44"/>
      <c r="C19" s="44"/>
    </row>
    <row r="20">
      <c r="A20" s="44"/>
      <c r="B20" s="44"/>
      <c r="C20" s="44"/>
    </row>
    <row r="21" ht="15.75" customHeight="1">
      <c r="A21" s="44"/>
      <c r="B21" s="44"/>
      <c r="C21" s="44"/>
    </row>
    <row r="22" ht="15.75" customHeight="1">
      <c r="A22" s="44"/>
      <c r="B22" s="44"/>
      <c r="C22" s="44"/>
    </row>
    <row r="23" ht="15.75" customHeight="1">
      <c r="A23" s="44"/>
      <c r="B23" s="44"/>
      <c r="C23" s="44"/>
    </row>
    <row r="24" ht="15.75" customHeight="1">
      <c r="A24" s="44"/>
      <c r="B24" s="44"/>
      <c r="C24" s="44"/>
    </row>
    <row r="25" ht="15.75" customHeight="1">
      <c r="A25" s="44"/>
      <c r="B25" s="44"/>
      <c r="C25" s="44"/>
    </row>
    <row r="26" ht="15.75" customHeight="1">
      <c r="A26" s="44"/>
      <c r="B26" s="44"/>
      <c r="C26" s="44"/>
    </row>
    <row r="27" ht="15.75" customHeight="1">
      <c r="A27" s="44"/>
      <c r="B27" s="44"/>
      <c r="C27" s="44"/>
    </row>
    <row r="28" ht="15.75" customHeight="1">
      <c r="A28" s="44"/>
      <c r="B28" s="44"/>
      <c r="C28" s="44"/>
    </row>
    <row r="29" ht="15.75" customHeight="1">
      <c r="A29" s="44"/>
      <c r="B29" s="44"/>
      <c r="C29" s="44"/>
    </row>
    <row r="30" ht="15.75" customHeight="1">
      <c r="A30" s="44"/>
      <c r="B30" s="44"/>
      <c r="C30" s="44"/>
    </row>
    <row r="31" ht="15.75" customHeight="1">
      <c r="A31" s="44"/>
      <c r="B31" s="44"/>
      <c r="C31" s="44"/>
    </row>
    <row r="32" ht="15.75" customHeight="1">
      <c r="A32" s="44"/>
      <c r="B32" s="44"/>
      <c r="C32" s="44"/>
    </row>
    <row r="33" ht="15.75" customHeight="1">
      <c r="A33" s="44"/>
      <c r="B33" s="44"/>
      <c r="C33" s="44"/>
    </row>
    <row r="34" ht="15.75" customHeight="1">
      <c r="A34" s="44"/>
      <c r="B34" s="44"/>
      <c r="C34" s="44"/>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480314960629921" footer="0.0" header="0.0" left="1.28" right="0.7086614173228347" top="0.7480314960629921"/>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11.43"/>
    <col customWidth="1" min="2" max="2" width="33.29"/>
    <col customWidth="1" min="3" max="3" width="17.43"/>
    <col customWidth="1" min="4" max="4" width="12.43"/>
    <col customWidth="1" min="5" max="5" width="25.0"/>
    <col customWidth="1" min="6" max="6" width="14.29"/>
    <col customWidth="1" min="7" max="7" width="12.29"/>
    <col customWidth="1" min="8" max="8" width="17.71"/>
    <col customWidth="1" min="9" max="9" width="11.43"/>
    <col customWidth="1" min="10" max="10" width="24.43"/>
    <col customWidth="1" min="11" max="26" width="11.43"/>
    <col customWidth="1" hidden="1" min="27" max="29" width="11.43"/>
  </cols>
  <sheetData>
    <row r="1">
      <c r="A1" s="44"/>
      <c r="B1" s="44"/>
      <c r="C1" s="44"/>
      <c r="D1" s="44"/>
      <c r="E1" s="44"/>
      <c r="F1" s="44"/>
      <c r="G1" s="44"/>
      <c r="H1" s="44"/>
      <c r="I1" s="44"/>
    </row>
    <row r="2">
      <c r="A2" s="44"/>
      <c r="B2" s="209" t="s">
        <v>294</v>
      </c>
      <c r="C2" s="15"/>
      <c r="D2" s="15"/>
      <c r="E2" s="15"/>
      <c r="F2" s="15"/>
      <c r="G2" s="15"/>
      <c r="H2" s="16"/>
      <c r="I2" s="44"/>
    </row>
    <row r="3">
      <c r="A3" s="44"/>
      <c r="B3" s="44"/>
      <c r="C3" s="44"/>
      <c r="D3" s="44"/>
      <c r="E3" s="44"/>
      <c r="F3" s="44"/>
      <c r="G3" s="44"/>
      <c r="H3" s="44"/>
      <c r="I3" s="44"/>
      <c r="AA3" s="203" t="s">
        <v>275</v>
      </c>
      <c r="AB3" s="204" t="s">
        <v>276</v>
      </c>
      <c r="AC3" s="205" t="s">
        <v>277</v>
      </c>
    </row>
    <row r="4">
      <c r="A4" s="44"/>
      <c r="B4" s="210">
        <v>1.0</v>
      </c>
      <c r="C4" s="211"/>
      <c r="D4" s="212" t="s">
        <v>295</v>
      </c>
      <c r="E4" s="213" t="s">
        <v>279</v>
      </c>
      <c r="F4" s="214"/>
      <c r="G4" s="214"/>
      <c r="H4" s="215"/>
      <c r="I4" s="44"/>
      <c r="AA4" s="206" t="s">
        <v>138</v>
      </c>
      <c r="AB4" s="207" t="s">
        <v>278</v>
      </c>
      <c r="AC4" s="208" t="s">
        <v>25</v>
      </c>
    </row>
    <row r="5">
      <c r="A5" s="44"/>
      <c r="B5" s="216"/>
      <c r="C5" s="217"/>
      <c r="D5" s="218" t="s">
        <v>273</v>
      </c>
      <c r="E5" s="213" t="s">
        <v>138</v>
      </c>
      <c r="F5" s="44"/>
      <c r="G5" s="44"/>
      <c r="H5" s="219"/>
      <c r="I5" s="44"/>
      <c r="AA5" s="206" t="s">
        <v>142</v>
      </c>
      <c r="AB5" s="207" t="s">
        <v>279</v>
      </c>
      <c r="AC5" s="208" t="s">
        <v>39</v>
      </c>
    </row>
    <row r="6">
      <c r="A6" s="44"/>
      <c r="B6" s="220"/>
      <c r="C6" s="221" t="s">
        <v>296</v>
      </c>
      <c r="D6" s="222" t="s">
        <v>277</v>
      </c>
      <c r="E6" s="213" t="s">
        <v>49</v>
      </c>
      <c r="F6" s="44"/>
      <c r="G6" s="44"/>
      <c r="H6" s="219"/>
      <c r="I6" s="44"/>
      <c r="AA6" s="206" t="s">
        <v>149</v>
      </c>
      <c r="AB6" s="207" t="s">
        <v>280</v>
      </c>
      <c r="AC6" s="208" t="s">
        <v>281</v>
      </c>
    </row>
    <row r="7">
      <c r="A7" s="44"/>
      <c r="B7" s="223" t="s">
        <v>297</v>
      </c>
      <c r="C7" s="224"/>
      <c r="D7" s="225" t="s">
        <v>152</v>
      </c>
      <c r="E7" s="225" t="s">
        <v>298</v>
      </c>
      <c r="F7" s="226" t="s">
        <v>299</v>
      </c>
      <c r="G7" s="226" t="s">
        <v>300</v>
      </c>
      <c r="H7" s="227" t="s">
        <v>301</v>
      </c>
      <c r="I7" s="228"/>
      <c r="K7" s="56"/>
      <c r="AA7" s="206" t="s">
        <v>153</v>
      </c>
      <c r="AB7" s="207" t="s">
        <v>282</v>
      </c>
      <c r="AC7" s="208" t="s">
        <v>283</v>
      </c>
    </row>
    <row r="8">
      <c r="A8" s="44"/>
      <c r="B8" s="229" t="s">
        <v>302</v>
      </c>
      <c r="C8" s="230">
        <v>1.0</v>
      </c>
      <c r="D8" s="231">
        <v>1.0</v>
      </c>
      <c r="E8" s="232">
        <v>9.835056001654088E7</v>
      </c>
      <c r="F8" s="231">
        <v>10.0</v>
      </c>
      <c r="G8" s="233">
        <f>E8/F8</f>
        <v>9835056.002</v>
      </c>
      <c r="H8" s="234">
        <f>G8*D8*C8</f>
        <v>9835056.002</v>
      </c>
      <c r="I8" s="66"/>
      <c r="AA8" s="206" t="s">
        <v>166</v>
      </c>
      <c r="AB8" s="207" t="s">
        <v>284</v>
      </c>
      <c r="AC8" s="208" t="s">
        <v>285</v>
      </c>
    </row>
    <row r="9">
      <c r="A9" s="44"/>
      <c r="B9" s="44"/>
      <c r="C9" s="44"/>
      <c r="D9" s="44"/>
      <c r="E9" s="44"/>
      <c r="F9" s="44"/>
      <c r="G9" s="44"/>
      <c r="H9" s="44"/>
      <c r="I9" s="44"/>
      <c r="AB9" s="207" t="s">
        <v>286</v>
      </c>
      <c r="AC9" s="208" t="s">
        <v>47</v>
      </c>
    </row>
    <row r="10">
      <c r="A10" s="44"/>
      <c r="B10" s="210">
        <f>B4+1</f>
        <v>2</v>
      </c>
      <c r="C10" s="211"/>
      <c r="D10" s="212" t="s">
        <v>295</v>
      </c>
      <c r="E10" s="213" t="s">
        <v>279</v>
      </c>
      <c r="F10" s="214"/>
      <c r="G10" s="214"/>
      <c r="H10" s="215"/>
      <c r="I10" s="44">
        <v>75.0</v>
      </c>
      <c r="J10" s="56" t="s">
        <v>303</v>
      </c>
      <c r="AB10" s="207" t="s">
        <v>287</v>
      </c>
      <c r="AC10" s="208" t="s">
        <v>49</v>
      </c>
    </row>
    <row r="11">
      <c r="A11" s="44"/>
      <c r="B11" s="216"/>
      <c r="C11" s="217"/>
      <c r="D11" s="218" t="s">
        <v>273</v>
      </c>
      <c r="E11" s="213" t="s">
        <v>142</v>
      </c>
      <c r="F11" s="44"/>
      <c r="G11" s="44"/>
      <c r="H11" s="219"/>
      <c r="I11" s="44"/>
      <c r="AB11" s="207" t="s">
        <v>288</v>
      </c>
      <c r="AC11" s="208" t="s">
        <v>26</v>
      </c>
    </row>
    <row r="12" ht="15.75" customHeight="1">
      <c r="A12" s="44"/>
      <c r="B12" s="220"/>
      <c r="C12" s="235" t="s">
        <v>296</v>
      </c>
      <c r="D12" s="222" t="s">
        <v>277</v>
      </c>
      <c r="E12" s="213" t="s">
        <v>25</v>
      </c>
      <c r="F12" s="44"/>
      <c r="G12" s="44"/>
      <c r="H12" s="219"/>
      <c r="I12" s="44"/>
      <c r="AB12" s="207" t="s">
        <v>289</v>
      </c>
      <c r="AC12" s="208" t="s">
        <v>290</v>
      </c>
    </row>
    <row r="13" ht="15.0" customHeight="1">
      <c r="A13" s="44"/>
      <c r="B13" s="236" t="s">
        <v>297</v>
      </c>
      <c r="C13" s="237"/>
      <c r="D13" s="225" t="s">
        <v>152</v>
      </c>
      <c r="E13" s="225" t="s">
        <v>298</v>
      </c>
      <c r="F13" s="226" t="s">
        <v>299</v>
      </c>
      <c r="G13" s="226" t="s">
        <v>300</v>
      </c>
      <c r="H13" s="227" t="s">
        <v>301</v>
      </c>
      <c r="I13" s="44"/>
      <c r="AB13" s="2"/>
      <c r="AC13" s="208" t="s">
        <v>42</v>
      </c>
    </row>
    <row r="14">
      <c r="A14" s="44"/>
      <c r="B14" s="229" t="s">
        <v>304</v>
      </c>
      <c r="C14" s="230">
        <v>1.0</v>
      </c>
      <c r="D14" s="231">
        <v>1000.0</v>
      </c>
      <c r="E14" s="232">
        <f>1000*I10</f>
        <v>75000</v>
      </c>
      <c r="F14" s="231">
        <v>5.0</v>
      </c>
      <c r="G14" s="233">
        <f>E14/F14</f>
        <v>15000</v>
      </c>
      <c r="H14" s="234">
        <f>G14*D14*C14</f>
        <v>15000000</v>
      </c>
      <c r="I14" s="44"/>
      <c r="AB14" s="2"/>
      <c r="AC14" s="208" t="s">
        <v>291</v>
      </c>
    </row>
    <row r="15">
      <c r="A15" s="44"/>
      <c r="B15" s="44"/>
      <c r="C15" s="44"/>
      <c r="D15" s="44"/>
      <c r="E15" s="44"/>
      <c r="F15" s="44"/>
      <c r="G15" s="44"/>
      <c r="H15" s="44"/>
      <c r="I15" s="44"/>
      <c r="AB15" s="2"/>
      <c r="AC15" s="208" t="s">
        <v>292</v>
      </c>
    </row>
    <row r="16">
      <c r="A16" s="44"/>
      <c r="B16" s="210">
        <f>B10+1</f>
        <v>3</v>
      </c>
      <c r="C16" s="211"/>
      <c r="D16" s="212" t="s">
        <v>295</v>
      </c>
      <c r="E16" s="213" t="s">
        <v>279</v>
      </c>
      <c r="F16" s="214"/>
      <c r="G16" s="214"/>
      <c r="H16" s="215"/>
      <c r="I16" s="44">
        <v>75.0</v>
      </c>
      <c r="J16" s="56" t="s">
        <v>303</v>
      </c>
      <c r="AB16" s="2"/>
      <c r="AC16" s="208" t="s">
        <v>293</v>
      </c>
    </row>
    <row r="17">
      <c r="A17" s="44"/>
      <c r="B17" s="216"/>
      <c r="C17" s="217"/>
      <c r="D17" s="218" t="s">
        <v>273</v>
      </c>
      <c r="E17" s="213" t="s">
        <v>142</v>
      </c>
      <c r="F17" s="44"/>
      <c r="G17" s="44"/>
      <c r="H17" s="219"/>
      <c r="I17" s="44"/>
      <c r="AB17" s="2"/>
      <c r="AC17" s="208" t="s">
        <v>46</v>
      </c>
    </row>
    <row r="18" ht="15.75" customHeight="1">
      <c r="A18" s="44"/>
      <c r="B18" s="220"/>
      <c r="C18" s="235" t="s">
        <v>296</v>
      </c>
      <c r="D18" s="222" t="s">
        <v>277</v>
      </c>
      <c r="E18" s="213" t="s">
        <v>25</v>
      </c>
      <c r="F18" s="44"/>
      <c r="G18" s="44"/>
      <c r="H18" s="219"/>
      <c r="I18" s="44"/>
    </row>
    <row r="19">
      <c r="A19" s="44"/>
      <c r="B19" s="236" t="s">
        <v>297</v>
      </c>
      <c r="C19" s="237"/>
      <c r="D19" s="225" t="s">
        <v>152</v>
      </c>
      <c r="E19" s="225" t="s">
        <v>298</v>
      </c>
      <c r="F19" s="226" t="s">
        <v>299</v>
      </c>
      <c r="G19" s="226" t="s">
        <v>300</v>
      </c>
      <c r="H19" s="227" t="s">
        <v>301</v>
      </c>
      <c r="I19" s="44"/>
    </row>
    <row r="20">
      <c r="A20" s="44"/>
      <c r="B20" s="229" t="s">
        <v>305</v>
      </c>
      <c r="C20" s="230">
        <v>1.0</v>
      </c>
      <c r="D20" s="231">
        <v>10.0</v>
      </c>
      <c r="E20" s="232">
        <f>23000*I16</f>
        <v>1725000</v>
      </c>
      <c r="F20" s="231">
        <v>5.0</v>
      </c>
      <c r="G20" s="233">
        <f>E20/F20</f>
        <v>345000</v>
      </c>
      <c r="H20" s="234">
        <f>G20*D20*C20</f>
        <v>3450000</v>
      </c>
      <c r="I20" s="44"/>
    </row>
    <row r="21" ht="15.75" customHeight="1">
      <c r="A21" s="44"/>
      <c r="B21" s="44"/>
      <c r="C21" s="44"/>
      <c r="D21" s="44"/>
      <c r="E21" s="44"/>
      <c r="F21" s="44"/>
      <c r="G21" s="44"/>
      <c r="H21" s="44"/>
      <c r="I21" s="44"/>
    </row>
    <row r="22" ht="15.75" customHeight="1">
      <c r="A22" s="44"/>
      <c r="B22" s="210">
        <f>B16+1</f>
        <v>4</v>
      </c>
      <c r="C22" s="211"/>
      <c r="D22" s="212" t="s">
        <v>295</v>
      </c>
      <c r="E22" s="213" t="s">
        <v>279</v>
      </c>
      <c r="F22" s="214"/>
      <c r="G22" s="214"/>
      <c r="H22" s="215"/>
      <c r="I22" s="44"/>
    </row>
    <row r="23" ht="15.75" customHeight="1">
      <c r="A23" s="44"/>
      <c r="B23" s="216"/>
      <c r="C23" s="217"/>
      <c r="D23" s="218" t="s">
        <v>273</v>
      </c>
      <c r="E23" s="213" t="s">
        <v>142</v>
      </c>
      <c r="F23" s="44"/>
      <c r="G23" s="44"/>
      <c r="H23" s="219"/>
      <c r="I23" s="44"/>
    </row>
    <row r="24" ht="15.75" customHeight="1">
      <c r="A24" s="44"/>
      <c r="B24" s="220"/>
      <c r="C24" s="235" t="s">
        <v>296</v>
      </c>
      <c r="D24" s="222" t="s">
        <v>277</v>
      </c>
      <c r="E24" s="213" t="s">
        <v>25</v>
      </c>
      <c r="F24" s="44"/>
      <c r="G24" s="44"/>
      <c r="H24" s="219"/>
      <c r="I24" s="44"/>
    </row>
    <row r="25" ht="15.75" customHeight="1">
      <c r="A25" s="44"/>
      <c r="B25" s="236" t="s">
        <v>297</v>
      </c>
      <c r="C25" s="237"/>
      <c r="D25" s="225" t="s">
        <v>152</v>
      </c>
      <c r="E25" s="225" t="s">
        <v>298</v>
      </c>
      <c r="F25" s="226" t="s">
        <v>299</v>
      </c>
      <c r="G25" s="226" t="s">
        <v>300</v>
      </c>
      <c r="H25" s="227" t="s">
        <v>301</v>
      </c>
      <c r="I25" s="44"/>
    </row>
    <row r="26" ht="15.75" customHeight="1">
      <c r="A26" s="44"/>
      <c r="B26" s="229" t="s">
        <v>306</v>
      </c>
      <c r="C26" s="230">
        <v>1.0</v>
      </c>
      <c r="D26" s="231">
        <v>40.0</v>
      </c>
      <c r="E26" s="232">
        <v>75000.0</v>
      </c>
      <c r="F26" s="231">
        <v>5.0</v>
      </c>
      <c r="G26" s="233">
        <f>E26/F26</f>
        <v>15000</v>
      </c>
      <c r="H26" s="234">
        <f>G26*D26*C26</f>
        <v>600000</v>
      </c>
      <c r="I26" s="44"/>
    </row>
    <row r="27" ht="15.75" customHeight="1">
      <c r="A27" s="44"/>
      <c r="B27" s="44"/>
      <c r="C27" s="44"/>
      <c r="D27" s="44"/>
      <c r="E27" s="44"/>
      <c r="F27" s="44"/>
      <c r="G27" s="44"/>
      <c r="H27" s="44"/>
      <c r="I27" s="44"/>
    </row>
    <row r="28" ht="15.75" customHeight="1">
      <c r="A28" s="44"/>
      <c r="B28" s="210">
        <f>B22+1</f>
        <v>5</v>
      </c>
      <c r="C28" s="211"/>
      <c r="D28" s="212" t="s">
        <v>295</v>
      </c>
      <c r="E28" s="213" t="s">
        <v>279</v>
      </c>
      <c r="F28" s="214"/>
      <c r="G28" s="214"/>
      <c r="H28" s="215"/>
      <c r="I28" s="44">
        <v>75.0</v>
      </c>
      <c r="J28" s="56" t="s">
        <v>303</v>
      </c>
    </row>
    <row r="29" ht="15.75" customHeight="1">
      <c r="A29" s="44"/>
      <c r="B29" s="216"/>
      <c r="C29" s="217"/>
      <c r="D29" s="218" t="s">
        <v>273</v>
      </c>
      <c r="E29" s="213" t="s">
        <v>153</v>
      </c>
      <c r="F29" s="44"/>
      <c r="G29" s="44"/>
      <c r="H29" s="219"/>
      <c r="I29" s="44"/>
    </row>
    <row r="30" ht="15.75" customHeight="1">
      <c r="A30" s="44"/>
      <c r="B30" s="220"/>
      <c r="C30" s="235" t="s">
        <v>296</v>
      </c>
      <c r="D30" s="222" t="s">
        <v>277</v>
      </c>
      <c r="E30" s="213" t="s">
        <v>42</v>
      </c>
      <c r="F30" s="44"/>
      <c r="G30" s="44"/>
      <c r="H30" s="219"/>
      <c r="I30" s="44"/>
    </row>
    <row r="31" ht="15.75" customHeight="1">
      <c r="A31" s="44"/>
      <c r="B31" s="236" t="s">
        <v>297</v>
      </c>
      <c r="C31" s="237"/>
      <c r="D31" s="225" t="s">
        <v>152</v>
      </c>
      <c r="E31" s="225" t="s">
        <v>298</v>
      </c>
      <c r="F31" s="226" t="s">
        <v>299</v>
      </c>
      <c r="G31" s="226" t="s">
        <v>300</v>
      </c>
      <c r="H31" s="227" t="s">
        <v>301</v>
      </c>
      <c r="I31" s="44"/>
    </row>
    <row r="32" ht="15.75" customHeight="1">
      <c r="A32" s="44"/>
      <c r="B32" s="229" t="s">
        <v>307</v>
      </c>
      <c r="C32" s="230">
        <v>1.0</v>
      </c>
      <c r="D32" s="231">
        <v>8.0</v>
      </c>
      <c r="E32" s="232">
        <f>110000*I28</f>
        <v>8250000</v>
      </c>
      <c r="F32" s="231">
        <v>6.0</v>
      </c>
      <c r="G32" s="233">
        <f>E32/F32</f>
        <v>1375000</v>
      </c>
      <c r="H32" s="234">
        <f>G32*D32*C32</f>
        <v>11000000</v>
      </c>
      <c r="I32" s="44"/>
    </row>
    <row r="33" ht="15.75" customHeight="1">
      <c r="A33" s="44"/>
      <c r="B33" s="44"/>
      <c r="C33" s="44"/>
      <c r="D33" s="44"/>
      <c r="E33" s="44"/>
      <c r="F33" s="44"/>
      <c r="G33" s="44"/>
      <c r="H33" s="44"/>
      <c r="I33" s="44"/>
    </row>
    <row r="34" ht="15.75" customHeight="1">
      <c r="A34" s="44"/>
      <c r="B34" s="210">
        <f>B28+1</f>
        <v>6</v>
      </c>
      <c r="C34" s="211"/>
      <c r="D34" s="212" t="s">
        <v>295</v>
      </c>
      <c r="E34" s="213" t="s">
        <v>279</v>
      </c>
      <c r="F34" s="214"/>
      <c r="G34" s="214"/>
      <c r="H34" s="215"/>
      <c r="I34" s="44" t="s">
        <v>308</v>
      </c>
      <c r="J34" s="56">
        <v>120.0</v>
      </c>
    </row>
    <row r="35" ht="15.75" customHeight="1">
      <c r="A35" s="44"/>
      <c r="B35" s="216"/>
      <c r="C35" s="217"/>
      <c r="D35" s="218" t="s">
        <v>273</v>
      </c>
      <c r="E35" s="213" t="s">
        <v>153</v>
      </c>
      <c r="F35" s="44"/>
      <c r="G35" s="44"/>
      <c r="H35" s="219"/>
      <c r="I35" s="44" t="s">
        <v>309</v>
      </c>
      <c r="J35" s="56">
        <v>3.0</v>
      </c>
    </row>
    <row r="36" ht="15.75" customHeight="1">
      <c r="A36" s="44"/>
      <c r="B36" s="220"/>
      <c r="C36" s="235" t="s">
        <v>296</v>
      </c>
      <c r="D36" s="222" t="s">
        <v>277</v>
      </c>
      <c r="E36" s="213" t="s">
        <v>42</v>
      </c>
      <c r="F36" s="44"/>
      <c r="G36" s="44"/>
      <c r="H36" s="219"/>
      <c r="I36" s="44" t="s">
        <v>310</v>
      </c>
      <c r="J36" s="56">
        <v>6.0</v>
      </c>
    </row>
    <row r="37" ht="15.75" customHeight="1">
      <c r="A37" s="44"/>
      <c r="B37" s="236" t="s">
        <v>297</v>
      </c>
      <c r="C37" s="237"/>
      <c r="D37" s="225" t="s">
        <v>152</v>
      </c>
      <c r="E37" s="225" t="s">
        <v>298</v>
      </c>
      <c r="F37" s="226" t="s">
        <v>299</v>
      </c>
      <c r="G37" s="226" t="s">
        <v>300</v>
      </c>
      <c r="H37" s="227" t="s">
        <v>301</v>
      </c>
      <c r="I37" s="44" t="s">
        <v>311</v>
      </c>
      <c r="J37" s="56">
        <f>J34*J35*J36</f>
        <v>2160</v>
      </c>
    </row>
    <row r="38" ht="15.75" customHeight="1">
      <c r="A38" s="44"/>
      <c r="B38" s="229" t="s">
        <v>312</v>
      </c>
      <c r="C38" s="230">
        <v>1.0</v>
      </c>
      <c r="D38" s="231">
        <v>1.0</v>
      </c>
      <c r="E38" s="232">
        <f>110000*I28</f>
        <v>8250000</v>
      </c>
      <c r="F38" s="231">
        <v>6.0</v>
      </c>
      <c r="G38" s="233">
        <f>E38/F38</f>
        <v>1375000</v>
      </c>
      <c r="H38" s="234">
        <f>G38*D38*C38</f>
        <v>1375000</v>
      </c>
      <c r="I38" s="44"/>
    </row>
    <row r="39" ht="15.75" customHeight="1">
      <c r="A39" s="44"/>
      <c r="B39" s="44"/>
      <c r="C39" s="44"/>
      <c r="D39" s="44"/>
      <c r="E39" s="44"/>
      <c r="F39" s="44"/>
      <c r="G39" s="44"/>
      <c r="H39" s="44"/>
      <c r="I39" s="44"/>
    </row>
    <row r="40" ht="15.75" customHeight="1">
      <c r="A40" s="44"/>
      <c r="B40" s="210">
        <f>B34+1</f>
        <v>7</v>
      </c>
      <c r="C40" s="211"/>
      <c r="D40" s="212" t="s">
        <v>295</v>
      </c>
      <c r="E40" s="213" t="s">
        <v>279</v>
      </c>
      <c r="F40" s="214"/>
      <c r="G40" s="214"/>
      <c r="H40" s="215"/>
      <c r="I40" s="44">
        <f>260*75</f>
        <v>19500</v>
      </c>
    </row>
    <row r="41" ht="15.75" customHeight="1">
      <c r="A41" s="44"/>
      <c r="B41" s="216"/>
      <c r="C41" s="217"/>
      <c r="D41" s="218" t="s">
        <v>273</v>
      </c>
      <c r="E41" s="213" t="s">
        <v>142</v>
      </c>
      <c r="F41" s="44"/>
      <c r="G41" s="44"/>
      <c r="H41" s="219"/>
      <c r="I41" s="44"/>
    </row>
    <row r="42" ht="15.75" customHeight="1">
      <c r="A42" s="44"/>
      <c r="B42" s="220"/>
      <c r="C42" s="235" t="s">
        <v>296</v>
      </c>
      <c r="D42" s="222" t="s">
        <v>277</v>
      </c>
      <c r="E42" s="213" t="s">
        <v>49</v>
      </c>
      <c r="F42" s="44"/>
      <c r="G42" s="44"/>
      <c r="H42" s="219"/>
      <c r="I42" s="44"/>
    </row>
    <row r="43" ht="15.75" customHeight="1">
      <c r="A43" s="44"/>
      <c r="B43" s="236" t="s">
        <v>297</v>
      </c>
      <c r="C43" s="237"/>
      <c r="D43" s="225" t="s">
        <v>152</v>
      </c>
      <c r="E43" s="225" t="s">
        <v>298</v>
      </c>
      <c r="F43" s="226" t="s">
        <v>299</v>
      </c>
      <c r="G43" s="226" t="s">
        <v>300</v>
      </c>
      <c r="H43" s="227" t="s">
        <v>301</v>
      </c>
      <c r="I43" s="44"/>
    </row>
    <row r="44" ht="15.75" customHeight="1">
      <c r="A44" s="44"/>
      <c r="B44" s="229" t="s">
        <v>313</v>
      </c>
      <c r="C44" s="230">
        <v>1.0</v>
      </c>
      <c r="D44" s="231">
        <v>200.0</v>
      </c>
      <c r="E44" s="232">
        <f>I40</f>
        <v>19500</v>
      </c>
      <c r="F44" s="231">
        <v>3.0</v>
      </c>
      <c r="G44" s="233">
        <f>E44/F44</f>
        <v>6500</v>
      </c>
      <c r="H44" s="234">
        <f>G44*D44*C44</f>
        <v>1300000</v>
      </c>
      <c r="I44" s="44"/>
    </row>
    <row r="45" ht="15.75" customHeight="1">
      <c r="A45" s="44"/>
      <c r="B45" s="44"/>
      <c r="C45" s="44"/>
      <c r="D45" s="44"/>
      <c r="E45" s="44"/>
      <c r="F45" s="44"/>
      <c r="G45" s="44"/>
      <c r="H45" s="44"/>
      <c r="I45" s="44"/>
    </row>
    <row r="46" ht="15.75" customHeight="1">
      <c r="A46" s="44"/>
      <c r="B46" s="210">
        <f>B40+1</f>
        <v>8</v>
      </c>
      <c r="C46" s="211"/>
      <c r="D46" s="212" t="s">
        <v>295</v>
      </c>
      <c r="E46" s="213" t="s">
        <v>279</v>
      </c>
      <c r="F46" s="214"/>
      <c r="G46" s="214"/>
      <c r="H46" s="215"/>
      <c r="I46" s="44"/>
    </row>
    <row r="47" ht="15.75" customHeight="1">
      <c r="A47" s="44"/>
      <c r="B47" s="216"/>
      <c r="C47" s="217"/>
      <c r="D47" s="218" t="s">
        <v>273</v>
      </c>
      <c r="E47" s="213" t="s">
        <v>149</v>
      </c>
      <c r="F47" s="44"/>
      <c r="G47" s="44"/>
      <c r="H47" s="219"/>
      <c r="I47" s="44"/>
    </row>
    <row r="48" ht="15.75" customHeight="1">
      <c r="A48" s="44"/>
      <c r="B48" s="220"/>
      <c r="C48" s="235" t="s">
        <v>296</v>
      </c>
      <c r="D48" s="222" t="s">
        <v>277</v>
      </c>
      <c r="E48" s="213" t="s">
        <v>49</v>
      </c>
      <c r="F48" s="44"/>
      <c r="G48" s="44"/>
      <c r="H48" s="219"/>
      <c r="I48" s="44"/>
    </row>
    <row r="49" ht="15.75" customHeight="1">
      <c r="A49" s="44"/>
      <c r="B49" s="236" t="s">
        <v>297</v>
      </c>
      <c r="C49" s="237"/>
      <c r="D49" s="225" t="s">
        <v>152</v>
      </c>
      <c r="E49" s="225" t="s">
        <v>298</v>
      </c>
      <c r="F49" s="226" t="s">
        <v>299</v>
      </c>
      <c r="G49" s="226" t="s">
        <v>300</v>
      </c>
      <c r="H49" s="227" t="s">
        <v>301</v>
      </c>
      <c r="I49" s="44"/>
    </row>
    <row r="50" ht="15.75" customHeight="1">
      <c r="A50" s="44"/>
      <c r="B50" s="238" t="s">
        <v>314</v>
      </c>
      <c r="C50" s="230">
        <v>1.0</v>
      </c>
      <c r="D50" s="231">
        <v>1.0</v>
      </c>
      <c r="E50" s="232">
        <v>1.793867924528302E7</v>
      </c>
      <c r="F50" s="231">
        <v>8.0</v>
      </c>
      <c r="G50" s="233">
        <f>E50/F50</f>
        <v>2242334.906</v>
      </c>
      <c r="H50" s="234">
        <f>G50*D50*C50</f>
        <v>2242334.906</v>
      </c>
      <c r="I50" s="44"/>
    </row>
    <row r="51" ht="15.75" customHeight="1">
      <c r="A51" s="44"/>
      <c r="B51" s="44"/>
      <c r="C51" s="44"/>
      <c r="D51" s="44"/>
      <c r="E51" s="44"/>
      <c r="F51" s="44"/>
      <c r="G51" s="44"/>
      <c r="H51" s="44"/>
      <c r="I51" s="44"/>
    </row>
    <row r="52" ht="15.75" customHeight="1">
      <c r="A52" s="44"/>
      <c r="B52" s="210">
        <f>B46+1</f>
        <v>9</v>
      </c>
      <c r="C52" s="211"/>
      <c r="D52" s="212" t="s">
        <v>295</v>
      </c>
      <c r="E52" s="213" t="s">
        <v>279</v>
      </c>
      <c r="F52" s="214"/>
      <c r="G52" s="214"/>
      <c r="H52" s="215"/>
      <c r="I52" s="44"/>
    </row>
    <row r="53" ht="15.75" customHeight="1">
      <c r="A53" s="44"/>
      <c r="B53" s="216"/>
      <c r="C53" s="217"/>
      <c r="D53" s="218" t="s">
        <v>273</v>
      </c>
      <c r="E53" s="213" t="s">
        <v>149</v>
      </c>
      <c r="F53" s="44"/>
      <c r="G53" s="44"/>
      <c r="H53" s="219"/>
      <c r="I53" s="44"/>
    </row>
    <row r="54" ht="15.75" customHeight="1">
      <c r="A54" s="44"/>
      <c r="B54" s="220"/>
      <c r="C54" s="235" t="s">
        <v>296</v>
      </c>
      <c r="D54" s="222" t="s">
        <v>277</v>
      </c>
      <c r="E54" s="213" t="s">
        <v>49</v>
      </c>
      <c r="F54" s="44"/>
      <c r="G54" s="44"/>
      <c r="H54" s="219"/>
      <c r="I54" s="44"/>
    </row>
    <row r="55" ht="15.75" customHeight="1">
      <c r="A55" s="44"/>
      <c r="B55" s="236" t="s">
        <v>297</v>
      </c>
      <c r="C55" s="237"/>
      <c r="D55" s="225" t="s">
        <v>152</v>
      </c>
      <c r="E55" s="225" t="s">
        <v>298</v>
      </c>
      <c r="F55" s="226" t="s">
        <v>299</v>
      </c>
      <c r="G55" s="226" t="s">
        <v>300</v>
      </c>
      <c r="H55" s="227" t="s">
        <v>301</v>
      </c>
      <c r="I55" s="44"/>
    </row>
    <row r="56" ht="15.75" customHeight="1">
      <c r="A56" s="44"/>
      <c r="B56" s="238" t="s">
        <v>315</v>
      </c>
      <c r="C56" s="230">
        <v>1.0</v>
      </c>
      <c r="D56" s="231">
        <v>1.0</v>
      </c>
      <c r="E56" s="232">
        <v>1036616.4779874213</v>
      </c>
      <c r="F56" s="231">
        <v>8.0</v>
      </c>
      <c r="G56" s="233">
        <f>E56/F56</f>
        <v>129577.0597</v>
      </c>
      <c r="H56" s="234">
        <f>G56*D56*C56</f>
        <v>129577.0597</v>
      </c>
      <c r="I56" s="44"/>
    </row>
    <row r="57" ht="15.75" customHeight="1">
      <c r="A57" s="44"/>
      <c r="B57" s="44"/>
      <c r="C57" s="44"/>
      <c r="D57" s="44"/>
      <c r="E57" s="44"/>
      <c r="F57" s="44"/>
      <c r="G57" s="44"/>
      <c r="H57" s="44"/>
      <c r="I57" s="44"/>
    </row>
    <row r="58" ht="15.75" customHeight="1">
      <c r="A58" s="44"/>
      <c r="B58" s="210">
        <f>B52+1</f>
        <v>10</v>
      </c>
      <c r="C58" s="211"/>
      <c r="D58" s="212" t="s">
        <v>295</v>
      </c>
      <c r="E58" s="213" t="s">
        <v>279</v>
      </c>
      <c r="F58" s="214"/>
      <c r="G58" s="214"/>
      <c r="H58" s="215"/>
      <c r="I58" s="44"/>
    </row>
    <row r="59" ht="15.75" customHeight="1">
      <c r="A59" s="44"/>
      <c r="B59" s="216"/>
      <c r="C59" s="217"/>
      <c r="D59" s="218" t="s">
        <v>273</v>
      </c>
      <c r="E59" s="213" t="s">
        <v>149</v>
      </c>
      <c r="F59" s="44"/>
      <c r="G59" s="44"/>
      <c r="H59" s="219"/>
      <c r="I59" s="44"/>
    </row>
    <row r="60" ht="15.75" customHeight="1">
      <c r="A60" s="44"/>
      <c r="B60" s="220"/>
      <c r="C60" s="235" t="s">
        <v>296</v>
      </c>
      <c r="D60" s="222" t="s">
        <v>277</v>
      </c>
      <c r="E60" s="213" t="s">
        <v>49</v>
      </c>
      <c r="F60" s="44"/>
      <c r="G60" s="44"/>
      <c r="H60" s="219"/>
      <c r="I60" s="44"/>
    </row>
    <row r="61" ht="15.75" customHeight="1">
      <c r="A61" s="44"/>
      <c r="B61" s="236" t="s">
        <v>297</v>
      </c>
      <c r="C61" s="237"/>
      <c r="D61" s="225" t="s">
        <v>152</v>
      </c>
      <c r="E61" s="225" t="s">
        <v>298</v>
      </c>
      <c r="F61" s="226" t="s">
        <v>299</v>
      </c>
      <c r="G61" s="226" t="s">
        <v>300</v>
      </c>
      <c r="H61" s="227" t="s">
        <v>301</v>
      </c>
      <c r="I61" s="44"/>
    </row>
    <row r="62" ht="15.75" customHeight="1">
      <c r="A62" s="44"/>
      <c r="B62" s="229" t="s">
        <v>316</v>
      </c>
      <c r="C62" s="230">
        <v>1.0</v>
      </c>
      <c r="D62" s="231">
        <v>2.0</v>
      </c>
      <c r="E62" s="232">
        <v>593172.3270440252</v>
      </c>
      <c r="F62" s="231">
        <v>8.0</v>
      </c>
      <c r="G62" s="233">
        <f>E62/F62</f>
        <v>74146.54088</v>
      </c>
      <c r="H62" s="234">
        <f>G62*D62*C62</f>
        <v>148293.0818</v>
      </c>
      <c r="I62" s="44"/>
    </row>
    <row r="63" ht="15.75" customHeight="1">
      <c r="A63" s="44"/>
      <c r="B63" s="44"/>
      <c r="C63" s="44"/>
      <c r="D63" s="44"/>
      <c r="E63" s="44"/>
      <c r="F63" s="44"/>
      <c r="G63" s="44"/>
      <c r="H63" s="44"/>
      <c r="I63" s="44"/>
    </row>
    <row r="64" ht="15.75" customHeight="1">
      <c r="A64" s="44"/>
      <c r="B64" s="210">
        <f>B58+1</f>
        <v>11</v>
      </c>
      <c r="C64" s="211"/>
      <c r="D64" s="212" t="s">
        <v>295</v>
      </c>
      <c r="E64" s="213" t="s">
        <v>279</v>
      </c>
      <c r="F64" s="214"/>
      <c r="G64" s="214"/>
      <c r="H64" s="215"/>
      <c r="I64" s="44"/>
    </row>
    <row r="65" ht="15.75" customHeight="1">
      <c r="A65" s="44"/>
      <c r="B65" s="216"/>
      <c r="C65" s="217"/>
      <c r="D65" s="218" t="s">
        <v>273</v>
      </c>
      <c r="E65" s="213" t="s">
        <v>149</v>
      </c>
      <c r="F65" s="44"/>
      <c r="G65" s="44"/>
      <c r="H65" s="219"/>
      <c r="I65" s="44"/>
    </row>
    <row r="66" ht="15.75" customHeight="1">
      <c r="A66" s="44"/>
      <c r="B66" s="220"/>
      <c r="C66" s="235" t="s">
        <v>296</v>
      </c>
      <c r="D66" s="222" t="s">
        <v>277</v>
      </c>
      <c r="E66" s="213" t="s">
        <v>49</v>
      </c>
      <c r="F66" s="44"/>
      <c r="G66" s="44"/>
      <c r="H66" s="219"/>
      <c r="I66" s="44"/>
    </row>
    <row r="67" ht="15.75" customHeight="1">
      <c r="A67" s="44"/>
      <c r="B67" s="236" t="s">
        <v>297</v>
      </c>
      <c r="C67" s="237"/>
      <c r="D67" s="225" t="s">
        <v>152</v>
      </c>
      <c r="E67" s="225" t="s">
        <v>298</v>
      </c>
      <c r="F67" s="226" t="s">
        <v>299</v>
      </c>
      <c r="G67" s="226" t="s">
        <v>300</v>
      </c>
      <c r="H67" s="227" t="s">
        <v>301</v>
      </c>
      <c r="I67" s="44"/>
    </row>
    <row r="68" ht="15.75" customHeight="1">
      <c r="A68" s="44"/>
      <c r="B68" s="229" t="s">
        <v>317</v>
      </c>
      <c r="C68" s="230">
        <v>1.0</v>
      </c>
      <c r="D68" s="231">
        <v>2.0</v>
      </c>
      <c r="E68" s="232">
        <v>1674276.7295597484</v>
      </c>
      <c r="F68" s="231">
        <v>8.0</v>
      </c>
      <c r="G68" s="233">
        <f>E68/F68</f>
        <v>209284.5912</v>
      </c>
      <c r="H68" s="234">
        <f>G68*D68*C68</f>
        <v>418569.1824</v>
      </c>
      <c r="I68" s="44"/>
    </row>
    <row r="69" ht="15.75" customHeight="1">
      <c r="A69" s="44"/>
      <c r="B69" s="44"/>
      <c r="C69" s="44"/>
      <c r="D69" s="44"/>
      <c r="E69" s="44"/>
      <c r="F69" s="44"/>
      <c r="G69" s="44"/>
      <c r="H69" s="44"/>
      <c r="I69" s="44"/>
    </row>
    <row r="70" ht="15.75" customHeight="1">
      <c r="A70" s="44"/>
      <c r="B70" s="210">
        <f>B64+1</f>
        <v>12</v>
      </c>
      <c r="C70" s="211"/>
      <c r="D70" s="212" t="s">
        <v>295</v>
      </c>
      <c r="E70" s="213" t="s">
        <v>279</v>
      </c>
      <c r="F70" s="214"/>
      <c r="G70" s="214"/>
      <c r="H70" s="215"/>
      <c r="I70" s="44"/>
    </row>
    <row r="71" ht="15.75" customHeight="1">
      <c r="A71" s="44"/>
      <c r="B71" s="216"/>
      <c r="C71" s="217"/>
      <c r="D71" s="218" t="s">
        <v>273</v>
      </c>
      <c r="E71" s="213" t="s">
        <v>149</v>
      </c>
      <c r="F71" s="44"/>
      <c r="G71" s="44"/>
      <c r="H71" s="219"/>
      <c r="I71" s="44"/>
    </row>
    <row r="72" ht="15.75" customHeight="1">
      <c r="A72" s="44"/>
      <c r="B72" s="220"/>
      <c r="C72" s="235" t="s">
        <v>296</v>
      </c>
      <c r="D72" s="222" t="s">
        <v>277</v>
      </c>
      <c r="E72" s="213" t="s">
        <v>49</v>
      </c>
      <c r="F72" s="44"/>
      <c r="G72" s="44"/>
      <c r="H72" s="219"/>
      <c r="I72" s="44"/>
    </row>
    <row r="73" ht="15.75" customHeight="1">
      <c r="A73" s="44"/>
      <c r="B73" s="236" t="s">
        <v>297</v>
      </c>
      <c r="C73" s="237"/>
      <c r="D73" s="225" t="s">
        <v>152</v>
      </c>
      <c r="E73" s="225" t="s">
        <v>298</v>
      </c>
      <c r="F73" s="226" t="s">
        <v>299</v>
      </c>
      <c r="G73" s="226" t="s">
        <v>300</v>
      </c>
      <c r="H73" s="227" t="s">
        <v>301</v>
      </c>
      <c r="I73" s="44"/>
    </row>
    <row r="74" ht="15.75" customHeight="1">
      <c r="A74" s="44"/>
      <c r="B74" s="229" t="s">
        <v>318</v>
      </c>
      <c r="C74" s="230">
        <v>1.0</v>
      </c>
      <c r="D74" s="231">
        <v>1.0</v>
      </c>
      <c r="E74" s="232">
        <v>1817786.1635220125</v>
      </c>
      <c r="F74" s="231">
        <v>8.0</v>
      </c>
      <c r="G74" s="233">
        <f>E74/F74</f>
        <v>227223.2704</v>
      </c>
      <c r="H74" s="234">
        <f>G74*D74*C74</f>
        <v>227223.2704</v>
      </c>
      <c r="I74" s="44"/>
    </row>
    <row r="75" ht="15.75" customHeight="1">
      <c r="A75" s="44"/>
      <c r="B75" s="44"/>
      <c r="C75" s="44"/>
      <c r="D75" s="44"/>
      <c r="E75" s="44"/>
      <c r="F75" s="44"/>
      <c r="G75" s="44"/>
      <c r="H75" s="44"/>
      <c r="I75" s="44"/>
    </row>
    <row r="76" ht="15.75" customHeight="1">
      <c r="A76" s="44"/>
      <c r="B76" s="210">
        <f>B70+1</f>
        <v>13</v>
      </c>
      <c r="C76" s="211"/>
      <c r="D76" s="212" t="s">
        <v>295</v>
      </c>
      <c r="E76" s="213" t="s">
        <v>279</v>
      </c>
      <c r="F76" s="214"/>
      <c r="G76" s="214"/>
      <c r="H76" s="215"/>
      <c r="I76" s="44"/>
    </row>
    <row r="77" ht="15.75" customHeight="1">
      <c r="A77" s="44"/>
      <c r="B77" s="216"/>
      <c r="C77" s="217"/>
      <c r="D77" s="218" t="s">
        <v>273</v>
      </c>
      <c r="E77" s="213" t="s">
        <v>149</v>
      </c>
      <c r="F77" s="44"/>
      <c r="G77" s="44"/>
      <c r="H77" s="219"/>
      <c r="I77" s="44"/>
    </row>
    <row r="78" ht="15.75" customHeight="1">
      <c r="A78" s="44"/>
      <c r="B78" s="220"/>
      <c r="C78" s="235" t="s">
        <v>296</v>
      </c>
      <c r="D78" s="222" t="s">
        <v>277</v>
      </c>
      <c r="E78" s="213" t="s">
        <v>26</v>
      </c>
      <c r="F78" s="44"/>
      <c r="G78" s="44"/>
      <c r="H78" s="219"/>
      <c r="I78" s="44"/>
    </row>
    <row r="79" ht="15.75" customHeight="1">
      <c r="A79" s="44"/>
      <c r="B79" s="236" t="s">
        <v>297</v>
      </c>
      <c r="C79" s="237"/>
      <c r="D79" s="225" t="s">
        <v>152</v>
      </c>
      <c r="E79" s="225" t="s">
        <v>298</v>
      </c>
      <c r="F79" s="226" t="s">
        <v>299</v>
      </c>
      <c r="G79" s="226" t="s">
        <v>300</v>
      </c>
      <c r="H79" s="227" t="s">
        <v>301</v>
      </c>
      <c r="I79" s="44"/>
    </row>
    <row r="80" ht="15.75" customHeight="1">
      <c r="A80" s="44"/>
      <c r="B80" s="238" t="s">
        <v>319</v>
      </c>
      <c r="C80" s="230">
        <v>1.0</v>
      </c>
      <c r="D80" s="231">
        <v>1.0</v>
      </c>
      <c r="E80" s="239">
        <v>2487496.855345912</v>
      </c>
      <c r="F80" s="231">
        <v>8.0</v>
      </c>
      <c r="G80" s="233">
        <f>E80/F80</f>
        <v>310937.1069</v>
      </c>
      <c r="H80" s="234">
        <f>G80*D80*C80</f>
        <v>310937.1069</v>
      </c>
      <c r="I80" s="44">
        <v>75.0</v>
      </c>
      <c r="J80" s="202">
        <f>E80/I80</f>
        <v>33166.62474</v>
      </c>
    </row>
    <row r="81" ht="15.75" customHeight="1">
      <c r="A81" s="44"/>
      <c r="B81" s="44"/>
      <c r="C81" s="44"/>
      <c r="D81" s="44"/>
      <c r="E81" s="44"/>
      <c r="F81" s="44"/>
      <c r="G81" s="44"/>
      <c r="H81" s="44"/>
      <c r="I81" s="44"/>
      <c r="J81" s="56">
        <v>5000.0</v>
      </c>
    </row>
    <row r="82" ht="15.75" customHeight="1">
      <c r="A82" s="44"/>
      <c r="B82" s="210">
        <f>B76+1</f>
        <v>14</v>
      </c>
      <c r="C82" s="211"/>
      <c r="D82" s="212" t="s">
        <v>295</v>
      </c>
      <c r="E82" s="213" t="s">
        <v>279</v>
      </c>
      <c r="F82" s="214"/>
      <c r="G82" s="214"/>
      <c r="H82" s="215"/>
      <c r="I82" s="44"/>
      <c r="J82" s="240">
        <f>J81*I80</f>
        <v>375000</v>
      </c>
    </row>
    <row r="83" ht="15.75" customHeight="1">
      <c r="A83" s="44"/>
      <c r="B83" s="216"/>
      <c r="C83" s="217"/>
      <c r="D83" s="218" t="s">
        <v>273</v>
      </c>
      <c r="E83" s="213" t="s">
        <v>149</v>
      </c>
      <c r="F83" s="44"/>
      <c r="G83" s="44"/>
      <c r="H83" s="219"/>
      <c r="I83" s="44"/>
    </row>
    <row r="84" ht="15.75" customHeight="1">
      <c r="A84" s="44"/>
      <c r="B84" s="220"/>
      <c r="C84" s="235" t="s">
        <v>296</v>
      </c>
      <c r="D84" s="222" t="s">
        <v>277</v>
      </c>
      <c r="E84" s="213" t="s">
        <v>49</v>
      </c>
      <c r="F84" s="44"/>
      <c r="G84" s="44"/>
      <c r="H84" s="219"/>
      <c r="I84" s="44"/>
    </row>
    <row r="85" ht="15.75" customHeight="1">
      <c r="A85" s="44"/>
      <c r="B85" s="236" t="s">
        <v>297</v>
      </c>
      <c r="C85" s="237"/>
      <c r="D85" s="225" t="s">
        <v>152</v>
      </c>
      <c r="E85" s="225" t="s">
        <v>298</v>
      </c>
      <c r="F85" s="226" t="s">
        <v>299</v>
      </c>
      <c r="G85" s="226" t="s">
        <v>300</v>
      </c>
      <c r="H85" s="227" t="s">
        <v>301</v>
      </c>
      <c r="I85" s="44"/>
    </row>
    <row r="86" ht="15.75" customHeight="1">
      <c r="A86" s="44"/>
      <c r="B86" s="238" t="s">
        <v>320</v>
      </c>
      <c r="C86" s="230">
        <v>1.0</v>
      </c>
      <c r="D86" s="231">
        <v>1.0</v>
      </c>
      <c r="E86" s="232">
        <v>81322.01257861636</v>
      </c>
      <c r="F86" s="231">
        <v>4.0</v>
      </c>
      <c r="G86" s="233">
        <f>E86/F86</f>
        <v>20330.50314</v>
      </c>
      <c r="H86" s="234">
        <f>G86*D86*C86</f>
        <v>20330.50314</v>
      </c>
      <c r="I86" s="44"/>
    </row>
    <row r="87" ht="15.75" customHeight="1">
      <c r="A87" s="44"/>
      <c r="B87" s="44"/>
      <c r="C87" s="44"/>
      <c r="D87" s="44"/>
      <c r="E87" s="44"/>
      <c r="F87" s="44"/>
      <c r="G87" s="44"/>
      <c r="H87" s="44"/>
      <c r="I87" s="44"/>
    </row>
    <row r="88" ht="15.75" customHeight="1">
      <c r="A88" s="44"/>
      <c r="B88" s="210">
        <f>B82+1</f>
        <v>15</v>
      </c>
      <c r="C88" s="211"/>
      <c r="D88" s="212" t="s">
        <v>295</v>
      </c>
      <c r="E88" s="213" t="s">
        <v>279</v>
      </c>
      <c r="F88" s="214"/>
      <c r="G88" s="214"/>
      <c r="H88" s="215"/>
      <c r="I88" s="44">
        <v>75.0</v>
      </c>
      <c r="J88" s="56">
        <v>35000.0</v>
      </c>
    </row>
    <row r="89" ht="15.75" customHeight="1">
      <c r="A89" s="44"/>
      <c r="B89" s="216"/>
      <c r="C89" s="217"/>
      <c r="D89" s="218" t="s">
        <v>273</v>
      </c>
      <c r="E89" s="213" t="s">
        <v>149</v>
      </c>
      <c r="F89" s="44"/>
      <c r="G89" s="44"/>
      <c r="H89" s="219"/>
      <c r="I89" s="44"/>
    </row>
    <row r="90" ht="15.75" customHeight="1">
      <c r="A90" s="44"/>
      <c r="B90" s="220"/>
      <c r="C90" s="235" t="s">
        <v>296</v>
      </c>
      <c r="D90" s="222" t="s">
        <v>277</v>
      </c>
      <c r="E90" s="213" t="s">
        <v>49</v>
      </c>
      <c r="F90" s="44"/>
      <c r="G90" s="44"/>
      <c r="H90" s="219"/>
      <c r="I90" s="44"/>
    </row>
    <row r="91" ht="15.75" customHeight="1">
      <c r="A91" s="44"/>
      <c r="B91" s="236" t="s">
        <v>297</v>
      </c>
      <c r="C91" s="237"/>
      <c r="D91" s="225" t="s">
        <v>152</v>
      </c>
      <c r="E91" s="225" t="s">
        <v>298</v>
      </c>
      <c r="F91" s="226" t="s">
        <v>299</v>
      </c>
      <c r="G91" s="226" t="s">
        <v>300</v>
      </c>
      <c r="H91" s="227" t="s">
        <v>301</v>
      </c>
      <c r="I91" s="44"/>
    </row>
    <row r="92" ht="15.75" customHeight="1">
      <c r="A92" s="44"/>
      <c r="B92" s="229" t="s">
        <v>321</v>
      </c>
      <c r="C92" s="230">
        <v>1.0</v>
      </c>
      <c r="D92" s="231">
        <v>1.0</v>
      </c>
      <c r="E92" s="232">
        <f>I88*J88</f>
        <v>2625000</v>
      </c>
      <c r="F92" s="231">
        <v>6.0</v>
      </c>
      <c r="G92" s="233">
        <f>E92/F92</f>
        <v>437500</v>
      </c>
      <c r="H92" s="234">
        <f>G92*D92*C92</f>
        <v>437500</v>
      </c>
      <c r="I92" s="44"/>
    </row>
    <row r="93" ht="15.75" customHeight="1">
      <c r="A93" s="44"/>
      <c r="B93" s="44"/>
      <c r="C93" s="44"/>
      <c r="D93" s="44"/>
      <c r="E93" s="44"/>
      <c r="F93" s="44"/>
      <c r="G93" s="44"/>
      <c r="H93" s="44"/>
      <c r="I93" s="44"/>
    </row>
    <row r="94" ht="15.75" customHeight="1">
      <c r="A94" s="44"/>
      <c r="B94" s="210">
        <f>B88+1</f>
        <v>16</v>
      </c>
      <c r="C94" s="211"/>
      <c r="D94" s="212" t="s">
        <v>295</v>
      </c>
      <c r="E94" s="213" t="s">
        <v>279</v>
      </c>
      <c r="F94" s="214"/>
      <c r="G94" s="214"/>
      <c r="H94" s="215"/>
      <c r="I94" s="44"/>
    </row>
    <row r="95" ht="15.75" customHeight="1">
      <c r="A95" s="44"/>
      <c r="B95" s="216"/>
      <c r="C95" s="217"/>
      <c r="D95" s="218" t="s">
        <v>273</v>
      </c>
      <c r="E95" s="213" t="s">
        <v>149</v>
      </c>
      <c r="F95" s="44"/>
      <c r="G95" s="44"/>
      <c r="H95" s="219"/>
      <c r="I95" s="44"/>
    </row>
    <row r="96" ht="15.75" customHeight="1">
      <c r="A96" s="44"/>
      <c r="B96" s="220"/>
      <c r="C96" s="235" t="s">
        <v>296</v>
      </c>
      <c r="D96" s="222" t="s">
        <v>277</v>
      </c>
      <c r="E96" s="213" t="s">
        <v>49</v>
      </c>
      <c r="F96" s="44"/>
      <c r="G96" s="44"/>
      <c r="H96" s="219"/>
      <c r="I96" s="44"/>
    </row>
    <row r="97" ht="15.75" customHeight="1">
      <c r="A97" s="44"/>
      <c r="B97" s="236" t="s">
        <v>297</v>
      </c>
      <c r="C97" s="237"/>
      <c r="D97" s="225" t="s">
        <v>152</v>
      </c>
      <c r="E97" s="225" t="s">
        <v>298</v>
      </c>
      <c r="F97" s="226" t="s">
        <v>299</v>
      </c>
      <c r="G97" s="226" t="s">
        <v>300</v>
      </c>
      <c r="H97" s="227" t="s">
        <v>301</v>
      </c>
      <c r="I97" s="44"/>
    </row>
    <row r="98" ht="15.75" customHeight="1">
      <c r="A98" s="44"/>
      <c r="B98" s="229" t="s">
        <v>322</v>
      </c>
      <c r="C98" s="230">
        <v>1.0</v>
      </c>
      <c r="D98" s="231">
        <v>3.0</v>
      </c>
      <c r="E98" s="232">
        <v>913676.7295597484</v>
      </c>
      <c r="F98" s="231">
        <v>6.0</v>
      </c>
      <c r="G98" s="233">
        <f>E98/F98</f>
        <v>152279.4549</v>
      </c>
      <c r="H98" s="234">
        <f>G98*D98*C98</f>
        <v>456838.3648</v>
      </c>
      <c r="I98" s="44"/>
    </row>
    <row r="99" ht="15.75" customHeight="1">
      <c r="A99" s="44"/>
      <c r="B99" s="44"/>
      <c r="C99" s="44"/>
      <c r="D99" s="44"/>
      <c r="E99" s="44"/>
      <c r="F99" s="44"/>
      <c r="G99" s="44"/>
      <c r="H99" s="44"/>
      <c r="I99" s="44"/>
    </row>
    <row r="100" ht="15.75" customHeight="1">
      <c r="A100" s="44"/>
      <c r="B100" s="210">
        <f>B94+1</f>
        <v>17</v>
      </c>
      <c r="C100" s="211"/>
      <c r="D100" s="212" t="s">
        <v>295</v>
      </c>
      <c r="E100" s="213" t="s">
        <v>279</v>
      </c>
      <c r="F100" s="214"/>
      <c r="G100" s="214"/>
      <c r="H100" s="215"/>
      <c r="I100" s="44">
        <v>75.0</v>
      </c>
      <c r="J100" s="241">
        <v>20000.0</v>
      </c>
    </row>
    <row r="101" ht="15.75" customHeight="1">
      <c r="A101" s="44"/>
      <c r="B101" s="216"/>
      <c r="C101" s="217"/>
      <c r="D101" s="218" t="s">
        <v>273</v>
      </c>
      <c r="E101" s="213" t="s">
        <v>149</v>
      </c>
      <c r="F101" s="44"/>
      <c r="G101" s="44"/>
      <c r="H101" s="219"/>
      <c r="I101" s="44"/>
    </row>
    <row r="102" ht="15.75" customHeight="1">
      <c r="A102" s="44"/>
      <c r="B102" s="220"/>
      <c r="C102" s="235" t="s">
        <v>296</v>
      </c>
      <c r="D102" s="222" t="s">
        <v>277</v>
      </c>
      <c r="E102" s="213" t="s">
        <v>49</v>
      </c>
      <c r="F102" s="44"/>
      <c r="G102" s="44"/>
      <c r="H102" s="219"/>
      <c r="I102" s="44"/>
    </row>
    <row r="103" ht="15.75" customHeight="1">
      <c r="A103" s="44"/>
      <c r="B103" s="236" t="s">
        <v>297</v>
      </c>
      <c r="C103" s="237"/>
      <c r="D103" s="225" t="s">
        <v>152</v>
      </c>
      <c r="E103" s="225" t="s">
        <v>298</v>
      </c>
      <c r="F103" s="226" t="s">
        <v>299</v>
      </c>
      <c r="G103" s="226" t="s">
        <v>300</v>
      </c>
      <c r="H103" s="227" t="s">
        <v>301</v>
      </c>
      <c r="I103" s="44"/>
    </row>
    <row r="104" ht="15.75" customHeight="1">
      <c r="A104" s="44"/>
      <c r="B104" s="229" t="s">
        <v>323</v>
      </c>
      <c r="C104" s="230">
        <v>1.0</v>
      </c>
      <c r="D104" s="231">
        <v>1.0</v>
      </c>
      <c r="E104" s="232">
        <f>I100*J100</f>
        <v>1500000</v>
      </c>
      <c r="F104" s="231">
        <v>6.0</v>
      </c>
      <c r="G104" s="233">
        <f>E104/F104</f>
        <v>250000</v>
      </c>
      <c r="H104" s="234">
        <f>G104*D104*C104</f>
        <v>250000</v>
      </c>
      <c r="I104" s="44"/>
    </row>
    <row r="105" ht="15.75" customHeight="1">
      <c r="A105" s="44"/>
      <c r="B105" s="44"/>
      <c r="C105" s="44"/>
      <c r="D105" s="44"/>
      <c r="E105" s="44"/>
      <c r="F105" s="44"/>
      <c r="G105" s="44"/>
      <c r="H105" s="44"/>
      <c r="I105" s="44"/>
    </row>
    <row r="106" ht="15.75" customHeight="1">
      <c r="A106" s="44"/>
      <c r="B106" s="210">
        <f>B100+1</f>
        <v>18</v>
      </c>
      <c r="C106" s="211"/>
      <c r="D106" s="212" t="s">
        <v>295</v>
      </c>
      <c r="E106" s="213"/>
      <c r="F106" s="214"/>
      <c r="G106" s="214"/>
      <c r="H106" s="215"/>
      <c r="I106" s="44"/>
    </row>
    <row r="107" ht="15.75" customHeight="1">
      <c r="A107" s="44"/>
      <c r="B107" s="216"/>
      <c r="C107" s="217"/>
      <c r="D107" s="218" t="s">
        <v>273</v>
      </c>
      <c r="E107" s="213"/>
      <c r="F107" s="44"/>
      <c r="G107" s="44"/>
      <c r="H107" s="219"/>
      <c r="I107" s="44"/>
    </row>
    <row r="108" ht="15.75" customHeight="1">
      <c r="A108" s="44"/>
      <c r="B108" s="220"/>
      <c r="C108" s="235" t="s">
        <v>296</v>
      </c>
      <c r="D108" s="222" t="s">
        <v>277</v>
      </c>
      <c r="E108" s="213"/>
      <c r="F108" s="44"/>
      <c r="G108" s="44"/>
      <c r="H108" s="219"/>
      <c r="I108" s="44"/>
    </row>
    <row r="109" ht="15.75" customHeight="1">
      <c r="A109" s="44"/>
      <c r="B109" s="236" t="s">
        <v>297</v>
      </c>
      <c r="C109" s="237"/>
      <c r="D109" s="225" t="s">
        <v>152</v>
      </c>
      <c r="E109" s="225" t="s">
        <v>298</v>
      </c>
      <c r="F109" s="226" t="s">
        <v>299</v>
      </c>
      <c r="G109" s="226" t="s">
        <v>300</v>
      </c>
      <c r="H109" s="227" t="s">
        <v>301</v>
      </c>
      <c r="I109" s="44"/>
    </row>
    <row r="110" ht="15.75" customHeight="1">
      <c r="A110" s="44"/>
      <c r="B110" s="229"/>
      <c r="C110" s="230"/>
      <c r="D110" s="231"/>
      <c r="E110" s="232"/>
      <c r="F110" s="231">
        <v>1.0</v>
      </c>
      <c r="G110" s="233">
        <f>E110/F110</f>
        <v>0</v>
      </c>
      <c r="H110" s="234">
        <f>G110*D110*C110</f>
        <v>0</v>
      </c>
      <c r="I110" s="44"/>
    </row>
    <row r="111" ht="15.75" customHeight="1">
      <c r="A111" s="44"/>
      <c r="B111" s="44"/>
      <c r="C111" s="44"/>
      <c r="D111" s="44"/>
      <c r="E111" s="44"/>
      <c r="F111" s="44"/>
      <c r="G111" s="44"/>
      <c r="H111" s="44"/>
      <c r="I111" s="44"/>
    </row>
    <row r="112" ht="15.75" customHeight="1">
      <c r="A112" s="44"/>
      <c r="B112" s="210">
        <f>B106+1</f>
        <v>19</v>
      </c>
      <c r="C112" s="211"/>
      <c r="D112" s="212" t="s">
        <v>295</v>
      </c>
      <c r="E112" s="213"/>
      <c r="F112" s="214"/>
      <c r="G112" s="214"/>
      <c r="H112" s="215"/>
      <c r="I112" s="44"/>
    </row>
    <row r="113" ht="15.75" customHeight="1">
      <c r="A113" s="44"/>
      <c r="B113" s="216"/>
      <c r="C113" s="217"/>
      <c r="D113" s="218" t="s">
        <v>273</v>
      </c>
      <c r="E113" s="213"/>
      <c r="F113" s="44"/>
      <c r="G113" s="44"/>
      <c r="H113" s="219"/>
      <c r="I113" s="44"/>
    </row>
    <row r="114" ht="15.75" customHeight="1">
      <c r="A114" s="44"/>
      <c r="B114" s="220"/>
      <c r="C114" s="235" t="s">
        <v>296</v>
      </c>
      <c r="D114" s="222" t="s">
        <v>277</v>
      </c>
      <c r="E114" s="213"/>
      <c r="F114" s="44"/>
      <c r="G114" s="44"/>
      <c r="H114" s="219"/>
      <c r="I114" s="44"/>
    </row>
    <row r="115" ht="15.75" customHeight="1">
      <c r="A115" s="44"/>
      <c r="B115" s="236" t="s">
        <v>297</v>
      </c>
      <c r="C115" s="237"/>
      <c r="D115" s="225" t="s">
        <v>152</v>
      </c>
      <c r="E115" s="225" t="s">
        <v>298</v>
      </c>
      <c r="F115" s="226" t="s">
        <v>299</v>
      </c>
      <c r="G115" s="226" t="s">
        <v>300</v>
      </c>
      <c r="H115" s="227" t="s">
        <v>301</v>
      </c>
      <c r="I115" s="44"/>
    </row>
    <row r="116" ht="15.75" customHeight="1">
      <c r="A116" s="44"/>
      <c r="B116" s="229"/>
      <c r="C116" s="230"/>
      <c r="D116" s="231"/>
      <c r="E116" s="232"/>
      <c r="F116" s="231">
        <v>1.0</v>
      </c>
      <c r="G116" s="233">
        <f>E116/F116</f>
        <v>0</v>
      </c>
      <c r="H116" s="234">
        <f>G116*D116*C116</f>
        <v>0</v>
      </c>
      <c r="I116" s="44"/>
    </row>
    <row r="117" ht="15.75" customHeight="1">
      <c r="A117" s="44"/>
      <c r="B117" s="44"/>
      <c r="C117" s="44"/>
      <c r="D117" s="44"/>
      <c r="E117" s="44"/>
      <c r="F117" s="44"/>
      <c r="G117" s="44"/>
      <c r="H117" s="44"/>
      <c r="I117" s="44"/>
    </row>
    <row r="118" ht="15.75" customHeight="1">
      <c r="A118" s="44"/>
      <c r="B118" s="210">
        <f>B112+1</f>
        <v>20</v>
      </c>
      <c r="C118" s="211"/>
      <c r="D118" s="212" t="s">
        <v>295</v>
      </c>
      <c r="E118" s="213"/>
      <c r="F118" s="214"/>
      <c r="G118" s="214"/>
      <c r="H118" s="215"/>
      <c r="I118" s="44"/>
    </row>
    <row r="119" ht="15.75" customHeight="1">
      <c r="A119" s="44"/>
      <c r="B119" s="216"/>
      <c r="C119" s="217"/>
      <c r="D119" s="218" t="s">
        <v>273</v>
      </c>
      <c r="E119" s="213"/>
      <c r="F119" s="44"/>
      <c r="G119" s="44"/>
      <c r="H119" s="219"/>
      <c r="I119" s="44"/>
    </row>
    <row r="120" ht="15.75" customHeight="1">
      <c r="A120" s="44"/>
      <c r="B120" s="220"/>
      <c r="C120" s="235" t="s">
        <v>296</v>
      </c>
      <c r="D120" s="222" t="s">
        <v>277</v>
      </c>
      <c r="E120" s="213"/>
      <c r="F120" s="44"/>
      <c r="G120" s="44"/>
      <c r="H120" s="219"/>
      <c r="I120" s="44"/>
    </row>
    <row r="121" ht="15.75" customHeight="1">
      <c r="A121" s="44"/>
      <c r="B121" s="236" t="s">
        <v>297</v>
      </c>
      <c r="C121" s="237"/>
      <c r="D121" s="225" t="s">
        <v>152</v>
      </c>
      <c r="E121" s="225" t="s">
        <v>298</v>
      </c>
      <c r="F121" s="226" t="s">
        <v>299</v>
      </c>
      <c r="G121" s="226" t="s">
        <v>300</v>
      </c>
      <c r="H121" s="227" t="s">
        <v>301</v>
      </c>
      <c r="I121" s="44"/>
    </row>
    <row r="122" ht="15.75" customHeight="1">
      <c r="A122" s="44"/>
      <c r="B122" s="229"/>
      <c r="C122" s="230"/>
      <c r="D122" s="231"/>
      <c r="E122" s="232"/>
      <c r="F122" s="231">
        <v>1.0</v>
      </c>
      <c r="G122" s="233">
        <f>E122/F122</f>
        <v>0</v>
      </c>
      <c r="H122" s="234">
        <f>G122*D122*C122</f>
        <v>0</v>
      </c>
      <c r="I122" s="44"/>
    </row>
    <row r="123" ht="15.75" customHeight="1">
      <c r="A123" s="44"/>
      <c r="B123" s="44"/>
      <c r="C123" s="44"/>
      <c r="D123" s="44"/>
      <c r="E123" s="44"/>
      <c r="F123" s="44"/>
      <c r="G123" s="44"/>
      <c r="H123" s="44"/>
      <c r="I123" s="44"/>
    </row>
    <row r="124" ht="15.75" customHeight="1">
      <c r="A124" s="44"/>
      <c r="B124" s="210">
        <f>B118+1</f>
        <v>21</v>
      </c>
      <c r="C124" s="211"/>
      <c r="D124" s="212" t="s">
        <v>295</v>
      </c>
      <c r="E124" s="213"/>
      <c r="F124" s="214"/>
      <c r="G124" s="214"/>
      <c r="H124" s="215"/>
      <c r="I124" s="44"/>
    </row>
    <row r="125" ht="15.75" customHeight="1">
      <c r="A125" s="44"/>
      <c r="B125" s="216"/>
      <c r="C125" s="217"/>
      <c r="D125" s="218" t="s">
        <v>273</v>
      </c>
      <c r="E125" s="213"/>
      <c r="F125" s="44"/>
      <c r="G125" s="44"/>
      <c r="H125" s="219"/>
      <c r="I125" s="44"/>
    </row>
    <row r="126" ht="15.75" customHeight="1">
      <c r="A126" s="44"/>
      <c r="B126" s="220"/>
      <c r="C126" s="235" t="s">
        <v>296</v>
      </c>
      <c r="D126" s="222" t="s">
        <v>277</v>
      </c>
      <c r="E126" s="213"/>
      <c r="F126" s="44"/>
      <c r="G126" s="44"/>
      <c r="H126" s="219"/>
      <c r="I126" s="44"/>
    </row>
    <row r="127" ht="15.75" customHeight="1">
      <c r="A127" s="44"/>
      <c r="B127" s="236" t="s">
        <v>297</v>
      </c>
      <c r="C127" s="237"/>
      <c r="D127" s="225" t="s">
        <v>152</v>
      </c>
      <c r="E127" s="225" t="s">
        <v>298</v>
      </c>
      <c r="F127" s="226" t="s">
        <v>299</v>
      </c>
      <c r="G127" s="226" t="s">
        <v>300</v>
      </c>
      <c r="H127" s="227" t="s">
        <v>301</v>
      </c>
      <c r="I127" s="44"/>
    </row>
    <row r="128" ht="15.75" customHeight="1">
      <c r="A128" s="44"/>
      <c r="B128" s="229"/>
      <c r="C128" s="230"/>
      <c r="D128" s="231"/>
      <c r="E128" s="232"/>
      <c r="F128" s="231">
        <v>1.0</v>
      </c>
      <c r="G128" s="233">
        <f>E128/F128</f>
        <v>0</v>
      </c>
      <c r="H128" s="234">
        <f>G128*D128*C128</f>
        <v>0</v>
      </c>
      <c r="I128" s="44"/>
    </row>
    <row r="129" ht="15.75" customHeight="1">
      <c r="A129" s="44"/>
      <c r="B129" s="44"/>
      <c r="C129" s="44"/>
      <c r="D129" s="44"/>
      <c r="E129" s="44"/>
      <c r="F129" s="44"/>
      <c r="G129" s="44"/>
      <c r="H129" s="44"/>
      <c r="I129" s="44"/>
    </row>
    <row r="130" ht="15.75" customHeight="1">
      <c r="A130" s="44"/>
      <c r="B130" s="210">
        <f>B124+1</f>
        <v>22</v>
      </c>
      <c r="C130" s="211"/>
      <c r="D130" s="212" t="s">
        <v>295</v>
      </c>
      <c r="E130" s="213"/>
      <c r="F130" s="214"/>
      <c r="G130" s="214"/>
      <c r="H130" s="215"/>
      <c r="I130" s="44"/>
    </row>
    <row r="131" ht="15.75" customHeight="1">
      <c r="A131" s="44"/>
      <c r="B131" s="216"/>
      <c r="C131" s="217"/>
      <c r="D131" s="218" t="s">
        <v>273</v>
      </c>
      <c r="E131" s="213"/>
      <c r="F131" s="44"/>
      <c r="G131" s="44"/>
      <c r="H131" s="219"/>
      <c r="I131" s="44"/>
    </row>
    <row r="132" ht="15.75" customHeight="1">
      <c r="A132" s="44"/>
      <c r="B132" s="220"/>
      <c r="C132" s="235" t="s">
        <v>296</v>
      </c>
      <c r="D132" s="222" t="s">
        <v>277</v>
      </c>
      <c r="E132" s="213"/>
      <c r="F132" s="44"/>
      <c r="G132" s="44"/>
      <c r="H132" s="219"/>
      <c r="I132" s="44"/>
    </row>
    <row r="133" ht="15.75" customHeight="1">
      <c r="A133" s="44"/>
      <c r="B133" s="236" t="s">
        <v>297</v>
      </c>
      <c r="C133" s="237"/>
      <c r="D133" s="225" t="s">
        <v>152</v>
      </c>
      <c r="E133" s="225" t="s">
        <v>298</v>
      </c>
      <c r="F133" s="226" t="s">
        <v>299</v>
      </c>
      <c r="G133" s="226" t="s">
        <v>300</v>
      </c>
      <c r="H133" s="227" t="s">
        <v>301</v>
      </c>
      <c r="I133" s="44"/>
    </row>
    <row r="134" ht="15.75" customHeight="1">
      <c r="A134" s="44"/>
      <c r="B134" s="229"/>
      <c r="C134" s="230"/>
      <c r="D134" s="231"/>
      <c r="E134" s="232"/>
      <c r="F134" s="231">
        <v>1.0</v>
      </c>
      <c r="G134" s="233">
        <f>E134/F134</f>
        <v>0</v>
      </c>
      <c r="H134" s="234">
        <f>G134*D134*C134</f>
        <v>0</v>
      </c>
      <c r="I134" s="44"/>
    </row>
    <row r="135" ht="15.75" customHeight="1">
      <c r="A135" s="44"/>
      <c r="B135" s="44"/>
      <c r="C135" s="44"/>
      <c r="D135" s="44"/>
      <c r="E135" s="44"/>
      <c r="F135" s="44"/>
      <c r="G135" s="44"/>
      <c r="H135" s="44"/>
      <c r="I135" s="44"/>
    </row>
    <row r="136" ht="15.75" customHeight="1">
      <c r="A136" s="44"/>
      <c r="B136" s="210">
        <f>B130+1</f>
        <v>23</v>
      </c>
      <c r="C136" s="211"/>
      <c r="D136" s="212" t="s">
        <v>295</v>
      </c>
      <c r="E136" s="213"/>
      <c r="F136" s="214"/>
      <c r="G136" s="214"/>
      <c r="H136" s="215"/>
      <c r="I136" s="44"/>
    </row>
    <row r="137" ht="15.75" customHeight="1">
      <c r="A137" s="44"/>
      <c r="B137" s="216"/>
      <c r="C137" s="217"/>
      <c r="D137" s="218" t="s">
        <v>273</v>
      </c>
      <c r="E137" s="213"/>
      <c r="F137" s="44"/>
      <c r="G137" s="44"/>
      <c r="H137" s="219"/>
      <c r="I137" s="44"/>
    </row>
    <row r="138" ht="15.75" customHeight="1">
      <c r="A138" s="44"/>
      <c r="B138" s="220"/>
      <c r="C138" s="235" t="s">
        <v>296</v>
      </c>
      <c r="D138" s="222" t="s">
        <v>277</v>
      </c>
      <c r="E138" s="213"/>
      <c r="F138" s="44"/>
      <c r="G138" s="44"/>
      <c r="H138" s="219"/>
      <c r="I138" s="44"/>
    </row>
    <row r="139" ht="15.75" customHeight="1">
      <c r="A139" s="44"/>
      <c r="B139" s="236" t="s">
        <v>297</v>
      </c>
      <c r="C139" s="237"/>
      <c r="D139" s="225" t="s">
        <v>152</v>
      </c>
      <c r="E139" s="225" t="s">
        <v>298</v>
      </c>
      <c r="F139" s="226" t="s">
        <v>299</v>
      </c>
      <c r="G139" s="226" t="s">
        <v>300</v>
      </c>
      <c r="H139" s="227" t="s">
        <v>301</v>
      </c>
      <c r="I139" s="44"/>
    </row>
    <row r="140" ht="15.75" customHeight="1">
      <c r="A140" s="44"/>
      <c r="B140" s="229"/>
      <c r="C140" s="230"/>
      <c r="D140" s="231"/>
      <c r="E140" s="232"/>
      <c r="F140" s="231">
        <v>1.0</v>
      </c>
      <c r="G140" s="233">
        <f>E140/F140</f>
        <v>0</v>
      </c>
      <c r="H140" s="234">
        <f>G140*D140*C140</f>
        <v>0</v>
      </c>
      <c r="I140" s="44"/>
    </row>
    <row r="141" ht="15.75" customHeight="1">
      <c r="A141" s="44"/>
      <c r="B141" s="44"/>
      <c r="C141" s="44"/>
      <c r="D141" s="44"/>
      <c r="E141" s="44"/>
      <c r="F141" s="44"/>
      <c r="G141" s="44"/>
      <c r="H141" s="44"/>
      <c r="I141" s="44"/>
    </row>
    <row r="142" ht="15.75" customHeight="1">
      <c r="A142" s="44"/>
      <c r="B142" s="210">
        <v>24.0</v>
      </c>
      <c r="C142" s="211"/>
      <c r="D142" s="212" t="s">
        <v>295</v>
      </c>
      <c r="E142" s="213"/>
      <c r="F142" s="214"/>
      <c r="G142" s="214"/>
      <c r="H142" s="215"/>
      <c r="I142" s="44"/>
    </row>
    <row r="143" ht="15.75" customHeight="1">
      <c r="A143" s="44"/>
      <c r="B143" s="216"/>
      <c r="C143" s="217"/>
      <c r="D143" s="218" t="s">
        <v>273</v>
      </c>
      <c r="E143" s="213"/>
      <c r="F143" s="44"/>
      <c r="G143" s="44"/>
      <c r="H143" s="219"/>
      <c r="I143" s="44"/>
    </row>
    <row r="144" ht="15.75" customHeight="1">
      <c r="A144" s="44"/>
      <c r="B144" s="220"/>
      <c r="C144" s="235" t="s">
        <v>296</v>
      </c>
      <c r="D144" s="222" t="s">
        <v>277</v>
      </c>
      <c r="E144" s="213"/>
      <c r="F144" s="44"/>
      <c r="G144" s="44"/>
      <c r="H144" s="219"/>
      <c r="I144" s="44"/>
    </row>
    <row r="145" ht="15.75" customHeight="1">
      <c r="A145" s="44"/>
      <c r="B145" s="223" t="s">
        <v>297</v>
      </c>
      <c r="C145" s="237"/>
      <c r="D145" s="225" t="s">
        <v>152</v>
      </c>
      <c r="E145" s="225" t="s">
        <v>298</v>
      </c>
      <c r="F145" s="226" t="s">
        <v>299</v>
      </c>
      <c r="G145" s="226" t="s">
        <v>300</v>
      </c>
      <c r="H145" s="227" t="s">
        <v>301</v>
      </c>
      <c r="I145" s="44"/>
    </row>
    <row r="146" ht="15.75" customHeight="1">
      <c r="A146" s="44"/>
      <c r="B146" s="229"/>
      <c r="C146" s="230"/>
      <c r="D146" s="231"/>
      <c r="E146" s="232"/>
      <c r="F146" s="231">
        <v>1.0</v>
      </c>
      <c r="G146" s="233">
        <f>E146/F146</f>
        <v>0</v>
      </c>
      <c r="H146" s="234">
        <f>G146*D146*C146</f>
        <v>0</v>
      </c>
      <c r="I146" s="202"/>
    </row>
    <row r="147" ht="15.75" customHeight="1">
      <c r="A147" s="44"/>
      <c r="B147" s="44"/>
      <c r="C147" s="44"/>
      <c r="D147" s="44"/>
      <c r="E147" s="44"/>
      <c r="F147" s="44"/>
      <c r="G147" s="44"/>
      <c r="H147" s="44"/>
      <c r="I147" s="44"/>
    </row>
    <row r="148" ht="15.75" customHeight="1">
      <c r="A148" s="44"/>
      <c r="B148" s="210">
        <f>B142+1</f>
        <v>25</v>
      </c>
      <c r="C148" s="211"/>
      <c r="D148" s="212" t="s">
        <v>295</v>
      </c>
      <c r="E148" s="213"/>
      <c r="F148" s="214"/>
      <c r="G148" s="214"/>
      <c r="H148" s="215"/>
      <c r="I148" s="44"/>
    </row>
    <row r="149" ht="15.75" customHeight="1">
      <c r="A149" s="44"/>
      <c r="B149" s="216"/>
      <c r="C149" s="217"/>
      <c r="D149" s="218" t="s">
        <v>273</v>
      </c>
      <c r="E149" s="213"/>
      <c r="F149" s="44"/>
      <c r="G149" s="44"/>
      <c r="H149" s="219"/>
      <c r="I149" s="44"/>
    </row>
    <row r="150" ht="15.75" customHeight="1">
      <c r="A150" s="44"/>
      <c r="B150" s="220"/>
      <c r="C150" s="235" t="s">
        <v>296</v>
      </c>
      <c r="D150" s="222" t="s">
        <v>277</v>
      </c>
      <c r="E150" s="213"/>
      <c r="F150" s="44"/>
      <c r="G150" s="44"/>
      <c r="H150" s="219"/>
      <c r="I150" s="44"/>
    </row>
    <row r="151" ht="15.75" customHeight="1">
      <c r="A151" s="44"/>
      <c r="B151" s="236" t="s">
        <v>297</v>
      </c>
      <c r="C151" s="237"/>
      <c r="D151" s="225" t="s">
        <v>152</v>
      </c>
      <c r="E151" s="225" t="s">
        <v>298</v>
      </c>
      <c r="F151" s="226" t="s">
        <v>299</v>
      </c>
      <c r="G151" s="226" t="s">
        <v>300</v>
      </c>
      <c r="H151" s="227" t="s">
        <v>301</v>
      </c>
      <c r="I151" s="44"/>
    </row>
    <row r="152" ht="15.75" customHeight="1">
      <c r="A152" s="44"/>
      <c r="B152" s="229"/>
      <c r="C152" s="230"/>
      <c r="D152" s="231"/>
      <c r="E152" s="232"/>
      <c r="F152" s="231">
        <v>1.0</v>
      </c>
      <c r="G152" s="233">
        <f>E152/F152</f>
        <v>0</v>
      </c>
      <c r="H152" s="234">
        <f>G152*D152*C152</f>
        <v>0</v>
      </c>
      <c r="I152" s="44"/>
    </row>
    <row r="153" ht="15.75" customHeight="1">
      <c r="A153" s="44"/>
      <c r="B153" s="44"/>
      <c r="C153" s="44"/>
      <c r="D153" s="44"/>
      <c r="E153" s="44"/>
      <c r="F153" s="44"/>
      <c r="G153" s="44"/>
      <c r="H153" s="44"/>
      <c r="I153" s="44"/>
    </row>
    <row r="154" ht="15.75" customHeight="1">
      <c r="A154" s="44"/>
      <c r="B154" s="210">
        <f>B148+1</f>
        <v>26</v>
      </c>
      <c r="C154" s="211"/>
      <c r="D154" s="212" t="s">
        <v>295</v>
      </c>
      <c r="E154" s="213"/>
      <c r="F154" s="214"/>
      <c r="G154" s="214"/>
      <c r="H154" s="215"/>
      <c r="I154" s="44"/>
    </row>
    <row r="155" ht="15.75" customHeight="1">
      <c r="A155" s="44"/>
      <c r="B155" s="216"/>
      <c r="C155" s="217"/>
      <c r="D155" s="218" t="s">
        <v>273</v>
      </c>
      <c r="E155" s="213"/>
      <c r="F155" s="44"/>
      <c r="G155" s="44"/>
      <c r="H155" s="219"/>
      <c r="I155" s="44"/>
    </row>
    <row r="156" ht="15.75" customHeight="1">
      <c r="A156" s="44"/>
      <c r="B156" s="220"/>
      <c r="C156" s="235" t="s">
        <v>296</v>
      </c>
      <c r="D156" s="222" t="s">
        <v>277</v>
      </c>
      <c r="E156" s="213"/>
      <c r="F156" s="44"/>
      <c r="G156" s="44"/>
      <c r="H156" s="219"/>
      <c r="I156" s="44"/>
    </row>
    <row r="157" ht="15.75" customHeight="1">
      <c r="A157" s="44"/>
      <c r="B157" s="236" t="s">
        <v>297</v>
      </c>
      <c r="C157" s="237"/>
      <c r="D157" s="225" t="s">
        <v>152</v>
      </c>
      <c r="E157" s="225" t="s">
        <v>298</v>
      </c>
      <c r="F157" s="226" t="s">
        <v>299</v>
      </c>
      <c r="G157" s="226" t="s">
        <v>300</v>
      </c>
      <c r="H157" s="227" t="s">
        <v>301</v>
      </c>
      <c r="I157" s="44"/>
    </row>
    <row r="158" ht="15.75" customHeight="1">
      <c r="A158" s="44"/>
      <c r="B158" s="229"/>
      <c r="C158" s="230"/>
      <c r="D158" s="231"/>
      <c r="E158" s="232"/>
      <c r="F158" s="231">
        <v>1.0</v>
      </c>
      <c r="G158" s="233">
        <f>E158/F158</f>
        <v>0</v>
      </c>
      <c r="H158" s="234">
        <f>G158*D158*C158</f>
        <v>0</v>
      </c>
      <c r="I158" s="44"/>
    </row>
    <row r="159" ht="15.75" customHeight="1">
      <c r="A159" s="44"/>
      <c r="B159" s="44"/>
      <c r="C159" s="44"/>
      <c r="D159" s="44"/>
      <c r="E159" s="44"/>
      <c r="F159" s="44"/>
      <c r="G159" s="44"/>
      <c r="H159" s="44"/>
      <c r="I159" s="44"/>
    </row>
    <row r="160" ht="15.75" customHeight="1">
      <c r="A160" s="44"/>
      <c r="B160" s="210">
        <f>B154+1</f>
        <v>27</v>
      </c>
      <c r="C160" s="211"/>
      <c r="D160" s="212" t="s">
        <v>295</v>
      </c>
      <c r="E160" s="213"/>
      <c r="F160" s="214"/>
      <c r="G160" s="214"/>
      <c r="H160" s="215"/>
      <c r="I160" s="44"/>
    </row>
    <row r="161" ht="15.75" customHeight="1">
      <c r="A161" s="44"/>
      <c r="B161" s="216"/>
      <c r="C161" s="217"/>
      <c r="D161" s="218" t="s">
        <v>273</v>
      </c>
      <c r="E161" s="213"/>
      <c r="F161" s="44"/>
      <c r="G161" s="44"/>
      <c r="H161" s="219"/>
      <c r="I161" s="44"/>
    </row>
    <row r="162" ht="15.75" customHeight="1">
      <c r="A162" s="44"/>
      <c r="B162" s="220"/>
      <c r="C162" s="235" t="s">
        <v>296</v>
      </c>
      <c r="D162" s="222" t="s">
        <v>277</v>
      </c>
      <c r="E162" s="213"/>
      <c r="F162" s="44"/>
      <c r="G162" s="44"/>
      <c r="H162" s="219"/>
      <c r="I162" s="44"/>
    </row>
    <row r="163" ht="15.75" customHeight="1">
      <c r="A163" s="44"/>
      <c r="B163" s="236" t="s">
        <v>297</v>
      </c>
      <c r="C163" s="237"/>
      <c r="D163" s="225" t="s">
        <v>152</v>
      </c>
      <c r="E163" s="225" t="s">
        <v>298</v>
      </c>
      <c r="F163" s="226" t="s">
        <v>299</v>
      </c>
      <c r="G163" s="226" t="s">
        <v>300</v>
      </c>
      <c r="H163" s="227" t="s">
        <v>301</v>
      </c>
      <c r="I163" s="44"/>
    </row>
    <row r="164" ht="15.75" customHeight="1">
      <c r="A164" s="44"/>
      <c r="B164" s="229"/>
      <c r="C164" s="230"/>
      <c r="D164" s="231"/>
      <c r="E164" s="232"/>
      <c r="F164" s="231">
        <v>1.0</v>
      </c>
      <c r="G164" s="233">
        <f>E164/F164</f>
        <v>0</v>
      </c>
      <c r="H164" s="234">
        <f>G164*D164*C164</f>
        <v>0</v>
      </c>
      <c r="I164" s="44"/>
    </row>
    <row r="165" ht="15.75" customHeight="1">
      <c r="A165" s="44"/>
      <c r="B165" s="44"/>
      <c r="C165" s="44"/>
      <c r="D165" s="44"/>
      <c r="E165" s="44"/>
      <c r="F165" s="44"/>
      <c r="G165" s="44"/>
      <c r="H165" s="44"/>
      <c r="I165" s="44"/>
    </row>
    <row r="166" ht="15.75" customHeight="1">
      <c r="A166" s="44"/>
      <c r="B166" s="210">
        <f>B160+1</f>
        <v>28</v>
      </c>
      <c r="C166" s="211"/>
      <c r="D166" s="212" t="s">
        <v>295</v>
      </c>
      <c r="E166" s="213"/>
      <c r="F166" s="214"/>
      <c r="G166" s="214"/>
      <c r="H166" s="215"/>
      <c r="I166" s="44"/>
    </row>
    <row r="167" ht="15.75" customHeight="1">
      <c r="A167" s="44"/>
      <c r="B167" s="216"/>
      <c r="C167" s="217"/>
      <c r="D167" s="218" t="s">
        <v>273</v>
      </c>
      <c r="E167" s="213"/>
      <c r="F167" s="44"/>
      <c r="G167" s="44"/>
      <c r="H167" s="219"/>
      <c r="I167" s="44"/>
    </row>
    <row r="168" ht="15.75" customHeight="1">
      <c r="A168" s="44"/>
      <c r="B168" s="220"/>
      <c r="C168" s="235" t="s">
        <v>296</v>
      </c>
      <c r="D168" s="222" t="s">
        <v>277</v>
      </c>
      <c r="E168" s="213"/>
      <c r="F168" s="44"/>
      <c r="G168" s="44"/>
      <c r="H168" s="219"/>
      <c r="I168" s="44"/>
    </row>
    <row r="169" ht="15.75" customHeight="1">
      <c r="A169" s="44"/>
      <c r="B169" s="236" t="s">
        <v>297</v>
      </c>
      <c r="C169" s="237"/>
      <c r="D169" s="225" t="s">
        <v>152</v>
      </c>
      <c r="E169" s="225" t="s">
        <v>298</v>
      </c>
      <c r="F169" s="226" t="s">
        <v>299</v>
      </c>
      <c r="G169" s="226" t="s">
        <v>300</v>
      </c>
      <c r="H169" s="227" t="s">
        <v>301</v>
      </c>
      <c r="I169" s="44"/>
    </row>
    <row r="170" ht="15.75" customHeight="1">
      <c r="A170" s="44"/>
      <c r="B170" s="229"/>
      <c r="C170" s="230"/>
      <c r="D170" s="231"/>
      <c r="E170" s="232"/>
      <c r="F170" s="231">
        <v>1.0</v>
      </c>
      <c r="G170" s="233">
        <f>E170/F170</f>
        <v>0</v>
      </c>
      <c r="H170" s="234">
        <f>G170*D170*C170</f>
        <v>0</v>
      </c>
      <c r="I170" s="44"/>
    </row>
    <row r="171" ht="15.75" customHeight="1">
      <c r="A171" s="44"/>
      <c r="B171" s="44"/>
      <c r="C171" s="44"/>
      <c r="D171" s="44"/>
      <c r="E171" s="44"/>
      <c r="F171" s="44"/>
      <c r="G171" s="44"/>
      <c r="H171" s="44"/>
      <c r="I171" s="44"/>
    </row>
    <row r="172" ht="15.75" customHeight="1">
      <c r="A172" s="44"/>
      <c r="B172" s="210">
        <f>B166+1</f>
        <v>29</v>
      </c>
      <c r="C172" s="211"/>
      <c r="D172" s="212" t="s">
        <v>295</v>
      </c>
      <c r="E172" s="213"/>
      <c r="F172" s="214"/>
      <c r="G172" s="214"/>
      <c r="H172" s="215"/>
      <c r="I172" s="44"/>
    </row>
    <row r="173" ht="15.75" customHeight="1">
      <c r="A173" s="44"/>
      <c r="B173" s="216"/>
      <c r="C173" s="217"/>
      <c r="D173" s="218" t="s">
        <v>273</v>
      </c>
      <c r="E173" s="213"/>
      <c r="F173" s="44"/>
      <c r="G173" s="44"/>
      <c r="H173" s="219"/>
      <c r="I173" s="44"/>
    </row>
    <row r="174" ht="15.75" customHeight="1">
      <c r="A174" s="44"/>
      <c r="B174" s="220"/>
      <c r="C174" s="235" t="s">
        <v>296</v>
      </c>
      <c r="D174" s="222" t="s">
        <v>277</v>
      </c>
      <c r="E174" s="213"/>
      <c r="F174" s="44"/>
      <c r="G174" s="44"/>
      <c r="H174" s="219"/>
      <c r="I174" s="44"/>
    </row>
    <row r="175" ht="15.75" customHeight="1">
      <c r="A175" s="44"/>
      <c r="B175" s="236" t="s">
        <v>297</v>
      </c>
      <c r="C175" s="237"/>
      <c r="D175" s="225" t="s">
        <v>152</v>
      </c>
      <c r="E175" s="225" t="s">
        <v>298</v>
      </c>
      <c r="F175" s="226" t="s">
        <v>299</v>
      </c>
      <c r="G175" s="226" t="s">
        <v>300</v>
      </c>
      <c r="H175" s="227" t="s">
        <v>301</v>
      </c>
      <c r="I175" s="44"/>
    </row>
    <row r="176" ht="15.75" customHeight="1">
      <c r="A176" s="44"/>
      <c r="B176" s="229"/>
      <c r="C176" s="230"/>
      <c r="D176" s="231"/>
      <c r="E176" s="232"/>
      <c r="F176" s="231">
        <v>1.0</v>
      </c>
      <c r="G176" s="233">
        <f>E176/F176</f>
        <v>0</v>
      </c>
      <c r="H176" s="234">
        <f>G176*D176*C176</f>
        <v>0</v>
      </c>
      <c r="I176" s="44"/>
    </row>
    <row r="177" ht="15.75" customHeight="1">
      <c r="A177" s="44"/>
      <c r="B177" s="44"/>
      <c r="C177" s="44"/>
      <c r="D177" s="44"/>
      <c r="E177" s="44"/>
      <c r="F177" s="44"/>
      <c r="G177" s="44"/>
      <c r="H177" s="44"/>
      <c r="I177" s="44"/>
    </row>
    <row r="178" ht="15.75" customHeight="1">
      <c r="A178" s="44"/>
      <c r="B178" s="210">
        <f>B172+1</f>
        <v>30</v>
      </c>
      <c r="C178" s="211"/>
      <c r="D178" s="212" t="s">
        <v>295</v>
      </c>
      <c r="E178" s="213"/>
      <c r="F178" s="214"/>
      <c r="G178" s="214"/>
      <c r="H178" s="215"/>
      <c r="I178" s="44"/>
    </row>
    <row r="179" ht="15.75" customHeight="1">
      <c r="A179" s="44"/>
      <c r="B179" s="216"/>
      <c r="C179" s="217"/>
      <c r="D179" s="218" t="s">
        <v>273</v>
      </c>
      <c r="E179" s="213"/>
      <c r="F179" s="44"/>
      <c r="G179" s="44"/>
      <c r="H179" s="219"/>
      <c r="I179" s="44"/>
    </row>
    <row r="180" ht="15.75" customHeight="1">
      <c r="A180" s="44"/>
      <c r="B180" s="220"/>
      <c r="C180" s="235" t="s">
        <v>296</v>
      </c>
      <c r="D180" s="222" t="s">
        <v>277</v>
      </c>
      <c r="E180" s="213"/>
      <c r="F180" s="44"/>
      <c r="G180" s="44"/>
      <c r="H180" s="219"/>
      <c r="I180" s="44"/>
    </row>
    <row r="181" ht="15.75" customHeight="1">
      <c r="A181" s="44"/>
      <c r="B181" s="236" t="s">
        <v>297</v>
      </c>
      <c r="C181" s="237"/>
      <c r="D181" s="225" t="s">
        <v>152</v>
      </c>
      <c r="E181" s="225" t="s">
        <v>298</v>
      </c>
      <c r="F181" s="226" t="s">
        <v>299</v>
      </c>
      <c r="G181" s="226" t="s">
        <v>300</v>
      </c>
      <c r="H181" s="227" t="s">
        <v>301</v>
      </c>
      <c r="I181" s="44"/>
    </row>
    <row r="182" ht="15.75" customHeight="1">
      <c r="A182" s="44"/>
      <c r="B182" s="229"/>
      <c r="C182" s="230"/>
      <c r="D182" s="231"/>
      <c r="E182" s="232"/>
      <c r="F182" s="231">
        <v>1.0</v>
      </c>
      <c r="G182" s="233">
        <f>E182/F182</f>
        <v>0</v>
      </c>
      <c r="H182" s="234">
        <f>G182*D182*C182</f>
        <v>0</v>
      </c>
      <c r="I182" s="44"/>
    </row>
    <row r="183" ht="15.75" customHeight="1">
      <c r="A183" s="44"/>
      <c r="B183" s="44"/>
      <c r="C183" s="44"/>
      <c r="D183" s="44"/>
      <c r="E183" s="44"/>
      <c r="F183" s="44"/>
      <c r="G183" s="44"/>
      <c r="H183" s="44"/>
      <c r="I183" s="44"/>
    </row>
    <row r="184" ht="15.75" customHeight="1">
      <c r="A184" s="44"/>
      <c r="B184" s="210">
        <f>B178+1</f>
        <v>31</v>
      </c>
      <c r="C184" s="211"/>
      <c r="D184" s="212" t="s">
        <v>295</v>
      </c>
      <c r="E184" s="213"/>
      <c r="F184" s="214"/>
      <c r="G184" s="214"/>
      <c r="H184" s="215"/>
      <c r="I184" s="44"/>
    </row>
    <row r="185" ht="15.75" customHeight="1">
      <c r="A185" s="44"/>
      <c r="B185" s="216"/>
      <c r="C185" s="217"/>
      <c r="D185" s="218" t="s">
        <v>273</v>
      </c>
      <c r="E185" s="213"/>
      <c r="F185" s="44"/>
      <c r="G185" s="44"/>
      <c r="H185" s="219"/>
      <c r="I185" s="44"/>
    </row>
    <row r="186" ht="15.75" customHeight="1">
      <c r="A186" s="44"/>
      <c r="B186" s="220"/>
      <c r="C186" s="235" t="s">
        <v>296</v>
      </c>
      <c r="D186" s="222" t="s">
        <v>277</v>
      </c>
      <c r="E186" s="213"/>
      <c r="F186" s="44"/>
      <c r="G186" s="44"/>
      <c r="H186" s="219"/>
      <c r="I186" s="44"/>
    </row>
    <row r="187" ht="15.75" customHeight="1">
      <c r="A187" s="44"/>
      <c r="B187" s="236" t="s">
        <v>297</v>
      </c>
      <c r="C187" s="237"/>
      <c r="D187" s="225" t="s">
        <v>152</v>
      </c>
      <c r="E187" s="225" t="s">
        <v>298</v>
      </c>
      <c r="F187" s="226" t="s">
        <v>299</v>
      </c>
      <c r="G187" s="226" t="s">
        <v>300</v>
      </c>
      <c r="H187" s="227" t="s">
        <v>301</v>
      </c>
      <c r="I187" s="44"/>
    </row>
    <row r="188" ht="15.75" customHeight="1">
      <c r="A188" s="44"/>
      <c r="B188" s="229"/>
      <c r="C188" s="230"/>
      <c r="D188" s="231"/>
      <c r="E188" s="232"/>
      <c r="F188" s="231">
        <v>1.0</v>
      </c>
      <c r="G188" s="233">
        <f>E188/F188</f>
        <v>0</v>
      </c>
      <c r="H188" s="234">
        <f>G188*D188*C188</f>
        <v>0</v>
      </c>
      <c r="I188" s="44"/>
    </row>
    <row r="189" ht="15.75" customHeight="1">
      <c r="A189" s="44"/>
      <c r="B189" s="44"/>
      <c r="C189" s="44"/>
      <c r="D189" s="44"/>
      <c r="E189" s="44"/>
      <c r="F189" s="44"/>
      <c r="G189" s="44"/>
      <c r="H189" s="44"/>
      <c r="I189" s="44"/>
    </row>
    <row r="190" ht="15.75" customHeight="1">
      <c r="A190" s="44"/>
      <c r="B190" s="210">
        <f>B184+1</f>
        <v>32</v>
      </c>
      <c r="C190" s="211"/>
      <c r="D190" s="212" t="s">
        <v>295</v>
      </c>
      <c r="E190" s="213"/>
      <c r="F190" s="214"/>
      <c r="G190" s="214"/>
      <c r="H190" s="215"/>
      <c r="I190" s="44"/>
    </row>
    <row r="191" ht="15.75" customHeight="1">
      <c r="A191" s="44"/>
      <c r="B191" s="216"/>
      <c r="C191" s="217"/>
      <c r="D191" s="218" t="s">
        <v>273</v>
      </c>
      <c r="E191" s="213"/>
      <c r="F191" s="44"/>
      <c r="G191" s="44"/>
      <c r="H191" s="219"/>
      <c r="I191" s="44"/>
    </row>
    <row r="192" ht="15.75" customHeight="1">
      <c r="A192" s="44"/>
      <c r="B192" s="220"/>
      <c r="C192" s="235" t="s">
        <v>296</v>
      </c>
      <c r="D192" s="222" t="s">
        <v>277</v>
      </c>
      <c r="E192" s="213"/>
      <c r="F192" s="44"/>
      <c r="G192" s="44"/>
      <c r="H192" s="219"/>
      <c r="I192" s="44"/>
    </row>
    <row r="193" ht="15.75" customHeight="1">
      <c r="A193" s="44"/>
      <c r="B193" s="236" t="s">
        <v>297</v>
      </c>
      <c r="C193" s="237"/>
      <c r="D193" s="225" t="s">
        <v>152</v>
      </c>
      <c r="E193" s="225" t="s">
        <v>298</v>
      </c>
      <c r="F193" s="226" t="s">
        <v>299</v>
      </c>
      <c r="G193" s="226" t="s">
        <v>300</v>
      </c>
      <c r="H193" s="227" t="s">
        <v>301</v>
      </c>
      <c r="I193" s="44"/>
    </row>
    <row r="194" ht="15.75" customHeight="1">
      <c r="A194" s="44"/>
      <c r="B194" s="229"/>
      <c r="C194" s="230"/>
      <c r="D194" s="231"/>
      <c r="E194" s="232"/>
      <c r="F194" s="231">
        <v>1.0</v>
      </c>
      <c r="G194" s="233">
        <f>E194/F194</f>
        <v>0</v>
      </c>
      <c r="H194" s="234">
        <f>G194*D194*C194</f>
        <v>0</v>
      </c>
      <c r="I194" s="44"/>
    </row>
    <row r="195" ht="15.75" customHeight="1">
      <c r="A195" s="44"/>
      <c r="B195" s="44"/>
      <c r="C195" s="44"/>
      <c r="D195" s="44"/>
      <c r="E195" s="44"/>
      <c r="F195" s="44"/>
      <c r="G195" s="44"/>
      <c r="H195" s="44"/>
      <c r="I195" s="44"/>
    </row>
    <row r="196" ht="15.75" customHeight="1">
      <c r="A196" s="44"/>
      <c r="B196" s="210">
        <f>B190+1</f>
        <v>33</v>
      </c>
      <c r="C196" s="211"/>
      <c r="D196" s="212" t="s">
        <v>295</v>
      </c>
      <c r="E196" s="213"/>
      <c r="F196" s="214"/>
      <c r="G196" s="214"/>
      <c r="H196" s="215"/>
      <c r="I196" s="44"/>
    </row>
    <row r="197" ht="15.75" customHeight="1">
      <c r="A197" s="44"/>
      <c r="B197" s="216"/>
      <c r="C197" s="217"/>
      <c r="D197" s="218" t="s">
        <v>273</v>
      </c>
      <c r="E197" s="213"/>
      <c r="F197" s="44"/>
      <c r="G197" s="44"/>
      <c r="H197" s="219"/>
      <c r="I197" s="44"/>
    </row>
    <row r="198" ht="15.75" customHeight="1">
      <c r="A198" s="44"/>
      <c r="B198" s="220"/>
      <c r="C198" s="235" t="s">
        <v>296</v>
      </c>
      <c r="D198" s="222" t="s">
        <v>277</v>
      </c>
      <c r="E198" s="213"/>
      <c r="F198" s="44"/>
      <c r="G198" s="44"/>
      <c r="H198" s="219"/>
      <c r="I198" s="44"/>
    </row>
    <row r="199" ht="15.75" customHeight="1">
      <c r="A199" s="44"/>
      <c r="B199" s="236" t="s">
        <v>297</v>
      </c>
      <c r="C199" s="237"/>
      <c r="D199" s="225" t="s">
        <v>152</v>
      </c>
      <c r="E199" s="225" t="s">
        <v>298</v>
      </c>
      <c r="F199" s="226" t="s">
        <v>299</v>
      </c>
      <c r="G199" s="226" t="s">
        <v>300</v>
      </c>
      <c r="H199" s="227" t="s">
        <v>301</v>
      </c>
      <c r="I199" s="44"/>
    </row>
    <row r="200" ht="15.75" customHeight="1">
      <c r="A200" s="44"/>
      <c r="B200" s="229"/>
      <c r="C200" s="230"/>
      <c r="D200" s="231"/>
      <c r="E200" s="232"/>
      <c r="F200" s="231">
        <v>1.0</v>
      </c>
      <c r="G200" s="233">
        <f>E200/F200</f>
        <v>0</v>
      </c>
      <c r="H200" s="234">
        <f>G200*D200*C200</f>
        <v>0</v>
      </c>
      <c r="I200" s="44"/>
    </row>
    <row r="201" ht="15.75" customHeight="1">
      <c r="A201" s="44"/>
      <c r="B201" s="44"/>
      <c r="C201" s="44"/>
      <c r="D201" s="44"/>
      <c r="E201" s="44"/>
      <c r="F201" s="44"/>
      <c r="G201" s="44"/>
      <c r="H201" s="44"/>
      <c r="I201" s="44"/>
    </row>
    <row r="202" ht="15.75" customHeight="1">
      <c r="A202" s="44"/>
      <c r="B202" s="210">
        <f>B196+1</f>
        <v>34</v>
      </c>
      <c r="C202" s="211"/>
      <c r="D202" s="212" t="s">
        <v>295</v>
      </c>
      <c r="E202" s="213"/>
      <c r="F202" s="214"/>
      <c r="G202" s="214"/>
      <c r="H202" s="215"/>
      <c r="I202" s="44"/>
    </row>
    <row r="203" ht="15.75" customHeight="1">
      <c r="A203" s="44"/>
      <c r="B203" s="216"/>
      <c r="C203" s="217"/>
      <c r="D203" s="218" t="s">
        <v>273</v>
      </c>
      <c r="E203" s="213"/>
      <c r="F203" s="44"/>
      <c r="G203" s="44"/>
      <c r="H203" s="219"/>
      <c r="I203" s="44"/>
    </row>
    <row r="204" ht="15.75" customHeight="1">
      <c r="A204" s="44"/>
      <c r="B204" s="220"/>
      <c r="C204" s="235" t="s">
        <v>296</v>
      </c>
      <c r="D204" s="222" t="s">
        <v>277</v>
      </c>
      <c r="E204" s="213"/>
      <c r="F204" s="44"/>
      <c r="G204" s="44"/>
      <c r="H204" s="219"/>
      <c r="I204" s="44"/>
    </row>
    <row r="205" ht="15.75" customHeight="1">
      <c r="A205" s="44"/>
      <c r="B205" s="236" t="s">
        <v>297</v>
      </c>
      <c r="C205" s="237"/>
      <c r="D205" s="225" t="s">
        <v>152</v>
      </c>
      <c r="E205" s="225" t="s">
        <v>298</v>
      </c>
      <c r="F205" s="226" t="s">
        <v>299</v>
      </c>
      <c r="G205" s="226" t="s">
        <v>300</v>
      </c>
      <c r="H205" s="227" t="s">
        <v>301</v>
      </c>
      <c r="I205" s="44"/>
    </row>
    <row r="206" ht="15.75" customHeight="1">
      <c r="A206" s="44"/>
      <c r="B206" s="229"/>
      <c r="C206" s="230"/>
      <c r="D206" s="231"/>
      <c r="E206" s="232"/>
      <c r="F206" s="231">
        <v>1.0</v>
      </c>
      <c r="G206" s="233">
        <f>E206/F206</f>
        <v>0</v>
      </c>
      <c r="H206" s="234">
        <f>G206*D206*C206</f>
        <v>0</v>
      </c>
      <c r="I206" s="44"/>
    </row>
    <row r="207" ht="15.75" customHeight="1">
      <c r="A207" s="44"/>
      <c r="B207" s="44"/>
      <c r="C207" s="44"/>
      <c r="D207" s="44"/>
      <c r="E207" s="44"/>
      <c r="F207" s="44"/>
      <c r="G207" s="44"/>
      <c r="H207" s="44"/>
      <c r="I207" s="44"/>
    </row>
    <row r="208" ht="15.75" customHeight="1">
      <c r="A208" s="44"/>
      <c r="B208" s="210">
        <f>B202+1</f>
        <v>35</v>
      </c>
      <c r="C208" s="211"/>
      <c r="D208" s="212" t="s">
        <v>295</v>
      </c>
      <c r="E208" s="213"/>
      <c r="F208" s="214"/>
      <c r="G208" s="214"/>
      <c r="H208" s="215"/>
      <c r="I208" s="44"/>
    </row>
    <row r="209" ht="15.75" customHeight="1">
      <c r="A209" s="44"/>
      <c r="B209" s="216"/>
      <c r="C209" s="217"/>
      <c r="D209" s="218" t="s">
        <v>273</v>
      </c>
      <c r="E209" s="213"/>
      <c r="F209" s="44"/>
      <c r="G209" s="44"/>
      <c r="H209" s="219"/>
      <c r="I209" s="44"/>
    </row>
    <row r="210" ht="15.75" customHeight="1">
      <c r="A210" s="44"/>
      <c r="B210" s="220"/>
      <c r="C210" s="235" t="s">
        <v>296</v>
      </c>
      <c r="D210" s="222" t="s">
        <v>277</v>
      </c>
      <c r="E210" s="213"/>
      <c r="F210" s="44"/>
      <c r="G210" s="44"/>
      <c r="H210" s="219"/>
      <c r="I210" s="44"/>
    </row>
    <row r="211" ht="15.75" customHeight="1">
      <c r="A211" s="44"/>
      <c r="B211" s="236" t="s">
        <v>297</v>
      </c>
      <c r="C211" s="237"/>
      <c r="D211" s="225" t="s">
        <v>152</v>
      </c>
      <c r="E211" s="225" t="s">
        <v>298</v>
      </c>
      <c r="F211" s="226" t="s">
        <v>299</v>
      </c>
      <c r="G211" s="226" t="s">
        <v>300</v>
      </c>
      <c r="H211" s="227" t="s">
        <v>301</v>
      </c>
      <c r="I211" s="44"/>
    </row>
    <row r="212" ht="15.75" customHeight="1">
      <c r="A212" s="44"/>
      <c r="B212" s="229"/>
      <c r="C212" s="230"/>
      <c r="D212" s="231"/>
      <c r="E212" s="232"/>
      <c r="F212" s="231">
        <v>1.0</v>
      </c>
      <c r="G212" s="233">
        <f>E212/F212</f>
        <v>0</v>
      </c>
      <c r="H212" s="234">
        <f>G212*D212*C212</f>
        <v>0</v>
      </c>
      <c r="I212" s="44"/>
    </row>
    <row r="213" ht="15.75" customHeight="1">
      <c r="A213" s="44"/>
      <c r="B213" s="44"/>
      <c r="C213" s="44"/>
      <c r="D213" s="44"/>
      <c r="E213" s="44"/>
      <c r="F213" s="44"/>
      <c r="G213" s="44"/>
      <c r="H213" s="44"/>
      <c r="I213" s="44"/>
    </row>
    <row r="214" ht="15.75" customHeight="1">
      <c r="A214" s="44"/>
      <c r="B214" s="210">
        <f>B208+1</f>
        <v>36</v>
      </c>
      <c r="C214" s="211"/>
      <c r="D214" s="212" t="s">
        <v>295</v>
      </c>
      <c r="E214" s="213"/>
      <c r="F214" s="214"/>
      <c r="G214" s="214"/>
      <c r="H214" s="215"/>
      <c r="I214" s="44"/>
    </row>
    <row r="215" ht="15.75" customHeight="1">
      <c r="A215" s="44"/>
      <c r="B215" s="216"/>
      <c r="C215" s="217"/>
      <c r="D215" s="218" t="s">
        <v>273</v>
      </c>
      <c r="E215" s="213"/>
      <c r="F215" s="44"/>
      <c r="G215" s="44"/>
      <c r="H215" s="219"/>
      <c r="I215" s="44"/>
    </row>
    <row r="216" ht="15.75" customHeight="1">
      <c r="A216" s="44"/>
      <c r="B216" s="220"/>
      <c r="C216" s="235" t="s">
        <v>296</v>
      </c>
      <c r="D216" s="222" t="s">
        <v>277</v>
      </c>
      <c r="E216" s="213"/>
      <c r="F216" s="44"/>
      <c r="G216" s="44"/>
      <c r="H216" s="219"/>
      <c r="I216" s="44"/>
    </row>
    <row r="217" ht="15.75" customHeight="1">
      <c r="A217" s="44"/>
      <c r="B217" s="236" t="s">
        <v>297</v>
      </c>
      <c r="C217" s="237"/>
      <c r="D217" s="225" t="s">
        <v>152</v>
      </c>
      <c r="E217" s="225" t="s">
        <v>298</v>
      </c>
      <c r="F217" s="226" t="s">
        <v>299</v>
      </c>
      <c r="G217" s="226" t="s">
        <v>300</v>
      </c>
      <c r="H217" s="227" t="s">
        <v>301</v>
      </c>
      <c r="I217" s="44"/>
    </row>
    <row r="218" ht="15.75" customHeight="1">
      <c r="A218" s="44"/>
      <c r="B218" s="229"/>
      <c r="C218" s="230"/>
      <c r="D218" s="231"/>
      <c r="E218" s="232"/>
      <c r="F218" s="231">
        <v>1.0</v>
      </c>
      <c r="G218" s="233">
        <f>E218/F218</f>
        <v>0</v>
      </c>
      <c r="H218" s="234">
        <f>G218*D218*C218</f>
        <v>0</v>
      </c>
      <c r="I218" s="44"/>
    </row>
    <row r="219" ht="15.75" customHeight="1">
      <c r="A219" s="44"/>
      <c r="B219" s="44"/>
      <c r="C219" s="44"/>
      <c r="D219" s="44"/>
      <c r="E219" s="44"/>
      <c r="F219" s="44"/>
      <c r="G219" s="44"/>
      <c r="H219" s="44"/>
      <c r="I219" s="44"/>
    </row>
    <row r="220" ht="15.75" customHeight="1">
      <c r="A220" s="44"/>
      <c r="B220" s="210">
        <f>B214+1</f>
        <v>37</v>
      </c>
      <c r="C220" s="211"/>
      <c r="D220" s="212" t="s">
        <v>295</v>
      </c>
      <c r="E220" s="213"/>
      <c r="F220" s="214"/>
      <c r="G220" s="214"/>
      <c r="H220" s="215"/>
      <c r="I220" s="44"/>
    </row>
    <row r="221" ht="15.75" customHeight="1">
      <c r="A221" s="44"/>
      <c r="B221" s="216"/>
      <c r="C221" s="217"/>
      <c r="D221" s="218" t="s">
        <v>273</v>
      </c>
      <c r="E221" s="213"/>
      <c r="F221" s="44"/>
      <c r="G221" s="44"/>
      <c r="H221" s="219"/>
      <c r="I221" s="44"/>
    </row>
    <row r="222" ht="15.75" customHeight="1">
      <c r="A222" s="44"/>
      <c r="B222" s="220"/>
      <c r="C222" s="235" t="s">
        <v>296</v>
      </c>
      <c r="D222" s="222" t="s">
        <v>277</v>
      </c>
      <c r="E222" s="213"/>
      <c r="F222" s="44"/>
      <c r="G222" s="44"/>
      <c r="H222" s="219"/>
      <c r="I222" s="44"/>
    </row>
    <row r="223" ht="15.75" customHeight="1">
      <c r="A223" s="44"/>
      <c r="B223" s="236" t="s">
        <v>297</v>
      </c>
      <c r="C223" s="237"/>
      <c r="D223" s="225" t="s">
        <v>152</v>
      </c>
      <c r="E223" s="225" t="s">
        <v>298</v>
      </c>
      <c r="F223" s="226" t="s">
        <v>299</v>
      </c>
      <c r="G223" s="226" t="s">
        <v>300</v>
      </c>
      <c r="H223" s="227" t="s">
        <v>301</v>
      </c>
      <c r="I223" s="44"/>
    </row>
    <row r="224" ht="15.75" customHeight="1">
      <c r="A224" s="44"/>
      <c r="B224" s="229"/>
      <c r="C224" s="230"/>
      <c r="D224" s="231"/>
      <c r="E224" s="232"/>
      <c r="F224" s="231">
        <v>1.0</v>
      </c>
      <c r="G224" s="233">
        <f>E224/F224</f>
        <v>0</v>
      </c>
      <c r="H224" s="234">
        <f>G224*D224*C224</f>
        <v>0</v>
      </c>
      <c r="I224" s="44"/>
    </row>
    <row r="225" ht="15.75" customHeight="1">
      <c r="A225" s="44"/>
      <c r="B225" s="44"/>
      <c r="C225" s="44"/>
      <c r="D225" s="44"/>
      <c r="E225" s="44"/>
      <c r="F225" s="44"/>
      <c r="G225" s="44"/>
      <c r="H225" s="44"/>
      <c r="I225" s="44"/>
    </row>
    <row r="226" ht="15.75" customHeight="1">
      <c r="A226" s="44"/>
      <c r="B226" s="210">
        <f>B220+1</f>
        <v>38</v>
      </c>
      <c r="C226" s="211"/>
      <c r="D226" s="212" t="s">
        <v>295</v>
      </c>
      <c r="E226" s="213"/>
      <c r="F226" s="214"/>
      <c r="G226" s="214"/>
      <c r="H226" s="215"/>
      <c r="I226" s="44"/>
    </row>
    <row r="227" ht="15.75" customHeight="1">
      <c r="A227" s="44"/>
      <c r="B227" s="216"/>
      <c r="C227" s="217"/>
      <c r="D227" s="218" t="s">
        <v>273</v>
      </c>
      <c r="E227" s="213"/>
      <c r="F227" s="44"/>
      <c r="G227" s="44"/>
      <c r="H227" s="219"/>
      <c r="I227" s="44"/>
    </row>
    <row r="228" ht="15.75" customHeight="1">
      <c r="A228" s="44"/>
      <c r="B228" s="220"/>
      <c r="C228" s="235" t="s">
        <v>296</v>
      </c>
      <c r="D228" s="222" t="s">
        <v>277</v>
      </c>
      <c r="E228" s="213"/>
      <c r="F228" s="44"/>
      <c r="G228" s="44"/>
      <c r="H228" s="219"/>
      <c r="I228" s="44"/>
    </row>
    <row r="229" ht="15.75" customHeight="1">
      <c r="A229" s="44"/>
      <c r="B229" s="236" t="s">
        <v>297</v>
      </c>
      <c r="C229" s="237"/>
      <c r="D229" s="225" t="s">
        <v>152</v>
      </c>
      <c r="E229" s="225" t="s">
        <v>298</v>
      </c>
      <c r="F229" s="226" t="s">
        <v>299</v>
      </c>
      <c r="G229" s="226" t="s">
        <v>300</v>
      </c>
      <c r="H229" s="227" t="s">
        <v>301</v>
      </c>
      <c r="I229" s="44"/>
    </row>
    <row r="230" ht="15.75" customHeight="1">
      <c r="A230" s="44"/>
      <c r="B230" s="229"/>
      <c r="C230" s="230"/>
      <c r="D230" s="231"/>
      <c r="E230" s="232"/>
      <c r="F230" s="231">
        <v>1.0</v>
      </c>
      <c r="G230" s="233">
        <f>E230/F230</f>
        <v>0</v>
      </c>
      <c r="H230" s="234">
        <f>G230*D230*C230</f>
        <v>0</v>
      </c>
      <c r="I230" s="44"/>
    </row>
    <row r="231" ht="15.75" customHeight="1">
      <c r="A231" s="44"/>
      <c r="B231" s="44"/>
      <c r="C231" s="44"/>
      <c r="D231" s="44"/>
      <c r="E231" s="44"/>
      <c r="F231" s="44"/>
      <c r="G231" s="44"/>
      <c r="H231" s="44"/>
      <c r="I231" s="44"/>
    </row>
    <row r="232" ht="15.75" customHeight="1">
      <c r="A232" s="44"/>
      <c r="B232" s="210">
        <f>B226+1</f>
        <v>39</v>
      </c>
      <c r="C232" s="211"/>
      <c r="D232" s="212" t="s">
        <v>295</v>
      </c>
      <c r="E232" s="213"/>
      <c r="F232" s="214"/>
      <c r="G232" s="214"/>
      <c r="H232" s="215"/>
      <c r="I232" s="44"/>
    </row>
    <row r="233" ht="15.75" customHeight="1">
      <c r="A233" s="44"/>
      <c r="B233" s="216"/>
      <c r="C233" s="217"/>
      <c r="D233" s="218" t="s">
        <v>273</v>
      </c>
      <c r="E233" s="213"/>
      <c r="F233" s="44"/>
      <c r="G233" s="44"/>
      <c r="H233" s="219"/>
      <c r="I233" s="44"/>
    </row>
    <row r="234" ht="15.75" customHeight="1">
      <c r="A234" s="44"/>
      <c r="B234" s="220"/>
      <c r="C234" s="235" t="s">
        <v>296</v>
      </c>
      <c r="D234" s="222" t="s">
        <v>277</v>
      </c>
      <c r="E234" s="213"/>
      <c r="F234" s="44"/>
      <c r="G234" s="44"/>
      <c r="H234" s="219"/>
      <c r="I234" s="44"/>
    </row>
    <row r="235" ht="15.75" customHeight="1">
      <c r="A235" s="44"/>
      <c r="B235" s="236" t="s">
        <v>297</v>
      </c>
      <c r="C235" s="237"/>
      <c r="D235" s="225" t="s">
        <v>152</v>
      </c>
      <c r="E235" s="225" t="s">
        <v>298</v>
      </c>
      <c r="F235" s="226" t="s">
        <v>299</v>
      </c>
      <c r="G235" s="226" t="s">
        <v>300</v>
      </c>
      <c r="H235" s="227" t="s">
        <v>301</v>
      </c>
      <c r="I235" s="44"/>
    </row>
    <row r="236" ht="15.75" customHeight="1">
      <c r="A236" s="44"/>
      <c r="B236" s="229"/>
      <c r="C236" s="230"/>
      <c r="D236" s="231"/>
      <c r="E236" s="232"/>
      <c r="F236" s="231">
        <v>1.0</v>
      </c>
      <c r="G236" s="233">
        <f>E236/F236</f>
        <v>0</v>
      </c>
      <c r="H236" s="234">
        <f>G236*D236*C236</f>
        <v>0</v>
      </c>
      <c r="I236" s="44"/>
    </row>
    <row r="237" ht="15.75" customHeight="1">
      <c r="A237" s="44"/>
      <c r="B237" s="44"/>
      <c r="C237" s="44"/>
      <c r="D237" s="44"/>
      <c r="E237" s="44"/>
      <c r="F237" s="44"/>
      <c r="G237" s="44"/>
      <c r="H237" s="44"/>
      <c r="I237" s="44"/>
    </row>
    <row r="238" ht="15.75" customHeight="1">
      <c r="A238" s="44"/>
      <c r="B238" s="210">
        <f>B232+1</f>
        <v>40</v>
      </c>
      <c r="C238" s="211"/>
      <c r="D238" s="212" t="s">
        <v>295</v>
      </c>
      <c r="E238" s="213"/>
      <c r="F238" s="214"/>
      <c r="G238" s="214"/>
      <c r="H238" s="215"/>
      <c r="I238" s="44"/>
    </row>
    <row r="239" ht="15.75" customHeight="1">
      <c r="A239" s="44"/>
      <c r="B239" s="216"/>
      <c r="C239" s="217"/>
      <c r="D239" s="218" t="s">
        <v>273</v>
      </c>
      <c r="E239" s="213"/>
      <c r="F239" s="44"/>
      <c r="G239" s="44"/>
      <c r="H239" s="219"/>
      <c r="I239" s="44"/>
    </row>
    <row r="240" ht="15.75" customHeight="1">
      <c r="A240" s="44"/>
      <c r="B240" s="220"/>
      <c r="C240" s="235" t="s">
        <v>296</v>
      </c>
      <c r="D240" s="222" t="s">
        <v>277</v>
      </c>
      <c r="E240" s="213"/>
      <c r="F240" s="44"/>
      <c r="G240" s="44"/>
      <c r="H240" s="219"/>
      <c r="I240" s="44"/>
    </row>
    <row r="241" ht="15.75" customHeight="1">
      <c r="A241" s="44"/>
      <c r="B241" s="236" t="s">
        <v>297</v>
      </c>
      <c r="C241" s="237"/>
      <c r="D241" s="225" t="s">
        <v>152</v>
      </c>
      <c r="E241" s="225" t="s">
        <v>298</v>
      </c>
      <c r="F241" s="226" t="s">
        <v>299</v>
      </c>
      <c r="G241" s="226" t="s">
        <v>300</v>
      </c>
      <c r="H241" s="227" t="s">
        <v>301</v>
      </c>
      <c r="I241" s="44"/>
    </row>
    <row r="242" ht="15.75" customHeight="1">
      <c r="A242" s="44"/>
      <c r="B242" s="229"/>
      <c r="C242" s="230"/>
      <c r="D242" s="231"/>
      <c r="E242" s="232"/>
      <c r="F242" s="231">
        <v>1.0</v>
      </c>
      <c r="G242" s="233">
        <f>E242/F242</f>
        <v>0</v>
      </c>
      <c r="H242" s="234">
        <f>G242*D242*C242</f>
        <v>0</v>
      </c>
      <c r="I242" s="44"/>
    </row>
    <row r="243" ht="15.75" customHeight="1">
      <c r="A243" s="44"/>
      <c r="B243" s="44"/>
      <c r="C243" s="44"/>
      <c r="D243" s="44"/>
      <c r="E243" s="44"/>
      <c r="F243" s="44"/>
      <c r="G243" s="44"/>
      <c r="H243" s="44"/>
      <c r="I243" s="44"/>
    </row>
    <row r="244" ht="15.75" customHeight="1">
      <c r="A244" s="44"/>
      <c r="B244" s="210">
        <f>B238+1</f>
        <v>41</v>
      </c>
      <c r="C244" s="211"/>
      <c r="D244" s="212" t="s">
        <v>295</v>
      </c>
      <c r="E244" s="213"/>
      <c r="F244" s="214"/>
      <c r="G244" s="214"/>
      <c r="H244" s="215"/>
      <c r="I244" s="44"/>
    </row>
    <row r="245" ht="15.75" customHeight="1">
      <c r="A245" s="44"/>
      <c r="B245" s="216"/>
      <c r="C245" s="217"/>
      <c r="D245" s="218" t="s">
        <v>273</v>
      </c>
      <c r="E245" s="213"/>
      <c r="F245" s="44"/>
      <c r="G245" s="44"/>
      <c r="H245" s="219"/>
      <c r="I245" s="44"/>
    </row>
    <row r="246" ht="15.75" customHeight="1">
      <c r="A246" s="44"/>
      <c r="B246" s="220"/>
      <c r="C246" s="235" t="s">
        <v>296</v>
      </c>
      <c r="D246" s="222" t="s">
        <v>277</v>
      </c>
      <c r="E246" s="213"/>
      <c r="F246" s="44"/>
      <c r="G246" s="44"/>
      <c r="H246" s="219"/>
      <c r="I246" s="44"/>
    </row>
    <row r="247" ht="15.75" customHeight="1">
      <c r="A247" s="44"/>
      <c r="B247" s="236" t="s">
        <v>297</v>
      </c>
      <c r="C247" s="237"/>
      <c r="D247" s="225" t="s">
        <v>152</v>
      </c>
      <c r="E247" s="225" t="s">
        <v>298</v>
      </c>
      <c r="F247" s="226" t="s">
        <v>299</v>
      </c>
      <c r="G247" s="226" t="s">
        <v>300</v>
      </c>
      <c r="H247" s="227" t="s">
        <v>301</v>
      </c>
      <c r="I247" s="44"/>
    </row>
    <row r="248" ht="15.75" customHeight="1">
      <c r="A248" s="44"/>
      <c r="B248" s="229"/>
      <c r="C248" s="230"/>
      <c r="D248" s="231"/>
      <c r="E248" s="232"/>
      <c r="F248" s="231">
        <v>1.0</v>
      </c>
      <c r="G248" s="233">
        <f>E248/F248</f>
        <v>0</v>
      </c>
      <c r="H248" s="234">
        <f>G248*D248*C248</f>
        <v>0</v>
      </c>
      <c r="I248" s="44"/>
    </row>
    <row r="249" ht="15.75" customHeight="1">
      <c r="A249" s="44"/>
      <c r="B249" s="44"/>
      <c r="C249" s="44"/>
      <c r="D249" s="44"/>
      <c r="E249" s="44"/>
      <c r="F249" s="44"/>
      <c r="G249" s="44"/>
      <c r="H249" s="44"/>
      <c r="I249" s="44"/>
    </row>
    <row r="250" ht="15.75" customHeight="1">
      <c r="A250" s="44"/>
      <c r="B250" s="210">
        <f>B244+1</f>
        <v>42</v>
      </c>
      <c r="C250" s="211"/>
      <c r="D250" s="212" t="s">
        <v>295</v>
      </c>
      <c r="E250" s="213"/>
      <c r="F250" s="214"/>
      <c r="G250" s="214"/>
      <c r="H250" s="215"/>
      <c r="I250" s="44"/>
    </row>
    <row r="251" ht="15.75" customHeight="1">
      <c r="A251" s="44"/>
      <c r="B251" s="216"/>
      <c r="C251" s="217"/>
      <c r="D251" s="218" t="s">
        <v>273</v>
      </c>
      <c r="E251" s="213"/>
      <c r="F251" s="44"/>
      <c r="G251" s="44"/>
      <c r="H251" s="219"/>
      <c r="I251" s="44"/>
    </row>
    <row r="252" ht="15.75" customHeight="1">
      <c r="A252" s="44"/>
      <c r="B252" s="220"/>
      <c r="C252" s="235" t="s">
        <v>296</v>
      </c>
      <c r="D252" s="222" t="s">
        <v>277</v>
      </c>
      <c r="E252" s="213"/>
      <c r="F252" s="44"/>
      <c r="G252" s="44"/>
      <c r="H252" s="219"/>
      <c r="I252" s="44"/>
    </row>
    <row r="253" ht="15.75" customHeight="1">
      <c r="A253" s="44"/>
      <c r="B253" s="236" t="s">
        <v>297</v>
      </c>
      <c r="C253" s="237"/>
      <c r="D253" s="225" t="s">
        <v>152</v>
      </c>
      <c r="E253" s="225" t="s">
        <v>298</v>
      </c>
      <c r="F253" s="226" t="s">
        <v>299</v>
      </c>
      <c r="G253" s="226" t="s">
        <v>300</v>
      </c>
      <c r="H253" s="227" t="s">
        <v>301</v>
      </c>
      <c r="I253" s="44"/>
    </row>
    <row r="254" ht="15.75" customHeight="1">
      <c r="A254" s="44"/>
      <c r="B254" s="229"/>
      <c r="C254" s="230"/>
      <c r="D254" s="231"/>
      <c r="E254" s="232"/>
      <c r="F254" s="231">
        <v>1.0</v>
      </c>
      <c r="G254" s="233">
        <f>E254/F254</f>
        <v>0</v>
      </c>
      <c r="H254" s="234">
        <f>G254*D254*C254</f>
        <v>0</v>
      </c>
      <c r="I254" s="44"/>
    </row>
    <row r="255" ht="15.75" customHeight="1">
      <c r="A255" s="44"/>
      <c r="B255" s="44"/>
      <c r="C255" s="44"/>
      <c r="D255" s="44"/>
      <c r="E255" s="44"/>
      <c r="F255" s="44"/>
      <c r="G255" s="44"/>
      <c r="H255" s="44"/>
      <c r="I255" s="44"/>
    </row>
    <row r="256" ht="15.75" customHeight="1">
      <c r="A256" s="44"/>
      <c r="B256" s="210">
        <f>B250+1</f>
        <v>43</v>
      </c>
      <c r="C256" s="211"/>
      <c r="D256" s="212" t="s">
        <v>295</v>
      </c>
      <c r="E256" s="213"/>
      <c r="F256" s="214"/>
      <c r="G256" s="214"/>
      <c r="H256" s="215"/>
      <c r="I256" s="44"/>
    </row>
    <row r="257" ht="15.75" customHeight="1">
      <c r="A257" s="44"/>
      <c r="B257" s="216"/>
      <c r="C257" s="217"/>
      <c r="D257" s="218" t="s">
        <v>273</v>
      </c>
      <c r="E257" s="213"/>
      <c r="F257" s="44"/>
      <c r="G257" s="44"/>
      <c r="H257" s="219"/>
      <c r="I257" s="44"/>
    </row>
    <row r="258" ht="15.75" customHeight="1">
      <c r="A258" s="44"/>
      <c r="B258" s="220"/>
      <c r="C258" s="235" t="s">
        <v>296</v>
      </c>
      <c r="D258" s="222" t="s">
        <v>277</v>
      </c>
      <c r="E258" s="213"/>
      <c r="F258" s="44"/>
      <c r="G258" s="44"/>
      <c r="H258" s="219"/>
      <c r="I258" s="44"/>
    </row>
    <row r="259" ht="15.75" customHeight="1">
      <c r="A259" s="44"/>
      <c r="B259" s="236" t="s">
        <v>297</v>
      </c>
      <c r="C259" s="237"/>
      <c r="D259" s="225" t="s">
        <v>152</v>
      </c>
      <c r="E259" s="225" t="s">
        <v>298</v>
      </c>
      <c r="F259" s="226" t="s">
        <v>299</v>
      </c>
      <c r="G259" s="226" t="s">
        <v>300</v>
      </c>
      <c r="H259" s="227" t="s">
        <v>301</v>
      </c>
      <c r="I259" s="44"/>
    </row>
    <row r="260" ht="15.75" customHeight="1">
      <c r="A260" s="44"/>
      <c r="B260" s="229"/>
      <c r="C260" s="230"/>
      <c r="D260" s="231"/>
      <c r="E260" s="232"/>
      <c r="F260" s="231">
        <v>1.0</v>
      </c>
      <c r="G260" s="233">
        <f>E260/F260</f>
        <v>0</v>
      </c>
      <c r="H260" s="234">
        <f>G260*D260*C260</f>
        <v>0</v>
      </c>
      <c r="I260" s="44"/>
    </row>
    <row r="261" ht="15.75" customHeight="1">
      <c r="A261" s="44"/>
      <c r="B261" s="44"/>
      <c r="C261" s="44"/>
      <c r="D261" s="44"/>
      <c r="E261" s="44"/>
      <c r="F261" s="44"/>
      <c r="G261" s="44"/>
      <c r="H261" s="44"/>
      <c r="I261" s="44"/>
    </row>
    <row r="262" ht="15.75" customHeight="1">
      <c r="A262" s="44"/>
      <c r="B262" s="210">
        <f>B256+1</f>
        <v>44</v>
      </c>
      <c r="C262" s="211"/>
      <c r="D262" s="212" t="s">
        <v>295</v>
      </c>
      <c r="E262" s="213"/>
      <c r="F262" s="214"/>
      <c r="G262" s="214"/>
      <c r="H262" s="215"/>
      <c r="I262" s="44"/>
    </row>
    <row r="263" ht="15.75" customHeight="1">
      <c r="A263" s="44"/>
      <c r="B263" s="216"/>
      <c r="C263" s="217"/>
      <c r="D263" s="218" t="s">
        <v>273</v>
      </c>
      <c r="E263" s="213"/>
      <c r="F263" s="44"/>
      <c r="G263" s="44"/>
      <c r="H263" s="219"/>
      <c r="I263" s="44"/>
    </row>
    <row r="264" ht="15.75" customHeight="1">
      <c r="A264" s="44"/>
      <c r="B264" s="220"/>
      <c r="C264" s="235" t="s">
        <v>296</v>
      </c>
      <c r="D264" s="222" t="s">
        <v>277</v>
      </c>
      <c r="E264" s="213"/>
      <c r="F264" s="44"/>
      <c r="G264" s="44"/>
      <c r="H264" s="219"/>
      <c r="I264" s="44"/>
    </row>
    <row r="265" ht="15.75" customHeight="1">
      <c r="A265" s="44"/>
      <c r="B265" s="236" t="s">
        <v>297</v>
      </c>
      <c r="C265" s="237"/>
      <c r="D265" s="225" t="s">
        <v>152</v>
      </c>
      <c r="E265" s="225" t="s">
        <v>298</v>
      </c>
      <c r="F265" s="226" t="s">
        <v>299</v>
      </c>
      <c r="G265" s="226" t="s">
        <v>300</v>
      </c>
      <c r="H265" s="227" t="s">
        <v>301</v>
      </c>
      <c r="I265" s="44"/>
    </row>
    <row r="266" ht="15.75" customHeight="1">
      <c r="A266" s="44"/>
      <c r="B266" s="229"/>
      <c r="C266" s="230"/>
      <c r="D266" s="231"/>
      <c r="E266" s="232"/>
      <c r="F266" s="231">
        <v>1.0</v>
      </c>
      <c r="G266" s="233">
        <f>E266/F266</f>
        <v>0</v>
      </c>
      <c r="H266" s="234">
        <f>G266*D266*C266</f>
        <v>0</v>
      </c>
      <c r="I266" s="44"/>
    </row>
    <row r="267" ht="15.75" customHeight="1">
      <c r="A267" s="44"/>
      <c r="B267" s="44"/>
      <c r="C267" s="44"/>
      <c r="D267" s="44"/>
      <c r="E267" s="44"/>
      <c r="F267" s="44"/>
      <c r="G267" s="44"/>
      <c r="H267" s="44"/>
      <c r="I267" s="44"/>
    </row>
    <row r="268" ht="15.75" customHeight="1">
      <c r="A268" s="44"/>
      <c r="B268" s="210">
        <f>B262+1</f>
        <v>45</v>
      </c>
      <c r="C268" s="211"/>
      <c r="D268" s="212" t="s">
        <v>295</v>
      </c>
      <c r="E268" s="213"/>
      <c r="F268" s="214"/>
      <c r="G268" s="214"/>
      <c r="H268" s="215"/>
      <c r="I268" s="44"/>
    </row>
    <row r="269" ht="15.75" customHeight="1">
      <c r="A269" s="44"/>
      <c r="B269" s="216"/>
      <c r="C269" s="217"/>
      <c r="D269" s="218" t="s">
        <v>273</v>
      </c>
      <c r="E269" s="213"/>
      <c r="F269" s="44"/>
      <c r="G269" s="44"/>
      <c r="H269" s="219"/>
      <c r="I269" s="44"/>
    </row>
    <row r="270" ht="15.75" customHeight="1">
      <c r="A270" s="44"/>
      <c r="B270" s="220"/>
      <c r="C270" s="235" t="s">
        <v>296</v>
      </c>
      <c r="D270" s="222" t="s">
        <v>277</v>
      </c>
      <c r="E270" s="213"/>
      <c r="F270" s="44"/>
      <c r="G270" s="44"/>
      <c r="H270" s="219"/>
      <c r="I270" s="44"/>
    </row>
    <row r="271" ht="15.75" customHeight="1">
      <c r="A271" s="44"/>
      <c r="B271" s="236" t="s">
        <v>297</v>
      </c>
      <c r="C271" s="237"/>
      <c r="D271" s="225" t="s">
        <v>152</v>
      </c>
      <c r="E271" s="225" t="s">
        <v>298</v>
      </c>
      <c r="F271" s="226" t="s">
        <v>299</v>
      </c>
      <c r="G271" s="226" t="s">
        <v>300</v>
      </c>
      <c r="H271" s="227" t="s">
        <v>301</v>
      </c>
      <c r="I271" s="44"/>
    </row>
    <row r="272" ht="15.75" customHeight="1">
      <c r="A272" s="44"/>
      <c r="B272" s="229"/>
      <c r="C272" s="230"/>
      <c r="D272" s="231"/>
      <c r="E272" s="232"/>
      <c r="F272" s="231">
        <v>1.0</v>
      </c>
      <c r="G272" s="233">
        <f>E272/F272</f>
        <v>0</v>
      </c>
      <c r="H272" s="234">
        <f>G272*D272*C272</f>
        <v>0</v>
      </c>
      <c r="I272" s="44"/>
    </row>
    <row r="273" ht="15.75" customHeight="1">
      <c r="A273" s="44"/>
      <c r="B273" s="44"/>
      <c r="C273" s="44"/>
      <c r="D273" s="44"/>
      <c r="E273" s="44"/>
      <c r="F273" s="44"/>
      <c r="G273" s="44"/>
      <c r="H273" s="44"/>
      <c r="I273" s="44"/>
    </row>
    <row r="274" ht="15.75" customHeight="1">
      <c r="A274" s="44"/>
      <c r="B274" s="210">
        <f>B268+1</f>
        <v>46</v>
      </c>
      <c r="C274" s="211"/>
      <c r="D274" s="212" t="s">
        <v>295</v>
      </c>
      <c r="E274" s="213"/>
      <c r="F274" s="214"/>
      <c r="G274" s="214"/>
      <c r="H274" s="215"/>
      <c r="I274" s="44"/>
    </row>
    <row r="275" ht="15.75" customHeight="1">
      <c r="A275" s="44"/>
      <c r="B275" s="216"/>
      <c r="C275" s="217"/>
      <c r="D275" s="218" t="s">
        <v>273</v>
      </c>
      <c r="E275" s="213"/>
      <c r="F275" s="44"/>
      <c r="G275" s="44"/>
      <c r="H275" s="219"/>
      <c r="I275" s="44"/>
    </row>
    <row r="276" ht="15.75" customHeight="1">
      <c r="A276" s="44"/>
      <c r="B276" s="220"/>
      <c r="C276" s="235" t="s">
        <v>296</v>
      </c>
      <c r="D276" s="222" t="s">
        <v>277</v>
      </c>
      <c r="E276" s="213"/>
      <c r="F276" s="44"/>
      <c r="G276" s="44"/>
      <c r="H276" s="219"/>
      <c r="I276" s="44"/>
    </row>
    <row r="277" ht="15.75" customHeight="1">
      <c r="A277" s="44"/>
      <c r="B277" s="236" t="s">
        <v>297</v>
      </c>
      <c r="C277" s="237"/>
      <c r="D277" s="225" t="s">
        <v>152</v>
      </c>
      <c r="E277" s="225" t="s">
        <v>298</v>
      </c>
      <c r="F277" s="226" t="s">
        <v>299</v>
      </c>
      <c r="G277" s="226" t="s">
        <v>300</v>
      </c>
      <c r="H277" s="227" t="s">
        <v>301</v>
      </c>
      <c r="I277" s="44"/>
    </row>
    <row r="278" ht="15.75" customHeight="1">
      <c r="A278" s="44"/>
      <c r="B278" s="229"/>
      <c r="C278" s="230"/>
      <c r="D278" s="231"/>
      <c r="E278" s="232"/>
      <c r="F278" s="231">
        <v>1.0</v>
      </c>
      <c r="G278" s="233">
        <f>E278/F278</f>
        <v>0</v>
      </c>
      <c r="H278" s="234">
        <f>G278*D278*C278</f>
        <v>0</v>
      </c>
      <c r="I278" s="44"/>
    </row>
    <row r="279" ht="15.75" customHeight="1">
      <c r="A279" s="44"/>
      <c r="B279" s="44"/>
      <c r="C279" s="44"/>
      <c r="D279" s="44"/>
      <c r="E279" s="44"/>
      <c r="F279" s="44"/>
      <c r="G279" s="44"/>
      <c r="H279" s="44"/>
      <c r="I279" s="44"/>
    </row>
    <row r="280" ht="15.75" customHeight="1">
      <c r="A280" s="44"/>
      <c r="B280" s="44"/>
      <c r="C280" s="44"/>
      <c r="D280" s="44"/>
      <c r="E280" s="44"/>
      <c r="F280" s="242" t="s">
        <v>324</v>
      </c>
      <c r="G280" s="243"/>
      <c r="H280" s="244">
        <f>H8+H14+H20+H26+H32+H38+H44+H50+H56+H62+H68+H74+H80+H86+H92+H98+H104+H110+H116+H122+H128+H134+H140</f>
        <v>47201659.48</v>
      </c>
      <c r="I280" s="44"/>
    </row>
    <row r="281" ht="15.75" customHeight="1">
      <c r="A281" s="44"/>
      <c r="B281" s="44"/>
      <c r="C281" s="44"/>
      <c r="D281" s="44"/>
      <c r="E281" s="44"/>
      <c r="F281" s="44"/>
      <c r="G281" s="44"/>
      <c r="H281" s="44"/>
      <c r="I281" s="44"/>
    </row>
    <row r="282" ht="15.75" customHeight="1">
      <c r="A282" s="44"/>
      <c r="B282" s="44"/>
      <c r="C282" s="44"/>
      <c r="D282" s="44"/>
      <c r="E282" s="44"/>
      <c r="F282" s="242" t="s">
        <v>325</v>
      </c>
      <c r="G282" s="243"/>
      <c r="H282" s="244">
        <f>H146+H152+H158+H164+H170+H176+H182+H188+H194+H200+H206+H212+H218+H224+H230+H236+H242+H248+H254+H260+H266+H272+H278</f>
        <v>0</v>
      </c>
      <c r="I282" s="44"/>
    </row>
    <row r="283" ht="15.75" customHeight="1">
      <c r="A283" s="44"/>
      <c r="B283" s="44"/>
      <c r="C283" s="44"/>
      <c r="D283" s="44"/>
      <c r="E283" s="44"/>
      <c r="F283" s="44"/>
      <c r="G283" s="44"/>
      <c r="H283" s="44"/>
      <c r="I283" s="44"/>
    </row>
    <row r="284" ht="15.75" customHeight="1">
      <c r="A284" s="44"/>
      <c r="B284" s="44"/>
      <c r="C284" s="44"/>
      <c r="D284" s="44"/>
      <c r="E284" s="44"/>
      <c r="F284" s="242" t="s">
        <v>326</v>
      </c>
      <c r="G284" s="243"/>
      <c r="H284" s="244">
        <f>H280+H282</f>
        <v>47201659.48</v>
      </c>
      <c r="I284" s="44"/>
    </row>
    <row r="285" ht="15.75" customHeight="1">
      <c r="A285" s="44"/>
      <c r="B285" s="44"/>
      <c r="C285" s="44"/>
      <c r="D285" s="44"/>
      <c r="E285" s="44"/>
      <c r="F285" s="44"/>
      <c r="G285" s="44"/>
      <c r="H285" s="44"/>
      <c r="I285" s="44"/>
    </row>
    <row r="286" ht="15.75" customHeight="1">
      <c r="A286" s="44"/>
      <c r="B286" s="44"/>
      <c r="C286" s="44"/>
      <c r="D286" s="44"/>
      <c r="E286" s="44"/>
      <c r="F286" s="44"/>
      <c r="G286" s="44"/>
      <c r="H286" s="44"/>
      <c r="I286" s="44"/>
    </row>
    <row r="287" ht="15.75" customHeight="1">
      <c r="A287" s="44"/>
      <c r="B287" s="44"/>
      <c r="C287" s="44"/>
      <c r="D287" s="44"/>
      <c r="E287" s="44"/>
      <c r="F287" s="44"/>
      <c r="G287" s="44"/>
      <c r="H287" s="44"/>
      <c r="I287" s="44"/>
    </row>
    <row r="288" ht="15.75" customHeight="1">
      <c r="A288" s="44"/>
      <c r="B288" s="44"/>
      <c r="C288" s="44"/>
      <c r="D288" s="44"/>
      <c r="E288" s="44"/>
      <c r="F288" s="44"/>
      <c r="G288" s="44"/>
      <c r="H288" s="44"/>
      <c r="I288" s="44"/>
    </row>
    <row r="289" ht="15.75" customHeight="1">
      <c r="A289" s="44"/>
      <c r="B289" s="44"/>
      <c r="C289" s="44"/>
      <c r="D289" s="44"/>
      <c r="E289" s="44"/>
      <c r="F289" s="44"/>
      <c r="G289" s="44"/>
      <c r="H289" s="44"/>
      <c r="I289" s="44"/>
    </row>
    <row r="290" ht="15.75" customHeight="1">
      <c r="A290" s="44"/>
      <c r="B290" s="44"/>
      <c r="C290" s="44"/>
      <c r="D290" s="44"/>
      <c r="E290" s="44"/>
      <c r="F290" s="44"/>
      <c r="G290" s="44"/>
      <c r="H290" s="44"/>
      <c r="I290" s="44"/>
    </row>
    <row r="291" ht="15.75" customHeight="1">
      <c r="A291" s="44"/>
      <c r="B291" s="44"/>
      <c r="C291" s="44"/>
      <c r="D291" s="44"/>
      <c r="E291" s="44"/>
      <c r="F291" s="44"/>
      <c r="G291" s="44"/>
      <c r="H291" s="44"/>
      <c r="I291" s="44"/>
    </row>
    <row r="292" ht="15.75" customHeight="1">
      <c r="A292" s="44"/>
      <c r="B292" s="44"/>
      <c r="C292" s="44"/>
      <c r="D292" s="44"/>
      <c r="E292" s="44"/>
      <c r="F292" s="44"/>
      <c r="G292" s="44"/>
      <c r="H292" s="44"/>
      <c r="I292" s="44"/>
    </row>
    <row r="293" ht="15.75" customHeight="1">
      <c r="A293" s="44"/>
      <c r="B293" s="44"/>
      <c r="C293" s="44"/>
      <c r="D293" s="44"/>
      <c r="E293" s="44"/>
      <c r="F293" s="44"/>
      <c r="G293" s="44"/>
      <c r="H293" s="44"/>
      <c r="I293" s="44"/>
    </row>
    <row r="294" ht="15.75" customHeight="1">
      <c r="A294" s="44"/>
      <c r="B294" s="44"/>
      <c r="C294" s="44"/>
      <c r="D294" s="44"/>
      <c r="E294" s="44"/>
      <c r="F294" s="44"/>
      <c r="G294" s="44"/>
      <c r="H294" s="44"/>
      <c r="I294" s="44"/>
    </row>
    <row r="295" ht="15.75" customHeight="1">
      <c r="A295" s="44"/>
      <c r="B295" s="44"/>
      <c r="C295" s="44"/>
      <c r="D295" s="44"/>
      <c r="E295" s="44"/>
      <c r="F295" s="44"/>
      <c r="G295" s="44"/>
      <c r="H295" s="44"/>
      <c r="I295" s="44"/>
    </row>
    <row r="296" ht="15.75" customHeight="1">
      <c r="A296" s="44"/>
      <c r="B296" s="44"/>
      <c r="C296" s="44"/>
      <c r="D296" s="44"/>
      <c r="E296" s="44"/>
      <c r="F296" s="44"/>
      <c r="G296" s="44"/>
      <c r="H296" s="44"/>
      <c r="I296" s="44"/>
    </row>
    <row r="297" ht="15.75" customHeight="1">
      <c r="A297" s="44"/>
      <c r="B297" s="44"/>
      <c r="C297" s="44"/>
      <c r="D297" s="44"/>
      <c r="E297" s="44"/>
      <c r="F297" s="44"/>
      <c r="G297" s="44"/>
      <c r="H297" s="44"/>
      <c r="I297" s="44"/>
    </row>
    <row r="298" ht="15.75" customHeight="1">
      <c r="A298" s="44"/>
      <c r="B298" s="44"/>
      <c r="C298" s="44"/>
      <c r="D298" s="44"/>
      <c r="E298" s="44"/>
      <c r="F298" s="44"/>
      <c r="G298" s="44"/>
      <c r="H298" s="44"/>
      <c r="I298" s="44"/>
    </row>
    <row r="299" ht="15.75" customHeight="1">
      <c r="A299" s="44"/>
      <c r="B299" s="44"/>
      <c r="C299" s="44"/>
      <c r="D299" s="44"/>
      <c r="E299" s="44"/>
      <c r="F299" s="44"/>
      <c r="G299" s="44"/>
      <c r="H299" s="44"/>
      <c r="I299" s="44"/>
    </row>
    <row r="300" ht="15.75" customHeight="1">
      <c r="A300" s="44"/>
      <c r="B300" s="44"/>
      <c r="C300" s="44"/>
      <c r="D300" s="44"/>
      <c r="E300" s="44"/>
      <c r="F300" s="44"/>
      <c r="G300" s="44"/>
      <c r="H300" s="44"/>
      <c r="I300" s="44"/>
    </row>
    <row r="301" ht="15.75" customHeight="1">
      <c r="A301" s="44"/>
      <c r="B301" s="44"/>
      <c r="C301" s="44"/>
      <c r="D301" s="44"/>
      <c r="E301" s="44"/>
      <c r="F301" s="44"/>
      <c r="G301" s="44"/>
      <c r="H301" s="44"/>
      <c r="I301" s="44"/>
    </row>
    <row r="302" ht="15.75" customHeight="1">
      <c r="A302" s="44"/>
      <c r="B302" s="44"/>
      <c r="C302" s="44"/>
      <c r="D302" s="44"/>
      <c r="E302" s="44"/>
      <c r="F302" s="44"/>
      <c r="G302" s="44"/>
      <c r="H302" s="44"/>
      <c r="I302" s="44"/>
    </row>
    <row r="303" ht="15.75" customHeight="1">
      <c r="A303" s="44"/>
      <c r="B303" s="44"/>
      <c r="C303" s="44"/>
      <c r="D303" s="44"/>
      <c r="E303" s="44"/>
      <c r="F303" s="44"/>
      <c r="G303" s="44"/>
      <c r="H303" s="44"/>
      <c r="I303" s="44"/>
    </row>
    <row r="304" ht="15.75" customHeight="1">
      <c r="A304" s="44"/>
      <c r="B304" s="44"/>
      <c r="C304" s="44"/>
      <c r="D304" s="44"/>
      <c r="E304" s="44"/>
      <c r="F304" s="44"/>
      <c r="G304" s="44"/>
      <c r="H304" s="44"/>
      <c r="I304" s="44"/>
    </row>
    <row r="305" ht="15.75" customHeight="1">
      <c r="A305" s="44"/>
      <c r="B305" s="44"/>
      <c r="C305" s="44"/>
      <c r="D305" s="44"/>
      <c r="E305" s="44"/>
      <c r="F305" s="44"/>
      <c r="G305" s="44"/>
      <c r="H305" s="44"/>
      <c r="I305" s="44"/>
    </row>
    <row r="306" ht="15.75" customHeight="1">
      <c r="A306" s="44"/>
      <c r="B306" s="44"/>
      <c r="C306" s="44"/>
      <c r="D306" s="44"/>
      <c r="E306" s="44"/>
      <c r="F306" s="44"/>
      <c r="G306" s="44"/>
      <c r="H306" s="44"/>
      <c r="I306" s="44"/>
    </row>
    <row r="307" ht="15.75" customHeight="1">
      <c r="A307" s="44"/>
      <c r="B307" s="44"/>
      <c r="C307" s="44"/>
      <c r="D307" s="44"/>
      <c r="E307" s="44"/>
      <c r="F307" s="44"/>
      <c r="G307" s="44"/>
      <c r="H307" s="44"/>
      <c r="I307" s="44"/>
    </row>
    <row r="308" ht="15.75" customHeight="1">
      <c r="A308" s="44"/>
      <c r="B308" s="44"/>
      <c r="C308" s="44"/>
      <c r="D308" s="44"/>
      <c r="E308" s="44"/>
      <c r="F308" s="44"/>
      <c r="G308" s="44"/>
      <c r="H308" s="44"/>
      <c r="I308" s="44"/>
    </row>
    <row r="309" ht="15.75" customHeight="1">
      <c r="A309" s="44"/>
      <c r="B309" s="44"/>
      <c r="C309" s="44"/>
      <c r="D309" s="44"/>
      <c r="E309" s="44"/>
      <c r="F309" s="44"/>
      <c r="G309" s="44"/>
      <c r="H309" s="44"/>
      <c r="I309" s="44"/>
    </row>
    <row r="310" ht="15.75" customHeight="1">
      <c r="A310" s="44"/>
      <c r="B310" s="44"/>
      <c r="C310" s="44"/>
      <c r="D310" s="44"/>
      <c r="E310" s="44"/>
      <c r="F310" s="44"/>
      <c r="G310" s="44"/>
      <c r="H310" s="44"/>
      <c r="I310" s="44"/>
    </row>
    <row r="311" ht="15.75" customHeight="1">
      <c r="A311" s="44"/>
      <c r="B311" s="44"/>
      <c r="C311" s="44"/>
      <c r="D311" s="44"/>
      <c r="E311" s="44"/>
      <c r="F311" s="44"/>
      <c r="G311" s="44"/>
      <c r="H311" s="44"/>
      <c r="I311" s="44"/>
    </row>
    <row r="312" ht="15.75" customHeight="1">
      <c r="A312" s="44"/>
      <c r="B312" s="44"/>
      <c r="C312" s="44"/>
      <c r="D312" s="44"/>
      <c r="E312" s="44"/>
      <c r="F312" s="44"/>
      <c r="G312" s="44"/>
      <c r="H312" s="44"/>
      <c r="I312" s="44"/>
    </row>
    <row r="313" ht="15.75" customHeight="1">
      <c r="A313" s="44"/>
      <c r="B313" s="44"/>
      <c r="C313" s="44"/>
      <c r="D313" s="44"/>
      <c r="E313" s="44"/>
      <c r="F313" s="44"/>
      <c r="G313" s="44"/>
      <c r="H313" s="44"/>
      <c r="I313" s="44"/>
    </row>
    <row r="314" ht="15.75" customHeight="1">
      <c r="A314" s="44"/>
      <c r="B314" s="44"/>
      <c r="C314" s="44"/>
      <c r="D314" s="44"/>
      <c r="E314" s="44"/>
      <c r="F314" s="44"/>
      <c r="G314" s="44"/>
      <c r="H314" s="44"/>
      <c r="I314" s="44"/>
    </row>
    <row r="315" ht="15.75" customHeight="1">
      <c r="A315" s="44"/>
      <c r="B315" s="44"/>
      <c r="C315" s="44"/>
      <c r="D315" s="44"/>
      <c r="E315" s="44"/>
      <c r="F315" s="44"/>
      <c r="G315" s="44"/>
      <c r="H315" s="44"/>
      <c r="I315" s="44"/>
    </row>
    <row r="316" ht="15.75" customHeight="1">
      <c r="A316" s="44"/>
      <c r="B316" s="44"/>
      <c r="C316" s="44"/>
      <c r="D316" s="44"/>
      <c r="E316" s="44"/>
      <c r="F316" s="44"/>
      <c r="G316" s="44"/>
      <c r="H316" s="44"/>
      <c r="I316" s="44"/>
    </row>
    <row r="317" ht="15.75" customHeight="1">
      <c r="A317" s="44"/>
      <c r="B317" s="44"/>
      <c r="C317" s="44"/>
      <c r="D317" s="44"/>
      <c r="E317" s="44"/>
      <c r="F317" s="44"/>
      <c r="G317" s="44"/>
      <c r="H317" s="44"/>
      <c r="I317" s="44"/>
    </row>
    <row r="318" ht="15.75" customHeight="1">
      <c r="A318" s="44"/>
      <c r="B318" s="44"/>
      <c r="C318" s="44"/>
      <c r="D318" s="44"/>
      <c r="E318" s="44"/>
      <c r="F318" s="44"/>
      <c r="G318" s="44"/>
      <c r="H318" s="44"/>
      <c r="I318" s="44"/>
    </row>
    <row r="319" ht="15.75" customHeight="1">
      <c r="A319" s="44"/>
      <c r="B319" s="44"/>
      <c r="C319" s="44"/>
      <c r="D319" s="44"/>
      <c r="E319" s="44"/>
      <c r="F319" s="44"/>
      <c r="G319" s="44"/>
      <c r="H319" s="44"/>
      <c r="I319" s="44"/>
    </row>
    <row r="320" ht="15.75" customHeight="1">
      <c r="A320" s="44"/>
      <c r="B320" s="44"/>
      <c r="C320" s="44"/>
      <c r="D320" s="44"/>
      <c r="E320" s="44"/>
      <c r="F320" s="44"/>
      <c r="G320" s="44"/>
      <c r="H320" s="44"/>
      <c r="I320" s="44"/>
    </row>
    <row r="321" ht="15.75" customHeight="1">
      <c r="A321" s="44"/>
      <c r="B321" s="44"/>
      <c r="C321" s="44"/>
      <c r="D321" s="44"/>
      <c r="E321" s="44"/>
      <c r="F321" s="44"/>
      <c r="G321" s="44"/>
      <c r="H321" s="44"/>
      <c r="I321" s="44"/>
    </row>
    <row r="322" ht="15.75" customHeight="1">
      <c r="A322" s="44"/>
      <c r="B322" s="44"/>
      <c r="C322" s="44"/>
      <c r="D322" s="44"/>
      <c r="E322" s="44"/>
      <c r="F322" s="44"/>
      <c r="G322" s="44"/>
      <c r="H322" s="44"/>
      <c r="I322" s="44"/>
    </row>
    <row r="323" ht="15.75" customHeight="1">
      <c r="A323" s="44"/>
      <c r="B323" s="44"/>
      <c r="C323" s="44"/>
      <c r="D323" s="44"/>
      <c r="E323" s="44"/>
      <c r="F323" s="44"/>
      <c r="G323" s="44"/>
      <c r="H323" s="44"/>
      <c r="I323" s="44"/>
    </row>
    <row r="324" ht="15.75" customHeight="1">
      <c r="A324" s="44"/>
      <c r="B324" s="44"/>
      <c r="C324" s="44"/>
      <c r="D324" s="44"/>
      <c r="E324" s="44"/>
      <c r="F324" s="44"/>
      <c r="G324" s="44"/>
      <c r="H324" s="44"/>
      <c r="I324" s="44"/>
    </row>
    <row r="325" ht="15.75" customHeight="1">
      <c r="A325" s="44"/>
      <c r="B325" s="44"/>
      <c r="C325" s="44"/>
      <c r="D325" s="44"/>
      <c r="E325" s="44"/>
      <c r="F325" s="44"/>
      <c r="G325" s="44"/>
      <c r="H325" s="44"/>
      <c r="I325" s="44"/>
    </row>
    <row r="326" ht="15.75" customHeight="1">
      <c r="A326" s="44"/>
      <c r="B326" s="44"/>
      <c r="C326" s="44"/>
      <c r="D326" s="44"/>
      <c r="E326" s="44"/>
      <c r="F326" s="44"/>
      <c r="G326" s="44"/>
      <c r="H326" s="44"/>
      <c r="I326" s="44"/>
    </row>
    <row r="327" ht="15.75" customHeight="1">
      <c r="A327" s="44"/>
      <c r="B327" s="44"/>
      <c r="C327" s="44"/>
      <c r="D327" s="44"/>
      <c r="E327" s="44"/>
      <c r="F327" s="44"/>
      <c r="G327" s="44"/>
      <c r="H327" s="44"/>
      <c r="I327" s="44"/>
    </row>
    <row r="328" ht="15.75" customHeight="1">
      <c r="A328" s="44"/>
      <c r="B328" s="44"/>
      <c r="C328" s="44"/>
      <c r="D328" s="44"/>
      <c r="E328" s="44"/>
      <c r="F328" s="44"/>
      <c r="G328" s="44"/>
      <c r="H328" s="44"/>
      <c r="I328" s="44"/>
    </row>
    <row r="329" ht="15.75" customHeight="1">
      <c r="A329" s="44"/>
      <c r="B329" s="44"/>
      <c r="C329" s="44"/>
      <c r="D329" s="44"/>
      <c r="E329" s="44"/>
      <c r="F329" s="44"/>
      <c r="G329" s="44"/>
      <c r="H329" s="44"/>
      <c r="I329" s="44"/>
    </row>
    <row r="330" ht="15.75" customHeight="1">
      <c r="A330" s="44"/>
      <c r="B330" s="44"/>
      <c r="C330" s="44"/>
      <c r="D330" s="44"/>
      <c r="E330" s="44"/>
      <c r="F330" s="44"/>
      <c r="G330" s="44"/>
      <c r="H330" s="44"/>
      <c r="I330" s="44"/>
    </row>
    <row r="331" ht="15.75" customHeight="1">
      <c r="A331" s="44"/>
      <c r="B331" s="44"/>
      <c r="C331" s="44"/>
      <c r="D331" s="44"/>
      <c r="E331" s="44"/>
      <c r="F331" s="44"/>
      <c r="G331" s="44"/>
      <c r="H331" s="44"/>
      <c r="I331" s="44"/>
    </row>
    <row r="332" ht="15.75" customHeight="1">
      <c r="A332" s="44"/>
      <c r="B332" s="44"/>
      <c r="C332" s="44"/>
      <c r="D332" s="44"/>
      <c r="E332" s="44"/>
      <c r="F332" s="44"/>
      <c r="G332" s="44"/>
      <c r="H332" s="44"/>
      <c r="I332" s="44"/>
    </row>
    <row r="333" ht="15.75" customHeight="1">
      <c r="A333" s="44"/>
      <c r="B333" s="44"/>
      <c r="C333" s="44"/>
      <c r="D333" s="44"/>
      <c r="E333" s="44"/>
      <c r="F333" s="44"/>
      <c r="G333" s="44"/>
      <c r="H333" s="44"/>
      <c r="I333" s="44"/>
    </row>
    <row r="334" ht="15.75" customHeight="1">
      <c r="A334" s="44"/>
      <c r="B334" s="44"/>
      <c r="C334" s="44"/>
      <c r="D334" s="44"/>
      <c r="E334" s="44"/>
      <c r="F334" s="44"/>
      <c r="G334" s="44"/>
      <c r="H334" s="44"/>
      <c r="I334" s="44"/>
    </row>
    <row r="335" ht="15.75" customHeight="1">
      <c r="A335" s="44"/>
      <c r="B335" s="44"/>
      <c r="C335" s="44"/>
      <c r="D335" s="44"/>
      <c r="E335" s="44"/>
      <c r="F335" s="44"/>
      <c r="G335" s="44"/>
      <c r="H335" s="44"/>
      <c r="I335" s="44"/>
    </row>
    <row r="336" ht="15.75" customHeight="1">
      <c r="A336" s="44"/>
      <c r="B336" s="44"/>
      <c r="C336" s="44"/>
      <c r="D336" s="44"/>
      <c r="E336" s="44"/>
      <c r="F336" s="44"/>
      <c r="G336" s="44"/>
      <c r="H336" s="44"/>
      <c r="I336" s="44"/>
    </row>
    <row r="337" ht="15.75" customHeight="1">
      <c r="A337" s="44"/>
      <c r="B337" s="44"/>
      <c r="C337" s="44"/>
      <c r="D337" s="44"/>
      <c r="E337" s="44"/>
      <c r="F337" s="44"/>
      <c r="G337" s="44"/>
      <c r="H337" s="44"/>
      <c r="I337" s="44"/>
    </row>
    <row r="338" ht="15.75" customHeight="1">
      <c r="A338" s="44"/>
      <c r="B338" s="44"/>
      <c r="C338" s="44"/>
      <c r="D338" s="44"/>
      <c r="E338" s="44"/>
      <c r="F338" s="44"/>
      <c r="G338" s="44"/>
      <c r="H338" s="44"/>
      <c r="I338" s="44"/>
    </row>
    <row r="339" ht="15.75" customHeight="1">
      <c r="A339" s="44"/>
      <c r="B339" s="44"/>
      <c r="C339" s="44"/>
      <c r="D339" s="44"/>
      <c r="E339" s="44"/>
      <c r="F339" s="44"/>
      <c r="G339" s="44"/>
      <c r="H339" s="44"/>
      <c r="I339" s="44"/>
    </row>
    <row r="340" ht="15.75" customHeight="1">
      <c r="A340" s="44"/>
      <c r="B340" s="44"/>
      <c r="C340" s="44"/>
      <c r="D340" s="44"/>
      <c r="E340" s="44"/>
      <c r="F340" s="44"/>
      <c r="G340" s="44"/>
      <c r="H340" s="44"/>
      <c r="I340" s="44"/>
    </row>
    <row r="341" ht="15.75" customHeight="1">
      <c r="A341" s="44"/>
      <c r="B341" s="44"/>
      <c r="C341" s="44"/>
      <c r="D341" s="44"/>
      <c r="E341" s="44"/>
      <c r="F341" s="44"/>
      <c r="G341" s="44"/>
      <c r="H341" s="44"/>
      <c r="I341" s="44"/>
    </row>
    <row r="342" ht="15.75" customHeight="1">
      <c r="A342" s="44"/>
      <c r="B342" s="44"/>
      <c r="C342" s="44"/>
      <c r="D342" s="44"/>
      <c r="E342" s="44"/>
      <c r="F342" s="44"/>
      <c r="G342" s="44"/>
      <c r="H342" s="44"/>
      <c r="I342" s="44"/>
    </row>
    <row r="343" ht="15.75" customHeight="1">
      <c r="A343" s="44"/>
      <c r="B343" s="44"/>
      <c r="C343" s="44"/>
      <c r="D343" s="44"/>
      <c r="E343" s="44"/>
      <c r="F343" s="44"/>
      <c r="G343" s="44"/>
      <c r="H343" s="44"/>
      <c r="I343" s="44"/>
    </row>
    <row r="344" ht="15.75" customHeight="1">
      <c r="A344" s="44"/>
      <c r="B344" s="44"/>
      <c r="C344" s="44"/>
      <c r="D344" s="44"/>
      <c r="E344" s="44"/>
      <c r="F344" s="44"/>
      <c r="G344" s="44"/>
      <c r="H344" s="44"/>
      <c r="I344" s="44"/>
    </row>
    <row r="345" ht="15.75" customHeight="1">
      <c r="A345" s="44"/>
      <c r="B345" s="44"/>
      <c r="C345" s="44"/>
      <c r="D345" s="44"/>
      <c r="E345" s="44"/>
      <c r="F345" s="44"/>
      <c r="G345" s="44"/>
      <c r="H345" s="44"/>
      <c r="I345" s="44"/>
    </row>
    <row r="346" ht="15.75" customHeight="1">
      <c r="A346" s="44"/>
      <c r="B346" s="44"/>
      <c r="C346" s="44"/>
      <c r="D346" s="44"/>
      <c r="E346" s="44"/>
      <c r="F346" s="44"/>
      <c r="G346" s="44"/>
      <c r="H346" s="44"/>
      <c r="I346" s="44"/>
    </row>
    <row r="347" ht="15.75" customHeight="1">
      <c r="A347" s="44"/>
      <c r="B347" s="44"/>
      <c r="C347" s="44"/>
      <c r="D347" s="44"/>
      <c r="E347" s="44"/>
      <c r="F347" s="44"/>
      <c r="G347" s="44"/>
      <c r="H347" s="44"/>
      <c r="I347" s="44"/>
    </row>
    <row r="348" ht="15.75" customHeight="1">
      <c r="A348" s="44"/>
      <c r="B348" s="44"/>
      <c r="C348" s="44"/>
      <c r="D348" s="44"/>
      <c r="E348" s="44"/>
      <c r="F348" s="44"/>
      <c r="G348" s="44"/>
      <c r="H348" s="44"/>
      <c r="I348" s="44"/>
    </row>
    <row r="349" ht="15.75" customHeight="1">
      <c r="A349" s="44"/>
      <c r="B349" s="44"/>
      <c r="C349" s="44"/>
      <c r="D349" s="44"/>
      <c r="E349" s="44"/>
      <c r="F349" s="44"/>
      <c r="G349" s="44"/>
      <c r="H349" s="44"/>
      <c r="I349" s="44"/>
    </row>
    <row r="350" ht="15.75" customHeight="1">
      <c r="A350" s="44"/>
      <c r="B350" s="44"/>
      <c r="C350" s="44"/>
      <c r="D350" s="44"/>
      <c r="E350" s="44"/>
      <c r="F350" s="44"/>
      <c r="G350" s="44"/>
      <c r="H350" s="44"/>
      <c r="I350" s="44"/>
    </row>
    <row r="351" ht="15.75" customHeight="1">
      <c r="A351" s="44"/>
      <c r="B351" s="44"/>
      <c r="C351" s="44"/>
      <c r="D351" s="44"/>
      <c r="E351" s="44"/>
      <c r="F351" s="44"/>
      <c r="G351" s="44"/>
      <c r="H351" s="44"/>
      <c r="I351" s="44"/>
    </row>
    <row r="352" ht="15.75" customHeight="1">
      <c r="A352" s="44"/>
      <c r="B352" s="44"/>
      <c r="C352" s="44"/>
      <c r="D352" s="44"/>
      <c r="E352" s="44"/>
      <c r="F352" s="44"/>
      <c r="G352" s="44"/>
      <c r="H352" s="44"/>
      <c r="I352" s="44"/>
    </row>
    <row r="353" ht="15.75" customHeight="1">
      <c r="A353" s="44"/>
      <c r="B353" s="44"/>
      <c r="C353" s="44"/>
      <c r="D353" s="44"/>
      <c r="E353" s="44"/>
      <c r="F353" s="44"/>
      <c r="G353" s="44"/>
      <c r="H353" s="44"/>
      <c r="I353" s="44"/>
    </row>
    <row r="354" ht="15.75" customHeight="1">
      <c r="A354" s="44"/>
      <c r="B354" s="44"/>
      <c r="C354" s="44"/>
      <c r="D354" s="44"/>
      <c r="E354" s="44"/>
      <c r="F354" s="44"/>
      <c r="G354" s="44"/>
      <c r="H354" s="44"/>
      <c r="I354" s="44"/>
    </row>
    <row r="355" ht="15.75" customHeight="1">
      <c r="A355" s="44"/>
      <c r="B355" s="44"/>
      <c r="C355" s="44"/>
      <c r="D355" s="44"/>
      <c r="E355" s="44"/>
      <c r="F355" s="44"/>
      <c r="G355" s="44"/>
      <c r="H355" s="44"/>
      <c r="I355" s="44"/>
    </row>
    <row r="356" ht="15.75" customHeight="1">
      <c r="A356" s="44"/>
      <c r="B356" s="44"/>
      <c r="C356" s="44"/>
      <c r="D356" s="44"/>
      <c r="E356" s="44"/>
      <c r="F356" s="44"/>
      <c r="G356" s="44"/>
      <c r="H356" s="44"/>
      <c r="I356" s="44"/>
    </row>
    <row r="357" ht="15.75" customHeight="1">
      <c r="A357" s="44"/>
      <c r="B357" s="44"/>
      <c r="C357" s="44"/>
      <c r="D357" s="44"/>
      <c r="E357" s="44"/>
      <c r="F357" s="44"/>
      <c r="G357" s="44"/>
      <c r="H357" s="44"/>
      <c r="I357" s="44"/>
    </row>
    <row r="358" ht="15.75" customHeight="1">
      <c r="A358" s="44"/>
      <c r="B358" s="44"/>
      <c r="C358" s="44"/>
      <c r="D358" s="44"/>
      <c r="E358" s="44"/>
      <c r="F358" s="44"/>
      <c r="G358" s="44"/>
      <c r="H358" s="44"/>
      <c r="I358" s="44"/>
    </row>
    <row r="359" ht="15.75" customHeight="1">
      <c r="A359" s="44"/>
      <c r="B359" s="44"/>
      <c r="C359" s="44"/>
      <c r="D359" s="44"/>
      <c r="E359" s="44"/>
      <c r="F359" s="44"/>
      <c r="G359" s="44"/>
      <c r="H359" s="44"/>
      <c r="I359" s="44"/>
    </row>
    <row r="360" ht="15.75" customHeight="1">
      <c r="A360" s="44"/>
      <c r="B360" s="44"/>
      <c r="C360" s="44"/>
      <c r="D360" s="44"/>
      <c r="E360" s="44"/>
      <c r="F360" s="44"/>
      <c r="G360" s="44"/>
      <c r="H360" s="44"/>
      <c r="I360" s="44"/>
    </row>
    <row r="361" ht="15.75" customHeight="1">
      <c r="A361" s="44"/>
      <c r="B361" s="44"/>
      <c r="C361" s="44"/>
      <c r="D361" s="44"/>
      <c r="E361" s="44"/>
      <c r="F361" s="44"/>
      <c r="G361" s="44"/>
      <c r="H361" s="44"/>
      <c r="I361" s="44"/>
    </row>
    <row r="362" ht="15.75" customHeight="1">
      <c r="A362" s="44"/>
      <c r="B362" s="44"/>
      <c r="C362" s="44"/>
      <c r="D362" s="44"/>
      <c r="E362" s="44"/>
      <c r="F362" s="44"/>
      <c r="G362" s="44"/>
      <c r="H362" s="44"/>
      <c r="I362" s="44"/>
    </row>
    <row r="363" ht="15.75" customHeight="1">
      <c r="A363" s="44"/>
      <c r="B363" s="44"/>
      <c r="C363" s="44"/>
      <c r="D363" s="44"/>
      <c r="E363" s="44"/>
      <c r="F363" s="44"/>
      <c r="G363" s="44"/>
      <c r="H363" s="44"/>
      <c r="I363" s="44"/>
    </row>
    <row r="364" ht="15.75" customHeight="1">
      <c r="A364" s="44"/>
      <c r="B364" s="44"/>
      <c r="C364" s="44"/>
      <c r="D364" s="44"/>
      <c r="E364" s="44"/>
      <c r="F364" s="44"/>
      <c r="G364" s="44"/>
      <c r="H364" s="44"/>
      <c r="I364" s="44"/>
    </row>
    <row r="365" ht="15.75" customHeight="1">
      <c r="A365" s="44"/>
      <c r="B365" s="44"/>
      <c r="C365" s="44"/>
      <c r="D365" s="44"/>
      <c r="E365" s="44"/>
      <c r="F365" s="44"/>
      <c r="G365" s="44"/>
      <c r="H365" s="44"/>
      <c r="I365" s="44"/>
    </row>
    <row r="366" ht="15.75" customHeight="1">
      <c r="A366" s="44"/>
      <c r="B366" s="44"/>
      <c r="C366" s="44"/>
      <c r="D366" s="44"/>
      <c r="E366" s="44"/>
      <c r="F366" s="44"/>
      <c r="G366" s="44"/>
      <c r="H366" s="44"/>
      <c r="I366" s="44"/>
    </row>
    <row r="367" ht="15.75" customHeight="1">
      <c r="A367" s="44"/>
      <c r="B367" s="44"/>
      <c r="C367" s="44"/>
      <c r="D367" s="44"/>
      <c r="E367" s="44"/>
      <c r="F367" s="44"/>
      <c r="G367" s="44"/>
      <c r="H367" s="44"/>
      <c r="I367" s="44"/>
    </row>
    <row r="368" ht="15.75" customHeight="1">
      <c r="A368" s="44"/>
      <c r="B368" s="44"/>
      <c r="C368" s="44"/>
      <c r="D368" s="44"/>
      <c r="E368" s="44"/>
      <c r="F368" s="44"/>
      <c r="G368" s="44"/>
      <c r="H368" s="44"/>
      <c r="I368" s="44"/>
    </row>
    <row r="369" ht="15.75" customHeight="1">
      <c r="A369" s="44"/>
      <c r="B369" s="44"/>
      <c r="C369" s="44"/>
      <c r="D369" s="44"/>
      <c r="E369" s="44"/>
      <c r="F369" s="44"/>
      <c r="G369" s="44"/>
      <c r="H369" s="44"/>
      <c r="I369" s="44"/>
    </row>
    <row r="370" ht="15.75" customHeight="1">
      <c r="A370" s="44"/>
      <c r="B370" s="44"/>
      <c r="C370" s="44"/>
      <c r="D370" s="44"/>
      <c r="E370" s="44"/>
      <c r="F370" s="44"/>
      <c r="G370" s="44"/>
      <c r="H370" s="44"/>
      <c r="I370" s="44"/>
    </row>
    <row r="371" ht="15.75" customHeight="1">
      <c r="A371" s="44"/>
      <c r="B371" s="44"/>
      <c r="C371" s="44"/>
      <c r="D371" s="44"/>
      <c r="E371" s="44"/>
      <c r="F371" s="44"/>
      <c r="G371" s="44"/>
      <c r="H371" s="44"/>
      <c r="I371" s="44"/>
    </row>
    <row r="372" ht="15.75" customHeight="1">
      <c r="A372" s="44"/>
      <c r="B372" s="44"/>
      <c r="C372" s="44"/>
      <c r="D372" s="44"/>
      <c r="E372" s="44"/>
      <c r="F372" s="44"/>
      <c r="G372" s="44"/>
      <c r="H372" s="44"/>
      <c r="I372" s="44"/>
    </row>
    <row r="373" ht="15.75" customHeight="1">
      <c r="A373" s="44"/>
      <c r="B373" s="44"/>
      <c r="C373" s="44"/>
      <c r="D373" s="44"/>
      <c r="E373" s="44"/>
      <c r="F373" s="44"/>
      <c r="G373" s="44"/>
      <c r="H373" s="44"/>
      <c r="I373" s="44"/>
    </row>
    <row r="374" ht="15.75" customHeight="1">
      <c r="A374" s="44"/>
      <c r="B374" s="44"/>
      <c r="C374" s="44"/>
      <c r="D374" s="44"/>
      <c r="E374" s="44"/>
      <c r="F374" s="44"/>
      <c r="G374" s="44"/>
      <c r="H374" s="44"/>
      <c r="I374" s="44"/>
    </row>
    <row r="375" ht="15.75" customHeight="1">
      <c r="A375" s="44"/>
      <c r="B375" s="44"/>
      <c r="C375" s="44"/>
      <c r="D375" s="44"/>
      <c r="E375" s="44"/>
      <c r="F375" s="44"/>
      <c r="G375" s="44"/>
      <c r="H375" s="44"/>
      <c r="I375" s="44"/>
    </row>
    <row r="376" ht="15.75" customHeight="1">
      <c r="A376" s="44"/>
      <c r="B376" s="44"/>
      <c r="C376" s="44"/>
      <c r="D376" s="44"/>
      <c r="E376" s="44"/>
      <c r="F376" s="44"/>
      <c r="G376" s="44"/>
      <c r="H376" s="44"/>
      <c r="I376" s="44"/>
    </row>
    <row r="377" ht="15.75" customHeight="1">
      <c r="A377" s="44"/>
      <c r="B377" s="44"/>
      <c r="C377" s="44"/>
      <c r="D377" s="44"/>
      <c r="E377" s="44"/>
      <c r="F377" s="44"/>
      <c r="G377" s="44"/>
      <c r="H377" s="44"/>
      <c r="I377" s="44"/>
    </row>
    <row r="378" ht="15.75" customHeight="1">
      <c r="A378" s="44"/>
      <c r="B378" s="44"/>
      <c r="C378" s="44"/>
      <c r="D378" s="44"/>
      <c r="E378" s="44"/>
      <c r="F378" s="44"/>
      <c r="G378" s="44"/>
      <c r="H378" s="44"/>
      <c r="I378" s="44"/>
    </row>
    <row r="379" ht="15.75" customHeight="1">
      <c r="A379" s="44"/>
      <c r="B379" s="44"/>
      <c r="C379" s="44"/>
      <c r="D379" s="44"/>
      <c r="E379" s="44"/>
      <c r="F379" s="44"/>
      <c r="G379" s="44"/>
      <c r="H379" s="44"/>
      <c r="I379" s="44"/>
    </row>
    <row r="380" ht="15.75" customHeight="1">
      <c r="A380" s="44"/>
      <c r="B380" s="44"/>
      <c r="C380" s="44"/>
      <c r="D380" s="44"/>
      <c r="E380" s="44"/>
      <c r="F380" s="44"/>
      <c r="G380" s="44"/>
      <c r="H380" s="44"/>
      <c r="I380" s="44"/>
    </row>
    <row r="381" ht="15.75" customHeight="1">
      <c r="A381" s="44"/>
      <c r="B381" s="44"/>
      <c r="C381" s="44"/>
      <c r="D381" s="44"/>
      <c r="E381" s="44"/>
      <c r="F381" s="44"/>
      <c r="G381" s="44"/>
      <c r="H381" s="44"/>
      <c r="I381" s="44"/>
    </row>
    <row r="382" ht="15.75" customHeight="1">
      <c r="A382" s="44"/>
      <c r="B382" s="44"/>
      <c r="C382" s="44"/>
      <c r="D382" s="44"/>
      <c r="E382" s="44"/>
      <c r="F382" s="44"/>
      <c r="G382" s="44"/>
      <c r="H382" s="44"/>
      <c r="I382" s="44"/>
    </row>
    <row r="383" ht="15.75" customHeight="1">
      <c r="A383" s="44"/>
      <c r="B383" s="44"/>
      <c r="C383" s="44"/>
      <c r="D383" s="44"/>
      <c r="E383" s="44"/>
      <c r="F383" s="44"/>
      <c r="G383" s="44"/>
      <c r="H383" s="44"/>
      <c r="I383" s="44"/>
    </row>
    <row r="384" ht="15.75" customHeight="1">
      <c r="A384" s="44"/>
      <c r="B384" s="44"/>
      <c r="C384" s="44"/>
      <c r="D384" s="44"/>
      <c r="E384" s="44"/>
      <c r="F384" s="44"/>
      <c r="G384" s="44"/>
      <c r="H384" s="44"/>
      <c r="I384" s="44"/>
    </row>
    <row r="385" ht="15.75" customHeight="1">
      <c r="A385" s="44"/>
      <c r="B385" s="44"/>
      <c r="C385" s="44"/>
      <c r="D385" s="44"/>
      <c r="E385" s="44"/>
      <c r="F385" s="44"/>
      <c r="G385" s="44"/>
      <c r="H385" s="44"/>
      <c r="I385" s="44"/>
    </row>
    <row r="386" ht="15.75" customHeight="1">
      <c r="A386" s="44"/>
      <c r="B386" s="44"/>
      <c r="C386" s="44"/>
      <c r="D386" s="44"/>
      <c r="E386" s="44"/>
      <c r="F386" s="44"/>
      <c r="G386" s="44"/>
      <c r="H386" s="44"/>
      <c r="I386" s="44"/>
    </row>
    <row r="387" ht="15.75" customHeight="1">
      <c r="A387" s="44"/>
      <c r="B387" s="44"/>
      <c r="C387" s="44"/>
      <c r="D387" s="44"/>
      <c r="E387" s="44"/>
      <c r="F387" s="44"/>
      <c r="G387" s="44"/>
      <c r="H387" s="44"/>
      <c r="I387" s="44"/>
    </row>
    <row r="388" ht="15.75" customHeight="1">
      <c r="A388" s="44"/>
      <c r="B388" s="44"/>
      <c r="C388" s="44"/>
      <c r="D388" s="44"/>
      <c r="E388" s="44"/>
      <c r="F388" s="44"/>
      <c r="G388" s="44"/>
      <c r="H388" s="44"/>
      <c r="I388" s="44"/>
    </row>
    <row r="389" ht="15.75" customHeight="1">
      <c r="A389" s="44"/>
      <c r="B389" s="44"/>
      <c r="C389" s="44"/>
      <c r="D389" s="44"/>
      <c r="E389" s="44"/>
      <c r="F389" s="44"/>
      <c r="G389" s="44"/>
      <c r="H389" s="44"/>
      <c r="I389" s="44"/>
    </row>
    <row r="390" ht="15.75" customHeight="1">
      <c r="A390" s="44"/>
      <c r="B390" s="44"/>
      <c r="C390" s="44"/>
      <c r="D390" s="44"/>
      <c r="E390" s="44"/>
      <c r="F390" s="44"/>
      <c r="G390" s="44"/>
      <c r="H390" s="44"/>
      <c r="I390" s="44"/>
    </row>
    <row r="391" ht="15.75" customHeight="1">
      <c r="A391" s="44"/>
      <c r="B391" s="44"/>
      <c r="C391" s="44"/>
      <c r="D391" s="44"/>
      <c r="E391" s="44"/>
      <c r="F391" s="44"/>
      <c r="G391" s="44"/>
      <c r="H391" s="44"/>
      <c r="I391" s="44"/>
    </row>
    <row r="392" ht="15.75" customHeight="1">
      <c r="A392" s="44"/>
      <c r="B392" s="44"/>
      <c r="C392" s="44"/>
      <c r="D392" s="44"/>
      <c r="E392" s="44"/>
      <c r="F392" s="44"/>
      <c r="G392" s="44"/>
      <c r="H392" s="44"/>
      <c r="I392" s="44"/>
    </row>
    <row r="393" ht="15.75" customHeight="1">
      <c r="A393" s="44"/>
      <c r="B393" s="44"/>
      <c r="C393" s="44"/>
      <c r="D393" s="44"/>
      <c r="E393" s="44"/>
      <c r="F393" s="44"/>
      <c r="G393" s="44"/>
      <c r="H393" s="44"/>
      <c r="I393" s="44"/>
    </row>
    <row r="394" ht="15.75" customHeight="1">
      <c r="A394" s="44"/>
      <c r="B394" s="44"/>
      <c r="C394" s="44"/>
      <c r="D394" s="44"/>
      <c r="E394" s="44"/>
      <c r="F394" s="44"/>
      <c r="G394" s="44"/>
      <c r="H394" s="44"/>
      <c r="I394" s="44"/>
    </row>
    <row r="395" ht="15.75" customHeight="1">
      <c r="A395" s="44"/>
      <c r="B395" s="44"/>
      <c r="C395" s="44"/>
      <c r="D395" s="44"/>
      <c r="E395" s="44"/>
      <c r="F395" s="44"/>
      <c r="G395" s="44"/>
      <c r="H395" s="44"/>
      <c r="I395" s="44"/>
    </row>
    <row r="396" ht="15.75" customHeight="1">
      <c r="A396" s="44"/>
      <c r="B396" s="44"/>
      <c r="C396" s="44"/>
      <c r="D396" s="44"/>
      <c r="E396" s="44"/>
      <c r="F396" s="44"/>
      <c r="G396" s="44"/>
      <c r="H396" s="44"/>
      <c r="I396" s="44"/>
    </row>
    <row r="397" ht="15.75" customHeight="1">
      <c r="A397" s="44"/>
      <c r="B397" s="44"/>
      <c r="C397" s="44"/>
      <c r="D397" s="44"/>
      <c r="E397" s="44"/>
      <c r="F397" s="44"/>
      <c r="G397" s="44"/>
      <c r="H397" s="44"/>
      <c r="I397" s="44"/>
    </row>
    <row r="398" ht="15.75" customHeight="1">
      <c r="A398" s="44"/>
      <c r="B398" s="44"/>
      <c r="C398" s="44"/>
      <c r="D398" s="44"/>
      <c r="E398" s="44"/>
      <c r="F398" s="44"/>
      <c r="G398" s="44"/>
      <c r="H398" s="44"/>
      <c r="I398" s="44"/>
    </row>
    <row r="399" ht="15.75" customHeight="1">
      <c r="A399" s="44"/>
      <c r="B399" s="44"/>
      <c r="C399" s="44"/>
      <c r="D399" s="44"/>
      <c r="E399" s="44"/>
      <c r="F399" s="44"/>
      <c r="G399" s="44"/>
      <c r="H399" s="44"/>
      <c r="I399" s="44"/>
    </row>
    <row r="400" ht="15.75" customHeight="1">
      <c r="A400" s="44"/>
      <c r="B400" s="44"/>
      <c r="C400" s="44"/>
      <c r="D400" s="44"/>
      <c r="E400" s="44"/>
      <c r="F400" s="44"/>
      <c r="G400" s="44"/>
      <c r="H400" s="44"/>
      <c r="I400" s="44"/>
    </row>
    <row r="401" ht="15.75" customHeight="1">
      <c r="A401" s="44"/>
      <c r="B401" s="44"/>
      <c r="C401" s="44"/>
      <c r="D401" s="44"/>
      <c r="E401" s="44"/>
      <c r="F401" s="44"/>
      <c r="G401" s="44"/>
      <c r="H401" s="44"/>
      <c r="I401" s="44"/>
    </row>
    <row r="402" ht="15.75" customHeight="1">
      <c r="A402" s="44"/>
      <c r="B402" s="44"/>
      <c r="C402" s="44"/>
      <c r="D402" s="44"/>
      <c r="E402" s="44"/>
      <c r="F402" s="44"/>
      <c r="G402" s="44"/>
      <c r="H402" s="44"/>
      <c r="I402" s="44"/>
    </row>
    <row r="403" ht="15.75" customHeight="1">
      <c r="A403" s="44"/>
      <c r="B403" s="44"/>
      <c r="C403" s="44"/>
      <c r="D403" s="44"/>
      <c r="E403" s="44"/>
      <c r="F403" s="44"/>
      <c r="G403" s="44"/>
      <c r="H403" s="44"/>
      <c r="I403" s="44"/>
    </row>
    <row r="404" ht="15.75" customHeight="1">
      <c r="A404" s="44"/>
      <c r="B404" s="44"/>
      <c r="C404" s="44"/>
      <c r="D404" s="44"/>
      <c r="E404" s="44"/>
      <c r="F404" s="44"/>
      <c r="G404" s="44"/>
      <c r="H404" s="44"/>
      <c r="I404" s="44"/>
    </row>
    <row r="405" ht="15.75" customHeight="1">
      <c r="A405" s="44"/>
      <c r="B405" s="44"/>
      <c r="C405" s="44"/>
      <c r="D405" s="44"/>
      <c r="E405" s="44"/>
      <c r="F405" s="44"/>
      <c r="G405" s="44"/>
      <c r="H405" s="44"/>
      <c r="I405" s="44"/>
    </row>
    <row r="406" ht="15.75" customHeight="1">
      <c r="A406" s="44"/>
      <c r="B406" s="44"/>
      <c r="C406" s="44"/>
      <c r="D406" s="44"/>
      <c r="E406" s="44"/>
      <c r="F406" s="44"/>
      <c r="G406" s="44"/>
      <c r="H406" s="44"/>
      <c r="I406" s="44"/>
    </row>
    <row r="407" ht="15.75" customHeight="1">
      <c r="A407" s="44"/>
      <c r="B407" s="44"/>
      <c r="C407" s="44"/>
      <c r="D407" s="44"/>
      <c r="E407" s="44"/>
      <c r="F407" s="44"/>
      <c r="G407" s="44"/>
      <c r="H407" s="44"/>
      <c r="I407" s="44"/>
    </row>
    <row r="408" ht="15.75" customHeight="1">
      <c r="A408" s="44"/>
      <c r="B408" s="44"/>
      <c r="C408" s="44"/>
      <c r="D408" s="44"/>
      <c r="E408" s="44"/>
      <c r="F408" s="44"/>
      <c r="G408" s="44"/>
      <c r="H408" s="44"/>
      <c r="I408" s="44"/>
    </row>
    <row r="409" ht="15.75" customHeight="1">
      <c r="A409" s="44"/>
      <c r="B409" s="44"/>
      <c r="C409" s="44"/>
      <c r="D409" s="44"/>
      <c r="E409" s="44"/>
      <c r="F409" s="44"/>
      <c r="G409" s="44"/>
      <c r="H409" s="44"/>
      <c r="I409" s="44"/>
    </row>
    <row r="410" ht="15.75" customHeight="1">
      <c r="A410" s="44"/>
      <c r="B410" s="44"/>
      <c r="C410" s="44"/>
      <c r="D410" s="44"/>
      <c r="E410" s="44"/>
      <c r="F410" s="44"/>
      <c r="G410" s="44"/>
      <c r="H410" s="44"/>
      <c r="I410" s="44"/>
    </row>
    <row r="411" ht="15.75" customHeight="1">
      <c r="A411" s="44"/>
      <c r="B411" s="44"/>
      <c r="C411" s="44"/>
      <c r="D411" s="44"/>
      <c r="E411" s="44"/>
      <c r="F411" s="44"/>
      <c r="G411" s="44"/>
      <c r="H411" s="44"/>
      <c r="I411" s="44"/>
    </row>
    <row r="412" ht="15.75" customHeight="1">
      <c r="A412" s="44"/>
      <c r="B412" s="44"/>
      <c r="C412" s="44"/>
      <c r="D412" s="44"/>
      <c r="E412" s="44"/>
      <c r="F412" s="44"/>
      <c r="G412" s="44"/>
      <c r="H412" s="44"/>
      <c r="I412" s="44"/>
    </row>
    <row r="413" ht="15.75" customHeight="1">
      <c r="A413" s="44"/>
      <c r="B413" s="44"/>
      <c r="C413" s="44"/>
      <c r="D413" s="44"/>
      <c r="E413" s="44"/>
      <c r="F413" s="44"/>
      <c r="G413" s="44"/>
      <c r="H413" s="44"/>
      <c r="I413" s="44"/>
    </row>
    <row r="414" ht="15.75" customHeight="1">
      <c r="A414" s="44"/>
      <c r="B414" s="44"/>
      <c r="C414" s="44"/>
      <c r="D414" s="44"/>
      <c r="E414" s="44"/>
      <c r="F414" s="44"/>
      <c r="G414" s="44"/>
      <c r="H414" s="44"/>
      <c r="I414" s="44"/>
    </row>
    <row r="415" ht="15.75" customHeight="1">
      <c r="A415" s="44"/>
      <c r="B415" s="44"/>
      <c r="C415" s="44"/>
      <c r="D415" s="44"/>
      <c r="E415" s="44"/>
      <c r="F415" s="44"/>
      <c r="G415" s="44"/>
      <c r="H415" s="44"/>
      <c r="I415" s="44"/>
    </row>
    <row r="416" ht="15.75" customHeight="1">
      <c r="A416" s="44"/>
      <c r="B416" s="44"/>
      <c r="C416" s="44"/>
      <c r="D416" s="44"/>
      <c r="E416" s="44"/>
      <c r="F416" s="44"/>
      <c r="G416" s="44"/>
      <c r="H416" s="44"/>
      <c r="I416" s="44"/>
    </row>
    <row r="417" ht="15.75" customHeight="1">
      <c r="A417" s="44"/>
      <c r="B417" s="44"/>
      <c r="C417" s="44"/>
      <c r="D417" s="44"/>
      <c r="E417" s="44"/>
      <c r="F417" s="44"/>
      <c r="G417" s="44"/>
      <c r="H417" s="44"/>
      <c r="I417" s="44"/>
    </row>
    <row r="418" ht="15.75" customHeight="1">
      <c r="A418" s="44"/>
      <c r="B418" s="44"/>
      <c r="C418" s="44"/>
      <c r="D418" s="44"/>
      <c r="E418" s="44"/>
      <c r="F418" s="44"/>
      <c r="G418" s="44"/>
      <c r="H418" s="44"/>
      <c r="I418" s="44"/>
    </row>
    <row r="419" ht="15.75" customHeight="1">
      <c r="A419" s="44"/>
      <c r="B419" s="44"/>
      <c r="C419" s="44"/>
      <c r="D419" s="44"/>
      <c r="E419" s="44"/>
      <c r="F419" s="44"/>
      <c r="G419" s="44"/>
      <c r="H419" s="44"/>
      <c r="I419" s="44"/>
    </row>
    <row r="420" ht="15.75" customHeight="1">
      <c r="A420" s="44"/>
      <c r="B420" s="44"/>
      <c r="C420" s="44"/>
      <c r="D420" s="44"/>
      <c r="E420" s="44"/>
      <c r="F420" s="44"/>
      <c r="G420" s="44"/>
      <c r="H420" s="44"/>
      <c r="I420" s="44"/>
    </row>
    <row r="421" ht="15.75" customHeight="1">
      <c r="A421" s="44"/>
      <c r="B421" s="44"/>
      <c r="C421" s="44"/>
      <c r="D421" s="44"/>
      <c r="E421" s="44"/>
      <c r="F421" s="44"/>
      <c r="G421" s="44"/>
      <c r="H421" s="44"/>
      <c r="I421" s="44"/>
    </row>
    <row r="422" ht="15.75" customHeight="1">
      <c r="A422" s="44"/>
      <c r="B422" s="44"/>
      <c r="C422" s="44"/>
      <c r="D422" s="44"/>
      <c r="E422" s="44"/>
      <c r="F422" s="44"/>
      <c r="G422" s="44"/>
      <c r="H422" s="44"/>
      <c r="I422" s="44"/>
    </row>
    <row r="423" ht="15.75" customHeight="1">
      <c r="A423" s="44"/>
      <c r="B423" s="44"/>
      <c r="C423" s="44"/>
      <c r="D423" s="44"/>
      <c r="E423" s="44"/>
      <c r="F423" s="44"/>
      <c r="G423" s="44"/>
      <c r="H423" s="44"/>
      <c r="I423" s="44"/>
    </row>
    <row r="424" ht="15.75" customHeight="1">
      <c r="A424" s="44"/>
      <c r="B424" s="44"/>
      <c r="C424" s="44"/>
      <c r="D424" s="44"/>
      <c r="E424" s="44"/>
      <c r="F424" s="44"/>
      <c r="G424" s="44"/>
      <c r="H424" s="44"/>
      <c r="I424" s="44"/>
    </row>
    <row r="425" ht="15.75" customHeight="1">
      <c r="A425" s="44"/>
      <c r="B425" s="44"/>
      <c r="C425" s="44"/>
      <c r="D425" s="44"/>
      <c r="E425" s="44"/>
      <c r="F425" s="44"/>
      <c r="G425" s="44"/>
      <c r="H425" s="44"/>
      <c r="I425" s="44"/>
    </row>
    <row r="426" ht="15.75" customHeight="1">
      <c r="A426" s="44"/>
      <c r="B426" s="44"/>
      <c r="C426" s="44"/>
      <c r="D426" s="44"/>
      <c r="E426" s="44"/>
      <c r="F426" s="44"/>
      <c r="G426" s="44"/>
      <c r="H426" s="44"/>
      <c r="I426" s="44"/>
    </row>
    <row r="427" ht="15.75" customHeight="1">
      <c r="A427" s="44"/>
      <c r="B427" s="44"/>
      <c r="C427" s="44"/>
      <c r="D427" s="44"/>
      <c r="E427" s="44"/>
      <c r="F427" s="44"/>
      <c r="G427" s="44"/>
      <c r="H427" s="44"/>
      <c r="I427" s="44"/>
    </row>
    <row r="428" ht="15.75" customHeight="1">
      <c r="A428" s="44"/>
      <c r="B428" s="44"/>
      <c r="C428" s="44"/>
      <c r="D428" s="44"/>
      <c r="E428" s="44"/>
      <c r="F428" s="44"/>
      <c r="G428" s="44"/>
      <c r="H428" s="44"/>
      <c r="I428" s="44"/>
    </row>
    <row r="429" ht="15.75" customHeight="1">
      <c r="A429" s="44"/>
      <c r="B429" s="44"/>
      <c r="C429" s="44"/>
      <c r="D429" s="44"/>
      <c r="E429" s="44"/>
      <c r="F429" s="44"/>
      <c r="G429" s="44"/>
      <c r="H429" s="44"/>
      <c r="I429" s="44"/>
    </row>
    <row r="430" ht="15.75" customHeight="1">
      <c r="A430" s="44"/>
      <c r="B430" s="44"/>
      <c r="C430" s="44"/>
      <c r="D430" s="44"/>
      <c r="E430" s="44"/>
      <c r="F430" s="44"/>
      <c r="G430" s="44"/>
      <c r="H430" s="44"/>
      <c r="I430" s="44"/>
    </row>
    <row r="431" ht="15.75" customHeight="1">
      <c r="A431" s="44"/>
      <c r="B431" s="44"/>
      <c r="C431" s="44"/>
      <c r="D431" s="44"/>
      <c r="E431" s="44"/>
      <c r="F431" s="44"/>
      <c r="G431" s="44"/>
      <c r="H431" s="44"/>
      <c r="I431" s="44"/>
    </row>
    <row r="432" ht="15.75" customHeight="1">
      <c r="A432" s="44"/>
      <c r="B432" s="44"/>
      <c r="C432" s="44"/>
      <c r="D432" s="44"/>
      <c r="E432" s="44"/>
      <c r="F432" s="44"/>
      <c r="G432" s="44"/>
      <c r="H432" s="44"/>
      <c r="I432" s="44"/>
    </row>
    <row r="433" ht="15.75" customHeight="1">
      <c r="A433" s="44"/>
      <c r="B433" s="44"/>
      <c r="C433" s="44"/>
      <c r="D433" s="44"/>
      <c r="E433" s="44"/>
      <c r="F433" s="44"/>
      <c r="G433" s="44"/>
      <c r="H433" s="44"/>
      <c r="I433" s="44"/>
    </row>
    <row r="434" ht="15.75" customHeight="1">
      <c r="A434" s="44"/>
      <c r="B434" s="44"/>
      <c r="C434" s="44"/>
      <c r="D434" s="44"/>
      <c r="E434" s="44"/>
      <c r="F434" s="44"/>
      <c r="G434" s="44"/>
      <c r="H434" s="44"/>
      <c r="I434" s="44"/>
    </row>
    <row r="435" ht="15.75" customHeight="1">
      <c r="A435" s="44"/>
      <c r="B435" s="44"/>
      <c r="C435" s="44"/>
      <c r="D435" s="44"/>
      <c r="E435" s="44"/>
      <c r="F435" s="44"/>
      <c r="G435" s="44"/>
      <c r="H435" s="44"/>
      <c r="I435" s="44"/>
    </row>
    <row r="436" ht="15.75" customHeight="1">
      <c r="A436" s="44"/>
      <c r="B436" s="44"/>
      <c r="C436" s="44"/>
      <c r="D436" s="44"/>
      <c r="E436" s="44"/>
      <c r="F436" s="44"/>
      <c r="G436" s="44"/>
      <c r="H436" s="44"/>
      <c r="I436" s="44"/>
    </row>
    <row r="437" ht="15.75" customHeight="1">
      <c r="A437" s="44"/>
      <c r="B437" s="44"/>
      <c r="C437" s="44"/>
      <c r="D437" s="44"/>
      <c r="E437" s="44"/>
      <c r="F437" s="44"/>
      <c r="G437" s="44"/>
      <c r="H437" s="44"/>
      <c r="I437" s="44"/>
    </row>
    <row r="438" ht="15.75" customHeight="1">
      <c r="A438" s="44"/>
      <c r="B438" s="44"/>
      <c r="C438" s="44"/>
      <c r="D438" s="44"/>
      <c r="E438" s="44"/>
      <c r="F438" s="44"/>
      <c r="G438" s="44"/>
      <c r="H438" s="44"/>
      <c r="I438" s="44"/>
    </row>
    <row r="439" ht="15.75" customHeight="1">
      <c r="A439" s="44"/>
      <c r="B439" s="44"/>
      <c r="C439" s="44"/>
      <c r="D439" s="44"/>
      <c r="E439" s="44"/>
      <c r="F439" s="44"/>
      <c r="G439" s="44"/>
      <c r="H439" s="44"/>
      <c r="I439" s="44"/>
    </row>
    <row r="440" ht="15.75" customHeight="1">
      <c r="A440" s="44"/>
      <c r="B440" s="44"/>
      <c r="C440" s="44"/>
      <c r="D440" s="44"/>
      <c r="E440" s="44"/>
      <c r="F440" s="44"/>
      <c r="G440" s="44"/>
      <c r="H440" s="44"/>
      <c r="I440" s="44"/>
    </row>
    <row r="441" ht="15.75" customHeight="1">
      <c r="A441" s="44"/>
      <c r="B441" s="44"/>
      <c r="C441" s="44"/>
      <c r="D441" s="44"/>
      <c r="E441" s="44"/>
      <c r="F441" s="44"/>
      <c r="G441" s="44"/>
      <c r="H441" s="44"/>
      <c r="I441" s="44"/>
    </row>
    <row r="442" ht="15.75" customHeight="1">
      <c r="A442" s="44"/>
      <c r="B442" s="44"/>
      <c r="C442" s="44"/>
      <c r="D442" s="44"/>
      <c r="E442" s="44"/>
      <c r="F442" s="44"/>
      <c r="G442" s="44"/>
      <c r="H442" s="44"/>
      <c r="I442" s="44"/>
    </row>
    <row r="443" ht="15.75" customHeight="1">
      <c r="A443" s="44"/>
      <c r="B443" s="44"/>
      <c r="C443" s="44"/>
      <c r="D443" s="44"/>
      <c r="E443" s="44"/>
      <c r="F443" s="44"/>
      <c r="G443" s="44"/>
      <c r="H443" s="44"/>
      <c r="I443" s="44"/>
    </row>
    <row r="444" ht="15.75" customHeight="1">
      <c r="A444" s="44"/>
      <c r="B444" s="44"/>
      <c r="C444" s="44"/>
      <c r="D444" s="44"/>
      <c r="E444" s="44"/>
      <c r="F444" s="44"/>
      <c r="G444" s="44"/>
      <c r="H444" s="44"/>
      <c r="I444" s="44"/>
    </row>
    <row r="445" ht="15.75" customHeight="1">
      <c r="A445" s="44"/>
      <c r="B445" s="44"/>
      <c r="C445" s="44"/>
      <c r="D445" s="44"/>
      <c r="E445" s="44"/>
      <c r="F445" s="44"/>
      <c r="G445" s="44"/>
      <c r="H445" s="44"/>
      <c r="I445" s="44"/>
    </row>
    <row r="446" ht="15.75" customHeight="1">
      <c r="A446" s="44"/>
      <c r="B446" s="44"/>
      <c r="C446" s="44"/>
      <c r="D446" s="44"/>
      <c r="E446" s="44"/>
      <c r="F446" s="44"/>
      <c r="G446" s="44"/>
      <c r="H446" s="44"/>
      <c r="I446" s="44"/>
    </row>
    <row r="447" ht="15.75" customHeight="1">
      <c r="A447" s="44"/>
      <c r="B447" s="44"/>
      <c r="C447" s="44"/>
      <c r="D447" s="44"/>
      <c r="E447" s="44"/>
      <c r="F447" s="44"/>
      <c r="G447" s="44"/>
      <c r="H447" s="44"/>
      <c r="I447" s="44"/>
    </row>
    <row r="448" ht="15.75" customHeight="1">
      <c r="A448" s="44"/>
      <c r="B448" s="44"/>
      <c r="C448" s="44"/>
      <c r="D448" s="44"/>
      <c r="E448" s="44"/>
      <c r="F448" s="44"/>
      <c r="G448" s="44"/>
      <c r="H448" s="44"/>
      <c r="I448" s="44"/>
    </row>
    <row r="449" ht="15.75" customHeight="1">
      <c r="A449" s="44"/>
      <c r="B449" s="44"/>
      <c r="C449" s="44"/>
      <c r="D449" s="44"/>
      <c r="E449" s="44"/>
      <c r="F449" s="44"/>
      <c r="G449" s="44"/>
      <c r="H449" s="44"/>
      <c r="I449" s="44"/>
    </row>
    <row r="450" ht="15.75" customHeight="1">
      <c r="A450" s="44"/>
      <c r="B450" s="44"/>
      <c r="C450" s="44"/>
      <c r="D450" s="44"/>
      <c r="E450" s="44"/>
      <c r="F450" s="44"/>
      <c r="G450" s="44"/>
      <c r="H450" s="44"/>
      <c r="I450" s="44"/>
    </row>
    <row r="451" ht="15.75" customHeight="1">
      <c r="A451" s="44"/>
      <c r="B451" s="44"/>
      <c r="C451" s="44"/>
      <c r="D451" s="44"/>
      <c r="E451" s="44"/>
      <c r="F451" s="44"/>
      <c r="G451" s="44"/>
      <c r="H451" s="44"/>
      <c r="I451" s="44"/>
    </row>
    <row r="452" ht="15.75" customHeight="1">
      <c r="A452" s="44"/>
      <c r="B452" s="44"/>
      <c r="C452" s="44"/>
      <c r="D452" s="44"/>
      <c r="E452" s="44"/>
      <c r="F452" s="44"/>
      <c r="G452" s="44"/>
      <c r="H452" s="44"/>
      <c r="I452" s="44"/>
    </row>
    <row r="453" ht="15.75" customHeight="1">
      <c r="A453" s="44"/>
      <c r="B453" s="44"/>
      <c r="C453" s="44"/>
      <c r="D453" s="44"/>
      <c r="E453" s="44"/>
      <c r="F453" s="44"/>
      <c r="G453" s="44"/>
      <c r="H453" s="44"/>
      <c r="I453" s="44"/>
    </row>
    <row r="454" ht="15.75" customHeight="1">
      <c r="A454" s="44"/>
      <c r="B454" s="44"/>
      <c r="C454" s="44"/>
      <c r="D454" s="44"/>
      <c r="E454" s="44"/>
      <c r="F454" s="44"/>
      <c r="G454" s="44"/>
      <c r="H454" s="44"/>
      <c r="I454" s="44"/>
    </row>
    <row r="455" ht="15.75" customHeight="1">
      <c r="A455" s="44"/>
      <c r="B455" s="44"/>
      <c r="C455" s="44"/>
      <c r="D455" s="44"/>
      <c r="E455" s="44"/>
      <c r="F455" s="44"/>
      <c r="G455" s="44"/>
      <c r="H455" s="44"/>
      <c r="I455" s="44"/>
    </row>
    <row r="456" ht="15.75" customHeight="1">
      <c r="A456" s="44"/>
      <c r="B456" s="44"/>
      <c r="C456" s="44"/>
      <c r="D456" s="44"/>
      <c r="E456" s="44"/>
      <c r="F456" s="44"/>
      <c r="G456" s="44"/>
      <c r="H456" s="44"/>
      <c r="I456" s="44"/>
    </row>
    <row r="457" ht="15.75" customHeight="1">
      <c r="A457" s="44"/>
      <c r="B457" s="44"/>
      <c r="C457" s="44"/>
      <c r="D457" s="44"/>
      <c r="E457" s="44"/>
      <c r="F457" s="44"/>
      <c r="G457" s="44"/>
      <c r="H457" s="44"/>
      <c r="I457" s="44"/>
    </row>
    <row r="458" ht="15.75" customHeight="1">
      <c r="A458" s="44"/>
      <c r="B458" s="44"/>
      <c r="C458" s="44"/>
      <c r="D458" s="44"/>
      <c r="E458" s="44"/>
      <c r="F458" s="44"/>
      <c r="G458" s="44"/>
      <c r="H458" s="44"/>
      <c r="I458" s="44"/>
    </row>
    <row r="459" ht="15.75" customHeight="1">
      <c r="A459" s="44"/>
      <c r="B459" s="44"/>
      <c r="C459" s="44"/>
      <c r="D459" s="44"/>
      <c r="E459" s="44"/>
      <c r="F459" s="44"/>
      <c r="G459" s="44"/>
      <c r="H459" s="44"/>
      <c r="I459" s="44"/>
    </row>
    <row r="460" ht="15.75" customHeight="1">
      <c r="A460" s="44"/>
      <c r="B460" s="44"/>
      <c r="C460" s="44"/>
      <c r="D460" s="44"/>
      <c r="E460" s="44"/>
      <c r="F460" s="44"/>
      <c r="G460" s="44"/>
      <c r="H460" s="44"/>
      <c r="I460" s="44"/>
    </row>
    <row r="461" ht="15.75" customHeight="1">
      <c r="A461" s="44"/>
      <c r="B461" s="44"/>
      <c r="C461" s="44"/>
      <c r="D461" s="44"/>
      <c r="E461" s="44"/>
      <c r="F461" s="44"/>
      <c r="G461" s="44"/>
      <c r="H461" s="44"/>
      <c r="I461" s="44"/>
    </row>
    <row r="462" ht="15.75" customHeight="1">
      <c r="A462" s="44"/>
      <c r="B462" s="44"/>
      <c r="C462" s="44"/>
      <c r="D462" s="44"/>
      <c r="E462" s="44"/>
      <c r="F462" s="44"/>
      <c r="G462" s="44"/>
      <c r="H462" s="44"/>
      <c r="I462" s="44"/>
    </row>
    <row r="463" ht="15.75" customHeight="1">
      <c r="A463" s="44"/>
      <c r="B463" s="44"/>
      <c r="C463" s="44"/>
      <c r="D463" s="44"/>
      <c r="E463" s="44"/>
      <c r="F463" s="44"/>
      <c r="G463" s="44"/>
      <c r="H463" s="44"/>
      <c r="I463" s="44"/>
    </row>
    <row r="464" ht="15.75" customHeight="1">
      <c r="A464" s="44"/>
      <c r="B464" s="44"/>
      <c r="C464" s="44"/>
      <c r="D464" s="44"/>
      <c r="E464" s="44"/>
      <c r="F464" s="44"/>
      <c r="G464" s="44"/>
      <c r="H464" s="44"/>
      <c r="I464" s="44"/>
    </row>
    <row r="465" ht="15.75" customHeight="1">
      <c r="A465" s="44"/>
      <c r="B465" s="44"/>
      <c r="C465" s="44"/>
      <c r="D465" s="44"/>
      <c r="E465" s="44"/>
      <c r="F465" s="44"/>
      <c r="G465" s="44"/>
      <c r="H465" s="44"/>
      <c r="I465" s="44"/>
    </row>
    <row r="466" ht="15.75" customHeight="1">
      <c r="A466" s="44"/>
      <c r="B466" s="44"/>
      <c r="C466" s="44"/>
      <c r="D466" s="44"/>
      <c r="E466" s="44"/>
      <c r="F466" s="44"/>
      <c r="G466" s="44"/>
      <c r="H466" s="44"/>
      <c r="I466" s="44"/>
    </row>
    <row r="467" ht="15.75" customHeight="1">
      <c r="A467" s="44"/>
      <c r="B467" s="44"/>
      <c r="C467" s="44"/>
      <c r="D467" s="44"/>
      <c r="E467" s="44"/>
      <c r="F467" s="44"/>
      <c r="G467" s="44"/>
      <c r="H467" s="44"/>
      <c r="I467" s="44"/>
    </row>
    <row r="468" ht="15.75" customHeight="1">
      <c r="A468" s="44"/>
      <c r="B468" s="44"/>
      <c r="C468" s="44"/>
      <c r="D468" s="44"/>
      <c r="E468" s="44"/>
      <c r="F468" s="44"/>
      <c r="G468" s="44"/>
      <c r="H468" s="44"/>
      <c r="I468" s="44"/>
    </row>
    <row r="469" ht="15.75" customHeight="1">
      <c r="A469" s="44"/>
      <c r="B469" s="44"/>
      <c r="C469" s="44"/>
      <c r="D469" s="44"/>
      <c r="E469" s="44"/>
      <c r="F469" s="44"/>
      <c r="G469" s="44"/>
      <c r="H469" s="44"/>
      <c r="I469" s="44"/>
    </row>
    <row r="470" ht="15.75" customHeight="1">
      <c r="A470" s="44"/>
      <c r="B470" s="44"/>
      <c r="C470" s="44"/>
      <c r="D470" s="44"/>
      <c r="E470" s="44"/>
      <c r="F470" s="44"/>
      <c r="G470" s="44"/>
      <c r="H470" s="44"/>
      <c r="I470" s="44"/>
    </row>
    <row r="471" ht="15.75" customHeight="1">
      <c r="A471" s="44"/>
      <c r="B471" s="44"/>
      <c r="C471" s="44"/>
      <c r="D471" s="44"/>
      <c r="E471" s="44"/>
      <c r="F471" s="44"/>
      <c r="G471" s="44"/>
      <c r="H471" s="44"/>
      <c r="I471" s="44"/>
    </row>
    <row r="472" ht="15.75" customHeight="1">
      <c r="A472" s="44"/>
      <c r="B472" s="44"/>
      <c r="C472" s="44"/>
      <c r="D472" s="44"/>
      <c r="E472" s="44"/>
      <c r="F472" s="44"/>
      <c r="G472" s="44"/>
      <c r="H472" s="44"/>
      <c r="I472" s="44"/>
    </row>
    <row r="473" ht="15.75" customHeight="1">
      <c r="A473" s="44"/>
      <c r="B473" s="44"/>
      <c r="C473" s="44"/>
      <c r="D473" s="44"/>
      <c r="E473" s="44"/>
      <c r="F473" s="44"/>
      <c r="G473" s="44"/>
      <c r="H473" s="44"/>
      <c r="I473" s="44"/>
    </row>
    <row r="474" ht="15.75" customHeight="1">
      <c r="A474" s="44"/>
      <c r="B474" s="44"/>
      <c r="C474" s="44"/>
      <c r="D474" s="44"/>
      <c r="E474" s="44"/>
      <c r="F474" s="44"/>
      <c r="G474" s="44"/>
      <c r="H474" s="44"/>
      <c r="I474" s="44"/>
    </row>
    <row r="475" ht="15.75" customHeight="1">
      <c r="A475" s="44"/>
      <c r="B475" s="44"/>
      <c r="C475" s="44"/>
      <c r="D475" s="44"/>
      <c r="E475" s="44"/>
      <c r="F475" s="44"/>
      <c r="G475" s="44"/>
      <c r="H475" s="44"/>
      <c r="I475" s="44"/>
    </row>
    <row r="476" ht="15.75" customHeight="1">
      <c r="A476" s="44"/>
      <c r="B476" s="44"/>
      <c r="C476" s="44"/>
      <c r="D476" s="44"/>
      <c r="E476" s="44"/>
      <c r="F476" s="44"/>
      <c r="G476" s="44"/>
      <c r="H476" s="44"/>
      <c r="I476" s="44"/>
    </row>
    <row r="477" ht="15.75" customHeight="1">
      <c r="A477" s="44"/>
      <c r="B477" s="44"/>
      <c r="C477" s="44"/>
      <c r="D477" s="44"/>
      <c r="E477" s="44"/>
      <c r="F477" s="44"/>
      <c r="G477" s="44"/>
      <c r="H477" s="44"/>
      <c r="I477" s="44"/>
    </row>
    <row r="478" ht="15.75" customHeight="1">
      <c r="A478" s="44"/>
      <c r="B478" s="44"/>
      <c r="C478" s="44"/>
      <c r="D478" s="44"/>
      <c r="E478" s="44"/>
      <c r="F478" s="44"/>
      <c r="G478" s="44"/>
      <c r="H478" s="44"/>
      <c r="I478" s="44"/>
    </row>
    <row r="479" ht="15.75" customHeight="1">
      <c r="A479" s="44"/>
      <c r="B479" s="44"/>
      <c r="C479" s="44"/>
      <c r="D479" s="44"/>
      <c r="E479" s="44"/>
      <c r="F479" s="44"/>
      <c r="G479" s="44"/>
      <c r="H479" s="44"/>
      <c r="I479" s="44"/>
    </row>
    <row r="480" ht="15.75" customHeight="1">
      <c r="A480" s="44"/>
      <c r="B480" s="44"/>
      <c r="C480" s="44"/>
      <c r="D480" s="44"/>
      <c r="E480" s="44"/>
      <c r="F480" s="44"/>
      <c r="G480" s="44"/>
      <c r="H480" s="44"/>
      <c r="I480" s="44"/>
    </row>
    <row r="481" ht="15.75" customHeight="1">
      <c r="A481" s="44"/>
      <c r="B481" s="44"/>
      <c r="C481" s="44"/>
      <c r="D481" s="44"/>
      <c r="E481" s="44"/>
      <c r="F481" s="44"/>
      <c r="G481" s="44"/>
      <c r="H481" s="44"/>
      <c r="I481" s="44"/>
    </row>
    <row r="482" ht="15.75" customHeight="1">
      <c r="A482" s="44"/>
      <c r="B482" s="44"/>
      <c r="C482" s="44"/>
      <c r="D482" s="44"/>
      <c r="E482" s="44"/>
      <c r="F482" s="44"/>
      <c r="G482" s="44"/>
      <c r="H482" s="44"/>
      <c r="I482" s="44"/>
    </row>
    <row r="483" ht="15.75" customHeight="1">
      <c r="A483" s="44"/>
      <c r="B483" s="44"/>
      <c r="C483" s="44"/>
      <c r="D483" s="44"/>
      <c r="E483" s="44"/>
      <c r="F483" s="44"/>
      <c r="G483" s="44"/>
      <c r="H483" s="44"/>
      <c r="I483" s="44"/>
    </row>
    <row r="484" ht="15.75" customHeight="1">
      <c r="A484" s="44"/>
      <c r="B484" s="44"/>
      <c r="C484" s="44"/>
      <c r="D484" s="44"/>
      <c r="E484" s="44"/>
      <c r="F484" s="44"/>
      <c r="G484" s="44"/>
      <c r="H484" s="44"/>
      <c r="I484" s="44"/>
    </row>
    <row r="485" ht="15.75" customHeight="1">
      <c r="A485" s="44"/>
      <c r="B485" s="44"/>
      <c r="C485" s="44"/>
      <c r="D485" s="44"/>
      <c r="E485" s="44"/>
      <c r="F485" s="44"/>
      <c r="G485" s="44"/>
      <c r="H485" s="44"/>
      <c r="I485" s="44"/>
    </row>
    <row r="486" ht="15.75" customHeight="1">
      <c r="A486" s="44"/>
      <c r="B486" s="44"/>
      <c r="C486" s="44"/>
      <c r="D486" s="44"/>
      <c r="E486" s="44"/>
      <c r="F486" s="44"/>
      <c r="G486" s="44"/>
      <c r="H486" s="44"/>
      <c r="I486" s="44"/>
    </row>
    <row r="487" ht="15.75" customHeight="1">
      <c r="A487" s="44"/>
      <c r="B487" s="44"/>
      <c r="C487" s="44"/>
      <c r="D487" s="44"/>
      <c r="E487" s="44"/>
      <c r="F487" s="44"/>
      <c r="G487" s="44"/>
      <c r="H487" s="44"/>
      <c r="I487" s="44"/>
    </row>
    <row r="488" ht="15.75" customHeight="1">
      <c r="A488" s="44"/>
      <c r="B488" s="44"/>
      <c r="C488" s="44"/>
      <c r="D488" s="44"/>
      <c r="E488" s="44"/>
      <c r="F488" s="44"/>
      <c r="G488" s="44"/>
      <c r="H488" s="44"/>
      <c r="I488" s="44"/>
    </row>
    <row r="489" ht="15.75" customHeight="1">
      <c r="A489" s="44"/>
      <c r="B489" s="44"/>
      <c r="C489" s="44"/>
      <c r="D489" s="44"/>
      <c r="E489" s="44"/>
      <c r="F489" s="44"/>
      <c r="G489" s="44"/>
      <c r="H489" s="44"/>
      <c r="I489" s="44"/>
    </row>
    <row r="490" ht="15.75" customHeight="1">
      <c r="A490" s="44"/>
      <c r="B490" s="44"/>
      <c r="C490" s="44"/>
      <c r="D490" s="44"/>
      <c r="E490" s="44"/>
      <c r="F490" s="44"/>
      <c r="G490" s="44"/>
      <c r="H490" s="44"/>
      <c r="I490" s="44"/>
    </row>
    <row r="491" ht="15.75" customHeight="1">
      <c r="A491" s="44"/>
      <c r="B491" s="44"/>
      <c r="C491" s="44"/>
      <c r="D491" s="44"/>
      <c r="E491" s="44"/>
      <c r="F491" s="44"/>
      <c r="G491" s="44"/>
      <c r="H491" s="44"/>
      <c r="I491" s="44"/>
    </row>
    <row r="492" ht="15.75" customHeight="1">
      <c r="A492" s="44"/>
      <c r="B492" s="44"/>
      <c r="C492" s="44"/>
      <c r="D492" s="44"/>
      <c r="E492" s="44"/>
      <c r="F492" s="44"/>
      <c r="G492" s="44"/>
      <c r="H492" s="44"/>
      <c r="I492" s="44"/>
    </row>
    <row r="493" ht="15.75" customHeight="1">
      <c r="A493" s="44"/>
      <c r="B493" s="44"/>
      <c r="C493" s="44"/>
      <c r="D493" s="44"/>
      <c r="E493" s="44"/>
      <c r="F493" s="44"/>
      <c r="G493" s="44"/>
      <c r="H493" s="44"/>
      <c r="I493" s="44"/>
    </row>
    <row r="494" ht="15.75" customHeight="1">
      <c r="A494" s="44"/>
      <c r="B494" s="44"/>
      <c r="C494" s="44"/>
      <c r="D494" s="44"/>
      <c r="E494" s="44"/>
      <c r="F494" s="44"/>
      <c r="G494" s="44"/>
      <c r="H494" s="44"/>
      <c r="I494" s="44"/>
    </row>
    <row r="495" ht="15.75" customHeight="1">
      <c r="A495" s="44"/>
      <c r="B495" s="44"/>
      <c r="C495" s="44"/>
      <c r="D495" s="44"/>
      <c r="E495" s="44"/>
      <c r="F495" s="44"/>
      <c r="G495" s="44"/>
      <c r="H495" s="44"/>
      <c r="I495" s="44"/>
    </row>
    <row r="496" ht="15.75" customHeight="1">
      <c r="A496" s="44"/>
      <c r="B496" s="44"/>
      <c r="C496" s="44"/>
      <c r="D496" s="44"/>
      <c r="E496" s="44"/>
      <c r="F496" s="44"/>
      <c r="G496" s="44"/>
      <c r="H496" s="44"/>
      <c r="I496" s="44"/>
    </row>
    <row r="497" ht="15.75" customHeight="1">
      <c r="A497" s="44"/>
      <c r="B497" s="44"/>
      <c r="C497" s="44"/>
      <c r="D497" s="44"/>
      <c r="E497" s="44"/>
      <c r="F497" s="44"/>
      <c r="G497" s="44"/>
      <c r="H497" s="44"/>
      <c r="I497" s="44"/>
    </row>
    <row r="498" ht="15.75" customHeight="1">
      <c r="A498" s="44"/>
      <c r="B498" s="44"/>
      <c r="C498" s="44"/>
      <c r="D498" s="44"/>
      <c r="E498" s="44"/>
      <c r="F498" s="44"/>
      <c r="G498" s="44"/>
      <c r="H498" s="44"/>
      <c r="I498" s="44"/>
    </row>
    <row r="499" ht="15.75" customHeight="1">
      <c r="A499" s="44"/>
      <c r="B499" s="44"/>
      <c r="C499" s="44"/>
      <c r="D499" s="44"/>
      <c r="E499" s="44"/>
      <c r="F499" s="44"/>
      <c r="G499" s="44"/>
      <c r="H499" s="44"/>
      <c r="I499" s="44"/>
    </row>
    <row r="500" ht="15.75" customHeight="1">
      <c r="A500" s="44"/>
      <c r="B500" s="44"/>
      <c r="C500" s="44"/>
      <c r="D500" s="44"/>
      <c r="E500" s="44"/>
      <c r="F500" s="44"/>
      <c r="G500" s="44"/>
      <c r="H500" s="44"/>
      <c r="I500" s="44"/>
    </row>
    <row r="501" ht="15.75" customHeight="1">
      <c r="A501" s="44"/>
      <c r="B501" s="44"/>
      <c r="C501" s="44"/>
      <c r="D501" s="44"/>
      <c r="E501" s="44"/>
      <c r="F501" s="44"/>
      <c r="G501" s="44"/>
      <c r="H501" s="44"/>
      <c r="I501" s="44"/>
    </row>
    <row r="502" ht="15.75" customHeight="1">
      <c r="A502" s="44"/>
      <c r="B502" s="44"/>
      <c r="C502" s="44"/>
      <c r="D502" s="44"/>
      <c r="E502" s="44"/>
      <c r="F502" s="44"/>
      <c r="G502" s="44"/>
      <c r="H502" s="44"/>
      <c r="I502" s="44"/>
    </row>
    <row r="503" ht="15.75" customHeight="1">
      <c r="A503" s="44"/>
      <c r="B503" s="44"/>
      <c r="C503" s="44"/>
      <c r="D503" s="44"/>
      <c r="E503" s="44"/>
      <c r="F503" s="44"/>
      <c r="G503" s="44"/>
      <c r="H503" s="44"/>
      <c r="I503" s="44"/>
    </row>
    <row r="504" ht="15.75" customHeight="1">
      <c r="A504" s="44"/>
      <c r="B504" s="44"/>
      <c r="C504" s="44"/>
      <c r="D504" s="44"/>
      <c r="E504" s="44"/>
      <c r="F504" s="44"/>
      <c r="G504" s="44"/>
      <c r="H504" s="44"/>
      <c r="I504" s="44"/>
    </row>
    <row r="505" ht="15.75" customHeight="1">
      <c r="A505" s="44"/>
      <c r="B505" s="44"/>
      <c r="C505" s="44"/>
      <c r="D505" s="44"/>
      <c r="E505" s="44"/>
      <c r="F505" s="44"/>
      <c r="G505" s="44"/>
      <c r="H505" s="44"/>
      <c r="I505" s="44"/>
    </row>
    <row r="506" ht="15.75" customHeight="1">
      <c r="A506" s="44"/>
      <c r="B506" s="44"/>
      <c r="C506" s="44"/>
      <c r="D506" s="44"/>
      <c r="E506" s="44"/>
      <c r="F506" s="44"/>
      <c r="G506" s="44"/>
      <c r="H506" s="44"/>
      <c r="I506" s="44"/>
    </row>
    <row r="507" ht="15.75" customHeight="1">
      <c r="A507" s="44"/>
      <c r="B507" s="44"/>
      <c r="C507" s="44"/>
      <c r="D507" s="44"/>
      <c r="E507" s="44"/>
      <c r="F507" s="44"/>
      <c r="G507" s="44"/>
      <c r="H507" s="44"/>
      <c r="I507" s="44"/>
    </row>
    <row r="508" ht="15.75" customHeight="1">
      <c r="A508" s="44"/>
      <c r="B508" s="44"/>
      <c r="C508" s="44"/>
      <c r="D508" s="44"/>
      <c r="E508" s="44"/>
      <c r="F508" s="44"/>
      <c r="G508" s="44"/>
      <c r="H508" s="44"/>
      <c r="I508" s="44"/>
    </row>
    <row r="509" ht="15.75" customHeight="1">
      <c r="A509" s="44"/>
      <c r="B509" s="44"/>
      <c r="C509" s="44"/>
      <c r="D509" s="44"/>
      <c r="E509" s="44"/>
      <c r="F509" s="44"/>
      <c r="G509" s="44"/>
      <c r="H509" s="44"/>
      <c r="I509" s="44"/>
    </row>
    <row r="510" ht="15.75" customHeight="1">
      <c r="A510" s="44"/>
      <c r="B510" s="44"/>
      <c r="C510" s="44"/>
      <c r="D510" s="44"/>
      <c r="E510" s="44"/>
      <c r="F510" s="44"/>
      <c r="G510" s="44"/>
      <c r="H510" s="44"/>
      <c r="I510" s="44"/>
    </row>
    <row r="511" ht="15.75" customHeight="1">
      <c r="A511" s="44"/>
      <c r="B511" s="44"/>
      <c r="C511" s="44"/>
      <c r="D511" s="44"/>
      <c r="E511" s="44"/>
      <c r="F511" s="44"/>
      <c r="G511" s="44"/>
      <c r="H511" s="44"/>
      <c r="I511" s="44"/>
    </row>
    <row r="512" ht="15.75" customHeight="1">
      <c r="A512" s="44"/>
      <c r="B512" s="44"/>
      <c r="C512" s="44"/>
      <c r="D512" s="44"/>
      <c r="E512" s="44"/>
      <c r="F512" s="44"/>
      <c r="G512" s="44"/>
      <c r="H512" s="44"/>
      <c r="I512" s="44"/>
    </row>
    <row r="513" ht="15.75" customHeight="1">
      <c r="A513" s="44"/>
      <c r="B513" s="44"/>
      <c r="C513" s="44"/>
      <c r="D513" s="44"/>
      <c r="E513" s="44"/>
      <c r="F513" s="44"/>
      <c r="G513" s="44"/>
      <c r="H513" s="44"/>
      <c r="I513" s="44"/>
    </row>
    <row r="514" ht="15.75" customHeight="1">
      <c r="A514" s="44"/>
      <c r="B514" s="44"/>
      <c r="C514" s="44"/>
      <c r="D514" s="44"/>
      <c r="E514" s="44"/>
      <c r="F514" s="44"/>
      <c r="G514" s="44"/>
      <c r="H514" s="44"/>
      <c r="I514" s="44"/>
    </row>
    <row r="515" ht="15.75" customHeight="1">
      <c r="A515" s="44"/>
      <c r="B515" s="44"/>
      <c r="C515" s="44"/>
      <c r="D515" s="44"/>
      <c r="E515" s="44"/>
      <c r="F515" s="44"/>
      <c r="G515" s="44"/>
      <c r="H515" s="44"/>
      <c r="I515" s="44"/>
    </row>
    <row r="516" ht="15.75" customHeight="1">
      <c r="A516" s="44"/>
      <c r="B516" s="44"/>
      <c r="C516" s="44"/>
      <c r="D516" s="44"/>
      <c r="E516" s="44"/>
      <c r="F516" s="44"/>
      <c r="G516" s="44"/>
      <c r="H516" s="44"/>
      <c r="I516" s="44"/>
    </row>
    <row r="517" ht="15.75" customHeight="1">
      <c r="A517" s="44"/>
      <c r="B517" s="44"/>
      <c r="C517" s="44"/>
      <c r="D517" s="44"/>
      <c r="E517" s="44"/>
      <c r="F517" s="44"/>
      <c r="G517" s="44"/>
      <c r="H517" s="44"/>
      <c r="I517" s="44"/>
    </row>
    <row r="518" ht="15.75" customHeight="1">
      <c r="A518" s="44"/>
      <c r="B518" s="44"/>
      <c r="C518" s="44"/>
      <c r="D518" s="44"/>
      <c r="E518" s="44"/>
      <c r="F518" s="44"/>
      <c r="G518" s="44"/>
      <c r="H518" s="44"/>
      <c r="I518" s="44"/>
    </row>
    <row r="519" ht="15.75" customHeight="1">
      <c r="A519" s="44"/>
      <c r="B519" s="44"/>
      <c r="C519" s="44"/>
      <c r="D519" s="44"/>
      <c r="E519" s="44"/>
      <c r="F519" s="44"/>
      <c r="G519" s="44"/>
      <c r="H519" s="44"/>
      <c r="I519" s="44"/>
    </row>
    <row r="520" ht="15.75" customHeight="1">
      <c r="A520" s="44"/>
      <c r="B520" s="44"/>
      <c r="C520" s="44"/>
      <c r="D520" s="44"/>
      <c r="E520" s="44"/>
      <c r="F520" s="44"/>
      <c r="G520" s="44"/>
      <c r="H520" s="44"/>
      <c r="I520" s="44"/>
    </row>
    <row r="521" ht="15.75" customHeight="1">
      <c r="A521" s="44"/>
      <c r="B521" s="44"/>
      <c r="C521" s="44"/>
      <c r="D521" s="44"/>
      <c r="E521" s="44"/>
      <c r="F521" s="44"/>
      <c r="G521" s="44"/>
      <c r="H521" s="44"/>
      <c r="I521" s="44"/>
    </row>
    <row r="522" ht="15.75" customHeight="1">
      <c r="A522" s="44"/>
      <c r="B522" s="44"/>
      <c r="C522" s="44"/>
      <c r="D522" s="44"/>
      <c r="E522" s="44"/>
      <c r="F522" s="44"/>
      <c r="G522" s="44"/>
      <c r="H522" s="44"/>
      <c r="I522" s="44"/>
    </row>
    <row r="523" ht="15.75" customHeight="1">
      <c r="A523" s="44"/>
      <c r="B523" s="44"/>
      <c r="C523" s="44"/>
      <c r="D523" s="44"/>
      <c r="E523" s="44"/>
      <c r="F523" s="44"/>
      <c r="G523" s="44"/>
      <c r="H523" s="44"/>
      <c r="I523" s="44"/>
    </row>
    <row r="524" ht="15.75" customHeight="1">
      <c r="A524" s="44"/>
      <c r="B524" s="44"/>
      <c r="C524" s="44"/>
      <c r="D524" s="44"/>
      <c r="E524" s="44"/>
      <c r="F524" s="44"/>
      <c r="G524" s="44"/>
      <c r="H524" s="44"/>
      <c r="I524" s="44"/>
    </row>
    <row r="525" ht="15.75" customHeight="1">
      <c r="A525" s="44"/>
      <c r="B525" s="44"/>
      <c r="C525" s="44"/>
      <c r="D525" s="44"/>
      <c r="E525" s="44"/>
      <c r="F525" s="44"/>
      <c r="G525" s="44"/>
      <c r="H525" s="44"/>
      <c r="I525" s="44"/>
    </row>
    <row r="526" ht="15.75" customHeight="1">
      <c r="A526" s="44"/>
      <c r="B526" s="44"/>
      <c r="C526" s="44"/>
      <c r="D526" s="44"/>
      <c r="E526" s="44"/>
      <c r="F526" s="44"/>
      <c r="G526" s="44"/>
      <c r="H526" s="44"/>
      <c r="I526" s="44"/>
    </row>
    <row r="527" ht="15.75" customHeight="1">
      <c r="A527" s="44"/>
      <c r="B527" s="44"/>
      <c r="C527" s="44"/>
      <c r="D527" s="44"/>
      <c r="E527" s="44"/>
      <c r="F527" s="44"/>
      <c r="G527" s="44"/>
      <c r="H527" s="44"/>
      <c r="I527" s="44"/>
    </row>
    <row r="528" ht="15.75" customHeight="1">
      <c r="A528" s="44"/>
      <c r="B528" s="44"/>
      <c r="C528" s="44"/>
      <c r="D528" s="44"/>
      <c r="E528" s="44"/>
      <c r="F528" s="44"/>
      <c r="G528" s="44"/>
      <c r="H528" s="44"/>
      <c r="I528" s="44"/>
    </row>
    <row r="529" ht="15.75" customHeight="1">
      <c r="A529" s="44"/>
      <c r="B529" s="44"/>
      <c r="C529" s="44"/>
      <c r="D529" s="44"/>
      <c r="E529" s="44"/>
      <c r="F529" s="44"/>
      <c r="G529" s="44"/>
      <c r="H529" s="44"/>
      <c r="I529" s="44"/>
    </row>
    <row r="530" ht="15.75" customHeight="1">
      <c r="A530" s="44"/>
      <c r="B530" s="44"/>
      <c r="C530" s="44"/>
      <c r="D530" s="44"/>
      <c r="E530" s="44"/>
      <c r="F530" s="44"/>
      <c r="G530" s="44"/>
      <c r="H530" s="44"/>
      <c r="I530" s="44"/>
    </row>
    <row r="531" ht="15.75" customHeight="1">
      <c r="A531" s="44"/>
      <c r="B531" s="44"/>
      <c r="C531" s="44"/>
      <c r="D531" s="44"/>
      <c r="E531" s="44"/>
      <c r="F531" s="44"/>
      <c r="G531" s="44"/>
      <c r="H531" s="44"/>
      <c r="I531" s="44"/>
    </row>
    <row r="532" ht="15.75" customHeight="1">
      <c r="A532" s="44"/>
      <c r="B532" s="44"/>
      <c r="C532" s="44"/>
      <c r="D532" s="44"/>
      <c r="E532" s="44"/>
      <c r="F532" s="44"/>
      <c r="G532" s="44"/>
      <c r="H532" s="44"/>
      <c r="I532" s="44"/>
    </row>
    <row r="533" ht="15.75" customHeight="1">
      <c r="A533" s="44"/>
      <c r="B533" s="44"/>
      <c r="C533" s="44"/>
      <c r="D533" s="44"/>
      <c r="E533" s="44"/>
      <c r="F533" s="44"/>
      <c r="G533" s="44"/>
      <c r="H533" s="44"/>
      <c r="I533" s="44"/>
    </row>
    <row r="534" ht="15.75" customHeight="1">
      <c r="A534" s="44"/>
      <c r="B534" s="44"/>
      <c r="C534" s="44"/>
      <c r="D534" s="44"/>
      <c r="E534" s="44"/>
      <c r="F534" s="44"/>
      <c r="G534" s="44"/>
      <c r="H534" s="44"/>
      <c r="I534" s="44"/>
    </row>
    <row r="535" ht="15.75" customHeight="1">
      <c r="A535" s="44"/>
      <c r="B535" s="44"/>
      <c r="C535" s="44"/>
      <c r="D535" s="44"/>
      <c r="E535" s="44"/>
      <c r="F535" s="44"/>
      <c r="G535" s="44"/>
      <c r="H535" s="44"/>
      <c r="I535" s="44"/>
    </row>
    <row r="536" ht="15.75" customHeight="1">
      <c r="A536" s="44"/>
      <c r="B536" s="44"/>
      <c r="C536" s="44"/>
      <c r="D536" s="44"/>
      <c r="E536" s="44"/>
      <c r="F536" s="44"/>
      <c r="G536" s="44"/>
      <c r="H536" s="44"/>
      <c r="I536" s="44"/>
    </row>
    <row r="537" ht="15.75" customHeight="1">
      <c r="A537" s="44"/>
      <c r="B537" s="44"/>
      <c r="C537" s="44"/>
      <c r="D537" s="44"/>
      <c r="E537" s="44"/>
      <c r="F537" s="44"/>
      <c r="G537" s="44"/>
      <c r="H537" s="44"/>
      <c r="I537" s="44"/>
    </row>
    <row r="538" ht="15.75" customHeight="1">
      <c r="A538" s="44"/>
      <c r="B538" s="44"/>
      <c r="C538" s="44"/>
      <c r="D538" s="44"/>
      <c r="E538" s="44"/>
      <c r="F538" s="44"/>
      <c r="G538" s="44"/>
      <c r="H538" s="44"/>
      <c r="I538" s="44"/>
    </row>
    <row r="539" ht="15.75" customHeight="1">
      <c r="A539" s="44"/>
      <c r="B539" s="44"/>
      <c r="C539" s="44"/>
      <c r="D539" s="44"/>
      <c r="E539" s="44"/>
      <c r="F539" s="44"/>
      <c r="G539" s="44"/>
      <c r="H539" s="44"/>
      <c r="I539" s="44"/>
    </row>
    <row r="540" ht="15.75" customHeight="1">
      <c r="A540" s="44"/>
      <c r="B540" s="44"/>
      <c r="C540" s="44"/>
      <c r="D540" s="44"/>
      <c r="E540" s="44"/>
      <c r="F540" s="44"/>
      <c r="G540" s="44"/>
      <c r="H540" s="44"/>
      <c r="I540" s="44"/>
    </row>
    <row r="541" ht="15.75" customHeight="1">
      <c r="A541" s="44"/>
      <c r="B541" s="44"/>
      <c r="C541" s="44"/>
      <c r="D541" s="44"/>
      <c r="E541" s="44"/>
      <c r="F541" s="44"/>
      <c r="G541" s="44"/>
      <c r="H541" s="44"/>
      <c r="I541" s="44"/>
    </row>
    <row r="542" ht="15.75" customHeight="1">
      <c r="A542" s="44"/>
      <c r="B542" s="44"/>
      <c r="C542" s="44"/>
      <c r="D542" s="44"/>
      <c r="E542" s="44"/>
      <c r="F542" s="44"/>
      <c r="G542" s="44"/>
      <c r="H542" s="44"/>
      <c r="I542" s="44"/>
    </row>
    <row r="543" ht="15.75" customHeight="1">
      <c r="A543" s="44"/>
      <c r="B543" s="44"/>
      <c r="C543" s="44"/>
      <c r="D543" s="44"/>
      <c r="E543" s="44"/>
      <c r="F543" s="44"/>
      <c r="G543" s="44"/>
      <c r="H543" s="44"/>
      <c r="I543" s="44"/>
    </row>
    <row r="544" ht="15.75" customHeight="1">
      <c r="A544" s="44"/>
      <c r="B544" s="44"/>
      <c r="C544" s="44"/>
      <c r="D544" s="44"/>
      <c r="E544" s="44"/>
      <c r="F544" s="44"/>
      <c r="G544" s="44"/>
      <c r="H544" s="44"/>
      <c r="I544" s="44"/>
    </row>
    <row r="545" ht="15.75" customHeight="1">
      <c r="A545" s="44"/>
      <c r="B545" s="44"/>
      <c r="C545" s="44"/>
      <c r="D545" s="44"/>
      <c r="E545" s="44"/>
      <c r="F545" s="44"/>
      <c r="G545" s="44"/>
      <c r="H545" s="44"/>
      <c r="I545" s="44"/>
    </row>
    <row r="546" ht="15.75" customHeight="1">
      <c r="A546" s="44"/>
      <c r="B546" s="44"/>
      <c r="C546" s="44"/>
      <c r="D546" s="44"/>
      <c r="E546" s="44"/>
      <c r="F546" s="44"/>
      <c r="G546" s="44"/>
      <c r="H546" s="44"/>
      <c r="I546" s="44"/>
    </row>
    <row r="547" ht="15.75" customHeight="1">
      <c r="A547" s="44"/>
      <c r="B547" s="44"/>
      <c r="C547" s="44"/>
      <c r="D547" s="44"/>
      <c r="E547" s="44"/>
      <c r="F547" s="44"/>
      <c r="G547" s="44"/>
      <c r="H547" s="44"/>
      <c r="I547" s="44"/>
    </row>
    <row r="548" ht="15.75" customHeight="1">
      <c r="A548" s="44"/>
      <c r="B548" s="44"/>
      <c r="C548" s="44"/>
      <c r="D548" s="44"/>
      <c r="E548" s="44"/>
      <c r="F548" s="44"/>
      <c r="G548" s="44"/>
      <c r="H548" s="44"/>
      <c r="I548" s="44"/>
    </row>
    <row r="549" ht="15.75" customHeight="1">
      <c r="A549" s="44"/>
      <c r="B549" s="44"/>
      <c r="C549" s="44"/>
      <c r="D549" s="44"/>
      <c r="E549" s="44"/>
      <c r="F549" s="44"/>
      <c r="G549" s="44"/>
      <c r="H549" s="44"/>
      <c r="I549" s="44"/>
    </row>
    <row r="550" ht="15.75" customHeight="1">
      <c r="A550" s="44"/>
      <c r="B550" s="44"/>
      <c r="C550" s="44"/>
      <c r="D550" s="44"/>
      <c r="E550" s="44"/>
      <c r="F550" s="44"/>
      <c r="G550" s="44"/>
      <c r="H550" s="44"/>
      <c r="I550" s="44"/>
    </row>
    <row r="551" ht="15.75" customHeight="1">
      <c r="A551" s="44"/>
      <c r="B551" s="44"/>
      <c r="C551" s="44"/>
      <c r="D551" s="44"/>
      <c r="E551" s="44"/>
      <c r="F551" s="44"/>
      <c r="G551" s="44"/>
      <c r="H551" s="44"/>
      <c r="I551" s="44"/>
    </row>
    <row r="552" ht="15.75" customHeight="1">
      <c r="A552" s="44"/>
      <c r="B552" s="44"/>
      <c r="C552" s="44"/>
      <c r="D552" s="44"/>
      <c r="E552" s="44"/>
      <c r="F552" s="44"/>
      <c r="G552" s="44"/>
      <c r="H552" s="44"/>
      <c r="I552" s="44"/>
    </row>
    <row r="553" ht="15.75" customHeight="1">
      <c r="A553" s="44"/>
      <c r="B553" s="44"/>
      <c r="C553" s="44"/>
      <c r="D553" s="44"/>
      <c r="E553" s="44"/>
      <c r="F553" s="44"/>
      <c r="G553" s="44"/>
      <c r="H553" s="44"/>
      <c r="I553" s="44"/>
    </row>
    <row r="554" ht="15.75" customHeight="1">
      <c r="A554" s="44"/>
      <c r="B554" s="44"/>
      <c r="C554" s="44"/>
      <c r="D554" s="44"/>
      <c r="E554" s="44"/>
      <c r="F554" s="44"/>
      <c r="G554" s="44"/>
      <c r="H554" s="44"/>
      <c r="I554" s="44"/>
    </row>
    <row r="555" ht="15.75" customHeight="1">
      <c r="A555" s="44"/>
      <c r="B555" s="44"/>
      <c r="C555" s="44"/>
      <c r="D555" s="44"/>
      <c r="E555" s="44"/>
      <c r="F555" s="44"/>
      <c r="G555" s="44"/>
      <c r="H555" s="44"/>
      <c r="I555" s="44"/>
    </row>
    <row r="556" ht="15.75" customHeight="1">
      <c r="A556" s="44"/>
      <c r="B556" s="44"/>
      <c r="C556" s="44"/>
      <c r="D556" s="44"/>
      <c r="E556" s="44"/>
      <c r="F556" s="44"/>
      <c r="G556" s="44"/>
      <c r="H556" s="44"/>
      <c r="I556" s="44"/>
    </row>
    <row r="557" ht="15.75" customHeight="1">
      <c r="A557" s="44"/>
      <c r="B557" s="44"/>
      <c r="C557" s="44"/>
      <c r="D557" s="44"/>
      <c r="E557" s="44"/>
      <c r="F557" s="44"/>
      <c r="G557" s="44"/>
      <c r="H557" s="44"/>
      <c r="I557" s="44"/>
    </row>
    <row r="558" ht="15.75" customHeight="1">
      <c r="A558" s="44"/>
      <c r="B558" s="44"/>
      <c r="C558" s="44"/>
      <c r="D558" s="44"/>
      <c r="E558" s="44"/>
      <c r="F558" s="44"/>
      <c r="G558" s="44"/>
      <c r="H558" s="44"/>
      <c r="I558" s="44"/>
    </row>
    <row r="559" ht="15.75" customHeight="1">
      <c r="A559" s="44"/>
      <c r="B559" s="44"/>
      <c r="C559" s="44"/>
      <c r="D559" s="44"/>
      <c r="E559" s="44"/>
      <c r="F559" s="44"/>
      <c r="G559" s="44"/>
      <c r="H559" s="44"/>
      <c r="I559" s="44"/>
    </row>
    <row r="560" ht="15.75" customHeight="1">
      <c r="A560" s="44"/>
      <c r="B560" s="44"/>
      <c r="C560" s="44"/>
      <c r="D560" s="44"/>
      <c r="E560" s="44"/>
      <c r="F560" s="44"/>
      <c r="G560" s="44"/>
      <c r="H560" s="44"/>
      <c r="I560" s="44"/>
    </row>
    <row r="561" ht="15.75" customHeight="1">
      <c r="A561" s="44"/>
      <c r="B561" s="44"/>
      <c r="C561" s="44"/>
      <c r="D561" s="44"/>
      <c r="E561" s="44"/>
      <c r="F561" s="44"/>
      <c r="G561" s="44"/>
      <c r="H561" s="44"/>
      <c r="I561" s="44"/>
    </row>
    <row r="562" ht="15.75" customHeight="1">
      <c r="A562" s="44"/>
      <c r="B562" s="44"/>
      <c r="C562" s="44"/>
      <c r="D562" s="44"/>
      <c r="E562" s="44"/>
      <c r="F562" s="44"/>
      <c r="G562" s="44"/>
      <c r="H562" s="44"/>
      <c r="I562" s="44"/>
    </row>
    <row r="563" ht="15.75" customHeight="1">
      <c r="A563" s="44"/>
      <c r="B563" s="44"/>
      <c r="C563" s="44"/>
      <c r="D563" s="44"/>
      <c r="E563" s="44"/>
      <c r="F563" s="44"/>
      <c r="G563" s="44"/>
      <c r="H563" s="44"/>
      <c r="I563" s="44"/>
    </row>
    <row r="564" ht="15.75" customHeight="1">
      <c r="A564" s="44"/>
      <c r="B564" s="44"/>
      <c r="C564" s="44"/>
      <c r="D564" s="44"/>
      <c r="E564" s="44"/>
      <c r="F564" s="44"/>
      <c r="G564" s="44"/>
      <c r="H564" s="44"/>
      <c r="I564" s="44"/>
    </row>
    <row r="565" ht="15.75" customHeight="1">
      <c r="A565" s="44"/>
      <c r="B565" s="44"/>
      <c r="C565" s="44"/>
      <c r="D565" s="44"/>
      <c r="E565" s="44"/>
      <c r="F565" s="44"/>
      <c r="G565" s="44"/>
      <c r="H565" s="44"/>
      <c r="I565" s="44"/>
    </row>
    <row r="566" ht="15.75" customHeight="1">
      <c r="A566" s="44"/>
      <c r="B566" s="44"/>
      <c r="C566" s="44"/>
      <c r="D566" s="44"/>
      <c r="E566" s="44"/>
      <c r="F566" s="44"/>
      <c r="G566" s="44"/>
      <c r="H566" s="44"/>
      <c r="I566" s="44"/>
    </row>
    <row r="567" ht="15.75" customHeight="1">
      <c r="A567" s="44"/>
      <c r="B567" s="44"/>
      <c r="C567" s="44"/>
      <c r="D567" s="44"/>
      <c r="E567" s="44"/>
      <c r="F567" s="44"/>
      <c r="G567" s="44"/>
      <c r="H567" s="44"/>
      <c r="I567" s="44"/>
    </row>
    <row r="568" ht="15.75" customHeight="1">
      <c r="A568" s="44"/>
      <c r="B568" s="44"/>
      <c r="C568" s="44"/>
      <c r="D568" s="44"/>
      <c r="E568" s="44"/>
      <c r="F568" s="44"/>
      <c r="G568" s="44"/>
      <c r="H568" s="44"/>
      <c r="I568" s="44"/>
    </row>
    <row r="569" ht="15.75" customHeight="1">
      <c r="A569" s="44"/>
      <c r="B569" s="44"/>
      <c r="C569" s="44"/>
      <c r="D569" s="44"/>
      <c r="E569" s="44"/>
      <c r="F569" s="44"/>
      <c r="G569" s="44"/>
      <c r="H569" s="44"/>
      <c r="I569" s="44"/>
    </row>
    <row r="570" ht="15.75" customHeight="1">
      <c r="A570" s="44"/>
      <c r="B570" s="44"/>
      <c r="C570" s="44"/>
      <c r="D570" s="44"/>
      <c r="E570" s="44"/>
      <c r="F570" s="44"/>
      <c r="G570" s="44"/>
      <c r="H570" s="44"/>
      <c r="I570" s="44"/>
    </row>
    <row r="571" ht="15.75" customHeight="1">
      <c r="A571" s="44"/>
      <c r="B571" s="44"/>
      <c r="C571" s="44"/>
      <c r="D571" s="44"/>
      <c r="E571" s="44"/>
      <c r="F571" s="44"/>
      <c r="G571" s="44"/>
      <c r="H571" s="44"/>
      <c r="I571" s="44"/>
    </row>
    <row r="572" ht="15.75" customHeight="1">
      <c r="A572" s="44"/>
      <c r="B572" s="44"/>
      <c r="C572" s="44"/>
      <c r="D572" s="44"/>
      <c r="E572" s="44"/>
      <c r="F572" s="44"/>
      <c r="G572" s="44"/>
      <c r="H572" s="44"/>
      <c r="I572" s="44"/>
    </row>
    <row r="573" ht="15.75" customHeight="1">
      <c r="A573" s="44"/>
      <c r="B573" s="44"/>
      <c r="C573" s="44"/>
      <c r="D573" s="44"/>
      <c r="E573" s="44"/>
      <c r="F573" s="44"/>
      <c r="G573" s="44"/>
      <c r="H573" s="44"/>
      <c r="I573" s="44"/>
    </row>
    <row r="574" ht="15.75" customHeight="1">
      <c r="A574" s="44"/>
      <c r="B574" s="44"/>
      <c r="C574" s="44"/>
      <c r="D574" s="44"/>
      <c r="E574" s="44"/>
      <c r="F574" s="44"/>
      <c r="G574" s="44"/>
      <c r="H574" s="44"/>
      <c r="I574" s="44"/>
    </row>
    <row r="575" ht="15.75" customHeight="1">
      <c r="A575" s="44"/>
      <c r="B575" s="44"/>
      <c r="C575" s="44"/>
      <c r="D575" s="44"/>
      <c r="E575" s="44"/>
      <c r="F575" s="44"/>
      <c r="G575" s="44"/>
      <c r="H575" s="44"/>
      <c r="I575" s="44"/>
    </row>
    <row r="576" ht="15.75" customHeight="1">
      <c r="A576" s="44"/>
      <c r="B576" s="44"/>
      <c r="C576" s="44"/>
      <c r="D576" s="44"/>
      <c r="E576" s="44"/>
      <c r="F576" s="44"/>
      <c r="G576" s="44"/>
      <c r="H576" s="44"/>
      <c r="I576" s="44"/>
    </row>
    <row r="577" ht="15.75" customHeight="1">
      <c r="A577" s="44"/>
      <c r="B577" s="44"/>
      <c r="C577" s="44"/>
      <c r="D577" s="44"/>
      <c r="E577" s="44"/>
      <c r="F577" s="44"/>
      <c r="G577" s="44"/>
      <c r="H577" s="44"/>
      <c r="I577" s="44"/>
    </row>
    <row r="578" ht="15.75" customHeight="1">
      <c r="A578" s="44"/>
      <c r="B578" s="44"/>
      <c r="C578" s="44"/>
      <c r="D578" s="44"/>
      <c r="E578" s="44"/>
      <c r="F578" s="44"/>
      <c r="G578" s="44"/>
      <c r="H578" s="44"/>
      <c r="I578" s="44"/>
    </row>
    <row r="579" ht="15.75" customHeight="1">
      <c r="A579" s="44"/>
      <c r="B579" s="44"/>
      <c r="C579" s="44"/>
      <c r="D579" s="44"/>
      <c r="E579" s="44"/>
      <c r="F579" s="44"/>
      <c r="G579" s="44"/>
      <c r="H579" s="44"/>
      <c r="I579" s="44"/>
    </row>
    <row r="580" ht="15.75" customHeight="1">
      <c r="A580" s="44"/>
      <c r="B580" s="44"/>
      <c r="C580" s="44"/>
      <c r="D580" s="44"/>
      <c r="E580" s="44"/>
      <c r="F580" s="44"/>
      <c r="G580" s="44"/>
      <c r="H580" s="44"/>
      <c r="I580" s="44"/>
    </row>
    <row r="581" ht="15.75" customHeight="1">
      <c r="A581" s="44"/>
      <c r="B581" s="44"/>
      <c r="C581" s="44"/>
      <c r="D581" s="44"/>
      <c r="E581" s="44"/>
      <c r="F581" s="44"/>
      <c r="G581" s="44"/>
      <c r="H581" s="44"/>
      <c r="I581" s="44"/>
    </row>
    <row r="582" ht="15.75" customHeight="1">
      <c r="A582" s="44"/>
      <c r="B582" s="44"/>
      <c r="C582" s="44"/>
      <c r="D582" s="44"/>
      <c r="E582" s="44"/>
      <c r="F582" s="44"/>
      <c r="G582" s="44"/>
      <c r="H582" s="44"/>
      <c r="I582" s="44"/>
    </row>
    <row r="583" ht="15.75" customHeight="1">
      <c r="A583" s="44"/>
      <c r="B583" s="44"/>
      <c r="C583" s="44"/>
      <c r="D583" s="44"/>
      <c r="E583" s="44"/>
      <c r="F583" s="44"/>
      <c r="G583" s="44"/>
      <c r="H583" s="44"/>
      <c r="I583" s="44"/>
    </row>
    <row r="584" ht="15.75" customHeight="1">
      <c r="A584" s="44"/>
      <c r="B584" s="44"/>
      <c r="C584" s="44"/>
      <c r="D584" s="44"/>
      <c r="E584" s="44"/>
      <c r="F584" s="44"/>
      <c r="G584" s="44"/>
      <c r="H584" s="44"/>
      <c r="I584" s="44"/>
    </row>
    <row r="585" ht="15.75" customHeight="1">
      <c r="A585" s="44"/>
      <c r="B585" s="44"/>
      <c r="C585" s="44"/>
      <c r="D585" s="44"/>
      <c r="E585" s="44"/>
      <c r="F585" s="44"/>
      <c r="G585" s="44"/>
      <c r="H585" s="44"/>
      <c r="I585" s="44"/>
    </row>
    <row r="586" ht="15.75" customHeight="1">
      <c r="A586" s="44"/>
      <c r="B586" s="44"/>
      <c r="C586" s="44"/>
      <c r="D586" s="44"/>
      <c r="E586" s="44"/>
      <c r="F586" s="44"/>
      <c r="G586" s="44"/>
      <c r="H586" s="44"/>
      <c r="I586" s="44"/>
    </row>
    <row r="587" ht="15.75" customHeight="1">
      <c r="A587" s="44"/>
      <c r="B587" s="44"/>
      <c r="C587" s="44"/>
      <c r="D587" s="44"/>
      <c r="E587" s="44"/>
      <c r="F587" s="44"/>
      <c r="G587" s="44"/>
      <c r="H587" s="44"/>
      <c r="I587" s="44"/>
    </row>
    <row r="588" ht="15.75" customHeight="1">
      <c r="A588" s="44"/>
      <c r="B588" s="44"/>
      <c r="C588" s="44"/>
      <c r="D588" s="44"/>
      <c r="E588" s="44"/>
      <c r="F588" s="44"/>
      <c r="G588" s="44"/>
      <c r="H588" s="44"/>
      <c r="I588" s="44"/>
    </row>
    <row r="589" ht="15.75" customHeight="1">
      <c r="A589" s="44"/>
      <c r="B589" s="44"/>
      <c r="C589" s="44"/>
      <c r="D589" s="44"/>
      <c r="E589" s="44"/>
      <c r="F589" s="44"/>
      <c r="G589" s="44"/>
      <c r="H589" s="44"/>
      <c r="I589" s="44"/>
    </row>
    <row r="590" ht="15.75" customHeight="1">
      <c r="A590" s="44"/>
      <c r="B590" s="44"/>
      <c r="C590" s="44"/>
      <c r="D590" s="44"/>
      <c r="E590" s="44"/>
      <c r="F590" s="44"/>
      <c r="G590" s="44"/>
      <c r="H590" s="44"/>
      <c r="I590" s="44"/>
    </row>
    <row r="591" ht="15.75" customHeight="1">
      <c r="A591" s="44"/>
      <c r="B591" s="44"/>
      <c r="C591" s="44"/>
      <c r="D591" s="44"/>
      <c r="E591" s="44"/>
      <c r="F591" s="44"/>
      <c r="G591" s="44"/>
      <c r="H591" s="44"/>
      <c r="I591" s="44"/>
    </row>
    <row r="592" ht="15.75" customHeight="1">
      <c r="A592" s="44"/>
      <c r="B592" s="44"/>
      <c r="C592" s="44"/>
      <c r="D592" s="44"/>
      <c r="E592" s="44"/>
      <c r="F592" s="44"/>
      <c r="G592" s="44"/>
      <c r="H592" s="44"/>
      <c r="I592" s="44"/>
    </row>
    <row r="593" ht="15.75" customHeight="1">
      <c r="A593" s="44"/>
      <c r="B593" s="44"/>
      <c r="C593" s="44"/>
      <c r="D593" s="44"/>
      <c r="E593" s="44"/>
      <c r="F593" s="44"/>
      <c r="G593" s="44"/>
      <c r="H593" s="44"/>
      <c r="I593" s="44"/>
    </row>
    <row r="594" ht="15.75" customHeight="1">
      <c r="A594" s="44"/>
      <c r="B594" s="44"/>
      <c r="C594" s="44"/>
      <c r="D594" s="44"/>
      <c r="E594" s="44"/>
      <c r="F594" s="44"/>
      <c r="G594" s="44"/>
      <c r="H594" s="44"/>
      <c r="I594" s="44"/>
    </row>
    <row r="595" ht="15.75" customHeight="1">
      <c r="A595" s="44"/>
      <c r="B595" s="44"/>
      <c r="C595" s="44"/>
      <c r="D595" s="44"/>
      <c r="E595" s="44"/>
      <c r="F595" s="44"/>
      <c r="G595" s="44"/>
      <c r="H595" s="44"/>
      <c r="I595" s="44"/>
    </row>
    <row r="596" ht="15.75" customHeight="1">
      <c r="A596" s="44"/>
      <c r="B596" s="44"/>
      <c r="C596" s="44"/>
      <c r="D596" s="44"/>
      <c r="E596" s="44"/>
      <c r="F596" s="44"/>
      <c r="G596" s="44"/>
      <c r="H596" s="44"/>
      <c r="I596" s="44"/>
    </row>
    <row r="597" ht="15.75" customHeight="1">
      <c r="A597" s="44"/>
      <c r="B597" s="44"/>
      <c r="C597" s="44"/>
      <c r="D597" s="44"/>
      <c r="E597" s="44"/>
      <c r="F597" s="44"/>
      <c r="G597" s="44"/>
      <c r="H597" s="44"/>
      <c r="I597" s="44"/>
    </row>
    <row r="598" ht="15.75" customHeight="1">
      <c r="A598" s="44"/>
      <c r="B598" s="44"/>
      <c r="C598" s="44"/>
      <c r="D598" s="44"/>
      <c r="E598" s="44"/>
      <c r="F598" s="44"/>
      <c r="G598" s="44"/>
      <c r="H598" s="44"/>
      <c r="I598" s="44"/>
    </row>
    <row r="599" ht="15.75" customHeight="1">
      <c r="A599" s="44"/>
      <c r="B599" s="44"/>
      <c r="C599" s="44"/>
      <c r="D599" s="44"/>
      <c r="E599" s="44"/>
      <c r="F599" s="44"/>
      <c r="G599" s="44"/>
      <c r="H599" s="44"/>
      <c r="I599" s="44"/>
    </row>
    <row r="600" ht="15.75" customHeight="1">
      <c r="A600" s="44"/>
      <c r="B600" s="44"/>
      <c r="C600" s="44"/>
      <c r="D600" s="44"/>
      <c r="E600" s="44"/>
      <c r="F600" s="44"/>
      <c r="G600" s="44"/>
      <c r="H600" s="44"/>
      <c r="I600" s="44"/>
    </row>
    <row r="601" ht="15.75" customHeight="1">
      <c r="A601" s="44"/>
      <c r="B601" s="44"/>
      <c r="C601" s="44"/>
      <c r="D601" s="44"/>
      <c r="E601" s="44"/>
      <c r="F601" s="44"/>
      <c r="G601" s="44"/>
      <c r="H601" s="44"/>
      <c r="I601" s="44"/>
    </row>
    <row r="602" ht="15.75" customHeight="1">
      <c r="A602" s="44"/>
      <c r="B602" s="44"/>
      <c r="C602" s="44"/>
      <c r="D602" s="44"/>
      <c r="E602" s="44"/>
      <c r="F602" s="44"/>
      <c r="G602" s="44"/>
      <c r="H602" s="44"/>
      <c r="I602" s="44"/>
    </row>
    <row r="603" ht="15.75" customHeight="1">
      <c r="A603" s="44"/>
      <c r="B603" s="44"/>
      <c r="C603" s="44"/>
      <c r="D603" s="44"/>
      <c r="E603" s="44"/>
      <c r="F603" s="44"/>
      <c r="G603" s="44"/>
      <c r="H603" s="44"/>
      <c r="I603" s="44"/>
    </row>
    <row r="604" ht="15.75" customHeight="1">
      <c r="A604" s="44"/>
      <c r="B604" s="44"/>
      <c r="C604" s="44"/>
      <c r="D604" s="44"/>
      <c r="E604" s="44"/>
      <c r="F604" s="44"/>
      <c r="G604" s="44"/>
      <c r="H604" s="44"/>
      <c r="I604" s="44"/>
    </row>
    <row r="605" ht="15.75" customHeight="1">
      <c r="A605" s="44"/>
      <c r="B605" s="44"/>
      <c r="C605" s="44"/>
      <c r="D605" s="44"/>
      <c r="E605" s="44"/>
      <c r="F605" s="44"/>
      <c r="G605" s="44"/>
      <c r="H605" s="44"/>
      <c r="I605" s="44"/>
    </row>
    <row r="606" ht="15.75" customHeight="1">
      <c r="A606" s="44"/>
      <c r="B606" s="44"/>
      <c r="C606" s="44"/>
      <c r="D606" s="44"/>
      <c r="E606" s="44"/>
      <c r="F606" s="44"/>
      <c r="G606" s="44"/>
      <c r="H606" s="44"/>
      <c r="I606" s="44"/>
    </row>
    <row r="607" ht="15.75" customHeight="1">
      <c r="A607" s="44"/>
      <c r="B607" s="44"/>
      <c r="C607" s="44"/>
      <c r="D607" s="44"/>
      <c r="E607" s="44"/>
      <c r="F607" s="44"/>
      <c r="G607" s="44"/>
      <c r="H607" s="44"/>
      <c r="I607" s="44"/>
    </row>
    <row r="608" ht="15.75" customHeight="1">
      <c r="A608" s="44"/>
      <c r="B608" s="44"/>
      <c r="C608" s="44"/>
      <c r="D608" s="44"/>
      <c r="E608" s="44"/>
      <c r="F608" s="44"/>
      <c r="G608" s="44"/>
      <c r="H608" s="44"/>
      <c r="I608" s="44"/>
    </row>
    <row r="609" ht="15.75" customHeight="1">
      <c r="A609" s="44"/>
      <c r="B609" s="44"/>
      <c r="C609" s="44"/>
      <c r="D609" s="44"/>
      <c r="E609" s="44"/>
      <c r="F609" s="44"/>
      <c r="G609" s="44"/>
      <c r="H609" s="44"/>
      <c r="I609" s="44"/>
    </row>
    <row r="610" ht="15.75" customHeight="1">
      <c r="A610" s="44"/>
      <c r="B610" s="44"/>
      <c r="C610" s="44"/>
      <c r="D610" s="44"/>
      <c r="E610" s="44"/>
      <c r="F610" s="44"/>
      <c r="G610" s="44"/>
      <c r="H610" s="44"/>
      <c r="I610" s="44"/>
    </row>
    <row r="611" ht="15.75" customHeight="1">
      <c r="A611" s="44"/>
      <c r="B611" s="44"/>
      <c r="C611" s="44"/>
      <c r="D611" s="44"/>
      <c r="E611" s="44"/>
      <c r="F611" s="44"/>
      <c r="G611" s="44"/>
      <c r="H611" s="44"/>
      <c r="I611" s="44"/>
    </row>
    <row r="612" ht="15.75" customHeight="1">
      <c r="A612" s="44"/>
      <c r="B612" s="44"/>
      <c r="C612" s="44"/>
      <c r="D612" s="44"/>
      <c r="E612" s="44"/>
      <c r="F612" s="44"/>
      <c r="G612" s="44"/>
      <c r="H612" s="44"/>
      <c r="I612" s="44"/>
    </row>
    <row r="613" ht="15.75" customHeight="1">
      <c r="A613" s="44"/>
      <c r="B613" s="44"/>
      <c r="C613" s="44"/>
      <c r="D613" s="44"/>
      <c r="E613" s="44"/>
      <c r="F613" s="44"/>
      <c r="G613" s="44"/>
      <c r="H613" s="44"/>
      <c r="I613" s="44"/>
    </row>
    <row r="614" ht="15.75" customHeight="1">
      <c r="A614" s="44"/>
      <c r="B614" s="44"/>
      <c r="C614" s="44"/>
      <c r="D614" s="44"/>
      <c r="E614" s="44"/>
      <c r="F614" s="44"/>
      <c r="G614" s="44"/>
      <c r="H614" s="44"/>
      <c r="I614" s="44"/>
    </row>
    <row r="615" ht="15.75" customHeight="1">
      <c r="A615" s="44"/>
      <c r="B615" s="44"/>
      <c r="C615" s="44"/>
      <c r="D615" s="44"/>
      <c r="E615" s="44"/>
      <c r="F615" s="44"/>
      <c r="G615" s="44"/>
      <c r="H615" s="44"/>
      <c r="I615" s="44"/>
    </row>
    <row r="616" ht="15.75" customHeight="1">
      <c r="A616" s="44"/>
      <c r="B616" s="44"/>
      <c r="C616" s="44"/>
      <c r="D616" s="44"/>
      <c r="E616" s="44"/>
      <c r="F616" s="44"/>
      <c r="G616" s="44"/>
      <c r="H616" s="44"/>
      <c r="I616" s="44"/>
    </row>
    <row r="617" ht="15.75" customHeight="1">
      <c r="A617" s="44"/>
      <c r="B617" s="44"/>
      <c r="C617" s="44"/>
      <c r="D617" s="44"/>
      <c r="E617" s="44"/>
      <c r="F617" s="44"/>
      <c r="G617" s="44"/>
      <c r="H617" s="44"/>
      <c r="I617" s="44"/>
    </row>
    <row r="618" ht="15.75" customHeight="1">
      <c r="A618" s="44"/>
      <c r="B618" s="44"/>
      <c r="C618" s="44"/>
      <c r="D618" s="44"/>
      <c r="E618" s="44"/>
      <c r="F618" s="44"/>
      <c r="G618" s="44"/>
      <c r="H618" s="44"/>
      <c r="I618" s="44"/>
    </row>
    <row r="619" ht="15.75" customHeight="1">
      <c r="A619" s="44"/>
      <c r="B619" s="44"/>
      <c r="C619" s="44"/>
      <c r="D619" s="44"/>
      <c r="E619" s="44"/>
      <c r="F619" s="44"/>
      <c r="G619" s="44"/>
      <c r="H619" s="44"/>
      <c r="I619" s="44"/>
    </row>
    <row r="620" ht="15.75" customHeight="1">
      <c r="A620" s="44"/>
      <c r="B620" s="44"/>
      <c r="C620" s="44"/>
      <c r="D620" s="44"/>
      <c r="E620" s="44"/>
      <c r="F620" s="44"/>
      <c r="G620" s="44"/>
      <c r="H620" s="44"/>
      <c r="I620" s="44"/>
    </row>
    <row r="621" ht="15.75" customHeight="1">
      <c r="A621" s="44"/>
      <c r="B621" s="44"/>
      <c r="C621" s="44"/>
      <c r="D621" s="44"/>
      <c r="E621" s="44"/>
      <c r="F621" s="44"/>
      <c r="G621" s="44"/>
      <c r="H621" s="44"/>
      <c r="I621" s="44"/>
    </row>
    <row r="622" ht="15.75" customHeight="1">
      <c r="A622" s="44"/>
      <c r="B622" s="44"/>
      <c r="C622" s="44"/>
      <c r="D622" s="44"/>
      <c r="E622" s="44"/>
      <c r="F622" s="44"/>
      <c r="G622" s="44"/>
      <c r="H622" s="44"/>
      <c r="I622" s="44"/>
    </row>
    <row r="623" ht="15.75" customHeight="1">
      <c r="A623" s="44"/>
      <c r="B623" s="44"/>
      <c r="C623" s="44"/>
      <c r="D623" s="44"/>
      <c r="E623" s="44"/>
      <c r="F623" s="44"/>
      <c r="G623" s="44"/>
      <c r="H623" s="44"/>
      <c r="I623" s="44"/>
    </row>
    <row r="624" ht="15.75" customHeight="1">
      <c r="A624" s="44"/>
      <c r="B624" s="44"/>
      <c r="C624" s="44"/>
      <c r="D624" s="44"/>
      <c r="E624" s="44"/>
      <c r="F624" s="44"/>
      <c r="G624" s="44"/>
      <c r="H624" s="44"/>
      <c r="I624" s="44"/>
    </row>
    <row r="625" ht="15.75" customHeight="1">
      <c r="A625" s="44"/>
      <c r="B625" s="44"/>
      <c r="C625" s="44"/>
      <c r="D625" s="44"/>
      <c r="E625" s="44"/>
      <c r="F625" s="44"/>
      <c r="G625" s="44"/>
      <c r="H625" s="44"/>
      <c r="I625" s="44"/>
    </row>
    <row r="626" ht="15.75" customHeight="1">
      <c r="A626" s="44"/>
      <c r="B626" s="44"/>
      <c r="C626" s="44"/>
      <c r="D626" s="44"/>
      <c r="E626" s="44"/>
      <c r="F626" s="44"/>
      <c r="G626" s="44"/>
      <c r="H626" s="44"/>
      <c r="I626" s="44"/>
    </row>
    <row r="627" ht="15.75" customHeight="1">
      <c r="A627" s="44"/>
      <c r="B627" s="44"/>
      <c r="C627" s="44"/>
      <c r="D627" s="44"/>
      <c r="E627" s="44"/>
      <c r="F627" s="44"/>
      <c r="G627" s="44"/>
      <c r="H627" s="44"/>
      <c r="I627" s="44"/>
    </row>
    <row r="628" ht="15.75" customHeight="1">
      <c r="A628" s="44"/>
      <c r="B628" s="44"/>
      <c r="C628" s="44"/>
      <c r="D628" s="44"/>
      <c r="E628" s="44"/>
      <c r="F628" s="44"/>
      <c r="G628" s="44"/>
      <c r="H628" s="44"/>
      <c r="I628" s="44"/>
    </row>
    <row r="629" ht="15.75" customHeight="1">
      <c r="A629" s="44"/>
      <c r="B629" s="44"/>
      <c r="C629" s="44"/>
      <c r="D629" s="44"/>
      <c r="E629" s="44"/>
      <c r="F629" s="44"/>
      <c r="G629" s="44"/>
      <c r="H629" s="44"/>
      <c r="I629" s="44"/>
    </row>
    <row r="630" ht="15.75" customHeight="1">
      <c r="A630" s="44"/>
      <c r="B630" s="44"/>
      <c r="C630" s="44"/>
      <c r="D630" s="44"/>
      <c r="E630" s="44"/>
      <c r="F630" s="44"/>
      <c r="G630" s="44"/>
      <c r="H630" s="44"/>
      <c r="I630" s="44"/>
    </row>
    <row r="631" ht="15.75" customHeight="1">
      <c r="A631" s="44"/>
      <c r="B631" s="44"/>
      <c r="C631" s="44"/>
      <c r="D631" s="44"/>
      <c r="E631" s="44"/>
      <c r="F631" s="44"/>
      <c r="G631" s="44"/>
      <c r="H631" s="44"/>
      <c r="I631" s="44"/>
    </row>
    <row r="632" ht="15.75" customHeight="1">
      <c r="A632" s="44"/>
      <c r="B632" s="44"/>
      <c r="C632" s="44"/>
      <c r="D632" s="44"/>
      <c r="E632" s="44"/>
      <c r="F632" s="44"/>
      <c r="G632" s="44"/>
      <c r="H632" s="44"/>
      <c r="I632" s="44"/>
    </row>
    <row r="633" ht="15.75" customHeight="1">
      <c r="A633" s="44"/>
      <c r="B633" s="44"/>
      <c r="C633" s="44"/>
      <c r="D633" s="44"/>
      <c r="E633" s="44"/>
      <c r="F633" s="44"/>
      <c r="G633" s="44"/>
      <c r="H633" s="44"/>
      <c r="I633" s="44"/>
    </row>
    <row r="634" ht="15.75" customHeight="1">
      <c r="A634" s="44"/>
      <c r="B634" s="44"/>
      <c r="C634" s="44"/>
      <c r="D634" s="44"/>
      <c r="E634" s="44"/>
      <c r="F634" s="44"/>
      <c r="G634" s="44"/>
      <c r="H634" s="44"/>
      <c r="I634" s="44"/>
    </row>
    <row r="635" ht="15.75" customHeight="1">
      <c r="A635" s="44"/>
      <c r="B635" s="44"/>
      <c r="C635" s="44"/>
      <c r="D635" s="44"/>
      <c r="E635" s="44"/>
      <c r="F635" s="44"/>
      <c r="G635" s="44"/>
      <c r="H635" s="44"/>
      <c r="I635" s="44"/>
    </row>
    <row r="636" ht="15.75" customHeight="1">
      <c r="A636" s="44"/>
      <c r="B636" s="44"/>
      <c r="C636" s="44"/>
      <c r="D636" s="44"/>
      <c r="E636" s="44"/>
      <c r="F636" s="44"/>
      <c r="G636" s="44"/>
      <c r="H636" s="44"/>
      <c r="I636" s="44"/>
    </row>
    <row r="637" ht="15.75" customHeight="1">
      <c r="A637" s="44"/>
      <c r="B637" s="44"/>
      <c r="C637" s="44"/>
      <c r="D637" s="44"/>
      <c r="E637" s="44"/>
      <c r="F637" s="44"/>
      <c r="G637" s="44"/>
      <c r="H637" s="44"/>
      <c r="I637" s="44"/>
    </row>
    <row r="638" ht="15.75" customHeight="1">
      <c r="A638" s="44"/>
      <c r="B638" s="44"/>
      <c r="C638" s="44"/>
      <c r="D638" s="44"/>
      <c r="E638" s="44"/>
      <c r="F638" s="44"/>
      <c r="G638" s="44"/>
      <c r="H638" s="44"/>
      <c r="I638" s="44"/>
    </row>
    <row r="639" ht="15.75" customHeight="1">
      <c r="A639" s="44"/>
      <c r="B639" s="44"/>
      <c r="C639" s="44"/>
      <c r="D639" s="44"/>
      <c r="E639" s="44"/>
      <c r="F639" s="44"/>
      <c r="G639" s="44"/>
      <c r="H639" s="44"/>
      <c r="I639" s="44"/>
    </row>
    <row r="640" ht="15.75" customHeight="1">
      <c r="A640" s="44"/>
      <c r="B640" s="44"/>
      <c r="C640" s="44"/>
      <c r="D640" s="44"/>
      <c r="E640" s="44"/>
      <c r="F640" s="44"/>
      <c r="G640" s="44"/>
      <c r="H640" s="44"/>
      <c r="I640" s="44"/>
    </row>
    <row r="641" ht="15.75" customHeight="1">
      <c r="A641" s="44"/>
      <c r="B641" s="44"/>
      <c r="C641" s="44"/>
      <c r="D641" s="44"/>
      <c r="E641" s="44"/>
      <c r="F641" s="44"/>
      <c r="G641" s="44"/>
      <c r="H641" s="44"/>
      <c r="I641" s="44"/>
    </row>
    <row r="642" ht="15.75" customHeight="1">
      <c r="A642" s="44"/>
      <c r="B642" s="44"/>
      <c r="C642" s="44"/>
      <c r="D642" s="44"/>
      <c r="E642" s="44"/>
      <c r="F642" s="44"/>
      <c r="G642" s="44"/>
      <c r="H642" s="44"/>
      <c r="I642" s="44"/>
    </row>
    <row r="643" ht="15.75" customHeight="1">
      <c r="A643" s="44"/>
      <c r="B643" s="44"/>
      <c r="C643" s="44"/>
      <c r="D643" s="44"/>
      <c r="E643" s="44"/>
      <c r="F643" s="44"/>
      <c r="G643" s="44"/>
      <c r="H643" s="44"/>
      <c r="I643" s="44"/>
    </row>
    <row r="644" ht="15.75" customHeight="1">
      <c r="A644" s="44"/>
      <c r="B644" s="44"/>
      <c r="C644" s="44"/>
      <c r="D644" s="44"/>
      <c r="E644" s="44"/>
      <c r="F644" s="44"/>
      <c r="G644" s="44"/>
      <c r="H644" s="44"/>
      <c r="I644" s="44"/>
    </row>
    <row r="645" ht="15.75" customHeight="1">
      <c r="A645" s="44"/>
      <c r="B645" s="44"/>
      <c r="C645" s="44"/>
      <c r="D645" s="44"/>
      <c r="E645" s="44"/>
      <c r="F645" s="44"/>
      <c r="G645" s="44"/>
      <c r="H645" s="44"/>
      <c r="I645" s="44"/>
    </row>
    <row r="646" ht="15.75" customHeight="1">
      <c r="A646" s="44"/>
      <c r="B646" s="44"/>
      <c r="C646" s="44"/>
      <c r="D646" s="44"/>
      <c r="E646" s="44"/>
      <c r="F646" s="44"/>
      <c r="G646" s="44"/>
      <c r="H646" s="44"/>
      <c r="I646" s="44"/>
    </row>
    <row r="647" ht="15.75" customHeight="1">
      <c r="A647" s="44"/>
      <c r="B647" s="44"/>
      <c r="C647" s="44"/>
      <c r="D647" s="44"/>
      <c r="E647" s="44"/>
      <c r="F647" s="44"/>
      <c r="G647" s="44"/>
      <c r="H647" s="44"/>
      <c r="I647" s="44"/>
    </row>
    <row r="648" ht="15.75" customHeight="1">
      <c r="A648" s="44"/>
      <c r="B648" s="44"/>
      <c r="C648" s="44"/>
      <c r="D648" s="44"/>
      <c r="E648" s="44"/>
      <c r="F648" s="44"/>
      <c r="G648" s="44"/>
      <c r="H648" s="44"/>
      <c r="I648" s="44"/>
    </row>
    <row r="649" ht="15.75" customHeight="1">
      <c r="A649" s="44"/>
      <c r="B649" s="44"/>
      <c r="C649" s="44"/>
      <c r="D649" s="44"/>
      <c r="E649" s="44"/>
      <c r="F649" s="44"/>
      <c r="G649" s="44"/>
      <c r="H649" s="44"/>
      <c r="I649" s="44"/>
    </row>
    <row r="650" ht="15.75" customHeight="1">
      <c r="A650" s="44"/>
      <c r="B650" s="44"/>
      <c r="C650" s="44"/>
      <c r="D650" s="44"/>
      <c r="E650" s="44"/>
      <c r="F650" s="44"/>
      <c r="G650" s="44"/>
      <c r="H650" s="44"/>
      <c r="I650" s="44"/>
    </row>
    <row r="651" ht="15.75" customHeight="1">
      <c r="A651" s="44"/>
      <c r="B651" s="44"/>
      <c r="C651" s="44"/>
      <c r="D651" s="44"/>
      <c r="E651" s="44"/>
      <c r="F651" s="44"/>
      <c r="G651" s="44"/>
      <c r="H651" s="44"/>
      <c r="I651" s="44"/>
    </row>
    <row r="652" ht="15.75" customHeight="1">
      <c r="A652" s="44"/>
      <c r="B652" s="44"/>
      <c r="C652" s="44"/>
      <c r="D652" s="44"/>
      <c r="E652" s="44"/>
      <c r="F652" s="44"/>
      <c r="G652" s="44"/>
      <c r="H652" s="44"/>
      <c r="I652" s="44"/>
    </row>
    <row r="653" ht="15.75" customHeight="1">
      <c r="A653" s="44"/>
      <c r="B653" s="44"/>
      <c r="C653" s="44"/>
      <c r="D653" s="44"/>
      <c r="E653" s="44"/>
      <c r="F653" s="44"/>
      <c r="G653" s="44"/>
      <c r="H653" s="44"/>
      <c r="I653" s="44"/>
    </row>
    <row r="654" ht="15.75" customHeight="1">
      <c r="A654" s="44"/>
      <c r="B654" s="44"/>
      <c r="C654" s="44"/>
      <c r="D654" s="44"/>
      <c r="E654" s="44"/>
      <c r="F654" s="44"/>
      <c r="G654" s="44"/>
      <c r="H654" s="44"/>
      <c r="I654" s="44"/>
    </row>
    <row r="655" ht="15.75" customHeight="1">
      <c r="A655" s="44"/>
      <c r="B655" s="44"/>
      <c r="C655" s="44"/>
      <c r="D655" s="44"/>
      <c r="E655" s="44"/>
      <c r="F655" s="44"/>
      <c r="G655" s="44"/>
      <c r="H655" s="44"/>
      <c r="I655" s="44"/>
    </row>
    <row r="656" ht="15.75" customHeight="1">
      <c r="A656" s="44"/>
      <c r="B656" s="44"/>
      <c r="C656" s="44"/>
      <c r="D656" s="44"/>
      <c r="E656" s="44"/>
      <c r="F656" s="44"/>
      <c r="G656" s="44"/>
      <c r="H656" s="44"/>
      <c r="I656" s="44"/>
    </row>
    <row r="657" ht="15.75" customHeight="1">
      <c r="A657" s="44"/>
      <c r="B657" s="44"/>
      <c r="C657" s="44"/>
      <c r="D657" s="44"/>
      <c r="E657" s="44"/>
      <c r="F657" s="44"/>
      <c r="G657" s="44"/>
      <c r="H657" s="44"/>
      <c r="I657" s="44"/>
    </row>
    <row r="658" ht="15.75" customHeight="1">
      <c r="A658" s="44"/>
      <c r="B658" s="44"/>
      <c r="C658" s="44"/>
      <c r="D658" s="44"/>
      <c r="E658" s="44"/>
      <c r="F658" s="44"/>
      <c r="G658" s="44"/>
      <c r="H658" s="44"/>
      <c r="I658" s="44"/>
    </row>
    <row r="659" ht="15.75" customHeight="1">
      <c r="A659" s="44"/>
      <c r="B659" s="44"/>
      <c r="C659" s="44"/>
      <c r="D659" s="44"/>
      <c r="E659" s="44"/>
      <c r="F659" s="44"/>
      <c r="G659" s="44"/>
      <c r="H659" s="44"/>
      <c r="I659" s="44"/>
    </row>
    <row r="660" ht="15.75" customHeight="1">
      <c r="A660" s="44"/>
      <c r="B660" s="44"/>
      <c r="C660" s="44"/>
      <c r="D660" s="44"/>
      <c r="E660" s="44"/>
      <c r="F660" s="44"/>
      <c r="G660" s="44"/>
      <c r="H660" s="44"/>
      <c r="I660" s="44"/>
    </row>
    <row r="661" ht="15.75" customHeight="1">
      <c r="A661" s="44"/>
      <c r="B661" s="44"/>
      <c r="C661" s="44"/>
      <c r="D661" s="44"/>
      <c r="E661" s="44"/>
      <c r="F661" s="44"/>
      <c r="G661" s="44"/>
      <c r="H661" s="44"/>
      <c r="I661" s="44"/>
    </row>
    <row r="662" ht="15.75" customHeight="1">
      <c r="A662" s="44"/>
      <c r="B662" s="44"/>
      <c r="C662" s="44"/>
      <c r="D662" s="44"/>
      <c r="E662" s="44"/>
      <c r="F662" s="44"/>
      <c r="G662" s="44"/>
      <c r="H662" s="44"/>
      <c r="I662" s="44"/>
    </row>
    <row r="663" ht="15.75" customHeight="1">
      <c r="A663" s="44"/>
      <c r="B663" s="44"/>
      <c r="C663" s="44"/>
      <c r="D663" s="44"/>
      <c r="E663" s="44"/>
      <c r="F663" s="44"/>
      <c r="G663" s="44"/>
      <c r="H663" s="44"/>
      <c r="I663" s="44"/>
    </row>
    <row r="664" ht="15.75" customHeight="1">
      <c r="A664" s="44"/>
      <c r="B664" s="44"/>
      <c r="C664" s="44"/>
      <c r="D664" s="44"/>
      <c r="E664" s="44"/>
      <c r="F664" s="44"/>
      <c r="G664" s="44"/>
      <c r="H664" s="44"/>
      <c r="I664" s="44"/>
    </row>
    <row r="665" ht="15.75" customHeight="1">
      <c r="A665" s="44"/>
      <c r="B665" s="44"/>
      <c r="C665" s="44"/>
      <c r="D665" s="44"/>
      <c r="E665" s="44"/>
      <c r="F665" s="44"/>
      <c r="G665" s="44"/>
      <c r="H665" s="44"/>
      <c r="I665" s="44"/>
    </row>
    <row r="666" ht="15.75" customHeight="1">
      <c r="A666" s="44"/>
      <c r="B666" s="44"/>
      <c r="C666" s="44"/>
      <c r="D666" s="44"/>
      <c r="E666" s="44"/>
      <c r="F666" s="44"/>
      <c r="G666" s="44"/>
      <c r="H666" s="44"/>
      <c r="I666" s="44"/>
    </row>
    <row r="667" ht="15.75" customHeight="1">
      <c r="A667" s="44"/>
      <c r="B667" s="44"/>
      <c r="C667" s="44"/>
      <c r="D667" s="44"/>
      <c r="E667" s="44"/>
      <c r="F667" s="44"/>
      <c r="G667" s="44"/>
      <c r="H667" s="44"/>
      <c r="I667" s="44"/>
    </row>
    <row r="668" ht="15.75" customHeight="1">
      <c r="A668" s="44"/>
      <c r="B668" s="44"/>
      <c r="C668" s="44"/>
      <c r="D668" s="44"/>
      <c r="E668" s="44"/>
      <c r="F668" s="44"/>
      <c r="G668" s="44"/>
      <c r="H668" s="44"/>
      <c r="I668" s="44"/>
    </row>
    <row r="669" ht="15.75" customHeight="1">
      <c r="A669" s="44"/>
      <c r="B669" s="44"/>
      <c r="C669" s="44"/>
      <c r="D669" s="44"/>
      <c r="E669" s="44"/>
      <c r="F669" s="44"/>
      <c r="G669" s="44"/>
      <c r="H669" s="44"/>
      <c r="I669" s="44"/>
    </row>
    <row r="670" ht="15.75" customHeight="1">
      <c r="A670" s="44"/>
      <c r="B670" s="44"/>
      <c r="C670" s="44"/>
      <c r="D670" s="44"/>
      <c r="E670" s="44"/>
      <c r="F670" s="44"/>
      <c r="G670" s="44"/>
      <c r="H670" s="44"/>
      <c r="I670" s="44"/>
    </row>
    <row r="671" ht="15.75" customHeight="1">
      <c r="A671" s="44"/>
      <c r="B671" s="44"/>
      <c r="C671" s="44"/>
      <c r="D671" s="44"/>
      <c r="E671" s="44"/>
      <c r="F671" s="44"/>
      <c r="G671" s="44"/>
      <c r="H671" s="44"/>
      <c r="I671" s="44"/>
    </row>
    <row r="672" ht="15.75" customHeight="1">
      <c r="A672" s="44"/>
      <c r="B672" s="44"/>
      <c r="C672" s="44"/>
      <c r="D672" s="44"/>
      <c r="E672" s="44"/>
      <c r="F672" s="44"/>
      <c r="G672" s="44"/>
      <c r="H672" s="44"/>
      <c r="I672" s="44"/>
    </row>
    <row r="673" ht="15.75" customHeight="1">
      <c r="A673" s="44"/>
      <c r="B673" s="44"/>
      <c r="C673" s="44"/>
      <c r="D673" s="44"/>
      <c r="E673" s="44"/>
      <c r="F673" s="44"/>
      <c r="G673" s="44"/>
      <c r="H673" s="44"/>
      <c r="I673" s="44"/>
    </row>
    <row r="674" ht="15.75" customHeight="1">
      <c r="A674" s="44"/>
      <c r="B674" s="44"/>
      <c r="C674" s="44"/>
      <c r="D674" s="44"/>
      <c r="E674" s="44"/>
      <c r="F674" s="44"/>
      <c r="G674" s="44"/>
      <c r="H674" s="44"/>
      <c r="I674" s="44"/>
    </row>
    <row r="675" ht="15.75" customHeight="1">
      <c r="A675" s="44"/>
      <c r="B675" s="44"/>
      <c r="C675" s="44"/>
      <c r="D675" s="44"/>
      <c r="E675" s="44"/>
      <c r="F675" s="44"/>
      <c r="G675" s="44"/>
      <c r="H675" s="44"/>
      <c r="I675" s="44"/>
    </row>
    <row r="676" ht="15.75" customHeight="1">
      <c r="A676" s="44"/>
      <c r="B676" s="44"/>
      <c r="C676" s="44"/>
      <c r="D676" s="44"/>
      <c r="E676" s="44"/>
      <c r="F676" s="44"/>
      <c r="G676" s="44"/>
      <c r="H676" s="44"/>
      <c r="I676" s="44"/>
    </row>
    <row r="677" ht="15.75" customHeight="1">
      <c r="A677" s="44"/>
      <c r="B677" s="44"/>
      <c r="C677" s="44"/>
      <c r="D677" s="44"/>
      <c r="E677" s="44"/>
      <c r="F677" s="44"/>
      <c r="G677" s="44"/>
      <c r="H677" s="44"/>
      <c r="I677" s="44"/>
    </row>
    <row r="678" ht="15.75" customHeight="1">
      <c r="A678" s="44"/>
      <c r="B678" s="44"/>
      <c r="C678" s="44"/>
      <c r="D678" s="44"/>
      <c r="E678" s="44"/>
      <c r="F678" s="44"/>
      <c r="G678" s="44"/>
      <c r="H678" s="44"/>
      <c r="I678" s="44"/>
    </row>
    <row r="679" ht="15.75" customHeight="1">
      <c r="A679" s="44"/>
      <c r="B679" s="44"/>
      <c r="C679" s="44"/>
      <c r="D679" s="44"/>
      <c r="E679" s="44"/>
      <c r="F679" s="44"/>
      <c r="G679" s="44"/>
      <c r="H679" s="44"/>
      <c r="I679" s="44"/>
    </row>
    <row r="680" ht="15.75" customHeight="1">
      <c r="A680" s="44"/>
      <c r="B680" s="44"/>
      <c r="C680" s="44"/>
      <c r="D680" s="44"/>
      <c r="E680" s="44"/>
      <c r="F680" s="44"/>
      <c r="G680" s="44"/>
      <c r="H680" s="44"/>
      <c r="I680" s="44"/>
    </row>
    <row r="681" ht="15.75" customHeight="1">
      <c r="A681" s="44"/>
      <c r="B681" s="44"/>
      <c r="C681" s="44"/>
      <c r="D681" s="44"/>
      <c r="E681" s="44"/>
      <c r="F681" s="44"/>
      <c r="G681" s="44"/>
      <c r="H681" s="44"/>
      <c r="I681" s="44"/>
    </row>
    <row r="682" ht="15.75" customHeight="1">
      <c r="A682" s="44"/>
      <c r="B682" s="44"/>
      <c r="C682" s="44"/>
      <c r="D682" s="44"/>
      <c r="E682" s="44"/>
      <c r="F682" s="44"/>
      <c r="G682" s="44"/>
      <c r="H682" s="44"/>
      <c r="I682" s="44"/>
    </row>
    <row r="683" ht="15.75" customHeight="1">
      <c r="A683" s="44"/>
      <c r="B683" s="44"/>
      <c r="C683" s="44"/>
      <c r="D683" s="44"/>
      <c r="E683" s="44"/>
      <c r="F683" s="44"/>
      <c r="G683" s="44"/>
      <c r="H683" s="44"/>
      <c r="I683" s="44"/>
    </row>
    <row r="684" ht="15.75" customHeight="1">
      <c r="A684" s="44"/>
      <c r="B684" s="44"/>
      <c r="C684" s="44"/>
      <c r="D684" s="44"/>
      <c r="E684" s="44"/>
      <c r="F684" s="44"/>
      <c r="G684" s="44"/>
      <c r="H684" s="44"/>
      <c r="I684" s="44"/>
    </row>
    <row r="685" ht="15.75" customHeight="1">
      <c r="A685" s="44"/>
      <c r="B685" s="44"/>
      <c r="C685" s="44"/>
      <c r="D685" s="44"/>
      <c r="E685" s="44"/>
      <c r="F685" s="44"/>
      <c r="G685" s="44"/>
      <c r="H685" s="44"/>
      <c r="I685" s="44"/>
    </row>
    <row r="686" ht="15.75" customHeight="1">
      <c r="A686" s="44"/>
      <c r="B686" s="44"/>
      <c r="C686" s="44"/>
      <c r="D686" s="44"/>
      <c r="E686" s="44"/>
      <c r="F686" s="44"/>
      <c r="G686" s="44"/>
      <c r="H686" s="44"/>
      <c r="I686" s="44"/>
    </row>
    <row r="687" ht="15.75" customHeight="1">
      <c r="A687" s="44"/>
      <c r="B687" s="44"/>
      <c r="C687" s="44"/>
      <c r="D687" s="44"/>
      <c r="E687" s="44"/>
      <c r="F687" s="44"/>
      <c r="G687" s="44"/>
      <c r="H687" s="44"/>
      <c r="I687" s="44"/>
    </row>
    <row r="688" ht="15.75" customHeight="1">
      <c r="A688" s="44"/>
      <c r="B688" s="44"/>
      <c r="C688" s="44"/>
      <c r="D688" s="44"/>
      <c r="E688" s="44"/>
      <c r="F688" s="44"/>
      <c r="G688" s="44"/>
      <c r="H688" s="44"/>
      <c r="I688" s="44"/>
    </row>
    <row r="689" ht="15.75" customHeight="1">
      <c r="A689" s="44"/>
      <c r="B689" s="44"/>
      <c r="C689" s="44"/>
      <c r="D689" s="44"/>
      <c r="E689" s="44"/>
      <c r="F689" s="44"/>
      <c r="G689" s="44"/>
      <c r="H689" s="44"/>
      <c r="I689" s="44"/>
    </row>
    <row r="690" ht="15.75" customHeight="1">
      <c r="A690" s="44"/>
      <c r="B690" s="44"/>
      <c r="C690" s="44"/>
      <c r="D690" s="44"/>
      <c r="E690" s="44"/>
      <c r="F690" s="44"/>
      <c r="G690" s="44"/>
      <c r="H690" s="44"/>
      <c r="I690" s="44"/>
    </row>
    <row r="691" ht="15.75" customHeight="1">
      <c r="A691" s="44"/>
      <c r="B691" s="44"/>
      <c r="C691" s="44"/>
      <c r="D691" s="44"/>
      <c r="E691" s="44"/>
      <c r="F691" s="44"/>
      <c r="G691" s="44"/>
      <c r="H691" s="44"/>
      <c r="I691" s="44"/>
    </row>
    <row r="692" ht="15.75" customHeight="1">
      <c r="A692" s="44"/>
      <c r="B692" s="44"/>
      <c r="C692" s="44"/>
      <c r="D692" s="44"/>
      <c r="E692" s="44"/>
      <c r="F692" s="44"/>
      <c r="G692" s="44"/>
      <c r="H692" s="44"/>
      <c r="I692" s="44"/>
    </row>
    <row r="693" ht="15.75" customHeight="1">
      <c r="A693" s="44"/>
      <c r="B693" s="44"/>
      <c r="C693" s="44"/>
      <c r="D693" s="44"/>
      <c r="E693" s="44"/>
      <c r="F693" s="44"/>
      <c r="G693" s="44"/>
      <c r="H693" s="44"/>
      <c r="I693" s="44"/>
    </row>
    <row r="694" ht="15.75" customHeight="1">
      <c r="A694" s="44"/>
      <c r="B694" s="44"/>
      <c r="C694" s="44"/>
      <c r="D694" s="44"/>
      <c r="E694" s="44"/>
      <c r="F694" s="44"/>
      <c r="G694" s="44"/>
      <c r="H694" s="44"/>
      <c r="I694" s="44"/>
    </row>
    <row r="695" ht="15.75" customHeight="1">
      <c r="A695" s="44"/>
      <c r="B695" s="44"/>
      <c r="C695" s="44"/>
      <c r="D695" s="44"/>
      <c r="E695" s="44"/>
      <c r="F695" s="44"/>
      <c r="G695" s="44"/>
      <c r="H695" s="44"/>
      <c r="I695" s="44"/>
    </row>
    <row r="696" ht="15.75" customHeight="1">
      <c r="A696" s="44"/>
      <c r="B696" s="44"/>
      <c r="C696" s="44"/>
      <c r="D696" s="44"/>
      <c r="E696" s="44"/>
      <c r="F696" s="44"/>
      <c r="G696" s="44"/>
      <c r="H696" s="44"/>
      <c r="I696" s="44"/>
    </row>
    <row r="697" ht="15.75" customHeight="1">
      <c r="A697" s="44"/>
      <c r="B697" s="44"/>
      <c r="C697" s="44"/>
      <c r="D697" s="44"/>
      <c r="E697" s="44"/>
      <c r="F697" s="44"/>
      <c r="G697" s="44"/>
      <c r="H697" s="44"/>
      <c r="I697" s="44"/>
    </row>
    <row r="698" ht="15.75" customHeight="1">
      <c r="A698" s="44"/>
      <c r="B698" s="44"/>
      <c r="C698" s="44"/>
      <c r="D698" s="44"/>
      <c r="E698" s="44"/>
      <c r="F698" s="44"/>
      <c r="G698" s="44"/>
      <c r="H698" s="44"/>
      <c r="I698" s="44"/>
    </row>
    <row r="699" ht="15.75" customHeight="1">
      <c r="A699" s="44"/>
      <c r="B699" s="44"/>
      <c r="C699" s="44"/>
      <c r="D699" s="44"/>
      <c r="E699" s="44"/>
      <c r="F699" s="44"/>
      <c r="G699" s="44"/>
      <c r="H699" s="44"/>
      <c r="I699" s="44"/>
    </row>
    <row r="700" ht="15.75" customHeight="1">
      <c r="A700" s="44"/>
      <c r="B700" s="44"/>
      <c r="C700" s="44"/>
      <c r="D700" s="44"/>
      <c r="E700" s="44"/>
      <c r="F700" s="44"/>
      <c r="G700" s="44"/>
      <c r="H700" s="44"/>
      <c r="I700" s="44"/>
    </row>
    <row r="701" ht="15.75" customHeight="1">
      <c r="A701" s="44"/>
      <c r="B701" s="44"/>
      <c r="C701" s="44"/>
      <c r="D701" s="44"/>
      <c r="E701" s="44"/>
      <c r="F701" s="44"/>
      <c r="G701" s="44"/>
      <c r="H701" s="44"/>
      <c r="I701" s="44"/>
    </row>
    <row r="702" ht="15.75" customHeight="1">
      <c r="A702" s="44"/>
      <c r="B702" s="44"/>
      <c r="C702" s="44"/>
      <c r="D702" s="44"/>
      <c r="E702" s="44"/>
      <c r="F702" s="44"/>
      <c r="G702" s="44"/>
      <c r="H702" s="44"/>
      <c r="I702" s="44"/>
    </row>
    <row r="703" ht="15.75" customHeight="1">
      <c r="A703" s="44"/>
      <c r="B703" s="44"/>
      <c r="C703" s="44"/>
      <c r="D703" s="44"/>
      <c r="E703" s="44"/>
      <c r="F703" s="44"/>
      <c r="G703" s="44"/>
      <c r="H703" s="44"/>
      <c r="I703" s="44"/>
    </row>
    <row r="704" ht="15.75" customHeight="1">
      <c r="A704" s="44"/>
      <c r="B704" s="44"/>
      <c r="C704" s="44"/>
      <c r="D704" s="44"/>
      <c r="E704" s="44"/>
      <c r="F704" s="44"/>
      <c r="G704" s="44"/>
      <c r="H704" s="44"/>
      <c r="I704" s="44"/>
    </row>
    <row r="705" ht="15.75" customHeight="1">
      <c r="A705" s="44"/>
      <c r="B705" s="44"/>
      <c r="C705" s="44"/>
      <c r="D705" s="44"/>
      <c r="E705" s="44"/>
      <c r="F705" s="44"/>
      <c r="G705" s="44"/>
      <c r="H705" s="44"/>
      <c r="I705" s="44"/>
    </row>
    <row r="706" ht="15.75" customHeight="1">
      <c r="A706" s="44"/>
      <c r="B706" s="44"/>
      <c r="C706" s="44"/>
      <c r="D706" s="44"/>
      <c r="E706" s="44"/>
      <c r="F706" s="44"/>
      <c r="G706" s="44"/>
      <c r="H706" s="44"/>
      <c r="I706" s="44"/>
    </row>
    <row r="707" ht="15.75" customHeight="1">
      <c r="A707" s="44"/>
      <c r="B707" s="44"/>
      <c r="C707" s="44"/>
      <c r="D707" s="44"/>
      <c r="E707" s="44"/>
      <c r="F707" s="44"/>
      <c r="G707" s="44"/>
      <c r="H707" s="44"/>
      <c r="I707" s="44"/>
    </row>
    <row r="708" ht="15.75" customHeight="1">
      <c r="A708" s="44"/>
      <c r="B708" s="44"/>
      <c r="C708" s="44"/>
      <c r="D708" s="44"/>
      <c r="E708" s="44"/>
      <c r="F708" s="44"/>
      <c r="G708" s="44"/>
      <c r="H708" s="44"/>
      <c r="I708" s="44"/>
    </row>
    <row r="709" ht="15.75" customHeight="1">
      <c r="A709" s="44"/>
      <c r="B709" s="44"/>
      <c r="C709" s="44"/>
      <c r="D709" s="44"/>
      <c r="E709" s="44"/>
      <c r="F709" s="44"/>
      <c r="G709" s="44"/>
      <c r="H709" s="44"/>
      <c r="I709" s="44"/>
    </row>
    <row r="710" ht="15.75" customHeight="1">
      <c r="A710" s="44"/>
      <c r="B710" s="44"/>
      <c r="C710" s="44"/>
      <c r="D710" s="44"/>
      <c r="E710" s="44"/>
      <c r="F710" s="44"/>
      <c r="G710" s="44"/>
      <c r="H710" s="44"/>
      <c r="I710" s="44"/>
    </row>
    <row r="711" ht="15.75" customHeight="1">
      <c r="A711" s="44"/>
      <c r="B711" s="44"/>
      <c r="C711" s="44"/>
      <c r="D711" s="44"/>
      <c r="E711" s="44"/>
      <c r="F711" s="44"/>
      <c r="G711" s="44"/>
      <c r="H711" s="44"/>
      <c r="I711" s="44"/>
    </row>
    <row r="712" ht="15.75" customHeight="1">
      <c r="A712" s="44"/>
      <c r="B712" s="44"/>
      <c r="C712" s="44"/>
      <c r="D712" s="44"/>
      <c r="E712" s="44"/>
      <c r="F712" s="44"/>
      <c r="G712" s="44"/>
      <c r="H712" s="44"/>
      <c r="I712" s="44"/>
    </row>
    <row r="713" ht="15.75" customHeight="1">
      <c r="A713" s="44"/>
      <c r="B713" s="44"/>
      <c r="C713" s="44"/>
      <c r="D713" s="44"/>
      <c r="E713" s="44"/>
      <c r="F713" s="44"/>
      <c r="G713" s="44"/>
      <c r="H713" s="44"/>
      <c r="I713" s="44"/>
    </row>
    <row r="714" ht="15.75" customHeight="1">
      <c r="A714" s="44"/>
      <c r="B714" s="44"/>
      <c r="C714" s="44"/>
      <c r="D714" s="44"/>
      <c r="E714" s="44"/>
      <c r="F714" s="44"/>
      <c r="G714" s="44"/>
      <c r="H714" s="44"/>
      <c r="I714" s="44"/>
    </row>
    <row r="715" ht="15.75" customHeight="1">
      <c r="A715" s="44"/>
      <c r="B715" s="44"/>
      <c r="C715" s="44"/>
      <c r="D715" s="44"/>
      <c r="E715" s="44"/>
      <c r="F715" s="44"/>
      <c r="G715" s="44"/>
      <c r="H715" s="44"/>
      <c r="I715" s="44"/>
    </row>
    <row r="716" ht="15.75" customHeight="1">
      <c r="A716" s="44"/>
      <c r="B716" s="44"/>
      <c r="C716" s="44"/>
      <c r="D716" s="44"/>
      <c r="E716" s="44"/>
      <c r="F716" s="44"/>
      <c r="G716" s="44"/>
      <c r="H716" s="44"/>
      <c r="I716" s="44"/>
    </row>
    <row r="717" ht="15.75" customHeight="1">
      <c r="A717" s="44"/>
      <c r="B717" s="44"/>
      <c r="C717" s="44"/>
      <c r="D717" s="44"/>
      <c r="E717" s="44"/>
      <c r="F717" s="44"/>
      <c r="G717" s="44"/>
      <c r="H717" s="44"/>
      <c r="I717" s="44"/>
    </row>
    <row r="718" ht="15.75" customHeight="1">
      <c r="A718" s="44"/>
      <c r="B718" s="44"/>
      <c r="C718" s="44"/>
      <c r="D718" s="44"/>
      <c r="E718" s="44"/>
      <c r="F718" s="44"/>
      <c r="G718" s="44"/>
      <c r="H718" s="44"/>
      <c r="I718" s="44"/>
    </row>
    <row r="719" ht="15.75" customHeight="1">
      <c r="A719" s="44"/>
      <c r="B719" s="44"/>
      <c r="C719" s="44"/>
      <c r="D719" s="44"/>
      <c r="E719" s="44"/>
      <c r="F719" s="44"/>
      <c r="G719" s="44"/>
      <c r="H719" s="44"/>
      <c r="I719" s="44"/>
    </row>
    <row r="720" ht="15.75" customHeight="1">
      <c r="A720" s="44"/>
      <c r="B720" s="44"/>
      <c r="C720" s="44"/>
      <c r="D720" s="44"/>
      <c r="E720" s="44"/>
      <c r="F720" s="44"/>
      <c r="G720" s="44"/>
      <c r="H720" s="44"/>
      <c r="I720" s="44"/>
    </row>
    <row r="721" ht="15.75" customHeight="1">
      <c r="A721" s="44"/>
      <c r="B721" s="44"/>
      <c r="C721" s="44"/>
      <c r="D721" s="44"/>
      <c r="E721" s="44"/>
      <c r="F721" s="44"/>
      <c r="G721" s="44"/>
      <c r="H721" s="44"/>
      <c r="I721" s="44"/>
    </row>
    <row r="722" ht="15.75" customHeight="1">
      <c r="A722" s="44"/>
      <c r="B722" s="44"/>
      <c r="C722" s="44"/>
      <c r="D722" s="44"/>
      <c r="E722" s="44"/>
      <c r="F722" s="44"/>
      <c r="G722" s="44"/>
      <c r="H722" s="44"/>
      <c r="I722" s="44"/>
    </row>
    <row r="723" ht="15.75" customHeight="1">
      <c r="A723" s="44"/>
      <c r="B723" s="44"/>
      <c r="C723" s="44"/>
      <c r="D723" s="44"/>
      <c r="E723" s="44"/>
      <c r="F723" s="44"/>
      <c r="G723" s="44"/>
      <c r="H723" s="44"/>
      <c r="I723" s="44"/>
    </row>
    <row r="724" ht="15.75" customHeight="1">
      <c r="A724" s="44"/>
      <c r="B724" s="44"/>
      <c r="C724" s="44"/>
      <c r="D724" s="44"/>
      <c r="E724" s="44"/>
      <c r="F724" s="44"/>
      <c r="G724" s="44"/>
      <c r="H724" s="44"/>
      <c r="I724" s="44"/>
    </row>
    <row r="725" ht="15.75" customHeight="1">
      <c r="A725" s="44"/>
      <c r="B725" s="44"/>
      <c r="C725" s="44"/>
      <c r="D725" s="44"/>
      <c r="E725" s="44"/>
      <c r="F725" s="44"/>
      <c r="G725" s="44"/>
      <c r="H725" s="44"/>
      <c r="I725" s="44"/>
    </row>
    <row r="726" ht="15.75" customHeight="1">
      <c r="A726" s="44"/>
      <c r="B726" s="44"/>
      <c r="C726" s="44"/>
      <c r="D726" s="44"/>
      <c r="E726" s="44"/>
      <c r="F726" s="44"/>
      <c r="G726" s="44"/>
      <c r="H726" s="44"/>
      <c r="I726" s="44"/>
    </row>
    <row r="727" ht="15.75" customHeight="1">
      <c r="A727" s="44"/>
      <c r="B727" s="44"/>
      <c r="C727" s="44"/>
      <c r="D727" s="44"/>
      <c r="E727" s="44"/>
      <c r="F727" s="44"/>
      <c r="G727" s="44"/>
      <c r="H727" s="44"/>
      <c r="I727" s="44"/>
    </row>
    <row r="728" ht="15.75" customHeight="1">
      <c r="A728" s="44"/>
      <c r="B728" s="44"/>
      <c r="C728" s="44"/>
      <c r="D728" s="44"/>
      <c r="E728" s="44"/>
      <c r="F728" s="44"/>
      <c r="G728" s="44"/>
      <c r="H728" s="44"/>
      <c r="I728" s="44"/>
    </row>
    <row r="729" ht="15.75" customHeight="1">
      <c r="A729" s="44"/>
      <c r="B729" s="44"/>
      <c r="C729" s="44"/>
      <c r="D729" s="44"/>
      <c r="E729" s="44"/>
      <c r="F729" s="44"/>
      <c r="G729" s="44"/>
      <c r="H729" s="44"/>
      <c r="I729" s="44"/>
    </row>
    <row r="730" ht="15.75" customHeight="1">
      <c r="A730" s="44"/>
      <c r="B730" s="44"/>
      <c r="C730" s="44"/>
      <c r="D730" s="44"/>
      <c r="E730" s="44"/>
      <c r="F730" s="44"/>
      <c r="G730" s="44"/>
      <c r="H730" s="44"/>
      <c r="I730" s="44"/>
    </row>
    <row r="731" ht="15.75" customHeight="1">
      <c r="A731" s="44"/>
      <c r="B731" s="44"/>
      <c r="C731" s="44"/>
      <c r="D731" s="44"/>
      <c r="E731" s="44"/>
      <c r="F731" s="44"/>
      <c r="G731" s="44"/>
      <c r="H731" s="44"/>
      <c r="I731" s="44"/>
    </row>
    <row r="732" ht="15.75" customHeight="1">
      <c r="A732" s="44"/>
      <c r="B732" s="44"/>
      <c r="C732" s="44"/>
      <c r="D732" s="44"/>
      <c r="E732" s="44"/>
      <c r="F732" s="44"/>
      <c r="G732" s="44"/>
      <c r="H732" s="44"/>
      <c r="I732" s="44"/>
    </row>
    <row r="733" ht="15.75" customHeight="1">
      <c r="A733" s="44"/>
      <c r="B733" s="44"/>
      <c r="C733" s="44"/>
      <c r="D733" s="44"/>
      <c r="E733" s="44"/>
      <c r="F733" s="44"/>
      <c r="G733" s="44"/>
      <c r="H733" s="44"/>
      <c r="I733" s="44"/>
    </row>
    <row r="734" ht="15.75" customHeight="1">
      <c r="A734" s="44"/>
      <c r="B734" s="44"/>
      <c r="C734" s="44"/>
      <c r="D734" s="44"/>
      <c r="E734" s="44"/>
      <c r="F734" s="44"/>
      <c r="G734" s="44"/>
      <c r="H734" s="44"/>
      <c r="I734" s="44"/>
    </row>
    <row r="735" ht="15.75" customHeight="1">
      <c r="A735" s="44"/>
      <c r="B735" s="44"/>
      <c r="C735" s="44"/>
      <c r="D735" s="44"/>
      <c r="E735" s="44"/>
      <c r="F735" s="44"/>
      <c r="G735" s="44"/>
      <c r="H735" s="44"/>
      <c r="I735" s="44"/>
    </row>
    <row r="736" ht="15.75" customHeight="1">
      <c r="A736" s="44"/>
      <c r="B736" s="44"/>
      <c r="C736" s="44"/>
      <c r="D736" s="44"/>
      <c r="E736" s="44"/>
      <c r="F736" s="44"/>
      <c r="G736" s="44"/>
      <c r="H736" s="44"/>
      <c r="I736" s="44"/>
    </row>
    <row r="737" ht="15.75" customHeight="1">
      <c r="A737" s="44"/>
      <c r="B737" s="44"/>
      <c r="C737" s="44"/>
      <c r="D737" s="44"/>
      <c r="E737" s="44"/>
      <c r="F737" s="44"/>
      <c r="G737" s="44"/>
      <c r="H737" s="44"/>
      <c r="I737" s="44"/>
    </row>
    <row r="738" ht="15.75" customHeight="1">
      <c r="A738" s="44"/>
      <c r="B738" s="44"/>
      <c r="C738" s="44"/>
      <c r="D738" s="44"/>
      <c r="E738" s="44"/>
      <c r="F738" s="44"/>
      <c r="G738" s="44"/>
      <c r="H738" s="44"/>
      <c r="I738" s="44"/>
    </row>
    <row r="739" ht="15.75" customHeight="1">
      <c r="A739" s="44"/>
      <c r="B739" s="44"/>
      <c r="C739" s="44"/>
      <c r="D739" s="44"/>
      <c r="E739" s="44"/>
      <c r="F739" s="44"/>
      <c r="G739" s="44"/>
      <c r="H739" s="44"/>
      <c r="I739" s="44"/>
    </row>
    <row r="740" ht="15.75" customHeight="1">
      <c r="A740" s="44"/>
      <c r="B740" s="44"/>
      <c r="C740" s="44"/>
      <c r="D740" s="44"/>
      <c r="E740" s="44"/>
      <c r="F740" s="44"/>
      <c r="G740" s="44"/>
      <c r="H740" s="44"/>
      <c r="I740" s="44"/>
    </row>
    <row r="741" ht="15.75" customHeight="1">
      <c r="A741" s="44"/>
      <c r="B741" s="44"/>
      <c r="C741" s="44"/>
      <c r="D741" s="44"/>
      <c r="E741" s="44"/>
      <c r="F741" s="44"/>
      <c r="G741" s="44"/>
      <c r="H741" s="44"/>
      <c r="I741" s="44"/>
    </row>
    <row r="742" ht="15.75" customHeight="1">
      <c r="A742" s="44"/>
      <c r="B742" s="44"/>
      <c r="C742" s="44"/>
      <c r="D742" s="44"/>
      <c r="E742" s="44"/>
      <c r="F742" s="44"/>
      <c r="G742" s="44"/>
      <c r="H742" s="44"/>
      <c r="I742" s="44"/>
    </row>
    <row r="743" ht="15.75" customHeight="1">
      <c r="A743" s="44"/>
      <c r="B743" s="44"/>
      <c r="C743" s="44"/>
      <c r="D743" s="44"/>
      <c r="E743" s="44"/>
      <c r="F743" s="44"/>
      <c r="G743" s="44"/>
      <c r="H743" s="44"/>
      <c r="I743" s="44"/>
    </row>
    <row r="744" ht="15.75" customHeight="1">
      <c r="A744" s="44"/>
      <c r="B744" s="44"/>
      <c r="C744" s="44"/>
      <c r="D744" s="44"/>
      <c r="E744" s="44"/>
      <c r="F744" s="44"/>
      <c r="G744" s="44"/>
      <c r="H744" s="44"/>
      <c r="I744" s="44"/>
    </row>
    <row r="745" ht="15.75" customHeight="1">
      <c r="A745" s="44"/>
      <c r="B745" s="44"/>
      <c r="C745" s="44"/>
      <c r="D745" s="44"/>
      <c r="E745" s="44"/>
      <c r="F745" s="44"/>
      <c r="G745" s="44"/>
      <c r="H745" s="44"/>
      <c r="I745" s="44"/>
    </row>
    <row r="746" ht="15.75" customHeight="1">
      <c r="A746" s="44"/>
      <c r="B746" s="44"/>
      <c r="C746" s="44"/>
      <c r="D746" s="44"/>
      <c r="E746" s="44"/>
      <c r="F746" s="44"/>
      <c r="G746" s="44"/>
      <c r="H746" s="44"/>
      <c r="I746" s="44"/>
    </row>
    <row r="747" ht="15.75" customHeight="1">
      <c r="A747" s="44"/>
      <c r="B747" s="44"/>
      <c r="C747" s="44"/>
      <c r="D747" s="44"/>
      <c r="E747" s="44"/>
      <c r="F747" s="44"/>
      <c r="G747" s="44"/>
      <c r="H747" s="44"/>
      <c r="I747" s="44"/>
    </row>
    <row r="748" ht="15.75" customHeight="1">
      <c r="A748" s="44"/>
      <c r="B748" s="44"/>
      <c r="C748" s="44"/>
      <c r="D748" s="44"/>
      <c r="E748" s="44"/>
      <c r="F748" s="44"/>
      <c r="G748" s="44"/>
      <c r="H748" s="44"/>
      <c r="I748" s="44"/>
    </row>
    <row r="749" ht="15.75" customHeight="1">
      <c r="A749" s="44"/>
      <c r="B749" s="44"/>
      <c r="C749" s="44"/>
      <c r="D749" s="44"/>
      <c r="E749" s="44"/>
      <c r="F749" s="44"/>
      <c r="G749" s="44"/>
      <c r="H749" s="44"/>
      <c r="I749" s="44"/>
    </row>
    <row r="750" ht="15.75" customHeight="1">
      <c r="A750" s="44"/>
      <c r="B750" s="44"/>
      <c r="C750" s="44"/>
      <c r="D750" s="44"/>
      <c r="E750" s="44"/>
      <c r="F750" s="44"/>
      <c r="G750" s="44"/>
      <c r="H750" s="44"/>
      <c r="I750" s="44"/>
    </row>
    <row r="751" ht="15.75" customHeight="1">
      <c r="A751" s="44"/>
      <c r="B751" s="44"/>
      <c r="C751" s="44"/>
      <c r="D751" s="44"/>
      <c r="E751" s="44"/>
      <c r="F751" s="44"/>
      <c r="G751" s="44"/>
      <c r="H751" s="44"/>
      <c r="I751" s="44"/>
    </row>
    <row r="752" ht="15.75" customHeight="1">
      <c r="A752" s="44"/>
      <c r="B752" s="44"/>
      <c r="C752" s="44"/>
      <c r="D752" s="44"/>
      <c r="E752" s="44"/>
      <c r="F752" s="44"/>
      <c r="G752" s="44"/>
      <c r="H752" s="44"/>
      <c r="I752" s="44"/>
    </row>
    <row r="753" ht="15.75" customHeight="1">
      <c r="A753" s="44"/>
      <c r="B753" s="44"/>
      <c r="C753" s="44"/>
      <c r="D753" s="44"/>
      <c r="E753" s="44"/>
      <c r="F753" s="44"/>
      <c r="G753" s="44"/>
      <c r="H753" s="44"/>
      <c r="I753" s="44"/>
    </row>
    <row r="754" ht="15.75" customHeight="1">
      <c r="A754" s="44"/>
      <c r="B754" s="44"/>
      <c r="C754" s="44"/>
      <c r="D754" s="44"/>
      <c r="E754" s="44"/>
      <c r="F754" s="44"/>
      <c r="G754" s="44"/>
      <c r="H754" s="44"/>
      <c r="I754" s="44"/>
    </row>
    <row r="755" ht="15.75" customHeight="1">
      <c r="A755" s="44"/>
      <c r="B755" s="44"/>
      <c r="C755" s="44"/>
      <c r="D755" s="44"/>
      <c r="E755" s="44"/>
      <c r="F755" s="44"/>
      <c r="G755" s="44"/>
      <c r="H755" s="44"/>
      <c r="I755" s="44"/>
    </row>
    <row r="756" ht="15.75" customHeight="1">
      <c r="A756" s="44"/>
      <c r="B756" s="44"/>
      <c r="C756" s="44"/>
      <c r="D756" s="44"/>
      <c r="E756" s="44"/>
      <c r="F756" s="44"/>
      <c r="G756" s="44"/>
      <c r="H756" s="44"/>
      <c r="I756" s="44"/>
    </row>
    <row r="757" ht="15.75" customHeight="1">
      <c r="A757" s="44"/>
      <c r="B757" s="44"/>
      <c r="C757" s="44"/>
      <c r="D757" s="44"/>
      <c r="E757" s="44"/>
      <c r="F757" s="44"/>
      <c r="G757" s="44"/>
      <c r="H757" s="44"/>
      <c r="I757" s="44"/>
    </row>
    <row r="758" ht="15.75" customHeight="1">
      <c r="A758" s="44"/>
      <c r="B758" s="44"/>
      <c r="C758" s="44"/>
      <c r="D758" s="44"/>
      <c r="E758" s="44"/>
      <c r="F758" s="44"/>
      <c r="G758" s="44"/>
      <c r="H758" s="44"/>
      <c r="I758" s="44"/>
    </row>
    <row r="759" ht="15.75" customHeight="1">
      <c r="A759" s="44"/>
      <c r="B759" s="44"/>
      <c r="C759" s="44"/>
      <c r="D759" s="44"/>
      <c r="E759" s="44"/>
      <c r="F759" s="44"/>
      <c r="G759" s="44"/>
      <c r="H759" s="44"/>
      <c r="I759" s="44"/>
    </row>
    <row r="760" ht="15.75" customHeight="1">
      <c r="A760" s="44"/>
      <c r="B760" s="44"/>
      <c r="C760" s="44"/>
      <c r="D760" s="44"/>
      <c r="E760" s="44"/>
      <c r="F760" s="44"/>
      <c r="G760" s="44"/>
      <c r="H760" s="44"/>
      <c r="I760" s="44"/>
    </row>
    <row r="761" ht="15.75" customHeight="1">
      <c r="A761" s="44"/>
      <c r="B761" s="44"/>
      <c r="C761" s="44"/>
      <c r="D761" s="44"/>
      <c r="E761" s="44"/>
      <c r="F761" s="44"/>
      <c r="G761" s="44"/>
      <c r="H761" s="44"/>
      <c r="I761" s="44"/>
    </row>
    <row r="762" ht="15.75" customHeight="1">
      <c r="A762" s="44"/>
      <c r="B762" s="44"/>
      <c r="C762" s="44"/>
      <c r="D762" s="44"/>
      <c r="E762" s="44"/>
      <c r="F762" s="44"/>
      <c r="G762" s="44"/>
      <c r="H762" s="44"/>
      <c r="I762" s="44"/>
    </row>
    <row r="763" ht="15.75" customHeight="1">
      <c r="A763" s="44"/>
      <c r="B763" s="44"/>
      <c r="C763" s="44"/>
      <c r="D763" s="44"/>
      <c r="E763" s="44"/>
      <c r="F763" s="44"/>
      <c r="G763" s="44"/>
      <c r="H763" s="44"/>
      <c r="I763" s="44"/>
    </row>
    <row r="764" ht="15.75" customHeight="1">
      <c r="A764" s="44"/>
      <c r="B764" s="44"/>
      <c r="C764" s="44"/>
      <c r="D764" s="44"/>
      <c r="E764" s="44"/>
      <c r="F764" s="44"/>
      <c r="G764" s="44"/>
      <c r="H764" s="44"/>
      <c r="I764" s="44"/>
    </row>
    <row r="765" ht="15.75" customHeight="1">
      <c r="A765" s="44"/>
      <c r="B765" s="44"/>
      <c r="C765" s="44"/>
      <c r="D765" s="44"/>
      <c r="E765" s="44"/>
      <c r="F765" s="44"/>
      <c r="G765" s="44"/>
      <c r="H765" s="44"/>
      <c r="I765" s="44"/>
    </row>
    <row r="766" ht="15.75" customHeight="1">
      <c r="A766" s="44"/>
      <c r="B766" s="44"/>
      <c r="C766" s="44"/>
      <c r="D766" s="44"/>
      <c r="E766" s="44"/>
      <c r="F766" s="44"/>
      <c r="G766" s="44"/>
      <c r="H766" s="44"/>
      <c r="I766" s="44"/>
    </row>
    <row r="767" ht="15.75" customHeight="1">
      <c r="A767" s="44"/>
      <c r="B767" s="44"/>
      <c r="C767" s="44"/>
      <c r="D767" s="44"/>
      <c r="E767" s="44"/>
      <c r="F767" s="44"/>
      <c r="G767" s="44"/>
      <c r="H767" s="44"/>
      <c r="I767" s="44"/>
    </row>
    <row r="768" ht="15.75" customHeight="1">
      <c r="A768" s="44"/>
      <c r="B768" s="44"/>
      <c r="C768" s="44"/>
      <c r="D768" s="44"/>
      <c r="E768" s="44"/>
      <c r="F768" s="44"/>
      <c r="G768" s="44"/>
      <c r="H768" s="44"/>
      <c r="I768" s="44"/>
    </row>
    <row r="769" ht="15.75" customHeight="1">
      <c r="A769" s="44"/>
      <c r="B769" s="44"/>
      <c r="C769" s="44"/>
      <c r="D769" s="44"/>
      <c r="E769" s="44"/>
      <c r="F769" s="44"/>
      <c r="G769" s="44"/>
      <c r="H769" s="44"/>
      <c r="I769" s="44"/>
    </row>
    <row r="770" ht="15.75" customHeight="1">
      <c r="A770" s="44"/>
      <c r="B770" s="44"/>
      <c r="C770" s="44"/>
      <c r="D770" s="44"/>
      <c r="E770" s="44"/>
      <c r="F770" s="44"/>
      <c r="G770" s="44"/>
      <c r="H770" s="44"/>
      <c r="I770" s="44"/>
    </row>
    <row r="771" ht="15.75" customHeight="1">
      <c r="A771" s="44"/>
      <c r="B771" s="44"/>
      <c r="C771" s="44"/>
      <c r="D771" s="44"/>
      <c r="E771" s="44"/>
      <c r="F771" s="44"/>
      <c r="G771" s="44"/>
      <c r="H771" s="44"/>
      <c r="I771" s="44"/>
    </row>
    <row r="772" ht="15.75" customHeight="1">
      <c r="A772" s="44"/>
      <c r="B772" s="44"/>
      <c r="C772" s="44"/>
      <c r="D772" s="44"/>
      <c r="E772" s="44"/>
      <c r="F772" s="44"/>
      <c r="G772" s="44"/>
      <c r="H772" s="44"/>
      <c r="I772" s="44"/>
    </row>
    <row r="773" ht="15.75" customHeight="1">
      <c r="A773" s="44"/>
      <c r="B773" s="44"/>
      <c r="C773" s="44"/>
      <c r="D773" s="44"/>
      <c r="E773" s="44"/>
      <c r="F773" s="44"/>
      <c r="G773" s="44"/>
      <c r="H773" s="44"/>
      <c r="I773" s="44"/>
    </row>
    <row r="774" ht="15.75" customHeight="1">
      <c r="A774" s="44"/>
      <c r="B774" s="44"/>
      <c r="C774" s="44"/>
      <c r="D774" s="44"/>
      <c r="E774" s="44"/>
      <c r="F774" s="44"/>
      <c r="G774" s="44"/>
      <c r="H774" s="44"/>
      <c r="I774" s="44"/>
    </row>
    <row r="775" ht="15.75" customHeight="1">
      <c r="A775" s="44"/>
      <c r="B775" s="44"/>
      <c r="C775" s="44"/>
      <c r="D775" s="44"/>
      <c r="E775" s="44"/>
      <c r="F775" s="44"/>
      <c r="G775" s="44"/>
      <c r="H775" s="44"/>
      <c r="I775" s="44"/>
    </row>
    <row r="776" ht="15.75" customHeight="1">
      <c r="A776" s="44"/>
      <c r="B776" s="44"/>
      <c r="C776" s="44"/>
      <c r="D776" s="44"/>
      <c r="E776" s="44"/>
      <c r="F776" s="44"/>
      <c r="G776" s="44"/>
      <c r="H776" s="44"/>
      <c r="I776" s="44"/>
    </row>
    <row r="777" ht="15.75" customHeight="1">
      <c r="A777" s="44"/>
      <c r="B777" s="44"/>
      <c r="C777" s="44"/>
      <c r="D777" s="44"/>
      <c r="E777" s="44"/>
      <c r="F777" s="44"/>
      <c r="G777" s="44"/>
      <c r="H777" s="44"/>
      <c r="I777" s="44"/>
    </row>
    <row r="778" ht="15.75" customHeight="1">
      <c r="A778" s="44"/>
      <c r="B778" s="44"/>
      <c r="C778" s="44"/>
      <c r="D778" s="44"/>
      <c r="E778" s="44"/>
      <c r="F778" s="44"/>
      <c r="G778" s="44"/>
      <c r="H778" s="44"/>
      <c r="I778" s="44"/>
    </row>
    <row r="779" ht="15.75" customHeight="1">
      <c r="A779" s="44"/>
      <c r="B779" s="44"/>
      <c r="C779" s="44"/>
      <c r="D779" s="44"/>
      <c r="E779" s="44"/>
      <c r="F779" s="44"/>
      <c r="G779" s="44"/>
      <c r="H779" s="44"/>
      <c r="I779" s="44"/>
    </row>
    <row r="780" ht="15.75" customHeight="1">
      <c r="A780" s="44"/>
      <c r="B780" s="44"/>
      <c r="C780" s="44"/>
      <c r="D780" s="44"/>
      <c r="E780" s="44"/>
      <c r="F780" s="44"/>
      <c r="G780" s="44"/>
      <c r="H780" s="44"/>
      <c r="I780" s="44"/>
    </row>
    <row r="781" ht="15.75" customHeight="1">
      <c r="A781" s="44"/>
      <c r="B781" s="44"/>
      <c r="C781" s="44"/>
      <c r="D781" s="44"/>
      <c r="E781" s="44"/>
      <c r="F781" s="44"/>
      <c r="G781" s="44"/>
      <c r="H781" s="44"/>
      <c r="I781" s="44"/>
    </row>
    <row r="782" ht="15.75" customHeight="1">
      <c r="A782" s="44"/>
      <c r="B782" s="44"/>
      <c r="C782" s="44"/>
      <c r="D782" s="44"/>
      <c r="E782" s="44"/>
      <c r="F782" s="44"/>
      <c r="G782" s="44"/>
      <c r="H782" s="44"/>
      <c r="I782" s="44"/>
    </row>
    <row r="783" ht="15.75" customHeight="1">
      <c r="A783" s="44"/>
      <c r="B783" s="44"/>
      <c r="C783" s="44"/>
      <c r="D783" s="44"/>
      <c r="E783" s="44"/>
      <c r="F783" s="44"/>
      <c r="G783" s="44"/>
      <c r="H783" s="44"/>
      <c r="I783" s="44"/>
    </row>
    <row r="784" ht="15.75" customHeight="1">
      <c r="A784" s="44"/>
      <c r="B784" s="44"/>
      <c r="C784" s="44"/>
      <c r="D784" s="44"/>
      <c r="E784" s="44"/>
      <c r="F784" s="44"/>
      <c r="G784" s="44"/>
      <c r="H784" s="44"/>
      <c r="I784" s="44"/>
    </row>
    <row r="785" ht="15.75" customHeight="1">
      <c r="A785" s="44"/>
      <c r="B785" s="44"/>
      <c r="C785" s="44"/>
      <c r="D785" s="44"/>
      <c r="E785" s="44"/>
      <c r="F785" s="44"/>
      <c r="G785" s="44"/>
      <c r="H785" s="44"/>
      <c r="I785" s="44"/>
    </row>
    <row r="786" ht="15.75" customHeight="1">
      <c r="A786" s="44"/>
      <c r="B786" s="44"/>
      <c r="C786" s="44"/>
      <c r="D786" s="44"/>
      <c r="E786" s="44"/>
      <c r="F786" s="44"/>
      <c r="G786" s="44"/>
      <c r="H786" s="44"/>
      <c r="I786" s="44"/>
    </row>
    <row r="787" ht="15.75" customHeight="1">
      <c r="A787" s="44"/>
      <c r="B787" s="44"/>
      <c r="C787" s="44"/>
      <c r="D787" s="44"/>
      <c r="E787" s="44"/>
      <c r="F787" s="44"/>
      <c r="G787" s="44"/>
      <c r="H787" s="44"/>
      <c r="I787" s="44"/>
    </row>
    <row r="788" ht="15.75" customHeight="1">
      <c r="A788" s="44"/>
      <c r="B788" s="44"/>
      <c r="C788" s="44"/>
      <c r="D788" s="44"/>
      <c r="E788" s="44"/>
      <c r="F788" s="44"/>
      <c r="G788" s="44"/>
      <c r="H788" s="44"/>
      <c r="I788" s="44"/>
    </row>
    <row r="789" ht="15.75" customHeight="1">
      <c r="A789" s="44"/>
      <c r="B789" s="44"/>
      <c r="C789" s="44"/>
      <c r="D789" s="44"/>
      <c r="E789" s="44"/>
      <c r="F789" s="44"/>
      <c r="G789" s="44"/>
      <c r="H789" s="44"/>
      <c r="I789" s="44"/>
    </row>
    <row r="790" ht="15.75" customHeight="1">
      <c r="A790" s="44"/>
      <c r="B790" s="44"/>
      <c r="C790" s="44"/>
      <c r="D790" s="44"/>
      <c r="E790" s="44"/>
      <c r="F790" s="44"/>
      <c r="G790" s="44"/>
      <c r="H790" s="44"/>
      <c r="I790" s="44"/>
    </row>
    <row r="791" ht="15.75" customHeight="1">
      <c r="A791" s="44"/>
      <c r="B791" s="44"/>
      <c r="C791" s="44"/>
      <c r="D791" s="44"/>
      <c r="E791" s="44"/>
      <c r="F791" s="44"/>
      <c r="G791" s="44"/>
      <c r="H791" s="44"/>
      <c r="I791" s="44"/>
    </row>
    <row r="792" ht="15.75" customHeight="1">
      <c r="A792" s="44"/>
      <c r="B792" s="44"/>
      <c r="C792" s="44"/>
      <c r="D792" s="44"/>
      <c r="E792" s="44"/>
      <c r="F792" s="44"/>
      <c r="G792" s="44"/>
      <c r="H792" s="44"/>
      <c r="I792" s="44"/>
    </row>
    <row r="793" ht="15.75" customHeight="1">
      <c r="A793" s="44"/>
      <c r="B793" s="44"/>
      <c r="C793" s="44"/>
      <c r="D793" s="44"/>
      <c r="E793" s="44"/>
      <c r="F793" s="44"/>
      <c r="G793" s="44"/>
      <c r="H793" s="44"/>
      <c r="I793" s="44"/>
    </row>
    <row r="794" ht="15.75" customHeight="1">
      <c r="A794" s="44"/>
      <c r="B794" s="44"/>
      <c r="C794" s="44"/>
      <c r="D794" s="44"/>
      <c r="E794" s="44"/>
      <c r="F794" s="44"/>
      <c r="G794" s="44"/>
      <c r="H794" s="44"/>
      <c r="I794" s="44"/>
    </row>
    <row r="795" ht="15.75" customHeight="1">
      <c r="A795" s="44"/>
      <c r="B795" s="44"/>
      <c r="C795" s="44"/>
      <c r="D795" s="44"/>
      <c r="E795" s="44"/>
      <c r="F795" s="44"/>
      <c r="G795" s="44"/>
      <c r="H795" s="44"/>
      <c r="I795" s="44"/>
    </row>
    <row r="796" ht="15.75" customHeight="1">
      <c r="A796" s="44"/>
      <c r="B796" s="44"/>
      <c r="C796" s="44"/>
      <c r="D796" s="44"/>
      <c r="E796" s="44"/>
      <c r="F796" s="44"/>
      <c r="G796" s="44"/>
      <c r="H796" s="44"/>
      <c r="I796" s="44"/>
    </row>
    <row r="797" ht="15.75" customHeight="1">
      <c r="A797" s="44"/>
      <c r="B797" s="44"/>
      <c r="C797" s="44"/>
      <c r="D797" s="44"/>
      <c r="E797" s="44"/>
      <c r="F797" s="44"/>
      <c r="G797" s="44"/>
      <c r="H797" s="44"/>
      <c r="I797" s="44"/>
    </row>
    <row r="798" ht="15.75" customHeight="1">
      <c r="A798" s="44"/>
      <c r="B798" s="44"/>
      <c r="C798" s="44"/>
      <c r="D798" s="44"/>
      <c r="E798" s="44"/>
      <c r="F798" s="44"/>
      <c r="G798" s="44"/>
      <c r="H798" s="44"/>
      <c r="I798" s="44"/>
    </row>
    <row r="799" ht="15.75" customHeight="1">
      <c r="A799" s="44"/>
      <c r="B799" s="44"/>
      <c r="C799" s="44"/>
      <c r="D799" s="44"/>
      <c r="E799" s="44"/>
      <c r="F799" s="44"/>
      <c r="G799" s="44"/>
      <c r="H799" s="44"/>
      <c r="I799" s="44"/>
    </row>
    <row r="800" ht="15.75" customHeight="1">
      <c r="A800" s="44"/>
      <c r="B800" s="44"/>
      <c r="C800" s="44"/>
      <c r="D800" s="44"/>
      <c r="E800" s="44"/>
      <c r="F800" s="44"/>
      <c r="G800" s="44"/>
      <c r="H800" s="44"/>
      <c r="I800" s="44"/>
    </row>
    <row r="801" ht="15.75" customHeight="1">
      <c r="A801" s="44"/>
      <c r="B801" s="44"/>
      <c r="C801" s="44"/>
      <c r="D801" s="44"/>
      <c r="E801" s="44"/>
      <c r="F801" s="44"/>
      <c r="G801" s="44"/>
      <c r="H801" s="44"/>
      <c r="I801" s="44"/>
    </row>
    <row r="802" ht="15.75" customHeight="1">
      <c r="A802" s="44"/>
      <c r="B802" s="44"/>
      <c r="C802" s="44"/>
      <c r="D802" s="44"/>
      <c r="E802" s="44"/>
      <c r="F802" s="44"/>
      <c r="G802" s="44"/>
      <c r="H802" s="44"/>
      <c r="I802" s="44"/>
    </row>
    <row r="803" ht="15.75" customHeight="1">
      <c r="A803" s="44"/>
      <c r="B803" s="44"/>
      <c r="C803" s="44"/>
      <c r="D803" s="44"/>
      <c r="E803" s="44"/>
      <c r="F803" s="44"/>
      <c r="G803" s="44"/>
      <c r="H803" s="44"/>
      <c r="I803" s="44"/>
    </row>
    <row r="804" ht="15.75" customHeight="1">
      <c r="A804" s="44"/>
      <c r="B804" s="44"/>
      <c r="C804" s="44"/>
      <c r="D804" s="44"/>
      <c r="E804" s="44"/>
      <c r="F804" s="44"/>
      <c r="G804" s="44"/>
      <c r="H804" s="44"/>
      <c r="I804" s="44"/>
    </row>
    <row r="805" ht="15.75" customHeight="1">
      <c r="A805" s="44"/>
      <c r="B805" s="44"/>
      <c r="C805" s="44"/>
      <c r="D805" s="44"/>
      <c r="E805" s="44"/>
      <c r="F805" s="44"/>
      <c r="G805" s="44"/>
      <c r="H805" s="44"/>
      <c r="I805" s="44"/>
    </row>
    <row r="806" ht="15.75" customHeight="1">
      <c r="A806" s="44"/>
      <c r="B806" s="44"/>
      <c r="C806" s="44"/>
      <c r="D806" s="44"/>
      <c r="E806" s="44"/>
      <c r="F806" s="44"/>
      <c r="G806" s="44"/>
      <c r="H806" s="44"/>
      <c r="I806" s="44"/>
    </row>
    <row r="807" ht="15.75" customHeight="1">
      <c r="A807" s="44"/>
      <c r="B807" s="44"/>
      <c r="C807" s="44"/>
      <c r="D807" s="44"/>
      <c r="E807" s="44"/>
      <c r="F807" s="44"/>
      <c r="G807" s="44"/>
      <c r="H807" s="44"/>
      <c r="I807" s="44"/>
    </row>
    <row r="808" ht="15.75" customHeight="1">
      <c r="A808" s="44"/>
      <c r="B808" s="44"/>
      <c r="C808" s="44"/>
      <c r="D808" s="44"/>
      <c r="E808" s="44"/>
      <c r="F808" s="44"/>
      <c r="G808" s="44"/>
      <c r="H808" s="44"/>
      <c r="I808" s="44"/>
    </row>
    <row r="809" ht="15.75" customHeight="1">
      <c r="A809" s="44"/>
      <c r="B809" s="44"/>
      <c r="C809" s="44"/>
      <c r="D809" s="44"/>
      <c r="E809" s="44"/>
      <c r="F809" s="44"/>
      <c r="G809" s="44"/>
      <c r="H809" s="44"/>
      <c r="I809" s="44"/>
    </row>
    <row r="810" ht="15.75" customHeight="1">
      <c r="A810" s="44"/>
      <c r="B810" s="44"/>
      <c r="C810" s="44"/>
      <c r="D810" s="44"/>
      <c r="E810" s="44"/>
      <c r="F810" s="44"/>
      <c r="G810" s="44"/>
      <c r="H810" s="44"/>
      <c r="I810" s="44"/>
    </row>
    <row r="811" ht="15.75" customHeight="1">
      <c r="A811" s="44"/>
      <c r="B811" s="44"/>
      <c r="C811" s="44"/>
      <c r="D811" s="44"/>
      <c r="E811" s="44"/>
      <c r="F811" s="44"/>
      <c r="G811" s="44"/>
      <c r="H811" s="44"/>
      <c r="I811" s="44"/>
    </row>
    <row r="812" ht="15.75" customHeight="1">
      <c r="A812" s="44"/>
      <c r="B812" s="44"/>
      <c r="C812" s="44"/>
      <c r="D812" s="44"/>
      <c r="E812" s="44"/>
      <c r="F812" s="44"/>
      <c r="G812" s="44"/>
      <c r="H812" s="44"/>
      <c r="I812" s="44"/>
    </row>
    <row r="813" ht="15.75" customHeight="1">
      <c r="A813" s="44"/>
      <c r="B813" s="44"/>
      <c r="C813" s="44"/>
      <c r="D813" s="44"/>
      <c r="E813" s="44"/>
      <c r="F813" s="44"/>
      <c r="G813" s="44"/>
      <c r="H813" s="44"/>
      <c r="I813" s="44"/>
    </row>
    <row r="814" ht="15.75" customHeight="1">
      <c r="A814" s="44"/>
      <c r="B814" s="44"/>
      <c r="C814" s="44"/>
      <c r="D814" s="44"/>
      <c r="E814" s="44"/>
      <c r="F814" s="44"/>
      <c r="G814" s="44"/>
      <c r="H814" s="44"/>
      <c r="I814" s="44"/>
    </row>
    <row r="815" ht="15.75" customHeight="1">
      <c r="A815" s="44"/>
      <c r="B815" s="44"/>
      <c r="C815" s="44"/>
      <c r="D815" s="44"/>
      <c r="E815" s="44"/>
      <c r="F815" s="44"/>
      <c r="G815" s="44"/>
      <c r="H815" s="44"/>
      <c r="I815" s="44"/>
    </row>
    <row r="816" ht="15.75" customHeight="1">
      <c r="A816" s="44"/>
      <c r="B816" s="44"/>
      <c r="C816" s="44"/>
      <c r="D816" s="44"/>
      <c r="E816" s="44"/>
      <c r="F816" s="44"/>
      <c r="G816" s="44"/>
      <c r="H816" s="44"/>
      <c r="I816" s="44"/>
    </row>
    <row r="817" ht="15.75" customHeight="1">
      <c r="A817" s="44"/>
      <c r="B817" s="44"/>
      <c r="C817" s="44"/>
      <c r="D817" s="44"/>
      <c r="E817" s="44"/>
      <c r="F817" s="44"/>
      <c r="G817" s="44"/>
      <c r="H817" s="44"/>
      <c r="I817" s="44"/>
    </row>
    <row r="818" ht="15.75" customHeight="1">
      <c r="A818" s="44"/>
      <c r="B818" s="44"/>
      <c r="C818" s="44"/>
      <c r="D818" s="44"/>
      <c r="E818" s="44"/>
      <c r="F818" s="44"/>
      <c r="G818" s="44"/>
      <c r="H818" s="44"/>
      <c r="I818" s="44"/>
    </row>
    <row r="819" ht="15.75" customHeight="1">
      <c r="A819" s="44"/>
      <c r="B819" s="44"/>
      <c r="C819" s="44"/>
      <c r="D819" s="44"/>
      <c r="E819" s="44"/>
      <c r="F819" s="44"/>
      <c r="G819" s="44"/>
      <c r="H819" s="44"/>
      <c r="I819" s="44"/>
    </row>
    <row r="820" ht="15.75" customHeight="1">
      <c r="A820" s="44"/>
      <c r="B820" s="44"/>
      <c r="C820" s="44"/>
      <c r="D820" s="44"/>
      <c r="E820" s="44"/>
      <c r="F820" s="44"/>
      <c r="G820" s="44"/>
      <c r="H820" s="44"/>
      <c r="I820" s="44"/>
    </row>
    <row r="821" ht="15.75" customHeight="1">
      <c r="A821" s="44"/>
      <c r="B821" s="44"/>
      <c r="C821" s="44"/>
      <c r="D821" s="44"/>
      <c r="E821" s="44"/>
      <c r="F821" s="44"/>
      <c r="G821" s="44"/>
      <c r="H821" s="44"/>
      <c r="I821" s="44"/>
    </row>
    <row r="822" ht="15.75" customHeight="1">
      <c r="A822" s="44"/>
      <c r="B822" s="44"/>
      <c r="C822" s="44"/>
      <c r="D822" s="44"/>
      <c r="E822" s="44"/>
      <c r="F822" s="44"/>
      <c r="G822" s="44"/>
      <c r="H822" s="44"/>
      <c r="I822" s="44"/>
    </row>
    <row r="823" ht="15.75" customHeight="1">
      <c r="A823" s="44"/>
      <c r="B823" s="44"/>
      <c r="C823" s="44"/>
      <c r="D823" s="44"/>
      <c r="E823" s="44"/>
      <c r="F823" s="44"/>
      <c r="G823" s="44"/>
      <c r="H823" s="44"/>
      <c r="I823" s="44"/>
    </row>
    <row r="824" ht="15.75" customHeight="1">
      <c r="A824" s="44"/>
      <c r="B824" s="44"/>
      <c r="C824" s="44"/>
      <c r="D824" s="44"/>
      <c r="E824" s="44"/>
      <c r="F824" s="44"/>
      <c r="G824" s="44"/>
      <c r="H824" s="44"/>
      <c r="I824" s="44"/>
    </row>
    <row r="825" ht="15.75" customHeight="1">
      <c r="A825" s="44"/>
      <c r="B825" s="44"/>
      <c r="C825" s="44"/>
      <c r="D825" s="44"/>
      <c r="E825" s="44"/>
      <c r="F825" s="44"/>
      <c r="G825" s="44"/>
      <c r="H825" s="44"/>
      <c r="I825" s="44"/>
    </row>
    <row r="826" ht="15.75" customHeight="1">
      <c r="A826" s="44"/>
      <c r="B826" s="44"/>
      <c r="C826" s="44"/>
      <c r="D826" s="44"/>
      <c r="E826" s="44"/>
      <c r="F826" s="44"/>
      <c r="G826" s="44"/>
      <c r="H826" s="44"/>
      <c r="I826" s="44"/>
    </row>
    <row r="827" ht="15.75" customHeight="1">
      <c r="A827" s="44"/>
      <c r="B827" s="44"/>
      <c r="C827" s="44"/>
      <c r="D827" s="44"/>
      <c r="E827" s="44"/>
      <c r="F827" s="44"/>
      <c r="G827" s="44"/>
      <c r="H827" s="44"/>
      <c r="I827" s="44"/>
    </row>
    <row r="828" ht="15.75" customHeight="1">
      <c r="A828" s="44"/>
      <c r="B828" s="44"/>
      <c r="C828" s="44"/>
      <c r="D828" s="44"/>
      <c r="E828" s="44"/>
      <c r="F828" s="44"/>
      <c r="G828" s="44"/>
      <c r="H828" s="44"/>
      <c r="I828" s="44"/>
    </row>
    <row r="829" ht="15.75" customHeight="1">
      <c r="A829" s="44"/>
      <c r="B829" s="44"/>
      <c r="C829" s="44"/>
      <c r="D829" s="44"/>
      <c r="E829" s="44"/>
      <c r="F829" s="44"/>
      <c r="G829" s="44"/>
      <c r="H829" s="44"/>
      <c r="I829" s="44"/>
    </row>
    <row r="830" ht="15.75" customHeight="1">
      <c r="A830" s="44"/>
      <c r="B830" s="44"/>
      <c r="C830" s="44"/>
      <c r="D830" s="44"/>
      <c r="E830" s="44"/>
      <c r="F830" s="44"/>
      <c r="G830" s="44"/>
      <c r="H830" s="44"/>
      <c r="I830" s="44"/>
    </row>
    <row r="831" ht="15.75" customHeight="1">
      <c r="A831" s="44"/>
      <c r="B831" s="44"/>
      <c r="C831" s="44"/>
      <c r="D831" s="44"/>
      <c r="E831" s="44"/>
      <c r="F831" s="44"/>
      <c r="G831" s="44"/>
      <c r="H831" s="44"/>
      <c r="I831" s="44"/>
    </row>
    <row r="832" ht="15.75" customHeight="1">
      <c r="A832" s="44"/>
      <c r="B832" s="44"/>
      <c r="C832" s="44"/>
      <c r="D832" s="44"/>
      <c r="E832" s="44"/>
      <c r="F832" s="44"/>
      <c r="G832" s="44"/>
      <c r="H832" s="44"/>
      <c r="I832" s="44"/>
    </row>
    <row r="833" ht="15.75" customHeight="1">
      <c r="A833" s="44"/>
      <c r="B833" s="44"/>
      <c r="C833" s="44"/>
      <c r="D833" s="44"/>
      <c r="E833" s="44"/>
      <c r="F833" s="44"/>
      <c r="G833" s="44"/>
      <c r="H833" s="44"/>
      <c r="I833" s="44"/>
    </row>
    <row r="834" ht="15.75" customHeight="1">
      <c r="A834" s="44"/>
      <c r="B834" s="44"/>
      <c r="C834" s="44"/>
      <c r="D834" s="44"/>
      <c r="E834" s="44"/>
      <c r="F834" s="44"/>
      <c r="G834" s="44"/>
      <c r="H834" s="44"/>
      <c r="I834" s="44"/>
    </row>
    <row r="835" ht="15.75" customHeight="1">
      <c r="A835" s="44"/>
      <c r="B835" s="44"/>
      <c r="C835" s="44"/>
      <c r="D835" s="44"/>
      <c r="E835" s="44"/>
      <c r="F835" s="44"/>
      <c r="G835" s="44"/>
      <c r="H835" s="44"/>
      <c r="I835" s="44"/>
    </row>
    <row r="836" ht="15.75" customHeight="1">
      <c r="A836" s="44"/>
      <c r="B836" s="44"/>
      <c r="C836" s="44"/>
      <c r="D836" s="44"/>
      <c r="E836" s="44"/>
      <c r="F836" s="44"/>
      <c r="G836" s="44"/>
      <c r="H836" s="44"/>
      <c r="I836" s="44"/>
    </row>
    <row r="837" ht="15.75" customHeight="1">
      <c r="A837" s="44"/>
      <c r="B837" s="44"/>
      <c r="C837" s="44"/>
      <c r="D837" s="44"/>
      <c r="E837" s="44"/>
      <c r="F837" s="44"/>
      <c r="G837" s="44"/>
      <c r="H837" s="44"/>
      <c r="I837" s="44"/>
    </row>
    <row r="838" ht="15.75" customHeight="1">
      <c r="A838" s="44"/>
      <c r="B838" s="44"/>
      <c r="C838" s="44"/>
      <c r="D838" s="44"/>
      <c r="E838" s="44"/>
      <c r="F838" s="44"/>
      <c r="G838" s="44"/>
      <c r="H838" s="44"/>
      <c r="I838" s="44"/>
    </row>
    <row r="839" ht="15.75" customHeight="1">
      <c r="A839" s="44"/>
      <c r="B839" s="44"/>
      <c r="C839" s="44"/>
      <c r="D839" s="44"/>
      <c r="E839" s="44"/>
      <c r="F839" s="44"/>
      <c r="G839" s="44"/>
      <c r="H839" s="44"/>
      <c r="I839" s="44"/>
    </row>
    <row r="840" ht="15.75" customHeight="1">
      <c r="A840" s="44"/>
      <c r="B840" s="44"/>
      <c r="C840" s="44"/>
      <c r="D840" s="44"/>
      <c r="E840" s="44"/>
      <c r="F840" s="44"/>
      <c r="G840" s="44"/>
      <c r="H840" s="44"/>
      <c r="I840" s="44"/>
    </row>
    <row r="841" ht="15.75" customHeight="1">
      <c r="A841" s="44"/>
      <c r="B841" s="44"/>
      <c r="C841" s="44"/>
      <c r="D841" s="44"/>
      <c r="E841" s="44"/>
      <c r="F841" s="44"/>
      <c r="G841" s="44"/>
      <c r="H841" s="44"/>
      <c r="I841" s="44"/>
    </row>
    <row r="842" ht="15.75" customHeight="1">
      <c r="A842" s="44"/>
      <c r="B842" s="44"/>
      <c r="C842" s="44"/>
      <c r="D842" s="44"/>
      <c r="E842" s="44"/>
      <c r="F842" s="44"/>
      <c r="G842" s="44"/>
      <c r="H842" s="44"/>
      <c r="I842" s="44"/>
    </row>
    <row r="843" ht="15.75" customHeight="1">
      <c r="A843" s="44"/>
      <c r="B843" s="44"/>
      <c r="C843" s="44"/>
      <c r="D843" s="44"/>
      <c r="E843" s="44"/>
      <c r="F843" s="44"/>
      <c r="G843" s="44"/>
      <c r="H843" s="44"/>
      <c r="I843" s="44"/>
    </row>
    <row r="844" ht="15.75" customHeight="1">
      <c r="A844" s="44"/>
      <c r="B844" s="44"/>
      <c r="C844" s="44"/>
      <c r="D844" s="44"/>
      <c r="E844" s="44"/>
      <c r="F844" s="44"/>
      <c r="G844" s="44"/>
      <c r="H844" s="44"/>
      <c r="I844" s="44"/>
    </row>
    <row r="845" ht="15.75" customHeight="1">
      <c r="A845" s="44"/>
      <c r="B845" s="44"/>
      <c r="C845" s="44"/>
      <c r="D845" s="44"/>
      <c r="E845" s="44"/>
      <c r="F845" s="44"/>
      <c r="G845" s="44"/>
      <c r="H845" s="44"/>
      <c r="I845" s="44"/>
    </row>
    <row r="846" ht="15.75" customHeight="1">
      <c r="A846" s="44"/>
      <c r="B846" s="44"/>
      <c r="C846" s="44"/>
      <c r="D846" s="44"/>
      <c r="E846" s="44"/>
      <c r="F846" s="44"/>
      <c r="G846" s="44"/>
      <c r="H846" s="44"/>
      <c r="I846" s="44"/>
    </row>
    <row r="847" ht="15.75" customHeight="1">
      <c r="A847" s="44"/>
      <c r="B847" s="44"/>
      <c r="C847" s="44"/>
      <c r="D847" s="44"/>
      <c r="E847" s="44"/>
      <c r="F847" s="44"/>
      <c r="G847" s="44"/>
      <c r="H847" s="44"/>
      <c r="I847" s="44"/>
    </row>
    <row r="848" ht="15.75" customHeight="1">
      <c r="A848" s="44"/>
      <c r="B848" s="44"/>
      <c r="C848" s="44"/>
      <c r="D848" s="44"/>
      <c r="E848" s="44"/>
      <c r="F848" s="44"/>
      <c r="G848" s="44"/>
      <c r="H848" s="44"/>
      <c r="I848" s="44"/>
    </row>
    <row r="849" ht="15.75" customHeight="1">
      <c r="A849" s="44"/>
      <c r="B849" s="44"/>
      <c r="C849" s="44"/>
      <c r="D849" s="44"/>
      <c r="E849" s="44"/>
      <c r="F849" s="44"/>
      <c r="G849" s="44"/>
      <c r="H849" s="44"/>
      <c r="I849" s="44"/>
    </row>
    <row r="850" ht="15.75" customHeight="1">
      <c r="A850" s="44"/>
      <c r="B850" s="44"/>
      <c r="C850" s="44"/>
      <c r="D850" s="44"/>
      <c r="E850" s="44"/>
      <c r="F850" s="44"/>
      <c r="G850" s="44"/>
      <c r="H850" s="44"/>
      <c r="I850" s="44"/>
    </row>
    <row r="851" ht="15.75" customHeight="1">
      <c r="A851" s="44"/>
      <c r="B851" s="44"/>
      <c r="C851" s="44"/>
      <c r="D851" s="44"/>
      <c r="E851" s="44"/>
      <c r="F851" s="44"/>
      <c r="G851" s="44"/>
      <c r="H851" s="44"/>
      <c r="I851" s="44"/>
    </row>
    <row r="852" ht="15.75" customHeight="1">
      <c r="A852" s="44"/>
      <c r="B852" s="44"/>
      <c r="C852" s="44"/>
      <c r="D852" s="44"/>
      <c r="E852" s="44"/>
      <c r="F852" s="44"/>
      <c r="G852" s="44"/>
      <c r="H852" s="44"/>
      <c r="I852" s="44"/>
    </row>
    <row r="853" ht="15.75" customHeight="1">
      <c r="A853" s="44"/>
      <c r="B853" s="44"/>
      <c r="C853" s="44"/>
      <c r="D853" s="44"/>
      <c r="E853" s="44"/>
      <c r="F853" s="44"/>
      <c r="G853" s="44"/>
      <c r="H853" s="44"/>
      <c r="I853" s="44"/>
    </row>
    <row r="854" ht="15.75" customHeight="1">
      <c r="A854" s="44"/>
      <c r="B854" s="44"/>
      <c r="C854" s="44"/>
      <c r="D854" s="44"/>
      <c r="E854" s="44"/>
      <c r="F854" s="44"/>
      <c r="G854" s="44"/>
      <c r="H854" s="44"/>
      <c r="I854" s="44"/>
    </row>
    <row r="855" ht="15.75" customHeight="1">
      <c r="A855" s="44"/>
      <c r="B855" s="44"/>
      <c r="C855" s="44"/>
      <c r="D855" s="44"/>
      <c r="E855" s="44"/>
      <c r="F855" s="44"/>
      <c r="G855" s="44"/>
      <c r="H855" s="44"/>
      <c r="I855" s="44"/>
    </row>
    <row r="856" ht="15.75" customHeight="1">
      <c r="A856" s="44"/>
      <c r="B856" s="44"/>
      <c r="C856" s="44"/>
      <c r="D856" s="44"/>
      <c r="E856" s="44"/>
      <c r="F856" s="44"/>
      <c r="G856" s="44"/>
      <c r="H856" s="44"/>
      <c r="I856" s="44"/>
    </row>
    <row r="857" ht="15.75" customHeight="1">
      <c r="A857" s="44"/>
      <c r="B857" s="44"/>
      <c r="C857" s="44"/>
      <c r="D857" s="44"/>
      <c r="E857" s="44"/>
      <c r="F857" s="44"/>
      <c r="G857" s="44"/>
      <c r="H857" s="44"/>
      <c r="I857" s="44"/>
    </row>
    <row r="858" ht="15.75" customHeight="1">
      <c r="A858" s="44"/>
      <c r="B858" s="44"/>
      <c r="C858" s="44"/>
      <c r="D858" s="44"/>
      <c r="E858" s="44"/>
      <c r="F858" s="44"/>
      <c r="G858" s="44"/>
      <c r="H858" s="44"/>
      <c r="I858" s="44"/>
    </row>
    <row r="859" ht="15.75" customHeight="1">
      <c r="A859" s="44"/>
      <c r="B859" s="44"/>
      <c r="C859" s="44"/>
      <c r="D859" s="44"/>
      <c r="E859" s="44"/>
      <c r="F859" s="44"/>
      <c r="G859" s="44"/>
      <c r="H859" s="44"/>
      <c r="I859" s="44"/>
    </row>
    <row r="860" ht="15.75" customHeight="1">
      <c r="A860" s="44"/>
      <c r="B860" s="44"/>
      <c r="C860" s="44"/>
      <c r="D860" s="44"/>
      <c r="E860" s="44"/>
      <c r="F860" s="44"/>
      <c r="G860" s="44"/>
      <c r="H860" s="44"/>
      <c r="I860" s="44"/>
    </row>
    <row r="861" ht="15.75" customHeight="1">
      <c r="A861" s="44"/>
      <c r="B861" s="44"/>
      <c r="C861" s="44"/>
      <c r="D861" s="44"/>
      <c r="E861" s="44"/>
      <c r="F861" s="44"/>
      <c r="G861" s="44"/>
      <c r="H861" s="44"/>
      <c r="I861" s="44"/>
    </row>
    <row r="862" ht="15.75" customHeight="1">
      <c r="A862" s="44"/>
      <c r="B862" s="44"/>
      <c r="C862" s="44"/>
      <c r="D862" s="44"/>
      <c r="E862" s="44"/>
      <c r="F862" s="44"/>
      <c r="G862" s="44"/>
      <c r="H862" s="44"/>
      <c r="I862" s="44"/>
    </row>
    <row r="863" ht="15.75" customHeight="1">
      <c r="A863" s="44"/>
      <c r="B863" s="44"/>
      <c r="C863" s="44"/>
      <c r="D863" s="44"/>
      <c r="E863" s="44"/>
      <c r="F863" s="44"/>
      <c r="G863" s="44"/>
      <c r="H863" s="44"/>
      <c r="I863" s="44"/>
    </row>
    <row r="864" ht="15.75" customHeight="1">
      <c r="A864" s="44"/>
      <c r="B864" s="44"/>
      <c r="C864" s="44"/>
      <c r="D864" s="44"/>
      <c r="E864" s="44"/>
      <c r="F864" s="44"/>
      <c r="G864" s="44"/>
      <c r="H864" s="44"/>
      <c r="I864" s="44"/>
    </row>
    <row r="865" ht="15.75" customHeight="1">
      <c r="A865" s="44"/>
      <c r="B865" s="44"/>
      <c r="C865" s="44"/>
      <c r="D865" s="44"/>
      <c r="E865" s="44"/>
      <c r="F865" s="44"/>
      <c r="G865" s="44"/>
      <c r="H865" s="44"/>
      <c r="I865" s="44"/>
    </row>
    <row r="866" ht="15.75" customHeight="1">
      <c r="A866" s="44"/>
      <c r="B866" s="44"/>
      <c r="C866" s="44"/>
      <c r="D866" s="44"/>
      <c r="E866" s="44"/>
      <c r="F866" s="44"/>
      <c r="G866" s="44"/>
      <c r="H866" s="44"/>
      <c r="I866" s="44"/>
    </row>
    <row r="867" ht="15.75" customHeight="1">
      <c r="A867" s="44"/>
      <c r="B867" s="44"/>
      <c r="C867" s="44"/>
      <c r="D867" s="44"/>
      <c r="E867" s="44"/>
      <c r="F867" s="44"/>
      <c r="G867" s="44"/>
      <c r="H867" s="44"/>
      <c r="I867" s="44"/>
    </row>
    <row r="868" ht="15.75" customHeight="1">
      <c r="A868" s="44"/>
      <c r="B868" s="44"/>
      <c r="C868" s="44"/>
      <c r="D868" s="44"/>
      <c r="E868" s="44"/>
      <c r="F868" s="44"/>
      <c r="G868" s="44"/>
      <c r="H868" s="44"/>
      <c r="I868" s="44"/>
    </row>
    <row r="869" ht="15.75" customHeight="1">
      <c r="A869" s="44"/>
      <c r="B869" s="44"/>
      <c r="C869" s="44"/>
      <c r="D869" s="44"/>
      <c r="E869" s="44"/>
      <c r="F869" s="44"/>
      <c r="G869" s="44"/>
      <c r="H869" s="44"/>
      <c r="I869" s="44"/>
    </row>
    <row r="870" ht="15.75" customHeight="1">
      <c r="A870" s="44"/>
      <c r="B870" s="44"/>
      <c r="C870" s="44"/>
      <c r="D870" s="44"/>
      <c r="E870" s="44"/>
      <c r="F870" s="44"/>
      <c r="G870" s="44"/>
      <c r="H870" s="44"/>
      <c r="I870" s="44"/>
    </row>
    <row r="871" ht="15.75" customHeight="1">
      <c r="A871" s="44"/>
      <c r="B871" s="44"/>
      <c r="C871" s="44"/>
      <c r="D871" s="44"/>
      <c r="E871" s="44"/>
      <c r="F871" s="44"/>
      <c r="G871" s="44"/>
      <c r="H871" s="44"/>
      <c r="I871" s="44"/>
    </row>
    <row r="872" ht="15.75" customHeight="1">
      <c r="A872" s="44"/>
      <c r="B872" s="44"/>
      <c r="C872" s="44"/>
      <c r="D872" s="44"/>
      <c r="E872" s="44"/>
      <c r="F872" s="44"/>
      <c r="G872" s="44"/>
      <c r="H872" s="44"/>
      <c r="I872" s="44"/>
    </row>
    <row r="873" ht="15.75" customHeight="1">
      <c r="A873" s="44"/>
      <c r="B873" s="44"/>
      <c r="C873" s="44"/>
      <c r="D873" s="44"/>
      <c r="E873" s="44"/>
      <c r="F873" s="44"/>
      <c r="G873" s="44"/>
      <c r="H873" s="44"/>
      <c r="I873" s="44"/>
    </row>
    <row r="874" ht="15.75" customHeight="1">
      <c r="A874" s="44"/>
      <c r="B874" s="44"/>
      <c r="C874" s="44"/>
      <c r="D874" s="44"/>
      <c r="E874" s="44"/>
      <c r="F874" s="44"/>
      <c r="G874" s="44"/>
      <c r="H874" s="44"/>
      <c r="I874" s="44"/>
    </row>
    <row r="875" ht="15.75" customHeight="1">
      <c r="A875" s="44"/>
      <c r="B875" s="44"/>
      <c r="C875" s="44"/>
      <c r="D875" s="44"/>
      <c r="E875" s="44"/>
      <c r="F875" s="44"/>
      <c r="G875" s="44"/>
      <c r="H875" s="44"/>
      <c r="I875" s="44"/>
    </row>
    <row r="876" ht="15.75" customHeight="1">
      <c r="A876" s="44"/>
      <c r="B876" s="44"/>
      <c r="C876" s="44"/>
      <c r="D876" s="44"/>
      <c r="E876" s="44"/>
      <c r="F876" s="44"/>
      <c r="G876" s="44"/>
      <c r="H876" s="44"/>
      <c r="I876" s="44"/>
    </row>
    <row r="877" ht="15.75" customHeight="1">
      <c r="A877" s="44"/>
      <c r="B877" s="44"/>
      <c r="C877" s="44"/>
      <c r="D877" s="44"/>
      <c r="E877" s="44"/>
      <c r="F877" s="44"/>
      <c r="G877" s="44"/>
      <c r="H877" s="44"/>
      <c r="I877" s="44"/>
    </row>
    <row r="878" ht="15.75" customHeight="1">
      <c r="A878" s="44"/>
      <c r="B878" s="44"/>
      <c r="C878" s="44"/>
      <c r="D878" s="44"/>
      <c r="E878" s="44"/>
      <c r="F878" s="44"/>
      <c r="G878" s="44"/>
      <c r="H878" s="44"/>
      <c r="I878" s="44"/>
    </row>
    <row r="879" ht="15.75" customHeight="1">
      <c r="A879" s="44"/>
      <c r="B879" s="44"/>
      <c r="C879" s="44"/>
      <c r="D879" s="44"/>
      <c r="E879" s="44"/>
      <c r="F879" s="44"/>
      <c r="G879" s="44"/>
      <c r="H879" s="44"/>
      <c r="I879" s="44"/>
    </row>
    <row r="880" ht="15.75" customHeight="1">
      <c r="A880" s="44"/>
      <c r="B880" s="44"/>
      <c r="C880" s="44"/>
      <c r="D880" s="44"/>
      <c r="E880" s="44"/>
      <c r="F880" s="44"/>
      <c r="G880" s="44"/>
      <c r="H880" s="44"/>
      <c r="I880" s="44"/>
    </row>
    <row r="881" ht="15.75" customHeight="1">
      <c r="A881" s="44"/>
      <c r="B881" s="44"/>
      <c r="C881" s="44"/>
      <c r="D881" s="44"/>
      <c r="E881" s="44"/>
      <c r="F881" s="44"/>
      <c r="G881" s="44"/>
      <c r="H881" s="44"/>
      <c r="I881" s="44"/>
    </row>
    <row r="882" ht="15.75" customHeight="1">
      <c r="A882" s="44"/>
      <c r="B882" s="44"/>
      <c r="C882" s="44"/>
      <c r="D882" s="44"/>
      <c r="E882" s="44"/>
      <c r="F882" s="44"/>
      <c r="G882" s="44"/>
      <c r="H882" s="44"/>
      <c r="I882" s="44"/>
    </row>
    <row r="883" ht="15.75" customHeight="1">
      <c r="A883" s="44"/>
      <c r="B883" s="44"/>
      <c r="C883" s="44"/>
      <c r="D883" s="44"/>
      <c r="E883" s="44"/>
      <c r="F883" s="44"/>
      <c r="G883" s="44"/>
      <c r="H883" s="44"/>
      <c r="I883" s="44"/>
    </row>
    <row r="884" ht="15.75" customHeight="1">
      <c r="A884" s="44"/>
      <c r="B884" s="44"/>
      <c r="C884" s="44"/>
      <c r="D884" s="44"/>
      <c r="E884" s="44"/>
      <c r="F884" s="44"/>
      <c r="G884" s="44"/>
      <c r="H884" s="44"/>
      <c r="I884" s="44"/>
    </row>
    <row r="885" ht="15.75" customHeight="1">
      <c r="A885" s="44"/>
      <c r="B885" s="44"/>
      <c r="C885" s="44"/>
      <c r="D885" s="44"/>
      <c r="E885" s="44"/>
      <c r="F885" s="44"/>
      <c r="G885" s="44"/>
      <c r="H885" s="44"/>
      <c r="I885" s="44"/>
    </row>
    <row r="886" ht="15.75" customHeight="1">
      <c r="A886" s="44"/>
      <c r="B886" s="44"/>
      <c r="C886" s="44"/>
      <c r="D886" s="44"/>
      <c r="E886" s="44"/>
      <c r="F886" s="44"/>
      <c r="G886" s="44"/>
      <c r="H886" s="44"/>
      <c r="I886" s="44"/>
    </row>
    <row r="887" ht="15.75" customHeight="1">
      <c r="A887" s="44"/>
      <c r="B887" s="44"/>
      <c r="C887" s="44"/>
      <c r="D887" s="44"/>
      <c r="E887" s="44"/>
      <c r="F887" s="44"/>
      <c r="G887" s="44"/>
      <c r="H887" s="44"/>
      <c r="I887" s="44"/>
    </row>
    <row r="888" ht="15.75" customHeight="1">
      <c r="A888" s="44"/>
      <c r="B888" s="44"/>
      <c r="C888" s="44"/>
      <c r="D888" s="44"/>
      <c r="E888" s="44"/>
      <c r="F888" s="44"/>
      <c r="G888" s="44"/>
      <c r="H888" s="44"/>
      <c r="I888" s="44"/>
    </row>
    <row r="889" ht="15.75" customHeight="1">
      <c r="A889" s="44"/>
      <c r="B889" s="44"/>
      <c r="C889" s="44"/>
      <c r="D889" s="44"/>
      <c r="E889" s="44"/>
      <c r="F889" s="44"/>
      <c r="G889" s="44"/>
      <c r="H889" s="44"/>
      <c r="I889" s="44"/>
    </row>
    <row r="890" ht="15.75" customHeight="1">
      <c r="A890" s="44"/>
      <c r="B890" s="44"/>
      <c r="C890" s="44"/>
      <c r="D890" s="44"/>
      <c r="E890" s="44"/>
      <c r="F890" s="44"/>
      <c r="G890" s="44"/>
      <c r="H890" s="44"/>
      <c r="I890" s="44"/>
    </row>
    <row r="891" ht="15.75" customHeight="1">
      <c r="A891" s="44"/>
      <c r="B891" s="44"/>
      <c r="C891" s="44"/>
      <c r="D891" s="44"/>
      <c r="E891" s="44"/>
      <c r="F891" s="44"/>
      <c r="G891" s="44"/>
      <c r="H891" s="44"/>
      <c r="I891" s="44"/>
    </row>
    <row r="892" ht="15.75" customHeight="1">
      <c r="A892" s="44"/>
      <c r="B892" s="44"/>
      <c r="C892" s="44"/>
      <c r="D892" s="44"/>
      <c r="E892" s="44"/>
      <c r="F892" s="44"/>
      <c r="G892" s="44"/>
      <c r="H892" s="44"/>
      <c r="I892" s="44"/>
    </row>
    <row r="893" ht="15.75" customHeight="1">
      <c r="A893" s="44"/>
      <c r="B893" s="44"/>
      <c r="C893" s="44"/>
      <c r="D893" s="44"/>
      <c r="E893" s="44"/>
      <c r="F893" s="44"/>
      <c r="G893" s="44"/>
      <c r="H893" s="44"/>
      <c r="I893" s="44"/>
    </row>
    <row r="894" ht="15.75" customHeight="1">
      <c r="A894" s="44"/>
      <c r="B894" s="44"/>
      <c r="C894" s="44"/>
      <c r="D894" s="44"/>
      <c r="E894" s="44"/>
      <c r="F894" s="44"/>
      <c r="G894" s="44"/>
      <c r="H894" s="44"/>
      <c r="I894" s="44"/>
    </row>
    <row r="895" ht="15.75" customHeight="1">
      <c r="A895" s="44"/>
      <c r="B895" s="44"/>
      <c r="C895" s="44"/>
      <c r="D895" s="44"/>
      <c r="E895" s="44"/>
      <c r="F895" s="44"/>
      <c r="G895" s="44"/>
      <c r="H895" s="44"/>
      <c r="I895" s="44"/>
    </row>
    <row r="896" ht="15.75" customHeight="1">
      <c r="A896" s="44"/>
      <c r="B896" s="44"/>
      <c r="C896" s="44"/>
      <c r="D896" s="44"/>
      <c r="E896" s="44"/>
      <c r="F896" s="44"/>
      <c r="G896" s="44"/>
      <c r="H896" s="44"/>
      <c r="I896" s="44"/>
    </row>
    <row r="897" ht="15.75" customHeight="1">
      <c r="A897" s="44"/>
      <c r="B897" s="44"/>
      <c r="C897" s="44"/>
      <c r="D897" s="44"/>
      <c r="E897" s="44"/>
      <c r="F897" s="44"/>
      <c r="G897" s="44"/>
      <c r="H897" s="44"/>
      <c r="I897" s="44"/>
    </row>
    <row r="898" ht="15.75" customHeight="1">
      <c r="A898" s="44"/>
      <c r="B898" s="44"/>
      <c r="C898" s="44"/>
      <c r="D898" s="44"/>
      <c r="E898" s="44"/>
      <c r="F898" s="44"/>
      <c r="G898" s="44"/>
      <c r="H898" s="44"/>
      <c r="I898" s="44"/>
    </row>
    <row r="899" ht="15.75" customHeight="1">
      <c r="A899" s="44"/>
      <c r="B899" s="44"/>
      <c r="C899" s="44"/>
      <c r="D899" s="44"/>
      <c r="E899" s="44"/>
      <c r="F899" s="44"/>
      <c r="G899" s="44"/>
      <c r="H899" s="44"/>
      <c r="I899" s="44"/>
    </row>
    <row r="900" ht="15.75" customHeight="1">
      <c r="A900" s="44"/>
      <c r="B900" s="44"/>
      <c r="C900" s="44"/>
      <c r="D900" s="44"/>
      <c r="E900" s="44"/>
      <c r="F900" s="44"/>
      <c r="G900" s="44"/>
      <c r="H900" s="44"/>
      <c r="I900" s="44"/>
    </row>
    <row r="901" ht="15.75" customHeight="1">
      <c r="A901" s="44"/>
      <c r="B901" s="44"/>
      <c r="C901" s="44"/>
      <c r="D901" s="44"/>
      <c r="E901" s="44"/>
      <c r="F901" s="44"/>
      <c r="G901" s="44"/>
      <c r="H901" s="44"/>
      <c r="I901" s="44"/>
    </row>
    <row r="902" ht="15.75" customHeight="1">
      <c r="A902" s="44"/>
      <c r="B902" s="44"/>
      <c r="C902" s="44"/>
      <c r="D902" s="44"/>
      <c r="E902" s="44"/>
      <c r="F902" s="44"/>
      <c r="G902" s="44"/>
      <c r="H902" s="44"/>
      <c r="I902" s="44"/>
    </row>
    <row r="903" ht="15.75" customHeight="1">
      <c r="A903" s="44"/>
      <c r="B903" s="44"/>
      <c r="C903" s="44"/>
      <c r="D903" s="44"/>
      <c r="E903" s="44"/>
      <c r="F903" s="44"/>
      <c r="G903" s="44"/>
      <c r="H903" s="44"/>
      <c r="I903" s="44"/>
    </row>
    <row r="904" ht="15.75" customHeight="1">
      <c r="A904" s="44"/>
      <c r="B904" s="44"/>
      <c r="C904" s="44"/>
      <c r="D904" s="44"/>
      <c r="E904" s="44"/>
      <c r="F904" s="44"/>
      <c r="G904" s="44"/>
      <c r="H904" s="44"/>
      <c r="I904" s="44"/>
    </row>
    <row r="905" ht="15.75" customHeight="1">
      <c r="A905" s="44"/>
      <c r="B905" s="44"/>
      <c r="C905" s="44"/>
      <c r="D905" s="44"/>
      <c r="E905" s="44"/>
      <c r="F905" s="44"/>
      <c r="G905" s="44"/>
      <c r="H905" s="44"/>
      <c r="I905" s="44"/>
    </row>
    <row r="906" ht="15.75" customHeight="1">
      <c r="A906" s="44"/>
      <c r="B906" s="44"/>
      <c r="C906" s="44"/>
      <c r="D906" s="44"/>
      <c r="E906" s="44"/>
      <c r="F906" s="44"/>
      <c r="G906" s="44"/>
      <c r="H906" s="44"/>
      <c r="I906" s="44"/>
    </row>
    <row r="907" ht="15.75" customHeight="1">
      <c r="A907" s="44"/>
      <c r="B907" s="44"/>
      <c r="C907" s="44"/>
      <c r="D907" s="44"/>
      <c r="E907" s="44"/>
      <c r="F907" s="44"/>
      <c r="G907" s="44"/>
      <c r="H907" s="44"/>
      <c r="I907" s="44"/>
    </row>
    <row r="908" ht="15.75" customHeight="1">
      <c r="A908" s="44"/>
      <c r="B908" s="44"/>
      <c r="C908" s="44"/>
      <c r="D908" s="44"/>
      <c r="E908" s="44"/>
      <c r="F908" s="44"/>
      <c r="G908" s="44"/>
      <c r="H908" s="44"/>
      <c r="I908" s="44"/>
    </row>
    <row r="909" ht="15.75" customHeight="1">
      <c r="A909" s="44"/>
      <c r="B909" s="44"/>
      <c r="C909" s="44"/>
      <c r="D909" s="44"/>
      <c r="E909" s="44"/>
      <c r="F909" s="44"/>
      <c r="G909" s="44"/>
      <c r="H909" s="44"/>
      <c r="I909" s="44"/>
    </row>
    <row r="910" ht="15.75" customHeight="1">
      <c r="A910" s="44"/>
      <c r="B910" s="44"/>
      <c r="C910" s="44"/>
      <c r="D910" s="44"/>
      <c r="E910" s="44"/>
      <c r="F910" s="44"/>
      <c r="G910" s="44"/>
      <c r="H910" s="44"/>
      <c r="I910" s="44"/>
    </row>
    <row r="911" ht="15.75" customHeight="1">
      <c r="A911" s="44"/>
      <c r="B911" s="44"/>
      <c r="C911" s="44"/>
      <c r="D911" s="44"/>
      <c r="E911" s="44"/>
      <c r="F911" s="44"/>
      <c r="G911" s="44"/>
      <c r="H911" s="44"/>
      <c r="I911" s="44"/>
    </row>
    <row r="912" ht="15.75" customHeight="1">
      <c r="A912" s="44"/>
      <c r="B912" s="44"/>
      <c r="C912" s="44"/>
      <c r="D912" s="44"/>
      <c r="E912" s="44"/>
      <c r="F912" s="44"/>
      <c r="G912" s="44"/>
      <c r="H912" s="44"/>
      <c r="I912" s="44"/>
    </row>
    <row r="913" ht="15.75" customHeight="1">
      <c r="A913" s="44"/>
      <c r="B913" s="44"/>
      <c r="C913" s="44"/>
      <c r="D913" s="44"/>
      <c r="E913" s="44"/>
      <c r="F913" s="44"/>
      <c r="G913" s="44"/>
      <c r="H913" s="44"/>
      <c r="I913" s="44"/>
    </row>
    <row r="914" ht="15.75" customHeight="1">
      <c r="A914" s="44"/>
      <c r="B914" s="44"/>
      <c r="C914" s="44"/>
      <c r="D914" s="44"/>
      <c r="E914" s="44"/>
      <c r="F914" s="44"/>
      <c r="G914" s="44"/>
      <c r="H914" s="44"/>
      <c r="I914" s="44"/>
    </row>
    <row r="915" ht="15.75" customHeight="1">
      <c r="A915" s="44"/>
      <c r="B915" s="44"/>
      <c r="C915" s="44"/>
      <c r="D915" s="44"/>
      <c r="E915" s="44"/>
      <c r="F915" s="44"/>
      <c r="G915" s="44"/>
      <c r="H915" s="44"/>
      <c r="I915" s="44"/>
    </row>
    <row r="916" ht="15.75" customHeight="1">
      <c r="A916" s="44"/>
      <c r="B916" s="44"/>
      <c r="C916" s="44"/>
      <c r="D916" s="44"/>
      <c r="E916" s="44"/>
      <c r="F916" s="44"/>
      <c r="G916" s="44"/>
      <c r="H916" s="44"/>
      <c r="I916" s="44"/>
    </row>
    <row r="917" ht="15.75" customHeight="1">
      <c r="A917" s="44"/>
      <c r="B917" s="44"/>
      <c r="C917" s="44"/>
      <c r="D917" s="44"/>
      <c r="E917" s="44"/>
      <c r="F917" s="44"/>
      <c r="G917" s="44"/>
      <c r="H917" s="44"/>
      <c r="I917" s="44"/>
    </row>
    <row r="918" ht="15.75" customHeight="1">
      <c r="A918" s="44"/>
      <c r="B918" s="44"/>
      <c r="C918" s="44"/>
      <c r="D918" s="44"/>
      <c r="E918" s="44"/>
      <c r="F918" s="44"/>
      <c r="G918" s="44"/>
      <c r="H918" s="44"/>
      <c r="I918" s="44"/>
    </row>
    <row r="919" ht="15.75" customHeight="1">
      <c r="A919" s="44"/>
      <c r="B919" s="44"/>
      <c r="C919" s="44"/>
      <c r="D919" s="44"/>
      <c r="E919" s="44"/>
      <c r="F919" s="44"/>
      <c r="G919" s="44"/>
      <c r="H919" s="44"/>
      <c r="I919" s="44"/>
    </row>
    <row r="920" ht="15.75" customHeight="1">
      <c r="A920" s="44"/>
      <c r="B920" s="44"/>
      <c r="C920" s="44"/>
      <c r="D920" s="44"/>
      <c r="E920" s="44"/>
      <c r="F920" s="44"/>
      <c r="G920" s="44"/>
      <c r="H920" s="44"/>
      <c r="I920" s="44"/>
    </row>
    <row r="921" ht="15.75" customHeight="1">
      <c r="A921" s="44"/>
      <c r="B921" s="44"/>
      <c r="C921" s="44"/>
      <c r="D921" s="44"/>
      <c r="E921" s="44"/>
      <c r="F921" s="44"/>
      <c r="G921" s="44"/>
      <c r="H921" s="44"/>
      <c r="I921" s="44"/>
    </row>
    <row r="922" ht="15.75" customHeight="1">
      <c r="A922" s="44"/>
      <c r="B922" s="44"/>
      <c r="C922" s="44"/>
      <c r="D922" s="44"/>
      <c r="E922" s="44"/>
      <c r="F922" s="44"/>
      <c r="G922" s="44"/>
      <c r="H922" s="44"/>
      <c r="I922" s="44"/>
    </row>
    <row r="923" ht="15.75" customHeight="1">
      <c r="A923" s="44"/>
      <c r="B923" s="44"/>
      <c r="C923" s="44"/>
      <c r="D923" s="44"/>
      <c r="E923" s="44"/>
      <c r="F923" s="44"/>
      <c r="G923" s="44"/>
      <c r="H923" s="44"/>
      <c r="I923" s="44"/>
    </row>
    <row r="924" ht="15.75" customHeight="1">
      <c r="A924" s="44"/>
      <c r="B924" s="44"/>
      <c r="C924" s="44"/>
      <c r="D924" s="44"/>
      <c r="E924" s="44"/>
      <c r="F924" s="44"/>
      <c r="G924" s="44"/>
      <c r="H924" s="44"/>
      <c r="I924" s="44"/>
    </row>
    <row r="925" ht="15.75" customHeight="1">
      <c r="A925" s="44"/>
      <c r="B925" s="44"/>
      <c r="C925" s="44"/>
      <c r="D925" s="44"/>
      <c r="E925" s="44"/>
      <c r="F925" s="44"/>
      <c r="G925" s="44"/>
      <c r="H925" s="44"/>
      <c r="I925" s="44"/>
    </row>
    <row r="926" ht="15.75" customHeight="1">
      <c r="A926" s="44"/>
      <c r="B926" s="44"/>
      <c r="C926" s="44"/>
      <c r="D926" s="44"/>
      <c r="E926" s="44"/>
      <c r="F926" s="44"/>
      <c r="G926" s="44"/>
      <c r="H926" s="44"/>
      <c r="I926" s="44"/>
    </row>
    <row r="927" ht="15.75" customHeight="1">
      <c r="A927" s="44"/>
      <c r="B927" s="44"/>
      <c r="C927" s="44"/>
      <c r="D927" s="44"/>
      <c r="E927" s="44"/>
      <c r="F927" s="44"/>
      <c r="G927" s="44"/>
      <c r="H927" s="44"/>
      <c r="I927" s="44"/>
    </row>
    <row r="928" ht="15.75" customHeight="1">
      <c r="A928" s="44"/>
      <c r="B928" s="44"/>
      <c r="C928" s="44"/>
      <c r="D928" s="44"/>
      <c r="E928" s="44"/>
      <c r="F928" s="44"/>
      <c r="G928" s="44"/>
      <c r="H928" s="44"/>
      <c r="I928" s="44"/>
    </row>
    <row r="929" ht="15.75" customHeight="1">
      <c r="A929" s="44"/>
      <c r="B929" s="44"/>
      <c r="C929" s="44"/>
      <c r="D929" s="44"/>
      <c r="E929" s="44"/>
      <c r="F929" s="44"/>
      <c r="G929" s="44"/>
      <c r="H929" s="44"/>
      <c r="I929" s="44"/>
    </row>
    <row r="930" ht="15.75" customHeight="1">
      <c r="A930" s="44"/>
      <c r="B930" s="44"/>
      <c r="C930" s="44"/>
      <c r="D930" s="44"/>
      <c r="E930" s="44"/>
      <c r="F930" s="44"/>
      <c r="G930" s="44"/>
      <c r="H930" s="44"/>
      <c r="I930" s="44"/>
    </row>
    <row r="931" ht="15.75" customHeight="1">
      <c r="A931" s="44"/>
      <c r="B931" s="44"/>
      <c r="C931" s="44"/>
      <c r="D931" s="44"/>
      <c r="E931" s="44"/>
      <c r="F931" s="44"/>
      <c r="G931" s="44"/>
      <c r="H931" s="44"/>
      <c r="I931" s="44"/>
    </row>
    <row r="932" ht="15.75" customHeight="1">
      <c r="A932" s="44"/>
      <c r="B932" s="44"/>
      <c r="C932" s="44"/>
      <c r="D932" s="44"/>
      <c r="E932" s="44"/>
      <c r="F932" s="44"/>
      <c r="G932" s="44"/>
      <c r="H932" s="44"/>
      <c r="I932" s="44"/>
    </row>
    <row r="933" ht="15.75" customHeight="1">
      <c r="A933" s="44"/>
      <c r="B933" s="44"/>
      <c r="C933" s="44"/>
      <c r="D933" s="44"/>
      <c r="E933" s="44"/>
      <c r="F933" s="44"/>
      <c r="G933" s="44"/>
      <c r="H933" s="44"/>
      <c r="I933" s="44"/>
    </row>
    <row r="934" ht="15.75" customHeight="1">
      <c r="A934" s="44"/>
      <c r="B934" s="44"/>
      <c r="C934" s="44"/>
      <c r="D934" s="44"/>
      <c r="E934" s="44"/>
      <c r="F934" s="44"/>
      <c r="G934" s="44"/>
      <c r="H934" s="44"/>
      <c r="I934" s="44"/>
    </row>
    <row r="935" ht="15.75" customHeight="1">
      <c r="A935" s="44"/>
      <c r="B935" s="44"/>
      <c r="C935" s="44"/>
      <c r="D935" s="44"/>
      <c r="E935" s="44"/>
      <c r="F935" s="44"/>
      <c r="G935" s="44"/>
      <c r="H935" s="44"/>
      <c r="I935" s="44"/>
    </row>
    <row r="936" ht="15.75" customHeight="1">
      <c r="A936" s="44"/>
      <c r="B936" s="44"/>
      <c r="C936" s="44"/>
      <c r="D936" s="44"/>
      <c r="E936" s="44"/>
      <c r="F936" s="44"/>
      <c r="G936" s="44"/>
      <c r="H936" s="44"/>
      <c r="I936" s="44"/>
    </row>
    <row r="937" ht="15.75" customHeight="1">
      <c r="A937" s="44"/>
      <c r="B937" s="44"/>
      <c r="C937" s="44"/>
      <c r="D937" s="44"/>
      <c r="E937" s="44"/>
      <c r="F937" s="44"/>
      <c r="G937" s="44"/>
      <c r="H937" s="44"/>
      <c r="I937" s="44"/>
    </row>
    <row r="938" ht="15.75" customHeight="1">
      <c r="A938" s="44"/>
      <c r="B938" s="44"/>
      <c r="C938" s="44"/>
      <c r="D938" s="44"/>
      <c r="E938" s="44"/>
      <c r="F938" s="44"/>
      <c r="G938" s="44"/>
      <c r="H938" s="44"/>
      <c r="I938" s="44"/>
    </row>
    <row r="939" ht="15.75" customHeight="1">
      <c r="A939" s="44"/>
      <c r="B939" s="44"/>
      <c r="C939" s="44"/>
      <c r="D939" s="44"/>
      <c r="E939" s="44"/>
      <c r="F939" s="44"/>
      <c r="G939" s="44"/>
      <c r="H939" s="44"/>
      <c r="I939" s="44"/>
    </row>
    <row r="940" ht="15.75" customHeight="1">
      <c r="A940" s="44"/>
      <c r="B940" s="44"/>
      <c r="C940" s="44"/>
      <c r="D940" s="44"/>
      <c r="E940" s="44"/>
      <c r="F940" s="44"/>
      <c r="G940" s="44"/>
      <c r="H940" s="44"/>
      <c r="I940" s="44"/>
    </row>
    <row r="941" ht="15.75" customHeight="1">
      <c r="A941" s="44"/>
      <c r="B941" s="44"/>
      <c r="C941" s="44"/>
      <c r="D941" s="44"/>
      <c r="E941" s="44"/>
      <c r="F941" s="44"/>
      <c r="G941" s="44"/>
      <c r="H941" s="44"/>
      <c r="I941" s="44"/>
    </row>
    <row r="942" ht="15.75" customHeight="1">
      <c r="A942" s="44"/>
      <c r="B942" s="44"/>
      <c r="C942" s="44"/>
      <c r="D942" s="44"/>
      <c r="E942" s="44"/>
      <c r="F942" s="44"/>
      <c r="G942" s="44"/>
      <c r="H942" s="44"/>
      <c r="I942" s="44"/>
    </row>
    <row r="943" ht="15.75" customHeight="1">
      <c r="A943" s="44"/>
      <c r="B943" s="44"/>
      <c r="C943" s="44"/>
      <c r="D943" s="44"/>
      <c r="E943" s="44"/>
      <c r="F943" s="44"/>
      <c r="G943" s="44"/>
      <c r="H943" s="44"/>
      <c r="I943" s="44"/>
    </row>
    <row r="944" ht="15.75" customHeight="1">
      <c r="A944" s="44"/>
      <c r="B944" s="44"/>
      <c r="C944" s="44"/>
      <c r="D944" s="44"/>
      <c r="E944" s="44"/>
      <c r="F944" s="44"/>
      <c r="G944" s="44"/>
      <c r="H944" s="44"/>
      <c r="I944" s="44"/>
    </row>
    <row r="945" ht="15.75" customHeight="1">
      <c r="A945" s="44"/>
      <c r="B945" s="44"/>
      <c r="C945" s="44"/>
      <c r="D945" s="44"/>
      <c r="E945" s="44"/>
      <c r="F945" s="44"/>
      <c r="G945" s="44"/>
      <c r="H945" s="44"/>
      <c r="I945" s="44"/>
    </row>
    <row r="946" ht="15.75" customHeight="1">
      <c r="A946" s="44"/>
      <c r="B946" s="44"/>
      <c r="C946" s="44"/>
      <c r="D946" s="44"/>
      <c r="E946" s="44"/>
      <c r="F946" s="44"/>
      <c r="G946" s="44"/>
      <c r="H946" s="44"/>
      <c r="I946" s="44"/>
    </row>
    <row r="947" ht="15.75" customHeight="1">
      <c r="A947" s="44"/>
      <c r="B947" s="44"/>
      <c r="C947" s="44"/>
      <c r="D947" s="44"/>
      <c r="E947" s="44"/>
      <c r="F947" s="44"/>
      <c r="G947" s="44"/>
      <c r="H947" s="44"/>
      <c r="I947" s="44"/>
    </row>
    <row r="948" ht="15.75" customHeight="1">
      <c r="A948" s="44"/>
      <c r="B948" s="44"/>
      <c r="C948" s="44"/>
      <c r="D948" s="44"/>
      <c r="E948" s="44"/>
      <c r="F948" s="44"/>
      <c r="G948" s="44"/>
      <c r="H948" s="44"/>
      <c r="I948" s="44"/>
    </row>
    <row r="949" ht="15.75" customHeight="1">
      <c r="A949" s="44"/>
      <c r="B949" s="44"/>
      <c r="C949" s="44"/>
      <c r="D949" s="44"/>
      <c r="E949" s="44"/>
      <c r="F949" s="44"/>
      <c r="G949" s="44"/>
      <c r="H949" s="44"/>
      <c r="I949" s="44"/>
    </row>
    <row r="950" ht="15.75" customHeight="1">
      <c r="A950" s="44"/>
      <c r="B950" s="44"/>
      <c r="C950" s="44"/>
      <c r="D950" s="44"/>
      <c r="E950" s="44"/>
      <c r="F950" s="44"/>
      <c r="G950" s="44"/>
      <c r="H950" s="44"/>
      <c r="I950" s="44"/>
    </row>
    <row r="951" ht="15.75" customHeight="1">
      <c r="A951" s="44"/>
      <c r="B951" s="44"/>
      <c r="C951" s="44"/>
      <c r="D951" s="44"/>
      <c r="E951" s="44"/>
      <c r="F951" s="44"/>
      <c r="G951" s="44"/>
      <c r="H951" s="44"/>
      <c r="I951" s="44"/>
    </row>
    <row r="952" ht="15.75" customHeight="1">
      <c r="A952" s="44"/>
      <c r="B952" s="44"/>
      <c r="C952" s="44"/>
      <c r="D952" s="44"/>
      <c r="E952" s="44"/>
      <c r="F952" s="44"/>
      <c r="G952" s="44"/>
      <c r="H952" s="44"/>
      <c r="I952" s="44"/>
    </row>
    <row r="953" ht="15.75" customHeight="1">
      <c r="A953" s="44"/>
      <c r="B953" s="44"/>
      <c r="C953" s="44"/>
      <c r="D953" s="44"/>
      <c r="E953" s="44"/>
      <c r="F953" s="44"/>
      <c r="G953" s="44"/>
      <c r="H953" s="44"/>
      <c r="I953" s="44"/>
    </row>
    <row r="954" ht="15.75" customHeight="1">
      <c r="A954" s="44"/>
      <c r="B954" s="44"/>
      <c r="C954" s="44"/>
      <c r="D954" s="44"/>
      <c r="E954" s="44"/>
      <c r="F954" s="44"/>
      <c r="G954" s="44"/>
      <c r="H954" s="44"/>
      <c r="I954" s="44"/>
    </row>
    <row r="955" ht="15.75" customHeight="1">
      <c r="A955" s="44"/>
      <c r="B955" s="44"/>
      <c r="C955" s="44"/>
      <c r="D955" s="44"/>
      <c r="E955" s="44"/>
      <c r="F955" s="44"/>
      <c r="G955" s="44"/>
      <c r="H955" s="44"/>
      <c r="I955" s="44"/>
    </row>
    <row r="956" ht="15.75" customHeight="1">
      <c r="A956" s="44"/>
      <c r="B956" s="44"/>
      <c r="C956" s="44"/>
      <c r="D956" s="44"/>
      <c r="E956" s="44"/>
      <c r="F956" s="44"/>
      <c r="G956" s="44"/>
      <c r="H956" s="44"/>
      <c r="I956" s="44"/>
    </row>
    <row r="957" ht="15.75" customHeight="1">
      <c r="A957" s="44"/>
      <c r="B957" s="44"/>
      <c r="C957" s="44"/>
      <c r="D957" s="44"/>
      <c r="E957" s="44"/>
      <c r="F957" s="44"/>
      <c r="G957" s="44"/>
      <c r="H957" s="44"/>
      <c r="I957" s="44"/>
    </row>
    <row r="958" ht="15.75" customHeight="1">
      <c r="A958" s="44"/>
      <c r="B958" s="44"/>
      <c r="C958" s="44"/>
      <c r="D958" s="44"/>
      <c r="E958" s="44"/>
      <c r="F958" s="44"/>
      <c r="G958" s="44"/>
      <c r="H958" s="44"/>
      <c r="I958" s="44"/>
    </row>
    <row r="959" ht="15.75" customHeight="1">
      <c r="A959" s="44"/>
      <c r="B959" s="44"/>
      <c r="C959" s="44"/>
      <c r="D959" s="44"/>
      <c r="E959" s="44"/>
      <c r="F959" s="44"/>
      <c r="G959" s="44"/>
      <c r="H959" s="44"/>
      <c r="I959" s="44"/>
    </row>
    <row r="960" ht="15.75" customHeight="1">
      <c r="A960" s="44"/>
      <c r="B960" s="44"/>
      <c r="C960" s="44"/>
      <c r="D960" s="44"/>
      <c r="E960" s="44"/>
      <c r="F960" s="44"/>
      <c r="G960" s="44"/>
      <c r="H960" s="44"/>
      <c r="I960" s="44"/>
    </row>
    <row r="961" ht="15.75" customHeight="1">
      <c r="A961" s="44"/>
      <c r="B961" s="44"/>
      <c r="C961" s="44"/>
      <c r="D961" s="44"/>
      <c r="E961" s="44"/>
      <c r="F961" s="44"/>
      <c r="G961" s="44"/>
      <c r="H961" s="44"/>
      <c r="I961" s="44"/>
    </row>
    <row r="962" ht="15.75" customHeight="1">
      <c r="A962" s="44"/>
      <c r="B962" s="44"/>
      <c r="C962" s="44"/>
      <c r="D962" s="44"/>
      <c r="E962" s="44"/>
      <c r="F962" s="44"/>
      <c r="G962" s="44"/>
      <c r="H962" s="44"/>
      <c r="I962" s="44"/>
    </row>
    <row r="963" ht="15.75" customHeight="1">
      <c r="A963" s="44"/>
      <c r="B963" s="44"/>
      <c r="C963" s="44"/>
      <c r="D963" s="44"/>
      <c r="E963" s="44"/>
      <c r="F963" s="44"/>
      <c r="G963" s="44"/>
      <c r="H963" s="44"/>
      <c r="I963" s="44"/>
    </row>
    <row r="964" ht="15.75" customHeight="1">
      <c r="A964" s="44"/>
      <c r="B964" s="44"/>
      <c r="C964" s="44"/>
      <c r="D964" s="44"/>
      <c r="E964" s="44"/>
      <c r="F964" s="44"/>
      <c r="G964" s="44"/>
      <c r="H964" s="44"/>
      <c r="I964" s="44"/>
    </row>
    <row r="965" ht="15.75" customHeight="1">
      <c r="A965" s="44"/>
      <c r="B965" s="44"/>
      <c r="C965" s="44"/>
      <c r="D965" s="44"/>
      <c r="E965" s="44"/>
      <c r="F965" s="44"/>
      <c r="G965" s="44"/>
      <c r="H965" s="44"/>
      <c r="I965" s="44"/>
    </row>
    <row r="966" ht="15.75" customHeight="1">
      <c r="A966" s="44"/>
      <c r="B966" s="44"/>
      <c r="C966" s="44"/>
      <c r="D966" s="44"/>
      <c r="E966" s="44"/>
      <c r="F966" s="44"/>
      <c r="G966" s="44"/>
      <c r="H966" s="44"/>
      <c r="I966" s="44"/>
    </row>
    <row r="967" ht="15.75" customHeight="1">
      <c r="A967" s="44"/>
      <c r="B967" s="44"/>
      <c r="C967" s="44"/>
      <c r="D967" s="44"/>
      <c r="E967" s="44"/>
      <c r="F967" s="44"/>
      <c r="G967" s="44"/>
      <c r="H967" s="44"/>
      <c r="I967" s="44"/>
    </row>
    <row r="968" ht="15.75" customHeight="1">
      <c r="A968" s="44"/>
      <c r="B968" s="44"/>
      <c r="C968" s="44"/>
      <c r="D968" s="44"/>
      <c r="E968" s="44"/>
      <c r="F968" s="44"/>
      <c r="G968" s="44"/>
      <c r="H968" s="44"/>
      <c r="I968" s="44"/>
    </row>
    <row r="969" ht="15.75" customHeight="1">
      <c r="A969" s="44"/>
      <c r="B969" s="44"/>
      <c r="C969" s="44"/>
      <c r="D969" s="44"/>
      <c r="E969" s="44"/>
      <c r="F969" s="44"/>
      <c r="G969" s="44"/>
      <c r="H969" s="44"/>
      <c r="I969" s="44"/>
    </row>
    <row r="970" ht="15.75" customHeight="1">
      <c r="A970" s="44"/>
      <c r="B970" s="44"/>
      <c r="C970" s="44"/>
      <c r="D970" s="44"/>
      <c r="E970" s="44"/>
      <c r="F970" s="44"/>
      <c r="G970" s="44"/>
      <c r="H970" s="44"/>
      <c r="I970" s="44"/>
    </row>
    <row r="971" ht="15.75" customHeight="1">
      <c r="A971" s="44"/>
      <c r="B971" s="44"/>
      <c r="C971" s="44"/>
      <c r="D971" s="44"/>
      <c r="E971" s="44"/>
      <c r="F971" s="44"/>
      <c r="G971" s="44"/>
      <c r="H971" s="44"/>
      <c r="I971" s="44"/>
    </row>
    <row r="972" ht="15.75" customHeight="1">
      <c r="A972" s="44"/>
      <c r="B972" s="44"/>
      <c r="C972" s="44"/>
      <c r="D972" s="44"/>
      <c r="E972" s="44"/>
      <c r="F972" s="44"/>
      <c r="G972" s="44"/>
      <c r="H972" s="44"/>
      <c r="I972" s="44"/>
    </row>
    <row r="973" ht="15.75" customHeight="1">
      <c r="A973" s="44"/>
      <c r="B973" s="44"/>
      <c r="C973" s="44"/>
      <c r="D973" s="44"/>
      <c r="E973" s="44"/>
      <c r="F973" s="44"/>
      <c r="G973" s="44"/>
      <c r="H973" s="44"/>
      <c r="I973" s="44"/>
    </row>
    <row r="974" ht="15.75" customHeight="1">
      <c r="A974" s="44"/>
      <c r="B974" s="44"/>
      <c r="C974" s="44"/>
      <c r="D974" s="44"/>
      <c r="E974" s="44"/>
      <c r="F974" s="44"/>
      <c r="G974" s="44"/>
      <c r="H974" s="44"/>
      <c r="I974" s="44"/>
    </row>
    <row r="975" ht="15.75" customHeight="1">
      <c r="A975" s="44"/>
      <c r="B975" s="44"/>
      <c r="C975" s="44"/>
      <c r="D975" s="44"/>
      <c r="E975" s="44"/>
      <c r="F975" s="44"/>
      <c r="G975" s="44"/>
      <c r="H975" s="44"/>
      <c r="I975" s="44"/>
    </row>
    <row r="976" ht="15.75" customHeight="1">
      <c r="A976" s="44"/>
      <c r="B976" s="44"/>
      <c r="C976" s="44"/>
      <c r="D976" s="44"/>
      <c r="E976" s="44"/>
      <c r="F976" s="44"/>
      <c r="G976" s="44"/>
      <c r="H976" s="44"/>
      <c r="I976" s="44"/>
    </row>
    <row r="977" ht="15.75" customHeight="1">
      <c r="A977" s="44"/>
      <c r="B977" s="44"/>
      <c r="C977" s="44"/>
      <c r="D977" s="44"/>
      <c r="E977" s="44"/>
      <c r="F977" s="44"/>
      <c r="G977" s="44"/>
      <c r="H977" s="44"/>
      <c r="I977" s="44"/>
    </row>
    <row r="978" ht="15.75" customHeight="1">
      <c r="A978" s="44"/>
      <c r="B978" s="44"/>
      <c r="C978" s="44"/>
      <c r="D978" s="44"/>
      <c r="E978" s="44"/>
      <c r="F978" s="44"/>
      <c r="G978" s="44"/>
      <c r="H978" s="44"/>
      <c r="I978" s="44"/>
    </row>
    <row r="979" ht="15.75" customHeight="1">
      <c r="A979" s="44"/>
      <c r="B979" s="44"/>
      <c r="C979" s="44"/>
      <c r="D979" s="44"/>
      <c r="E979" s="44"/>
      <c r="F979" s="44"/>
      <c r="G979" s="44"/>
      <c r="H979" s="44"/>
      <c r="I979" s="44"/>
    </row>
    <row r="980" ht="15.75" customHeight="1">
      <c r="A980" s="44"/>
      <c r="B980" s="44"/>
      <c r="C980" s="44"/>
      <c r="D980" s="44"/>
      <c r="E980" s="44"/>
      <c r="F980" s="44"/>
      <c r="G980" s="44"/>
      <c r="H980" s="44"/>
      <c r="I980" s="44"/>
    </row>
    <row r="981" ht="15.75" customHeight="1">
      <c r="A981" s="44"/>
      <c r="B981" s="44"/>
      <c r="C981" s="44"/>
      <c r="D981" s="44"/>
      <c r="E981" s="44"/>
      <c r="F981" s="44"/>
      <c r="G981" s="44"/>
      <c r="H981" s="44"/>
      <c r="I981" s="44"/>
    </row>
    <row r="982" ht="15.75" customHeight="1">
      <c r="A982" s="44"/>
      <c r="B982" s="44"/>
      <c r="C982" s="44"/>
      <c r="D982" s="44"/>
      <c r="E982" s="44"/>
      <c r="F982" s="44"/>
      <c r="G982" s="44"/>
      <c r="H982" s="44"/>
      <c r="I982" s="44"/>
    </row>
    <row r="983" ht="15.75" customHeight="1">
      <c r="A983" s="44"/>
      <c r="B983" s="44"/>
      <c r="C983" s="44"/>
      <c r="D983" s="44"/>
      <c r="E983" s="44"/>
      <c r="F983" s="44"/>
      <c r="G983" s="44"/>
      <c r="H983" s="44"/>
      <c r="I983" s="44"/>
    </row>
    <row r="984" ht="15.75" customHeight="1">
      <c r="A984" s="44"/>
      <c r="B984" s="44"/>
      <c r="C984" s="44"/>
      <c r="D984" s="44"/>
      <c r="E984" s="44"/>
      <c r="F984" s="44"/>
      <c r="G984" s="44"/>
      <c r="H984" s="44"/>
      <c r="I984" s="44"/>
    </row>
    <row r="985" ht="15.75" customHeight="1">
      <c r="A985" s="44"/>
      <c r="B985" s="44"/>
      <c r="C985" s="44"/>
      <c r="D985" s="44"/>
      <c r="E985" s="44"/>
      <c r="F985" s="44"/>
      <c r="G985" s="44"/>
      <c r="H985" s="44"/>
      <c r="I985" s="44"/>
    </row>
    <row r="986" ht="15.75" customHeight="1">
      <c r="A986" s="44"/>
      <c r="B986" s="44"/>
      <c r="C986" s="44"/>
      <c r="D986" s="44"/>
      <c r="E986" s="44"/>
      <c r="F986" s="44"/>
      <c r="G986" s="44"/>
      <c r="H986" s="44"/>
      <c r="I986" s="44"/>
    </row>
    <row r="987" ht="15.75" customHeight="1">
      <c r="A987" s="44"/>
      <c r="B987" s="44"/>
      <c r="C987" s="44"/>
      <c r="D987" s="44"/>
      <c r="E987" s="44"/>
      <c r="F987" s="44"/>
      <c r="G987" s="44"/>
      <c r="H987" s="44"/>
      <c r="I987" s="44"/>
    </row>
    <row r="988" ht="15.75" customHeight="1">
      <c r="A988" s="44"/>
      <c r="B988" s="44"/>
      <c r="C988" s="44"/>
      <c r="D988" s="44"/>
      <c r="E988" s="44"/>
      <c r="F988" s="44"/>
      <c r="G988" s="44"/>
      <c r="H988" s="44"/>
      <c r="I988" s="44"/>
    </row>
    <row r="989" ht="15.75" customHeight="1">
      <c r="A989" s="44"/>
      <c r="B989" s="44"/>
      <c r="C989" s="44"/>
      <c r="D989" s="44"/>
      <c r="E989" s="44"/>
      <c r="F989" s="44"/>
      <c r="G989" s="44"/>
      <c r="H989" s="44"/>
      <c r="I989" s="44"/>
    </row>
    <row r="990" ht="15.75" customHeight="1">
      <c r="A990" s="44"/>
      <c r="B990" s="44"/>
      <c r="C990" s="44"/>
      <c r="D990" s="44"/>
      <c r="E990" s="44"/>
      <c r="F990" s="44"/>
      <c r="G990" s="44"/>
      <c r="H990" s="44"/>
      <c r="I990" s="44"/>
    </row>
    <row r="991" ht="15.75" customHeight="1">
      <c r="A991" s="44"/>
      <c r="B991" s="44"/>
      <c r="C991" s="44"/>
      <c r="D991" s="44"/>
      <c r="E991" s="44"/>
      <c r="F991" s="44"/>
      <c r="G991" s="44"/>
      <c r="H991" s="44"/>
      <c r="I991" s="44"/>
    </row>
    <row r="992" ht="15.75" customHeight="1">
      <c r="A992" s="44"/>
      <c r="B992" s="44"/>
      <c r="C992" s="44"/>
      <c r="D992" s="44"/>
      <c r="E992" s="44"/>
      <c r="F992" s="44"/>
      <c r="G992" s="44"/>
      <c r="H992" s="44"/>
      <c r="I992" s="44"/>
    </row>
    <row r="993" ht="15.75" customHeight="1">
      <c r="A993" s="44"/>
      <c r="B993" s="44"/>
      <c r="C993" s="44"/>
      <c r="D993" s="44"/>
      <c r="E993" s="44"/>
      <c r="F993" s="44"/>
      <c r="G993" s="44"/>
      <c r="H993" s="44"/>
      <c r="I993" s="44"/>
    </row>
    <row r="994" ht="15.75" customHeight="1">
      <c r="A994" s="44"/>
      <c r="B994" s="44"/>
      <c r="C994" s="44"/>
      <c r="D994" s="44"/>
      <c r="E994" s="44"/>
      <c r="F994" s="44"/>
      <c r="G994" s="44"/>
      <c r="H994" s="44"/>
      <c r="I994" s="44"/>
    </row>
    <row r="995" ht="15.75" customHeight="1">
      <c r="A995" s="44"/>
      <c r="B995" s="44"/>
      <c r="C995" s="44"/>
      <c r="D995" s="44"/>
      <c r="E995" s="44"/>
      <c r="F995" s="44"/>
      <c r="G995" s="44"/>
      <c r="H995" s="44"/>
      <c r="I995" s="44"/>
    </row>
    <row r="996" ht="15.75" customHeight="1">
      <c r="A996" s="44"/>
      <c r="B996" s="44"/>
      <c r="C996" s="44"/>
      <c r="D996" s="44"/>
      <c r="E996" s="44"/>
      <c r="F996" s="44"/>
      <c r="G996" s="44"/>
      <c r="H996" s="44"/>
      <c r="I996" s="44"/>
    </row>
    <row r="997" ht="15.75" customHeight="1">
      <c r="A997" s="44"/>
      <c r="B997" s="44"/>
      <c r="C997" s="44"/>
      <c r="D997" s="44"/>
      <c r="E997" s="44"/>
      <c r="F997" s="44"/>
      <c r="G997" s="44"/>
      <c r="H997" s="44"/>
      <c r="I997" s="44"/>
    </row>
    <row r="998" ht="15.75" customHeight="1">
      <c r="A998" s="44"/>
      <c r="B998" s="44"/>
      <c r="C998" s="44"/>
      <c r="D998" s="44"/>
      <c r="E998" s="44"/>
      <c r="F998" s="44"/>
      <c r="G998" s="44"/>
      <c r="H998" s="44"/>
      <c r="I998" s="44"/>
    </row>
    <row r="999" ht="15.75" customHeight="1">
      <c r="A999" s="44"/>
      <c r="B999" s="44"/>
      <c r="C999" s="44"/>
      <c r="D999" s="44"/>
      <c r="E999" s="44"/>
      <c r="F999" s="44"/>
      <c r="G999" s="44"/>
      <c r="H999" s="44"/>
      <c r="I999" s="44"/>
    </row>
    <row r="1000" ht="15.75" customHeight="1">
      <c r="A1000" s="44"/>
      <c r="B1000" s="44"/>
      <c r="C1000" s="44"/>
      <c r="D1000" s="44"/>
      <c r="E1000" s="44"/>
      <c r="F1000" s="44"/>
      <c r="G1000" s="44"/>
      <c r="H1000" s="44"/>
      <c r="I1000" s="44"/>
    </row>
  </sheetData>
  <mergeCells count="93">
    <mergeCell ref="B148:B150"/>
    <mergeCell ref="C150:C151"/>
    <mergeCell ref="B154:B156"/>
    <mergeCell ref="C156:C157"/>
    <mergeCell ref="B160:B162"/>
    <mergeCell ref="C162:C163"/>
    <mergeCell ref="C168:C169"/>
    <mergeCell ref="B166:B168"/>
    <mergeCell ref="B172:B174"/>
    <mergeCell ref="C174:C175"/>
    <mergeCell ref="B178:B180"/>
    <mergeCell ref="C180:C181"/>
    <mergeCell ref="B184:B186"/>
    <mergeCell ref="C186:C187"/>
    <mergeCell ref="B190:B192"/>
    <mergeCell ref="C192:C193"/>
    <mergeCell ref="B196:B198"/>
    <mergeCell ref="C198:C199"/>
    <mergeCell ref="B202:B204"/>
    <mergeCell ref="C204:C205"/>
    <mergeCell ref="C210:C211"/>
    <mergeCell ref="B208:B210"/>
    <mergeCell ref="B214:B216"/>
    <mergeCell ref="C216:C217"/>
    <mergeCell ref="B220:B222"/>
    <mergeCell ref="C222:C223"/>
    <mergeCell ref="B226:B228"/>
    <mergeCell ref="C228:C229"/>
    <mergeCell ref="B232:B234"/>
    <mergeCell ref="C234:C235"/>
    <mergeCell ref="B238:B240"/>
    <mergeCell ref="C240:C241"/>
    <mergeCell ref="B244:B246"/>
    <mergeCell ref="C246:C247"/>
    <mergeCell ref="C252:C253"/>
    <mergeCell ref="B274:B276"/>
    <mergeCell ref="C276:C277"/>
    <mergeCell ref="B250:B252"/>
    <mergeCell ref="B256:B258"/>
    <mergeCell ref="C258:C259"/>
    <mergeCell ref="B262:B264"/>
    <mergeCell ref="C264:C265"/>
    <mergeCell ref="B268:B270"/>
    <mergeCell ref="C270:C271"/>
    <mergeCell ref="B2:H2"/>
    <mergeCell ref="B4:B6"/>
    <mergeCell ref="C6:C7"/>
    <mergeCell ref="B10:B12"/>
    <mergeCell ref="C12:C13"/>
    <mergeCell ref="B16:B18"/>
    <mergeCell ref="C18:C19"/>
    <mergeCell ref="B22:B24"/>
    <mergeCell ref="C24:C25"/>
    <mergeCell ref="B28:B30"/>
    <mergeCell ref="C30:C31"/>
    <mergeCell ref="B34:B36"/>
    <mergeCell ref="C36:C37"/>
    <mergeCell ref="C42:C43"/>
    <mergeCell ref="B40:B42"/>
    <mergeCell ref="B46:B48"/>
    <mergeCell ref="C48:C49"/>
    <mergeCell ref="B52:B54"/>
    <mergeCell ref="C54:C55"/>
    <mergeCell ref="B58:B60"/>
    <mergeCell ref="C60:C61"/>
    <mergeCell ref="B64:B66"/>
    <mergeCell ref="C66:C67"/>
    <mergeCell ref="B70:B72"/>
    <mergeCell ref="C72:C73"/>
    <mergeCell ref="B76:B78"/>
    <mergeCell ref="C78:C79"/>
    <mergeCell ref="C84:C85"/>
    <mergeCell ref="B82:B84"/>
    <mergeCell ref="B88:B90"/>
    <mergeCell ref="C90:C91"/>
    <mergeCell ref="B94:B96"/>
    <mergeCell ref="C96:C97"/>
    <mergeCell ref="B100:B102"/>
    <mergeCell ref="C102:C103"/>
    <mergeCell ref="B106:B108"/>
    <mergeCell ref="C108:C109"/>
    <mergeCell ref="B112:B114"/>
    <mergeCell ref="C114:C115"/>
    <mergeCell ref="B118:B120"/>
    <mergeCell ref="C120:C121"/>
    <mergeCell ref="C126:C127"/>
    <mergeCell ref="B124:B126"/>
    <mergeCell ref="B130:B132"/>
    <mergeCell ref="C132:C133"/>
    <mergeCell ref="B136:B138"/>
    <mergeCell ref="C138:C139"/>
    <mergeCell ref="B142:B144"/>
    <mergeCell ref="C144:C145"/>
  </mergeCells>
  <dataValidations>
    <dataValidation type="list" allowBlank="1" showErrorMessage="1" sqref="E4 E10 E16 E22 E28 E34 E40 E46 E52 E58 E64 E70 E76 E82 E88 E94 E100 E106 E112 E118 E124 E130 E136 E142 E148 E154 E160 E166 E172 E178 E184 E190 E196 E202 E208 E214 E220 E226 E232 E238 E244 E250 E256 E262 E268 E274">
      <formula1>$AB$4:$AB$12</formula1>
    </dataValidation>
    <dataValidation type="list" allowBlank="1" showErrorMessage="1" sqref="K7">
      <formula1>#REF!</formula1>
    </dataValidation>
    <dataValidation type="list" allowBlank="1" showErrorMessage="1" sqref="E5 E11 E17 E23 E29 E35 E41 E47 E53 E59 E65 E71 E77 E83 E89 E95 E101 E107 E113 E119 E125 E131 E137 E143 E149 E155 E161 E167 E173 E179 E185 E191 E197 E203 E209 E215 E221 E227 E233 E239 E245 E251 E257 E263 E269 E275">
      <formula1>$AA$4:$AA$8</formula1>
    </dataValidation>
    <dataValidation type="list" allowBlank="1" showErrorMessage="1" sqref="E6 E12 E18 E24 E30 E36 E42 E48 E54 E60 E66 E72 E78 E84 E90 E96 E102 E108 E114 E120 E126 E132 E138 E144 E150 E156 E162 E168 E174 E180 E186 E192 E198 E204 E210 E216 E222 E228 E234 E240 E246 E252 E258 E264 E270 E276">
      <formula1>$AC$4:$AC$17</formula1>
    </dataValidation>
  </dataValidations>
  <printOptions/>
  <pageMargins bottom="0.75" footer="0.0" header="0.0" left="0.7" right="0.7" top="0.75"/>
  <pageSetup orientation="portrait"/>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4.0"/>
    <col customWidth="1" min="2" max="2" width="25.14"/>
    <col customWidth="1" min="3" max="3" width="20.71"/>
    <col customWidth="1" min="4" max="4" width="11.43"/>
    <col customWidth="1" min="5" max="5" width="28.0"/>
    <col customWidth="1" min="6" max="6" width="20.43"/>
    <col customWidth="1" min="7" max="7" width="23.43"/>
    <col customWidth="1" min="8" max="8" width="18.0"/>
    <col customWidth="1" min="9" max="9" width="11.29"/>
    <col customWidth="1" min="10" max="10" width="24.43"/>
    <col customWidth="1" min="11" max="11" width="17.57"/>
    <col customWidth="1" min="12" max="13" width="11.43"/>
    <col customWidth="1" min="14" max="14" width="14.29"/>
    <col customWidth="1" min="15" max="26" width="11.43"/>
    <col customWidth="1" hidden="1" min="27" max="29" width="11.43"/>
  </cols>
  <sheetData>
    <row r="1">
      <c r="A1" s="44"/>
      <c r="B1" s="44"/>
      <c r="C1" s="44"/>
      <c r="D1" s="44"/>
      <c r="E1" s="44"/>
      <c r="F1" s="44"/>
      <c r="G1" s="44"/>
      <c r="H1" s="44"/>
      <c r="I1" s="44"/>
    </row>
    <row r="2">
      <c r="A2" s="44"/>
      <c r="B2" s="245" t="s">
        <v>327</v>
      </c>
      <c r="C2" s="15"/>
      <c r="D2" s="15"/>
      <c r="E2" s="15"/>
      <c r="F2" s="15"/>
      <c r="G2" s="15"/>
      <c r="H2" s="16"/>
      <c r="I2" s="44"/>
    </row>
    <row r="3">
      <c r="A3" s="44"/>
      <c r="B3" s="44"/>
      <c r="C3" s="44"/>
      <c r="D3" s="44"/>
      <c r="E3" s="44"/>
      <c r="F3" s="44"/>
      <c r="G3" s="44"/>
      <c r="H3" s="44"/>
      <c r="I3" s="44"/>
      <c r="AA3" s="203" t="s">
        <v>275</v>
      </c>
      <c r="AB3" s="204" t="s">
        <v>276</v>
      </c>
      <c r="AC3" s="205" t="s">
        <v>277</v>
      </c>
    </row>
    <row r="4">
      <c r="A4" s="44"/>
      <c r="B4" s="210">
        <v>1.0</v>
      </c>
      <c r="C4" s="246"/>
      <c r="D4" s="212" t="s">
        <v>295</v>
      </c>
      <c r="E4" s="213" t="s">
        <v>279</v>
      </c>
      <c r="F4" s="214"/>
      <c r="G4" s="214"/>
      <c r="H4" s="215"/>
      <c r="I4" s="44"/>
      <c r="AA4" s="206" t="s">
        <v>138</v>
      </c>
      <c r="AB4" s="207" t="s">
        <v>278</v>
      </c>
      <c r="AC4" s="208" t="s">
        <v>25</v>
      </c>
    </row>
    <row r="5">
      <c r="A5" s="44"/>
      <c r="B5" s="216"/>
      <c r="C5" s="247"/>
      <c r="D5" s="218" t="s">
        <v>273</v>
      </c>
      <c r="E5" s="213" t="s">
        <v>156</v>
      </c>
      <c r="F5" s="44"/>
      <c r="G5" s="44"/>
      <c r="H5" s="219"/>
      <c r="I5" s="44"/>
      <c r="AA5" s="206" t="s">
        <v>142</v>
      </c>
      <c r="AB5" s="207" t="s">
        <v>279</v>
      </c>
      <c r="AC5" s="208" t="s">
        <v>39</v>
      </c>
    </row>
    <row r="6" ht="15.75" customHeight="1">
      <c r="A6" s="44"/>
      <c r="B6" s="220"/>
      <c r="C6" s="235" t="s">
        <v>296</v>
      </c>
      <c r="D6" s="222" t="s">
        <v>277</v>
      </c>
      <c r="E6" s="213" t="s">
        <v>42</v>
      </c>
      <c r="F6" s="44"/>
      <c r="G6" s="44"/>
      <c r="H6" s="219"/>
      <c r="I6" s="44"/>
      <c r="AA6" s="206" t="s">
        <v>146</v>
      </c>
      <c r="AB6" s="207" t="s">
        <v>280</v>
      </c>
      <c r="AC6" s="208" t="s">
        <v>281</v>
      </c>
    </row>
    <row r="7">
      <c r="A7" s="44"/>
      <c r="B7" s="223" t="s">
        <v>156</v>
      </c>
      <c r="C7" s="237"/>
      <c r="D7" s="225" t="s">
        <v>152</v>
      </c>
      <c r="E7" s="225" t="s">
        <v>328</v>
      </c>
      <c r="F7" s="226" t="s">
        <v>329</v>
      </c>
      <c r="G7" s="248" t="s">
        <v>330</v>
      </c>
      <c r="H7" s="227" t="s">
        <v>301</v>
      </c>
      <c r="I7" s="228"/>
      <c r="AA7" s="206" t="s">
        <v>149</v>
      </c>
      <c r="AB7" s="207" t="s">
        <v>282</v>
      </c>
      <c r="AC7" s="208" t="s">
        <v>283</v>
      </c>
    </row>
    <row r="8">
      <c r="A8" s="44"/>
      <c r="B8" s="229" t="s">
        <v>139</v>
      </c>
      <c r="C8" s="230">
        <v>1.0</v>
      </c>
      <c r="D8" s="231">
        <v>18.0</v>
      </c>
      <c r="E8" s="232">
        <v>120000.0</v>
      </c>
      <c r="F8" s="231">
        <v>13.0</v>
      </c>
      <c r="G8" s="249">
        <f>+E8*F8</f>
        <v>1560000</v>
      </c>
      <c r="H8" s="234">
        <f>+G8*D8*C8</f>
        <v>28080000</v>
      </c>
      <c r="I8" s="66"/>
      <c r="AA8" s="206" t="s">
        <v>153</v>
      </c>
      <c r="AB8" s="207" t="s">
        <v>284</v>
      </c>
      <c r="AC8" s="208" t="s">
        <v>285</v>
      </c>
    </row>
    <row r="9">
      <c r="A9" s="44"/>
      <c r="B9" s="44"/>
      <c r="C9" s="44"/>
      <c r="D9" s="44"/>
      <c r="E9" s="44"/>
      <c r="F9" s="44"/>
      <c r="G9" s="44"/>
      <c r="H9" s="44"/>
      <c r="I9" s="44"/>
      <c r="AA9" s="206" t="s">
        <v>156</v>
      </c>
      <c r="AB9" s="207" t="s">
        <v>286</v>
      </c>
      <c r="AC9" s="208" t="s">
        <v>47</v>
      </c>
    </row>
    <row r="10">
      <c r="A10" s="44"/>
      <c r="B10" s="210">
        <f>B4+1</f>
        <v>2</v>
      </c>
      <c r="C10" s="246"/>
      <c r="D10" s="212" t="s">
        <v>295</v>
      </c>
      <c r="E10" s="213" t="s">
        <v>279</v>
      </c>
      <c r="F10" s="214"/>
      <c r="G10" s="214"/>
      <c r="H10" s="215"/>
      <c r="I10" s="44"/>
      <c r="AA10" s="206" t="s">
        <v>160</v>
      </c>
      <c r="AB10" s="207" t="s">
        <v>287</v>
      </c>
      <c r="AC10" s="208" t="s">
        <v>49</v>
      </c>
    </row>
    <row r="11">
      <c r="A11" s="44"/>
      <c r="B11" s="216"/>
      <c r="C11" s="247"/>
      <c r="D11" s="218" t="s">
        <v>273</v>
      </c>
      <c r="E11" s="213" t="s">
        <v>156</v>
      </c>
      <c r="F11" s="44"/>
      <c r="G11" s="44"/>
      <c r="H11" s="219"/>
      <c r="I11" s="44"/>
      <c r="AA11" s="206" t="s">
        <v>163</v>
      </c>
      <c r="AB11" s="207" t="s">
        <v>288</v>
      </c>
      <c r="AC11" s="208" t="s">
        <v>26</v>
      </c>
    </row>
    <row r="12">
      <c r="A12" s="44"/>
      <c r="B12" s="220"/>
      <c r="C12" s="235" t="s">
        <v>296</v>
      </c>
      <c r="D12" s="222" t="s">
        <v>277</v>
      </c>
      <c r="E12" s="213" t="s">
        <v>42</v>
      </c>
      <c r="F12" s="44"/>
      <c r="G12" s="44"/>
      <c r="H12" s="219"/>
      <c r="I12" s="44"/>
      <c r="J12" s="250" t="s">
        <v>139</v>
      </c>
      <c r="K12" s="251">
        <v>2.964E7</v>
      </c>
      <c r="L12" s="252">
        <f t="shared" ref="L12:L18" si="1">K12/$K$18</f>
        <v>0.1450452655</v>
      </c>
      <c r="N12" s="58">
        <f t="shared" ref="N12:N17" si="2">K12/$N$18</f>
        <v>0.0372008713</v>
      </c>
      <c r="AA12" s="206" t="s">
        <v>166</v>
      </c>
      <c r="AB12" s="207" t="s">
        <v>289</v>
      </c>
      <c r="AC12" s="208" t="s">
        <v>290</v>
      </c>
    </row>
    <row r="13">
      <c r="A13" s="44"/>
      <c r="B13" s="223" t="s">
        <v>156</v>
      </c>
      <c r="C13" s="237"/>
      <c r="D13" s="225" t="s">
        <v>152</v>
      </c>
      <c r="E13" s="225" t="s">
        <v>328</v>
      </c>
      <c r="F13" s="226" t="s">
        <v>329</v>
      </c>
      <c r="G13" s="248" t="s">
        <v>330</v>
      </c>
      <c r="H13" s="227" t="s">
        <v>301</v>
      </c>
      <c r="I13" s="44"/>
      <c r="J13" s="250" t="s">
        <v>143</v>
      </c>
      <c r="K13" s="251">
        <v>5.187E7</v>
      </c>
      <c r="L13" s="252">
        <f t="shared" si="1"/>
        <v>0.2538292146</v>
      </c>
      <c r="N13" s="58">
        <f t="shared" si="2"/>
        <v>0.06510152478</v>
      </c>
      <c r="AA13" s="2"/>
      <c r="AB13" s="2"/>
      <c r="AC13" s="208" t="s">
        <v>42</v>
      </c>
    </row>
    <row r="14">
      <c r="A14" s="44"/>
      <c r="B14" s="229" t="s">
        <v>143</v>
      </c>
      <c r="C14" s="230">
        <v>1.0</v>
      </c>
      <c r="D14" s="231">
        <v>36.0</v>
      </c>
      <c r="E14" s="232">
        <v>105000.0</v>
      </c>
      <c r="F14" s="231">
        <v>13.0</v>
      </c>
      <c r="G14" s="249">
        <f>+E14*F14</f>
        <v>1365000</v>
      </c>
      <c r="H14" s="234">
        <f>+G14*D14*C14</f>
        <v>49140000</v>
      </c>
      <c r="I14" s="44"/>
      <c r="J14" s="250" t="str">
        <f>B20</f>
        <v>Promotores Ambientales</v>
      </c>
      <c r="K14" s="251">
        <f>H20</f>
        <v>19200000</v>
      </c>
      <c r="L14" s="252">
        <f t="shared" si="1"/>
        <v>0.09395644727</v>
      </c>
      <c r="N14" s="58">
        <f t="shared" si="2"/>
        <v>0.0240977304</v>
      </c>
      <c r="AA14" s="2"/>
      <c r="AB14" s="2"/>
      <c r="AC14" s="208" t="s">
        <v>291</v>
      </c>
    </row>
    <row r="15">
      <c r="A15" s="44"/>
      <c r="B15" s="44"/>
      <c r="C15" s="44"/>
      <c r="D15" s="44"/>
      <c r="E15" s="44"/>
      <c r="F15" s="44"/>
      <c r="G15" s="44"/>
      <c r="H15" s="44"/>
      <c r="I15" s="44"/>
      <c r="J15" s="250" t="s">
        <v>150</v>
      </c>
      <c r="K15" s="251">
        <v>8.4E7</v>
      </c>
      <c r="L15" s="252">
        <f t="shared" si="1"/>
        <v>0.4110594568</v>
      </c>
      <c r="N15" s="58">
        <f t="shared" si="2"/>
        <v>0.1054275705</v>
      </c>
      <c r="AA15" s="2"/>
      <c r="AB15" s="2"/>
      <c r="AC15" s="208" t="s">
        <v>292</v>
      </c>
    </row>
    <row r="16">
      <c r="A16" s="44"/>
      <c r="B16" s="210">
        <f>B10+1</f>
        <v>3</v>
      </c>
      <c r="C16" s="246"/>
      <c r="D16" s="212" t="s">
        <v>295</v>
      </c>
      <c r="E16" s="213" t="s">
        <v>279</v>
      </c>
      <c r="F16" s="214"/>
      <c r="G16" s="214"/>
      <c r="H16" s="215"/>
      <c r="I16" s="44"/>
      <c r="J16" s="250" t="str">
        <f>B68</f>
        <v>encargados de seguridad</v>
      </c>
      <c r="K16" s="251">
        <f>H68</f>
        <v>1440000</v>
      </c>
      <c r="L16" s="252">
        <f t="shared" si="1"/>
        <v>0.007046733545</v>
      </c>
      <c r="N16" s="58">
        <f t="shared" si="2"/>
        <v>0.00180732978</v>
      </c>
      <c r="AA16" s="2"/>
      <c r="AB16" s="2"/>
      <c r="AC16" s="208" t="s">
        <v>293</v>
      </c>
    </row>
    <row r="17">
      <c r="A17" s="44"/>
      <c r="B17" s="216"/>
      <c r="C17" s="247"/>
      <c r="D17" s="218" t="s">
        <v>273</v>
      </c>
      <c r="E17" s="213" t="s">
        <v>156</v>
      </c>
      <c r="F17" s="44"/>
      <c r="G17" s="44"/>
      <c r="H17" s="219"/>
      <c r="I17" s="44"/>
      <c r="J17" s="250" t="s">
        <v>157</v>
      </c>
      <c r="K17" s="251">
        <v>1.82E7</v>
      </c>
      <c r="L17" s="252">
        <f t="shared" si="1"/>
        <v>0.08906288231</v>
      </c>
      <c r="N17" s="58">
        <f t="shared" si="2"/>
        <v>0.02284264027</v>
      </c>
      <c r="AA17" s="2"/>
      <c r="AB17" s="2"/>
      <c r="AC17" s="208" t="s">
        <v>46</v>
      </c>
    </row>
    <row r="18">
      <c r="A18" s="44"/>
      <c r="B18" s="220"/>
      <c r="C18" s="235" t="s">
        <v>296</v>
      </c>
      <c r="D18" s="222" t="s">
        <v>277</v>
      </c>
      <c r="E18" s="213" t="s">
        <v>285</v>
      </c>
      <c r="F18" s="44"/>
      <c r="G18" s="44"/>
      <c r="H18" s="219"/>
      <c r="I18" s="44"/>
      <c r="J18" s="253" t="s">
        <v>161</v>
      </c>
      <c r="K18" s="254">
        <f>SUM(K12:K17)</f>
        <v>204350000</v>
      </c>
      <c r="L18" s="255">
        <f t="shared" si="1"/>
        <v>1</v>
      </c>
      <c r="M18" s="58">
        <f>K18/N18</f>
        <v>0.256477667</v>
      </c>
      <c r="N18" s="100">
        <v>7.967555318764968E8</v>
      </c>
    </row>
    <row r="19">
      <c r="A19" s="44"/>
      <c r="B19" s="223" t="s">
        <v>156</v>
      </c>
      <c r="C19" s="237"/>
      <c r="D19" s="225" t="s">
        <v>152</v>
      </c>
      <c r="E19" s="225" t="s">
        <v>328</v>
      </c>
      <c r="F19" s="226" t="s">
        <v>329</v>
      </c>
      <c r="G19" s="248" t="s">
        <v>330</v>
      </c>
      <c r="H19" s="227" t="s">
        <v>301</v>
      </c>
      <c r="I19" s="44"/>
      <c r="N19" s="58"/>
    </row>
    <row r="20">
      <c r="A20" s="44"/>
      <c r="B20" s="229" t="s">
        <v>147</v>
      </c>
      <c r="C20" s="230">
        <v>1.0</v>
      </c>
      <c r="D20" s="231">
        <v>40.0</v>
      </c>
      <c r="E20" s="232">
        <v>40000.0</v>
      </c>
      <c r="F20" s="231">
        <v>12.0</v>
      </c>
      <c r="G20" s="249">
        <f>+E20*F20</f>
        <v>480000</v>
      </c>
      <c r="H20" s="234">
        <f>+G20*D20*C20</f>
        <v>19200000</v>
      </c>
      <c r="I20" s="44"/>
    </row>
    <row r="21" ht="15.75" customHeight="1">
      <c r="A21" s="44"/>
      <c r="B21" s="44"/>
      <c r="C21" s="44"/>
      <c r="D21" s="44"/>
      <c r="E21" s="44"/>
      <c r="F21" s="44"/>
      <c r="G21" s="44"/>
      <c r="H21" s="44"/>
      <c r="I21" s="44"/>
    </row>
    <row r="22" ht="15.75" customHeight="1">
      <c r="A22" s="44"/>
      <c r="B22" s="210">
        <f>B16+1</f>
        <v>4</v>
      </c>
      <c r="C22" s="246"/>
      <c r="D22" s="212" t="s">
        <v>295</v>
      </c>
      <c r="E22" s="213"/>
      <c r="F22" s="214"/>
      <c r="G22" s="214"/>
      <c r="H22" s="215"/>
      <c r="I22" s="44"/>
    </row>
    <row r="23" ht="15.75" customHeight="1">
      <c r="A23" s="44"/>
      <c r="B23" s="216"/>
      <c r="C23" s="247"/>
      <c r="D23" s="218" t="s">
        <v>273</v>
      </c>
      <c r="E23" s="213" t="s">
        <v>156</v>
      </c>
      <c r="F23" s="44"/>
      <c r="G23" s="44"/>
      <c r="H23" s="219"/>
      <c r="I23" s="44"/>
    </row>
    <row r="24" ht="15.75" customHeight="1">
      <c r="A24" s="44"/>
      <c r="B24" s="220"/>
      <c r="C24" s="235" t="s">
        <v>296</v>
      </c>
      <c r="D24" s="222" t="s">
        <v>277</v>
      </c>
      <c r="E24" s="213"/>
      <c r="F24" s="44"/>
      <c r="G24" s="44"/>
      <c r="H24" s="219"/>
      <c r="I24" s="44"/>
    </row>
    <row r="25" ht="15.75" customHeight="1">
      <c r="A25" s="44"/>
      <c r="B25" s="223" t="s">
        <v>156</v>
      </c>
      <c r="C25" s="237"/>
      <c r="D25" s="225" t="s">
        <v>152</v>
      </c>
      <c r="E25" s="225" t="s">
        <v>328</v>
      </c>
      <c r="F25" s="226" t="s">
        <v>329</v>
      </c>
      <c r="G25" s="248" t="s">
        <v>330</v>
      </c>
      <c r="H25" s="227" t="s">
        <v>301</v>
      </c>
      <c r="I25" s="44"/>
    </row>
    <row r="26" ht="15.75" customHeight="1">
      <c r="A26" s="44"/>
      <c r="B26" s="229"/>
      <c r="C26" s="230"/>
      <c r="D26" s="231"/>
      <c r="E26" s="232"/>
      <c r="F26" s="232"/>
      <c r="G26" s="249">
        <f>+E26*F26</f>
        <v>0</v>
      </c>
      <c r="H26" s="234">
        <f>+G26*D26*C26</f>
        <v>0</v>
      </c>
      <c r="I26" s="44"/>
    </row>
    <row r="27" ht="15.75" customHeight="1">
      <c r="A27" s="44"/>
      <c r="B27" s="44"/>
      <c r="C27" s="44"/>
      <c r="D27" s="44"/>
      <c r="E27" s="44"/>
      <c r="F27" s="44"/>
      <c r="G27" s="44"/>
      <c r="H27" s="44"/>
      <c r="I27" s="44"/>
    </row>
    <row r="28" ht="15.75" customHeight="1">
      <c r="A28" s="44"/>
      <c r="B28" s="210">
        <f>B22+1</f>
        <v>5</v>
      </c>
      <c r="C28" s="246"/>
      <c r="D28" s="212" t="s">
        <v>295</v>
      </c>
      <c r="E28" s="213" t="s">
        <v>279</v>
      </c>
      <c r="F28" s="214"/>
      <c r="G28" s="214"/>
      <c r="H28" s="215"/>
      <c r="I28" s="44"/>
    </row>
    <row r="29" ht="15.75" customHeight="1">
      <c r="A29" s="44"/>
      <c r="B29" s="216"/>
      <c r="C29" s="247"/>
      <c r="D29" s="218" t="s">
        <v>273</v>
      </c>
      <c r="E29" s="213" t="s">
        <v>156</v>
      </c>
      <c r="F29" s="44"/>
      <c r="G29" s="44"/>
      <c r="H29" s="219"/>
      <c r="I29" s="44"/>
    </row>
    <row r="30" ht="15.75" customHeight="1">
      <c r="A30" s="44"/>
      <c r="B30" s="220"/>
      <c r="C30" s="235" t="s">
        <v>296</v>
      </c>
      <c r="D30" s="222" t="s">
        <v>277</v>
      </c>
      <c r="E30" s="213" t="s">
        <v>42</v>
      </c>
      <c r="F30" s="44"/>
      <c r="G30" s="44"/>
      <c r="H30" s="219"/>
      <c r="I30" s="44"/>
    </row>
    <row r="31" ht="15.75" customHeight="1">
      <c r="A31" s="44"/>
      <c r="B31" s="223" t="s">
        <v>156</v>
      </c>
      <c r="C31" s="237"/>
      <c r="D31" s="225" t="s">
        <v>152</v>
      </c>
      <c r="E31" s="225" t="s">
        <v>328</v>
      </c>
      <c r="F31" s="226" t="s">
        <v>329</v>
      </c>
      <c r="G31" s="248" t="s">
        <v>330</v>
      </c>
      <c r="H31" s="227" t="s">
        <v>301</v>
      </c>
      <c r="I31" s="44"/>
    </row>
    <row r="32" ht="15.75" customHeight="1">
      <c r="A32" s="44"/>
      <c r="B32" s="229" t="s">
        <v>331</v>
      </c>
      <c r="C32" s="230">
        <v>1.0</v>
      </c>
      <c r="D32" s="231">
        <v>1.0</v>
      </c>
      <c r="E32" s="232">
        <v>120000.0</v>
      </c>
      <c r="F32" s="231">
        <v>13.0</v>
      </c>
      <c r="G32" s="249">
        <f>+E32*F32</f>
        <v>1560000</v>
      </c>
      <c r="H32" s="234">
        <f>+G32*D32*C32</f>
        <v>1560000</v>
      </c>
      <c r="I32" s="44"/>
    </row>
    <row r="33" ht="15.75" customHeight="1">
      <c r="A33" s="44"/>
      <c r="B33" s="44"/>
      <c r="C33" s="44"/>
      <c r="D33" s="44"/>
      <c r="E33" s="44"/>
      <c r="F33" s="44"/>
      <c r="G33" s="44"/>
      <c r="H33" s="44"/>
      <c r="I33" s="44"/>
    </row>
    <row r="34" ht="15.75" customHeight="1">
      <c r="A34" s="44"/>
      <c r="B34" s="210">
        <f>B28+1</f>
        <v>6</v>
      </c>
      <c r="C34" s="246"/>
      <c r="D34" s="212" t="s">
        <v>295</v>
      </c>
      <c r="E34" s="213" t="s">
        <v>279</v>
      </c>
      <c r="F34" s="214"/>
      <c r="G34" s="214"/>
      <c r="H34" s="215"/>
      <c r="I34" s="44"/>
    </row>
    <row r="35" ht="15.75" customHeight="1">
      <c r="A35" s="44"/>
      <c r="B35" s="216"/>
      <c r="C35" s="247"/>
      <c r="D35" s="218" t="s">
        <v>273</v>
      </c>
      <c r="E35" s="213" t="s">
        <v>156</v>
      </c>
      <c r="F35" s="44"/>
      <c r="G35" s="44"/>
      <c r="H35" s="219"/>
      <c r="I35" s="44"/>
    </row>
    <row r="36" ht="15.75" customHeight="1">
      <c r="A36" s="44"/>
      <c r="B36" s="220"/>
      <c r="C36" s="235" t="s">
        <v>296</v>
      </c>
      <c r="D36" s="222" t="s">
        <v>277</v>
      </c>
      <c r="E36" s="213" t="s">
        <v>42</v>
      </c>
      <c r="F36" s="44"/>
      <c r="G36" s="44"/>
      <c r="H36" s="219"/>
      <c r="I36" s="44"/>
    </row>
    <row r="37" ht="15.75" customHeight="1">
      <c r="A37" s="44"/>
      <c r="B37" s="223" t="s">
        <v>156</v>
      </c>
      <c r="C37" s="237"/>
      <c r="D37" s="225" t="s">
        <v>152</v>
      </c>
      <c r="E37" s="225" t="s">
        <v>328</v>
      </c>
      <c r="F37" s="226" t="s">
        <v>329</v>
      </c>
      <c r="G37" s="248" t="s">
        <v>330</v>
      </c>
      <c r="H37" s="227" t="s">
        <v>301</v>
      </c>
      <c r="I37" s="44"/>
    </row>
    <row r="38" ht="15.75" customHeight="1">
      <c r="A38" s="44"/>
      <c r="B38" s="229" t="s">
        <v>332</v>
      </c>
      <c r="C38" s="230">
        <v>1.0</v>
      </c>
      <c r="D38" s="231">
        <v>2.0</v>
      </c>
      <c r="E38" s="232">
        <v>105000.0</v>
      </c>
      <c r="F38" s="231">
        <v>13.0</v>
      </c>
      <c r="G38" s="249">
        <f>+E38*F38</f>
        <v>1365000</v>
      </c>
      <c r="H38" s="234">
        <f>+G38*D38*C38</f>
        <v>2730000</v>
      </c>
      <c r="I38" s="44"/>
    </row>
    <row r="39" ht="15.75" customHeight="1">
      <c r="A39" s="44"/>
      <c r="B39" s="44"/>
      <c r="C39" s="44"/>
      <c r="D39" s="44"/>
      <c r="E39" s="44"/>
      <c r="F39" s="44"/>
      <c r="G39" s="44"/>
      <c r="H39" s="44"/>
      <c r="I39" s="44"/>
    </row>
    <row r="40" ht="15.75" customHeight="1">
      <c r="A40" s="44"/>
      <c r="B40" s="210">
        <f>B34+1</f>
        <v>7</v>
      </c>
      <c r="C40" s="246"/>
      <c r="D40" s="212" t="s">
        <v>295</v>
      </c>
      <c r="E40" s="213" t="s">
        <v>279</v>
      </c>
      <c r="F40" s="214"/>
      <c r="G40" s="214"/>
      <c r="H40" s="215"/>
      <c r="I40" s="44"/>
    </row>
    <row r="41" ht="15.75" customHeight="1">
      <c r="A41" s="44"/>
      <c r="B41" s="216"/>
      <c r="C41" s="247"/>
      <c r="D41" s="218" t="s">
        <v>273</v>
      </c>
      <c r="E41" s="213" t="s">
        <v>156</v>
      </c>
      <c r="F41" s="44"/>
      <c r="G41" s="44"/>
      <c r="H41" s="219"/>
      <c r="I41" s="44"/>
    </row>
    <row r="42" ht="15.75" customHeight="1">
      <c r="A42" s="44"/>
      <c r="B42" s="220"/>
      <c r="C42" s="235" t="s">
        <v>296</v>
      </c>
      <c r="D42" s="222" t="s">
        <v>277</v>
      </c>
      <c r="E42" s="213" t="s">
        <v>49</v>
      </c>
      <c r="F42" s="44"/>
      <c r="G42" s="44"/>
      <c r="H42" s="219"/>
      <c r="I42" s="44"/>
    </row>
    <row r="43" ht="15.75" customHeight="1">
      <c r="A43" s="44"/>
      <c r="B43" s="223" t="s">
        <v>156</v>
      </c>
      <c r="C43" s="237"/>
      <c r="D43" s="225" t="s">
        <v>152</v>
      </c>
      <c r="E43" s="225" t="s">
        <v>328</v>
      </c>
      <c r="F43" s="226" t="s">
        <v>329</v>
      </c>
      <c r="G43" s="248" t="s">
        <v>330</v>
      </c>
      <c r="H43" s="227" t="s">
        <v>301</v>
      </c>
      <c r="I43" s="44"/>
    </row>
    <row r="44" ht="15.75" customHeight="1">
      <c r="A44" s="44"/>
      <c r="B44" s="229" t="s">
        <v>333</v>
      </c>
      <c r="C44" s="230">
        <v>1.0</v>
      </c>
      <c r="D44" s="231">
        <v>200.0</v>
      </c>
      <c r="E44" s="232">
        <v>40000.0</v>
      </c>
      <c r="F44" s="256">
        <v>12.0</v>
      </c>
      <c r="G44" s="249">
        <f>+E44*F44</f>
        <v>480000</v>
      </c>
      <c r="H44" s="234">
        <f>+G44*D44*C44</f>
        <v>96000000</v>
      </c>
      <c r="I44" s="44"/>
    </row>
    <row r="45" ht="15.75" customHeight="1">
      <c r="A45" s="44"/>
      <c r="B45" s="44"/>
      <c r="C45" s="44"/>
      <c r="D45" s="44"/>
      <c r="E45" s="44"/>
      <c r="F45" s="44"/>
      <c r="G45" s="44"/>
      <c r="H45" s="44"/>
      <c r="I45" s="44"/>
    </row>
    <row r="46" ht="15.75" customHeight="1">
      <c r="A46" s="44"/>
      <c r="B46" s="210">
        <f>B40+1</f>
        <v>8</v>
      </c>
      <c r="C46" s="246"/>
      <c r="D46" s="212" t="s">
        <v>295</v>
      </c>
      <c r="E46" s="213" t="s">
        <v>279</v>
      </c>
      <c r="F46" s="214"/>
      <c r="G46" s="214"/>
      <c r="H46" s="215"/>
      <c r="I46" s="44"/>
    </row>
    <row r="47" ht="15.75" customHeight="1">
      <c r="A47" s="44"/>
      <c r="B47" s="216"/>
      <c r="C47" s="247"/>
      <c r="D47" s="218" t="s">
        <v>273</v>
      </c>
      <c r="E47" s="213" t="s">
        <v>156</v>
      </c>
      <c r="F47" s="44"/>
      <c r="G47" s="44"/>
      <c r="H47" s="219"/>
      <c r="I47" s="44"/>
    </row>
    <row r="48" ht="15.75" customHeight="1">
      <c r="A48" s="44"/>
      <c r="B48" s="220"/>
      <c r="C48" s="235" t="s">
        <v>296</v>
      </c>
      <c r="D48" s="222" t="s">
        <v>277</v>
      </c>
      <c r="E48" s="213" t="s">
        <v>49</v>
      </c>
      <c r="F48" s="44"/>
      <c r="G48" s="44"/>
      <c r="H48" s="219"/>
      <c r="I48" s="44"/>
    </row>
    <row r="49" ht="15.75" customHeight="1">
      <c r="A49" s="44"/>
      <c r="B49" s="223" t="s">
        <v>156</v>
      </c>
      <c r="C49" s="237"/>
      <c r="D49" s="225" t="s">
        <v>152</v>
      </c>
      <c r="E49" s="225" t="s">
        <v>328</v>
      </c>
      <c r="F49" s="226" t="s">
        <v>329</v>
      </c>
      <c r="G49" s="248" t="s">
        <v>330</v>
      </c>
      <c r="H49" s="227" t="s">
        <v>301</v>
      </c>
      <c r="I49" s="44"/>
    </row>
    <row r="50" ht="15.75" customHeight="1">
      <c r="A50" s="44"/>
      <c r="B50" s="229" t="s">
        <v>334</v>
      </c>
      <c r="C50" s="230">
        <v>1.0</v>
      </c>
      <c r="D50" s="231">
        <v>80.0</v>
      </c>
      <c r="E50" s="232">
        <v>40000.0</v>
      </c>
      <c r="F50" s="256">
        <v>12.0</v>
      </c>
      <c r="G50" s="249">
        <f>+E50*F50</f>
        <v>480000</v>
      </c>
      <c r="H50" s="234">
        <f>+G50*D50*C50</f>
        <v>38400000</v>
      </c>
      <c r="I50" s="44"/>
    </row>
    <row r="51" ht="15.75" customHeight="1">
      <c r="A51" s="44"/>
      <c r="B51" s="44"/>
      <c r="C51" s="44"/>
      <c r="D51" s="44"/>
      <c r="E51" s="44"/>
      <c r="F51" s="44"/>
      <c r="G51" s="44"/>
      <c r="H51" s="44"/>
      <c r="I51" s="44"/>
    </row>
    <row r="52" ht="15.75" customHeight="1">
      <c r="A52" s="44"/>
      <c r="B52" s="210">
        <f>B46+1</f>
        <v>9</v>
      </c>
      <c r="C52" s="246"/>
      <c r="D52" s="212" t="s">
        <v>295</v>
      </c>
      <c r="E52" s="213" t="s">
        <v>279</v>
      </c>
      <c r="F52" s="214"/>
      <c r="G52" s="214"/>
      <c r="H52" s="215"/>
      <c r="I52" s="44"/>
    </row>
    <row r="53" ht="15.75" customHeight="1">
      <c r="A53" s="44"/>
      <c r="B53" s="216"/>
      <c r="C53" s="247"/>
      <c r="D53" s="218" t="s">
        <v>273</v>
      </c>
      <c r="E53" s="213" t="s">
        <v>156</v>
      </c>
      <c r="F53" s="44"/>
      <c r="G53" s="44"/>
      <c r="H53" s="219"/>
      <c r="I53" s="44"/>
    </row>
    <row r="54" ht="15.75" customHeight="1">
      <c r="A54" s="44"/>
      <c r="B54" s="220"/>
      <c r="C54" s="235" t="s">
        <v>296</v>
      </c>
      <c r="D54" s="222" t="s">
        <v>277</v>
      </c>
      <c r="E54" s="213" t="s">
        <v>26</v>
      </c>
      <c r="F54" s="44"/>
      <c r="G54" s="44"/>
      <c r="H54" s="219"/>
      <c r="I54" s="44"/>
    </row>
    <row r="55" ht="15.75" customHeight="1">
      <c r="A55" s="44"/>
      <c r="B55" s="223" t="s">
        <v>156</v>
      </c>
      <c r="C55" s="237"/>
      <c r="D55" s="225" t="s">
        <v>152</v>
      </c>
      <c r="E55" s="225" t="s">
        <v>328</v>
      </c>
      <c r="F55" s="226" t="s">
        <v>329</v>
      </c>
      <c r="G55" s="248" t="s">
        <v>330</v>
      </c>
      <c r="H55" s="227" t="s">
        <v>301</v>
      </c>
      <c r="I55" s="44"/>
    </row>
    <row r="56" ht="15.75" customHeight="1">
      <c r="A56" s="44"/>
      <c r="B56" s="229" t="s">
        <v>335</v>
      </c>
      <c r="C56" s="230">
        <v>1.0</v>
      </c>
      <c r="D56" s="231">
        <v>2.0</v>
      </c>
      <c r="E56" s="232">
        <v>80000.0</v>
      </c>
      <c r="F56" s="256">
        <v>13.0</v>
      </c>
      <c r="G56" s="249">
        <f>+E56*F56</f>
        <v>1040000</v>
      </c>
      <c r="H56" s="234">
        <f>+G56*D56*C56</f>
        <v>2080000</v>
      </c>
      <c r="I56" s="44"/>
    </row>
    <row r="57" ht="15.75" customHeight="1">
      <c r="A57" s="44"/>
      <c r="B57" s="44"/>
      <c r="C57" s="44"/>
      <c r="D57" s="44"/>
      <c r="E57" s="44"/>
      <c r="F57" s="44"/>
      <c r="G57" s="44"/>
      <c r="H57" s="44"/>
      <c r="I57" s="44"/>
    </row>
    <row r="58" ht="15.75" customHeight="1">
      <c r="A58" s="44"/>
      <c r="B58" s="210">
        <f>B52+1</f>
        <v>10</v>
      </c>
      <c r="C58" s="246"/>
      <c r="D58" s="212" t="s">
        <v>295</v>
      </c>
      <c r="E58" s="213" t="s">
        <v>279</v>
      </c>
      <c r="F58" s="214"/>
      <c r="G58" s="214"/>
      <c r="H58" s="215"/>
      <c r="I58" s="44"/>
    </row>
    <row r="59" ht="15.75" customHeight="1">
      <c r="A59" s="44"/>
      <c r="B59" s="216"/>
      <c r="C59" s="247"/>
      <c r="D59" s="218" t="s">
        <v>273</v>
      </c>
      <c r="E59" s="213" t="s">
        <v>156</v>
      </c>
      <c r="F59" s="44"/>
      <c r="G59" s="44"/>
      <c r="H59" s="219"/>
      <c r="I59" s="44"/>
    </row>
    <row r="60" ht="15.75" customHeight="1">
      <c r="A60" s="44"/>
      <c r="B60" s="220"/>
      <c r="C60" s="235" t="s">
        <v>296</v>
      </c>
      <c r="D60" s="222" t="s">
        <v>277</v>
      </c>
      <c r="E60" s="213" t="s">
        <v>290</v>
      </c>
      <c r="F60" s="44"/>
      <c r="G60" s="44"/>
      <c r="H60" s="219"/>
      <c r="I60" s="44"/>
    </row>
    <row r="61" ht="15.75" customHeight="1">
      <c r="A61" s="44"/>
      <c r="B61" s="223" t="s">
        <v>156</v>
      </c>
      <c r="C61" s="237"/>
      <c r="D61" s="225" t="s">
        <v>152</v>
      </c>
      <c r="E61" s="225" t="s">
        <v>328</v>
      </c>
      <c r="F61" s="226" t="s">
        <v>329</v>
      </c>
      <c r="G61" s="248" t="s">
        <v>330</v>
      </c>
      <c r="H61" s="227" t="s">
        <v>301</v>
      </c>
      <c r="I61" s="44"/>
    </row>
    <row r="62" ht="15.75" customHeight="1">
      <c r="A62" s="44"/>
      <c r="B62" s="229" t="s">
        <v>336</v>
      </c>
      <c r="C62" s="230">
        <v>1.0</v>
      </c>
      <c r="D62" s="231">
        <v>2.0</v>
      </c>
      <c r="E62" s="232">
        <v>120000.0</v>
      </c>
      <c r="F62" s="232">
        <v>13.0</v>
      </c>
      <c r="G62" s="249">
        <f>+E62*F62</f>
        <v>1560000</v>
      </c>
      <c r="H62" s="234">
        <f>+G62*D62*C62</f>
        <v>3120000</v>
      </c>
      <c r="I62" s="44"/>
    </row>
    <row r="63" ht="15.75" customHeight="1">
      <c r="A63" s="44"/>
      <c r="B63" s="44"/>
      <c r="C63" s="44"/>
      <c r="D63" s="44"/>
      <c r="E63" s="44"/>
      <c r="F63" s="44"/>
      <c r="G63" s="44"/>
      <c r="H63" s="44"/>
      <c r="I63" s="44"/>
    </row>
    <row r="64" ht="15.75" customHeight="1">
      <c r="A64" s="44"/>
      <c r="B64" s="210">
        <v>11.0</v>
      </c>
      <c r="C64" s="246"/>
      <c r="D64" s="212" t="s">
        <v>295</v>
      </c>
      <c r="E64" s="213" t="s">
        <v>279</v>
      </c>
      <c r="F64" s="214"/>
      <c r="G64" s="214"/>
      <c r="H64" s="215"/>
      <c r="I64" s="44"/>
    </row>
    <row r="65" ht="15.75" customHeight="1">
      <c r="A65" s="44"/>
      <c r="B65" s="216"/>
      <c r="C65" s="247"/>
      <c r="D65" s="218" t="s">
        <v>273</v>
      </c>
      <c r="E65" s="213" t="s">
        <v>156</v>
      </c>
      <c r="F65" s="44"/>
      <c r="G65" s="44"/>
      <c r="H65" s="219"/>
      <c r="I65" s="44"/>
    </row>
    <row r="66" ht="15.75" customHeight="1">
      <c r="A66" s="44"/>
      <c r="B66" s="220"/>
      <c r="C66" s="235" t="s">
        <v>296</v>
      </c>
      <c r="D66" s="222" t="s">
        <v>277</v>
      </c>
      <c r="E66" s="213" t="s">
        <v>290</v>
      </c>
      <c r="F66" s="44"/>
      <c r="G66" s="44"/>
      <c r="H66" s="219"/>
      <c r="I66" s="44"/>
    </row>
    <row r="67" ht="15.75" customHeight="1">
      <c r="A67" s="44"/>
      <c r="B67" s="223" t="s">
        <v>156</v>
      </c>
      <c r="C67" s="237"/>
      <c r="D67" s="225" t="s">
        <v>152</v>
      </c>
      <c r="E67" s="225" t="s">
        <v>328</v>
      </c>
      <c r="F67" s="226" t="s">
        <v>329</v>
      </c>
      <c r="G67" s="248" t="s">
        <v>330</v>
      </c>
      <c r="H67" s="227" t="s">
        <v>301</v>
      </c>
      <c r="I67" s="44"/>
    </row>
    <row r="68" ht="15.75" customHeight="1">
      <c r="A68" s="44"/>
      <c r="B68" s="229" t="s">
        <v>154</v>
      </c>
      <c r="C68" s="230">
        <v>1.0</v>
      </c>
      <c r="D68" s="231">
        <v>2.0</v>
      </c>
      <c r="E68" s="232">
        <v>60000.0</v>
      </c>
      <c r="F68" s="232">
        <v>12.0</v>
      </c>
      <c r="G68" s="249">
        <f>+E68*F68</f>
        <v>720000</v>
      </c>
      <c r="H68" s="234">
        <f>+G68*D68*C68</f>
        <v>1440000</v>
      </c>
      <c r="I68" s="44"/>
    </row>
    <row r="69" ht="15.75" customHeight="1">
      <c r="A69" s="44"/>
      <c r="B69" s="44"/>
      <c r="C69" s="44"/>
      <c r="D69" s="44"/>
      <c r="E69" s="44"/>
      <c r="F69" s="44"/>
      <c r="G69" s="44"/>
      <c r="H69" s="44"/>
      <c r="I69" s="44"/>
    </row>
    <row r="70" ht="15.75" customHeight="1">
      <c r="A70" s="44"/>
      <c r="B70" s="210">
        <f>B64+1</f>
        <v>12</v>
      </c>
      <c r="C70" s="246"/>
      <c r="D70" s="212" t="s">
        <v>295</v>
      </c>
      <c r="E70" s="213" t="s">
        <v>279</v>
      </c>
      <c r="F70" s="214"/>
      <c r="G70" s="214"/>
      <c r="H70" s="215"/>
      <c r="I70" s="44"/>
    </row>
    <row r="71" ht="15.75" customHeight="1">
      <c r="A71" s="44"/>
      <c r="B71" s="216"/>
      <c r="C71" s="247"/>
      <c r="D71" s="218" t="s">
        <v>273</v>
      </c>
      <c r="E71" s="213" t="s">
        <v>156</v>
      </c>
      <c r="F71" s="44"/>
      <c r="G71" s="44"/>
      <c r="H71" s="219"/>
      <c r="I71" s="44"/>
    </row>
    <row r="72" ht="15.75" customHeight="1">
      <c r="A72" s="44"/>
      <c r="B72" s="220"/>
      <c r="C72" s="235" t="s">
        <v>296</v>
      </c>
      <c r="D72" s="222" t="s">
        <v>277</v>
      </c>
      <c r="E72" s="213" t="s">
        <v>25</v>
      </c>
      <c r="F72" s="44"/>
      <c r="G72" s="44"/>
      <c r="H72" s="219"/>
      <c r="I72" s="44"/>
    </row>
    <row r="73" ht="15.75" customHeight="1">
      <c r="A73" s="44"/>
      <c r="B73" s="223" t="s">
        <v>156</v>
      </c>
      <c r="C73" s="237"/>
      <c r="D73" s="225" t="s">
        <v>152</v>
      </c>
      <c r="E73" s="225" t="s">
        <v>328</v>
      </c>
      <c r="F73" s="226" t="s">
        <v>329</v>
      </c>
      <c r="G73" s="248" t="s">
        <v>330</v>
      </c>
      <c r="H73" s="227" t="s">
        <v>301</v>
      </c>
      <c r="I73" s="44"/>
    </row>
    <row r="74" ht="15.75" customHeight="1">
      <c r="A74" s="44"/>
      <c r="B74" s="238" t="s">
        <v>337</v>
      </c>
      <c r="C74" s="230">
        <v>1.0</v>
      </c>
      <c r="D74" s="231">
        <v>5.0</v>
      </c>
      <c r="E74" s="232">
        <v>100000.0</v>
      </c>
      <c r="F74" s="232">
        <v>13.0</v>
      </c>
      <c r="G74" s="249">
        <f>+E74*F74</f>
        <v>1300000</v>
      </c>
      <c r="H74" s="234">
        <f>+G74*D74*C74</f>
        <v>6500000</v>
      </c>
      <c r="I74" s="44"/>
    </row>
    <row r="75" ht="15.75" customHeight="1">
      <c r="A75" s="44"/>
      <c r="B75" s="44"/>
      <c r="C75" s="44"/>
      <c r="D75" s="44"/>
      <c r="E75" s="44"/>
      <c r="F75" s="44"/>
      <c r="G75" s="44"/>
      <c r="H75" s="44"/>
      <c r="I75" s="44"/>
    </row>
    <row r="76" ht="15.75" customHeight="1">
      <c r="A76" s="44"/>
      <c r="B76" s="210">
        <f>B70+1</f>
        <v>13</v>
      </c>
      <c r="C76" s="246"/>
      <c r="D76" s="212" t="s">
        <v>295</v>
      </c>
      <c r="E76" s="213"/>
      <c r="F76" s="214"/>
      <c r="G76" s="214"/>
      <c r="H76" s="215"/>
      <c r="I76" s="44"/>
    </row>
    <row r="77" ht="15.75" customHeight="1">
      <c r="A77" s="44"/>
      <c r="B77" s="216"/>
      <c r="C77" s="247"/>
      <c r="D77" s="218" t="s">
        <v>273</v>
      </c>
      <c r="E77" s="213" t="s">
        <v>156</v>
      </c>
      <c r="F77" s="44"/>
      <c r="G77" s="44"/>
      <c r="H77" s="219"/>
      <c r="I77" s="44"/>
    </row>
    <row r="78" ht="15.75" customHeight="1">
      <c r="A78" s="44"/>
      <c r="B78" s="220"/>
      <c r="C78" s="235" t="s">
        <v>296</v>
      </c>
      <c r="D78" s="222" t="s">
        <v>277</v>
      </c>
      <c r="E78" s="213"/>
      <c r="F78" s="44"/>
      <c r="G78" s="44"/>
      <c r="H78" s="219"/>
      <c r="I78" s="44"/>
    </row>
    <row r="79" ht="15.75" customHeight="1">
      <c r="A79" s="44"/>
      <c r="B79" s="223" t="s">
        <v>156</v>
      </c>
      <c r="C79" s="237"/>
      <c r="D79" s="225" t="s">
        <v>152</v>
      </c>
      <c r="E79" s="225" t="s">
        <v>328</v>
      </c>
      <c r="F79" s="226" t="s">
        <v>329</v>
      </c>
      <c r="G79" s="248" t="s">
        <v>330</v>
      </c>
      <c r="H79" s="227" t="s">
        <v>301</v>
      </c>
      <c r="I79" s="44"/>
    </row>
    <row r="80" ht="15.75" customHeight="1">
      <c r="A80" s="44"/>
      <c r="B80" s="229"/>
      <c r="C80" s="230"/>
      <c r="D80" s="231"/>
      <c r="E80" s="232"/>
      <c r="F80" s="232"/>
      <c r="G80" s="249">
        <f>+E80*F80</f>
        <v>0</v>
      </c>
      <c r="H80" s="234">
        <f>+G80*D80*C80</f>
        <v>0</v>
      </c>
      <c r="I80" s="44"/>
    </row>
    <row r="81" ht="15.75" customHeight="1">
      <c r="A81" s="44"/>
      <c r="B81" s="44"/>
      <c r="C81" s="44"/>
      <c r="D81" s="44"/>
      <c r="E81" s="44"/>
      <c r="F81" s="44"/>
      <c r="G81" s="44"/>
      <c r="H81" s="44"/>
      <c r="I81" s="44"/>
    </row>
    <row r="82" ht="15.75" customHeight="1">
      <c r="A82" s="44"/>
      <c r="B82" s="210">
        <f>B76+1</f>
        <v>14</v>
      </c>
      <c r="C82" s="246"/>
      <c r="D82" s="212" t="s">
        <v>295</v>
      </c>
      <c r="E82" s="213"/>
      <c r="F82" s="214"/>
      <c r="G82" s="214"/>
      <c r="H82" s="215"/>
      <c r="I82" s="44"/>
    </row>
    <row r="83" ht="15.75" customHeight="1">
      <c r="A83" s="44"/>
      <c r="B83" s="216"/>
      <c r="C83" s="247"/>
      <c r="D83" s="218" t="s">
        <v>273</v>
      </c>
      <c r="E83" s="213" t="s">
        <v>156</v>
      </c>
      <c r="F83" s="44"/>
      <c r="G83" s="44"/>
      <c r="H83" s="219"/>
      <c r="I83" s="44"/>
    </row>
    <row r="84" ht="15.75" customHeight="1">
      <c r="A84" s="44"/>
      <c r="B84" s="220"/>
      <c r="C84" s="235" t="s">
        <v>296</v>
      </c>
      <c r="D84" s="222" t="s">
        <v>277</v>
      </c>
      <c r="E84" s="213"/>
      <c r="F84" s="44"/>
      <c r="G84" s="44"/>
      <c r="H84" s="219"/>
      <c r="I84" s="44"/>
    </row>
    <row r="85" ht="15.75" customHeight="1">
      <c r="A85" s="44"/>
      <c r="B85" s="223" t="s">
        <v>156</v>
      </c>
      <c r="C85" s="237"/>
      <c r="D85" s="225" t="s">
        <v>152</v>
      </c>
      <c r="E85" s="225" t="s">
        <v>328</v>
      </c>
      <c r="F85" s="226" t="s">
        <v>329</v>
      </c>
      <c r="G85" s="248" t="s">
        <v>330</v>
      </c>
      <c r="H85" s="227" t="s">
        <v>301</v>
      </c>
      <c r="I85" s="44"/>
    </row>
    <row r="86" ht="15.75" customHeight="1">
      <c r="A86" s="44"/>
      <c r="B86" s="229"/>
      <c r="C86" s="230"/>
      <c r="D86" s="231"/>
      <c r="E86" s="232"/>
      <c r="F86" s="232"/>
      <c r="G86" s="249">
        <f>+E86*F86</f>
        <v>0</v>
      </c>
      <c r="H86" s="234">
        <f>+G86*D86*C86</f>
        <v>0</v>
      </c>
      <c r="I86" s="44"/>
    </row>
    <row r="87" ht="15.75" customHeight="1">
      <c r="A87" s="44"/>
      <c r="B87" s="44"/>
      <c r="C87" s="44"/>
      <c r="D87" s="44"/>
      <c r="E87" s="44"/>
      <c r="F87" s="44"/>
      <c r="G87" s="44"/>
      <c r="H87" s="44"/>
      <c r="I87" s="44"/>
    </row>
    <row r="88" ht="15.75" customHeight="1">
      <c r="A88" s="44"/>
      <c r="B88" s="210">
        <f>B82+1</f>
        <v>15</v>
      </c>
      <c r="C88" s="246"/>
      <c r="D88" s="212" t="s">
        <v>295</v>
      </c>
      <c r="E88" s="213"/>
      <c r="F88" s="214"/>
      <c r="G88" s="214"/>
      <c r="H88" s="215"/>
      <c r="I88" s="44"/>
    </row>
    <row r="89" ht="15.75" customHeight="1">
      <c r="A89" s="44"/>
      <c r="B89" s="216"/>
      <c r="C89" s="247"/>
      <c r="D89" s="218" t="s">
        <v>273</v>
      </c>
      <c r="E89" s="213" t="s">
        <v>156</v>
      </c>
      <c r="F89" s="44"/>
      <c r="G89" s="44"/>
      <c r="H89" s="219"/>
      <c r="I89" s="44"/>
    </row>
    <row r="90" ht="15.75" customHeight="1">
      <c r="A90" s="44"/>
      <c r="B90" s="220"/>
      <c r="C90" s="235" t="s">
        <v>296</v>
      </c>
      <c r="D90" s="222" t="s">
        <v>277</v>
      </c>
      <c r="E90" s="213"/>
      <c r="F90" s="44"/>
      <c r="G90" s="44"/>
      <c r="H90" s="219"/>
      <c r="I90" s="44"/>
    </row>
    <row r="91" ht="15.75" customHeight="1">
      <c r="A91" s="44"/>
      <c r="B91" s="223" t="s">
        <v>156</v>
      </c>
      <c r="C91" s="237"/>
      <c r="D91" s="225" t="s">
        <v>152</v>
      </c>
      <c r="E91" s="225" t="s">
        <v>328</v>
      </c>
      <c r="F91" s="226" t="s">
        <v>329</v>
      </c>
      <c r="G91" s="248" t="s">
        <v>330</v>
      </c>
      <c r="H91" s="227" t="s">
        <v>301</v>
      </c>
      <c r="I91" s="44"/>
    </row>
    <row r="92" ht="15.75" customHeight="1">
      <c r="A92" s="44"/>
      <c r="B92" s="229"/>
      <c r="C92" s="230"/>
      <c r="D92" s="231"/>
      <c r="E92" s="232"/>
      <c r="F92" s="232"/>
      <c r="G92" s="249">
        <f>+E92*F92</f>
        <v>0</v>
      </c>
      <c r="H92" s="234">
        <f>+G92*D92*C92</f>
        <v>0</v>
      </c>
      <c r="I92" s="44"/>
    </row>
    <row r="93" ht="15.75" customHeight="1">
      <c r="A93" s="44"/>
      <c r="B93" s="44"/>
      <c r="C93" s="44"/>
      <c r="D93" s="44"/>
      <c r="E93" s="44"/>
      <c r="F93" s="44"/>
      <c r="G93" s="44"/>
      <c r="H93" s="44"/>
      <c r="I93" s="44"/>
    </row>
    <row r="94" ht="15.75" customHeight="1">
      <c r="A94" s="44"/>
      <c r="B94" s="210">
        <f>B88+1</f>
        <v>16</v>
      </c>
      <c r="C94" s="246"/>
      <c r="D94" s="212" t="s">
        <v>295</v>
      </c>
      <c r="E94" s="213"/>
      <c r="F94" s="214"/>
      <c r="G94" s="214"/>
      <c r="H94" s="215"/>
      <c r="I94" s="44"/>
    </row>
    <row r="95" ht="15.75" customHeight="1">
      <c r="A95" s="44"/>
      <c r="B95" s="216"/>
      <c r="C95" s="247"/>
      <c r="D95" s="218" t="s">
        <v>273</v>
      </c>
      <c r="E95" s="213" t="s">
        <v>156</v>
      </c>
      <c r="F95" s="44"/>
      <c r="G95" s="44"/>
      <c r="H95" s="219"/>
      <c r="I95" s="44"/>
    </row>
    <row r="96" ht="15.75" customHeight="1">
      <c r="A96" s="44"/>
      <c r="B96" s="220"/>
      <c r="C96" s="235" t="s">
        <v>296</v>
      </c>
      <c r="D96" s="222" t="s">
        <v>277</v>
      </c>
      <c r="E96" s="213"/>
      <c r="F96" s="44"/>
      <c r="G96" s="44"/>
      <c r="H96" s="219"/>
      <c r="I96" s="44"/>
    </row>
    <row r="97" ht="15.75" customHeight="1">
      <c r="A97" s="44"/>
      <c r="B97" s="223" t="s">
        <v>156</v>
      </c>
      <c r="C97" s="237"/>
      <c r="D97" s="225" t="s">
        <v>152</v>
      </c>
      <c r="E97" s="225" t="s">
        <v>328</v>
      </c>
      <c r="F97" s="226" t="s">
        <v>329</v>
      </c>
      <c r="G97" s="248" t="s">
        <v>330</v>
      </c>
      <c r="H97" s="227" t="s">
        <v>301</v>
      </c>
      <c r="I97" s="44"/>
    </row>
    <row r="98" ht="15.75" customHeight="1">
      <c r="A98" s="44"/>
      <c r="B98" s="229"/>
      <c r="C98" s="230"/>
      <c r="D98" s="231"/>
      <c r="E98" s="232"/>
      <c r="F98" s="232"/>
      <c r="G98" s="249">
        <f>+E98*F98</f>
        <v>0</v>
      </c>
      <c r="H98" s="234">
        <f>+G98*D98*C98</f>
        <v>0</v>
      </c>
      <c r="I98" s="44"/>
    </row>
    <row r="99" ht="15.75" customHeight="1">
      <c r="A99" s="44"/>
      <c r="B99" s="44"/>
      <c r="C99" s="44"/>
      <c r="D99" s="44"/>
      <c r="E99" s="44"/>
      <c r="F99" s="44"/>
      <c r="G99" s="44"/>
      <c r="H99" s="44"/>
      <c r="I99" s="44"/>
    </row>
    <row r="100" ht="15.75" customHeight="1">
      <c r="A100" s="44"/>
      <c r="B100" s="210">
        <f>B94+1</f>
        <v>17</v>
      </c>
      <c r="C100" s="246"/>
      <c r="D100" s="212" t="s">
        <v>295</v>
      </c>
      <c r="E100" s="213"/>
      <c r="F100" s="214"/>
      <c r="G100" s="214"/>
      <c r="H100" s="215"/>
      <c r="I100" s="44"/>
    </row>
    <row r="101" ht="15.75" customHeight="1">
      <c r="A101" s="44"/>
      <c r="B101" s="216"/>
      <c r="C101" s="247"/>
      <c r="D101" s="218" t="s">
        <v>273</v>
      </c>
      <c r="E101" s="213" t="s">
        <v>156</v>
      </c>
      <c r="F101" s="44"/>
      <c r="G101" s="44"/>
      <c r="H101" s="219"/>
      <c r="I101" s="44"/>
    </row>
    <row r="102" ht="15.75" customHeight="1">
      <c r="A102" s="44"/>
      <c r="B102" s="220"/>
      <c r="C102" s="235" t="s">
        <v>296</v>
      </c>
      <c r="D102" s="222" t="s">
        <v>277</v>
      </c>
      <c r="E102" s="213"/>
      <c r="F102" s="44"/>
      <c r="G102" s="44"/>
      <c r="H102" s="219"/>
      <c r="I102" s="44"/>
    </row>
    <row r="103" ht="15.75" customHeight="1">
      <c r="A103" s="44"/>
      <c r="B103" s="223" t="s">
        <v>156</v>
      </c>
      <c r="C103" s="237"/>
      <c r="D103" s="225" t="s">
        <v>152</v>
      </c>
      <c r="E103" s="225" t="s">
        <v>328</v>
      </c>
      <c r="F103" s="226" t="s">
        <v>329</v>
      </c>
      <c r="G103" s="248" t="s">
        <v>330</v>
      </c>
      <c r="H103" s="227" t="s">
        <v>301</v>
      </c>
      <c r="I103" s="44"/>
    </row>
    <row r="104" ht="15.75" customHeight="1">
      <c r="A104" s="44"/>
      <c r="B104" s="229"/>
      <c r="C104" s="230"/>
      <c r="D104" s="231"/>
      <c r="E104" s="232"/>
      <c r="F104" s="232"/>
      <c r="G104" s="249">
        <f>+E104*F104</f>
        <v>0</v>
      </c>
      <c r="H104" s="234">
        <f>+G104*D104*C104</f>
        <v>0</v>
      </c>
      <c r="I104" s="44"/>
    </row>
    <row r="105" ht="15.75" customHeight="1">
      <c r="A105" s="44"/>
      <c r="B105" s="44"/>
      <c r="C105" s="44"/>
      <c r="D105" s="44"/>
      <c r="E105" s="44"/>
      <c r="F105" s="44"/>
      <c r="G105" s="44"/>
      <c r="H105" s="44"/>
      <c r="I105" s="44"/>
    </row>
    <row r="106" ht="15.75" customHeight="1">
      <c r="A106" s="44"/>
      <c r="B106" s="210">
        <f>B100+1</f>
        <v>18</v>
      </c>
      <c r="C106" s="246"/>
      <c r="D106" s="212" t="s">
        <v>295</v>
      </c>
      <c r="E106" s="213"/>
      <c r="F106" s="214"/>
      <c r="G106" s="214"/>
      <c r="H106" s="215"/>
      <c r="I106" s="44"/>
    </row>
    <row r="107" ht="15.75" customHeight="1">
      <c r="A107" s="44"/>
      <c r="B107" s="216"/>
      <c r="C107" s="247"/>
      <c r="D107" s="218" t="s">
        <v>273</v>
      </c>
      <c r="E107" s="213" t="s">
        <v>156</v>
      </c>
      <c r="F107" s="44"/>
      <c r="G107" s="44"/>
      <c r="H107" s="219"/>
      <c r="I107" s="44"/>
    </row>
    <row r="108" ht="15.75" customHeight="1">
      <c r="A108" s="44"/>
      <c r="B108" s="220"/>
      <c r="C108" s="235" t="s">
        <v>296</v>
      </c>
      <c r="D108" s="222" t="s">
        <v>277</v>
      </c>
      <c r="E108" s="213"/>
      <c r="F108" s="44"/>
      <c r="G108" s="44"/>
      <c r="H108" s="219"/>
      <c r="I108" s="44"/>
    </row>
    <row r="109" ht="15.75" customHeight="1">
      <c r="A109" s="44"/>
      <c r="B109" s="223" t="s">
        <v>156</v>
      </c>
      <c r="C109" s="237"/>
      <c r="D109" s="225" t="s">
        <v>152</v>
      </c>
      <c r="E109" s="225" t="s">
        <v>328</v>
      </c>
      <c r="F109" s="226" t="s">
        <v>329</v>
      </c>
      <c r="G109" s="248" t="s">
        <v>330</v>
      </c>
      <c r="H109" s="227" t="s">
        <v>301</v>
      </c>
      <c r="I109" s="44"/>
    </row>
    <row r="110" ht="15.75" customHeight="1">
      <c r="A110" s="44"/>
      <c r="B110" s="229"/>
      <c r="C110" s="230"/>
      <c r="D110" s="231"/>
      <c r="E110" s="232"/>
      <c r="F110" s="232"/>
      <c r="G110" s="249">
        <f>+E110*F110</f>
        <v>0</v>
      </c>
      <c r="H110" s="234">
        <f>+G110*D110*C110</f>
        <v>0</v>
      </c>
      <c r="I110" s="44"/>
    </row>
    <row r="111" ht="15.75" customHeight="1">
      <c r="A111" s="44"/>
      <c r="B111" s="44"/>
      <c r="C111" s="44"/>
      <c r="D111" s="44"/>
      <c r="E111" s="44"/>
      <c r="F111" s="44"/>
      <c r="G111" s="44"/>
      <c r="H111" s="44"/>
      <c r="I111" s="44"/>
    </row>
    <row r="112" ht="15.75" customHeight="1">
      <c r="A112" s="44"/>
      <c r="B112" s="210">
        <f>B106+1</f>
        <v>19</v>
      </c>
      <c r="C112" s="246"/>
      <c r="D112" s="212" t="s">
        <v>295</v>
      </c>
      <c r="E112" s="213"/>
      <c r="F112" s="214"/>
      <c r="G112" s="214"/>
      <c r="H112" s="215"/>
      <c r="I112" s="44"/>
    </row>
    <row r="113" ht="15.75" customHeight="1">
      <c r="A113" s="44"/>
      <c r="B113" s="216"/>
      <c r="C113" s="247"/>
      <c r="D113" s="218" t="s">
        <v>273</v>
      </c>
      <c r="E113" s="213" t="s">
        <v>156</v>
      </c>
      <c r="F113" s="44"/>
      <c r="G113" s="44"/>
      <c r="H113" s="219"/>
      <c r="I113" s="44"/>
    </row>
    <row r="114" ht="15.75" customHeight="1">
      <c r="A114" s="44"/>
      <c r="B114" s="220"/>
      <c r="C114" s="235" t="s">
        <v>296</v>
      </c>
      <c r="D114" s="222" t="s">
        <v>277</v>
      </c>
      <c r="E114" s="213"/>
      <c r="F114" s="44"/>
      <c r="G114" s="44"/>
      <c r="H114" s="219"/>
      <c r="I114" s="44"/>
    </row>
    <row r="115" ht="15.75" customHeight="1">
      <c r="A115" s="44"/>
      <c r="B115" s="223" t="s">
        <v>156</v>
      </c>
      <c r="C115" s="237"/>
      <c r="D115" s="225" t="s">
        <v>152</v>
      </c>
      <c r="E115" s="225" t="s">
        <v>328</v>
      </c>
      <c r="F115" s="226" t="s">
        <v>329</v>
      </c>
      <c r="G115" s="248" t="s">
        <v>330</v>
      </c>
      <c r="H115" s="227" t="s">
        <v>301</v>
      </c>
      <c r="I115" s="44"/>
    </row>
    <row r="116" ht="15.75" customHeight="1">
      <c r="A116" s="44"/>
      <c r="B116" s="229"/>
      <c r="C116" s="230"/>
      <c r="D116" s="231"/>
      <c r="E116" s="232"/>
      <c r="F116" s="232"/>
      <c r="G116" s="249">
        <f>+E116*F116</f>
        <v>0</v>
      </c>
      <c r="H116" s="234">
        <f>+G116*D116*C116</f>
        <v>0</v>
      </c>
      <c r="I116" s="44"/>
    </row>
    <row r="117" ht="15.75" customHeight="1">
      <c r="A117" s="44"/>
      <c r="B117" s="44"/>
      <c r="C117" s="44"/>
      <c r="D117" s="44"/>
      <c r="E117" s="44"/>
      <c r="F117" s="44"/>
      <c r="G117" s="44"/>
      <c r="H117" s="44"/>
      <c r="I117" s="44"/>
    </row>
    <row r="118" ht="15.75" customHeight="1">
      <c r="A118" s="44"/>
      <c r="B118" s="210">
        <f>B112+1</f>
        <v>20</v>
      </c>
      <c r="C118" s="246"/>
      <c r="D118" s="212" t="s">
        <v>295</v>
      </c>
      <c r="E118" s="213"/>
      <c r="F118" s="214"/>
      <c r="G118" s="214"/>
      <c r="H118" s="215"/>
      <c r="I118" s="44"/>
    </row>
    <row r="119" ht="15.75" customHeight="1">
      <c r="A119" s="44"/>
      <c r="B119" s="216"/>
      <c r="C119" s="247"/>
      <c r="D119" s="218" t="s">
        <v>273</v>
      </c>
      <c r="E119" s="213" t="s">
        <v>156</v>
      </c>
      <c r="F119" s="44"/>
      <c r="G119" s="44"/>
      <c r="H119" s="219"/>
      <c r="I119" s="44"/>
    </row>
    <row r="120" ht="15.75" customHeight="1">
      <c r="A120" s="44"/>
      <c r="B120" s="220"/>
      <c r="C120" s="235" t="s">
        <v>296</v>
      </c>
      <c r="D120" s="222" t="s">
        <v>277</v>
      </c>
      <c r="E120" s="213"/>
      <c r="F120" s="44"/>
      <c r="G120" s="44"/>
      <c r="H120" s="219"/>
      <c r="I120" s="44"/>
    </row>
    <row r="121" ht="15.75" customHeight="1">
      <c r="A121" s="44"/>
      <c r="B121" s="223" t="s">
        <v>156</v>
      </c>
      <c r="C121" s="237"/>
      <c r="D121" s="225" t="s">
        <v>152</v>
      </c>
      <c r="E121" s="225" t="s">
        <v>328</v>
      </c>
      <c r="F121" s="226" t="s">
        <v>329</v>
      </c>
      <c r="G121" s="248" t="s">
        <v>330</v>
      </c>
      <c r="H121" s="227" t="s">
        <v>301</v>
      </c>
      <c r="I121" s="44"/>
    </row>
    <row r="122" ht="15.75" customHeight="1">
      <c r="A122" s="44"/>
      <c r="B122" s="229"/>
      <c r="C122" s="230"/>
      <c r="D122" s="231"/>
      <c r="E122" s="232"/>
      <c r="F122" s="232"/>
      <c r="G122" s="249">
        <f>+E122*F122</f>
        <v>0</v>
      </c>
      <c r="H122" s="234">
        <f>+G122*D122*C122</f>
        <v>0</v>
      </c>
      <c r="I122" s="44"/>
    </row>
    <row r="123" ht="15.75" customHeight="1">
      <c r="A123" s="44"/>
      <c r="B123" s="44"/>
      <c r="C123" s="44"/>
      <c r="D123" s="44"/>
      <c r="E123" s="44"/>
      <c r="F123" s="44"/>
      <c r="G123" s="44"/>
      <c r="H123" s="44"/>
      <c r="I123" s="44"/>
    </row>
    <row r="124" ht="15.75" customHeight="1">
      <c r="A124" s="44"/>
      <c r="B124" s="210">
        <f>B118+1</f>
        <v>21</v>
      </c>
      <c r="C124" s="246"/>
      <c r="D124" s="212" t="s">
        <v>295</v>
      </c>
      <c r="E124" s="213"/>
      <c r="F124" s="214"/>
      <c r="G124" s="214"/>
      <c r="H124" s="215"/>
      <c r="I124" s="44"/>
    </row>
    <row r="125" ht="15.75" customHeight="1">
      <c r="A125" s="44"/>
      <c r="B125" s="216"/>
      <c r="C125" s="247"/>
      <c r="D125" s="218" t="s">
        <v>273</v>
      </c>
      <c r="E125" s="213" t="s">
        <v>156</v>
      </c>
      <c r="F125" s="44"/>
      <c r="G125" s="44"/>
      <c r="H125" s="219"/>
      <c r="I125" s="44"/>
    </row>
    <row r="126" ht="15.75" customHeight="1">
      <c r="A126" s="44"/>
      <c r="B126" s="220"/>
      <c r="C126" s="235" t="s">
        <v>296</v>
      </c>
      <c r="D126" s="222" t="s">
        <v>277</v>
      </c>
      <c r="E126" s="213"/>
      <c r="F126" s="44"/>
      <c r="G126" s="44"/>
      <c r="H126" s="219"/>
      <c r="I126" s="44"/>
    </row>
    <row r="127" ht="15.75" customHeight="1">
      <c r="A127" s="44"/>
      <c r="B127" s="223" t="s">
        <v>156</v>
      </c>
      <c r="C127" s="237"/>
      <c r="D127" s="225" t="s">
        <v>152</v>
      </c>
      <c r="E127" s="225" t="s">
        <v>328</v>
      </c>
      <c r="F127" s="226" t="s">
        <v>329</v>
      </c>
      <c r="G127" s="248" t="s">
        <v>330</v>
      </c>
      <c r="H127" s="227" t="s">
        <v>301</v>
      </c>
      <c r="I127" s="44"/>
    </row>
    <row r="128" ht="15.75" customHeight="1">
      <c r="A128" s="44"/>
      <c r="B128" s="229"/>
      <c r="C128" s="230"/>
      <c r="D128" s="231"/>
      <c r="E128" s="232"/>
      <c r="F128" s="232"/>
      <c r="G128" s="249">
        <f>+E128*F128</f>
        <v>0</v>
      </c>
      <c r="H128" s="234">
        <f>+G128*D128*C128</f>
        <v>0</v>
      </c>
      <c r="I128" s="44"/>
    </row>
    <row r="129" ht="15.75" customHeight="1">
      <c r="A129" s="44"/>
      <c r="B129" s="44"/>
      <c r="C129" s="44"/>
      <c r="D129" s="44"/>
      <c r="E129" s="44"/>
      <c r="F129" s="44"/>
      <c r="G129" s="44"/>
      <c r="H129" s="44"/>
      <c r="I129" s="44"/>
    </row>
    <row r="130" ht="15.75" customHeight="1">
      <c r="A130" s="44"/>
      <c r="B130" s="210">
        <f>B124+1</f>
        <v>22</v>
      </c>
      <c r="C130" s="246"/>
      <c r="D130" s="212" t="s">
        <v>295</v>
      </c>
      <c r="E130" s="213"/>
      <c r="F130" s="214"/>
      <c r="G130" s="214"/>
      <c r="H130" s="215"/>
      <c r="I130" s="44"/>
    </row>
    <row r="131" ht="15.75" customHeight="1">
      <c r="A131" s="44"/>
      <c r="B131" s="216"/>
      <c r="C131" s="247"/>
      <c r="D131" s="218" t="s">
        <v>273</v>
      </c>
      <c r="E131" s="213" t="s">
        <v>156</v>
      </c>
      <c r="F131" s="44"/>
      <c r="G131" s="44"/>
      <c r="H131" s="219"/>
      <c r="I131" s="44"/>
    </row>
    <row r="132" ht="15.75" customHeight="1">
      <c r="A132" s="44"/>
      <c r="B132" s="220"/>
      <c r="C132" s="235" t="s">
        <v>296</v>
      </c>
      <c r="D132" s="222" t="s">
        <v>277</v>
      </c>
      <c r="E132" s="213"/>
      <c r="F132" s="44"/>
      <c r="G132" s="44"/>
      <c r="H132" s="219"/>
      <c r="I132" s="44"/>
    </row>
    <row r="133" ht="15.75" customHeight="1">
      <c r="A133" s="44"/>
      <c r="B133" s="223" t="s">
        <v>156</v>
      </c>
      <c r="C133" s="237"/>
      <c r="D133" s="225" t="s">
        <v>152</v>
      </c>
      <c r="E133" s="225" t="s">
        <v>328</v>
      </c>
      <c r="F133" s="226" t="s">
        <v>329</v>
      </c>
      <c r="G133" s="248" t="s">
        <v>330</v>
      </c>
      <c r="H133" s="227" t="s">
        <v>301</v>
      </c>
      <c r="I133" s="44"/>
    </row>
    <row r="134" ht="15.75" customHeight="1">
      <c r="A134" s="44"/>
      <c r="B134" s="229"/>
      <c r="C134" s="230"/>
      <c r="D134" s="231"/>
      <c r="E134" s="232"/>
      <c r="F134" s="232"/>
      <c r="G134" s="249">
        <f>+E134*F134</f>
        <v>0</v>
      </c>
      <c r="H134" s="234">
        <f>+G134*D134*C134</f>
        <v>0</v>
      </c>
      <c r="I134" s="44"/>
    </row>
    <row r="135" ht="15.75" customHeight="1">
      <c r="A135" s="44"/>
      <c r="B135" s="44"/>
      <c r="C135" s="44"/>
      <c r="D135" s="44"/>
      <c r="E135" s="44"/>
      <c r="F135" s="44"/>
      <c r="G135" s="44"/>
      <c r="H135" s="44"/>
      <c r="I135" s="44"/>
    </row>
    <row r="136" ht="15.75" customHeight="1">
      <c r="A136" s="44"/>
      <c r="B136" s="210">
        <f>B130+1</f>
        <v>23</v>
      </c>
      <c r="C136" s="246"/>
      <c r="D136" s="212" t="s">
        <v>295</v>
      </c>
      <c r="E136" s="213"/>
      <c r="F136" s="214"/>
      <c r="G136" s="214"/>
      <c r="H136" s="215"/>
      <c r="I136" s="44"/>
    </row>
    <row r="137" ht="15.75" customHeight="1">
      <c r="A137" s="44"/>
      <c r="B137" s="216"/>
      <c r="C137" s="247"/>
      <c r="D137" s="218" t="s">
        <v>273</v>
      </c>
      <c r="E137" s="213" t="s">
        <v>156</v>
      </c>
      <c r="F137" s="44"/>
      <c r="G137" s="44"/>
      <c r="H137" s="219"/>
      <c r="I137" s="44"/>
    </row>
    <row r="138" ht="15.75" customHeight="1">
      <c r="A138" s="44"/>
      <c r="B138" s="220"/>
      <c r="C138" s="235" t="s">
        <v>296</v>
      </c>
      <c r="D138" s="222" t="s">
        <v>277</v>
      </c>
      <c r="E138" s="213"/>
      <c r="F138" s="44"/>
      <c r="G138" s="44"/>
      <c r="H138" s="219"/>
      <c r="I138" s="44"/>
    </row>
    <row r="139" ht="15.75" customHeight="1">
      <c r="A139" s="44"/>
      <c r="B139" s="223" t="s">
        <v>156</v>
      </c>
      <c r="C139" s="237"/>
      <c r="D139" s="225" t="s">
        <v>152</v>
      </c>
      <c r="E139" s="225" t="s">
        <v>328</v>
      </c>
      <c r="F139" s="226" t="s">
        <v>329</v>
      </c>
      <c r="G139" s="248" t="s">
        <v>330</v>
      </c>
      <c r="H139" s="227" t="s">
        <v>301</v>
      </c>
      <c r="I139" s="44"/>
    </row>
    <row r="140" ht="15.75" customHeight="1">
      <c r="A140" s="44"/>
      <c r="B140" s="229"/>
      <c r="C140" s="230"/>
      <c r="D140" s="231"/>
      <c r="E140" s="232"/>
      <c r="F140" s="232"/>
      <c r="G140" s="249">
        <f>+E140*F140</f>
        <v>0</v>
      </c>
      <c r="H140" s="234">
        <f>+G140*D140*C140</f>
        <v>0</v>
      </c>
      <c r="I140" s="44"/>
    </row>
    <row r="141" ht="15.75" customHeight="1">
      <c r="A141" s="44"/>
      <c r="B141" s="44"/>
      <c r="C141" s="44"/>
      <c r="D141" s="44"/>
      <c r="E141" s="44"/>
      <c r="F141" s="44"/>
      <c r="G141" s="44"/>
      <c r="H141" s="44"/>
      <c r="I141" s="44"/>
    </row>
    <row r="142" ht="15.75" customHeight="1">
      <c r="A142" s="44"/>
      <c r="B142" s="210">
        <v>24.0</v>
      </c>
      <c r="C142" s="246"/>
      <c r="D142" s="212" t="s">
        <v>295</v>
      </c>
      <c r="E142" s="213"/>
      <c r="F142" s="214"/>
      <c r="G142" s="214"/>
      <c r="H142" s="215"/>
      <c r="I142" s="44"/>
    </row>
    <row r="143" ht="15.75" customHeight="1">
      <c r="A143" s="44"/>
      <c r="B143" s="216"/>
      <c r="C143" s="247"/>
      <c r="D143" s="218" t="s">
        <v>273</v>
      </c>
      <c r="E143" s="213" t="s">
        <v>156</v>
      </c>
      <c r="F143" s="44"/>
      <c r="G143" s="44"/>
      <c r="H143" s="219"/>
      <c r="I143" s="44"/>
    </row>
    <row r="144" ht="15.75" customHeight="1">
      <c r="A144" s="44"/>
      <c r="B144" s="220"/>
      <c r="C144" s="235" t="s">
        <v>296</v>
      </c>
      <c r="D144" s="222" t="s">
        <v>277</v>
      </c>
      <c r="E144" s="213"/>
      <c r="F144" s="44"/>
      <c r="G144" s="44"/>
      <c r="H144" s="219"/>
      <c r="I144" s="44"/>
    </row>
    <row r="145" ht="15.75" customHeight="1">
      <c r="A145" s="44"/>
      <c r="B145" s="223" t="s">
        <v>156</v>
      </c>
      <c r="C145" s="237"/>
      <c r="D145" s="225" t="s">
        <v>152</v>
      </c>
      <c r="E145" s="225" t="s">
        <v>328</v>
      </c>
      <c r="F145" s="226" t="s">
        <v>329</v>
      </c>
      <c r="G145" s="248" t="s">
        <v>330</v>
      </c>
      <c r="H145" s="227" t="s">
        <v>301</v>
      </c>
      <c r="I145" s="44"/>
    </row>
    <row r="146" ht="15.75" customHeight="1">
      <c r="A146" s="44"/>
      <c r="B146" s="229"/>
      <c r="C146" s="230"/>
      <c r="D146" s="231"/>
      <c r="E146" s="232"/>
      <c r="F146" s="232"/>
      <c r="G146" s="249">
        <f>+E146*F146</f>
        <v>0</v>
      </c>
      <c r="H146" s="234">
        <f>+G146*D146*C146</f>
        <v>0</v>
      </c>
      <c r="I146" s="44"/>
    </row>
    <row r="147" ht="15.75" customHeight="1">
      <c r="A147" s="44"/>
      <c r="B147" s="44"/>
      <c r="C147" s="44"/>
      <c r="D147" s="44"/>
      <c r="E147" s="44"/>
      <c r="F147" s="44"/>
      <c r="G147" s="44"/>
      <c r="H147" s="44"/>
      <c r="I147" s="44"/>
    </row>
    <row r="148" ht="15.75" customHeight="1">
      <c r="A148" s="44"/>
      <c r="B148" s="210">
        <f>B142+1</f>
        <v>25</v>
      </c>
      <c r="C148" s="246"/>
      <c r="D148" s="212" t="s">
        <v>295</v>
      </c>
      <c r="E148" s="213"/>
      <c r="F148" s="214"/>
      <c r="G148" s="214"/>
      <c r="H148" s="215"/>
      <c r="I148" s="44"/>
    </row>
    <row r="149" ht="15.75" customHeight="1">
      <c r="A149" s="44"/>
      <c r="B149" s="216"/>
      <c r="C149" s="247"/>
      <c r="D149" s="218" t="s">
        <v>273</v>
      </c>
      <c r="E149" s="213" t="s">
        <v>156</v>
      </c>
      <c r="F149" s="44"/>
      <c r="G149" s="44"/>
      <c r="H149" s="219"/>
      <c r="I149" s="44"/>
    </row>
    <row r="150" ht="15.75" customHeight="1">
      <c r="A150" s="44"/>
      <c r="B150" s="220"/>
      <c r="C150" s="235" t="s">
        <v>296</v>
      </c>
      <c r="D150" s="222" t="s">
        <v>277</v>
      </c>
      <c r="E150" s="213"/>
      <c r="F150" s="44"/>
      <c r="G150" s="44"/>
      <c r="H150" s="219"/>
      <c r="I150" s="44"/>
    </row>
    <row r="151" ht="15.75" customHeight="1">
      <c r="A151" s="44"/>
      <c r="B151" s="223" t="s">
        <v>156</v>
      </c>
      <c r="C151" s="237"/>
      <c r="D151" s="225" t="s">
        <v>152</v>
      </c>
      <c r="E151" s="225" t="s">
        <v>328</v>
      </c>
      <c r="F151" s="226" t="s">
        <v>329</v>
      </c>
      <c r="G151" s="248" t="s">
        <v>330</v>
      </c>
      <c r="H151" s="227" t="s">
        <v>301</v>
      </c>
      <c r="I151" s="44"/>
    </row>
    <row r="152" ht="15.75" customHeight="1">
      <c r="A152" s="44"/>
      <c r="B152" s="229"/>
      <c r="C152" s="230"/>
      <c r="D152" s="231"/>
      <c r="E152" s="232"/>
      <c r="F152" s="232"/>
      <c r="G152" s="249">
        <f>+E152*F152</f>
        <v>0</v>
      </c>
      <c r="H152" s="234">
        <f>+G152*D152*C152</f>
        <v>0</v>
      </c>
      <c r="I152" s="44"/>
    </row>
    <row r="153" ht="15.75" customHeight="1">
      <c r="A153" s="44"/>
      <c r="B153" s="44"/>
      <c r="C153" s="44"/>
      <c r="D153" s="44"/>
      <c r="E153" s="44"/>
      <c r="F153" s="44"/>
      <c r="G153" s="44"/>
      <c r="H153" s="44"/>
      <c r="I153" s="44"/>
    </row>
    <row r="154" ht="15.75" customHeight="1">
      <c r="A154" s="44"/>
      <c r="B154" s="210">
        <f>B148+1</f>
        <v>26</v>
      </c>
      <c r="C154" s="246"/>
      <c r="D154" s="212" t="s">
        <v>295</v>
      </c>
      <c r="E154" s="213"/>
      <c r="F154" s="214"/>
      <c r="G154" s="214"/>
      <c r="H154" s="215"/>
      <c r="I154" s="44"/>
    </row>
    <row r="155" ht="15.75" customHeight="1">
      <c r="A155" s="44"/>
      <c r="B155" s="216"/>
      <c r="C155" s="247"/>
      <c r="D155" s="218" t="s">
        <v>273</v>
      </c>
      <c r="E155" s="213" t="s">
        <v>156</v>
      </c>
      <c r="F155" s="44"/>
      <c r="G155" s="44"/>
      <c r="H155" s="219"/>
      <c r="I155" s="44"/>
    </row>
    <row r="156" ht="15.75" customHeight="1">
      <c r="A156" s="44"/>
      <c r="B156" s="220"/>
      <c r="C156" s="235" t="s">
        <v>296</v>
      </c>
      <c r="D156" s="222" t="s">
        <v>277</v>
      </c>
      <c r="E156" s="213"/>
      <c r="F156" s="44"/>
      <c r="G156" s="44"/>
      <c r="H156" s="219"/>
      <c r="I156" s="44"/>
    </row>
    <row r="157" ht="15.75" customHeight="1">
      <c r="A157" s="44"/>
      <c r="B157" s="223" t="s">
        <v>156</v>
      </c>
      <c r="C157" s="237"/>
      <c r="D157" s="225" t="s">
        <v>152</v>
      </c>
      <c r="E157" s="225" t="s">
        <v>328</v>
      </c>
      <c r="F157" s="226" t="s">
        <v>329</v>
      </c>
      <c r="G157" s="248" t="s">
        <v>330</v>
      </c>
      <c r="H157" s="227" t="s">
        <v>301</v>
      </c>
      <c r="I157" s="44"/>
    </row>
    <row r="158" ht="15.75" customHeight="1">
      <c r="A158" s="44"/>
      <c r="B158" s="229"/>
      <c r="C158" s="230"/>
      <c r="D158" s="231"/>
      <c r="E158" s="232"/>
      <c r="F158" s="232"/>
      <c r="G158" s="249">
        <f>+E158*F158</f>
        <v>0</v>
      </c>
      <c r="H158" s="234">
        <f>+G158*D158*C158</f>
        <v>0</v>
      </c>
      <c r="I158" s="44"/>
    </row>
    <row r="159" ht="15.75" customHeight="1">
      <c r="A159" s="44"/>
      <c r="B159" s="44"/>
      <c r="C159" s="44"/>
      <c r="D159" s="44"/>
      <c r="E159" s="44"/>
      <c r="F159" s="44"/>
      <c r="G159" s="44"/>
      <c r="H159" s="44"/>
      <c r="I159" s="44"/>
    </row>
    <row r="160" ht="15.75" customHeight="1">
      <c r="A160" s="44"/>
      <c r="B160" s="210">
        <f>B154+1</f>
        <v>27</v>
      </c>
      <c r="C160" s="246"/>
      <c r="D160" s="212" t="s">
        <v>295</v>
      </c>
      <c r="E160" s="213"/>
      <c r="F160" s="214"/>
      <c r="G160" s="214"/>
      <c r="H160" s="215"/>
      <c r="I160" s="44"/>
    </row>
    <row r="161" ht="15.75" customHeight="1">
      <c r="A161" s="44"/>
      <c r="B161" s="216"/>
      <c r="C161" s="247"/>
      <c r="D161" s="218" t="s">
        <v>273</v>
      </c>
      <c r="E161" s="213" t="s">
        <v>156</v>
      </c>
      <c r="F161" s="44"/>
      <c r="G161" s="44"/>
      <c r="H161" s="219"/>
      <c r="I161" s="44"/>
    </row>
    <row r="162" ht="15.75" customHeight="1">
      <c r="A162" s="44"/>
      <c r="B162" s="220"/>
      <c r="C162" s="235" t="s">
        <v>296</v>
      </c>
      <c r="D162" s="222" t="s">
        <v>277</v>
      </c>
      <c r="E162" s="213"/>
      <c r="F162" s="44"/>
      <c r="G162" s="44"/>
      <c r="H162" s="219"/>
      <c r="I162" s="44"/>
    </row>
    <row r="163" ht="15.75" customHeight="1">
      <c r="A163" s="44"/>
      <c r="B163" s="223" t="s">
        <v>156</v>
      </c>
      <c r="C163" s="237"/>
      <c r="D163" s="225" t="s">
        <v>152</v>
      </c>
      <c r="E163" s="225" t="s">
        <v>328</v>
      </c>
      <c r="F163" s="226" t="s">
        <v>329</v>
      </c>
      <c r="G163" s="248" t="s">
        <v>330</v>
      </c>
      <c r="H163" s="227" t="s">
        <v>301</v>
      </c>
      <c r="I163" s="44"/>
    </row>
    <row r="164" ht="15.75" customHeight="1">
      <c r="A164" s="44"/>
      <c r="B164" s="229"/>
      <c r="C164" s="230"/>
      <c r="D164" s="231"/>
      <c r="E164" s="232"/>
      <c r="F164" s="232"/>
      <c r="G164" s="249">
        <f>+E164*F164</f>
        <v>0</v>
      </c>
      <c r="H164" s="234">
        <f>+G164*D164*C164</f>
        <v>0</v>
      </c>
      <c r="I164" s="44"/>
    </row>
    <row r="165" ht="15.75" customHeight="1">
      <c r="A165" s="44"/>
      <c r="B165" s="44"/>
      <c r="C165" s="44"/>
      <c r="D165" s="44"/>
      <c r="E165" s="44"/>
      <c r="F165" s="44"/>
      <c r="G165" s="44"/>
      <c r="H165" s="44"/>
      <c r="I165" s="44"/>
    </row>
    <row r="166" ht="15.75" customHeight="1">
      <c r="A166" s="44"/>
      <c r="B166" s="210">
        <f>B160+1</f>
        <v>28</v>
      </c>
      <c r="C166" s="246"/>
      <c r="D166" s="212" t="s">
        <v>295</v>
      </c>
      <c r="E166" s="213"/>
      <c r="F166" s="214"/>
      <c r="G166" s="214"/>
      <c r="H166" s="215"/>
      <c r="I166" s="44"/>
    </row>
    <row r="167" ht="15.75" customHeight="1">
      <c r="A167" s="44"/>
      <c r="B167" s="216"/>
      <c r="C167" s="247"/>
      <c r="D167" s="218" t="s">
        <v>273</v>
      </c>
      <c r="E167" s="213" t="s">
        <v>156</v>
      </c>
      <c r="F167" s="44"/>
      <c r="G167" s="44"/>
      <c r="H167" s="219"/>
      <c r="I167" s="44"/>
    </row>
    <row r="168" ht="15.75" customHeight="1">
      <c r="A168" s="44"/>
      <c r="B168" s="220"/>
      <c r="C168" s="235" t="s">
        <v>296</v>
      </c>
      <c r="D168" s="222" t="s">
        <v>277</v>
      </c>
      <c r="E168" s="213"/>
      <c r="F168" s="44"/>
      <c r="G168" s="44"/>
      <c r="H168" s="219"/>
      <c r="I168" s="44"/>
    </row>
    <row r="169" ht="15.75" customHeight="1">
      <c r="A169" s="44"/>
      <c r="B169" s="223" t="s">
        <v>156</v>
      </c>
      <c r="C169" s="237"/>
      <c r="D169" s="225" t="s">
        <v>152</v>
      </c>
      <c r="E169" s="225" t="s">
        <v>328</v>
      </c>
      <c r="F169" s="226" t="s">
        <v>329</v>
      </c>
      <c r="G169" s="248" t="s">
        <v>330</v>
      </c>
      <c r="H169" s="227" t="s">
        <v>301</v>
      </c>
      <c r="I169" s="44"/>
    </row>
    <row r="170" ht="15.75" customHeight="1">
      <c r="A170" s="44"/>
      <c r="B170" s="229"/>
      <c r="C170" s="230"/>
      <c r="D170" s="231"/>
      <c r="E170" s="232"/>
      <c r="F170" s="232"/>
      <c r="G170" s="249">
        <f>+E170*F170</f>
        <v>0</v>
      </c>
      <c r="H170" s="234">
        <f>+G170*D170*C170</f>
        <v>0</v>
      </c>
      <c r="I170" s="44"/>
    </row>
    <row r="171" ht="15.75" customHeight="1">
      <c r="A171" s="44"/>
      <c r="B171" s="44"/>
      <c r="C171" s="44"/>
      <c r="D171" s="44"/>
      <c r="E171" s="44"/>
      <c r="F171" s="44"/>
      <c r="G171" s="44"/>
      <c r="H171" s="44"/>
      <c r="I171" s="44"/>
    </row>
    <row r="172" ht="15.75" customHeight="1">
      <c r="A172" s="44"/>
      <c r="B172" s="210">
        <f>B166+1</f>
        <v>29</v>
      </c>
      <c r="C172" s="246"/>
      <c r="D172" s="212" t="s">
        <v>295</v>
      </c>
      <c r="E172" s="213"/>
      <c r="F172" s="214"/>
      <c r="G172" s="214"/>
      <c r="H172" s="215"/>
      <c r="I172" s="44"/>
    </row>
    <row r="173" ht="15.75" customHeight="1">
      <c r="A173" s="44"/>
      <c r="B173" s="216"/>
      <c r="C173" s="247"/>
      <c r="D173" s="218" t="s">
        <v>273</v>
      </c>
      <c r="E173" s="213" t="s">
        <v>156</v>
      </c>
      <c r="F173" s="44"/>
      <c r="G173" s="44"/>
      <c r="H173" s="219"/>
      <c r="I173" s="44"/>
    </row>
    <row r="174" ht="15.75" customHeight="1">
      <c r="A174" s="44"/>
      <c r="B174" s="220"/>
      <c r="C174" s="235" t="s">
        <v>296</v>
      </c>
      <c r="D174" s="222" t="s">
        <v>277</v>
      </c>
      <c r="E174" s="213"/>
      <c r="F174" s="44"/>
      <c r="G174" s="44"/>
      <c r="H174" s="219"/>
      <c r="I174" s="44"/>
    </row>
    <row r="175" ht="15.75" customHeight="1">
      <c r="A175" s="44"/>
      <c r="B175" s="223" t="s">
        <v>156</v>
      </c>
      <c r="C175" s="237"/>
      <c r="D175" s="225" t="s">
        <v>152</v>
      </c>
      <c r="E175" s="225" t="s">
        <v>328</v>
      </c>
      <c r="F175" s="226" t="s">
        <v>329</v>
      </c>
      <c r="G175" s="248" t="s">
        <v>330</v>
      </c>
      <c r="H175" s="227" t="s">
        <v>301</v>
      </c>
      <c r="I175" s="44"/>
    </row>
    <row r="176" ht="15.75" customHeight="1">
      <c r="A176" s="44"/>
      <c r="B176" s="229"/>
      <c r="C176" s="230"/>
      <c r="D176" s="231"/>
      <c r="E176" s="232"/>
      <c r="F176" s="232"/>
      <c r="G176" s="249">
        <f>+E176*F176</f>
        <v>0</v>
      </c>
      <c r="H176" s="234">
        <f>+G176*D176*C176</f>
        <v>0</v>
      </c>
      <c r="I176" s="44"/>
    </row>
    <row r="177" ht="15.75" customHeight="1">
      <c r="A177" s="44"/>
      <c r="B177" s="44"/>
      <c r="C177" s="44"/>
      <c r="D177" s="44"/>
      <c r="E177" s="44"/>
      <c r="F177" s="44"/>
      <c r="G177" s="44"/>
      <c r="H177" s="44"/>
      <c r="I177" s="44"/>
    </row>
    <row r="178" ht="15.75" customHeight="1">
      <c r="A178" s="44"/>
      <c r="B178" s="210">
        <f>B172+1</f>
        <v>30</v>
      </c>
      <c r="C178" s="246"/>
      <c r="D178" s="212" t="s">
        <v>295</v>
      </c>
      <c r="E178" s="213"/>
      <c r="F178" s="214"/>
      <c r="G178" s="214"/>
      <c r="H178" s="215"/>
      <c r="I178" s="44"/>
    </row>
    <row r="179" ht="15.75" customHeight="1">
      <c r="A179" s="44"/>
      <c r="B179" s="216"/>
      <c r="C179" s="247"/>
      <c r="D179" s="218" t="s">
        <v>273</v>
      </c>
      <c r="E179" s="213" t="s">
        <v>156</v>
      </c>
      <c r="F179" s="44"/>
      <c r="G179" s="44"/>
      <c r="H179" s="219"/>
      <c r="I179" s="44"/>
    </row>
    <row r="180" ht="15.75" customHeight="1">
      <c r="A180" s="44"/>
      <c r="B180" s="220"/>
      <c r="C180" s="235" t="s">
        <v>296</v>
      </c>
      <c r="D180" s="222" t="s">
        <v>277</v>
      </c>
      <c r="E180" s="213"/>
      <c r="F180" s="44"/>
      <c r="G180" s="44"/>
      <c r="H180" s="219"/>
      <c r="I180" s="44"/>
    </row>
    <row r="181" ht="15.75" customHeight="1">
      <c r="A181" s="44"/>
      <c r="B181" s="223" t="s">
        <v>156</v>
      </c>
      <c r="C181" s="237"/>
      <c r="D181" s="225" t="s">
        <v>152</v>
      </c>
      <c r="E181" s="225" t="s">
        <v>328</v>
      </c>
      <c r="F181" s="226" t="s">
        <v>329</v>
      </c>
      <c r="G181" s="248" t="s">
        <v>330</v>
      </c>
      <c r="H181" s="227" t="s">
        <v>301</v>
      </c>
      <c r="I181" s="44"/>
    </row>
    <row r="182" ht="15.75" customHeight="1">
      <c r="A182" s="44"/>
      <c r="B182" s="229"/>
      <c r="C182" s="230"/>
      <c r="D182" s="231"/>
      <c r="E182" s="232"/>
      <c r="F182" s="232"/>
      <c r="G182" s="249">
        <f>+E182*F182</f>
        <v>0</v>
      </c>
      <c r="H182" s="234">
        <f>+G182*D182*C182</f>
        <v>0</v>
      </c>
      <c r="I182" s="44"/>
    </row>
    <row r="183" ht="15.75" customHeight="1">
      <c r="A183" s="44"/>
      <c r="B183" s="44"/>
      <c r="C183" s="44"/>
      <c r="D183" s="44"/>
      <c r="E183" s="44"/>
      <c r="F183" s="44"/>
      <c r="G183" s="44"/>
      <c r="H183" s="44"/>
      <c r="I183" s="44"/>
    </row>
    <row r="184" ht="15.75" customHeight="1">
      <c r="A184" s="44"/>
      <c r="B184" s="210">
        <f>B178+1</f>
        <v>31</v>
      </c>
      <c r="C184" s="246"/>
      <c r="D184" s="212" t="s">
        <v>295</v>
      </c>
      <c r="E184" s="213"/>
      <c r="F184" s="214"/>
      <c r="G184" s="214"/>
      <c r="H184" s="215"/>
      <c r="I184" s="44"/>
    </row>
    <row r="185" ht="15.75" customHeight="1">
      <c r="A185" s="44"/>
      <c r="B185" s="216"/>
      <c r="C185" s="247"/>
      <c r="D185" s="218" t="s">
        <v>273</v>
      </c>
      <c r="E185" s="213" t="s">
        <v>156</v>
      </c>
      <c r="F185" s="44"/>
      <c r="G185" s="44"/>
      <c r="H185" s="219"/>
      <c r="I185" s="44"/>
    </row>
    <row r="186" ht="15.75" customHeight="1">
      <c r="A186" s="44"/>
      <c r="B186" s="220"/>
      <c r="C186" s="235" t="s">
        <v>296</v>
      </c>
      <c r="D186" s="222" t="s">
        <v>277</v>
      </c>
      <c r="E186" s="213"/>
      <c r="F186" s="44"/>
      <c r="G186" s="44"/>
      <c r="H186" s="219"/>
      <c r="I186" s="44"/>
    </row>
    <row r="187" ht="15.75" customHeight="1">
      <c r="A187" s="44"/>
      <c r="B187" s="223" t="s">
        <v>156</v>
      </c>
      <c r="C187" s="237"/>
      <c r="D187" s="225" t="s">
        <v>152</v>
      </c>
      <c r="E187" s="225" t="s">
        <v>328</v>
      </c>
      <c r="F187" s="226" t="s">
        <v>329</v>
      </c>
      <c r="G187" s="248" t="s">
        <v>330</v>
      </c>
      <c r="H187" s="227" t="s">
        <v>301</v>
      </c>
      <c r="I187" s="44"/>
    </row>
    <row r="188" ht="15.75" customHeight="1">
      <c r="A188" s="44"/>
      <c r="B188" s="229"/>
      <c r="C188" s="230"/>
      <c r="D188" s="231"/>
      <c r="E188" s="232"/>
      <c r="F188" s="232"/>
      <c r="G188" s="249">
        <f>+E188*F188</f>
        <v>0</v>
      </c>
      <c r="H188" s="234">
        <f>+G188*D188*C188</f>
        <v>0</v>
      </c>
      <c r="I188" s="44"/>
    </row>
    <row r="189" ht="15.75" customHeight="1">
      <c r="A189" s="44"/>
      <c r="B189" s="44"/>
      <c r="C189" s="44"/>
      <c r="D189" s="44"/>
      <c r="E189" s="44"/>
      <c r="F189" s="44"/>
      <c r="G189" s="44"/>
      <c r="H189" s="44"/>
      <c r="I189" s="44"/>
    </row>
    <row r="190" ht="15.75" customHeight="1">
      <c r="A190" s="44"/>
      <c r="B190" s="210">
        <f>B184+1</f>
        <v>32</v>
      </c>
      <c r="C190" s="246"/>
      <c r="D190" s="212" t="s">
        <v>295</v>
      </c>
      <c r="E190" s="213"/>
      <c r="F190" s="214"/>
      <c r="G190" s="214"/>
      <c r="H190" s="215"/>
      <c r="I190" s="44"/>
    </row>
    <row r="191" ht="15.75" customHeight="1">
      <c r="A191" s="44"/>
      <c r="B191" s="216"/>
      <c r="C191" s="247"/>
      <c r="D191" s="218" t="s">
        <v>273</v>
      </c>
      <c r="E191" s="213" t="s">
        <v>156</v>
      </c>
      <c r="F191" s="44"/>
      <c r="G191" s="44"/>
      <c r="H191" s="219"/>
      <c r="I191" s="44"/>
    </row>
    <row r="192" ht="15.75" customHeight="1">
      <c r="A192" s="44"/>
      <c r="B192" s="220"/>
      <c r="C192" s="235" t="s">
        <v>296</v>
      </c>
      <c r="D192" s="222" t="s">
        <v>277</v>
      </c>
      <c r="E192" s="213"/>
      <c r="F192" s="44"/>
      <c r="G192" s="44"/>
      <c r="H192" s="219"/>
      <c r="I192" s="44"/>
    </row>
    <row r="193" ht="15.75" customHeight="1">
      <c r="A193" s="44"/>
      <c r="B193" s="223" t="s">
        <v>156</v>
      </c>
      <c r="C193" s="237"/>
      <c r="D193" s="225" t="s">
        <v>152</v>
      </c>
      <c r="E193" s="225" t="s">
        <v>328</v>
      </c>
      <c r="F193" s="226" t="s">
        <v>329</v>
      </c>
      <c r="G193" s="248" t="s">
        <v>330</v>
      </c>
      <c r="H193" s="227" t="s">
        <v>301</v>
      </c>
      <c r="I193" s="44"/>
    </row>
    <row r="194" ht="15.75" customHeight="1">
      <c r="A194" s="44"/>
      <c r="B194" s="229"/>
      <c r="C194" s="230"/>
      <c r="D194" s="231"/>
      <c r="E194" s="232"/>
      <c r="F194" s="232"/>
      <c r="G194" s="249">
        <f>+E194*F194</f>
        <v>0</v>
      </c>
      <c r="H194" s="234">
        <f>+G194*D194*C194</f>
        <v>0</v>
      </c>
      <c r="I194" s="44"/>
    </row>
    <row r="195" ht="15.75" customHeight="1">
      <c r="A195" s="44"/>
      <c r="B195" s="44"/>
      <c r="C195" s="44"/>
      <c r="D195" s="44"/>
      <c r="E195" s="44"/>
      <c r="F195" s="44"/>
      <c r="G195" s="44"/>
      <c r="H195" s="44"/>
      <c r="I195" s="44"/>
    </row>
    <row r="196" ht="15.75" customHeight="1">
      <c r="A196" s="44"/>
      <c r="B196" s="210">
        <f>B190+1</f>
        <v>33</v>
      </c>
      <c r="C196" s="246"/>
      <c r="D196" s="212" t="s">
        <v>295</v>
      </c>
      <c r="E196" s="213"/>
      <c r="F196" s="214"/>
      <c r="G196" s="214"/>
      <c r="H196" s="215"/>
      <c r="I196" s="44"/>
    </row>
    <row r="197" ht="15.75" customHeight="1">
      <c r="A197" s="44"/>
      <c r="B197" s="216"/>
      <c r="C197" s="247"/>
      <c r="D197" s="218" t="s">
        <v>273</v>
      </c>
      <c r="E197" s="213" t="s">
        <v>156</v>
      </c>
      <c r="F197" s="44"/>
      <c r="G197" s="44"/>
      <c r="H197" s="219"/>
      <c r="I197" s="44"/>
    </row>
    <row r="198" ht="15.75" customHeight="1">
      <c r="A198" s="44"/>
      <c r="B198" s="220"/>
      <c r="C198" s="235" t="s">
        <v>296</v>
      </c>
      <c r="D198" s="222" t="s">
        <v>277</v>
      </c>
      <c r="E198" s="213"/>
      <c r="F198" s="44"/>
      <c r="G198" s="44"/>
      <c r="H198" s="219"/>
      <c r="I198" s="44"/>
    </row>
    <row r="199" ht="15.75" customHeight="1">
      <c r="A199" s="44"/>
      <c r="B199" s="223" t="s">
        <v>156</v>
      </c>
      <c r="C199" s="237"/>
      <c r="D199" s="225" t="s">
        <v>152</v>
      </c>
      <c r="E199" s="225" t="s">
        <v>328</v>
      </c>
      <c r="F199" s="226" t="s">
        <v>329</v>
      </c>
      <c r="G199" s="248" t="s">
        <v>330</v>
      </c>
      <c r="H199" s="227" t="s">
        <v>301</v>
      </c>
      <c r="I199" s="44"/>
    </row>
    <row r="200" ht="15.75" customHeight="1">
      <c r="A200" s="44"/>
      <c r="B200" s="229"/>
      <c r="C200" s="230"/>
      <c r="D200" s="231"/>
      <c r="E200" s="232"/>
      <c r="F200" s="232"/>
      <c r="G200" s="249">
        <f>+E200*F200</f>
        <v>0</v>
      </c>
      <c r="H200" s="234">
        <f>+G200*D200*C200</f>
        <v>0</v>
      </c>
      <c r="I200" s="44"/>
    </row>
    <row r="201" ht="15.75" customHeight="1">
      <c r="A201" s="44"/>
      <c r="B201" s="44"/>
      <c r="C201" s="44"/>
      <c r="D201" s="44"/>
      <c r="E201" s="44"/>
      <c r="F201" s="44"/>
      <c r="G201" s="44"/>
      <c r="H201" s="44"/>
      <c r="I201" s="44"/>
    </row>
    <row r="202" ht="15.75" customHeight="1">
      <c r="A202" s="44"/>
      <c r="B202" s="210">
        <f>B196+1</f>
        <v>34</v>
      </c>
      <c r="C202" s="246"/>
      <c r="D202" s="212" t="s">
        <v>295</v>
      </c>
      <c r="E202" s="213"/>
      <c r="F202" s="214"/>
      <c r="G202" s="214"/>
      <c r="H202" s="215"/>
      <c r="I202" s="44"/>
    </row>
    <row r="203" ht="15.75" customHeight="1">
      <c r="A203" s="44"/>
      <c r="B203" s="216"/>
      <c r="C203" s="247"/>
      <c r="D203" s="218" t="s">
        <v>273</v>
      </c>
      <c r="E203" s="213" t="s">
        <v>156</v>
      </c>
      <c r="F203" s="44"/>
      <c r="G203" s="44"/>
      <c r="H203" s="219"/>
      <c r="I203" s="44"/>
    </row>
    <row r="204" ht="15.75" customHeight="1">
      <c r="A204" s="44"/>
      <c r="B204" s="220"/>
      <c r="C204" s="235" t="s">
        <v>296</v>
      </c>
      <c r="D204" s="222" t="s">
        <v>277</v>
      </c>
      <c r="E204" s="213"/>
      <c r="F204" s="44"/>
      <c r="G204" s="44"/>
      <c r="H204" s="219"/>
      <c r="I204" s="44"/>
    </row>
    <row r="205" ht="15.75" customHeight="1">
      <c r="A205" s="44"/>
      <c r="B205" s="223" t="s">
        <v>156</v>
      </c>
      <c r="C205" s="237"/>
      <c r="D205" s="225" t="s">
        <v>152</v>
      </c>
      <c r="E205" s="225" t="s">
        <v>328</v>
      </c>
      <c r="F205" s="226" t="s">
        <v>329</v>
      </c>
      <c r="G205" s="248" t="s">
        <v>330</v>
      </c>
      <c r="H205" s="227" t="s">
        <v>301</v>
      </c>
      <c r="I205" s="44"/>
    </row>
    <row r="206" ht="15.75" customHeight="1">
      <c r="A206" s="44"/>
      <c r="B206" s="229"/>
      <c r="C206" s="230"/>
      <c r="D206" s="231"/>
      <c r="E206" s="232"/>
      <c r="F206" s="232"/>
      <c r="G206" s="249">
        <f>+E206*F206</f>
        <v>0</v>
      </c>
      <c r="H206" s="234">
        <f>+G206*D206*C206</f>
        <v>0</v>
      </c>
      <c r="I206" s="44"/>
    </row>
    <row r="207" ht="15.75" customHeight="1">
      <c r="A207" s="44"/>
      <c r="B207" s="44"/>
      <c r="C207" s="44"/>
      <c r="D207" s="44"/>
      <c r="E207" s="44"/>
      <c r="F207" s="44"/>
      <c r="G207" s="44"/>
      <c r="H207" s="44"/>
      <c r="I207" s="44"/>
    </row>
    <row r="208" ht="15.75" customHeight="1">
      <c r="A208" s="44"/>
      <c r="B208" s="210">
        <f>B202+1</f>
        <v>35</v>
      </c>
      <c r="C208" s="246"/>
      <c r="D208" s="212" t="s">
        <v>295</v>
      </c>
      <c r="E208" s="213"/>
      <c r="F208" s="214"/>
      <c r="G208" s="214"/>
      <c r="H208" s="215"/>
      <c r="I208" s="44"/>
    </row>
    <row r="209" ht="15.75" customHeight="1">
      <c r="A209" s="44"/>
      <c r="B209" s="216"/>
      <c r="C209" s="247"/>
      <c r="D209" s="218" t="s">
        <v>273</v>
      </c>
      <c r="E209" s="213" t="s">
        <v>156</v>
      </c>
      <c r="F209" s="44"/>
      <c r="G209" s="44"/>
      <c r="H209" s="219"/>
      <c r="I209" s="44"/>
    </row>
    <row r="210" ht="15.75" customHeight="1">
      <c r="A210" s="44"/>
      <c r="B210" s="220"/>
      <c r="C210" s="235" t="s">
        <v>296</v>
      </c>
      <c r="D210" s="222" t="s">
        <v>277</v>
      </c>
      <c r="E210" s="213"/>
      <c r="F210" s="44"/>
      <c r="G210" s="44"/>
      <c r="H210" s="219"/>
      <c r="I210" s="44"/>
    </row>
    <row r="211" ht="15.75" customHeight="1">
      <c r="A211" s="44"/>
      <c r="B211" s="223" t="s">
        <v>156</v>
      </c>
      <c r="C211" s="237"/>
      <c r="D211" s="225" t="s">
        <v>152</v>
      </c>
      <c r="E211" s="225" t="s">
        <v>328</v>
      </c>
      <c r="F211" s="226" t="s">
        <v>329</v>
      </c>
      <c r="G211" s="248" t="s">
        <v>330</v>
      </c>
      <c r="H211" s="227" t="s">
        <v>301</v>
      </c>
      <c r="I211" s="44"/>
    </row>
    <row r="212" ht="15.75" customHeight="1">
      <c r="A212" s="44"/>
      <c r="B212" s="229"/>
      <c r="C212" s="230"/>
      <c r="D212" s="231"/>
      <c r="E212" s="232"/>
      <c r="F212" s="232"/>
      <c r="G212" s="249">
        <f>+E212*F212</f>
        <v>0</v>
      </c>
      <c r="H212" s="234">
        <f>+G212*D212*C212</f>
        <v>0</v>
      </c>
      <c r="I212" s="44"/>
    </row>
    <row r="213" ht="15.75" customHeight="1">
      <c r="A213" s="44"/>
      <c r="B213" s="44"/>
      <c r="C213" s="44"/>
      <c r="D213" s="44"/>
      <c r="E213" s="44"/>
      <c r="F213" s="44"/>
      <c r="G213" s="44"/>
      <c r="H213" s="44"/>
      <c r="I213" s="44"/>
    </row>
    <row r="214" ht="15.75" customHeight="1">
      <c r="A214" s="44"/>
      <c r="B214" s="210">
        <f>B208+1</f>
        <v>36</v>
      </c>
      <c r="C214" s="246"/>
      <c r="D214" s="212" t="s">
        <v>295</v>
      </c>
      <c r="E214" s="213"/>
      <c r="F214" s="214"/>
      <c r="G214" s="214"/>
      <c r="H214" s="215"/>
      <c r="I214" s="44"/>
    </row>
    <row r="215" ht="15.75" customHeight="1">
      <c r="A215" s="44"/>
      <c r="B215" s="216"/>
      <c r="C215" s="247"/>
      <c r="D215" s="218" t="s">
        <v>273</v>
      </c>
      <c r="E215" s="213" t="s">
        <v>156</v>
      </c>
      <c r="F215" s="44"/>
      <c r="G215" s="44"/>
      <c r="H215" s="219"/>
      <c r="I215" s="44"/>
    </row>
    <row r="216" ht="15.75" customHeight="1">
      <c r="A216" s="44"/>
      <c r="B216" s="220"/>
      <c r="C216" s="235" t="s">
        <v>296</v>
      </c>
      <c r="D216" s="222" t="s">
        <v>277</v>
      </c>
      <c r="E216" s="213"/>
      <c r="F216" s="44"/>
      <c r="G216" s="44"/>
      <c r="H216" s="219"/>
      <c r="I216" s="44"/>
    </row>
    <row r="217" ht="15.75" customHeight="1">
      <c r="A217" s="44"/>
      <c r="B217" s="223" t="s">
        <v>156</v>
      </c>
      <c r="C217" s="237"/>
      <c r="D217" s="225" t="s">
        <v>152</v>
      </c>
      <c r="E217" s="225" t="s">
        <v>328</v>
      </c>
      <c r="F217" s="226" t="s">
        <v>329</v>
      </c>
      <c r="G217" s="248" t="s">
        <v>330</v>
      </c>
      <c r="H217" s="227" t="s">
        <v>301</v>
      </c>
      <c r="I217" s="44"/>
    </row>
    <row r="218" ht="15.75" customHeight="1">
      <c r="A218" s="44"/>
      <c r="B218" s="229"/>
      <c r="C218" s="230"/>
      <c r="D218" s="231"/>
      <c r="E218" s="232"/>
      <c r="F218" s="232"/>
      <c r="G218" s="249">
        <f>+E218*F218</f>
        <v>0</v>
      </c>
      <c r="H218" s="234">
        <f>+G218*D218*C218</f>
        <v>0</v>
      </c>
      <c r="I218" s="44"/>
    </row>
    <row r="219" ht="15.75" customHeight="1">
      <c r="A219" s="44"/>
      <c r="B219" s="44"/>
      <c r="C219" s="44"/>
      <c r="D219" s="44"/>
      <c r="E219" s="44"/>
      <c r="F219" s="44"/>
      <c r="G219" s="44"/>
      <c r="H219" s="44"/>
      <c r="I219" s="44"/>
    </row>
    <row r="220" ht="15.75" customHeight="1">
      <c r="A220" s="44"/>
      <c r="B220" s="210">
        <f>B214+1</f>
        <v>37</v>
      </c>
      <c r="C220" s="246"/>
      <c r="D220" s="212" t="s">
        <v>295</v>
      </c>
      <c r="E220" s="213"/>
      <c r="F220" s="214"/>
      <c r="G220" s="214"/>
      <c r="H220" s="215"/>
      <c r="I220" s="44"/>
    </row>
    <row r="221" ht="15.75" customHeight="1">
      <c r="A221" s="44"/>
      <c r="B221" s="216"/>
      <c r="C221" s="247"/>
      <c r="D221" s="218" t="s">
        <v>273</v>
      </c>
      <c r="E221" s="213" t="s">
        <v>156</v>
      </c>
      <c r="F221" s="44"/>
      <c r="G221" s="44"/>
      <c r="H221" s="219"/>
      <c r="I221" s="44"/>
    </row>
    <row r="222" ht="15.75" customHeight="1">
      <c r="A222" s="44"/>
      <c r="B222" s="220"/>
      <c r="C222" s="235" t="s">
        <v>296</v>
      </c>
      <c r="D222" s="222" t="s">
        <v>277</v>
      </c>
      <c r="E222" s="213"/>
      <c r="F222" s="44"/>
      <c r="G222" s="44"/>
      <c r="H222" s="219"/>
      <c r="I222" s="44"/>
    </row>
    <row r="223" ht="15.75" customHeight="1">
      <c r="A223" s="44"/>
      <c r="B223" s="223" t="s">
        <v>156</v>
      </c>
      <c r="C223" s="237"/>
      <c r="D223" s="225" t="s">
        <v>152</v>
      </c>
      <c r="E223" s="225" t="s">
        <v>328</v>
      </c>
      <c r="F223" s="226" t="s">
        <v>329</v>
      </c>
      <c r="G223" s="248" t="s">
        <v>330</v>
      </c>
      <c r="H223" s="227" t="s">
        <v>301</v>
      </c>
      <c r="I223" s="44"/>
    </row>
    <row r="224" ht="15.75" customHeight="1">
      <c r="A224" s="44"/>
      <c r="B224" s="229"/>
      <c r="C224" s="230"/>
      <c r="D224" s="231"/>
      <c r="E224" s="232"/>
      <c r="F224" s="232"/>
      <c r="G224" s="249">
        <f>+E224*F224</f>
        <v>0</v>
      </c>
      <c r="H224" s="234">
        <f>+G224*D224*C224</f>
        <v>0</v>
      </c>
      <c r="I224" s="44"/>
    </row>
    <row r="225" ht="15.75" customHeight="1">
      <c r="A225" s="44"/>
      <c r="B225" s="44"/>
      <c r="C225" s="44"/>
      <c r="D225" s="44"/>
      <c r="E225" s="44"/>
      <c r="F225" s="44"/>
      <c r="G225" s="44"/>
      <c r="H225" s="44"/>
      <c r="I225" s="44"/>
    </row>
    <row r="226" ht="15.75" customHeight="1">
      <c r="A226" s="44"/>
      <c r="B226" s="210">
        <f>B220+1</f>
        <v>38</v>
      </c>
      <c r="C226" s="246"/>
      <c r="D226" s="212" t="s">
        <v>295</v>
      </c>
      <c r="E226" s="213"/>
      <c r="F226" s="214"/>
      <c r="G226" s="214"/>
      <c r="H226" s="215"/>
      <c r="I226" s="44"/>
    </row>
    <row r="227" ht="15.75" customHeight="1">
      <c r="A227" s="44"/>
      <c r="B227" s="216"/>
      <c r="C227" s="247"/>
      <c r="D227" s="218" t="s">
        <v>273</v>
      </c>
      <c r="E227" s="213" t="s">
        <v>156</v>
      </c>
      <c r="F227" s="44"/>
      <c r="G227" s="44"/>
      <c r="H227" s="219"/>
      <c r="I227" s="44"/>
    </row>
    <row r="228" ht="15.75" customHeight="1">
      <c r="A228" s="44"/>
      <c r="B228" s="220"/>
      <c r="C228" s="235" t="s">
        <v>296</v>
      </c>
      <c r="D228" s="222" t="s">
        <v>277</v>
      </c>
      <c r="E228" s="213"/>
      <c r="F228" s="44"/>
      <c r="G228" s="44"/>
      <c r="H228" s="219"/>
      <c r="I228" s="44"/>
    </row>
    <row r="229" ht="15.75" customHeight="1">
      <c r="A229" s="44"/>
      <c r="B229" s="223" t="s">
        <v>156</v>
      </c>
      <c r="C229" s="237"/>
      <c r="D229" s="225" t="s">
        <v>152</v>
      </c>
      <c r="E229" s="225" t="s">
        <v>328</v>
      </c>
      <c r="F229" s="226" t="s">
        <v>329</v>
      </c>
      <c r="G229" s="248" t="s">
        <v>330</v>
      </c>
      <c r="H229" s="227" t="s">
        <v>301</v>
      </c>
      <c r="I229" s="44"/>
    </row>
    <row r="230" ht="15.75" customHeight="1">
      <c r="A230" s="44"/>
      <c r="B230" s="229"/>
      <c r="C230" s="230"/>
      <c r="D230" s="231"/>
      <c r="E230" s="232"/>
      <c r="F230" s="232"/>
      <c r="G230" s="249">
        <f>+E230*F230</f>
        <v>0</v>
      </c>
      <c r="H230" s="234">
        <f>+G230*D230*C230</f>
        <v>0</v>
      </c>
      <c r="I230" s="44"/>
    </row>
    <row r="231" ht="15.75" customHeight="1">
      <c r="A231" s="44"/>
      <c r="B231" s="44"/>
      <c r="C231" s="44"/>
      <c r="D231" s="44"/>
      <c r="E231" s="44"/>
      <c r="F231" s="44"/>
      <c r="G231" s="44"/>
      <c r="H231" s="44"/>
      <c r="I231" s="44"/>
    </row>
    <row r="232" ht="15.75" customHeight="1">
      <c r="A232" s="44"/>
      <c r="B232" s="210">
        <f>B226+1</f>
        <v>39</v>
      </c>
      <c r="C232" s="246"/>
      <c r="D232" s="212" t="s">
        <v>295</v>
      </c>
      <c r="E232" s="213"/>
      <c r="F232" s="214"/>
      <c r="G232" s="214"/>
      <c r="H232" s="215"/>
      <c r="I232" s="44"/>
    </row>
    <row r="233" ht="15.75" customHeight="1">
      <c r="A233" s="44"/>
      <c r="B233" s="216"/>
      <c r="C233" s="247"/>
      <c r="D233" s="218" t="s">
        <v>273</v>
      </c>
      <c r="E233" s="213" t="s">
        <v>156</v>
      </c>
      <c r="F233" s="44"/>
      <c r="G233" s="44"/>
      <c r="H233" s="219"/>
      <c r="I233" s="44"/>
    </row>
    <row r="234" ht="15.75" customHeight="1">
      <c r="A234" s="44"/>
      <c r="B234" s="220"/>
      <c r="C234" s="235" t="s">
        <v>296</v>
      </c>
      <c r="D234" s="222" t="s">
        <v>277</v>
      </c>
      <c r="E234" s="213"/>
      <c r="F234" s="44"/>
      <c r="G234" s="44"/>
      <c r="H234" s="219"/>
      <c r="I234" s="44"/>
    </row>
    <row r="235" ht="15.75" customHeight="1">
      <c r="A235" s="44"/>
      <c r="B235" s="223" t="s">
        <v>156</v>
      </c>
      <c r="C235" s="237"/>
      <c r="D235" s="225" t="s">
        <v>152</v>
      </c>
      <c r="E235" s="225" t="s">
        <v>328</v>
      </c>
      <c r="F235" s="226" t="s">
        <v>329</v>
      </c>
      <c r="G235" s="248" t="s">
        <v>330</v>
      </c>
      <c r="H235" s="227" t="s">
        <v>301</v>
      </c>
      <c r="I235" s="44"/>
    </row>
    <row r="236" ht="15.75" customHeight="1">
      <c r="A236" s="44"/>
      <c r="B236" s="229"/>
      <c r="C236" s="230"/>
      <c r="D236" s="231"/>
      <c r="E236" s="232"/>
      <c r="F236" s="232"/>
      <c r="G236" s="249">
        <f>+E236*F236</f>
        <v>0</v>
      </c>
      <c r="H236" s="234">
        <f>+G236*D236*C236</f>
        <v>0</v>
      </c>
      <c r="I236" s="44"/>
    </row>
    <row r="237" ht="15.75" customHeight="1">
      <c r="A237" s="44"/>
      <c r="B237" s="44"/>
      <c r="C237" s="44"/>
      <c r="D237" s="44"/>
      <c r="E237" s="44"/>
      <c r="F237" s="44"/>
      <c r="G237" s="44"/>
      <c r="H237" s="44"/>
      <c r="I237" s="44"/>
    </row>
    <row r="238" ht="15.75" customHeight="1">
      <c r="A238" s="44"/>
      <c r="B238" s="210">
        <f>B232+1</f>
        <v>40</v>
      </c>
      <c r="C238" s="246"/>
      <c r="D238" s="212" t="s">
        <v>295</v>
      </c>
      <c r="E238" s="213"/>
      <c r="F238" s="214"/>
      <c r="G238" s="214"/>
      <c r="H238" s="215"/>
      <c r="I238" s="44"/>
    </row>
    <row r="239" ht="15.75" customHeight="1">
      <c r="A239" s="44"/>
      <c r="B239" s="216"/>
      <c r="C239" s="247"/>
      <c r="D239" s="218" t="s">
        <v>273</v>
      </c>
      <c r="E239" s="213" t="s">
        <v>156</v>
      </c>
      <c r="F239" s="44"/>
      <c r="G239" s="44"/>
      <c r="H239" s="219"/>
      <c r="I239" s="44"/>
    </row>
    <row r="240" ht="15.75" customHeight="1">
      <c r="A240" s="44"/>
      <c r="B240" s="220"/>
      <c r="C240" s="235" t="s">
        <v>296</v>
      </c>
      <c r="D240" s="222" t="s">
        <v>277</v>
      </c>
      <c r="E240" s="213"/>
      <c r="F240" s="44"/>
      <c r="G240" s="44"/>
      <c r="H240" s="219"/>
      <c r="I240" s="44"/>
    </row>
    <row r="241" ht="15.75" customHeight="1">
      <c r="A241" s="44"/>
      <c r="B241" s="223" t="s">
        <v>156</v>
      </c>
      <c r="C241" s="237"/>
      <c r="D241" s="225" t="s">
        <v>152</v>
      </c>
      <c r="E241" s="225" t="s">
        <v>328</v>
      </c>
      <c r="F241" s="226" t="s">
        <v>329</v>
      </c>
      <c r="G241" s="248" t="s">
        <v>330</v>
      </c>
      <c r="H241" s="227" t="s">
        <v>301</v>
      </c>
      <c r="I241" s="44"/>
    </row>
    <row r="242" ht="15.75" customHeight="1">
      <c r="A242" s="44"/>
      <c r="B242" s="229"/>
      <c r="C242" s="230"/>
      <c r="D242" s="231"/>
      <c r="E242" s="232"/>
      <c r="F242" s="232"/>
      <c r="G242" s="249">
        <f>+E242*F242</f>
        <v>0</v>
      </c>
      <c r="H242" s="234">
        <f>+G242*D242*C242</f>
        <v>0</v>
      </c>
      <c r="I242" s="44"/>
    </row>
    <row r="243" ht="15.75" customHeight="1">
      <c r="A243" s="44"/>
      <c r="B243" s="44"/>
      <c r="C243" s="44"/>
      <c r="D243" s="44"/>
      <c r="E243" s="44"/>
      <c r="F243" s="44"/>
      <c r="G243" s="44"/>
      <c r="H243" s="44"/>
      <c r="I243" s="44"/>
    </row>
    <row r="244" ht="15.75" customHeight="1">
      <c r="A244" s="44"/>
      <c r="B244" s="210">
        <f>B238+1</f>
        <v>41</v>
      </c>
      <c r="C244" s="246"/>
      <c r="D244" s="212" t="s">
        <v>295</v>
      </c>
      <c r="E244" s="213"/>
      <c r="F244" s="214"/>
      <c r="G244" s="214"/>
      <c r="H244" s="215"/>
      <c r="I244" s="44"/>
    </row>
    <row r="245" ht="15.75" customHeight="1">
      <c r="A245" s="44"/>
      <c r="B245" s="216"/>
      <c r="C245" s="247"/>
      <c r="D245" s="218" t="s">
        <v>273</v>
      </c>
      <c r="E245" s="213" t="s">
        <v>156</v>
      </c>
      <c r="F245" s="44"/>
      <c r="G245" s="44"/>
      <c r="H245" s="219"/>
      <c r="I245" s="44"/>
    </row>
    <row r="246" ht="15.75" customHeight="1">
      <c r="A246" s="44"/>
      <c r="B246" s="220"/>
      <c r="C246" s="235" t="s">
        <v>296</v>
      </c>
      <c r="D246" s="222" t="s">
        <v>277</v>
      </c>
      <c r="E246" s="213"/>
      <c r="F246" s="44"/>
      <c r="G246" s="44"/>
      <c r="H246" s="219"/>
      <c r="I246" s="44"/>
    </row>
    <row r="247" ht="15.75" customHeight="1">
      <c r="A247" s="44"/>
      <c r="B247" s="223" t="s">
        <v>156</v>
      </c>
      <c r="C247" s="237"/>
      <c r="D247" s="225" t="s">
        <v>152</v>
      </c>
      <c r="E247" s="225" t="s">
        <v>328</v>
      </c>
      <c r="F247" s="226" t="s">
        <v>329</v>
      </c>
      <c r="G247" s="248" t="s">
        <v>330</v>
      </c>
      <c r="H247" s="227" t="s">
        <v>301</v>
      </c>
      <c r="I247" s="44"/>
    </row>
    <row r="248" ht="15.75" customHeight="1">
      <c r="A248" s="44"/>
      <c r="B248" s="229"/>
      <c r="C248" s="230"/>
      <c r="D248" s="231"/>
      <c r="E248" s="232"/>
      <c r="F248" s="232"/>
      <c r="G248" s="249">
        <f>+E248*F248</f>
        <v>0</v>
      </c>
      <c r="H248" s="234">
        <f>+G248*D248*C248</f>
        <v>0</v>
      </c>
      <c r="I248" s="44"/>
    </row>
    <row r="249" ht="15.75" customHeight="1">
      <c r="A249" s="44"/>
      <c r="B249" s="44"/>
      <c r="C249" s="44"/>
      <c r="D249" s="44"/>
      <c r="E249" s="44"/>
      <c r="F249" s="44"/>
      <c r="G249" s="44"/>
      <c r="H249" s="44"/>
      <c r="I249" s="44"/>
    </row>
    <row r="250" ht="15.75" customHeight="1">
      <c r="A250" s="44"/>
      <c r="B250" s="210">
        <f>B244+1</f>
        <v>42</v>
      </c>
      <c r="C250" s="246"/>
      <c r="D250" s="212" t="s">
        <v>295</v>
      </c>
      <c r="E250" s="213"/>
      <c r="F250" s="214"/>
      <c r="G250" s="214"/>
      <c r="H250" s="215"/>
      <c r="I250" s="44"/>
    </row>
    <row r="251" ht="15.75" customHeight="1">
      <c r="A251" s="44"/>
      <c r="B251" s="216"/>
      <c r="C251" s="247"/>
      <c r="D251" s="218" t="s">
        <v>273</v>
      </c>
      <c r="E251" s="213" t="s">
        <v>156</v>
      </c>
      <c r="F251" s="44"/>
      <c r="G251" s="44"/>
      <c r="H251" s="219"/>
      <c r="I251" s="44"/>
    </row>
    <row r="252" ht="15.75" customHeight="1">
      <c r="A252" s="44"/>
      <c r="B252" s="220"/>
      <c r="C252" s="235" t="s">
        <v>296</v>
      </c>
      <c r="D252" s="222" t="s">
        <v>277</v>
      </c>
      <c r="E252" s="213"/>
      <c r="F252" s="44"/>
      <c r="G252" s="44"/>
      <c r="H252" s="219"/>
      <c r="I252" s="44"/>
    </row>
    <row r="253" ht="15.75" customHeight="1">
      <c r="A253" s="44"/>
      <c r="B253" s="223" t="s">
        <v>156</v>
      </c>
      <c r="C253" s="237"/>
      <c r="D253" s="225" t="s">
        <v>152</v>
      </c>
      <c r="E253" s="225" t="s">
        <v>328</v>
      </c>
      <c r="F253" s="226" t="s">
        <v>329</v>
      </c>
      <c r="G253" s="248" t="s">
        <v>330</v>
      </c>
      <c r="H253" s="227" t="s">
        <v>301</v>
      </c>
      <c r="I253" s="44"/>
    </row>
    <row r="254" ht="15.75" customHeight="1">
      <c r="A254" s="44"/>
      <c r="B254" s="229"/>
      <c r="C254" s="230"/>
      <c r="D254" s="231"/>
      <c r="E254" s="232"/>
      <c r="F254" s="232"/>
      <c r="G254" s="249">
        <f>+E254*F254</f>
        <v>0</v>
      </c>
      <c r="H254" s="234">
        <f>+G254*D254*C254</f>
        <v>0</v>
      </c>
      <c r="I254" s="44"/>
    </row>
    <row r="255" ht="15.75" customHeight="1">
      <c r="A255" s="44"/>
      <c r="B255" s="44"/>
      <c r="C255" s="44"/>
      <c r="D255" s="44"/>
      <c r="E255" s="44"/>
      <c r="F255" s="44"/>
      <c r="G255" s="44"/>
      <c r="H255" s="44"/>
      <c r="I255" s="44"/>
    </row>
    <row r="256" ht="15.75" customHeight="1">
      <c r="A256" s="44"/>
      <c r="B256" s="210">
        <f>B250+1</f>
        <v>43</v>
      </c>
      <c r="C256" s="246"/>
      <c r="D256" s="212" t="s">
        <v>295</v>
      </c>
      <c r="E256" s="213"/>
      <c r="F256" s="214"/>
      <c r="G256" s="214"/>
      <c r="H256" s="215"/>
      <c r="I256" s="44"/>
    </row>
    <row r="257" ht="15.75" customHeight="1">
      <c r="A257" s="44"/>
      <c r="B257" s="216"/>
      <c r="C257" s="247"/>
      <c r="D257" s="218" t="s">
        <v>273</v>
      </c>
      <c r="E257" s="213" t="s">
        <v>156</v>
      </c>
      <c r="F257" s="44"/>
      <c r="G257" s="44"/>
      <c r="H257" s="219"/>
      <c r="I257" s="44"/>
    </row>
    <row r="258" ht="15.75" customHeight="1">
      <c r="A258" s="44"/>
      <c r="B258" s="220"/>
      <c r="C258" s="235" t="s">
        <v>296</v>
      </c>
      <c r="D258" s="222" t="s">
        <v>277</v>
      </c>
      <c r="E258" s="213"/>
      <c r="F258" s="44"/>
      <c r="G258" s="44"/>
      <c r="H258" s="219"/>
      <c r="I258" s="44"/>
    </row>
    <row r="259" ht="15.75" customHeight="1">
      <c r="A259" s="44"/>
      <c r="B259" s="223" t="s">
        <v>156</v>
      </c>
      <c r="C259" s="237"/>
      <c r="D259" s="225" t="s">
        <v>152</v>
      </c>
      <c r="E259" s="225" t="s">
        <v>328</v>
      </c>
      <c r="F259" s="226" t="s">
        <v>329</v>
      </c>
      <c r="G259" s="248" t="s">
        <v>330</v>
      </c>
      <c r="H259" s="227" t="s">
        <v>301</v>
      </c>
      <c r="I259" s="44"/>
    </row>
    <row r="260" ht="15.75" customHeight="1">
      <c r="A260" s="44"/>
      <c r="B260" s="229"/>
      <c r="C260" s="230"/>
      <c r="D260" s="231"/>
      <c r="E260" s="232"/>
      <c r="F260" s="232"/>
      <c r="G260" s="249">
        <f>+E260*F260</f>
        <v>0</v>
      </c>
      <c r="H260" s="234">
        <f>+G260*D260*C260</f>
        <v>0</v>
      </c>
      <c r="I260" s="44"/>
    </row>
    <row r="261" ht="15.75" customHeight="1">
      <c r="A261" s="44"/>
      <c r="B261" s="44"/>
      <c r="C261" s="44"/>
      <c r="D261" s="44"/>
      <c r="E261" s="44"/>
      <c r="F261" s="44"/>
      <c r="G261" s="44"/>
      <c r="H261" s="44"/>
      <c r="I261" s="44"/>
    </row>
    <row r="262" ht="15.75" customHeight="1">
      <c r="A262" s="44"/>
      <c r="B262" s="210">
        <f>B256+1</f>
        <v>44</v>
      </c>
      <c r="C262" s="246"/>
      <c r="D262" s="212" t="s">
        <v>295</v>
      </c>
      <c r="E262" s="213"/>
      <c r="F262" s="214"/>
      <c r="G262" s="214"/>
      <c r="H262" s="215"/>
      <c r="I262" s="44"/>
    </row>
    <row r="263" ht="15.75" customHeight="1">
      <c r="A263" s="44"/>
      <c r="B263" s="216"/>
      <c r="C263" s="247"/>
      <c r="D263" s="218" t="s">
        <v>273</v>
      </c>
      <c r="E263" s="213" t="s">
        <v>156</v>
      </c>
      <c r="F263" s="44"/>
      <c r="G263" s="44"/>
      <c r="H263" s="219"/>
      <c r="I263" s="44"/>
    </row>
    <row r="264" ht="15.75" customHeight="1">
      <c r="A264" s="44"/>
      <c r="B264" s="220"/>
      <c r="C264" s="235" t="s">
        <v>296</v>
      </c>
      <c r="D264" s="222" t="s">
        <v>277</v>
      </c>
      <c r="E264" s="213"/>
      <c r="F264" s="44"/>
      <c r="G264" s="44"/>
      <c r="H264" s="219"/>
      <c r="I264" s="44"/>
    </row>
    <row r="265" ht="15.75" customHeight="1">
      <c r="A265" s="44"/>
      <c r="B265" s="223" t="s">
        <v>156</v>
      </c>
      <c r="C265" s="237"/>
      <c r="D265" s="225" t="s">
        <v>152</v>
      </c>
      <c r="E265" s="225" t="s">
        <v>328</v>
      </c>
      <c r="F265" s="226" t="s">
        <v>329</v>
      </c>
      <c r="G265" s="248" t="s">
        <v>330</v>
      </c>
      <c r="H265" s="227" t="s">
        <v>301</v>
      </c>
      <c r="I265" s="44"/>
    </row>
    <row r="266" ht="15.75" customHeight="1">
      <c r="A266" s="44"/>
      <c r="B266" s="229"/>
      <c r="C266" s="230"/>
      <c r="D266" s="231"/>
      <c r="E266" s="232"/>
      <c r="F266" s="232"/>
      <c r="G266" s="249">
        <f>+E266*F266</f>
        <v>0</v>
      </c>
      <c r="H266" s="234">
        <f>+G266*D266*C266</f>
        <v>0</v>
      </c>
      <c r="I266" s="44"/>
    </row>
    <row r="267" ht="15.75" customHeight="1">
      <c r="A267" s="44"/>
      <c r="B267" s="44"/>
      <c r="C267" s="44"/>
      <c r="D267" s="44"/>
      <c r="E267" s="44"/>
      <c r="F267" s="44"/>
      <c r="G267" s="44"/>
      <c r="H267" s="44"/>
      <c r="I267" s="44"/>
    </row>
    <row r="268" ht="15.75" customHeight="1">
      <c r="A268" s="44"/>
      <c r="B268" s="210">
        <f>B262+1</f>
        <v>45</v>
      </c>
      <c r="C268" s="246"/>
      <c r="D268" s="212" t="s">
        <v>295</v>
      </c>
      <c r="E268" s="213"/>
      <c r="F268" s="214"/>
      <c r="G268" s="214"/>
      <c r="H268" s="215"/>
      <c r="I268" s="44"/>
    </row>
    <row r="269" ht="15.75" customHeight="1">
      <c r="A269" s="44"/>
      <c r="B269" s="216"/>
      <c r="C269" s="247"/>
      <c r="D269" s="218" t="s">
        <v>273</v>
      </c>
      <c r="E269" s="213" t="s">
        <v>156</v>
      </c>
      <c r="F269" s="44"/>
      <c r="G269" s="44"/>
      <c r="H269" s="219"/>
      <c r="I269" s="44"/>
    </row>
    <row r="270" ht="15.75" customHeight="1">
      <c r="A270" s="44"/>
      <c r="B270" s="220"/>
      <c r="C270" s="235" t="s">
        <v>296</v>
      </c>
      <c r="D270" s="222" t="s">
        <v>277</v>
      </c>
      <c r="E270" s="213"/>
      <c r="F270" s="44"/>
      <c r="G270" s="44"/>
      <c r="H270" s="219"/>
      <c r="I270" s="44"/>
    </row>
    <row r="271" ht="15.75" customHeight="1">
      <c r="A271" s="44"/>
      <c r="B271" s="223" t="s">
        <v>156</v>
      </c>
      <c r="C271" s="237"/>
      <c r="D271" s="225" t="s">
        <v>152</v>
      </c>
      <c r="E271" s="225" t="s">
        <v>328</v>
      </c>
      <c r="F271" s="226" t="s">
        <v>329</v>
      </c>
      <c r="G271" s="248" t="s">
        <v>330</v>
      </c>
      <c r="H271" s="227" t="s">
        <v>301</v>
      </c>
      <c r="I271" s="44"/>
    </row>
    <row r="272" ht="15.75" customHeight="1">
      <c r="A272" s="44"/>
      <c r="B272" s="229"/>
      <c r="C272" s="230"/>
      <c r="D272" s="231"/>
      <c r="E272" s="232"/>
      <c r="F272" s="232"/>
      <c r="G272" s="249">
        <f>+E272*F272</f>
        <v>0</v>
      </c>
      <c r="H272" s="234">
        <f>+G272*D272*C272</f>
        <v>0</v>
      </c>
      <c r="I272" s="44"/>
    </row>
    <row r="273" ht="15.75" customHeight="1">
      <c r="A273" s="44"/>
      <c r="B273" s="44"/>
      <c r="C273" s="44"/>
      <c r="D273" s="44"/>
      <c r="E273" s="44"/>
      <c r="F273" s="44"/>
      <c r="G273" s="44"/>
      <c r="H273" s="44"/>
      <c r="I273" s="44"/>
    </row>
    <row r="274" ht="15.75" customHeight="1">
      <c r="A274" s="44"/>
      <c r="B274" s="210">
        <f>B268+1</f>
        <v>46</v>
      </c>
      <c r="C274" s="246"/>
      <c r="D274" s="212" t="s">
        <v>295</v>
      </c>
      <c r="E274" s="213"/>
      <c r="F274" s="214"/>
      <c r="G274" s="214"/>
      <c r="H274" s="215"/>
      <c r="I274" s="44"/>
    </row>
    <row r="275" ht="15.75" customHeight="1">
      <c r="A275" s="44"/>
      <c r="B275" s="216"/>
      <c r="C275" s="247"/>
      <c r="D275" s="218" t="s">
        <v>273</v>
      </c>
      <c r="E275" s="213" t="s">
        <v>156</v>
      </c>
      <c r="F275" s="44"/>
      <c r="G275" s="44"/>
      <c r="H275" s="219"/>
      <c r="I275" s="44"/>
    </row>
    <row r="276" ht="15.75" customHeight="1">
      <c r="A276" s="44"/>
      <c r="B276" s="220"/>
      <c r="C276" s="235" t="s">
        <v>296</v>
      </c>
      <c r="D276" s="222" t="s">
        <v>277</v>
      </c>
      <c r="E276" s="213"/>
      <c r="F276" s="44"/>
      <c r="G276" s="44"/>
      <c r="H276" s="219"/>
      <c r="I276" s="44"/>
    </row>
    <row r="277" ht="15.75" customHeight="1">
      <c r="A277" s="44"/>
      <c r="B277" s="223" t="s">
        <v>156</v>
      </c>
      <c r="C277" s="237"/>
      <c r="D277" s="225" t="s">
        <v>152</v>
      </c>
      <c r="E277" s="225" t="s">
        <v>328</v>
      </c>
      <c r="F277" s="226" t="s">
        <v>329</v>
      </c>
      <c r="G277" s="248" t="s">
        <v>330</v>
      </c>
      <c r="H277" s="227" t="s">
        <v>301</v>
      </c>
      <c r="I277" s="44"/>
    </row>
    <row r="278" ht="15.75" customHeight="1">
      <c r="A278" s="44"/>
      <c r="B278" s="229"/>
      <c r="C278" s="230"/>
      <c r="D278" s="231"/>
      <c r="E278" s="232"/>
      <c r="F278" s="232"/>
      <c r="G278" s="249">
        <f>+E278*F278</f>
        <v>0</v>
      </c>
      <c r="H278" s="234">
        <f>+G278*D278*C278</f>
        <v>0</v>
      </c>
      <c r="I278" s="44"/>
    </row>
    <row r="279" ht="15.75" customHeight="1">
      <c r="A279" s="44"/>
      <c r="B279" s="44"/>
      <c r="C279" s="44"/>
      <c r="D279" s="44"/>
      <c r="E279" s="44"/>
      <c r="F279" s="44"/>
      <c r="G279" s="44"/>
      <c r="H279" s="44"/>
      <c r="I279" s="44"/>
    </row>
    <row r="280" ht="15.75" customHeight="1">
      <c r="A280" s="44"/>
      <c r="B280" s="44"/>
      <c r="C280" s="257" t="s">
        <v>338</v>
      </c>
      <c r="D280" s="258">
        <f>D8+D14+D20+D26+D32+D38+D44+D50+D56+D62+D68+D74+D80+D86+D92+D98+D104+D110+D116+D122+D128+D134+D140</f>
        <v>388</v>
      </c>
      <c r="E280" s="44"/>
      <c r="F280" s="259"/>
      <c r="G280" s="259"/>
      <c r="H280" s="260">
        <f>H8+H14+H20+H26+H32+H38+H44+H50+H56+H62+H68+H74+H80+H86+H92+H98+H104+H110+H116+H122+H128+H134+H140</f>
        <v>248250000</v>
      </c>
      <c r="I280" s="44"/>
    </row>
    <row r="281" ht="15.75" customHeight="1">
      <c r="A281" s="44"/>
      <c r="B281" s="44"/>
      <c r="C281" s="44"/>
      <c r="D281" s="44"/>
      <c r="E281" s="44"/>
      <c r="F281" s="44"/>
      <c r="G281" s="44"/>
      <c r="H281" s="44"/>
      <c r="I281" s="44"/>
    </row>
    <row r="282" ht="15.75" customHeight="1">
      <c r="A282" s="44"/>
      <c r="B282" s="44"/>
      <c r="C282" s="257" t="s">
        <v>339</v>
      </c>
      <c r="D282" s="258">
        <f>D146+D152+D158+D164+D170+D176+D182+D188+D194+D200+D206+D212+D218+D224+D230+D236+D242+D248+D254+D260+D266+D272+D278</f>
        <v>0</v>
      </c>
      <c r="E282" s="44"/>
      <c r="F282" s="259"/>
      <c r="G282" s="259"/>
      <c r="H282" s="260">
        <f>H146+H152+H158+H164+H170+H176+H182+H188+H194+H200+H206+H212+H218+H224+H230+H236+H242+H248+H254+H260+H266+H272+H278</f>
        <v>0</v>
      </c>
      <c r="I282" s="44"/>
    </row>
    <row r="283" ht="15.75" customHeight="1">
      <c r="A283" s="44"/>
      <c r="B283" s="44"/>
      <c r="C283" s="44"/>
      <c r="D283" s="44"/>
      <c r="E283" s="44"/>
      <c r="F283" s="44"/>
      <c r="G283" s="44"/>
      <c r="H283" s="44"/>
      <c r="I283" s="44"/>
    </row>
    <row r="284" ht="15.75" customHeight="1">
      <c r="A284" s="44"/>
      <c r="B284" s="44"/>
      <c r="C284" s="257" t="s">
        <v>340</v>
      </c>
      <c r="D284" s="258">
        <f>D280+D282</f>
        <v>388</v>
      </c>
      <c r="E284" s="44"/>
      <c r="F284" s="259"/>
      <c r="G284" s="259"/>
      <c r="H284" s="260">
        <f>H280+H282</f>
        <v>248250000</v>
      </c>
      <c r="I284" s="44"/>
    </row>
    <row r="285" ht="15.75" customHeight="1">
      <c r="A285" s="44"/>
      <c r="B285" s="44"/>
      <c r="C285" s="44"/>
      <c r="D285" s="44"/>
      <c r="E285" s="44"/>
      <c r="F285" s="44"/>
      <c r="G285" s="44"/>
      <c r="H285" s="44"/>
      <c r="I285" s="44"/>
    </row>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3">
    <mergeCell ref="B148:B150"/>
    <mergeCell ref="C150:C151"/>
    <mergeCell ref="B154:B156"/>
    <mergeCell ref="C156:C157"/>
    <mergeCell ref="B160:B162"/>
    <mergeCell ref="C162:C163"/>
    <mergeCell ref="C168:C169"/>
    <mergeCell ref="B166:B168"/>
    <mergeCell ref="B172:B174"/>
    <mergeCell ref="C174:C175"/>
    <mergeCell ref="B178:B180"/>
    <mergeCell ref="C180:C181"/>
    <mergeCell ref="B184:B186"/>
    <mergeCell ref="C186:C187"/>
    <mergeCell ref="B190:B192"/>
    <mergeCell ref="C192:C193"/>
    <mergeCell ref="B196:B198"/>
    <mergeCell ref="C198:C199"/>
    <mergeCell ref="B202:B204"/>
    <mergeCell ref="C204:C205"/>
    <mergeCell ref="C210:C211"/>
    <mergeCell ref="B208:B210"/>
    <mergeCell ref="B214:B216"/>
    <mergeCell ref="C216:C217"/>
    <mergeCell ref="B220:B222"/>
    <mergeCell ref="C222:C223"/>
    <mergeCell ref="B226:B228"/>
    <mergeCell ref="C228:C229"/>
    <mergeCell ref="B232:B234"/>
    <mergeCell ref="C234:C235"/>
    <mergeCell ref="B238:B240"/>
    <mergeCell ref="C240:C241"/>
    <mergeCell ref="B244:B246"/>
    <mergeCell ref="C246:C247"/>
    <mergeCell ref="C252:C253"/>
    <mergeCell ref="B274:B276"/>
    <mergeCell ref="C276:C277"/>
    <mergeCell ref="B250:B252"/>
    <mergeCell ref="B256:B258"/>
    <mergeCell ref="C258:C259"/>
    <mergeCell ref="B262:B264"/>
    <mergeCell ref="C264:C265"/>
    <mergeCell ref="B268:B270"/>
    <mergeCell ref="C270:C271"/>
    <mergeCell ref="B2:H2"/>
    <mergeCell ref="B4:B6"/>
    <mergeCell ref="C6:C7"/>
    <mergeCell ref="B10:B12"/>
    <mergeCell ref="C12:C13"/>
    <mergeCell ref="B16:B18"/>
    <mergeCell ref="C18:C19"/>
    <mergeCell ref="B22:B24"/>
    <mergeCell ref="C24:C25"/>
    <mergeCell ref="B28:B30"/>
    <mergeCell ref="C30:C31"/>
    <mergeCell ref="B34:B36"/>
    <mergeCell ref="C36:C37"/>
    <mergeCell ref="C42:C43"/>
    <mergeCell ref="B40:B42"/>
    <mergeCell ref="B46:B48"/>
    <mergeCell ref="C48:C49"/>
    <mergeCell ref="B52:B54"/>
    <mergeCell ref="C54:C55"/>
    <mergeCell ref="B58:B60"/>
    <mergeCell ref="C60:C61"/>
    <mergeCell ref="B64:B66"/>
    <mergeCell ref="C66:C67"/>
    <mergeCell ref="B70:B72"/>
    <mergeCell ref="C72:C73"/>
    <mergeCell ref="B76:B78"/>
    <mergeCell ref="C78:C79"/>
    <mergeCell ref="C84:C85"/>
    <mergeCell ref="B82:B84"/>
    <mergeCell ref="B88:B90"/>
    <mergeCell ref="C90:C91"/>
    <mergeCell ref="B94:B96"/>
    <mergeCell ref="C96:C97"/>
    <mergeCell ref="B100:B102"/>
    <mergeCell ref="C102:C103"/>
    <mergeCell ref="B106:B108"/>
    <mergeCell ref="C108:C109"/>
    <mergeCell ref="B112:B114"/>
    <mergeCell ref="C114:C115"/>
    <mergeCell ref="B118:B120"/>
    <mergeCell ref="C120:C121"/>
    <mergeCell ref="C126:C127"/>
    <mergeCell ref="B124:B126"/>
    <mergeCell ref="B130:B132"/>
    <mergeCell ref="C132:C133"/>
    <mergeCell ref="B136:B138"/>
    <mergeCell ref="C138:C139"/>
    <mergeCell ref="B142:B144"/>
    <mergeCell ref="C144:C145"/>
  </mergeCells>
  <dataValidations>
    <dataValidation type="list" allowBlank="1" showErrorMessage="1" sqref="E4 E10 E16 E22 E28 E34 E40 E46 E52 E58 E64 E70 E76 E82 E88 E94 E100 E106 E112 E118 E124 E130 E136 E142 E148 E154 E160 E166 E172 E178 E184 E190 E196 E202 E208 E214 E220 E226 E232 E238 E244 E250 E256 E262 E268 E274">
      <formula1>$AB$4:$AB$12</formula1>
    </dataValidation>
    <dataValidation type="list" allowBlank="1" showErrorMessage="1" sqref="E5 E11 E17 E23 E29 E35 E41 E47 E53 E59 E65 E71 E77 E83 E89 E95 E101 E107 E113 E119 E125 E131 E137 E143 E149 E155 E161 E167 E173 E179 E185 E191 E197 E203 E209 E215 E221 E227 E233 E239 E245 E251 E257 E263 E269 E275">
      <formula1>$AA$9</formula1>
    </dataValidation>
    <dataValidation type="list" allowBlank="1" showErrorMessage="1" sqref="E6 E12 E18 E24 E30 E36 E42 E48 E54 E60 E66 E72 E78 E84 E90 E96 E102 E108 E114 E120 E126 E132 E138 E144 E150 E156 E162 E168 E174 E180 E186 E192 E198 E204 E210 E216 E222 E228 E234 E240 E246 E252 E258 E264 E270 E276">
      <formula1>$AC$4:$AC$17</formula1>
    </dataValidation>
  </dataValidation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D69B"/>
    <pageSetUpPr/>
  </sheetPr>
  <sheetViews>
    <sheetView workbookViewId="0"/>
  </sheetViews>
  <sheetFormatPr customHeight="1" defaultColWidth="14.43" defaultRowHeight="15.0"/>
  <cols>
    <col customWidth="1" min="1" max="1" width="3.14"/>
    <col customWidth="1" min="2" max="2" width="24.14"/>
    <col customWidth="1" min="3" max="4" width="12.0"/>
    <col customWidth="1" min="5" max="5" width="15.71"/>
    <col customWidth="1" min="6" max="6" width="15.0"/>
    <col customWidth="1" min="7" max="16" width="12.0"/>
    <col customWidth="1" min="17" max="17" width="13.43"/>
    <col customWidth="1" min="18" max="26" width="11.43"/>
  </cols>
  <sheetData>
    <row r="1">
      <c r="B1" s="245" t="s">
        <v>341</v>
      </c>
      <c r="C1" s="15"/>
      <c r="D1" s="15"/>
      <c r="E1" s="15"/>
      <c r="F1" s="15"/>
      <c r="G1" s="15"/>
      <c r="H1" s="15"/>
      <c r="I1" s="15"/>
      <c r="J1" s="15"/>
      <c r="K1" s="15"/>
      <c r="L1" s="15"/>
      <c r="M1" s="15"/>
      <c r="N1" s="15"/>
      <c r="O1" s="15"/>
      <c r="P1" s="15"/>
      <c r="Q1" s="16"/>
    </row>
    <row r="2">
      <c r="B2" s="261" t="s">
        <v>342</v>
      </c>
      <c r="C2" s="262" t="s">
        <v>274</v>
      </c>
      <c r="D2" s="15"/>
      <c r="E2" s="15"/>
      <c r="F2" s="15"/>
      <c r="G2" s="15"/>
      <c r="H2" s="15"/>
      <c r="I2" s="15"/>
      <c r="J2" s="15"/>
      <c r="K2" s="15"/>
      <c r="L2" s="15"/>
      <c r="M2" s="15"/>
      <c r="N2" s="15"/>
      <c r="O2" s="15"/>
      <c r="P2" s="15"/>
      <c r="Q2" s="16"/>
    </row>
    <row r="3">
      <c r="B3" s="192"/>
      <c r="C3" s="263" t="str">
        <f>'2 - Programas Municipales'!C2</f>
        <v>Disposición Inicial</v>
      </c>
      <c r="D3" s="263" t="str">
        <f>'2 - Programas Municipales'!C3</f>
        <v>Barrido y Limpieza</v>
      </c>
      <c r="E3" s="263" t="str">
        <f>'2 - Programas Municipales'!C4</f>
        <v>Limp. Microbasurales</v>
      </c>
      <c r="F3" s="263" t="str">
        <f>'2 - Programas Municipales'!C5</f>
        <v>Resid. de Poda y Áreas Verdes</v>
      </c>
      <c r="G3" s="263" t="str">
        <f>'2 - Programas Municipales'!C6</f>
        <v>Educación y Comunicación</v>
      </c>
      <c r="H3" s="263" t="str">
        <f>'2 - Programas Municipales'!C7</f>
        <v>Compostaje</v>
      </c>
      <c r="I3" s="263" t="str">
        <f>'2 - Programas Municipales'!C8</f>
        <v>Recuperación de Materiales</v>
      </c>
      <c r="J3" s="263" t="str">
        <f>'2 - Programas Municipales'!C9</f>
        <v>Administración</v>
      </c>
      <c r="K3" s="263" t="str">
        <f>'2 - Programas Municipales'!C10</f>
        <v>Planific. y Control</v>
      </c>
      <c r="L3" s="263" t="str">
        <f>'2 - Programas Municipales'!C11</f>
        <v>Recolección</v>
      </c>
      <c r="M3" s="263" t="str">
        <f>'2 - Programas Municipales'!C12</f>
        <v>Est. Transferencia</v>
      </c>
      <c r="N3" s="263" t="str">
        <f>'2 - Programas Municipales'!C13</f>
        <v>Dispos. Final</v>
      </c>
      <c r="O3" s="263" t="str">
        <f>'2 - Programas Municipales'!C14</f>
        <v>Cierre Basural</v>
      </c>
      <c r="P3" s="263" t="str">
        <f>'2 - Programas Municipales'!C15</f>
        <v>Transporte</v>
      </c>
      <c r="Q3" s="264" t="s">
        <v>161</v>
      </c>
    </row>
    <row r="4">
      <c r="B4" s="44" t="str">
        <f>'2 - Programas Municipales'!B2</f>
        <v>Progs. de Recup. Mat. Orgánico</v>
      </c>
      <c r="C4" s="202">
        <f>IF('3 - Bienes Amortizables'!$E$4='2 - Programas Municipales'!$B2,(IF('3 - Bienes Amortizables'!$E$6='2 - Programas Municipales'!$C$2,'3 - Bienes Amortizables'!$H$8,0)),0)+IF('3 - Bienes Amortizables'!$E$10='2 - Programas Municipales'!$B2,(IF('3 - Bienes Amortizables'!$E$12='2 - Programas Municipales'!$C$2,'3 - Bienes Amortizables'!$H$14,0)),0)+IF('3 - Bienes Amortizables'!$E$16='2 - Programas Municipales'!$B2,(IF('3 - Bienes Amortizables'!$E$18='2 - Programas Municipales'!$C$2,'3 - Bienes Amortizables'!$H$20,0)),0)+IF('3 - Bienes Amortizables'!$E$22='2 - Programas Municipales'!$B2,(IF('3 - Bienes Amortizables'!$E$24='2 - Programas Municipales'!$C$2,'3 - Bienes Amortizables'!$H$26,0)),0)+IF('3 - Bienes Amortizables'!$E$28='2 - Programas Municipales'!$B2,(IF('3 - Bienes Amortizables'!$E$30='2 - Programas Municipales'!$C$2,'3 - Bienes Amortizables'!$H$32,0)),0)+IF('3 - Bienes Amortizables'!$E$34='2 - Programas Municipales'!$B2,(IF('3 - Bienes Amortizables'!$E$36='2 - Programas Municipales'!$C$2,'3 - Bienes Amortizables'!$H$38,0)),0)+IF('3 - Bienes Amortizables'!$E$40='2 - Programas Municipales'!$B2,(IF('3 - Bienes Amortizables'!$E$42='2 - Programas Municipales'!$C$2,'3 - Bienes Amortizables'!$H$44,0)),0)+IF('3 - Bienes Amortizables'!$E$46='2 - Programas Municipales'!$B2,(IF('3 - Bienes Amortizables'!$E$48='2 - Programas Municipales'!$C$2,'3 - Bienes Amortizables'!$H$50,0)),0)+IF('3 - Bienes Amortizables'!$E$52='2 - Programas Municipales'!$B2,(IF('3 - Bienes Amortizables'!$E$54='2 - Programas Municipales'!$C$2,'3 - Bienes Amortizables'!$H$56,0)),0)+IF('3 - Bienes Amortizables'!$E$58='2 - Programas Municipales'!$B2,(IF('3 - Bienes Amortizables'!$E$60='2 - Programas Municipales'!$C$2,'3 - Bienes Amortizables'!$H$62,0)),0)+IF('3 - Bienes Amortizables'!$E$64='2 - Programas Municipales'!$B2,(IF('3 - Bienes Amortizables'!$E$66='2 - Programas Municipales'!$C$2,'3 - Bienes Amortizables'!$H$68,0)),0)+IF('3 - Bienes Amortizables'!$E$70='2 - Programas Municipales'!$B2,(IF('3 - Bienes Amortizables'!$E$72='2 - Programas Municipales'!$C$2,'3 - Bienes Amortizables'!$H$74,0)),0)+IF('3 - Bienes Amortizables'!$E$76='2 - Programas Municipales'!$B2,(IF('3 - Bienes Amortizables'!$E$78='2 - Programas Municipales'!$C$2,'3 - Bienes Amortizables'!$H$80,0)),0)+IF('3 - Bienes Amortizables'!$E$82='2 - Programas Municipales'!$B2,(IF('3 - Bienes Amortizables'!$E$84='2 - Programas Municipales'!$C$2,'3 - Bienes Amortizables'!$H$86,0)),0)+IF('3 - Bienes Amortizables'!$E$88='2 - Programas Municipales'!$B2,(IF('3 - Bienes Amortizables'!$E$90='2 - Programas Municipales'!$C$2,'3 - Bienes Amortizables'!$H$92,0)),0)+IF('3 - Bienes Amortizables'!$E$94='2 - Programas Municipales'!$B2,(IF('3 - Bienes Amortizables'!$E$96='2 - Programas Municipales'!$C$2,'3 - Bienes Amortizables'!$H$98,0)),0)+IF('3 - Bienes Amortizables'!$E$100='2 - Programas Municipales'!$B2,(IF('3 - Bienes Amortizables'!$E$102='2 - Programas Municipales'!$C$2,'3 - Bienes Amortizables'!$H$104,0)),0)+IF('3 - Bienes Amortizables'!$E$106='2 - Programas Municipales'!$B2,(IF('3 - Bienes Amortizables'!$E$108='2 - Programas Municipales'!$C$2,'3 - Bienes Amortizables'!$H$110,0)),0)+IF('3 - Bienes Amortizables'!$E$112='2 - Programas Municipales'!$B2,(IF('3 - Bienes Amortizables'!$E$114='2 - Programas Municipales'!$C$2,'3 - Bienes Amortizables'!$H$116,0)),0)+IF('3 - Bienes Amortizables'!$E$118='2 - Programas Municipales'!$B2,(IF('3 - Bienes Amortizables'!$E$120='2 - Programas Municipales'!$C$2,'3 - Bienes Amortizables'!$H$122,0)),0)+IF('3 - Bienes Amortizables'!$E$124='2 - Programas Municipales'!$B2,(IF('3 - Bienes Amortizables'!$E$126='2 - Programas Municipales'!$C$2,'3 - Bienes Amortizables'!$H$128,0)),0)+IF('3 - Bienes Amortizables'!$E$130='2 - Programas Municipales'!$B2,(IF('3 - Bienes Amortizables'!$E$132='2 - Programas Municipales'!$C$2,'3 - Bienes Amortizables'!$H$134,0)),0)+IF('3 - Bienes Amortizables'!$E$136='2 - Programas Municipales'!$B2,(IF('3 - Bienes Amortizables'!$E$138='2 - Programas Municipales'!$C$2,'3 - Bienes Amortizables'!$H$140,0)),0)</f>
        <v>0</v>
      </c>
      <c r="D4" s="202">
        <f>IF('3 - Bienes Amortizables'!$E$4='2 - Programas Municipales'!$B2,(IF('3 - Bienes Amortizables'!$E$6='2 - Programas Municipales'!$C$3,'3 - Bienes Amortizables'!$H$8,0)),0)+IF('3 - Bienes Amortizables'!$E$10='2 - Programas Municipales'!$B2,(IF('3 - Bienes Amortizables'!$E$12='2 - Programas Municipales'!$C$3,'3 - Bienes Amortizables'!$H$14,0)),0)+IF('3 - Bienes Amortizables'!$E$16='2 - Programas Municipales'!$B2,(IF('3 - Bienes Amortizables'!$E$18='2 - Programas Municipales'!$C$3,'3 - Bienes Amortizables'!$H$20,0)),0)+IF('3 - Bienes Amortizables'!$E$22='2 - Programas Municipales'!$B2,(IF('3 - Bienes Amortizables'!$E$24='2 - Programas Municipales'!$C$3,'3 - Bienes Amortizables'!$H$26,0)),0)+IF('3 - Bienes Amortizables'!$E$28='2 - Programas Municipales'!$B2,(IF('3 - Bienes Amortizables'!$E$30='2 - Programas Municipales'!$C$3,'3 - Bienes Amortizables'!$H$32,0)),0)+IF('3 - Bienes Amortizables'!$E$34='2 - Programas Municipales'!$B2,(IF('3 - Bienes Amortizables'!$E$36='2 - Programas Municipales'!$C$3,'3 - Bienes Amortizables'!$H$38,0)),0)+IF('3 - Bienes Amortizables'!$E$40='2 - Programas Municipales'!$B2,(IF('3 - Bienes Amortizables'!$E$42='2 - Programas Municipales'!$C$3,'3 - Bienes Amortizables'!$H$44,0)),0)+IF('3 - Bienes Amortizables'!$E$46='2 - Programas Municipales'!$B2,(IF('3 - Bienes Amortizables'!$E$48='2 - Programas Municipales'!$C$3,'3 - Bienes Amortizables'!$H$50,0)),0)+IF('3 - Bienes Amortizables'!$E$52='2 - Programas Municipales'!$B2,(IF('3 - Bienes Amortizables'!$E$54='2 - Programas Municipales'!$C$3,'3 - Bienes Amortizables'!$H$56,0)),0)+IF('3 - Bienes Amortizables'!$E$58='2 - Programas Municipales'!$B2,(IF('3 - Bienes Amortizables'!$E$60='2 - Programas Municipales'!$C$3,'3 - Bienes Amortizables'!$H$62,0)),0)+IF('3 - Bienes Amortizables'!$E$64='2 - Programas Municipales'!$B2,(IF('3 - Bienes Amortizables'!$E$66='2 - Programas Municipales'!$C$3,'3 - Bienes Amortizables'!$H$68,0)),0)+IF('3 - Bienes Amortizables'!$E$70='2 - Programas Municipales'!$B2,(IF('3 - Bienes Amortizables'!$E$72='2 - Programas Municipales'!$C$3,'3 - Bienes Amortizables'!$H$74,0)),0)+IF('3 - Bienes Amortizables'!$E$76='2 - Programas Municipales'!$B2,(IF('3 - Bienes Amortizables'!$E$78='2 - Programas Municipales'!$C$3,'3 - Bienes Amortizables'!$H$80,0)),0)+IF('3 - Bienes Amortizables'!$E$82='2 - Programas Municipales'!$B2,(IF('3 - Bienes Amortizables'!$E$84='2 - Programas Municipales'!$C$3,'3 - Bienes Amortizables'!$H$86,0)),0)+IF('3 - Bienes Amortizables'!$E$88='2 - Programas Municipales'!$B2,(IF('3 - Bienes Amortizables'!$E$90='2 - Programas Municipales'!$C$3,'3 - Bienes Amortizables'!$H$92,0)),0)+IF('3 - Bienes Amortizables'!$E$94='2 - Programas Municipales'!$B2,(IF('3 - Bienes Amortizables'!$E$96='2 - Programas Municipales'!$C$3,'3 - Bienes Amortizables'!$H$98,0)),0)+IF('3 - Bienes Amortizables'!$E$100='2 - Programas Municipales'!$B2,(IF('3 - Bienes Amortizables'!$E$102='2 - Programas Municipales'!$C$3,'3 - Bienes Amortizables'!$H$104,0)),0)+IF('3 - Bienes Amortizables'!$E$106='2 - Programas Municipales'!$B2,(IF('3 - Bienes Amortizables'!$E$108='2 - Programas Municipales'!$C$3,'3 - Bienes Amortizables'!$H$110,0)),0)+IF('3 - Bienes Amortizables'!$E$112='2 - Programas Municipales'!$B2,(IF('3 - Bienes Amortizables'!$E$114='2 - Programas Municipales'!$C$3,'3 - Bienes Amortizables'!$H$116,0)),0)+IF('3 - Bienes Amortizables'!$E$118='2 - Programas Municipales'!$B2,(IF('3 - Bienes Amortizables'!$E$120='2 - Programas Municipales'!$C$3,'3 - Bienes Amortizables'!$H$122,0)),0)+IF('3 - Bienes Amortizables'!$E$124='2 - Programas Municipales'!$B2,(IF('3 - Bienes Amortizables'!$E$126='2 - Programas Municipales'!$C$3,'3 - Bienes Amortizables'!$H$128,0)),0)+IF('3 - Bienes Amortizables'!$E$130='2 - Programas Municipales'!$B2,(IF('3 - Bienes Amortizables'!$E$132='2 - Programas Municipales'!$C$3,'3 - Bienes Amortizables'!$H$134,0)),0)+IF('3 - Bienes Amortizables'!$E$136='2 - Programas Municipales'!$B2,(IF('3 - Bienes Amortizables'!$E$138='2 - Programas Municipales'!$C$3,'3 - Bienes Amortizables'!$H$140,0)),0)</f>
        <v>0</v>
      </c>
      <c r="E4" s="202">
        <f>IF('3 - Bienes Amortizables'!$E$4='2 - Programas Municipales'!$B2,(IF('3 - Bienes Amortizables'!$E$6='2 - Programas Municipales'!$C$4,'3 - Bienes Amortizables'!$H$8,0)),0)+IF('3 - Bienes Amortizables'!$E$10='2 - Programas Municipales'!$B2,(IF('3 - Bienes Amortizables'!$E$12='2 - Programas Municipales'!$C$4,'3 - Bienes Amortizables'!$H$14,0)),0)+IF('3 - Bienes Amortizables'!$E$16='2 - Programas Municipales'!$B2,(IF('3 - Bienes Amortizables'!$E$18='2 - Programas Municipales'!$C$4,'3 - Bienes Amortizables'!$H$20,0)),0)+IF('3 - Bienes Amortizables'!$E$22='2 - Programas Municipales'!$B2,(IF('3 - Bienes Amortizables'!$E$24='2 - Programas Municipales'!$C$4,'3 - Bienes Amortizables'!$H$26,0)),0)+IF('3 - Bienes Amortizables'!$E$28='2 - Programas Municipales'!$B2,(IF('3 - Bienes Amortizables'!$E$30='2 - Programas Municipales'!$C$4,'3 - Bienes Amortizables'!$H$32,0)),0)+IF('3 - Bienes Amortizables'!$E$34='2 - Programas Municipales'!$B2,(IF('3 - Bienes Amortizables'!$E$36='2 - Programas Municipales'!$C$4,'3 - Bienes Amortizables'!$H$38,0)),0)+IF('3 - Bienes Amortizables'!$E$40='2 - Programas Municipales'!$B2,(IF('3 - Bienes Amortizables'!$E$42='2 - Programas Municipales'!$C$4,'3 - Bienes Amortizables'!$H$44,0)),0)+IF('3 - Bienes Amortizables'!$E$46='2 - Programas Municipales'!$B2,(IF('3 - Bienes Amortizables'!$E$48='2 - Programas Municipales'!$C$4,'3 - Bienes Amortizables'!$H$50,0)),0)+IF('3 - Bienes Amortizables'!$E$52='2 - Programas Municipales'!$B2,(IF('3 - Bienes Amortizables'!$E$54='2 - Programas Municipales'!$C$4,'3 - Bienes Amortizables'!$H$56,0)),0)+IF('3 - Bienes Amortizables'!$E$58='2 - Programas Municipales'!$B2,(IF('3 - Bienes Amortizables'!$E$60='2 - Programas Municipales'!$C$4,'3 - Bienes Amortizables'!$H$62,0)),0)+IF('3 - Bienes Amortizables'!$E$64='2 - Programas Municipales'!$B2,(IF('3 - Bienes Amortizables'!$E$66='2 - Programas Municipales'!$C$4,'3 - Bienes Amortizables'!$H$68,0)),0)+IF('3 - Bienes Amortizables'!$E$70='2 - Programas Municipales'!$B2,(IF('3 - Bienes Amortizables'!$E$72='2 - Programas Municipales'!$C$4,'3 - Bienes Amortizables'!$H$74,0)),0)+IF('3 - Bienes Amortizables'!$E$76='2 - Programas Municipales'!$B2,(IF('3 - Bienes Amortizables'!$E$78='2 - Programas Municipales'!$C$4,'3 - Bienes Amortizables'!$H$80,0)),0)+IF('3 - Bienes Amortizables'!$E$82='2 - Programas Municipales'!$B2,(IF('3 - Bienes Amortizables'!$E$84='2 - Programas Municipales'!$C$4,'3 - Bienes Amortizables'!$H$86,0)),0)+IF('3 - Bienes Amortizables'!$E$88='2 - Programas Municipales'!$B2,(IF('3 - Bienes Amortizables'!$E$90='2 - Programas Municipales'!$C$4,'3 - Bienes Amortizables'!$H$92,0)),0)+IF('3 - Bienes Amortizables'!$E$94='2 - Programas Municipales'!$B2,(IF('3 - Bienes Amortizables'!$E$96='2 - Programas Municipales'!$C$4,'3 - Bienes Amortizables'!$H$98,0)),0)+IF('3 - Bienes Amortizables'!$E$100='2 - Programas Municipales'!$B2,(IF('3 - Bienes Amortizables'!$E$102='2 - Programas Municipales'!$C$4,'3 - Bienes Amortizables'!$H$104,0)),0)+IF('3 - Bienes Amortizables'!$E$106='2 - Programas Municipales'!$B2,(IF('3 - Bienes Amortizables'!$E$108='2 - Programas Municipales'!$C$4,'3 - Bienes Amortizables'!$H$110,0)),0)+IF('3 - Bienes Amortizables'!$E$112='2 - Programas Municipales'!$B2,(IF('3 - Bienes Amortizables'!$E$114='2 - Programas Municipales'!$C$4,'3 - Bienes Amortizables'!$H$116,0)),0)+IF('3 - Bienes Amortizables'!$E$118='2 - Programas Municipales'!$B2,(IF('3 - Bienes Amortizables'!$E$120='2 - Programas Municipales'!$C$4,'3 - Bienes Amortizables'!$H$122,0)),0)+IF('3 - Bienes Amortizables'!$E$124='2 - Programas Municipales'!$B2,(IF('3 - Bienes Amortizables'!$E$126='2 - Programas Municipales'!$C$4,'3 - Bienes Amortizables'!$H$128,0)),0)+IF('3 - Bienes Amortizables'!$E$130='2 - Programas Municipales'!$B2,(IF('3 - Bienes Amortizables'!$E$132='2 - Programas Municipales'!$C$4,'3 - Bienes Amortizables'!$H$134,0)),0)+IF('3 - Bienes Amortizables'!$E$136='2 - Programas Municipales'!$B2,(IF('3 - Bienes Amortizables'!$E$138='2 - Programas Municipales'!$C$4,'3 - Bienes Amortizables'!$H$140,0)),0)</f>
        <v>0</v>
      </c>
      <c r="F4" s="202">
        <f>IF('3 - Bienes Amortizables'!$E$4='2 - Programas Municipales'!$B2,(IF('3 - Bienes Amortizables'!$E$6='2 - Programas Municipales'!$C$5,'3 - Bienes Amortizables'!$H$8,0)),0)+IF('3 - Bienes Amortizables'!$E$10='2 - Programas Municipales'!$B2,(IF('3 - Bienes Amortizables'!$E$12='2 - Programas Municipales'!$C$5,'3 - Bienes Amortizables'!$H$14,0)),0)+IF('3 - Bienes Amortizables'!$E$16='2 - Programas Municipales'!$B2,(IF('3 - Bienes Amortizables'!$E$18='2 - Programas Municipales'!$C$5,'3 - Bienes Amortizables'!$H$20,0)),0)+IF('3 - Bienes Amortizables'!$E$22='2 - Programas Municipales'!$B2,(IF('3 - Bienes Amortizables'!$E$24='2 - Programas Municipales'!$C$5,'3 - Bienes Amortizables'!$H$26,0)),0)+IF('3 - Bienes Amortizables'!$E$28='2 - Programas Municipales'!$B2,(IF('3 - Bienes Amortizables'!$E$30='2 - Programas Municipales'!$C$5,'3 - Bienes Amortizables'!$H$32,0)),0)+IF('3 - Bienes Amortizables'!$E$34='2 - Programas Municipales'!$B2,(IF('3 - Bienes Amortizables'!$E$36='2 - Programas Municipales'!$C$5,'3 - Bienes Amortizables'!$H$38,0)),0)+IF('3 - Bienes Amortizables'!$E$40='2 - Programas Municipales'!$B2,(IF('3 - Bienes Amortizables'!$E$42='2 - Programas Municipales'!$C$5,'3 - Bienes Amortizables'!$H$44,0)),0)+IF('3 - Bienes Amortizables'!$E$46='2 - Programas Municipales'!$B2,(IF('3 - Bienes Amortizables'!$E$48='2 - Programas Municipales'!$C$5,'3 - Bienes Amortizables'!$H$50,0)),0)+IF('3 - Bienes Amortizables'!$E$52='2 - Programas Municipales'!$B2,(IF('3 - Bienes Amortizables'!$E$54='2 - Programas Municipales'!$C$5,'3 - Bienes Amortizables'!$H$56,0)),0)+IF('3 - Bienes Amortizables'!$E$58='2 - Programas Municipales'!$B2,(IF('3 - Bienes Amortizables'!$E$60='2 - Programas Municipales'!$C$5,'3 - Bienes Amortizables'!$H$62,0)),0)+IF('3 - Bienes Amortizables'!$E$64='2 - Programas Municipales'!$B2,(IF('3 - Bienes Amortizables'!$E$66='2 - Programas Municipales'!$C$5,'3 - Bienes Amortizables'!$H$68,0)),0)+IF('3 - Bienes Amortizables'!$E$70='2 - Programas Municipales'!$B2,(IF('3 - Bienes Amortizables'!$E$72='2 - Programas Municipales'!$C$5,'3 - Bienes Amortizables'!$H$74,0)),0)+IF('3 - Bienes Amortizables'!$E$76='2 - Programas Municipales'!$B2,(IF('3 - Bienes Amortizables'!$E$78='2 - Programas Municipales'!$C$5,'3 - Bienes Amortizables'!$H$80,0)),0)+IF('3 - Bienes Amortizables'!$E$82='2 - Programas Municipales'!$B2,(IF('3 - Bienes Amortizables'!$E$84='2 - Programas Municipales'!$C$5,'3 - Bienes Amortizables'!$H$86,0)),0)+IF('3 - Bienes Amortizables'!$E$88='2 - Programas Municipales'!$B2,(IF('3 - Bienes Amortizables'!$E$90='2 - Programas Municipales'!$C$5,'3 - Bienes Amortizables'!$H$92,0)),0)+IF('3 - Bienes Amortizables'!$E$94='2 - Programas Municipales'!$B2,(IF('3 - Bienes Amortizables'!$E$96='2 - Programas Municipales'!$C$5,'3 - Bienes Amortizables'!$H$98,0)),0)+IF('3 - Bienes Amortizables'!$E$100='2 - Programas Municipales'!$B2,(IF('3 - Bienes Amortizables'!$E$102='2 - Programas Municipales'!$C$5,'3 - Bienes Amortizables'!$H$104,0)),0)+IF('3 - Bienes Amortizables'!$E$106='2 - Programas Municipales'!$B2,(IF('3 - Bienes Amortizables'!$E$108='2 - Programas Municipales'!$C$5,'3 - Bienes Amortizables'!$H$110,0)),0)+IF('3 - Bienes Amortizables'!$E$112='2 - Programas Municipales'!$B2,(IF('3 - Bienes Amortizables'!$E$114='2 - Programas Municipales'!$C$5,'3 - Bienes Amortizables'!$H$116,0)),0)+IF('3 - Bienes Amortizables'!$E$118='2 - Programas Municipales'!$B2,(IF('3 - Bienes Amortizables'!$E$120='2 - Programas Municipales'!$C$5,'3 - Bienes Amortizables'!$H$122,0)),0)+IF('3 - Bienes Amortizables'!$E$124='2 - Programas Municipales'!$B2,(IF('3 - Bienes Amortizables'!$E$126='2 - Programas Municipales'!$C$5,'3 - Bienes Amortizables'!$H$128,0)),0)+IF('3 - Bienes Amortizables'!$E$130='2 - Programas Municipales'!$B2,(IF('3 - Bienes Amortizables'!$E$132='2 - Programas Municipales'!$C$5,'3 - Bienes Amortizables'!$H$134,0)),0)+IF('3 - Bienes Amortizables'!$E$136='2 - Programas Municipales'!$B2,(IF('3 - Bienes Amortizables'!$E$138='2 - Programas Municipales'!$C$5,'3 - Bienes Amortizables'!$H$140,0)),0)</f>
        <v>0</v>
      </c>
      <c r="G4" s="202">
        <f>IF('3 - Bienes Amortizables'!$E$4='2 - Programas Municipales'!$B2,(IF('3 - Bienes Amortizables'!$E$6='2 - Programas Municipales'!$C$6,'3 - Bienes Amortizables'!$H$8,0)),0)+IF('3 - Bienes Amortizables'!$E$10='2 - Programas Municipales'!$B2,(IF('3 - Bienes Amortizables'!$E$12='2 - Programas Municipales'!$C$6,'3 - Bienes Amortizables'!$H$14,0)),0)+IF('3 - Bienes Amortizables'!$E$16='2 - Programas Municipales'!$B2,(IF('3 - Bienes Amortizables'!$E$18='2 - Programas Municipales'!$C$6,'3 - Bienes Amortizables'!$H$20,0)),0)+IF('3 - Bienes Amortizables'!$E$22='2 - Programas Municipales'!$B2,(IF('3 - Bienes Amortizables'!$E$24='2 - Programas Municipales'!$C$6,'3 - Bienes Amortizables'!$H$26,0)),0)+IF('3 - Bienes Amortizables'!$E$28='2 - Programas Municipales'!$B2,(IF('3 - Bienes Amortizables'!$E$30='2 - Programas Municipales'!$C$6,'3 - Bienes Amortizables'!$H$32,0)),0)+IF('3 - Bienes Amortizables'!$E$34='2 - Programas Municipales'!$B2,(IF('3 - Bienes Amortizables'!$E$36='2 - Programas Municipales'!$C$6,'3 - Bienes Amortizables'!$H$38,0)),0)+IF('3 - Bienes Amortizables'!$E$40='2 - Programas Municipales'!$B2,(IF('3 - Bienes Amortizables'!$E$42='2 - Programas Municipales'!$C$6,'3 - Bienes Amortizables'!$H$44,0)),0)+IF('3 - Bienes Amortizables'!$E$46='2 - Programas Municipales'!$B2,(IF('3 - Bienes Amortizables'!$E$48='2 - Programas Municipales'!$C$6,'3 - Bienes Amortizables'!$H$50,0)),0)+IF('3 - Bienes Amortizables'!$E$52='2 - Programas Municipales'!$B2,(IF('3 - Bienes Amortizables'!$E$54='2 - Programas Municipales'!$C$6,'3 - Bienes Amortizables'!$H$56,0)),0)+IF('3 - Bienes Amortizables'!$E$58='2 - Programas Municipales'!$B2,(IF('3 - Bienes Amortizables'!$E$60='2 - Programas Municipales'!$C$6,'3 - Bienes Amortizables'!$H$62,0)),0)+IF('3 - Bienes Amortizables'!$E$64='2 - Programas Municipales'!$B2,(IF('3 - Bienes Amortizables'!$E$66='2 - Programas Municipales'!$C$6,'3 - Bienes Amortizables'!$H$68,0)),0)+IF('3 - Bienes Amortizables'!$E$70='2 - Programas Municipales'!$B2,(IF('3 - Bienes Amortizables'!$E$72='2 - Programas Municipales'!$C$6,'3 - Bienes Amortizables'!$H$74,0)),0)+IF('3 - Bienes Amortizables'!$E$76='2 - Programas Municipales'!$B2,(IF('3 - Bienes Amortizables'!$E$78='2 - Programas Municipales'!$C$6,'3 - Bienes Amortizables'!$H$80,0)),0)+IF('3 - Bienes Amortizables'!$E$82='2 - Programas Municipales'!$B2,(IF('3 - Bienes Amortizables'!$E$84='2 - Programas Municipales'!$C$6,'3 - Bienes Amortizables'!$H$86,0)),0)+IF('3 - Bienes Amortizables'!$E$88='2 - Programas Municipales'!$B2,(IF('3 - Bienes Amortizables'!$E$90='2 - Programas Municipales'!$C$6,'3 - Bienes Amortizables'!$H$92,0)),0)+IF('3 - Bienes Amortizables'!$E$94='2 - Programas Municipales'!$B2,(IF('3 - Bienes Amortizables'!$E$96='2 - Programas Municipales'!$C$6,'3 - Bienes Amortizables'!$H$98,0)),0)+IF('3 - Bienes Amortizables'!$E$100='2 - Programas Municipales'!$B2,(IF('3 - Bienes Amortizables'!$E$102='2 - Programas Municipales'!$C$6,'3 - Bienes Amortizables'!$H$104,0)),0)+IF('3 - Bienes Amortizables'!$E$106='2 - Programas Municipales'!$B2,(IF('3 - Bienes Amortizables'!$E$108='2 - Programas Municipales'!$C$6,'3 - Bienes Amortizables'!$H$110,0)),0)+IF('3 - Bienes Amortizables'!$E$112='2 - Programas Municipales'!$B2,(IF('3 - Bienes Amortizables'!$E$114='2 - Programas Municipales'!$C$6,'3 - Bienes Amortizables'!$H$116,0)),0)+IF('3 - Bienes Amortizables'!$E$118='2 - Programas Municipales'!$B2,(IF('3 - Bienes Amortizables'!$E$120='2 - Programas Municipales'!$C$6,'3 - Bienes Amortizables'!$H$122,0)),0)+IF('3 - Bienes Amortizables'!$E$124='2 - Programas Municipales'!$B2,(IF('3 - Bienes Amortizables'!$E$126='2 - Programas Municipales'!$C$6,'3 - Bienes Amortizables'!$H$128,0)),0)+IF('3 - Bienes Amortizables'!$E$130='2 - Programas Municipales'!$B2,(IF('3 - Bienes Amortizables'!$E$132='2 - Programas Municipales'!$C$6,'3 - Bienes Amortizables'!$H$134,0)),0)+IF('3 - Bienes Amortizables'!$E$136='2 - Programas Municipales'!$B2,(IF('3 - Bienes Amortizables'!$E$138='2 - Programas Municipales'!$C$6,'3 - Bienes Amortizables'!$H$140,0)),0)</f>
        <v>0</v>
      </c>
      <c r="H4" s="202">
        <f>IF('3 - Bienes Amortizables'!$E$4='2 - Programas Municipales'!$B2,(IF('3 - Bienes Amortizables'!$E$6='2 - Programas Municipales'!$C$7,'3 - Bienes Amortizables'!$H$8,0)),0)+IF('3 - Bienes Amortizables'!$E$10='2 - Programas Municipales'!$B2,(IF('3 - Bienes Amortizables'!$E$12='2 - Programas Municipales'!$C$7,'3 - Bienes Amortizables'!$H$14,0)),0)+IF('3 - Bienes Amortizables'!$E$16='2 - Programas Municipales'!$B2,(IF('3 - Bienes Amortizables'!$E$18='2 - Programas Municipales'!$C$7,'3 - Bienes Amortizables'!$H$20,0)),0)+IF('3 - Bienes Amortizables'!$E$22='2 - Programas Municipales'!$B2,(IF('3 - Bienes Amortizables'!$E$24='2 - Programas Municipales'!$C$7,'3 - Bienes Amortizables'!$H$26,0)),0)+IF('3 - Bienes Amortizables'!$E$28='2 - Programas Municipales'!$B2,(IF('3 - Bienes Amortizables'!$E$30='2 - Programas Municipales'!$C$7,'3 - Bienes Amortizables'!$H$32,0)),0)+IF('3 - Bienes Amortizables'!$E$34='2 - Programas Municipales'!$B2,(IF('3 - Bienes Amortizables'!$E$36='2 - Programas Municipales'!$C$7,'3 - Bienes Amortizables'!$H$38,0)),0)+IF('3 - Bienes Amortizables'!$E$40='2 - Programas Municipales'!$B2,(IF('3 - Bienes Amortizables'!$E$42='2 - Programas Municipales'!$C$7,'3 - Bienes Amortizables'!$H$44,0)),0)+IF('3 - Bienes Amortizables'!$E$46='2 - Programas Municipales'!$B2,(IF('3 - Bienes Amortizables'!$E$48='2 - Programas Municipales'!$C$7,'3 - Bienes Amortizables'!$H$50,0)),0)+IF('3 - Bienes Amortizables'!$E$52='2 - Programas Municipales'!$B2,(IF('3 - Bienes Amortizables'!$E$54='2 - Programas Municipales'!$C$7,'3 - Bienes Amortizables'!$H$56,0)),0)+IF('3 - Bienes Amortizables'!$E$58='2 - Programas Municipales'!$B2,(IF('3 - Bienes Amortizables'!$E$60='2 - Programas Municipales'!$C$7,'3 - Bienes Amortizables'!$H$62,0)),0)+IF('3 - Bienes Amortizables'!$E$64='2 - Programas Municipales'!$B2,(IF('3 - Bienes Amortizables'!$E$66='2 - Programas Municipales'!$C$7,'3 - Bienes Amortizables'!$H$68,0)),0)+IF('3 - Bienes Amortizables'!$E$70='2 - Programas Municipales'!$B2,(IF('3 - Bienes Amortizables'!$E$72='2 - Programas Municipales'!$C$7,'3 - Bienes Amortizables'!$H$74,0)),0)+IF('3 - Bienes Amortizables'!$E$76='2 - Programas Municipales'!$B2,(IF('3 - Bienes Amortizables'!$E$78='2 - Programas Municipales'!$C$7,'3 - Bienes Amortizables'!$H$80,0)),0)+IF('3 - Bienes Amortizables'!$E$82='2 - Programas Municipales'!$B2,(IF('3 - Bienes Amortizables'!$E$84='2 - Programas Municipales'!$C$7,'3 - Bienes Amortizables'!$H$86,0)),0)+IF('3 - Bienes Amortizables'!$E$88='2 - Programas Municipales'!$B2,(IF('3 - Bienes Amortizables'!$E$90='2 - Programas Municipales'!$C$7,'3 - Bienes Amortizables'!$H$92,0)),0)+IF('3 - Bienes Amortizables'!$E$94='2 - Programas Municipales'!$B2,(IF('3 - Bienes Amortizables'!$E$96='2 - Programas Municipales'!$C$7,'3 - Bienes Amortizables'!$H$98,0)),0)+IF('3 - Bienes Amortizables'!$E$100='2 - Programas Municipales'!$B2,(IF('3 - Bienes Amortizables'!$E$102='2 - Programas Municipales'!$C$7,'3 - Bienes Amortizables'!$H$104,0)),0)+IF('3 - Bienes Amortizables'!$E$106='2 - Programas Municipales'!$B2,(IF('3 - Bienes Amortizables'!$E$108='2 - Programas Municipales'!$C$7,'3 - Bienes Amortizables'!$H$110,0)),0)+IF('3 - Bienes Amortizables'!$E$112='2 - Programas Municipales'!$B2,(IF('3 - Bienes Amortizables'!$E$114='2 - Programas Municipales'!$C$7,'3 - Bienes Amortizables'!$H$116,0)),0)+IF('3 - Bienes Amortizables'!$E$118='2 - Programas Municipales'!$B2,(IF('3 - Bienes Amortizables'!$E$120='2 - Programas Municipales'!$C$7,'3 - Bienes Amortizables'!$H$122,0)),0)+IF('3 - Bienes Amortizables'!$E$124='2 - Programas Municipales'!$B2,(IF('3 - Bienes Amortizables'!$E$126='2 - Programas Municipales'!$C$7,'3 - Bienes Amortizables'!$H$128,0)),0)+IF('3 - Bienes Amortizables'!$E$130='2 - Programas Municipales'!$B2,(IF('3 - Bienes Amortizables'!$E$132='2 - Programas Municipales'!$C$7,'3 - Bienes Amortizables'!$H$134,0)),0)+IF('3 - Bienes Amortizables'!$E$136='2 - Programas Municipales'!$B2,(IF('3 - Bienes Amortizables'!$E$138='2 - Programas Municipales'!$C$7,'3 - Bienes Amortizables'!$H$140,0)),0)</f>
        <v>0</v>
      </c>
      <c r="I4" s="202">
        <f>IF('3 - Bienes Amortizables'!$E$4='2 - Programas Municipales'!$B2,(IF('3 - Bienes Amortizables'!$E$6='2 - Programas Municipales'!$C$8,'3 - Bienes Amortizables'!$H$8,0)),0)+IF('3 - Bienes Amortizables'!$E$10='2 - Programas Municipales'!$B2,(IF('3 - Bienes Amortizables'!$E$12='2 - Programas Municipales'!$C$8,'3 - Bienes Amortizables'!$H$14,0)),0)+IF('3 - Bienes Amortizables'!$E$16='2 - Programas Municipales'!$B2,(IF('3 - Bienes Amortizables'!$E$18='2 - Programas Municipales'!$C$8,'3 - Bienes Amortizables'!$H$20,0)),0)+IF('3 - Bienes Amortizables'!$E$22='2 - Programas Municipales'!$B2,(IF('3 - Bienes Amortizables'!$E$24='2 - Programas Municipales'!$C$8,'3 - Bienes Amortizables'!$H$26,0)),0)+IF('3 - Bienes Amortizables'!$E$28='2 - Programas Municipales'!$B2,(IF('3 - Bienes Amortizables'!$E$30='2 - Programas Municipales'!$C$8,'3 - Bienes Amortizables'!$H$32,0)),0)+IF('3 - Bienes Amortizables'!$E$34='2 - Programas Municipales'!$B2,(IF('3 - Bienes Amortizables'!$E$36='2 - Programas Municipales'!$C$8,'3 - Bienes Amortizables'!$H$38,0)),0)+IF('3 - Bienes Amortizables'!$E$40='2 - Programas Municipales'!$B2,(IF('3 - Bienes Amortizables'!$E$42='2 - Programas Municipales'!$C$8,'3 - Bienes Amortizables'!$H$44,0)),0)+IF('3 - Bienes Amortizables'!$E$46='2 - Programas Municipales'!$B2,(IF('3 - Bienes Amortizables'!$E$48='2 - Programas Municipales'!$C$8,'3 - Bienes Amortizables'!$H$50,0)),0)+IF('3 - Bienes Amortizables'!$E$52='2 - Programas Municipales'!$B2,(IF('3 - Bienes Amortizables'!$E$54='2 - Programas Municipales'!$C$8,'3 - Bienes Amortizables'!$H$56,0)),0)+IF('3 - Bienes Amortizables'!$E$58='2 - Programas Municipales'!$B2,(IF('3 - Bienes Amortizables'!$E$60='2 - Programas Municipales'!$C$8,'3 - Bienes Amortizables'!$H$62,0)),0)+IF('3 - Bienes Amortizables'!$E$64='2 - Programas Municipales'!$B2,(IF('3 - Bienes Amortizables'!$E$66='2 - Programas Municipales'!$C$8,'3 - Bienes Amortizables'!$H$68,0)),0)+IF('3 - Bienes Amortizables'!$E$70='2 - Programas Municipales'!$B2,(IF('3 - Bienes Amortizables'!$E$72='2 - Programas Municipales'!$C$8,'3 - Bienes Amortizables'!$H$74,0)),0)+IF('3 - Bienes Amortizables'!$E$76='2 - Programas Municipales'!$B2,(IF('3 - Bienes Amortizables'!$E$78='2 - Programas Municipales'!$C$8,'3 - Bienes Amortizables'!$H$80,0)),0)+IF('3 - Bienes Amortizables'!$E$82='2 - Programas Municipales'!$B2,(IF('3 - Bienes Amortizables'!$E$84='2 - Programas Municipales'!$C$8,'3 - Bienes Amortizables'!$H$86,0)),0)+IF('3 - Bienes Amortizables'!$E$88='2 - Programas Municipales'!$B2,(IF('3 - Bienes Amortizables'!$E$90='2 - Programas Municipales'!$C$8,'3 - Bienes Amortizables'!$H$92,0)),0)+IF('3 - Bienes Amortizables'!$E$94='2 - Programas Municipales'!$B2,(IF('3 - Bienes Amortizables'!$E$96='2 - Programas Municipales'!$C$8,'3 - Bienes Amortizables'!$H$98,0)),0)+IF('3 - Bienes Amortizables'!$E$100='2 - Programas Municipales'!$B2,(IF('3 - Bienes Amortizables'!$E$102='2 - Programas Municipales'!$C$8,'3 - Bienes Amortizables'!$H$104,0)),0)+IF('3 - Bienes Amortizables'!$E$106='2 - Programas Municipales'!$B2,(IF('3 - Bienes Amortizables'!$E$108='2 - Programas Municipales'!$C$8,'3 - Bienes Amortizables'!$H$110,0)),0)+IF('3 - Bienes Amortizables'!$E$112='2 - Programas Municipales'!$B2,(IF('3 - Bienes Amortizables'!$E$114='2 - Programas Municipales'!$C$8,'3 - Bienes Amortizables'!$H$116,0)),0)+IF('3 - Bienes Amortizables'!$E$118='2 - Programas Municipales'!$B2,(IF('3 - Bienes Amortizables'!$E$120='2 - Programas Municipales'!$C$8,'3 - Bienes Amortizables'!$H$122,0)),0)+IF('3 - Bienes Amortizables'!$E$124='2 - Programas Municipales'!$B2,(IF('3 - Bienes Amortizables'!$E$126='2 - Programas Municipales'!$C$8,'3 - Bienes Amortizables'!$H$128,0)),0)+IF('3 - Bienes Amortizables'!$E$130='2 - Programas Municipales'!$B2,(IF('3 - Bienes Amortizables'!$E$132='2 - Programas Municipales'!$C$8,'3 - Bienes Amortizables'!$H$134,0)),0)+IF('3 - Bienes Amortizables'!$E$136='2 - Programas Municipales'!$B2,(IF('3 - Bienes Amortizables'!$E$138='2 - Programas Municipales'!$C$8,'3 - Bienes Amortizables'!$H$140,0)),0)</f>
        <v>0</v>
      </c>
      <c r="J4" s="202">
        <f>IF('3 - Bienes Amortizables'!$E$4='2 - Programas Municipales'!$B2,(IF('3 - Bienes Amortizables'!$E$6='2 - Programas Municipales'!$C$9,'3 - Bienes Amortizables'!$H$8,0)),0)+IF('3 - Bienes Amortizables'!$E$10='2 - Programas Municipales'!$B2,(IF('3 - Bienes Amortizables'!$E$12='2 - Programas Municipales'!$C$9,'3 - Bienes Amortizables'!$H$14,0)),0)+IF('3 - Bienes Amortizables'!$E$16='2 - Programas Municipales'!$B2,(IF('3 - Bienes Amortizables'!$E$18='2 - Programas Municipales'!$C$9,'3 - Bienes Amortizables'!$H$20,0)),0)+IF('3 - Bienes Amortizables'!$E$22='2 - Programas Municipales'!$B2,(IF('3 - Bienes Amortizables'!$E$24='2 - Programas Municipales'!$C$9,'3 - Bienes Amortizables'!$H$26,0)),0)+IF('3 - Bienes Amortizables'!$E$28='2 - Programas Municipales'!$B2,(IF('3 - Bienes Amortizables'!$E$30='2 - Programas Municipales'!$C$9,'3 - Bienes Amortizables'!$H$32,0)),0)+IF('3 - Bienes Amortizables'!$E$34='2 - Programas Municipales'!$B2,(IF('3 - Bienes Amortizables'!$E$36='2 - Programas Municipales'!$C$9,'3 - Bienes Amortizables'!$H$38,0)),0)+IF('3 - Bienes Amortizables'!$E$40='2 - Programas Municipales'!$B2,(IF('3 - Bienes Amortizables'!$E$42='2 - Programas Municipales'!$C$9,'3 - Bienes Amortizables'!$H$44,0)),0)+IF('3 - Bienes Amortizables'!$E$46='2 - Programas Municipales'!$B2,(IF('3 - Bienes Amortizables'!$E$48='2 - Programas Municipales'!$C$9,'3 - Bienes Amortizables'!$H$50,0)),0)+IF('3 - Bienes Amortizables'!$E$52='2 - Programas Municipales'!$B2,(IF('3 - Bienes Amortizables'!$E$54='2 - Programas Municipales'!$C$9,'3 - Bienes Amortizables'!$H$56,0)),0)+IF('3 - Bienes Amortizables'!$E$58='2 - Programas Municipales'!$B2,(IF('3 - Bienes Amortizables'!$E$60='2 - Programas Municipales'!$C$9,'3 - Bienes Amortizables'!$H$62,0)),0)+IF('3 - Bienes Amortizables'!$E$64='2 - Programas Municipales'!$B2,(IF('3 - Bienes Amortizables'!$E$66='2 - Programas Municipales'!$C$9,'3 - Bienes Amortizables'!$H$68,0)),0)+IF('3 - Bienes Amortizables'!$E$70='2 - Programas Municipales'!$B2,(IF('3 - Bienes Amortizables'!$E$72='2 - Programas Municipales'!$C$9,'3 - Bienes Amortizables'!$H$74,0)),0)+IF('3 - Bienes Amortizables'!$E$76='2 - Programas Municipales'!$B2,(IF('3 - Bienes Amortizables'!$E$78='2 - Programas Municipales'!$C$9,'3 - Bienes Amortizables'!$H$80,0)),0)+IF('3 - Bienes Amortizables'!$E$82='2 - Programas Municipales'!$B2,(IF('3 - Bienes Amortizables'!$E$84='2 - Programas Municipales'!$C$9,'3 - Bienes Amortizables'!$H$86,0)),0)+IF('3 - Bienes Amortizables'!$E$88='2 - Programas Municipales'!$B2,(IF('3 - Bienes Amortizables'!$E$90='2 - Programas Municipales'!$C$9,'3 - Bienes Amortizables'!$H$92,0)),0)+IF('3 - Bienes Amortizables'!$E$94='2 - Programas Municipales'!$B2,(IF('3 - Bienes Amortizables'!$E$96='2 - Programas Municipales'!$C$9,'3 - Bienes Amortizables'!$H$98,0)),0)+IF('3 - Bienes Amortizables'!$E$100='2 - Programas Municipales'!$B2,(IF('3 - Bienes Amortizables'!$E$102='2 - Programas Municipales'!$C$9,'3 - Bienes Amortizables'!$H$104,0)),0)+IF('3 - Bienes Amortizables'!$E$106='2 - Programas Municipales'!$B2,(IF('3 - Bienes Amortizables'!$E$108='2 - Programas Municipales'!$C$9,'3 - Bienes Amortizables'!$H$110,0)),0)+IF('3 - Bienes Amortizables'!$E$112='2 - Programas Municipales'!$B2,(IF('3 - Bienes Amortizables'!$E$114='2 - Programas Municipales'!$C$9,'3 - Bienes Amortizables'!$H$116,0)),0)+IF('3 - Bienes Amortizables'!$E$118='2 - Programas Municipales'!$B2,(IF('3 - Bienes Amortizables'!$E$120='2 - Programas Municipales'!$C$9,'3 - Bienes Amortizables'!$H$122,0)),0)+IF('3 - Bienes Amortizables'!$E$124='2 - Programas Municipales'!$B2,(IF('3 - Bienes Amortizables'!$E$126='2 - Programas Municipales'!$C$9,'3 - Bienes Amortizables'!$H$128,0)),0)+IF('3 - Bienes Amortizables'!$E$130='2 - Programas Municipales'!$B2,(IF('3 - Bienes Amortizables'!$E$132='2 - Programas Municipales'!$C$9,'3 - Bienes Amortizables'!$H$134,0)),0)+IF('3 - Bienes Amortizables'!$E$136='2 - Programas Municipales'!$B2,(IF('3 - Bienes Amortizables'!$E$138='2 - Programas Municipales'!$C$9,'3 - Bienes Amortizables'!$H$140,0)),0)</f>
        <v>0</v>
      </c>
      <c r="K4" s="202">
        <f>IF('3 - Bienes Amortizables'!$E$4='2 - Programas Municipales'!$B2,(IF('3 - Bienes Amortizables'!$E$6='2 - Programas Municipales'!$C$10,'3 - Bienes Amortizables'!$H$8,0)),0)+IF('3 - Bienes Amortizables'!$E$10='2 - Programas Municipales'!$B2,(IF('3 - Bienes Amortizables'!$E$12='2 - Programas Municipales'!$C$10,'3 - Bienes Amortizables'!$H$14,0)),0)+IF('3 - Bienes Amortizables'!$E$16='2 - Programas Municipales'!$B2,(IF('3 - Bienes Amortizables'!$E$18='2 - Programas Municipales'!$C$10,'3 - Bienes Amortizables'!$H$20,0)),0)+IF('3 - Bienes Amortizables'!$E$22='2 - Programas Municipales'!$B2,(IF('3 - Bienes Amortizables'!$E$24='2 - Programas Municipales'!$C$10,'3 - Bienes Amortizables'!$H$26,0)),0)+IF('3 - Bienes Amortizables'!$E$28='2 - Programas Municipales'!$B2,(IF('3 - Bienes Amortizables'!$E$30='2 - Programas Municipales'!$C$10,'3 - Bienes Amortizables'!$H$32,0)),0)+IF('3 - Bienes Amortizables'!$E$34='2 - Programas Municipales'!$B2,(IF('3 - Bienes Amortizables'!$E$36='2 - Programas Municipales'!$C$10,'3 - Bienes Amortizables'!$H$38,0)),0)+IF('3 - Bienes Amortizables'!$E$40='2 - Programas Municipales'!$B2,(IF('3 - Bienes Amortizables'!$E$42='2 - Programas Municipales'!$C$10,'3 - Bienes Amortizables'!$H$44,0)),0)+IF('3 - Bienes Amortizables'!$E$46='2 - Programas Municipales'!$B2,(IF('3 - Bienes Amortizables'!$E$48='2 - Programas Municipales'!$C$10,'3 - Bienes Amortizables'!$H$50,0)),0)+IF('3 - Bienes Amortizables'!$E$52='2 - Programas Municipales'!$B2,(IF('3 - Bienes Amortizables'!$E$54='2 - Programas Municipales'!$C$10,'3 - Bienes Amortizables'!$H$56,0)),0)+IF('3 - Bienes Amortizables'!$E$58='2 - Programas Municipales'!$B2,(IF('3 - Bienes Amortizables'!$E$60='2 - Programas Municipales'!$C$10,'3 - Bienes Amortizables'!$H$62,0)),0)+IF('3 - Bienes Amortizables'!$E$64='2 - Programas Municipales'!$B2,(IF('3 - Bienes Amortizables'!$E$66='2 - Programas Municipales'!$C$10,'3 - Bienes Amortizables'!$H$68,0)),0)+IF('3 - Bienes Amortizables'!$E$70='2 - Programas Municipales'!$B2,(IF('3 - Bienes Amortizables'!$E$72='2 - Programas Municipales'!$C$10,'3 - Bienes Amortizables'!$H$74,0)),0)+IF('3 - Bienes Amortizables'!$E$76='2 - Programas Municipales'!$B2,(IF('3 - Bienes Amortizables'!$E$78='2 - Programas Municipales'!$C$10,'3 - Bienes Amortizables'!$H$80,0)),0)+IF('3 - Bienes Amortizables'!$E$82='2 - Programas Municipales'!$B2,(IF('3 - Bienes Amortizables'!$E$84='2 - Programas Municipales'!$C$10,'3 - Bienes Amortizables'!$H$86,0)),0)+IF('3 - Bienes Amortizables'!$E$88='2 - Programas Municipales'!$B2,(IF('3 - Bienes Amortizables'!$E$90='2 - Programas Municipales'!$C$10,'3 - Bienes Amortizables'!$H$92,0)),0)+IF('3 - Bienes Amortizables'!$E$94='2 - Programas Municipales'!$B2,(IF('3 - Bienes Amortizables'!$E$96='2 - Programas Municipales'!$C$10,'3 - Bienes Amortizables'!$H$98,0)),0)+IF('3 - Bienes Amortizables'!$E$100='2 - Programas Municipales'!$B2,(IF('3 - Bienes Amortizables'!$E$102='2 - Programas Municipales'!$C$10,'3 - Bienes Amortizables'!$H$104,0)),0)+IF('3 - Bienes Amortizables'!$E$106='2 - Programas Municipales'!$B2,(IF('3 - Bienes Amortizables'!$E$108='2 - Programas Municipales'!$C$10,'3 - Bienes Amortizables'!$H$110,0)),0)+IF('3 - Bienes Amortizables'!$E$112='2 - Programas Municipales'!$B2,(IF('3 - Bienes Amortizables'!$E$114='2 - Programas Municipales'!$C$10,'3 - Bienes Amortizables'!$H$116,0)),0)+IF('3 - Bienes Amortizables'!$E$118='2 - Programas Municipales'!$B2,(IF('3 - Bienes Amortizables'!$E$120='2 - Programas Municipales'!$C$10,'3 - Bienes Amortizables'!$H$122,0)),0)+IF('3 - Bienes Amortizables'!$E$124='2 - Programas Municipales'!$B2,(IF('3 - Bienes Amortizables'!$E$126='2 - Programas Municipales'!$C$10,'3 - Bienes Amortizables'!$H$128,0)),0)+IF('3 - Bienes Amortizables'!$E$130='2 - Programas Municipales'!$B2,(IF('3 - Bienes Amortizables'!$E$132='2 - Programas Municipales'!$C$10,'3 - Bienes Amortizables'!$H$134,0)),0)+IF('3 - Bienes Amortizables'!$E$136='2 - Programas Municipales'!$B2,(IF('3 - Bienes Amortizables'!$E$138='2 - Programas Municipales'!$C$10,'3 - Bienes Amortizables'!$H$140,0)),0)</f>
        <v>0</v>
      </c>
      <c r="L4" s="202">
        <f>IF('3 - Bienes Amortizables'!$E$4='2 - Programas Municipales'!$B2,(IF('3 - Bienes Amortizables'!$E$6='2 - Programas Municipales'!$C$11,'3 - Bienes Amortizables'!$H$8,0)),0)+IF('3 - Bienes Amortizables'!$E$10='2 - Programas Municipales'!$B2,(IF('3 - Bienes Amortizables'!$E$12='2 - Programas Municipales'!$C$11,'3 - Bienes Amortizables'!$H$14,0)),0)+IF('3 - Bienes Amortizables'!$E$16='2 - Programas Municipales'!$B2,(IF('3 - Bienes Amortizables'!$E$18='2 - Programas Municipales'!$C$11,'3 - Bienes Amortizables'!$H$20,0)),0)+IF('3 - Bienes Amortizables'!$E$22='2 - Programas Municipales'!$B2,(IF('3 - Bienes Amortizables'!$E$24='2 - Programas Municipales'!$C$11,'3 - Bienes Amortizables'!$H$26,0)),0)+IF('3 - Bienes Amortizables'!$E$28='2 - Programas Municipales'!$B2,(IF('3 - Bienes Amortizables'!$E$30='2 - Programas Municipales'!$C$11,'3 - Bienes Amortizables'!$H$32,0)),0)+IF('3 - Bienes Amortizables'!$E$34='2 - Programas Municipales'!$B2,(IF('3 - Bienes Amortizables'!$E$36='2 - Programas Municipales'!$C$11,'3 - Bienes Amortizables'!$H$38,0)),0)+IF('3 - Bienes Amortizables'!$E$40='2 - Programas Municipales'!$B2,(IF('3 - Bienes Amortizables'!$E$42='2 - Programas Municipales'!$C$11,'3 - Bienes Amortizables'!$H$44,0)),0)+IF('3 - Bienes Amortizables'!$E$46='2 - Programas Municipales'!$B2,(IF('3 - Bienes Amortizables'!$E$48='2 - Programas Municipales'!$C$11,'3 - Bienes Amortizables'!$H$50,0)),0)+IF('3 - Bienes Amortizables'!$E$52='2 - Programas Municipales'!$B2,(IF('3 - Bienes Amortizables'!$E$54='2 - Programas Municipales'!$C$11,'3 - Bienes Amortizables'!$H$56,0)),0)+IF('3 - Bienes Amortizables'!$E$58='2 - Programas Municipales'!$B2,(IF('3 - Bienes Amortizables'!$E$60='2 - Programas Municipales'!$C$11,'3 - Bienes Amortizables'!$H$62,0)),0)+IF('3 - Bienes Amortizables'!$E$64='2 - Programas Municipales'!$B2,(IF('3 - Bienes Amortizables'!$E$66='2 - Programas Municipales'!$C$11,'3 - Bienes Amortizables'!$H$68,0)),0)+IF('3 - Bienes Amortizables'!$E$70='2 - Programas Municipales'!$B2,(IF('3 - Bienes Amortizables'!$E$72='2 - Programas Municipales'!$C$11,'3 - Bienes Amortizables'!$H$74,0)),0)+IF('3 - Bienes Amortizables'!$E$76='2 - Programas Municipales'!$B2,(IF('3 - Bienes Amortizables'!$E$78='2 - Programas Municipales'!$C$11,'3 - Bienes Amortizables'!$H$80,0)),0)+IF('3 - Bienes Amortizables'!$E$82='2 - Programas Municipales'!$B2,(IF('3 - Bienes Amortizables'!$E$84='2 - Programas Municipales'!$C$11,'3 - Bienes Amortizables'!$H$86,0)),0)+IF('3 - Bienes Amortizables'!$E$88='2 - Programas Municipales'!$B2,(IF('3 - Bienes Amortizables'!$E$90='2 - Programas Municipales'!$C$11,'3 - Bienes Amortizables'!$H$92,0)),0)+IF('3 - Bienes Amortizables'!$E$94='2 - Programas Municipales'!$B2,(IF('3 - Bienes Amortizables'!$E$96='2 - Programas Municipales'!$C$11,'3 - Bienes Amortizables'!$H$98,0)),0)+IF('3 - Bienes Amortizables'!$E$100='2 - Programas Municipales'!$B2,(IF('3 - Bienes Amortizables'!$E$102='2 - Programas Municipales'!$C$11,'3 - Bienes Amortizables'!$H$104,0)),0)+IF('3 - Bienes Amortizables'!$E$106='2 - Programas Municipales'!$B2,(IF('3 - Bienes Amortizables'!$E$108='2 - Programas Municipales'!$C$11,'3 - Bienes Amortizables'!$H$110,0)),0)+IF('3 - Bienes Amortizables'!$E$112='2 - Programas Municipales'!$B2,(IF('3 - Bienes Amortizables'!$E$114='2 - Programas Municipales'!$C$11,'3 - Bienes Amortizables'!$H$116,0)),0)+IF('3 - Bienes Amortizables'!$E$118='2 - Programas Municipales'!$B2,(IF('3 - Bienes Amortizables'!$E$120='2 - Programas Municipales'!$C$11,'3 - Bienes Amortizables'!$H$122,0)),0)+IF('3 - Bienes Amortizables'!$E$124='2 - Programas Municipales'!$B2,(IF('3 - Bienes Amortizables'!$E$126='2 - Programas Municipales'!$C$11,'3 - Bienes Amortizables'!$H$128,0)),0)+IF('3 - Bienes Amortizables'!$E$130='2 - Programas Municipales'!$B2,(IF('3 - Bienes Amortizables'!$E$132='2 - Programas Municipales'!$C$11,'3 - Bienes Amortizables'!$H$134,0)),0)+IF('3 - Bienes Amortizables'!$E$136='2 - Programas Municipales'!$B2,(IF('3 - Bienes Amortizables'!$E$138='2 - Programas Municipales'!$C$11,'3 - Bienes Amortizables'!$H$140,0)),0)</f>
        <v>0</v>
      </c>
      <c r="M4" s="202">
        <f>IF('3 - Bienes Amortizables'!$E$4='2 - Programas Municipales'!$B2,(IF('3 - Bienes Amortizables'!$E$6='2 - Programas Municipales'!$C$12,'3 - Bienes Amortizables'!$H$8,0)),0)+IF('3 - Bienes Amortizables'!$E$10='2 - Programas Municipales'!$B2,(IF('3 - Bienes Amortizables'!$E$12='2 - Programas Municipales'!$C$12,'3 - Bienes Amortizables'!$H$14,0)),0)+IF('3 - Bienes Amortizables'!$E$16='2 - Programas Municipales'!$B2,(IF('3 - Bienes Amortizables'!$E$18='2 - Programas Municipales'!$C$12,'3 - Bienes Amortizables'!$H$20,0)),0)+IF('3 - Bienes Amortizables'!$E$22='2 - Programas Municipales'!$B2,(IF('3 - Bienes Amortizables'!$E$24='2 - Programas Municipales'!$C$12,'3 - Bienes Amortizables'!$H$26,0)),0)+IF('3 - Bienes Amortizables'!$E$28='2 - Programas Municipales'!$B2,(IF('3 - Bienes Amortizables'!$E$30='2 - Programas Municipales'!$C$12,'3 - Bienes Amortizables'!$H$32,0)),0)+IF('3 - Bienes Amortizables'!$E$34='2 - Programas Municipales'!$B2,(IF('3 - Bienes Amortizables'!$E$36='2 - Programas Municipales'!$C$12,'3 - Bienes Amortizables'!$H$38,0)),0)+IF('3 - Bienes Amortizables'!$E$40='2 - Programas Municipales'!$B2,(IF('3 - Bienes Amortizables'!$E$42='2 - Programas Municipales'!$C$12,'3 - Bienes Amortizables'!$H$44,0)),0)+IF('3 - Bienes Amortizables'!$E$46='2 - Programas Municipales'!$B2,(IF('3 - Bienes Amortizables'!$E$48='2 - Programas Municipales'!$C$12,'3 - Bienes Amortizables'!$H$50,0)),0)+IF('3 - Bienes Amortizables'!$E$52='2 - Programas Municipales'!$B2,(IF('3 - Bienes Amortizables'!$E$54='2 - Programas Municipales'!$C$12,'3 - Bienes Amortizables'!$H$56,0)),0)+IF('3 - Bienes Amortizables'!$E$58='2 - Programas Municipales'!$B2,(IF('3 - Bienes Amortizables'!$E$60='2 - Programas Municipales'!$C$12,'3 - Bienes Amortizables'!$H$62,0)),0)+IF('3 - Bienes Amortizables'!$E$64='2 - Programas Municipales'!$B2,(IF('3 - Bienes Amortizables'!$E$66='2 - Programas Municipales'!$C$12,'3 - Bienes Amortizables'!$H$68,0)),0)+IF('3 - Bienes Amortizables'!$E$70='2 - Programas Municipales'!$B2,(IF('3 - Bienes Amortizables'!$E$72='2 - Programas Municipales'!$C$12,'3 - Bienes Amortizables'!$H$74,0)),0)+IF('3 - Bienes Amortizables'!$E$76='2 - Programas Municipales'!$B2,(IF('3 - Bienes Amortizables'!$E$78='2 - Programas Municipales'!$C$12,'3 - Bienes Amortizables'!$H$80,0)),0)+IF('3 - Bienes Amortizables'!$E$82='2 - Programas Municipales'!$B2,(IF('3 - Bienes Amortizables'!$E$84='2 - Programas Municipales'!$C$12,'3 - Bienes Amortizables'!$H$86,0)),0)+IF('3 - Bienes Amortizables'!$E$88='2 - Programas Municipales'!$B2,(IF('3 - Bienes Amortizables'!$E$90='2 - Programas Municipales'!$C$12,'3 - Bienes Amortizables'!$H$92,0)),0)+IF('3 - Bienes Amortizables'!$E$94='2 - Programas Municipales'!$B2,(IF('3 - Bienes Amortizables'!$E$96='2 - Programas Municipales'!$C$12,'3 - Bienes Amortizables'!$H$98,0)),0)+IF('3 - Bienes Amortizables'!$E$100='2 - Programas Municipales'!$B2,(IF('3 - Bienes Amortizables'!$E$102='2 - Programas Municipales'!$C$12,'3 - Bienes Amortizables'!$H$104,0)),0)+IF('3 - Bienes Amortizables'!$E$106='2 - Programas Municipales'!$B2,(IF('3 - Bienes Amortizables'!$E$108='2 - Programas Municipales'!$C$12,'3 - Bienes Amortizables'!$H$110,0)),0)+IF('3 - Bienes Amortizables'!$E$112='2 - Programas Municipales'!$B2,(IF('3 - Bienes Amortizables'!$E$114='2 - Programas Municipales'!$C$12,'3 - Bienes Amortizables'!$H$116,0)),0)+IF('3 - Bienes Amortizables'!$E$118='2 - Programas Municipales'!$B2,(IF('3 - Bienes Amortizables'!$E$120='2 - Programas Municipales'!$C$12,'3 - Bienes Amortizables'!$H$122,0)),0)+IF('3 - Bienes Amortizables'!$E$124='2 - Programas Municipales'!$B2,(IF('3 - Bienes Amortizables'!$E$126='2 - Programas Municipales'!$C$12,'3 - Bienes Amortizables'!$H$128,0)),0)+IF('3 - Bienes Amortizables'!$E$130='2 - Programas Municipales'!$B2,(IF('3 - Bienes Amortizables'!$E$132='2 - Programas Municipales'!$C$12,'3 - Bienes Amortizables'!$H$134,0)),0)+IF('3 - Bienes Amortizables'!$E$136='2 - Programas Municipales'!$B2,(IF('3 - Bienes Amortizables'!$E$138='2 - Programas Municipales'!$C$12,'3 - Bienes Amortizables'!$H$140,0)),0)</f>
        <v>0</v>
      </c>
      <c r="N4" s="202">
        <f>IF('3 - Bienes Amortizables'!$E$4='2 - Programas Municipales'!$B2,(IF('3 - Bienes Amortizables'!$E$6='2 - Programas Municipales'!$C$13,'3 - Bienes Amortizables'!$H$8,0)),0)+IF('3 - Bienes Amortizables'!$E$10='2 - Programas Municipales'!$B2,(IF('3 - Bienes Amortizables'!$E$12='2 - Programas Municipales'!$C$13,'3 - Bienes Amortizables'!$H$14,0)),0)+IF('3 - Bienes Amortizables'!$E$16='2 - Programas Municipales'!$B2,(IF('3 - Bienes Amortizables'!$E$18='2 - Programas Municipales'!$C$13,'3 - Bienes Amortizables'!$H$20,0)),0)+IF('3 - Bienes Amortizables'!$E$22='2 - Programas Municipales'!$B2,(IF('3 - Bienes Amortizables'!$E$24='2 - Programas Municipales'!$C$13,'3 - Bienes Amortizables'!$H$26,0)),0)+IF('3 - Bienes Amortizables'!$E$28='2 - Programas Municipales'!$B2,(IF('3 - Bienes Amortizables'!$E$30='2 - Programas Municipales'!$C$13,'3 - Bienes Amortizables'!$H$32,0)),0)+IF('3 - Bienes Amortizables'!$E$34='2 - Programas Municipales'!$B2,(IF('3 - Bienes Amortizables'!$E$36='2 - Programas Municipales'!$C$13,'3 - Bienes Amortizables'!$H$38,0)),0)+IF('3 - Bienes Amortizables'!$E$40='2 - Programas Municipales'!$B2,(IF('3 - Bienes Amortizables'!$E$42='2 - Programas Municipales'!$C$13,'3 - Bienes Amortizables'!$H$44,0)),0)+IF('3 - Bienes Amortizables'!$E$46='2 - Programas Municipales'!$B2,(IF('3 - Bienes Amortizables'!$E$48='2 - Programas Municipales'!$C$13,'3 - Bienes Amortizables'!$H$50,0)),0)+IF('3 - Bienes Amortizables'!$E$52='2 - Programas Municipales'!$B2,(IF('3 - Bienes Amortizables'!$E$54='2 - Programas Municipales'!$C$13,'3 - Bienes Amortizables'!$H$56,0)),0)+IF('3 - Bienes Amortizables'!$E$58='2 - Programas Municipales'!$B2,(IF('3 - Bienes Amortizables'!$E$60='2 - Programas Municipales'!$C$13,'3 - Bienes Amortizables'!$H$62,0)),0)+IF('3 - Bienes Amortizables'!$E$64='2 - Programas Municipales'!$B2,(IF('3 - Bienes Amortizables'!$E$66='2 - Programas Municipales'!$C$13,'3 - Bienes Amortizables'!$H$68,0)),0)+IF('3 - Bienes Amortizables'!$E$70='2 - Programas Municipales'!$B2,(IF('3 - Bienes Amortizables'!$E$72='2 - Programas Municipales'!$C$13,'3 - Bienes Amortizables'!$H$74,0)),0)+IF('3 - Bienes Amortizables'!$E$76='2 - Programas Municipales'!$B2,(IF('3 - Bienes Amortizables'!$E$78='2 - Programas Municipales'!$C$13,'3 - Bienes Amortizables'!$H$80,0)),0)+IF('3 - Bienes Amortizables'!$E$82='2 - Programas Municipales'!$B2,(IF('3 - Bienes Amortizables'!$E$84='2 - Programas Municipales'!$C$13,'3 - Bienes Amortizables'!$H$86,0)),0)+IF('3 - Bienes Amortizables'!$E$88='2 - Programas Municipales'!$B2,(IF('3 - Bienes Amortizables'!$E$90='2 - Programas Municipales'!$C$13,'3 - Bienes Amortizables'!$H$92,0)),0)+IF('3 - Bienes Amortizables'!$E$94='2 - Programas Municipales'!$B2,(IF('3 - Bienes Amortizables'!$E$96='2 - Programas Municipales'!$C$13,'3 - Bienes Amortizables'!$H$98,0)),0)+IF('3 - Bienes Amortizables'!$E$100='2 - Programas Municipales'!$B2,(IF('3 - Bienes Amortizables'!$E$102='2 - Programas Municipales'!$C$13,'3 - Bienes Amortizables'!$H$104,0)),0)+IF('3 - Bienes Amortizables'!$E$106='2 - Programas Municipales'!$B2,(IF('3 - Bienes Amortizables'!$E$108='2 - Programas Municipales'!$C$13,'3 - Bienes Amortizables'!$H$110,0)),0)+IF('3 - Bienes Amortizables'!$E$112='2 - Programas Municipales'!$B2,(IF('3 - Bienes Amortizables'!$E$114='2 - Programas Municipales'!$C$13,'3 - Bienes Amortizables'!$H$116,0)),0)+IF('3 - Bienes Amortizables'!$E$118='2 - Programas Municipales'!$B2,(IF('3 - Bienes Amortizables'!$E$120='2 - Programas Municipales'!$C$13,'3 - Bienes Amortizables'!$H$122,0)),0)+IF('3 - Bienes Amortizables'!$E$124='2 - Programas Municipales'!$B2,(IF('3 - Bienes Amortizables'!$E$126='2 - Programas Municipales'!$C$13,'3 - Bienes Amortizables'!$H$128,0)),0)+IF('3 - Bienes Amortizables'!$E$130='2 - Programas Municipales'!$B2,(IF('3 - Bienes Amortizables'!$E$132='2 - Programas Municipales'!$C$13,'3 - Bienes Amortizables'!$H$134,0)),0)+IF('3 - Bienes Amortizables'!$E$136='2 - Programas Municipales'!$B2,(IF('3 - Bienes Amortizables'!$E$138='2 - Programas Municipales'!$C$13,'3 - Bienes Amortizables'!$H$140,0)),0)</f>
        <v>0</v>
      </c>
      <c r="O4" s="202">
        <f>IF('3 - Bienes Amortizables'!$E$4='2 - Programas Municipales'!$B2,(IF('3 - Bienes Amortizables'!$E$6='2 - Programas Municipales'!$C$14,'3 - Bienes Amortizables'!$H$8,0)),0)+IF('3 - Bienes Amortizables'!$E$10='2 - Programas Municipales'!$B2,(IF('3 - Bienes Amortizables'!$E$12='2 - Programas Municipales'!$C$14,'3 - Bienes Amortizables'!$H$14,0)),0)+IF('3 - Bienes Amortizables'!$E$16='2 - Programas Municipales'!$B2,(IF('3 - Bienes Amortizables'!$E$18='2 - Programas Municipales'!$C$14,'3 - Bienes Amortizables'!$H$20,0)),0)+IF('3 - Bienes Amortizables'!$E$22='2 - Programas Municipales'!$B2,(IF('3 - Bienes Amortizables'!$E$24='2 - Programas Municipales'!$C$14,'3 - Bienes Amortizables'!$H$26,0)),0)+IF('3 - Bienes Amortizables'!$E$28='2 - Programas Municipales'!$B2,(IF('3 - Bienes Amortizables'!$E$30='2 - Programas Municipales'!$C$14,'3 - Bienes Amortizables'!$H$32,0)),0)+IF('3 - Bienes Amortizables'!$E$34='2 - Programas Municipales'!$B2,(IF('3 - Bienes Amortizables'!$E$36='2 - Programas Municipales'!$C$14,'3 - Bienes Amortizables'!$H$38,0)),0)+IF('3 - Bienes Amortizables'!$E$40='2 - Programas Municipales'!$B2,(IF('3 - Bienes Amortizables'!$E$42='2 - Programas Municipales'!$C$14,'3 - Bienes Amortizables'!$H$44,0)),0)+IF('3 - Bienes Amortizables'!$E$46='2 - Programas Municipales'!$B2,(IF('3 - Bienes Amortizables'!$E$48='2 - Programas Municipales'!$C$14,'3 - Bienes Amortizables'!$H$50,0)),0)+IF('3 - Bienes Amortizables'!$E$52='2 - Programas Municipales'!$B2,(IF('3 - Bienes Amortizables'!$E$54='2 - Programas Municipales'!$C$14,'3 - Bienes Amortizables'!$H$56,0)),0)+IF('3 - Bienes Amortizables'!$E$58='2 - Programas Municipales'!$B2,(IF('3 - Bienes Amortizables'!$E$60='2 - Programas Municipales'!$C$14,'3 - Bienes Amortizables'!$H$62,0)),0)+IF('3 - Bienes Amortizables'!$E$64='2 - Programas Municipales'!$B2,(IF('3 - Bienes Amortizables'!$E$66='2 - Programas Municipales'!$C$14,'3 - Bienes Amortizables'!$H$68,0)),0)+IF('3 - Bienes Amortizables'!$E$70='2 - Programas Municipales'!$B2,(IF('3 - Bienes Amortizables'!$E$72='2 - Programas Municipales'!$C$14,'3 - Bienes Amortizables'!$H$74,0)),0)+IF('3 - Bienes Amortizables'!$E$76='2 - Programas Municipales'!$B2,(IF('3 - Bienes Amortizables'!$E$78='2 - Programas Municipales'!$C$14,'3 - Bienes Amortizables'!$H$80,0)),0)+IF('3 - Bienes Amortizables'!$E$82='2 - Programas Municipales'!$B2,(IF('3 - Bienes Amortizables'!$E$84='2 - Programas Municipales'!$C$14,'3 - Bienes Amortizables'!$H$86,0)),0)+IF('3 - Bienes Amortizables'!$E$88='2 - Programas Municipales'!$B2,(IF('3 - Bienes Amortizables'!$E$90='2 - Programas Municipales'!$C$14,'3 - Bienes Amortizables'!$H$92,0)),0)+IF('3 - Bienes Amortizables'!$E$94='2 - Programas Municipales'!$B2,(IF('3 - Bienes Amortizables'!$E$96='2 - Programas Municipales'!$C$14,'3 - Bienes Amortizables'!$H$98,0)),0)+IF('3 - Bienes Amortizables'!$E$100='2 - Programas Municipales'!$B2,(IF('3 - Bienes Amortizables'!$E$102='2 - Programas Municipales'!$C$14,'3 - Bienes Amortizables'!$H$104,0)),0)+IF('3 - Bienes Amortizables'!$E$106='2 - Programas Municipales'!$B2,(IF('3 - Bienes Amortizables'!$E$108='2 - Programas Municipales'!$C$14,'3 - Bienes Amortizables'!$H$110,0)),0)+IF('3 - Bienes Amortizables'!$E$112='2 - Programas Municipales'!$B2,(IF('3 - Bienes Amortizables'!$E$114='2 - Programas Municipales'!$C$14,'3 - Bienes Amortizables'!$H$116,0)),0)+IF('3 - Bienes Amortizables'!$E$118='2 - Programas Municipales'!$B2,(IF('3 - Bienes Amortizables'!$E$120='2 - Programas Municipales'!$C$14,'3 - Bienes Amortizables'!$H$122,0)),0)+IF('3 - Bienes Amortizables'!$E$124='2 - Programas Municipales'!$B2,(IF('3 - Bienes Amortizables'!$E$126='2 - Programas Municipales'!$C$14,'3 - Bienes Amortizables'!$H$128,0)),0)+IF('3 - Bienes Amortizables'!$E$130='2 - Programas Municipales'!$B2,(IF('3 - Bienes Amortizables'!$E$132='2 - Programas Municipales'!$C$14,'3 - Bienes Amortizables'!$H$134,0)),0)+IF('3 - Bienes Amortizables'!$E$136='2 - Programas Municipales'!$B2,(IF('3 - Bienes Amortizables'!$E$138='2 - Programas Municipales'!$C$14,'3 - Bienes Amortizables'!$H$140,0)),0)</f>
        <v>0</v>
      </c>
      <c r="P4" s="202">
        <f>IF('3 - Bienes Amortizables'!$E$4='2 - Programas Municipales'!$B2,(IF('3 - Bienes Amortizables'!$E$6='2 - Programas Municipales'!$C$15,'3 - Bienes Amortizables'!$H$8,0)),0)+IF('3 - Bienes Amortizables'!$E$10='2 - Programas Municipales'!$B2,(IF('3 - Bienes Amortizables'!$E$12='2 - Programas Municipales'!$C$15,'3 - Bienes Amortizables'!$H$14,0)),0)+IF('3 - Bienes Amortizables'!$E$16='2 - Programas Municipales'!$B2,(IF('3 - Bienes Amortizables'!$E$18='2 - Programas Municipales'!$C$15,'3 - Bienes Amortizables'!$H$20,0)),0)+IF('3 - Bienes Amortizables'!$E$22='2 - Programas Municipales'!$B2,(IF('3 - Bienes Amortizables'!$E$24='2 - Programas Municipales'!$C$15,'3 - Bienes Amortizables'!$H$26,0)),0)+IF('3 - Bienes Amortizables'!$E$28='2 - Programas Municipales'!$B2,(IF('3 - Bienes Amortizables'!$E$30='2 - Programas Municipales'!$C$15,'3 - Bienes Amortizables'!$H$32,0)),0)+IF('3 - Bienes Amortizables'!$E$34='2 - Programas Municipales'!$B2,(IF('3 - Bienes Amortizables'!$E$36='2 - Programas Municipales'!$C$15,'3 - Bienes Amortizables'!$H$38,0)),0)+IF('3 - Bienes Amortizables'!$E$40='2 - Programas Municipales'!$B2,(IF('3 - Bienes Amortizables'!$E$42='2 - Programas Municipales'!$C$15,'3 - Bienes Amortizables'!$H$44,0)),0)+IF('3 - Bienes Amortizables'!$E$46='2 - Programas Municipales'!$B2,(IF('3 - Bienes Amortizables'!$E$48='2 - Programas Municipales'!$C$15,'3 - Bienes Amortizables'!$H$50,0)),0)+IF('3 - Bienes Amortizables'!$E$52='2 - Programas Municipales'!$B2,(IF('3 - Bienes Amortizables'!$E$54='2 - Programas Municipales'!$C$15,'3 - Bienes Amortizables'!$H$56,0)),0)+IF('3 - Bienes Amortizables'!$E$58='2 - Programas Municipales'!$B2,(IF('3 - Bienes Amortizables'!$E$60='2 - Programas Municipales'!$C$15,'3 - Bienes Amortizables'!$H$62,0)),0)+IF('3 - Bienes Amortizables'!$E$64='2 - Programas Municipales'!$B2,(IF('3 - Bienes Amortizables'!$E$66='2 - Programas Municipales'!$C$15,'3 - Bienes Amortizables'!$H$68,0)),0)+IF('3 - Bienes Amortizables'!$E$70='2 - Programas Municipales'!$B2,(IF('3 - Bienes Amortizables'!$E$72='2 - Programas Municipales'!$C$15,'3 - Bienes Amortizables'!$H$74,0)),0)+IF('3 - Bienes Amortizables'!$E$76='2 - Programas Municipales'!$B2,(IF('3 - Bienes Amortizables'!$E$78='2 - Programas Municipales'!$C$15,'3 - Bienes Amortizables'!$H$80,0)),0)+IF('3 - Bienes Amortizables'!$E$82='2 - Programas Municipales'!$B2,(IF('3 - Bienes Amortizables'!$E$84='2 - Programas Municipales'!$C$15,'3 - Bienes Amortizables'!$H$86,0)),0)+IF('3 - Bienes Amortizables'!$E$88='2 - Programas Municipales'!$B2,(IF('3 - Bienes Amortizables'!$E$90='2 - Programas Municipales'!$C$15,'3 - Bienes Amortizables'!$H$92,0)),0)+IF('3 - Bienes Amortizables'!$E$94='2 - Programas Municipales'!$B2,(IF('3 - Bienes Amortizables'!$E$96='2 - Programas Municipales'!$C$15,'3 - Bienes Amortizables'!$H$98,0)),0)+IF('3 - Bienes Amortizables'!$E$100='2 - Programas Municipales'!$B2,(IF('3 - Bienes Amortizables'!$E$102='2 - Programas Municipales'!$C$15,'3 - Bienes Amortizables'!$H$104,0)),0)+IF('3 - Bienes Amortizables'!$E$106='2 - Programas Municipales'!$B2,(IF('3 - Bienes Amortizables'!$E$108='2 - Programas Municipales'!$C$15,'3 - Bienes Amortizables'!$H$110,0)),0)+IF('3 - Bienes Amortizables'!$E$112='2 - Programas Municipales'!$B2,(IF('3 - Bienes Amortizables'!$E$114='2 - Programas Municipales'!$C$15,'3 - Bienes Amortizables'!$H$116,0)),0)+IF('3 - Bienes Amortizables'!$E$118='2 - Programas Municipales'!$B2,(IF('3 - Bienes Amortizables'!$E$120='2 - Programas Municipales'!$C$15,'3 - Bienes Amortizables'!$H$122,0)),0)+IF('3 - Bienes Amortizables'!$E$124='2 - Programas Municipales'!$B2,(IF('3 - Bienes Amortizables'!$E$126='2 - Programas Municipales'!$C$15,'3 - Bienes Amortizables'!$H$128,0)),0)+IF('3 - Bienes Amortizables'!$E$130='2 - Programas Municipales'!$B2,(IF('3 - Bienes Amortizables'!$E$132='2 - Programas Municipales'!$C$15,'3 - Bienes Amortizables'!$H$134,0)),0)+IF('3 - Bienes Amortizables'!$E$136='2 - Programas Municipales'!$B2,(IF('3 - Bienes Amortizables'!$E$138='2 - Programas Municipales'!$C$15,'3 - Bienes Amortizables'!$H$140,0)),0)</f>
        <v>0</v>
      </c>
      <c r="Q4" s="265">
        <f t="shared" ref="Q4:Q12" si="1">SUM(D4:P4)</f>
        <v>0</v>
      </c>
    </row>
    <row r="5">
      <c r="B5" s="44" t="str">
        <f>'2 - Programas Municipales'!B3</f>
        <v>Progs. de Recup. Mat. Reciclables</v>
      </c>
      <c r="C5" s="202">
        <f>IF('3 - Bienes Amortizables'!$E$4='2 - Programas Municipales'!$B3,(IF('3 - Bienes Amortizables'!$E$6='2 - Programas Municipales'!$C$2,'3 - Bienes Amortizables'!$H$8,0)),0)+IF('3 - Bienes Amortizables'!$E$10='2 - Programas Municipales'!$B3,(IF('3 - Bienes Amortizables'!$E$12='2 - Programas Municipales'!$C$2,'3 - Bienes Amortizables'!$H$14,0)),0)+IF('3 - Bienes Amortizables'!$E$16='2 - Programas Municipales'!$B3,(IF('3 - Bienes Amortizables'!$E$18='2 - Programas Municipales'!$C$2,'3 - Bienes Amortizables'!$H$20,0)),0)+IF('3 - Bienes Amortizables'!$E$22='2 - Programas Municipales'!$B3,(IF('3 - Bienes Amortizables'!$E$24='2 - Programas Municipales'!$C$2,'3 - Bienes Amortizables'!$H$26,0)),0)+IF('3 - Bienes Amortizables'!$E$28='2 - Programas Municipales'!$B3,(IF('3 - Bienes Amortizables'!$E$30='2 - Programas Municipales'!$C$2,'3 - Bienes Amortizables'!$H$32,0)),0)+IF('3 - Bienes Amortizables'!$E$34='2 - Programas Municipales'!$B3,(IF('3 - Bienes Amortizables'!$E$36='2 - Programas Municipales'!$C$2,'3 - Bienes Amortizables'!$H$38,0)),0)+IF('3 - Bienes Amortizables'!$E$40='2 - Programas Municipales'!$B3,(IF('3 - Bienes Amortizables'!$E$42='2 - Programas Municipales'!$C$2,'3 - Bienes Amortizables'!$H$44,0)),0)+IF('3 - Bienes Amortizables'!$E$46='2 - Programas Municipales'!$B3,(IF('3 - Bienes Amortizables'!$E$48='2 - Programas Municipales'!$C$2,'3 - Bienes Amortizables'!$H$50,0)),0)+IF('3 - Bienes Amortizables'!$E$52='2 - Programas Municipales'!$B3,(IF('3 - Bienes Amortizables'!$E$54='2 - Programas Municipales'!$C$2,'3 - Bienes Amortizables'!$H$56,0)),0)+IF('3 - Bienes Amortizables'!$E$58='2 - Programas Municipales'!$B3,(IF('3 - Bienes Amortizables'!$E$60='2 - Programas Municipales'!$C$2,'3 - Bienes Amortizables'!$H$62,0)),0)+IF('3 - Bienes Amortizables'!$E$64='2 - Programas Municipales'!$B3,(IF('3 - Bienes Amortizables'!$E$66='2 - Programas Municipales'!$C$2,'3 - Bienes Amortizables'!$H$68,0)),0)+IF('3 - Bienes Amortizables'!$E$70='2 - Programas Municipales'!$B3,(IF('3 - Bienes Amortizables'!$E$72='2 - Programas Municipales'!$C$2,'3 - Bienes Amortizables'!$H$74,0)),0)+IF('3 - Bienes Amortizables'!$E$76='2 - Programas Municipales'!$B3,(IF('3 - Bienes Amortizables'!$E$78='2 - Programas Municipales'!$C$2,'3 - Bienes Amortizables'!$H$80,0)),0)+IF('3 - Bienes Amortizables'!$E$82='2 - Programas Municipales'!$B3,(IF('3 - Bienes Amortizables'!$E$84='2 - Programas Municipales'!$C$2,'3 - Bienes Amortizables'!$H$86,0)),0)+IF('3 - Bienes Amortizables'!$E$88='2 - Programas Municipales'!$B3,(IF('3 - Bienes Amortizables'!$E$90='2 - Programas Municipales'!$C$2,'3 - Bienes Amortizables'!$H$92,0)),0)+IF('3 - Bienes Amortizables'!$E$94='2 - Programas Municipales'!$B3,(IF('3 - Bienes Amortizables'!$E$96='2 - Programas Municipales'!$C$2,'3 - Bienes Amortizables'!$H$98,0)),0)+IF('3 - Bienes Amortizables'!$E$100='2 - Programas Municipales'!$B3,(IF('3 - Bienes Amortizables'!$E$102='2 - Programas Municipales'!$C$2,'3 - Bienes Amortizables'!$H$104,0)),0)+IF('3 - Bienes Amortizables'!$E$106='2 - Programas Municipales'!$B3,(IF('3 - Bienes Amortizables'!$E$108='2 - Programas Municipales'!$C$2,'3 - Bienes Amortizables'!$H$110,0)),0)+IF('3 - Bienes Amortizables'!$E$112='2 - Programas Municipales'!$B3,(IF('3 - Bienes Amortizables'!$E$114='2 - Programas Municipales'!$C$2,'3 - Bienes Amortizables'!$H$116,0)),0)+IF('3 - Bienes Amortizables'!$E$118='2 - Programas Municipales'!$B3,(IF('3 - Bienes Amortizables'!$E$120='2 - Programas Municipales'!$C$2,'3 - Bienes Amortizables'!$H$122,0)),0)+IF('3 - Bienes Amortizables'!$E$124='2 - Programas Municipales'!$B3,(IF('3 - Bienes Amortizables'!$E$126='2 - Programas Municipales'!$C$2,'3 - Bienes Amortizables'!$H$128,0)),0)+IF('3 - Bienes Amortizables'!$E$130='2 - Programas Municipales'!$B3,(IF('3 - Bienes Amortizables'!$E$132='2 - Programas Municipales'!$C$2,'3 - Bienes Amortizables'!$H$134,0)),0)+IF('3 - Bienes Amortizables'!$E$136='2 - Programas Municipales'!$B3,(IF('3 - Bienes Amortizables'!$E$138='2 - Programas Municipales'!$C$2,'3 - Bienes Amortizables'!$H$140,0)),0)</f>
        <v>19050000</v>
      </c>
      <c r="D5" s="202">
        <f>IF('3 - Bienes Amortizables'!$E$4='2 - Programas Municipales'!$B3,(IF('3 - Bienes Amortizables'!$E$6='2 - Programas Municipales'!$C$3,'3 - Bienes Amortizables'!$H$8,0)),0)+IF('3 - Bienes Amortizables'!$E$10='2 - Programas Municipales'!$B3,(IF('3 - Bienes Amortizables'!$E$12='2 - Programas Municipales'!$C$3,'3 - Bienes Amortizables'!$H$14,0)),0)+IF('3 - Bienes Amortizables'!$E$16='2 - Programas Municipales'!$B3,(IF('3 - Bienes Amortizables'!$E$18='2 - Programas Municipales'!$C$3,'3 - Bienes Amortizables'!$H$20,0)),0)+IF('3 - Bienes Amortizables'!$E$22='2 - Programas Municipales'!$B3,(IF('3 - Bienes Amortizables'!$E$24='2 - Programas Municipales'!$C$3,'3 - Bienes Amortizables'!$H$26,0)),0)+IF('3 - Bienes Amortizables'!$E$28='2 - Programas Municipales'!$B3,(IF('3 - Bienes Amortizables'!$E$30='2 - Programas Municipales'!$C$3,'3 - Bienes Amortizables'!$H$32,0)),0)+IF('3 - Bienes Amortizables'!$E$34='2 - Programas Municipales'!$B3,(IF('3 - Bienes Amortizables'!$E$36='2 - Programas Municipales'!$C$3,'3 - Bienes Amortizables'!$H$38,0)),0)+IF('3 - Bienes Amortizables'!$E$40='2 - Programas Municipales'!$B3,(IF('3 - Bienes Amortizables'!$E$42='2 - Programas Municipales'!$C$3,'3 - Bienes Amortizables'!$H$44,0)),0)+IF('3 - Bienes Amortizables'!$E$46='2 - Programas Municipales'!$B3,(IF('3 - Bienes Amortizables'!$E$48='2 - Programas Municipales'!$C$3,'3 - Bienes Amortizables'!$H$50,0)),0)+IF('3 - Bienes Amortizables'!$E$52='2 - Programas Municipales'!$B3,(IF('3 - Bienes Amortizables'!$E$54='2 - Programas Municipales'!$C$3,'3 - Bienes Amortizables'!$H$56,0)),0)+IF('3 - Bienes Amortizables'!$E$58='2 - Programas Municipales'!$B3,(IF('3 - Bienes Amortizables'!$E$60='2 - Programas Municipales'!$C$3,'3 - Bienes Amortizables'!$H$62,0)),0)+IF('3 - Bienes Amortizables'!$E$64='2 - Programas Municipales'!$B3,(IF('3 - Bienes Amortizables'!$E$66='2 - Programas Municipales'!$C$3,'3 - Bienes Amortizables'!$H$68,0)),0)+IF('3 - Bienes Amortizables'!$E$70='2 - Programas Municipales'!$B3,(IF('3 - Bienes Amortizables'!$E$72='2 - Programas Municipales'!$C$3,'3 - Bienes Amortizables'!$H$74,0)),0)+IF('3 - Bienes Amortizables'!$E$76='2 - Programas Municipales'!$B3,(IF('3 - Bienes Amortizables'!$E$78='2 - Programas Municipales'!$C$3,'3 - Bienes Amortizables'!$H$80,0)),0)+IF('3 - Bienes Amortizables'!$E$82='2 - Programas Municipales'!$B3,(IF('3 - Bienes Amortizables'!$E$84='2 - Programas Municipales'!$C$3,'3 - Bienes Amortizables'!$H$86,0)),0)+IF('3 - Bienes Amortizables'!$E$88='2 - Programas Municipales'!$B3,(IF('3 - Bienes Amortizables'!$E$90='2 - Programas Municipales'!$C$3,'3 - Bienes Amortizables'!$H$92,0)),0)+IF('3 - Bienes Amortizables'!$E$94='2 - Programas Municipales'!$B3,(IF('3 - Bienes Amortizables'!$E$96='2 - Programas Municipales'!$C$3,'3 - Bienes Amortizables'!$H$98,0)),0)+IF('3 - Bienes Amortizables'!$E$100='2 - Programas Municipales'!$B3,(IF('3 - Bienes Amortizables'!$E$102='2 - Programas Municipales'!$C$3,'3 - Bienes Amortizables'!$H$104,0)),0)+IF('3 - Bienes Amortizables'!$E$106='2 - Programas Municipales'!$B3,(IF('3 - Bienes Amortizables'!$E$108='2 - Programas Municipales'!$C$3,'3 - Bienes Amortizables'!$H$110,0)),0)+IF('3 - Bienes Amortizables'!$E$112='2 - Programas Municipales'!$B3,(IF('3 - Bienes Amortizables'!$E$114='2 - Programas Municipales'!$C$3,'3 - Bienes Amortizables'!$H$116,0)),0)+IF('3 - Bienes Amortizables'!$E$118='2 - Programas Municipales'!$B3,(IF('3 - Bienes Amortizables'!$E$120='2 - Programas Municipales'!$C$3,'3 - Bienes Amortizables'!$H$122,0)),0)+IF('3 - Bienes Amortizables'!$E$124='2 - Programas Municipales'!$B3,(IF('3 - Bienes Amortizables'!$E$126='2 - Programas Municipales'!$C$3,'3 - Bienes Amortizables'!$H$128,0)),0)+IF('3 - Bienes Amortizables'!$E$130='2 - Programas Municipales'!$B3,(IF('3 - Bienes Amortizables'!$E$132='2 - Programas Municipales'!$C$3,'3 - Bienes Amortizables'!$H$134,0)),0)+IF('3 - Bienes Amortizables'!$E$136='2 - Programas Municipales'!$B3,(IF('3 - Bienes Amortizables'!$E$138='2 - Programas Municipales'!$C$3,'3 - Bienes Amortizables'!$H$140,0)),0)</f>
        <v>0</v>
      </c>
      <c r="E5" s="202">
        <f>IF('3 - Bienes Amortizables'!$E$4='2 - Programas Municipales'!$B3,(IF('3 - Bienes Amortizables'!$E$6='2 - Programas Municipales'!$C$4,'3 - Bienes Amortizables'!$H$8,0)),0)+IF('3 - Bienes Amortizables'!$E$10='2 - Programas Municipales'!$B3,(IF('3 - Bienes Amortizables'!$E$12='2 - Programas Municipales'!$C$4,'3 - Bienes Amortizables'!$H$14,0)),0)+IF('3 - Bienes Amortizables'!$E$16='2 - Programas Municipales'!$B3,(IF('3 - Bienes Amortizables'!$E$18='2 - Programas Municipales'!$C$4,'3 - Bienes Amortizables'!$H$20,0)),0)+IF('3 - Bienes Amortizables'!$E$22='2 - Programas Municipales'!$B3,(IF('3 - Bienes Amortizables'!$E$24='2 - Programas Municipales'!$C$4,'3 - Bienes Amortizables'!$H$26,0)),0)+IF('3 - Bienes Amortizables'!$E$28='2 - Programas Municipales'!$B3,(IF('3 - Bienes Amortizables'!$E$30='2 - Programas Municipales'!$C$4,'3 - Bienes Amortizables'!$H$32,0)),0)+IF('3 - Bienes Amortizables'!$E$34='2 - Programas Municipales'!$B3,(IF('3 - Bienes Amortizables'!$E$36='2 - Programas Municipales'!$C$4,'3 - Bienes Amortizables'!$H$38,0)),0)+IF('3 - Bienes Amortizables'!$E$40='2 - Programas Municipales'!$B3,(IF('3 - Bienes Amortizables'!$E$42='2 - Programas Municipales'!$C$4,'3 - Bienes Amortizables'!$H$44,0)),0)+IF('3 - Bienes Amortizables'!$E$46='2 - Programas Municipales'!$B3,(IF('3 - Bienes Amortizables'!$E$48='2 - Programas Municipales'!$C$4,'3 - Bienes Amortizables'!$H$50,0)),0)+IF('3 - Bienes Amortizables'!$E$52='2 - Programas Municipales'!$B3,(IF('3 - Bienes Amortizables'!$E$54='2 - Programas Municipales'!$C$4,'3 - Bienes Amortizables'!$H$56,0)),0)+IF('3 - Bienes Amortizables'!$E$58='2 - Programas Municipales'!$B3,(IF('3 - Bienes Amortizables'!$E$60='2 - Programas Municipales'!$C$4,'3 - Bienes Amortizables'!$H$62,0)),0)+IF('3 - Bienes Amortizables'!$E$64='2 - Programas Municipales'!$B3,(IF('3 - Bienes Amortizables'!$E$66='2 - Programas Municipales'!$C$4,'3 - Bienes Amortizables'!$H$68,0)),0)+IF('3 - Bienes Amortizables'!$E$70='2 - Programas Municipales'!$B3,(IF('3 - Bienes Amortizables'!$E$72='2 - Programas Municipales'!$C$4,'3 - Bienes Amortizables'!$H$74,0)),0)+IF('3 - Bienes Amortizables'!$E$76='2 - Programas Municipales'!$B3,(IF('3 - Bienes Amortizables'!$E$78='2 - Programas Municipales'!$C$4,'3 - Bienes Amortizables'!$H$80,0)),0)+IF('3 - Bienes Amortizables'!$E$82='2 - Programas Municipales'!$B3,(IF('3 - Bienes Amortizables'!$E$84='2 - Programas Municipales'!$C$4,'3 - Bienes Amortizables'!$H$86,0)),0)+IF('3 - Bienes Amortizables'!$E$88='2 - Programas Municipales'!$B3,(IF('3 - Bienes Amortizables'!$E$90='2 - Programas Municipales'!$C$4,'3 - Bienes Amortizables'!$H$92,0)),0)+IF('3 - Bienes Amortizables'!$E$94='2 - Programas Municipales'!$B3,(IF('3 - Bienes Amortizables'!$E$96='2 - Programas Municipales'!$C$4,'3 - Bienes Amortizables'!$H$98,0)),0)+IF('3 - Bienes Amortizables'!$E$100='2 - Programas Municipales'!$B3,(IF('3 - Bienes Amortizables'!$E$102='2 - Programas Municipales'!$C$4,'3 - Bienes Amortizables'!$H$104,0)),0)+IF('3 - Bienes Amortizables'!$E$106='2 - Programas Municipales'!$B3,(IF('3 - Bienes Amortizables'!$E$108='2 - Programas Municipales'!$C$4,'3 - Bienes Amortizables'!$H$110,0)),0)+IF('3 - Bienes Amortizables'!$E$112='2 - Programas Municipales'!$B3,(IF('3 - Bienes Amortizables'!$E$114='2 - Programas Municipales'!$C$4,'3 - Bienes Amortizables'!$H$116,0)),0)+IF('3 - Bienes Amortizables'!$E$118='2 - Programas Municipales'!$B3,(IF('3 - Bienes Amortizables'!$E$120='2 - Programas Municipales'!$C$4,'3 - Bienes Amortizables'!$H$122,0)),0)+IF('3 - Bienes Amortizables'!$E$124='2 - Programas Municipales'!$B3,(IF('3 - Bienes Amortizables'!$E$126='2 - Programas Municipales'!$C$4,'3 - Bienes Amortizables'!$H$128,0)),0)+IF('3 - Bienes Amortizables'!$E$130='2 - Programas Municipales'!$B3,(IF('3 - Bienes Amortizables'!$E$132='2 - Programas Municipales'!$C$4,'3 - Bienes Amortizables'!$H$134,0)),0)+IF('3 - Bienes Amortizables'!$E$136='2 - Programas Municipales'!$B3,(IF('3 - Bienes Amortizables'!$E$138='2 - Programas Municipales'!$C$4,'3 - Bienes Amortizables'!$H$140,0)),0)</f>
        <v>0</v>
      </c>
      <c r="F5" s="202">
        <f>IF('3 - Bienes Amortizables'!$E$4='2 - Programas Municipales'!$B3,(IF('3 - Bienes Amortizables'!$E$6='2 - Programas Municipales'!$C$5,'3 - Bienes Amortizables'!$H$8,0)),0)+IF('3 - Bienes Amortizables'!$E$10='2 - Programas Municipales'!$B3,(IF('3 - Bienes Amortizables'!$E$12='2 - Programas Municipales'!$C$5,'3 - Bienes Amortizables'!$H$14,0)),0)+IF('3 - Bienes Amortizables'!$E$16='2 - Programas Municipales'!$B3,(IF('3 - Bienes Amortizables'!$E$18='2 - Programas Municipales'!$C$5,'3 - Bienes Amortizables'!$H$20,0)),0)+IF('3 - Bienes Amortizables'!$E$22='2 - Programas Municipales'!$B3,(IF('3 - Bienes Amortizables'!$E$24='2 - Programas Municipales'!$C$5,'3 - Bienes Amortizables'!$H$26,0)),0)+IF('3 - Bienes Amortizables'!$E$28='2 - Programas Municipales'!$B3,(IF('3 - Bienes Amortizables'!$E$30='2 - Programas Municipales'!$C$5,'3 - Bienes Amortizables'!$H$32,0)),0)+IF('3 - Bienes Amortizables'!$E$34='2 - Programas Municipales'!$B3,(IF('3 - Bienes Amortizables'!$E$36='2 - Programas Municipales'!$C$5,'3 - Bienes Amortizables'!$H$38,0)),0)+IF('3 - Bienes Amortizables'!$E$40='2 - Programas Municipales'!$B3,(IF('3 - Bienes Amortizables'!$E$42='2 - Programas Municipales'!$C$5,'3 - Bienes Amortizables'!$H$44,0)),0)+IF('3 - Bienes Amortizables'!$E$46='2 - Programas Municipales'!$B3,(IF('3 - Bienes Amortizables'!$E$48='2 - Programas Municipales'!$C$5,'3 - Bienes Amortizables'!$H$50,0)),0)+IF('3 - Bienes Amortizables'!$E$52='2 - Programas Municipales'!$B3,(IF('3 - Bienes Amortizables'!$E$54='2 - Programas Municipales'!$C$5,'3 - Bienes Amortizables'!$H$56,0)),0)+IF('3 - Bienes Amortizables'!$E$58='2 - Programas Municipales'!$B3,(IF('3 - Bienes Amortizables'!$E$60='2 - Programas Municipales'!$C$5,'3 - Bienes Amortizables'!$H$62,0)),0)+IF('3 - Bienes Amortizables'!$E$64='2 - Programas Municipales'!$B3,(IF('3 - Bienes Amortizables'!$E$66='2 - Programas Municipales'!$C$5,'3 - Bienes Amortizables'!$H$68,0)),0)+IF('3 - Bienes Amortizables'!$E$70='2 - Programas Municipales'!$B3,(IF('3 - Bienes Amortizables'!$E$72='2 - Programas Municipales'!$C$5,'3 - Bienes Amortizables'!$H$74,0)),0)+IF('3 - Bienes Amortizables'!$E$76='2 - Programas Municipales'!$B3,(IF('3 - Bienes Amortizables'!$E$78='2 - Programas Municipales'!$C$5,'3 - Bienes Amortizables'!$H$80,0)),0)+IF('3 - Bienes Amortizables'!$E$82='2 - Programas Municipales'!$B3,(IF('3 - Bienes Amortizables'!$E$84='2 - Programas Municipales'!$C$5,'3 - Bienes Amortizables'!$H$86,0)),0)+IF('3 - Bienes Amortizables'!$E$88='2 - Programas Municipales'!$B3,(IF('3 - Bienes Amortizables'!$E$90='2 - Programas Municipales'!$C$5,'3 - Bienes Amortizables'!$H$92,0)),0)+IF('3 - Bienes Amortizables'!$E$94='2 - Programas Municipales'!$B3,(IF('3 - Bienes Amortizables'!$E$96='2 - Programas Municipales'!$C$5,'3 - Bienes Amortizables'!$H$98,0)),0)+IF('3 - Bienes Amortizables'!$E$100='2 - Programas Municipales'!$B3,(IF('3 - Bienes Amortizables'!$E$102='2 - Programas Municipales'!$C$5,'3 - Bienes Amortizables'!$H$104,0)),0)+IF('3 - Bienes Amortizables'!$E$106='2 - Programas Municipales'!$B3,(IF('3 - Bienes Amortizables'!$E$108='2 - Programas Municipales'!$C$5,'3 - Bienes Amortizables'!$H$110,0)),0)+IF('3 - Bienes Amortizables'!$E$112='2 - Programas Municipales'!$B3,(IF('3 - Bienes Amortizables'!$E$114='2 - Programas Municipales'!$C$5,'3 - Bienes Amortizables'!$H$116,0)),0)+IF('3 - Bienes Amortizables'!$E$118='2 - Programas Municipales'!$B3,(IF('3 - Bienes Amortizables'!$E$120='2 - Programas Municipales'!$C$5,'3 - Bienes Amortizables'!$H$122,0)),0)+IF('3 - Bienes Amortizables'!$E$124='2 - Programas Municipales'!$B3,(IF('3 - Bienes Amortizables'!$E$126='2 - Programas Municipales'!$C$5,'3 - Bienes Amortizables'!$H$128,0)),0)+IF('3 - Bienes Amortizables'!$E$130='2 - Programas Municipales'!$B3,(IF('3 - Bienes Amortizables'!$E$132='2 - Programas Municipales'!$C$5,'3 - Bienes Amortizables'!$H$134,0)),0)+IF('3 - Bienes Amortizables'!$E$136='2 - Programas Municipales'!$B3,(IF('3 - Bienes Amortizables'!$E$138='2 - Programas Municipales'!$C$5,'3 - Bienes Amortizables'!$H$140,0)),0)</f>
        <v>0</v>
      </c>
      <c r="G5" s="202">
        <f>IF('3 - Bienes Amortizables'!$E$4='2 - Programas Municipales'!$B3,(IF('3 - Bienes Amortizables'!$E$6='2 - Programas Municipales'!$C$6,'3 - Bienes Amortizables'!$H$8,0)),0)+IF('3 - Bienes Amortizables'!$E$10='2 - Programas Municipales'!$B3,(IF('3 - Bienes Amortizables'!$E$12='2 - Programas Municipales'!$C$6,'3 - Bienes Amortizables'!$H$14,0)),0)+IF('3 - Bienes Amortizables'!$E$16='2 - Programas Municipales'!$B3,(IF('3 - Bienes Amortizables'!$E$18='2 - Programas Municipales'!$C$6,'3 - Bienes Amortizables'!$H$20,0)),0)+IF('3 - Bienes Amortizables'!$E$22='2 - Programas Municipales'!$B3,(IF('3 - Bienes Amortizables'!$E$24='2 - Programas Municipales'!$C$6,'3 - Bienes Amortizables'!$H$26,0)),0)+IF('3 - Bienes Amortizables'!$E$28='2 - Programas Municipales'!$B3,(IF('3 - Bienes Amortizables'!$E$30='2 - Programas Municipales'!$C$6,'3 - Bienes Amortizables'!$H$32,0)),0)+IF('3 - Bienes Amortizables'!$E$34='2 - Programas Municipales'!$B3,(IF('3 - Bienes Amortizables'!$E$36='2 - Programas Municipales'!$C$6,'3 - Bienes Amortizables'!$H$38,0)),0)+IF('3 - Bienes Amortizables'!$E$40='2 - Programas Municipales'!$B3,(IF('3 - Bienes Amortizables'!$E$42='2 - Programas Municipales'!$C$6,'3 - Bienes Amortizables'!$H$44,0)),0)+IF('3 - Bienes Amortizables'!$E$46='2 - Programas Municipales'!$B3,(IF('3 - Bienes Amortizables'!$E$48='2 - Programas Municipales'!$C$6,'3 - Bienes Amortizables'!$H$50,0)),0)+IF('3 - Bienes Amortizables'!$E$52='2 - Programas Municipales'!$B3,(IF('3 - Bienes Amortizables'!$E$54='2 - Programas Municipales'!$C$6,'3 - Bienes Amortizables'!$H$56,0)),0)+IF('3 - Bienes Amortizables'!$E$58='2 - Programas Municipales'!$B3,(IF('3 - Bienes Amortizables'!$E$60='2 - Programas Municipales'!$C$6,'3 - Bienes Amortizables'!$H$62,0)),0)+IF('3 - Bienes Amortizables'!$E$64='2 - Programas Municipales'!$B3,(IF('3 - Bienes Amortizables'!$E$66='2 - Programas Municipales'!$C$6,'3 - Bienes Amortizables'!$H$68,0)),0)+IF('3 - Bienes Amortizables'!$E$70='2 - Programas Municipales'!$B3,(IF('3 - Bienes Amortizables'!$E$72='2 - Programas Municipales'!$C$6,'3 - Bienes Amortizables'!$H$74,0)),0)+IF('3 - Bienes Amortizables'!$E$76='2 - Programas Municipales'!$B3,(IF('3 - Bienes Amortizables'!$E$78='2 - Programas Municipales'!$C$6,'3 - Bienes Amortizables'!$H$80,0)),0)+IF('3 - Bienes Amortizables'!$E$82='2 - Programas Municipales'!$B3,(IF('3 - Bienes Amortizables'!$E$84='2 - Programas Municipales'!$C$6,'3 - Bienes Amortizables'!$H$86,0)),0)+IF('3 - Bienes Amortizables'!$E$88='2 - Programas Municipales'!$B3,(IF('3 - Bienes Amortizables'!$E$90='2 - Programas Municipales'!$C$6,'3 - Bienes Amortizables'!$H$92,0)),0)+IF('3 - Bienes Amortizables'!$E$94='2 - Programas Municipales'!$B3,(IF('3 - Bienes Amortizables'!$E$96='2 - Programas Municipales'!$C$6,'3 - Bienes Amortizables'!$H$98,0)),0)+IF('3 - Bienes Amortizables'!$E$100='2 - Programas Municipales'!$B3,(IF('3 - Bienes Amortizables'!$E$102='2 - Programas Municipales'!$C$6,'3 - Bienes Amortizables'!$H$104,0)),0)+IF('3 - Bienes Amortizables'!$E$106='2 - Programas Municipales'!$B3,(IF('3 - Bienes Amortizables'!$E$108='2 - Programas Municipales'!$C$6,'3 - Bienes Amortizables'!$H$110,0)),0)+IF('3 - Bienes Amortizables'!$E$112='2 - Programas Municipales'!$B3,(IF('3 - Bienes Amortizables'!$E$114='2 - Programas Municipales'!$C$6,'3 - Bienes Amortizables'!$H$116,0)),0)+IF('3 - Bienes Amortizables'!$E$118='2 - Programas Municipales'!$B3,(IF('3 - Bienes Amortizables'!$E$120='2 - Programas Municipales'!$C$6,'3 - Bienes Amortizables'!$H$122,0)),0)+IF('3 - Bienes Amortizables'!$E$124='2 - Programas Municipales'!$B3,(IF('3 - Bienes Amortizables'!$E$126='2 - Programas Municipales'!$C$6,'3 - Bienes Amortizables'!$H$128,0)),0)+IF('3 - Bienes Amortizables'!$E$130='2 - Programas Municipales'!$B3,(IF('3 - Bienes Amortizables'!$E$132='2 - Programas Municipales'!$C$6,'3 - Bienes Amortizables'!$H$134,0)),0)+IF('3 - Bienes Amortizables'!$E$136='2 - Programas Municipales'!$B3,(IF('3 - Bienes Amortizables'!$E$138='2 - Programas Municipales'!$C$6,'3 - Bienes Amortizables'!$H$140,0)),0)</f>
        <v>0</v>
      </c>
      <c r="H5" s="202">
        <f>IF('3 - Bienes Amortizables'!$E$4='2 - Programas Municipales'!$B3,(IF('3 - Bienes Amortizables'!$E$6='2 - Programas Municipales'!$C$7,'3 - Bienes Amortizables'!$H$8,0)),0)+IF('3 - Bienes Amortizables'!$E$10='2 - Programas Municipales'!$B3,(IF('3 - Bienes Amortizables'!$E$12='2 - Programas Municipales'!$C$7,'3 - Bienes Amortizables'!$H$14,0)),0)+IF('3 - Bienes Amortizables'!$E$16='2 - Programas Municipales'!$B3,(IF('3 - Bienes Amortizables'!$E$18='2 - Programas Municipales'!$C$7,'3 - Bienes Amortizables'!$H$20,0)),0)+IF('3 - Bienes Amortizables'!$E$22='2 - Programas Municipales'!$B3,(IF('3 - Bienes Amortizables'!$E$24='2 - Programas Municipales'!$C$7,'3 - Bienes Amortizables'!$H$26,0)),0)+IF('3 - Bienes Amortizables'!$E$28='2 - Programas Municipales'!$B3,(IF('3 - Bienes Amortizables'!$E$30='2 - Programas Municipales'!$C$7,'3 - Bienes Amortizables'!$H$32,0)),0)+IF('3 - Bienes Amortizables'!$E$34='2 - Programas Municipales'!$B3,(IF('3 - Bienes Amortizables'!$E$36='2 - Programas Municipales'!$C$7,'3 - Bienes Amortizables'!$H$38,0)),0)+IF('3 - Bienes Amortizables'!$E$40='2 - Programas Municipales'!$B3,(IF('3 - Bienes Amortizables'!$E$42='2 - Programas Municipales'!$C$7,'3 - Bienes Amortizables'!$H$44,0)),0)+IF('3 - Bienes Amortizables'!$E$46='2 - Programas Municipales'!$B3,(IF('3 - Bienes Amortizables'!$E$48='2 - Programas Municipales'!$C$7,'3 - Bienes Amortizables'!$H$50,0)),0)+IF('3 - Bienes Amortizables'!$E$52='2 - Programas Municipales'!$B3,(IF('3 - Bienes Amortizables'!$E$54='2 - Programas Municipales'!$C$7,'3 - Bienes Amortizables'!$H$56,0)),0)+IF('3 - Bienes Amortizables'!$E$58='2 - Programas Municipales'!$B3,(IF('3 - Bienes Amortizables'!$E$60='2 - Programas Municipales'!$C$7,'3 - Bienes Amortizables'!$H$62,0)),0)+IF('3 - Bienes Amortizables'!$E$64='2 - Programas Municipales'!$B3,(IF('3 - Bienes Amortizables'!$E$66='2 - Programas Municipales'!$C$7,'3 - Bienes Amortizables'!$H$68,0)),0)+IF('3 - Bienes Amortizables'!$E$70='2 - Programas Municipales'!$B3,(IF('3 - Bienes Amortizables'!$E$72='2 - Programas Municipales'!$C$7,'3 - Bienes Amortizables'!$H$74,0)),0)+IF('3 - Bienes Amortizables'!$E$76='2 - Programas Municipales'!$B3,(IF('3 - Bienes Amortizables'!$E$78='2 - Programas Municipales'!$C$7,'3 - Bienes Amortizables'!$H$80,0)),0)+IF('3 - Bienes Amortizables'!$E$82='2 - Programas Municipales'!$B3,(IF('3 - Bienes Amortizables'!$E$84='2 - Programas Municipales'!$C$7,'3 - Bienes Amortizables'!$H$86,0)),0)+IF('3 - Bienes Amortizables'!$E$88='2 - Programas Municipales'!$B3,(IF('3 - Bienes Amortizables'!$E$90='2 - Programas Municipales'!$C$7,'3 - Bienes Amortizables'!$H$92,0)),0)+IF('3 - Bienes Amortizables'!$E$94='2 - Programas Municipales'!$B3,(IF('3 - Bienes Amortizables'!$E$96='2 - Programas Municipales'!$C$7,'3 - Bienes Amortizables'!$H$98,0)),0)+IF('3 - Bienes Amortizables'!$E$100='2 - Programas Municipales'!$B3,(IF('3 - Bienes Amortizables'!$E$102='2 - Programas Municipales'!$C$7,'3 - Bienes Amortizables'!$H$104,0)),0)+IF('3 - Bienes Amortizables'!$E$106='2 - Programas Municipales'!$B3,(IF('3 - Bienes Amortizables'!$E$108='2 - Programas Municipales'!$C$7,'3 - Bienes Amortizables'!$H$110,0)),0)+IF('3 - Bienes Amortizables'!$E$112='2 - Programas Municipales'!$B3,(IF('3 - Bienes Amortizables'!$E$114='2 - Programas Municipales'!$C$7,'3 - Bienes Amortizables'!$H$116,0)),0)+IF('3 - Bienes Amortizables'!$E$118='2 - Programas Municipales'!$B3,(IF('3 - Bienes Amortizables'!$E$120='2 - Programas Municipales'!$C$7,'3 - Bienes Amortizables'!$H$122,0)),0)+IF('3 - Bienes Amortizables'!$E$124='2 - Programas Municipales'!$B3,(IF('3 - Bienes Amortizables'!$E$126='2 - Programas Municipales'!$C$7,'3 - Bienes Amortizables'!$H$128,0)),0)+IF('3 - Bienes Amortizables'!$E$130='2 - Programas Municipales'!$B3,(IF('3 - Bienes Amortizables'!$E$132='2 - Programas Municipales'!$C$7,'3 - Bienes Amortizables'!$H$134,0)),0)+IF('3 - Bienes Amortizables'!$E$136='2 - Programas Municipales'!$B3,(IF('3 - Bienes Amortizables'!$E$138='2 - Programas Municipales'!$C$7,'3 - Bienes Amortizables'!$H$140,0)),0)</f>
        <v>0</v>
      </c>
      <c r="I5" s="202">
        <f>IF('3 - Bienes Amortizables'!$E$4='2 - Programas Municipales'!$B3,(IF('3 - Bienes Amortizables'!$E$6='2 - Programas Municipales'!$C$8,'3 - Bienes Amortizables'!$H$8,0)),0)+IF('3 - Bienes Amortizables'!$E$10='2 - Programas Municipales'!$B3,(IF('3 - Bienes Amortizables'!$E$12='2 - Programas Municipales'!$C$8,'3 - Bienes Amortizables'!$H$14,0)),0)+IF('3 - Bienes Amortizables'!$E$16='2 - Programas Municipales'!$B3,(IF('3 - Bienes Amortizables'!$E$18='2 - Programas Municipales'!$C$8,'3 - Bienes Amortizables'!$H$20,0)),0)+IF('3 - Bienes Amortizables'!$E$22='2 - Programas Municipales'!$B3,(IF('3 - Bienes Amortizables'!$E$24='2 - Programas Municipales'!$C$8,'3 - Bienes Amortizables'!$H$26,0)),0)+IF('3 - Bienes Amortizables'!$E$28='2 - Programas Municipales'!$B3,(IF('3 - Bienes Amortizables'!$E$30='2 - Programas Municipales'!$C$8,'3 - Bienes Amortizables'!$H$32,0)),0)+IF('3 - Bienes Amortizables'!$E$34='2 - Programas Municipales'!$B3,(IF('3 - Bienes Amortizables'!$E$36='2 - Programas Municipales'!$C$8,'3 - Bienes Amortizables'!$H$38,0)),0)+IF('3 - Bienes Amortizables'!$E$40='2 - Programas Municipales'!$B3,(IF('3 - Bienes Amortizables'!$E$42='2 - Programas Municipales'!$C$8,'3 - Bienes Amortizables'!$H$44,0)),0)+IF('3 - Bienes Amortizables'!$E$46='2 - Programas Municipales'!$B3,(IF('3 - Bienes Amortizables'!$E$48='2 - Programas Municipales'!$C$8,'3 - Bienes Amortizables'!$H$50,0)),0)+IF('3 - Bienes Amortizables'!$E$52='2 - Programas Municipales'!$B3,(IF('3 - Bienes Amortizables'!$E$54='2 - Programas Municipales'!$C$8,'3 - Bienes Amortizables'!$H$56,0)),0)+IF('3 - Bienes Amortizables'!$E$58='2 - Programas Municipales'!$B3,(IF('3 - Bienes Amortizables'!$E$60='2 - Programas Municipales'!$C$8,'3 - Bienes Amortizables'!$H$62,0)),0)+IF('3 - Bienes Amortizables'!$E$64='2 - Programas Municipales'!$B3,(IF('3 - Bienes Amortizables'!$E$66='2 - Programas Municipales'!$C$8,'3 - Bienes Amortizables'!$H$68,0)),0)+IF('3 - Bienes Amortizables'!$E$70='2 - Programas Municipales'!$B3,(IF('3 - Bienes Amortizables'!$E$72='2 - Programas Municipales'!$C$8,'3 - Bienes Amortizables'!$H$74,0)),0)+IF('3 - Bienes Amortizables'!$E$76='2 - Programas Municipales'!$B3,(IF('3 - Bienes Amortizables'!$E$78='2 - Programas Municipales'!$C$8,'3 - Bienes Amortizables'!$H$80,0)),0)+IF('3 - Bienes Amortizables'!$E$82='2 - Programas Municipales'!$B3,(IF('3 - Bienes Amortizables'!$E$84='2 - Programas Municipales'!$C$8,'3 - Bienes Amortizables'!$H$86,0)),0)+IF('3 - Bienes Amortizables'!$E$88='2 - Programas Municipales'!$B3,(IF('3 - Bienes Amortizables'!$E$90='2 - Programas Municipales'!$C$8,'3 - Bienes Amortizables'!$H$92,0)),0)+IF('3 - Bienes Amortizables'!$E$94='2 - Programas Municipales'!$B3,(IF('3 - Bienes Amortizables'!$E$96='2 - Programas Municipales'!$C$8,'3 - Bienes Amortizables'!$H$98,0)),0)+IF('3 - Bienes Amortizables'!$E$100='2 - Programas Municipales'!$B3,(IF('3 - Bienes Amortizables'!$E$102='2 - Programas Municipales'!$C$8,'3 - Bienes Amortizables'!$H$104,0)),0)+IF('3 - Bienes Amortizables'!$E$106='2 - Programas Municipales'!$B3,(IF('3 - Bienes Amortizables'!$E$108='2 - Programas Municipales'!$C$8,'3 - Bienes Amortizables'!$H$110,0)),0)+IF('3 - Bienes Amortizables'!$E$112='2 - Programas Municipales'!$B3,(IF('3 - Bienes Amortizables'!$E$114='2 - Programas Municipales'!$C$8,'3 - Bienes Amortizables'!$H$116,0)),0)+IF('3 - Bienes Amortizables'!$E$118='2 - Programas Municipales'!$B3,(IF('3 - Bienes Amortizables'!$E$120='2 - Programas Municipales'!$C$8,'3 - Bienes Amortizables'!$H$122,0)),0)+IF('3 - Bienes Amortizables'!$E$124='2 - Programas Municipales'!$B3,(IF('3 - Bienes Amortizables'!$E$126='2 - Programas Municipales'!$C$8,'3 - Bienes Amortizables'!$H$128,0)),0)+IF('3 - Bienes Amortizables'!$E$130='2 - Programas Municipales'!$B3,(IF('3 - Bienes Amortizables'!$E$132='2 - Programas Municipales'!$C$8,'3 - Bienes Amortizables'!$H$134,0)),0)+IF('3 - Bienes Amortizables'!$E$136='2 - Programas Municipales'!$B3,(IF('3 - Bienes Amortizables'!$E$138='2 - Programas Municipales'!$C$8,'3 - Bienes Amortizables'!$H$140,0)),0)</f>
        <v>15465722.37</v>
      </c>
      <c r="J5" s="202">
        <f>IF('3 - Bienes Amortizables'!$E$4='2 - Programas Municipales'!$B3,(IF('3 - Bienes Amortizables'!$E$6='2 - Programas Municipales'!$C$9,'3 - Bienes Amortizables'!$H$8,0)),0)+IF('3 - Bienes Amortizables'!$E$10='2 - Programas Municipales'!$B3,(IF('3 - Bienes Amortizables'!$E$12='2 - Programas Municipales'!$C$9,'3 - Bienes Amortizables'!$H$14,0)),0)+IF('3 - Bienes Amortizables'!$E$16='2 - Programas Municipales'!$B3,(IF('3 - Bienes Amortizables'!$E$18='2 - Programas Municipales'!$C$9,'3 - Bienes Amortizables'!$H$20,0)),0)+IF('3 - Bienes Amortizables'!$E$22='2 - Programas Municipales'!$B3,(IF('3 - Bienes Amortizables'!$E$24='2 - Programas Municipales'!$C$9,'3 - Bienes Amortizables'!$H$26,0)),0)+IF('3 - Bienes Amortizables'!$E$28='2 - Programas Municipales'!$B3,(IF('3 - Bienes Amortizables'!$E$30='2 - Programas Municipales'!$C$9,'3 - Bienes Amortizables'!$H$32,0)),0)+IF('3 - Bienes Amortizables'!$E$34='2 - Programas Municipales'!$B3,(IF('3 - Bienes Amortizables'!$E$36='2 - Programas Municipales'!$C$9,'3 - Bienes Amortizables'!$H$38,0)),0)+IF('3 - Bienes Amortizables'!$E$40='2 - Programas Municipales'!$B3,(IF('3 - Bienes Amortizables'!$E$42='2 - Programas Municipales'!$C$9,'3 - Bienes Amortizables'!$H$44,0)),0)+IF('3 - Bienes Amortizables'!$E$46='2 - Programas Municipales'!$B3,(IF('3 - Bienes Amortizables'!$E$48='2 - Programas Municipales'!$C$9,'3 - Bienes Amortizables'!$H$50,0)),0)+IF('3 - Bienes Amortizables'!$E$52='2 - Programas Municipales'!$B3,(IF('3 - Bienes Amortizables'!$E$54='2 - Programas Municipales'!$C$9,'3 - Bienes Amortizables'!$H$56,0)),0)+IF('3 - Bienes Amortizables'!$E$58='2 - Programas Municipales'!$B3,(IF('3 - Bienes Amortizables'!$E$60='2 - Programas Municipales'!$C$9,'3 - Bienes Amortizables'!$H$62,0)),0)+IF('3 - Bienes Amortizables'!$E$64='2 - Programas Municipales'!$B3,(IF('3 - Bienes Amortizables'!$E$66='2 - Programas Municipales'!$C$9,'3 - Bienes Amortizables'!$H$68,0)),0)+IF('3 - Bienes Amortizables'!$E$70='2 - Programas Municipales'!$B3,(IF('3 - Bienes Amortizables'!$E$72='2 - Programas Municipales'!$C$9,'3 - Bienes Amortizables'!$H$74,0)),0)+IF('3 - Bienes Amortizables'!$E$76='2 - Programas Municipales'!$B3,(IF('3 - Bienes Amortizables'!$E$78='2 - Programas Municipales'!$C$9,'3 - Bienes Amortizables'!$H$80,0)),0)+IF('3 - Bienes Amortizables'!$E$82='2 - Programas Municipales'!$B3,(IF('3 - Bienes Amortizables'!$E$84='2 - Programas Municipales'!$C$9,'3 - Bienes Amortizables'!$H$86,0)),0)+IF('3 - Bienes Amortizables'!$E$88='2 - Programas Municipales'!$B3,(IF('3 - Bienes Amortizables'!$E$90='2 - Programas Municipales'!$C$9,'3 - Bienes Amortizables'!$H$92,0)),0)+IF('3 - Bienes Amortizables'!$E$94='2 - Programas Municipales'!$B3,(IF('3 - Bienes Amortizables'!$E$96='2 - Programas Municipales'!$C$9,'3 - Bienes Amortizables'!$H$98,0)),0)+IF('3 - Bienes Amortizables'!$E$100='2 - Programas Municipales'!$B3,(IF('3 - Bienes Amortizables'!$E$102='2 - Programas Municipales'!$C$9,'3 - Bienes Amortizables'!$H$104,0)),0)+IF('3 - Bienes Amortizables'!$E$106='2 - Programas Municipales'!$B3,(IF('3 - Bienes Amortizables'!$E$108='2 - Programas Municipales'!$C$9,'3 - Bienes Amortizables'!$H$110,0)),0)+IF('3 - Bienes Amortizables'!$E$112='2 - Programas Municipales'!$B3,(IF('3 - Bienes Amortizables'!$E$114='2 - Programas Municipales'!$C$9,'3 - Bienes Amortizables'!$H$116,0)),0)+IF('3 - Bienes Amortizables'!$E$118='2 - Programas Municipales'!$B3,(IF('3 - Bienes Amortizables'!$E$120='2 - Programas Municipales'!$C$9,'3 - Bienes Amortizables'!$H$122,0)),0)+IF('3 - Bienes Amortizables'!$E$124='2 - Programas Municipales'!$B3,(IF('3 - Bienes Amortizables'!$E$126='2 - Programas Municipales'!$C$9,'3 - Bienes Amortizables'!$H$128,0)),0)+IF('3 - Bienes Amortizables'!$E$130='2 - Programas Municipales'!$B3,(IF('3 - Bienes Amortizables'!$E$132='2 - Programas Municipales'!$C$9,'3 - Bienes Amortizables'!$H$134,0)),0)+IF('3 - Bienes Amortizables'!$E$136='2 - Programas Municipales'!$B3,(IF('3 - Bienes Amortizables'!$E$138='2 - Programas Municipales'!$C$9,'3 - Bienes Amortizables'!$H$140,0)),0)</f>
        <v>310937.1069</v>
      </c>
      <c r="K5" s="202">
        <f>IF('3 - Bienes Amortizables'!$E$4='2 - Programas Municipales'!$B3,(IF('3 - Bienes Amortizables'!$E$6='2 - Programas Municipales'!$C$10,'3 - Bienes Amortizables'!$H$8,0)),0)+IF('3 - Bienes Amortizables'!$E$10='2 - Programas Municipales'!$B3,(IF('3 - Bienes Amortizables'!$E$12='2 - Programas Municipales'!$C$10,'3 - Bienes Amortizables'!$H$14,0)),0)+IF('3 - Bienes Amortizables'!$E$16='2 - Programas Municipales'!$B3,(IF('3 - Bienes Amortizables'!$E$18='2 - Programas Municipales'!$C$10,'3 - Bienes Amortizables'!$H$20,0)),0)+IF('3 - Bienes Amortizables'!$E$22='2 - Programas Municipales'!$B3,(IF('3 - Bienes Amortizables'!$E$24='2 - Programas Municipales'!$C$10,'3 - Bienes Amortizables'!$H$26,0)),0)+IF('3 - Bienes Amortizables'!$E$28='2 - Programas Municipales'!$B3,(IF('3 - Bienes Amortizables'!$E$30='2 - Programas Municipales'!$C$10,'3 - Bienes Amortizables'!$H$32,0)),0)+IF('3 - Bienes Amortizables'!$E$34='2 - Programas Municipales'!$B3,(IF('3 - Bienes Amortizables'!$E$36='2 - Programas Municipales'!$C$10,'3 - Bienes Amortizables'!$H$38,0)),0)+IF('3 - Bienes Amortizables'!$E$40='2 - Programas Municipales'!$B3,(IF('3 - Bienes Amortizables'!$E$42='2 - Programas Municipales'!$C$10,'3 - Bienes Amortizables'!$H$44,0)),0)+IF('3 - Bienes Amortizables'!$E$46='2 - Programas Municipales'!$B3,(IF('3 - Bienes Amortizables'!$E$48='2 - Programas Municipales'!$C$10,'3 - Bienes Amortizables'!$H$50,0)),0)+IF('3 - Bienes Amortizables'!$E$52='2 - Programas Municipales'!$B3,(IF('3 - Bienes Amortizables'!$E$54='2 - Programas Municipales'!$C$10,'3 - Bienes Amortizables'!$H$56,0)),0)+IF('3 - Bienes Amortizables'!$E$58='2 - Programas Municipales'!$B3,(IF('3 - Bienes Amortizables'!$E$60='2 - Programas Municipales'!$C$10,'3 - Bienes Amortizables'!$H$62,0)),0)+IF('3 - Bienes Amortizables'!$E$64='2 - Programas Municipales'!$B3,(IF('3 - Bienes Amortizables'!$E$66='2 - Programas Municipales'!$C$10,'3 - Bienes Amortizables'!$H$68,0)),0)+IF('3 - Bienes Amortizables'!$E$70='2 - Programas Municipales'!$B3,(IF('3 - Bienes Amortizables'!$E$72='2 - Programas Municipales'!$C$10,'3 - Bienes Amortizables'!$H$74,0)),0)+IF('3 - Bienes Amortizables'!$E$76='2 - Programas Municipales'!$B3,(IF('3 - Bienes Amortizables'!$E$78='2 - Programas Municipales'!$C$10,'3 - Bienes Amortizables'!$H$80,0)),0)+IF('3 - Bienes Amortizables'!$E$82='2 - Programas Municipales'!$B3,(IF('3 - Bienes Amortizables'!$E$84='2 - Programas Municipales'!$C$10,'3 - Bienes Amortizables'!$H$86,0)),0)+IF('3 - Bienes Amortizables'!$E$88='2 - Programas Municipales'!$B3,(IF('3 - Bienes Amortizables'!$E$90='2 - Programas Municipales'!$C$10,'3 - Bienes Amortizables'!$H$92,0)),0)+IF('3 - Bienes Amortizables'!$E$94='2 - Programas Municipales'!$B3,(IF('3 - Bienes Amortizables'!$E$96='2 - Programas Municipales'!$C$10,'3 - Bienes Amortizables'!$H$98,0)),0)+IF('3 - Bienes Amortizables'!$E$100='2 - Programas Municipales'!$B3,(IF('3 - Bienes Amortizables'!$E$102='2 - Programas Municipales'!$C$10,'3 - Bienes Amortizables'!$H$104,0)),0)+IF('3 - Bienes Amortizables'!$E$106='2 - Programas Municipales'!$B3,(IF('3 - Bienes Amortizables'!$E$108='2 - Programas Municipales'!$C$10,'3 - Bienes Amortizables'!$H$110,0)),0)+IF('3 - Bienes Amortizables'!$E$112='2 - Programas Municipales'!$B3,(IF('3 - Bienes Amortizables'!$E$114='2 - Programas Municipales'!$C$10,'3 - Bienes Amortizables'!$H$116,0)),0)+IF('3 - Bienes Amortizables'!$E$118='2 - Programas Municipales'!$B3,(IF('3 - Bienes Amortizables'!$E$120='2 - Programas Municipales'!$C$10,'3 - Bienes Amortizables'!$H$122,0)),0)+IF('3 - Bienes Amortizables'!$E$124='2 - Programas Municipales'!$B3,(IF('3 - Bienes Amortizables'!$E$126='2 - Programas Municipales'!$C$10,'3 - Bienes Amortizables'!$H$128,0)),0)+IF('3 - Bienes Amortizables'!$E$130='2 - Programas Municipales'!$B3,(IF('3 - Bienes Amortizables'!$E$132='2 - Programas Municipales'!$C$10,'3 - Bienes Amortizables'!$H$134,0)),0)+IF('3 - Bienes Amortizables'!$E$136='2 - Programas Municipales'!$B3,(IF('3 - Bienes Amortizables'!$E$138='2 - Programas Municipales'!$C$10,'3 - Bienes Amortizables'!$H$140,0)),0)</f>
        <v>0</v>
      </c>
      <c r="L5" s="202">
        <f>IF('3 - Bienes Amortizables'!$E$4='2 - Programas Municipales'!$B3,(IF('3 - Bienes Amortizables'!$E$6='2 - Programas Municipales'!$C$11,'3 - Bienes Amortizables'!$H$8,0)),0)+IF('3 - Bienes Amortizables'!$E$10='2 - Programas Municipales'!$B3,(IF('3 - Bienes Amortizables'!$E$12='2 - Programas Municipales'!$C$11,'3 - Bienes Amortizables'!$H$14,0)),0)+IF('3 - Bienes Amortizables'!$E$16='2 - Programas Municipales'!$B3,(IF('3 - Bienes Amortizables'!$E$18='2 - Programas Municipales'!$C$11,'3 - Bienes Amortizables'!$H$20,0)),0)+IF('3 - Bienes Amortizables'!$E$22='2 - Programas Municipales'!$B3,(IF('3 - Bienes Amortizables'!$E$24='2 - Programas Municipales'!$C$11,'3 - Bienes Amortizables'!$H$26,0)),0)+IF('3 - Bienes Amortizables'!$E$28='2 - Programas Municipales'!$B3,(IF('3 - Bienes Amortizables'!$E$30='2 - Programas Municipales'!$C$11,'3 - Bienes Amortizables'!$H$32,0)),0)+IF('3 - Bienes Amortizables'!$E$34='2 - Programas Municipales'!$B3,(IF('3 - Bienes Amortizables'!$E$36='2 - Programas Municipales'!$C$11,'3 - Bienes Amortizables'!$H$38,0)),0)+IF('3 - Bienes Amortizables'!$E$40='2 - Programas Municipales'!$B3,(IF('3 - Bienes Amortizables'!$E$42='2 - Programas Municipales'!$C$11,'3 - Bienes Amortizables'!$H$44,0)),0)+IF('3 - Bienes Amortizables'!$E$46='2 - Programas Municipales'!$B3,(IF('3 - Bienes Amortizables'!$E$48='2 - Programas Municipales'!$C$11,'3 - Bienes Amortizables'!$H$50,0)),0)+IF('3 - Bienes Amortizables'!$E$52='2 - Programas Municipales'!$B3,(IF('3 - Bienes Amortizables'!$E$54='2 - Programas Municipales'!$C$11,'3 - Bienes Amortizables'!$H$56,0)),0)+IF('3 - Bienes Amortizables'!$E$58='2 - Programas Municipales'!$B3,(IF('3 - Bienes Amortizables'!$E$60='2 - Programas Municipales'!$C$11,'3 - Bienes Amortizables'!$H$62,0)),0)+IF('3 - Bienes Amortizables'!$E$64='2 - Programas Municipales'!$B3,(IF('3 - Bienes Amortizables'!$E$66='2 - Programas Municipales'!$C$11,'3 - Bienes Amortizables'!$H$68,0)),0)+IF('3 - Bienes Amortizables'!$E$70='2 - Programas Municipales'!$B3,(IF('3 - Bienes Amortizables'!$E$72='2 - Programas Municipales'!$C$11,'3 - Bienes Amortizables'!$H$74,0)),0)+IF('3 - Bienes Amortizables'!$E$76='2 - Programas Municipales'!$B3,(IF('3 - Bienes Amortizables'!$E$78='2 - Programas Municipales'!$C$11,'3 - Bienes Amortizables'!$H$80,0)),0)+IF('3 - Bienes Amortizables'!$E$82='2 - Programas Municipales'!$B3,(IF('3 - Bienes Amortizables'!$E$84='2 - Programas Municipales'!$C$11,'3 - Bienes Amortizables'!$H$86,0)),0)+IF('3 - Bienes Amortizables'!$E$88='2 - Programas Municipales'!$B3,(IF('3 - Bienes Amortizables'!$E$90='2 - Programas Municipales'!$C$11,'3 - Bienes Amortizables'!$H$92,0)),0)+IF('3 - Bienes Amortizables'!$E$94='2 - Programas Municipales'!$B3,(IF('3 - Bienes Amortizables'!$E$96='2 - Programas Municipales'!$C$11,'3 - Bienes Amortizables'!$H$98,0)),0)+IF('3 - Bienes Amortizables'!$E$100='2 - Programas Municipales'!$B3,(IF('3 - Bienes Amortizables'!$E$102='2 - Programas Municipales'!$C$11,'3 - Bienes Amortizables'!$H$104,0)),0)+IF('3 - Bienes Amortizables'!$E$106='2 - Programas Municipales'!$B3,(IF('3 - Bienes Amortizables'!$E$108='2 - Programas Municipales'!$C$11,'3 - Bienes Amortizables'!$H$110,0)),0)+IF('3 - Bienes Amortizables'!$E$112='2 - Programas Municipales'!$B3,(IF('3 - Bienes Amortizables'!$E$114='2 - Programas Municipales'!$C$11,'3 - Bienes Amortizables'!$H$116,0)),0)+IF('3 - Bienes Amortizables'!$E$118='2 - Programas Municipales'!$B3,(IF('3 - Bienes Amortizables'!$E$120='2 - Programas Municipales'!$C$11,'3 - Bienes Amortizables'!$H$122,0)),0)+IF('3 - Bienes Amortizables'!$E$124='2 - Programas Municipales'!$B3,(IF('3 - Bienes Amortizables'!$E$126='2 - Programas Municipales'!$C$11,'3 - Bienes Amortizables'!$H$128,0)),0)+IF('3 - Bienes Amortizables'!$E$130='2 - Programas Municipales'!$B3,(IF('3 - Bienes Amortizables'!$E$132='2 - Programas Municipales'!$C$11,'3 - Bienes Amortizables'!$H$134,0)),0)+IF('3 - Bienes Amortizables'!$E$136='2 - Programas Municipales'!$B3,(IF('3 - Bienes Amortizables'!$E$138='2 - Programas Municipales'!$C$11,'3 - Bienes Amortizables'!$H$140,0)),0)</f>
        <v>12375000</v>
      </c>
      <c r="M5" s="202">
        <f>IF('3 - Bienes Amortizables'!$E$4='2 - Programas Municipales'!$B3,(IF('3 - Bienes Amortizables'!$E$6='2 - Programas Municipales'!$C$12,'3 - Bienes Amortizables'!$H$8,0)),0)+IF('3 - Bienes Amortizables'!$E$10='2 - Programas Municipales'!$B3,(IF('3 - Bienes Amortizables'!$E$12='2 - Programas Municipales'!$C$12,'3 - Bienes Amortizables'!$H$14,0)),0)+IF('3 - Bienes Amortizables'!$E$16='2 - Programas Municipales'!$B3,(IF('3 - Bienes Amortizables'!$E$18='2 - Programas Municipales'!$C$12,'3 - Bienes Amortizables'!$H$20,0)),0)+IF('3 - Bienes Amortizables'!$E$22='2 - Programas Municipales'!$B3,(IF('3 - Bienes Amortizables'!$E$24='2 - Programas Municipales'!$C$12,'3 - Bienes Amortizables'!$H$26,0)),0)+IF('3 - Bienes Amortizables'!$E$28='2 - Programas Municipales'!$B3,(IF('3 - Bienes Amortizables'!$E$30='2 - Programas Municipales'!$C$12,'3 - Bienes Amortizables'!$H$32,0)),0)+IF('3 - Bienes Amortizables'!$E$34='2 - Programas Municipales'!$B3,(IF('3 - Bienes Amortizables'!$E$36='2 - Programas Municipales'!$C$12,'3 - Bienes Amortizables'!$H$38,0)),0)+IF('3 - Bienes Amortizables'!$E$40='2 - Programas Municipales'!$B3,(IF('3 - Bienes Amortizables'!$E$42='2 - Programas Municipales'!$C$12,'3 - Bienes Amortizables'!$H$44,0)),0)+IF('3 - Bienes Amortizables'!$E$46='2 - Programas Municipales'!$B3,(IF('3 - Bienes Amortizables'!$E$48='2 - Programas Municipales'!$C$12,'3 - Bienes Amortizables'!$H$50,0)),0)+IF('3 - Bienes Amortizables'!$E$52='2 - Programas Municipales'!$B3,(IF('3 - Bienes Amortizables'!$E$54='2 - Programas Municipales'!$C$12,'3 - Bienes Amortizables'!$H$56,0)),0)+IF('3 - Bienes Amortizables'!$E$58='2 - Programas Municipales'!$B3,(IF('3 - Bienes Amortizables'!$E$60='2 - Programas Municipales'!$C$12,'3 - Bienes Amortizables'!$H$62,0)),0)+IF('3 - Bienes Amortizables'!$E$64='2 - Programas Municipales'!$B3,(IF('3 - Bienes Amortizables'!$E$66='2 - Programas Municipales'!$C$12,'3 - Bienes Amortizables'!$H$68,0)),0)+IF('3 - Bienes Amortizables'!$E$70='2 - Programas Municipales'!$B3,(IF('3 - Bienes Amortizables'!$E$72='2 - Programas Municipales'!$C$12,'3 - Bienes Amortizables'!$H$74,0)),0)+IF('3 - Bienes Amortizables'!$E$76='2 - Programas Municipales'!$B3,(IF('3 - Bienes Amortizables'!$E$78='2 - Programas Municipales'!$C$12,'3 - Bienes Amortizables'!$H$80,0)),0)+IF('3 - Bienes Amortizables'!$E$82='2 - Programas Municipales'!$B3,(IF('3 - Bienes Amortizables'!$E$84='2 - Programas Municipales'!$C$12,'3 - Bienes Amortizables'!$H$86,0)),0)+IF('3 - Bienes Amortizables'!$E$88='2 - Programas Municipales'!$B3,(IF('3 - Bienes Amortizables'!$E$90='2 - Programas Municipales'!$C$12,'3 - Bienes Amortizables'!$H$92,0)),0)+IF('3 - Bienes Amortizables'!$E$94='2 - Programas Municipales'!$B3,(IF('3 - Bienes Amortizables'!$E$96='2 - Programas Municipales'!$C$12,'3 - Bienes Amortizables'!$H$98,0)),0)+IF('3 - Bienes Amortizables'!$E$100='2 - Programas Municipales'!$B3,(IF('3 - Bienes Amortizables'!$E$102='2 - Programas Municipales'!$C$12,'3 - Bienes Amortizables'!$H$104,0)),0)+IF('3 - Bienes Amortizables'!$E$106='2 - Programas Municipales'!$B3,(IF('3 - Bienes Amortizables'!$E$108='2 - Programas Municipales'!$C$12,'3 - Bienes Amortizables'!$H$110,0)),0)+IF('3 - Bienes Amortizables'!$E$112='2 - Programas Municipales'!$B3,(IF('3 - Bienes Amortizables'!$E$114='2 - Programas Municipales'!$C$12,'3 - Bienes Amortizables'!$H$116,0)),0)+IF('3 - Bienes Amortizables'!$E$118='2 - Programas Municipales'!$B3,(IF('3 - Bienes Amortizables'!$E$120='2 - Programas Municipales'!$C$12,'3 - Bienes Amortizables'!$H$122,0)),0)+IF('3 - Bienes Amortizables'!$E$124='2 - Programas Municipales'!$B3,(IF('3 - Bienes Amortizables'!$E$126='2 - Programas Municipales'!$C$12,'3 - Bienes Amortizables'!$H$128,0)),0)+IF('3 - Bienes Amortizables'!$E$130='2 - Programas Municipales'!$B3,(IF('3 - Bienes Amortizables'!$E$132='2 - Programas Municipales'!$C$12,'3 - Bienes Amortizables'!$H$134,0)),0)+IF('3 - Bienes Amortizables'!$E$136='2 - Programas Municipales'!$B3,(IF('3 - Bienes Amortizables'!$E$138='2 - Programas Municipales'!$C$12,'3 - Bienes Amortizables'!$H$140,0)),0)</f>
        <v>0</v>
      </c>
      <c r="N5" s="202">
        <f>IF('3 - Bienes Amortizables'!$E$4='2 - Programas Municipales'!$B3,(IF('3 - Bienes Amortizables'!$E$6='2 - Programas Municipales'!$C$13,'3 - Bienes Amortizables'!$H$8,0)),0)+IF('3 - Bienes Amortizables'!$E$10='2 - Programas Municipales'!$B3,(IF('3 - Bienes Amortizables'!$E$12='2 - Programas Municipales'!$C$13,'3 - Bienes Amortizables'!$H$14,0)),0)+IF('3 - Bienes Amortizables'!$E$16='2 - Programas Municipales'!$B3,(IF('3 - Bienes Amortizables'!$E$18='2 - Programas Municipales'!$C$13,'3 - Bienes Amortizables'!$H$20,0)),0)+IF('3 - Bienes Amortizables'!$E$22='2 - Programas Municipales'!$B3,(IF('3 - Bienes Amortizables'!$E$24='2 - Programas Municipales'!$C$13,'3 - Bienes Amortizables'!$H$26,0)),0)+IF('3 - Bienes Amortizables'!$E$28='2 - Programas Municipales'!$B3,(IF('3 - Bienes Amortizables'!$E$30='2 - Programas Municipales'!$C$13,'3 - Bienes Amortizables'!$H$32,0)),0)+IF('3 - Bienes Amortizables'!$E$34='2 - Programas Municipales'!$B3,(IF('3 - Bienes Amortizables'!$E$36='2 - Programas Municipales'!$C$13,'3 - Bienes Amortizables'!$H$38,0)),0)+IF('3 - Bienes Amortizables'!$E$40='2 - Programas Municipales'!$B3,(IF('3 - Bienes Amortizables'!$E$42='2 - Programas Municipales'!$C$13,'3 - Bienes Amortizables'!$H$44,0)),0)+IF('3 - Bienes Amortizables'!$E$46='2 - Programas Municipales'!$B3,(IF('3 - Bienes Amortizables'!$E$48='2 - Programas Municipales'!$C$13,'3 - Bienes Amortizables'!$H$50,0)),0)+IF('3 - Bienes Amortizables'!$E$52='2 - Programas Municipales'!$B3,(IF('3 - Bienes Amortizables'!$E$54='2 - Programas Municipales'!$C$13,'3 - Bienes Amortizables'!$H$56,0)),0)+IF('3 - Bienes Amortizables'!$E$58='2 - Programas Municipales'!$B3,(IF('3 - Bienes Amortizables'!$E$60='2 - Programas Municipales'!$C$13,'3 - Bienes Amortizables'!$H$62,0)),0)+IF('3 - Bienes Amortizables'!$E$64='2 - Programas Municipales'!$B3,(IF('3 - Bienes Amortizables'!$E$66='2 - Programas Municipales'!$C$13,'3 - Bienes Amortizables'!$H$68,0)),0)+IF('3 - Bienes Amortizables'!$E$70='2 - Programas Municipales'!$B3,(IF('3 - Bienes Amortizables'!$E$72='2 - Programas Municipales'!$C$13,'3 - Bienes Amortizables'!$H$74,0)),0)+IF('3 - Bienes Amortizables'!$E$76='2 - Programas Municipales'!$B3,(IF('3 - Bienes Amortizables'!$E$78='2 - Programas Municipales'!$C$13,'3 - Bienes Amortizables'!$H$80,0)),0)+IF('3 - Bienes Amortizables'!$E$82='2 - Programas Municipales'!$B3,(IF('3 - Bienes Amortizables'!$E$84='2 - Programas Municipales'!$C$13,'3 - Bienes Amortizables'!$H$86,0)),0)+IF('3 - Bienes Amortizables'!$E$88='2 - Programas Municipales'!$B3,(IF('3 - Bienes Amortizables'!$E$90='2 - Programas Municipales'!$C$13,'3 - Bienes Amortizables'!$H$92,0)),0)+IF('3 - Bienes Amortizables'!$E$94='2 - Programas Municipales'!$B3,(IF('3 - Bienes Amortizables'!$E$96='2 - Programas Municipales'!$C$13,'3 - Bienes Amortizables'!$H$98,0)),0)+IF('3 - Bienes Amortizables'!$E$100='2 - Programas Municipales'!$B3,(IF('3 - Bienes Amortizables'!$E$102='2 - Programas Municipales'!$C$13,'3 - Bienes Amortizables'!$H$104,0)),0)+IF('3 - Bienes Amortizables'!$E$106='2 - Programas Municipales'!$B3,(IF('3 - Bienes Amortizables'!$E$108='2 - Programas Municipales'!$C$13,'3 - Bienes Amortizables'!$H$110,0)),0)+IF('3 - Bienes Amortizables'!$E$112='2 - Programas Municipales'!$B3,(IF('3 - Bienes Amortizables'!$E$114='2 - Programas Municipales'!$C$13,'3 - Bienes Amortizables'!$H$116,0)),0)+IF('3 - Bienes Amortizables'!$E$118='2 - Programas Municipales'!$B3,(IF('3 - Bienes Amortizables'!$E$120='2 - Programas Municipales'!$C$13,'3 - Bienes Amortizables'!$H$122,0)),0)+IF('3 - Bienes Amortizables'!$E$124='2 - Programas Municipales'!$B3,(IF('3 - Bienes Amortizables'!$E$126='2 - Programas Municipales'!$C$13,'3 - Bienes Amortizables'!$H$128,0)),0)+IF('3 - Bienes Amortizables'!$E$130='2 - Programas Municipales'!$B3,(IF('3 - Bienes Amortizables'!$E$132='2 - Programas Municipales'!$C$13,'3 - Bienes Amortizables'!$H$134,0)),0)+IF('3 - Bienes Amortizables'!$E$136='2 - Programas Municipales'!$B3,(IF('3 - Bienes Amortizables'!$E$138='2 - Programas Municipales'!$C$13,'3 - Bienes Amortizables'!$H$140,0)),0)</f>
        <v>0</v>
      </c>
      <c r="O5" s="202">
        <f>IF('3 - Bienes Amortizables'!$E$4='2 - Programas Municipales'!$B3,(IF('3 - Bienes Amortizables'!$E$6='2 - Programas Municipales'!$C$14,'3 - Bienes Amortizables'!$H$8,0)),0)+IF('3 - Bienes Amortizables'!$E$10='2 - Programas Municipales'!$B3,(IF('3 - Bienes Amortizables'!$E$12='2 - Programas Municipales'!$C$14,'3 - Bienes Amortizables'!$H$14,0)),0)+IF('3 - Bienes Amortizables'!$E$16='2 - Programas Municipales'!$B3,(IF('3 - Bienes Amortizables'!$E$18='2 - Programas Municipales'!$C$14,'3 - Bienes Amortizables'!$H$20,0)),0)+IF('3 - Bienes Amortizables'!$E$22='2 - Programas Municipales'!$B3,(IF('3 - Bienes Amortizables'!$E$24='2 - Programas Municipales'!$C$14,'3 - Bienes Amortizables'!$H$26,0)),0)+IF('3 - Bienes Amortizables'!$E$28='2 - Programas Municipales'!$B3,(IF('3 - Bienes Amortizables'!$E$30='2 - Programas Municipales'!$C$14,'3 - Bienes Amortizables'!$H$32,0)),0)+IF('3 - Bienes Amortizables'!$E$34='2 - Programas Municipales'!$B3,(IF('3 - Bienes Amortizables'!$E$36='2 - Programas Municipales'!$C$14,'3 - Bienes Amortizables'!$H$38,0)),0)+IF('3 - Bienes Amortizables'!$E$40='2 - Programas Municipales'!$B3,(IF('3 - Bienes Amortizables'!$E$42='2 - Programas Municipales'!$C$14,'3 - Bienes Amortizables'!$H$44,0)),0)+IF('3 - Bienes Amortizables'!$E$46='2 - Programas Municipales'!$B3,(IF('3 - Bienes Amortizables'!$E$48='2 - Programas Municipales'!$C$14,'3 - Bienes Amortizables'!$H$50,0)),0)+IF('3 - Bienes Amortizables'!$E$52='2 - Programas Municipales'!$B3,(IF('3 - Bienes Amortizables'!$E$54='2 - Programas Municipales'!$C$14,'3 - Bienes Amortizables'!$H$56,0)),0)+IF('3 - Bienes Amortizables'!$E$58='2 - Programas Municipales'!$B3,(IF('3 - Bienes Amortizables'!$E$60='2 - Programas Municipales'!$C$14,'3 - Bienes Amortizables'!$H$62,0)),0)+IF('3 - Bienes Amortizables'!$E$64='2 - Programas Municipales'!$B3,(IF('3 - Bienes Amortizables'!$E$66='2 - Programas Municipales'!$C$14,'3 - Bienes Amortizables'!$H$68,0)),0)+IF('3 - Bienes Amortizables'!$E$70='2 - Programas Municipales'!$B3,(IF('3 - Bienes Amortizables'!$E$72='2 - Programas Municipales'!$C$14,'3 - Bienes Amortizables'!$H$74,0)),0)+IF('3 - Bienes Amortizables'!$E$76='2 - Programas Municipales'!$B3,(IF('3 - Bienes Amortizables'!$E$78='2 - Programas Municipales'!$C$14,'3 - Bienes Amortizables'!$H$80,0)),0)+IF('3 - Bienes Amortizables'!$E$82='2 - Programas Municipales'!$B3,(IF('3 - Bienes Amortizables'!$E$84='2 - Programas Municipales'!$C$14,'3 - Bienes Amortizables'!$H$86,0)),0)+IF('3 - Bienes Amortizables'!$E$88='2 - Programas Municipales'!$B3,(IF('3 - Bienes Amortizables'!$E$90='2 - Programas Municipales'!$C$14,'3 - Bienes Amortizables'!$H$92,0)),0)+IF('3 - Bienes Amortizables'!$E$94='2 - Programas Municipales'!$B3,(IF('3 - Bienes Amortizables'!$E$96='2 - Programas Municipales'!$C$14,'3 - Bienes Amortizables'!$H$98,0)),0)+IF('3 - Bienes Amortizables'!$E$100='2 - Programas Municipales'!$B3,(IF('3 - Bienes Amortizables'!$E$102='2 - Programas Municipales'!$C$14,'3 - Bienes Amortizables'!$H$104,0)),0)+IF('3 - Bienes Amortizables'!$E$106='2 - Programas Municipales'!$B3,(IF('3 - Bienes Amortizables'!$E$108='2 - Programas Municipales'!$C$14,'3 - Bienes Amortizables'!$H$110,0)),0)+IF('3 - Bienes Amortizables'!$E$112='2 - Programas Municipales'!$B3,(IF('3 - Bienes Amortizables'!$E$114='2 - Programas Municipales'!$C$14,'3 - Bienes Amortizables'!$H$116,0)),0)+IF('3 - Bienes Amortizables'!$E$118='2 - Programas Municipales'!$B3,(IF('3 - Bienes Amortizables'!$E$120='2 - Programas Municipales'!$C$14,'3 - Bienes Amortizables'!$H$122,0)),0)+IF('3 - Bienes Amortizables'!$E$124='2 - Programas Municipales'!$B3,(IF('3 - Bienes Amortizables'!$E$126='2 - Programas Municipales'!$C$14,'3 - Bienes Amortizables'!$H$128,0)),0)+IF('3 - Bienes Amortizables'!$E$130='2 - Programas Municipales'!$B3,(IF('3 - Bienes Amortizables'!$E$132='2 - Programas Municipales'!$C$14,'3 - Bienes Amortizables'!$H$134,0)),0)+IF('3 - Bienes Amortizables'!$E$136='2 - Programas Municipales'!$B3,(IF('3 - Bienes Amortizables'!$E$138='2 - Programas Municipales'!$C$14,'3 - Bienes Amortizables'!$H$140,0)),0)</f>
        <v>0</v>
      </c>
      <c r="P5" s="202">
        <f>IF('3 - Bienes Amortizables'!$E$4='2 - Programas Municipales'!$B3,(IF('3 - Bienes Amortizables'!$E$6='2 - Programas Municipales'!$C$15,'3 - Bienes Amortizables'!$H$8,0)),0)+IF('3 - Bienes Amortizables'!$E$10='2 - Programas Municipales'!$B3,(IF('3 - Bienes Amortizables'!$E$12='2 - Programas Municipales'!$C$15,'3 - Bienes Amortizables'!$H$14,0)),0)+IF('3 - Bienes Amortizables'!$E$16='2 - Programas Municipales'!$B3,(IF('3 - Bienes Amortizables'!$E$18='2 - Programas Municipales'!$C$15,'3 - Bienes Amortizables'!$H$20,0)),0)+IF('3 - Bienes Amortizables'!$E$22='2 - Programas Municipales'!$B3,(IF('3 - Bienes Amortizables'!$E$24='2 - Programas Municipales'!$C$15,'3 - Bienes Amortizables'!$H$26,0)),0)+IF('3 - Bienes Amortizables'!$E$28='2 - Programas Municipales'!$B3,(IF('3 - Bienes Amortizables'!$E$30='2 - Programas Municipales'!$C$15,'3 - Bienes Amortizables'!$H$32,0)),0)+IF('3 - Bienes Amortizables'!$E$34='2 - Programas Municipales'!$B3,(IF('3 - Bienes Amortizables'!$E$36='2 - Programas Municipales'!$C$15,'3 - Bienes Amortizables'!$H$38,0)),0)+IF('3 - Bienes Amortizables'!$E$40='2 - Programas Municipales'!$B3,(IF('3 - Bienes Amortizables'!$E$42='2 - Programas Municipales'!$C$15,'3 - Bienes Amortizables'!$H$44,0)),0)+IF('3 - Bienes Amortizables'!$E$46='2 - Programas Municipales'!$B3,(IF('3 - Bienes Amortizables'!$E$48='2 - Programas Municipales'!$C$15,'3 - Bienes Amortizables'!$H$50,0)),0)+IF('3 - Bienes Amortizables'!$E$52='2 - Programas Municipales'!$B3,(IF('3 - Bienes Amortizables'!$E$54='2 - Programas Municipales'!$C$15,'3 - Bienes Amortizables'!$H$56,0)),0)+IF('3 - Bienes Amortizables'!$E$58='2 - Programas Municipales'!$B3,(IF('3 - Bienes Amortizables'!$E$60='2 - Programas Municipales'!$C$15,'3 - Bienes Amortizables'!$H$62,0)),0)+IF('3 - Bienes Amortizables'!$E$64='2 - Programas Municipales'!$B3,(IF('3 - Bienes Amortizables'!$E$66='2 - Programas Municipales'!$C$15,'3 - Bienes Amortizables'!$H$68,0)),0)+IF('3 - Bienes Amortizables'!$E$70='2 - Programas Municipales'!$B3,(IF('3 - Bienes Amortizables'!$E$72='2 - Programas Municipales'!$C$15,'3 - Bienes Amortizables'!$H$74,0)),0)+IF('3 - Bienes Amortizables'!$E$76='2 - Programas Municipales'!$B3,(IF('3 - Bienes Amortizables'!$E$78='2 - Programas Municipales'!$C$15,'3 - Bienes Amortizables'!$H$80,0)),0)+IF('3 - Bienes Amortizables'!$E$82='2 - Programas Municipales'!$B3,(IF('3 - Bienes Amortizables'!$E$84='2 - Programas Municipales'!$C$15,'3 - Bienes Amortizables'!$H$86,0)),0)+IF('3 - Bienes Amortizables'!$E$88='2 - Programas Municipales'!$B3,(IF('3 - Bienes Amortizables'!$E$90='2 - Programas Municipales'!$C$15,'3 - Bienes Amortizables'!$H$92,0)),0)+IF('3 - Bienes Amortizables'!$E$94='2 - Programas Municipales'!$B3,(IF('3 - Bienes Amortizables'!$E$96='2 - Programas Municipales'!$C$15,'3 - Bienes Amortizables'!$H$98,0)),0)+IF('3 - Bienes Amortizables'!$E$100='2 - Programas Municipales'!$B3,(IF('3 - Bienes Amortizables'!$E$102='2 - Programas Municipales'!$C$15,'3 - Bienes Amortizables'!$H$104,0)),0)+IF('3 - Bienes Amortizables'!$E$106='2 - Programas Municipales'!$B3,(IF('3 - Bienes Amortizables'!$E$108='2 - Programas Municipales'!$C$15,'3 - Bienes Amortizables'!$H$110,0)),0)+IF('3 - Bienes Amortizables'!$E$112='2 - Programas Municipales'!$B3,(IF('3 - Bienes Amortizables'!$E$114='2 - Programas Municipales'!$C$15,'3 - Bienes Amortizables'!$H$116,0)),0)+IF('3 - Bienes Amortizables'!$E$118='2 - Programas Municipales'!$B3,(IF('3 - Bienes Amortizables'!$E$120='2 - Programas Municipales'!$C$15,'3 - Bienes Amortizables'!$H$122,0)),0)+IF('3 - Bienes Amortizables'!$E$124='2 - Programas Municipales'!$B3,(IF('3 - Bienes Amortizables'!$E$126='2 - Programas Municipales'!$C$15,'3 - Bienes Amortizables'!$H$128,0)),0)+IF('3 - Bienes Amortizables'!$E$130='2 - Programas Municipales'!$B3,(IF('3 - Bienes Amortizables'!$E$132='2 - Programas Municipales'!$C$15,'3 - Bienes Amortizables'!$H$134,0)),0)+IF('3 - Bienes Amortizables'!$E$136='2 - Programas Municipales'!$B3,(IF('3 - Bienes Amortizables'!$E$138='2 - Programas Municipales'!$C$15,'3 - Bienes Amortizables'!$H$140,0)),0)</f>
        <v>0</v>
      </c>
      <c r="Q5" s="265">
        <f t="shared" si="1"/>
        <v>28151659.48</v>
      </c>
    </row>
    <row r="6">
      <c r="B6" s="44" t="str">
        <f>'2 - Programas Municipales'!B4</f>
        <v>Programas de Limpieza</v>
      </c>
      <c r="C6" s="202">
        <f>IF('3 - Bienes Amortizables'!$E$4='2 - Programas Municipales'!$B4,(IF('3 - Bienes Amortizables'!$E$6='2 - Programas Municipales'!$C$2,'3 - Bienes Amortizables'!$H$8,0)),0)+IF('3 - Bienes Amortizables'!$E$10='2 - Programas Municipales'!$B4,(IF('3 - Bienes Amortizables'!$E$12='2 - Programas Municipales'!$C$2,'3 - Bienes Amortizables'!$H$14,0)),0)+IF('3 - Bienes Amortizables'!$E$16='2 - Programas Municipales'!$B4,(IF('3 - Bienes Amortizables'!$E$18='2 - Programas Municipales'!$C$2,'3 - Bienes Amortizables'!$H$20,0)),0)+IF('3 - Bienes Amortizables'!$E$22='2 - Programas Municipales'!$B4,(IF('3 - Bienes Amortizables'!$E$24='2 - Programas Municipales'!$C$2,'3 - Bienes Amortizables'!$H$26,0)),0)+IF('3 - Bienes Amortizables'!$E$28='2 - Programas Municipales'!$B4,(IF('3 - Bienes Amortizables'!$E$30='2 - Programas Municipales'!$C$2,'3 - Bienes Amortizables'!$H$32,0)),0)+IF('3 - Bienes Amortizables'!$E$34='2 - Programas Municipales'!$B4,(IF('3 - Bienes Amortizables'!$E$36='2 - Programas Municipales'!$C$2,'3 - Bienes Amortizables'!$H$38,0)),0)+IF('3 - Bienes Amortizables'!$E$40='2 - Programas Municipales'!$B4,(IF('3 - Bienes Amortizables'!$E$42='2 - Programas Municipales'!$C$2,'3 - Bienes Amortizables'!$H$44,0)),0)+IF('3 - Bienes Amortizables'!$E$46='2 - Programas Municipales'!$B4,(IF('3 - Bienes Amortizables'!$E$48='2 - Programas Municipales'!$C$2,'3 - Bienes Amortizables'!$H$50,0)),0)+IF('3 - Bienes Amortizables'!$E$52='2 - Programas Municipales'!$B4,(IF('3 - Bienes Amortizables'!$E$54='2 - Programas Municipales'!$C$2,'3 - Bienes Amortizables'!$H$56,0)),0)+IF('3 - Bienes Amortizables'!$E$58='2 - Programas Municipales'!$B4,(IF('3 - Bienes Amortizables'!$E$60='2 - Programas Municipales'!$C$2,'3 - Bienes Amortizables'!$H$62,0)),0)+IF('3 - Bienes Amortizables'!$E$64='2 - Programas Municipales'!$B4,(IF('3 - Bienes Amortizables'!$E$66='2 - Programas Municipales'!$C$2,'3 - Bienes Amortizables'!$H$68,0)),0)+IF('3 - Bienes Amortizables'!$E$70='2 - Programas Municipales'!$B4,(IF('3 - Bienes Amortizables'!$E$72='2 - Programas Municipales'!$C$2,'3 - Bienes Amortizables'!$H$74,0)),0)+IF('3 - Bienes Amortizables'!$E$76='2 - Programas Municipales'!$B4,(IF('3 - Bienes Amortizables'!$E$78='2 - Programas Municipales'!$C$2,'3 - Bienes Amortizables'!$H$80,0)),0)+IF('3 - Bienes Amortizables'!$E$82='2 - Programas Municipales'!$B4,(IF('3 - Bienes Amortizables'!$E$84='2 - Programas Municipales'!$C$2,'3 - Bienes Amortizables'!$H$86,0)),0)+IF('3 - Bienes Amortizables'!$E$88='2 - Programas Municipales'!$B4,(IF('3 - Bienes Amortizables'!$E$90='2 - Programas Municipales'!$C$2,'3 - Bienes Amortizables'!$H$92,0)),0)+IF('3 - Bienes Amortizables'!$E$94='2 - Programas Municipales'!$B4,(IF('3 - Bienes Amortizables'!$E$96='2 - Programas Municipales'!$C$2,'3 - Bienes Amortizables'!$H$98,0)),0)+IF('3 - Bienes Amortizables'!$E$100='2 - Programas Municipales'!$B4,(IF('3 - Bienes Amortizables'!$E$102='2 - Programas Municipales'!$C$2,'3 - Bienes Amortizables'!$H$104,0)),0)+IF('3 - Bienes Amortizables'!$E$106='2 - Programas Municipales'!$B4,(IF('3 - Bienes Amortizables'!$E$108='2 - Programas Municipales'!$C$2,'3 - Bienes Amortizables'!$H$110,0)),0)+IF('3 - Bienes Amortizables'!$E$112='2 - Programas Municipales'!$B4,(IF('3 - Bienes Amortizables'!$E$114='2 - Programas Municipales'!$C$2,'3 - Bienes Amortizables'!$H$116,0)),0)+IF('3 - Bienes Amortizables'!$E$118='2 - Programas Municipales'!$B4,(IF('3 - Bienes Amortizables'!$E$120='2 - Programas Municipales'!$C$2,'3 - Bienes Amortizables'!$H$122,0)),0)+IF('3 - Bienes Amortizables'!$E$124='2 - Programas Municipales'!$B4,(IF('3 - Bienes Amortizables'!$E$126='2 - Programas Municipales'!$C$2,'3 - Bienes Amortizables'!$H$128,0)),0)+IF('3 - Bienes Amortizables'!$E$130='2 - Programas Municipales'!$B4,(IF('3 - Bienes Amortizables'!$E$132='2 - Programas Municipales'!$C$2,'3 - Bienes Amortizables'!$H$134,0)),0)+IF('3 - Bienes Amortizables'!$E$136='2 - Programas Municipales'!$B4,(IF('3 - Bienes Amortizables'!$E$138='2 - Programas Municipales'!$C$2,'3 - Bienes Amortizables'!$H$140,0)),0)</f>
        <v>0</v>
      </c>
      <c r="D6" s="202">
        <f>IF('3 - Bienes Amortizables'!$E$4='2 - Programas Municipales'!$B4,(IF('3 - Bienes Amortizables'!$E$6='2 - Programas Municipales'!$C$3,'3 - Bienes Amortizables'!$H$8,0)),0)+IF('3 - Bienes Amortizables'!$E$10='2 - Programas Municipales'!$B4,(IF('3 - Bienes Amortizables'!$E$12='2 - Programas Municipales'!$C$3,'3 - Bienes Amortizables'!$H$14,0)),0)+IF('3 - Bienes Amortizables'!$E$16='2 - Programas Municipales'!$B4,(IF('3 - Bienes Amortizables'!$E$18='2 - Programas Municipales'!$C$3,'3 - Bienes Amortizables'!$H$20,0)),0)+IF('3 - Bienes Amortizables'!$E$22='2 - Programas Municipales'!$B4,(IF('3 - Bienes Amortizables'!$E$24='2 - Programas Municipales'!$C$3,'3 - Bienes Amortizables'!$H$26,0)),0)+IF('3 - Bienes Amortizables'!$E$28='2 - Programas Municipales'!$B4,(IF('3 - Bienes Amortizables'!$E$30='2 - Programas Municipales'!$C$3,'3 - Bienes Amortizables'!$H$32,0)),0)+IF('3 - Bienes Amortizables'!$E$34='2 - Programas Municipales'!$B4,(IF('3 - Bienes Amortizables'!$E$36='2 - Programas Municipales'!$C$3,'3 - Bienes Amortizables'!$H$38,0)),0)+IF('3 - Bienes Amortizables'!$E$40='2 - Programas Municipales'!$B4,(IF('3 - Bienes Amortizables'!$E$42='2 - Programas Municipales'!$C$3,'3 - Bienes Amortizables'!$H$44,0)),0)+IF('3 - Bienes Amortizables'!$E$46='2 - Programas Municipales'!$B4,(IF('3 - Bienes Amortizables'!$E$48='2 - Programas Municipales'!$C$3,'3 - Bienes Amortizables'!$H$50,0)),0)+IF('3 - Bienes Amortizables'!$E$52='2 - Programas Municipales'!$B4,(IF('3 - Bienes Amortizables'!$E$54='2 - Programas Municipales'!$C$3,'3 - Bienes Amortizables'!$H$56,0)),0)+IF('3 - Bienes Amortizables'!$E$58='2 - Programas Municipales'!$B4,(IF('3 - Bienes Amortizables'!$E$60='2 - Programas Municipales'!$C$3,'3 - Bienes Amortizables'!$H$62,0)),0)+IF('3 - Bienes Amortizables'!$E$64='2 - Programas Municipales'!$B4,(IF('3 - Bienes Amortizables'!$E$66='2 - Programas Municipales'!$C$3,'3 - Bienes Amortizables'!$H$68,0)),0)+IF('3 - Bienes Amortizables'!$E$70='2 - Programas Municipales'!$B4,(IF('3 - Bienes Amortizables'!$E$72='2 - Programas Municipales'!$C$3,'3 - Bienes Amortizables'!$H$74,0)),0)+IF('3 - Bienes Amortizables'!$E$76='2 - Programas Municipales'!$B4,(IF('3 - Bienes Amortizables'!$E$78='2 - Programas Municipales'!$C$3,'3 - Bienes Amortizables'!$H$80,0)),0)+IF('3 - Bienes Amortizables'!$E$82='2 - Programas Municipales'!$B4,(IF('3 - Bienes Amortizables'!$E$84='2 - Programas Municipales'!$C$3,'3 - Bienes Amortizables'!$H$86,0)),0)+IF('3 - Bienes Amortizables'!$E$88='2 - Programas Municipales'!$B4,(IF('3 - Bienes Amortizables'!$E$90='2 - Programas Municipales'!$C$3,'3 - Bienes Amortizables'!$H$92,0)),0)+IF('3 - Bienes Amortizables'!$E$94='2 - Programas Municipales'!$B4,(IF('3 - Bienes Amortizables'!$E$96='2 - Programas Municipales'!$C$3,'3 - Bienes Amortizables'!$H$98,0)),0)+IF('3 - Bienes Amortizables'!$E$100='2 - Programas Municipales'!$B4,(IF('3 - Bienes Amortizables'!$E$102='2 - Programas Municipales'!$C$3,'3 - Bienes Amortizables'!$H$104,0)),0)+IF('3 - Bienes Amortizables'!$E$106='2 - Programas Municipales'!$B4,(IF('3 - Bienes Amortizables'!$E$108='2 - Programas Municipales'!$C$3,'3 - Bienes Amortizables'!$H$110,0)),0)+IF('3 - Bienes Amortizables'!$E$112='2 - Programas Municipales'!$B4,(IF('3 - Bienes Amortizables'!$E$114='2 - Programas Municipales'!$C$3,'3 - Bienes Amortizables'!$H$116,0)),0)+IF('3 - Bienes Amortizables'!$E$118='2 - Programas Municipales'!$B4,(IF('3 - Bienes Amortizables'!$E$120='2 - Programas Municipales'!$C$3,'3 - Bienes Amortizables'!$H$122,0)),0)+IF('3 - Bienes Amortizables'!$E$124='2 - Programas Municipales'!$B4,(IF('3 - Bienes Amortizables'!$E$126='2 - Programas Municipales'!$C$3,'3 - Bienes Amortizables'!$H$128,0)),0)+IF('3 - Bienes Amortizables'!$E$130='2 - Programas Municipales'!$B4,(IF('3 - Bienes Amortizables'!$E$132='2 - Programas Municipales'!$C$3,'3 - Bienes Amortizables'!$H$134,0)),0)+IF('3 - Bienes Amortizables'!$E$136='2 - Programas Municipales'!$B4,(IF('3 - Bienes Amortizables'!$E$138='2 - Programas Municipales'!$C$3,'3 - Bienes Amortizables'!$H$140,0)),0)</f>
        <v>0</v>
      </c>
      <c r="E6" s="202">
        <f>IF('3 - Bienes Amortizables'!$E$4='2 - Programas Municipales'!$B4,(IF('3 - Bienes Amortizables'!$E$6='2 - Programas Municipales'!$C$4,'3 - Bienes Amortizables'!$H$8,0)),0)+IF('3 - Bienes Amortizables'!$E$10='2 - Programas Municipales'!$B4,(IF('3 - Bienes Amortizables'!$E$12='2 - Programas Municipales'!$C$4,'3 - Bienes Amortizables'!$H$14,0)),0)+IF('3 - Bienes Amortizables'!$E$16='2 - Programas Municipales'!$B4,(IF('3 - Bienes Amortizables'!$E$18='2 - Programas Municipales'!$C$4,'3 - Bienes Amortizables'!$H$20,0)),0)+IF('3 - Bienes Amortizables'!$E$22='2 - Programas Municipales'!$B4,(IF('3 - Bienes Amortizables'!$E$24='2 - Programas Municipales'!$C$4,'3 - Bienes Amortizables'!$H$26,0)),0)+IF('3 - Bienes Amortizables'!$E$28='2 - Programas Municipales'!$B4,(IF('3 - Bienes Amortizables'!$E$30='2 - Programas Municipales'!$C$4,'3 - Bienes Amortizables'!$H$32,0)),0)+IF('3 - Bienes Amortizables'!$E$34='2 - Programas Municipales'!$B4,(IF('3 - Bienes Amortizables'!$E$36='2 - Programas Municipales'!$C$4,'3 - Bienes Amortizables'!$H$38,0)),0)+IF('3 - Bienes Amortizables'!$E$40='2 - Programas Municipales'!$B4,(IF('3 - Bienes Amortizables'!$E$42='2 - Programas Municipales'!$C$4,'3 - Bienes Amortizables'!$H$44,0)),0)+IF('3 - Bienes Amortizables'!$E$46='2 - Programas Municipales'!$B4,(IF('3 - Bienes Amortizables'!$E$48='2 - Programas Municipales'!$C$4,'3 - Bienes Amortizables'!$H$50,0)),0)+IF('3 - Bienes Amortizables'!$E$52='2 - Programas Municipales'!$B4,(IF('3 - Bienes Amortizables'!$E$54='2 - Programas Municipales'!$C$4,'3 - Bienes Amortizables'!$H$56,0)),0)+IF('3 - Bienes Amortizables'!$E$58='2 - Programas Municipales'!$B4,(IF('3 - Bienes Amortizables'!$E$60='2 - Programas Municipales'!$C$4,'3 - Bienes Amortizables'!$H$62,0)),0)+IF('3 - Bienes Amortizables'!$E$64='2 - Programas Municipales'!$B4,(IF('3 - Bienes Amortizables'!$E$66='2 - Programas Municipales'!$C$4,'3 - Bienes Amortizables'!$H$68,0)),0)+IF('3 - Bienes Amortizables'!$E$70='2 - Programas Municipales'!$B4,(IF('3 - Bienes Amortizables'!$E$72='2 - Programas Municipales'!$C$4,'3 - Bienes Amortizables'!$H$74,0)),0)+IF('3 - Bienes Amortizables'!$E$76='2 - Programas Municipales'!$B4,(IF('3 - Bienes Amortizables'!$E$78='2 - Programas Municipales'!$C$4,'3 - Bienes Amortizables'!$H$80,0)),0)+IF('3 - Bienes Amortizables'!$E$82='2 - Programas Municipales'!$B4,(IF('3 - Bienes Amortizables'!$E$84='2 - Programas Municipales'!$C$4,'3 - Bienes Amortizables'!$H$86,0)),0)+IF('3 - Bienes Amortizables'!$E$88='2 - Programas Municipales'!$B4,(IF('3 - Bienes Amortizables'!$E$90='2 - Programas Municipales'!$C$4,'3 - Bienes Amortizables'!$H$92,0)),0)+IF('3 - Bienes Amortizables'!$E$94='2 - Programas Municipales'!$B4,(IF('3 - Bienes Amortizables'!$E$96='2 - Programas Municipales'!$C$4,'3 - Bienes Amortizables'!$H$98,0)),0)+IF('3 - Bienes Amortizables'!$E$100='2 - Programas Municipales'!$B4,(IF('3 - Bienes Amortizables'!$E$102='2 - Programas Municipales'!$C$4,'3 - Bienes Amortizables'!$H$104,0)),0)+IF('3 - Bienes Amortizables'!$E$106='2 - Programas Municipales'!$B4,(IF('3 - Bienes Amortizables'!$E$108='2 - Programas Municipales'!$C$4,'3 - Bienes Amortizables'!$H$110,0)),0)+IF('3 - Bienes Amortizables'!$E$112='2 - Programas Municipales'!$B4,(IF('3 - Bienes Amortizables'!$E$114='2 - Programas Municipales'!$C$4,'3 - Bienes Amortizables'!$H$116,0)),0)+IF('3 - Bienes Amortizables'!$E$118='2 - Programas Municipales'!$B4,(IF('3 - Bienes Amortizables'!$E$120='2 - Programas Municipales'!$C$4,'3 - Bienes Amortizables'!$H$122,0)),0)+IF('3 - Bienes Amortizables'!$E$124='2 - Programas Municipales'!$B4,(IF('3 - Bienes Amortizables'!$E$126='2 - Programas Municipales'!$C$4,'3 - Bienes Amortizables'!$H$128,0)),0)+IF('3 - Bienes Amortizables'!$E$130='2 - Programas Municipales'!$B4,(IF('3 - Bienes Amortizables'!$E$132='2 - Programas Municipales'!$C$4,'3 - Bienes Amortizables'!$H$134,0)),0)+IF('3 - Bienes Amortizables'!$E$136='2 - Programas Municipales'!$B4,(IF('3 - Bienes Amortizables'!$E$138='2 - Programas Municipales'!$C$4,'3 - Bienes Amortizables'!$H$140,0)),0)</f>
        <v>0</v>
      </c>
      <c r="F6" s="202">
        <f>IF('3 - Bienes Amortizables'!$E$4='2 - Programas Municipales'!$B4,(IF('3 - Bienes Amortizables'!$E$6='2 - Programas Municipales'!$C$5,'3 - Bienes Amortizables'!$H$8,0)),0)+IF('3 - Bienes Amortizables'!$E$10='2 - Programas Municipales'!$B4,(IF('3 - Bienes Amortizables'!$E$12='2 - Programas Municipales'!$C$5,'3 - Bienes Amortizables'!$H$14,0)),0)+IF('3 - Bienes Amortizables'!$E$16='2 - Programas Municipales'!$B4,(IF('3 - Bienes Amortizables'!$E$18='2 - Programas Municipales'!$C$5,'3 - Bienes Amortizables'!$H$20,0)),0)+IF('3 - Bienes Amortizables'!$E$22='2 - Programas Municipales'!$B4,(IF('3 - Bienes Amortizables'!$E$24='2 - Programas Municipales'!$C$5,'3 - Bienes Amortizables'!$H$26,0)),0)+IF('3 - Bienes Amortizables'!$E$28='2 - Programas Municipales'!$B4,(IF('3 - Bienes Amortizables'!$E$30='2 - Programas Municipales'!$C$5,'3 - Bienes Amortizables'!$H$32,0)),0)+IF('3 - Bienes Amortizables'!$E$34='2 - Programas Municipales'!$B4,(IF('3 - Bienes Amortizables'!$E$36='2 - Programas Municipales'!$C$5,'3 - Bienes Amortizables'!$H$38,0)),0)+IF('3 - Bienes Amortizables'!$E$40='2 - Programas Municipales'!$B4,(IF('3 - Bienes Amortizables'!$E$42='2 - Programas Municipales'!$C$5,'3 - Bienes Amortizables'!$H$44,0)),0)+IF('3 - Bienes Amortizables'!$E$46='2 - Programas Municipales'!$B4,(IF('3 - Bienes Amortizables'!$E$48='2 - Programas Municipales'!$C$5,'3 - Bienes Amortizables'!$H$50,0)),0)+IF('3 - Bienes Amortizables'!$E$52='2 - Programas Municipales'!$B4,(IF('3 - Bienes Amortizables'!$E$54='2 - Programas Municipales'!$C$5,'3 - Bienes Amortizables'!$H$56,0)),0)+IF('3 - Bienes Amortizables'!$E$58='2 - Programas Municipales'!$B4,(IF('3 - Bienes Amortizables'!$E$60='2 - Programas Municipales'!$C$5,'3 - Bienes Amortizables'!$H$62,0)),0)+IF('3 - Bienes Amortizables'!$E$64='2 - Programas Municipales'!$B4,(IF('3 - Bienes Amortizables'!$E$66='2 - Programas Municipales'!$C$5,'3 - Bienes Amortizables'!$H$68,0)),0)+IF('3 - Bienes Amortizables'!$E$70='2 - Programas Municipales'!$B4,(IF('3 - Bienes Amortizables'!$E$72='2 - Programas Municipales'!$C$5,'3 - Bienes Amortizables'!$H$74,0)),0)+IF('3 - Bienes Amortizables'!$E$76='2 - Programas Municipales'!$B4,(IF('3 - Bienes Amortizables'!$E$78='2 - Programas Municipales'!$C$5,'3 - Bienes Amortizables'!$H$80,0)),0)+IF('3 - Bienes Amortizables'!$E$82='2 - Programas Municipales'!$B4,(IF('3 - Bienes Amortizables'!$E$84='2 - Programas Municipales'!$C$5,'3 - Bienes Amortizables'!$H$86,0)),0)+IF('3 - Bienes Amortizables'!$E$88='2 - Programas Municipales'!$B4,(IF('3 - Bienes Amortizables'!$E$90='2 - Programas Municipales'!$C$5,'3 - Bienes Amortizables'!$H$92,0)),0)+IF('3 - Bienes Amortizables'!$E$94='2 - Programas Municipales'!$B4,(IF('3 - Bienes Amortizables'!$E$96='2 - Programas Municipales'!$C$5,'3 - Bienes Amortizables'!$H$98,0)),0)+IF('3 - Bienes Amortizables'!$E$100='2 - Programas Municipales'!$B4,(IF('3 - Bienes Amortizables'!$E$102='2 - Programas Municipales'!$C$5,'3 - Bienes Amortizables'!$H$104,0)),0)+IF('3 - Bienes Amortizables'!$E$106='2 - Programas Municipales'!$B4,(IF('3 - Bienes Amortizables'!$E$108='2 - Programas Municipales'!$C$5,'3 - Bienes Amortizables'!$H$110,0)),0)+IF('3 - Bienes Amortizables'!$E$112='2 - Programas Municipales'!$B4,(IF('3 - Bienes Amortizables'!$E$114='2 - Programas Municipales'!$C$5,'3 - Bienes Amortizables'!$H$116,0)),0)+IF('3 - Bienes Amortizables'!$E$118='2 - Programas Municipales'!$B4,(IF('3 - Bienes Amortizables'!$E$120='2 - Programas Municipales'!$C$5,'3 - Bienes Amortizables'!$H$122,0)),0)+IF('3 - Bienes Amortizables'!$E$124='2 - Programas Municipales'!$B4,(IF('3 - Bienes Amortizables'!$E$126='2 - Programas Municipales'!$C$5,'3 - Bienes Amortizables'!$H$128,0)),0)+IF('3 - Bienes Amortizables'!$E$130='2 - Programas Municipales'!$B4,(IF('3 - Bienes Amortizables'!$E$132='2 - Programas Municipales'!$C$5,'3 - Bienes Amortizables'!$H$134,0)),0)+IF('3 - Bienes Amortizables'!$E$136='2 - Programas Municipales'!$B4,(IF('3 - Bienes Amortizables'!$E$138='2 - Programas Municipales'!$C$5,'3 - Bienes Amortizables'!$H$140,0)),0)</f>
        <v>0</v>
      </c>
      <c r="G6" s="202">
        <f>IF('3 - Bienes Amortizables'!$E$4='2 - Programas Municipales'!$B4,(IF('3 - Bienes Amortizables'!$E$6='2 - Programas Municipales'!$C$6,'3 - Bienes Amortizables'!$H$8,0)),0)+IF('3 - Bienes Amortizables'!$E$10='2 - Programas Municipales'!$B4,(IF('3 - Bienes Amortizables'!$E$12='2 - Programas Municipales'!$C$6,'3 - Bienes Amortizables'!$H$14,0)),0)+IF('3 - Bienes Amortizables'!$E$16='2 - Programas Municipales'!$B4,(IF('3 - Bienes Amortizables'!$E$18='2 - Programas Municipales'!$C$6,'3 - Bienes Amortizables'!$H$20,0)),0)+IF('3 - Bienes Amortizables'!$E$22='2 - Programas Municipales'!$B4,(IF('3 - Bienes Amortizables'!$E$24='2 - Programas Municipales'!$C$6,'3 - Bienes Amortizables'!$H$26,0)),0)+IF('3 - Bienes Amortizables'!$E$28='2 - Programas Municipales'!$B4,(IF('3 - Bienes Amortizables'!$E$30='2 - Programas Municipales'!$C$6,'3 - Bienes Amortizables'!$H$32,0)),0)+IF('3 - Bienes Amortizables'!$E$34='2 - Programas Municipales'!$B4,(IF('3 - Bienes Amortizables'!$E$36='2 - Programas Municipales'!$C$6,'3 - Bienes Amortizables'!$H$38,0)),0)+IF('3 - Bienes Amortizables'!$E$40='2 - Programas Municipales'!$B4,(IF('3 - Bienes Amortizables'!$E$42='2 - Programas Municipales'!$C$6,'3 - Bienes Amortizables'!$H$44,0)),0)+IF('3 - Bienes Amortizables'!$E$46='2 - Programas Municipales'!$B4,(IF('3 - Bienes Amortizables'!$E$48='2 - Programas Municipales'!$C$6,'3 - Bienes Amortizables'!$H$50,0)),0)+IF('3 - Bienes Amortizables'!$E$52='2 - Programas Municipales'!$B4,(IF('3 - Bienes Amortizables'!$E$54='2 - Programas Municipales'!$C$6,'3 - Bienes Amortizables'!$H$56,0)),0)+IF('3 - Bienes Amortizables'!$E$58='2 - Programas Municipales'!$B4,(IF('3 - Bienes Amortizables'!$E$60='2 - Programas Municipales'!$C$6,'3 - Bienes Amortizables'!$H$62,0)),0)+IF('3 - Bienes Amortizables'!$E$64='2 - Programas Municipales'!$B4,(IF('3 - Bienes Amortizables'!$E$66='2 - Programas Municipales'!$C$6,'3 - Bienes Amortizables'!$H$68,0)),0)+IF('3 - Bienes Amortizables'!$E$70='2 - Programas Municipales'!$B4,(IF('3 - Bienes Amortizables'!$E$72='2 - Programas Municipales'!$C$6,'3 - Bienes Amortizables'!$H$74,0)),0)+IF('3 - Bienes Amortizables'!$E$76='2 - Programas Municipales'!$B4,(IF('3 - Bienes Amortizables'!$E$78='2 - Programas Municipales'!$C$6,'3 - Bienes Amortizables'!$H$80,0)),0)+IF('3 - Bienes Amortizables'!$E$82='2 - Programas Municipales'!$B4,(IF('3 - Bienes Amortizables'!$E$84='2 - Programas Municipales'!$C$6,'3 - Bienes Amortizables'!$H$86,0)),0)+IF('3 - Bienes Amortizables'!$E$88='2 - Programas Municipales'!$B4,(IF('3 - Bienes Amortizables'!$E$90='2 - Programas Municipales'!$C$6,'3 - Bienes Amortizables'!$H$92,0)),0)+IF('3 - Bienes Amortizables'!$E$94='2 - Programas Municipales'!$B4,(IF('3 - Bienes Amortizables'!$E$96='2 - Programas Municipales'!$C$6,'3 - Bienes Amortizables'!$H$98,0)),0)+IF('3 - Bienes Amortizables'!$E$100='2 - Programas Municipales'!$B4,(IF('3 - Bienes Amortizables'!$E$102='2 - Programas Municipales'!$C$6,'3 - Bienes Amortizables'!$H$104,0)),0)+IF('3 - Bienes Amortizables'!$E$106='2 - Programas Municipales'!$B4,(IF('3 - Bienes Amortizables'!$E$108='2 - Programas Municipales'!$C$6,'3 - Bienes Amortizables'!$H$110,0)),0)+IF('3 - Bienes Amortizables'!$E$112='2 - Programas Municipales'!$B4,(IF('3 - Bienes Amortizables'!$E$114='2 - Programas Municipales'!$C$6,'3 - Bienes Amortizables'!$H$116,0)),0)+IF('3 - Bienes Amortizables'!$E$118='2 - Programas Municipales'!$B4,(IF('3 - Bienes Amortizables'!$E$120='2 - Programas Municipales'!$C$6,'3 - Bienes Amortizables'!$H$122,0)),0)+IF('3 - Bienes Amortizables'!$E$124='2 - Programas Municipales'!$B4,(IF('3 - Bienes Amortizables'!$E$126='2 - Programas Municipales'!$C$6,'3 - Bienes Amortizables'!$H$128,0)),0)+IF('3 - Bienes Amortizables'!$E$130='2 - Programas Municipales'!$B4,(IF('3 - Bienes Amortizables'!$E$132='2 - Programas Municipales'!$C$6,'3 - Bienes Amortizables'!$H$134,0)),0)+IF('3 - Bienes Amortizables'!$E$136='2 - Programas Municipales'!$B4,(IF('3 - Bienes Amortizables'!$E$138='2 - Programas Municipales'!$C$6,'3 - Bienes Amortizables'!$H$140,0)),0)</f>
        <v>0</v>
      </c>
      <c r="H6" s="202">
        <f>IF('3 - Bienes Amortizables'!$E$4='2 - Programas Municipales'!$B4,(IF('3 - Bienes Amortizables'!$E$6='2 - Programas Municipales'!$C$7,'3 - Bienes Amortizables'!$H$8,0)),0)+IF('3 - Bienes Amortizables'!$E$10='2 - Programas Municipales'!$B4,(IF('3 - Bienes Amortizables'!$E$12='2 - Programas Municipales'!$C$7,'3 - Bienes Amortizables'!$H$14,0)),0)+IF('3 - Bienes Amortizables'!$E$16='2 - Programas Municipales'!$B4,(IF('3 - Bienes Amortizables'!$E$18='2 - Programas Municipales'!$C$7,'3 - Bienes Amortizables'!$H$20,0)),0)+IF('3 - Bienes Amortizables'!$E$22='2 - Programas Municipales'!$B4,(IF('3 - Bienes Amortizables'!$E$24='2 - Programas Municipales'!$C$7,'3 - Bienes Amortizables'!$H$26,0)),0)+IF('3 - Bienes Amortizables'!$E$28='2 - Programas Municipales'!$B4,(IF('3 - Bienes Amortizables'!$E$30='2 - Programas Municipales'!$C$7,'3 - Bienes Amortizables'!$H$32,0)),0)+IF('3 - Bienes Amortizables'!$E$34='2 - Programas Municipales'!$B4,(IF('3 - Bienes Amortizables'!$E$36='2 - Programas Municipales'!$C$7,'3 - Bienes Amortizables'!$H$38,0)),0)+IF('3 - Bienes Amortizables'!$E$40='2 - Programas Municipales'!$B4,(IF('3 - Bienes Amortizables'!$E$42='2 - Programas Municipales'!$C$7,'3 - Bienes Amortizables'!$H$44,0)),0)+IF('3 - Bienes Amortizables'!$E$46='2 - Programas Municipales'!$B4,(IF('3 - Bienes Amortizables'!$E$48='2 - Programas Municipales'!$C$7,'3 - Bienes Amortizables'!$H$50,0)),0)+IF('3 - Bienes Amortizables'!$E$52='2 - Programas Municipales'!$B4,(IF('3 - Bienes Amortizables'!$E$54='2 - Programas Municipales'!$C$7,'3 - Bienes Amortizables'!$H$56,0)),0)+IF('3 - Bienes Amortizables'!$E$58='2 - Programas Municipales'!$B4,(IF('3 - Bienes Amortizables'!$E$60='2 - Programas Municipales'!$C$7,'3 - Bienes Amortizables'!$H$62,0)),0)+IF('3 - Bienes Amortizables'!$E$64='2 - Programas Municipales'!$B4,(IF('3 - Bienes Amortizables'!$E$66='2 - Programas Municipales'!$C$7,'3 - Bienes Amortizables'!$H$68,0)),0)+IF('3 - Bienes Amortizables'!$E$70='2 - Programas Municipales'!$B4,(IF('3 - Bienes Amortizables'!$E$72='2 - Programas Municipales'!$C$7,'3 - Bienes Amortizables'!$H$74,0)),0)+IF('3 - Bienes Amortizables'!$E$76='2 - Programas Municipales'!$B4,(IF('3 - Bienes Amortizables'!$E$78='2 - Programas Municipales'!$C$7,'3 - Bienes Amortizables'!$H$80,0)),0)+IF('3 - Bienes Amortizables'!$E$82='2 - Programas Municipales'!$B4,(IF('3 - Bienes Amortizables'!$E$84='2 - Programas Municipales'!$C$7,'3 - Bienes Amortizables'!$H$86,0)),0)+IF('3 - Bienes Amortizables'!$E$88='2 - Programas Municipales'!$B4,(IF('3 - Bienes Amortizables'!$E$90='2 - Programas Municipales'!$C$7,'3 - Bienes Amortizables'!$H$92,0)),0)+IF('3 - Bienes Amortizables'!$E$94='2 - Programas Municipales'!$B4,(IF('3 - Bienes Amortizables'!$E$96='2 - Programas Municipales'!$C$7,'3 - Bienes Amortizables'!$H$98,0)),0)+IF('3 - Bienes Amortizables'!$E$100='2 - Programas Municipales'!$B4,(IF('3 - Bienes Amortizables'!$E$102='2 - Programas Municipales'!$C$7,'3 - Bienes Amortizables'!$H$104,0)),0)+IF('3 - Bienes Amortizables'!$E$106='2 - Programas Municipales'!$B4,(IF('3 - Bienes Amortizables'!$E$108='2 - Programas Municipales'!$C$7,'3 - Bienes Amortizables'!$H$110,0)),0)+IF('3 - Bienes Amortizables'!$E$112='2 - Programas Municipales'!$B4,(IF('3 - Bienes Amortizables'!$E$114='2 - Programas Municipales'!$C$7,'3 - Bienes Amortizables'!$H$116,0)),0)+IF('3 - Bienes Amortizables'!$E$118='2 - Programas Municipales'!$B4,(IF('3 - Bienes Amortizables'!$E$120='2 - Programas Municipales'!$C$7,'3 - Bienes Amortizables'!$H$122,0)),0)+IF('3 - Bienes Amortizables'!$E$124='2 - Programas Municipales'!$B4,(IF('3 - Bienes Amortizables'!$E$126='2 - Programas Municipales'!$C$7,'3 - Bienes Amortizables'!$H$128,0)),0)+IF('3 - Bienes Amortizables'!$E$130='2 - Programas Municipales'!$B4,(IF('3 - Bienes Amortizables'!$E$132='2 - Programas Municipales'!$C$7,'3 - Bienes Amortizables'!$H$134,0)),0)+IF('3 - Bienes Amortizables'!$E$136='2 - Programas Municipales'!$B4,(IF('3 - Bienes Amortizables'!$E$138='2 - Programas Municipales'!$C$7,'3 - Bienes Amortizables'!$H$140,0)),0)</f>
        <v>0</v>
      </c>
      <c r="I6" s="202">
        <f>IF('3 - Bienes Amortizables'!$E$4='2 - Programas Municipales'!$B4,(IF('3 - Bienes Amortizables'!$E$6='2 - Programas Municipales'!$C$8,'3 - Bienes Amortizables'!$H$8,0)),0)+IF('3 - Bienes Amortizables'!$E$10='2 - Programas Municipales'!$B4,(IF('3 - Bienes Amortizables'!$E$12='2 - Programas Municipales'!$C$8,'3 - Bienes Amortizables'!$H$14,0)),0)+IF('3 - Bienes Amortizables'!$E$16='2 - Programas Municipales'!$B4,(IF('3 - Bienes Amortizables'!$E$18='2 - Programas Municipales'!$C$8,'3 - Bienes Amortizables'!$H$20,0)),0)+IF('3 - Bienes Amortizables'!$E$22='2 - Programas Municipales'!$B4,(IF('3 - Bienes Amortizables'!$E$24='2 - Programas Municipales'!$C$8,'3 - Bienes Amortizables'!$H$26,0)),0)+IF('3 - Bienes Amortizables'!$E$28='2 - Programas Municipales'!$B4,(IF('3 - Bienes Amortizables'!$E$30='2 - Programas Municipales'!$C$8,'3 - Bienes Amortizables'!$H$32,0)),0)+IF('3 - Bienes Amortizables'!$E$34='2 - Programas Municipales'!$B4,(IF('3 - Bienes Amortizables'!$E$36='2 - Programas Municipales'!$C$8,'3 - Bienes Amortizables'!$H$38,0)),0)+IF('3 - Bienes Amortizables'!$E$40='2 - Programas Municipales'!$B4,(IF('3 - Bienes Amortizables'!$E$42='2 - Programas Municipales'!$C$8,'3 - Bienes Amortizables'!$H$44,0)),0)+IF('3 - Bienes Amortizables'!$E$46='2 - Programas Municipales'!$B4,(IF('3 - Bienes Amortizables'!$E$48='2 - Programas Municipales'!$C$8,'3 - Bienes Amortizables'!$H$50,0)),0)+IF('3 - Bienes Amortizables'!$E$52='2 - Programas Municipales'!$B4,(IF('3 - Bienes Amortizables'!$E$54='2 - Programas Municipales'!$C$8,'3 - Bienes Amortizables'!$H$56,0)),0)+IF('3 - Bienes Amortizables'!$E$58='2 - Programas Municipales'!$B4,(IF('3 - Bienes Amortizables'!$E$60='2 - Programas Municipales'!$C$8,'3 - Bienes Amortizables'!$H$62,0)),0)+IF('3 - Bienes Amortizables'!$E$64='2 - Programas Municipales'!$B4,(IF('3 - Bienes Amortizables'!$E$66='2 - Programas Municipales'!$C$8,'3 - Bienes Amortizables'!$H$68,0)),0)+IF('3 - Bienes Amortizables'!$E$70='2 - Programas Municipales'!$B4,(IF('3 - Bienes Amortizables'!$E$72='2 - Programas Municipales'!$C$8,'3 - Bienes Amortizables'!$H$74,0)),0)+IF('3 - Bienes Amortizables'!$E$76='2 - Programas Municipales'!$B4,(IF('3 - Bienes Amortizables'!$E$78='2 - Programas Municipales'!$C$8,'3 - Bienes Amortizables'!$H$80,0)),0)+IF('3 - Bienes Amortizables'!$E$82='2 - Programas Municipales'!$B4,(IF('3 - Bienes Amortizables'!$E$84='2 - Programas Municipales'!$C$8,'3 - Bienes Amortizables'!$H$86,0)),0)+IF('3 - Bienes Amortizables'!$E$88='2 - Programas Municipales'!$B4,(IF('3 - Bienes Amortizables'!$E$90='2 - Programas Municipales'!$C$8,'3 - Bienes Amortizables'!$H$92,0)),0)+IF('3 - Bienes Amortizables'!$E$94='2 - Programas Municipales'!$B4,(IF('3 - Bienes Amortizables'!$E$96='2 - Programas Municipales'!$C$8,'3 - Bienes Amortizables'!$H$98,0)),0)+IF('3 - Bienes Amortizables'!$E$100='2 - Programas Municipales'!$B4,(IF('3 - Bienes Amortizables'!$E$102='2 - Programas Municipales'!$C$8,'3 - Bienes Amortizables'!$H$104,0)),0)+IF('3 - Bienes Amortizables'!$E$106='2 - Programas Municipales'!$B4,(IF('3 - Bienes Amortizables'!$E$108='2 - Programas Municipales'!$C$8,'3 - Bienes Amortizables'!$H$110,0)),0)+IF('3 - Bienes Amortizables'!$E$112='2 - Programas Municipales'!$B4,(IF('3 - Bienes Amortizables'!$E$114='2 - Programas Municipales'!$C$8,'3 - Bienes Amortizables'!$H$116,0)),0)+IF('3 - Bienes Amortizables'!$E$118='2 - Programas Municipales'!$B4,(IF('3 - Bienes Amortizables'!$E$120='2 - Programas Municipales'!$C$8,'3 - Bienes Amortizables'!$H$122,0)),0)+IF('3 - Bienes Amortizables'!$E$124='2 - Programas Municipales'!$B4,(IF('3 - Bienes Amortizables'!$E$126='2 - Programas Municipales'!$C$8,'3 - Bienes Amortizables'!$H$128,0)),0)+IF('3 - Bienes Amortizables'!$E$130='2 - Programas Municipales'!$B4,(IF('3 - Bienes Amortizables'!$E$132='2 - Programas Municipales'!$C$8,'3 - Bienes Amortizables'!$H$134,0)),0)+IF('3 - Bienes Amortizables'!$E$136='2 - Programas Municipales'!$B4,(IF('3 - Bienes Amortizables'!$E$138='2 - Programas Municipales'!$C$8,'3 - Bienes Amortizables'!$H$140,0)),0)</f>
        <v>0</v>
      </c>
      <c r="J6" s="202">
        <f>IF('3 - Bienes Amortizables'!$E$4='2 - Programas Municipales'!$B4,(IF('3 - Bienes Amortizables'!$E$6='2 - Programas Municipales'!$C$9,'3 - Bienes Amortizables'!$H$8,0)),0)+IF('3 - Bienes Amortizables'!$E$10='2 - Programas Municipales'!$B4,(IF('3 - Bienes Amortizables'!$E$12='2 - Programas Municipales'!$C$9,'3 - Bienes Amortizables'!$H$14,0)),0)+IF('3 - Bienes Amortizables'!$E$16='2 - Programas Municipales'!$B4,(IF('3 - Bienes Amortizables'!$E$18='2 - Programas Municipales'!$C$9,'3 - Bienes Amortizables'!$H$20,0)),0)+IF('3 - Bienes Amortizables'!$E$22='2 - Programas Municipales'!$B4,(IF('3 - Bienes Amortizables'!$E$24='2 - Programas Municipales'!$C$9,'3 - Bienes Amortizables'!$H$26,0)),0)+IF('3 - Bienes Amortizables'!$E$28='2 - Programas Municipales'!$B4,(IF('3 - Bienes Amortizables'!$E$30='2 - Programas Municipales'!$C$9,'3 - Bienes Amortizables'!$H$32,0)),0)+IF('3 - Bienes Amortizables'!$E$34='2 - Programas Municipales'!$B4,(IF('3 - Bienes Amortizables'!$E$36='2 - Programas Municipales'!$C$9,'3 - Bienes Amortizables'!$H$38,0)),0)+IF('3 - Bienes Amortizables'!$E$40='2 - Programas Municipales'!$B4,(IF('3 - Bienes Amortizables'!$E$42='2 - Programas Municipales'!$C$9,'3 - Bienes Amortizables'!$H$44,0)),0)+IF('3 - Bienes Amortizables'!$E$46='2 - Programas Municipales'!$B4,(IF('3 - Bienes Amortizables'!$E$48='2 - Programas Municipales'!$C$9,'3 - Bienes Amortizables'!$H$50,0)),0)+IF('3 - Bienes Amortizables'!$E$52='2 - Programas Municipales'!$B4,(IF('3 - Bienes Amortizables'!$E$54='2 - Programas Municipales'!$C$9,'3 - Bienes Amortizables'!$H$56,0)),0)+IF('3 - Bienes Amortizables'!$E$58='2 - Programas Municipales'!$B4,(IF('3 - Bienes Amortizables'!$E$60='2 - Programas Municipales'!$C$9,'3 - Bienes Amortizables'!$H$62,0)),0)+IF('3 - Bienes Amortizables'!$E$64='2 - Programas Municipales'!$B4,(IF('3 - Bienes Amortizables'!$E$66='2 - Programas Municipales'!$C$9,'3 - Bienes Amortizables'!$H$68,0)),0)+IF('3 - Bienes Amortizables'!$E$70='2 - Programas Municipales'!$B4,(IF('3 - Bienes Amortizables'!$E$72='2 - Programas Municipales'!$C$9,'3 - Bienes Amortizables'!$H$74,0)),0)+IF('3 - Bienes Amortizables'!$E$76='2 - Programas Municipales'!$B4,(IF('3 - Bienes Amortizables'!$E$78='2 - Programas Municipales'!$C$9,'3 - Bienes Amortizables'!$H$80,0)),0)+IF('3 - Bienes Amortizables'!$E$82='2 - Programas Municipales'!$B4,(IF('3 - Bienes Amortizables'!$E$84='2 - Programas Municipales'!$C$9,'3 - Bienes Amortizables'!$H$86,0)),0)+IF('3 - Bienes Amortizables'!$E$88='2 - Programas Municipales'!$B4,(IF('3 - Bienes Amortizables'!$E$90='2 - Programas Municipales'!$C$9,'3 - Bienes Amortizables'!$H$92,0)),0)+IF('3 - Bienes Amortizables'!$E$94='2 - Programas Municipales'!$B4,(IF('3 - Bienes Amortizables'!$E$96='2 - Programas Municipales'!$C$9,'3 - Bienes Amortizables'!$H$98,0)),0)+IF('3 - Bienes Amortizables'!$E$100='2 - Programas Municipales'!$B4,(IF('3 - Bienes Amortizables'!$E$102='2 - Programas Municipales'!$C$9,'3 - Bienes Amortizables'!$H$104,0)),0)+IF('3 - Bienes Amortizables'!$E$106='2 - Programas Municipales'!$B4,(IF('3 - Bienes Amortizables'!$E$108='2 - Programas Municipales'!$C$9,'3 - Bienes Amortizables'!$H$110,0)),0)+IF('3 - Bienes Amortizables'!$E$112='2 - Programas Municipales'!$B4,(IF('3 - Bienes Amortizables'!$E$114='2 - Programas Municipales'!$C$9,'3 - Bienes Amortizables'!$H$116,0)),0)+IF('3 - Bienes Amortizables'!$E$118='2 - Programas Municipales'!$B4,(IF('3 - Bienes Amortizables'!$E$120='2 - Programas Municipales'!$C$9,'3 - Bienes Amortizables'!$H$122,0)),0)+IF('3 - Bienes Amortizables'!$E$124='2 - Programas Municipales'!$B4,(IF('3 - Bienes Amortizables'!$E$126='2 - Programas Municipales'!$C$9,'3 - Bienes Amortizables'!$H$128,0)),0)+IF('3 - Bienes Amortizables'!$E$130='2 - Programas Municipales'!$B4,(IF('3 - Bienes Amortizables'!$E$132='2 - Programas Municipales'!$C$9,'3 - Bienes Amortizables'!$H$134,0)),0)+IF('3 - Bienes Amortizables'!$E$136='2 - Programas Municipales'!$B4,(IF('3 - Bienes Amortizables'!$E$138='2 - Programas Municipales'!$C$9,'3 - Bienes Amortizables'!$H$140,0)),0)</f>
        <v>0</v>
      </c>
      <c r="K6" s="202">
        <f>IF('3 - Bienes Amortizables'!$E$4='2 - Programas Municipales'!$B4,(IF('3 - Bienes Amortizables'!$E$6='2 - Programas Municipales'!$C$10,'3 - Bienes Amortizables'!$H$8,0)),0)+IF('3 - Bienes Amortizables'!$E$10='2 - Programas Municipales'!$B4,(IF('3 - Bienes Amortizables'!$E$12='2 - Programas Municipales'!$C$10,'3 - Bienes Amortizables'!$H$14,0)),0)+IF('3 - Bienes Amortizables'!$E$16='2 - Programas Municipales'!$B4,(IF('3 - Bienes Amortizables'!$E$18='2 - Programas Municipales'!$C$10,'3 - Bienes Amortizables'!$H$20,0)),0)+IF('3 - Bienes Amortizables'!$E$22='2 - Programas Municipales'!$B4,(IF('3 - Bienes Amortizables'!$E$24='2 - Programas Municipales'!$C$10,'3 - Bienes Amortizables'!$H$26,0)),0)+IF('3 - Bienes Amortizables'!$E$28='2 - Programas Municipales'!$B4,(IF('3 - Bienes Amortizables'!$E$30='2 - Programas Municipales'!$C$10,'3 - Bienes Amortizables'!$H$32,0)),0)+IF('3 - Bienes Amortizables'!$E$34='2 - Programas Municipales'!$B4,(IF('3 - Bienes Amortizables'!$E$36='2 - Programas Municipales'!$C$10,'3 - Bienes Amortizables'!$H$38,0)),0)+IF('3 - Bienes Amortizables'!$E$40='2 - Programas Municipales'!$B4,(IF('3 - Bienes Amortizables'!$E$42='2 - Programas Municipales'!$C$10,'3 - Bienes Amortizables'!$H$44,0)),0)+IF('3 - Bienes Amortizables'!$E$46='2 - Programas Municipales'!$B4,(IF('3 - Bienes Amortizables'!$E$48='2 - Programas Municipales'!$C$10,'3 - Bienes Amortizables'!$H$50,0)),0)+IF('3 - Bienes Amortizables'!$E$52='2 - Programas Municipales'!$B4,(IF('3 - Bienes Amortizables'!$E$54='2 - Programas Municipales'!$C$10,'3 - Bienes Amortizables'!$H$56,0)),0)+IF('3 - Bienes Amortizables'!$E$58='2 - Programas Municipales'!$B4,(IF('3 - Bienes Amortizables'!$E$60='2 - Programas Municipales'!$C$10,'3 - Bienes Amortizables'!$H$62,0)),0)+IF('3 - Bienes Amortizables'!$E$64='2 - Programas Municipales'!$B4,(IF('3 - Bienes Amortizables'!$E$66='2 - Programas Municipales'!$C$10,'3 - Bienes Amortizables'!$H$68,0)),0)+IF('3 - Bienes Amortizables'!$E$70='2 - Programas Municipales'!$B4,(IF('3 - Bienes Amortizables'!$E$72='2 - Programas Municipales'!$C$10,'3 - Bienes Amortizables'!$H$74,0)),0)+IF('3 - Bienes Amortizables'!$E$76='2 - Programas Municipales'!$B4,(IF('3 - Bienes Amortizables'!$E$78='2 - Programas Municipales'!$C$10,'3 - Bienes Amortizables'!$H$80,0)),0)+IF('3 - Bienes Amortizables'!$E$82='2 - Programas Municipales'!$B4,(IF('3 - Bienes Amortizables'!$E$84='2 - Programas Municipales'!$C$10,'3 - Bienes Amortizables'!$H$86,0)),0)+IF('3 - Bienes Amortizables'!$E$88='2 - Programas Municipales'!$B4,(IF('3 - Bienes Amortizables'!$E$90='2 - Programas Municipales'!$C$10,'3 - Bienes Amortizables'!$H$92,0)),0)+IF('3 - Bienes Amortizables'!$E$94='2 - Programas Municipales'!$B4,(IF('3 - Bienes Amortizables'!$E$96='2 - Programas Municipales'!$C$10,'3 - Bienes Amortizables'!$H$98,0)),0)+IF('3 - Bienes Amortizables'!$E$100='2 - Programas Municipales'!$B4,(IF('3 - Bienes Amortizables'!$E$102='2 - Programas Municipales'!$C$10,'3 - Bienes Amortizables'!$H$104,0)),0)+IF('3 - Bienes Amortizables'!$E$106='2 - Programas Municipales'!$B4,(IF('3 - Bienes Amortizables'!$E$108='2 - Programas Municipales'!$C$10,'3 - Bienes Amortizables'!$H$110,0)),0)+IF('3 - Bienes Amortizables'!$E$112='2 - Programas Municipales'!$B4,(IF('3 - Bienes Amortizables'!$E$114='2 - Programas Municipales'!$C$10,'3 - Bienes Amortizables'!$H$116,0)),0)+IF('3 - Bienes Amortizables'!$E$118='2 - Programas Municipales'!$B4,(IF('3 - Bienes Amortizables'!$E$120='2 - Programas Municipales'!$C$10,'3 - Bienes Amortizables'!$H$122,0)),0)+IF('3 - Bienes Amortizables'!$E$124='2 - Programas Municipales'!$B4,(IF('3 - Bienes Amortizables'!$E$126='2 - Programas Municipales'!$C$10,'3 - Bienes Amortizables'!$H$128,0)),0)+IF('3 - Bienes Amortizables'!$E$130='2 - Programas Municipales'!$B4,(IF('3 - Bienes Amortizables'!$E$132='2 - Programas Municipales'!$C$10,'3 - Bienes Amortizables'!$H$134,0)),0)+IF('3 - Bienes Amortizables'!$E$136='2 - Programas Municipales'!$B4,(IF('3 - Bienes Amortizables'!$E$138='2 - Programas Municipales'!$C$10,'3 - Bienes Amortizables'!$H$140,0)),0)</f>
        <v>0</v>
      </c>
      <c r="L6" s="202">
        <f>IF('3 - Bienes Amortizables'!$E$4='2 - Programas Municipales'!$B4,(IF('3 - Bienes Amortizables'!$E$6='2 - Programas Municipales'!$C$11,'3 - Bienes Amortizables'!$H$8,0)),0)+IF('3 - Bienes Amortizables'!$E$10='2 - Programas Municipales'!$B4,(IF('3 - Bienes Amortizables'!$E$12='2 - Programas Municipales'!$C$11,'3 - Bienes Amortizables'!$H$14,0)),0)+IF('3 - Bienes Amortizables'!$E$16='2 - Programas Municipales'!$B4,(IF('3 - Bienes Amortizables'!$E$18='2 - Programas Municipales'!$C$11,'3 - Bienes Amortizables'!$H$20,0)),0)+IF('3 - Bienes Amortizables'!$E$22='2 - Programas Municipales'!$B4,(IF('3 - Bienes Amortizables'!$E$24='2 - Programas Municipales'!$C$11,'3 - Bienes Amortizables'!$H$26,0)),0)+IF('3 - Bienes Amortizables'!$E$28='2 - Programas Municipales'!$B4,(IF('3 - Bienes Amortizables'!$E$30='2 - Programas Municipales'!$C$11,'3 - Bienes Amortizables'!$H$32,0)),0)+IF('3 - Bienes Amortizables'!$E$34='2 - Programas Municipales'!$B4,(IF('3 - Bienes Amortizables'!$E$36='2 - Programas Municipales'!$C$11,'3 - Bienes Amortizables'!$H$38,0)),0)+IF('3 - Bienes Amortizables'!$E$40='2 - Programas Municipales'!$B4,(IF('3 - Bienes Amortizables'!$E$42='2 - Programas Municipales'!$C$11,'3 - Bienes Amortizables'!$H$44,0)),0)+IF('3 - Bienes Amortizables'!$E$46='2 - Programas Municipales'!$B4,(IF('3 - Bienes Amortizables'!$E$48='2 - Programas Municipales'!$C$11,'3 - Bienes Amortizables'!$H$50,0)),0)+IF('3 - Bienes Amortizables'!$E$52='2 - Programas Municipales'!$B4,(IF('3 - Bienes Amortizables'!$E$54='2 - Programas Municipales'!$C$11,'3 - Bienes Amortizables'!$H$56,0)),0)+IF('3 - Bienes Amortizables'!$E$58='2 - Programas Municipales'!$B4,(IF('3 - Bienes Amortizables'!$E$60='2 - Programas Municipales'!$C$11,'3 - Bienes Amortizables'!$H$62,0)),0)+IF('3 - Bienes Amortizables'!$E$64='2 - Programas Municipales'!$B4,(IF('3 - Bienes Amortizables'!$E$66='2 - Programas Municipales'!$C$11,'3 - Bienes Amortizables'!$H$68,0)),0)+IF('3 - Bienes Amortizables'!$E$70='2 - Programas Municipales'!$B4,(IF('3 - Bienes Amortizables'!$E$72='2 - Programas Municipales'!$C$11,'3 - Bienes Amortizables'!$H$74,0)),0)+IF('3 - Bienes Amortizables'!$E$76='2 - Programas Municipales'!$B4,(IF('3 - Bienes Amortizables'!$E$78='2 - Programas Municipales'!$C$11,'3 - Bienes Amortizables'!$H$80,0)),0)+IF('3 - Bienes Amortizables'!$E$82='2 - Programas Municipales'!$B4,(IF('3 - Bienes Amortizables'!$E$84='2 - Programas Municipales'!$C$11,'3 - Bienes Amortizables'!$H$86,0)),0)+IF('3 - Bienes Amortizables'!$E$88='2 - Programas Municipales'!$B4,(IF('3 - Bienes Amortizables'!$E$90='2 - Programas Municipales'!$C$11,'3 - Bienes Amortizables'!$H$92,0)),0)+IF('3 - Bienes Amortizables'!$E$94='2 - Programas Municipales'!$B4,(IF('3 - Bienes Amortizables'!$E$96='2 - Programas Municipales'!$C$11,'3 - Bienes Amortizables'!$H$98,0)),0)+IF('3 - Bienes Amortizables'!$E$100='2 - Programas Municipales'!$B4,(IF('3 - Bienes Amortizables'!$E$102='2 - Programas Municipales'!$C$11,'3 - Bienes Amortizables'!$H$104,0)),0)+IF('3 - Bienes Amortizables'!$E$106='2 - Programas Municipales'!$B4,(IF('3 - Bienes Amortizables'!$E$108='2 - Programas Municipales'!$C$11,'3 - Bienes Amortizables'!$H$110,0)),0)+IF('3 - Bienes Amortizables'!$E$112='2 - Programas Municipales'!$B4,(IF('3 - Bienes Amortizables'!$E$114='2 - Programas Municipales'!$C$11,'3 - Bienes Amortizables'!$H$116,0)),0)+IF('3 - Bienes Amortizables'!$E$118='2 - Programas Municipales'!$B4,(IF('3 - Bienes Amortizables'!$E$120='2 - Programas Municipales'!$C$11,'3 - Bienes Amortizables'!$H$122,0)),0)+IF('3 - Bienes Amortizables'!$E$124='2 - Programas Municipales'!$B4,(IF('3 - Bienes Amortizables'!$E$126='2 - Programas Municipales'!$C$11,'3 - Bienes Amortizables'!$H$128,0)),0)+IF('3 - Bienes Amortizables'!$E$130='2 - Programas Municipales'!$B4,(IF('3 - Bienes Amortizables'!$E$132='2 - Programas Municipales'!$C$11,'3 - Bienes Amortizables'!$H$134,0)),0)+IF('3 - Bienes Amortizables'!$E$136='2 - Programas Municipales'!$B4,(IF('3 - Bienes Amortizables'!$E$138='2 - Programas Municipales'!$C$11,'3 - Bienes Amortizables'!$H$140,0)),0)</f>
        <v>0</v>
      </c>
      <c r="M6" s="202">
        <f>IF('3 - Bienes Amortizables'!$E$4='2 - Programas Municipales'!$B4,(IF('3 - Bienes Amortizables'!$E$6='2 - Programas Municipales'!$C$12,'3 - Bienes Amortizables'!$H$8,0)),0)+IF('3 - Bienes Amortizables'!$E$10='2 - Programas Municipales'!$B4,(IF('3 - Bienes Amortizables'!$E$12='2 - Programas Municipales'!$C$12,'3 - Bienes Amortizables'!$H$14,0)),0)+IF('3 - Bienes Amortizables'!$E$16='2 - Programas Municipales'!$B4,(IF('3 - Bienes Amortizables'!$E$18='2 - Programas Municipales'!$C$12,'3 - Bienes Amortizables'!$H$20,0)),0)+IF('3 - Bienes Amortizables'!$E$22='2 - Programas Municipales'!$B4,(IF('3 - Bienes Amortizables'!$E$24='2 - Programas Municipales'!$C$12,'3 - Bienes Amortizables'!$H$26,0)),0)+IF('3 - Bienes Amortizables'!$E$28='2 - Programas Municipales'!$B4,(IF('3 - Bienes Amortizables'!$E$30='2 - Programas Municipales'!$C$12,'3 - Bienes Amortizables'!$H$32,0)),0)+IF('3 - Bienes Amortizables'!$E$34='2 - Programas Municipales'!$B4,(IF('3 - Bienes Amortizables'!$E$36='2 - Programas Municipales'!$C$12,'3 - Bienes Amortizables'!$H$38,0)),0)+IF('3 - Bienes Amortizables'!$E$40='2 - Programas Municipales'!$B4,(IF('3 - Bienes Amortizables'!$E$42='2 - Programas Municipales'!$C$12,'3 - Bienes Amortizables'!$H$44,0)),0)+IF('3 - Bienes Amortizables'!$E$46='2 - Programas Municipales'!$B4,(IF('3 - Bienes Amortizables'!$E$48='2 - Programas Municipales'!$C$12,'3 - Bienes Amortizables'!$H$50,0)),0)+IF('3 - Bienes Amortizables'!$E$52='2 - Programas Municipales'!$B4,(IF('3 - Bienes Amortizables'!$E$54='2 - Programas Municipales'!$C$12,'3 - Bienes Amortizables'!$H$56,0)),0)+IF('3 - Bienes Amortizables'!$E$58='2 - Programas Municipales'!$B4,(IF('3 - Bienes Amortizables'!$E$60='2 - Programas Municipales'!$C$12,'3 - Bienes Amortizables'!$H$62,0)),0)+IF('3 - Bienes Amortizables'!$E$64='2 - Programas Municipales'!$B4,(IF('3 - Bienes Amortizables'!$E$66='2 - Programas Municipales'!$C$12,'3 - Bienes Amortizables'!$H$68,0)),0)+IF('3 - Bienes Amortizables'!$E$70='2 - Programas Municipales'!$B4,(IF('3 - Bienes Amortizables'!$E$72='2 - Programas Municipales'!$C$12,'3 - Bienes Amortizables'!$H$74,0)),0)+IF('3 - Bienes Amortizables'!$E$76='2 - Programas Municipales'!$B4,(IF('3 - Bienes Amortizables'!$E$78='2 - Programas Municipales'!$C$12,'3 - Bienes Amortizables'!$H$80,0)),0)+IF('3 - Bienes Amortizables'!$E$82='2 - Programas Municipales'!$B4,(IF('3 - Bienes Amortizables'!$E$84='2 - Programas Municipales'!$C$12,'3 - Bienes Amortizables'!$H$86,0)),0)+IF('3 - Bienes Amortizables'!$E$88='2 - Programas Municipales'!$B4,(IF('3 - Bienes Amortizables'!$E$90='2 - Programas Municipales'!$C$12,'3 - Bienes Amortizables'!$H$92,0)),0)+IF('3 - Bienes Amortizables'!$E$94='2 - Programas Municipales'!$B4,(IF('3 - Bienes Amortizables'!$E$96='2 - Programas Municipales'!$C$12,'3 - Bienes Amortizables'!$H$98,0)),0)+IF('3 - Bienes Amortizables'!$E$100='2 - Programas Municipales'!$B4,(IF('3 - Bienes Amortizables'!$E$102='2 - Programas Municipales'!$C$12,'3 - Bienes Amortizables'!$H$104,0)),0)+IF('3 - Bienes Amortizables'!$E$106='2 - Programas Municipales'!$B4,(IF('3 - Bienes Amortizables'!$E$108='2 - Programas Municipales'!$C$12,'3 - Bienes Amortizables'!$H$110,0)),0)+IF('3 - Bienes Amortizables'!$E$112='2 - Programas Municipales'!$B4,(IF('3 - Bienes Amortizables'!$E$114='2 - Programas Municipales'!$C$12,'3 - Bienes Amortizables'!$H$116,0)),0)+IF('3 - Bienes Amortizables'!$E$118='2 - Programas Municipales'!$B4,(IF('3 - Bienes Amortizables'!$E$120='2 - Programas Municipales'!$C$12,'3 - Bienes Amortizables'!$H$122,0)),0)+IF('3 - Bienes Amortizables'!$E$124='2 - Programas Municipales'!$B4,(IF('3 - Bienes Amortizables'!$E$126='2 - Programas Municipales'!$C$12,'3 - Bienes Amortizables'!$H$128,0)),0)+IF('3 - Bienes Amortizables'!$E$130='2 - Programas Municipales'!$B4,(IF('3 - Bienes Amortizables'!$E$132='2 - Programas Municipales'!$C$12,'3 - Bienes Amortizables'!$H$134,0)),0)+IF('3 - Bienes Amortizables'!$E$136='2 - Programas Municipales'!$B4,(IF('3 - Bienes Amortizables'!$E$138='2 - Programas Municipales'!$C$12,'3 - Bienes Amortizables'!$H$140,0)),0)</f>
        <v>0</v>
      </c>
      <c r="N6" s="202">
        <f>IF('3 - Bienes Amortizables'!$E$4='2 - Programas Municipales'!$B4,(IF('3 - Bienes Amortizables'!$E$6='2 - Programas Municipales'!$C$13,'3 - Bienes Amortizables'!$H$8,0)),0)+IF('3 - Bienes Amortizables'!$E$10='2 - Programas Municipales'!$B4,(IF('3 - Bienes Amortizables'!$E$12='2 - Programas Municipales'!$C$13,'3 - Bienes Amortizables'!$H$14,0)),0)+IF('3 - Bienes Amortizables'!$E$16='2 - Programas Municipales'!$B4,(IF('3 - Bienes Amortizables'!$E$18='2 - Programas Municipales'!$C$13,'3 - Bienes Amortizables'!$H$20,0)),0)+IF('3 - Bienes Amortizables'!$E$22='2 - Programas Municipales'!$B4,(IF('3 - Bienes Amortizables'!$E$24='2 - Programas Municipales'!$C$13,'3 - Bienes Amortizables'!$H$26,0)),0)+IF('3 - Bienes Amortizables'!$E$28='2 - Programas Municipales'!$B4,(IF('3 - Bienes Amortizables'!$E$30='2 - Programas Municipales'!$C$13,'3 - Bienes Amortizables'!$H$32,0)),0)+IF('3 - Bienes Amortizables'!$E$34='2 - Programas Municipales'!$B4,(IF('3 - Bienes Amortizables'!$E$36='2 - Programas Municipales'!$C$13,'3 - Bienes Amortizables'!$H$38,0)),0)+IF('3 - Bienes Amortizables'!$E$40='2 - Programas Municipales'!$B4,(IF('3 - Bienes Amortizables'!$E$42='2 - Programas Municipales'!$C$13,'3 - Bienes Amortizables'!$H$44,0)),0)+IF('3 - Bienes Amortizables'!$E$46='2 - Programas Municipales'!$B4,(IF('3 - Bienes Amortizables'!$E$48='2 - Programas Municipales'!$C$13,'3 - Bienes Amortizables'!$H$50,0)),0)+IF('3 - Bienes Amortizables'!$E$52='2 - Programas Municipales'!$B4,(IF('3 - Bienes Amortizables'!$E$54='2 - Programas Municipales'!$C$13,'3 - Bienes Amortizables'!$H$56,0)),0)+IF('3 - Bienes Amortizables'!$E$58='2 - Programas Municipales'!$B4,(IF('3 - Bienes Amortizables'!$E$60='2 - Programas Municipales'!$C$13,'3 - Bienes Amortizables'!$H$62,0)),0)+IF('3 - Bienes Amortizables'!$E$64='2 - Programas Municipales'!$B4,(IF('3 - Bienes Amortizables'!$E$66='2 - Programas Municipales'!$C$13,'3 - Bienes Amortizables'!$H$68,0)),0)+IF('3 - Bienes Amortizables'!$E$70='2 - Programas Municipales'!$B4,(IF('3 - Bienes Amortizables'!$E$72='2 - Programas Municipales'!$C$13,'3 - Bienes Amortizables'!$H$74,0)),0)+IF('3 - Bienes Amortizables'!$E$76='2 - Programas Municipales'!$B4,(IF('3 - Bienes Amortizables'!$E$78='2 - Programas Municipales'!$C$13,'3 - Bienes Amortizables'!$H$80,0)),0)+IF('3 - Bienes Amortizables'!$E$82='2 - Programas Municipales'!$B4,(IF('3 - Bienes Amortizables'!$E$84='2 - Programas Municipales'!$C$13,'3 - Bienes Amortizables'!$H$86,0)),0)+IF('3 - Bienes Amortizables'!$E$88='2 - Programas Municipales'!$B4,(IF('3 - Bienes Amortizables'!$E$90='2 - Programas Municipales'!$C$13,'3 - Bienes Amortizables'!$H$92,0)),0)+IF('3 - Bienes Amortizables'!$E$94='2 - Programas Municipales'!$B4,(IF('3 - Bienes Amortizables'!$E$96='2 - Programas Municipales'!$C$13,'3 - Bienes Amortizables'!$H$98,0)),0)+IF('3 - Bienes Amortizables'!$E$100='2 - Programas Municipales'!$B4,(IF('3 - Bienes Amortizables'!$E$102='2 - Programas Municipales'!$C$13,'3 - Bienes Amortizables'!$H$104,0)),0)+IF('3 - Bienes Amortizables'!$E$106='2 - Programas Municipales'!$B4,(IF('3 - Bienes Amortizables'!$E$108='2 - Programas Municipales'!$C$13,'3 - Bienes Amortizables'!$H$110,0)),0)+IF('3 - Bienes Amortizables'!$E$112='2 - Programas Municipales'!$B4,(IF('3 - Bienes Amortizables'!$E$114='2 - Programas Municipales'!$C$13,'3 - Bienes Amortizables'!$H$116,0)),0)+IF('3 - Bienes Amortizables'!$E$118='2 - Programas Municipales'!$B4,(IF('3 - Bienes Amortizables'!$E$120='2 - Programas Municipales'!$C$13,'3 - Bienes Amortizables'!$H$122,0)),0)+IF('3 - Bienes Amortizables'!$E$124='2 - Programas Municipales'!$B4,(IF('3 - Bienes Amortizables'!$E$126='2 - Programas Municipales'!$C$13,'3 - Bienes Amortizables'!$H$128,0)),0)+IF('3 - Bienes Amortizables'!$E$130='2 - Programas Municipales'!$B4,(IF('3 - Bienes Amortizables'!$E$132='2 - Programas Municipales'!$C$13,'3 - Bienes Amortizables'!$H$134,0)),0)+IF('3 - Bienes Amortizables'!$E$136='2 - Programas Municipales'!$B4,(IF('3 - Bienes Amortizables'!$E$138='2 - Programas Municipales'!$C$13,'3 - Bienes Amortizables'!$H$140,0)),0)</f>
        <v>0</v>
      </c>
      <c r="O6" s="202">
        <f>IF('3 - Bienes Amortizables'!$E$4='2 - Programas Municipales'!$B4,(IF('3 - Bienes Amortizables'!$E$6='2 - Programas Municipales'!$C$14,'3 - Bienes Amortizables'!$H$8,0)),0)+IF('3 - Bienes Amortizables'!$E$10='2 - Programas Municipales'!$B4,(IF('3 - Bienes Amortizables'!$E$12='2 - Programas Municipales'!$C$14,'3 - Bienes Amortizables'!$H$14,0)),0)+IF('3 - Bienes Amortizables'!$E$16='2 - Programas Municipales'!$B4,(IF('3 - Bienes Amortizables'!$E$18='2 - Programas Municipales'!$C$14,'3 - Bienes Amortizables'!$H$20,0)),0)+IF('3 - Bienes Amortizables'!$E$22='2 - Programas Municipales'!$B4,(IF('3 - Bienes Amortizables'!$E$24='2 - Programas Municipales'!$C$14,'3 - Bienes Amortizables'!$H$26,0)),0)+IF('3 - Bienes Amortizables'!$E$28='2 - Programas Municipales'!$B4,(IF('3 - Bienes Amortizables'!$E$30='2 - Programas Municipales'!$C$14,'3 - Bienes Amortizables'!$H$32,0)),0)+IF('3 - Bienes Amortizables'!$E$34='2 - Programas Municipales'!$B4,(IF('3 - Bienes Amortizables'!$E$36='2 - Programas Municipales'!$C$14,'3 - Bienes Amortizables'!$H$38,0)),0)+IF('3 - Bienes Amortizables'!$E$40='2 - Programas Municipales'!$B4,(IF('3 - Bienes Amortizables'!$E$42='2 - Programas Municipales'!$C$14,'3 - Bienes Amortizables'!$H$44,0)),0)+IF('3 - Bienes Amortizables'!$E$46='2 - Programas Municipales'!$B4,(IF('3 - Bienes Amortizables'!$E$48='2 - Programas Municipales'!$C$14,'3 - Bienes Amortizables'!$H$50,0)),0)+IF('3 - Bienes Amortizables'!$E$52='2 - Programas Municipales'!$B4,(IF('3 - Bienes Amortizables'!$E$54='2 - Programas Municipales'!$C$14,'3 - Bienes Amortizables'!$H$56,0)),0)+IF('3 - Bienes Amortizables'!$E$58='2 - Programas Municipales'!$B4,(IF('3 - Bienes Amortizables'!$E$60='2 - Programas Municipales'!$C$14,'3 - Bienes Amortizables'!$H$62,0)),0)+IF('3 - Bienes Amortizables'!$E$64='2 - Programas Municipales'!$B4,(IF('3 - Bienes Amortizables'!$E$66='2 - Programas Municipales'!$C$14,'3 - Bienes Amortizables'!$H$68,0)),0)+IF('3 - Bienes Amortizables'!$E$70='2 - Programas Municipales'!$B4,(IF('3 - Bienes Amortizables'!$E$72='2 - Programas Municipales'!$C$14,'3 - Bienes Amortizables'!$H$74,0)),0)+IF('3 - Bienes Amortizables'!$E$76='2 - Programas Municipales'!$B4,(IF('3 - Bienes Amortizables'!$E$78='2 - Programas Municipales'!$C$14,'3 - Bienes Amortizables'!$H$80,0)),0)+IF('3 - Bienes Amortizables'!$E$82='2 - Programas Municipales'!$B4,(IF('3 - Bienes Amortizables'!$E$84='2 - Programas Municipales'!$C$14,'3 - Bienes Amortizables'!$H$86,0)),0)+IF('3 - Bienes Amortizables'!$E$88='2 - Programas Municipales'!$B4,(IF('3 - Bienes Amortizables'!$E$90='2 - Programas Municipales'!$C$14,'3 - Bienes Amortizables'!$H$92,0)),0)+IF('3 - Bienes Amortizables'!$E$94='2 - Programas Municipales'!$B4,(IF('3 - Bienes Amortizables'!$E$96='2 - Programas Municipales'!$C$14,'3 - Bienes Amortizables'!$H$98,0)),0)+IF('3 - Bienes Amortizables'!$E$100='2 - Programas Municipales'!$B4,(IF('3 - Bienes Amortizables'!$E$102='2 - Programas Municipales'!$C$14,'3 - Bienes Amortizables'!$H$104,0)),0)+IF('3 - Bienes Amortizables'!$E$106='2 - Programas Municipales'!$B4,(IF('3 - Bienes Amortizables'!$E$108='2 - Programas Municipales'!$C$14,'3 - Bienes Amortizables'!$H$110,0)),0)+IF('3 - Bienes Amortizables'!$E$112='2 - Programas Municipales'!$B4,(IF('3 - Bienes Amortizables'!$E$114='2 - Programas Municipales'!$C$14,'3 - Bienes Amortizables'!$H$116,0)),0)+IF('3 - Bienes Amortizables'!$E$118='2 - Programas Municipales'!$B4,(IF('3 - Bienes Amortizables'!$E$120='2 - Programas Municipales'!$C$14,'3 - Bienes Amortizables'!$H$122,0)),0)+IF('3 - Bienes Amortizables'!$E$124='2 - Programas Municipales'!$B4,(IF('3 - Bienes Amortizables'!$E$126='2 - Programas Municipales'!$C$14,'3 - Bienes Amortizables'!$H$128,0)),0)+IF('3 - Bienes Amortizables'!$E$130='2 - Programas Municipales'!$B4,(IF('3 - Bienes Amortizables'!$E$132='2 - Programas Municipales'!$C$14,'3 - Bienes Amortizables'!$H$134,0)),0)+IF('3 - Bienes Amortizables'!$E$136='2 - Programas Municipales'!$B4,(IF('3 - Bienes Amortizables'!$E$138='2 - Programas Municipales'!$C$14,'3 - Bienes Amortizables'!$H$140,0)),0)</f>
        <v>0</v>
      </c>
      <c r="P6" s="202">
        <f>IF('3 - Bienes Amortizables'!$E$4='2 - Programas Municipales'!$B4,(IF('3 - Bienes Amortizables'!$E$6='2 - Programas Municipales'!$C$15,'3 - Bienes Amortizables'!$H$8,0)),0)+IF('3 - Bienes Amortizables'!$E$10='2 - Programas Municipales'!$B4,(IF('3 - Bienes Amortizables'!$E$12='2 - Programas Municipales'!$C$15,'3 - Bienes Amortizables'!$H$14,0)),0)+IF('3 - Bienes Amortizables'!$E$16='2 - Programas Municipales'!$B4,(IF('3 - Bienes Amortizables'!$E$18='2 - Programas Municipales'!$C$15,'3 - Bienes Amortizables'!$H$20,0)),0)+IF('3 - Bienes Amortizables'!$E$22='2 - Programas Municipales'!$B4,(IF('3 - Bienes Amortizables'!$E$24='2 - Programas Municipales'!$C$15,'3 - Bienes Amortizables'!$H$26,0)),0)+IF('3 - Bienes Amortizables'!$E$28='2 - Programas Municipales'!$B4,(IF('3 - Bienes Amortizables'!$E$30='2 - Programas Municipales'!$C$15,'3 - Bienes Amortizables'!$H$32,0)),0)+IF('3 - Bienes Amortizables'!$E$34='2 - Programas Municipales'!$B4,(IF('3 - Bienes Amortizables'!$E$36='2 - Programas Municipales'!$C$15,'3 - Bienes Amortizables'!$H$38,0)),0)+IF('3 - Bienes Amortizables'!$E$40='2 - Programas Municipales'!$B4,(IF('3 - Bienes Amortizables'!$E$42='2 - Programas Municipales'!$C$15,'3 - Bienes Amortizables'!$H$44,0)),0)+IF('3 - Bienes Amortizables'!$E$46='2 - Programas Municipales'!$B4,(IF('3 - Bienes Amortizables'!$E$48='2 - Programas Municipales'!$C$15,'3 - Bienes Amortizables'!$H$50,0)),0)+IF('3 - Bienes Amortizables'!$E$52='2 - Programas Municipales'!$B4,(IF('3 - Bienes Amortizables'!$E$54='2 - Programas Municipales'!$C$15,'3 - Bienes Amortizables'!$H$56,0)),0)+IF('3 - Bienes Amortizables'!$E$58='2 - Programas Municipales'!$B4,(IF('3 - Bienes Amortizables'!$E$60='2 - Programas Municipales'!$C$15,'3 - Bienes Amortizables'!$H$62,0)),0)+IF('3 - Bienes Amortizables'!$E$64='2 - Programas Municipales'!$B4,(IF('3 - Bienes Amortizables'!$E$66='2 - Programas Municipales'!$C$15,'3 - Bienes Amortizables'!$H$68,0)),0)+IF('3 - Bienes Amortizables'!$E$70='2 - Programas Municipales'!$B4,(IF('3 - Bienes Amortizables'!$E$72='2 - Programas Municipales'!$C$15,'3 - Bienes Amortizables'!$H$74,0)),0)+IF('3 - Bienes Amortizables'!$E$76='2 - Programas Municipales'!$B4,(IF('3 - Bienes Amortizables'!$E$78='2 - Programas Municipales'!$C$15,'3 - Bienes Amortizables'!$H$80,0)),0)+IF('3 - Bienes Amortizables'!$E$82='2 - Programas Municipales'!$B4,(IF('3 - Bienes Amortizables'!$E$84='2 - Programas Municipales'!$C$15,'3 - Bienes Amortizables'!$H$86,0)),0)+IF('3 - Bienes Amortizables'!$E$88='2 - Programas Municipales'!$B4,(IF('3 - Bienes Amortizables'!$E$90='2 - Programas Municipales'!$C$15,'3 - Bienes Amortizables'!$H$92,0)),0)+IF('3 - Bienes Amortizables'!$E$94='2 - Programas Municipales'!$B4,(IF('3 - Bienes Amortizables'!$E$96='2 - Programas Municipales'!$C$15,'3 - Bienes Amortizables'!$H$98,0)),0)+IF('3 - Bienes Amortizables'!$E$100='2 - Programas Municipales'!$B4,(IF('3 - Bienes Amortizables'!$E$102='2 - Programas Municipales'!$C$15,'3 - Bienes Amortizables'!$H$104,0)),0)+IF('3 - Bienes Amortizables'!$E$106='2 - Programas Municipales'!$B4,(IF('3 - Bienes Amortizables'!$E$108='2 - Programas Municipales'!$C$15,'3 - Bienes Amortizables'!$H$110,0)),0)+IF('3 - Bienes Amortizables'!$E$112='2 - Programas Municipales'!$B4,(IF('3 - Bienes Amortizables'!$E$114='2 - Programas Municipales'!$C$15,'3 - Bienes Amortizables'!$H$116,0)),0)+IF('3 - Bienes Amortizables'!$E$118='2 - Programas Municipales'!$B4,(IF('3 - Bienes Amortizables'!$E$120='2 - Programas Municipales'!$C$15,'3 - Bienes Amortizables'!$H$122,0)),0)+IF('3 - Bienes Amortizables'!$E$124='2 - Programas Municipales'!$B4,(IF('3 - Bienes Amortizables'!$E$126='2 - Programas Municipales'!$C$15,'3 - Bienes Amortizables'!$H$128,0)),0)+IF('3 - Bienes Amortizables'!$E$130='2 - Programas Municipales'!$B4,(IF('3 - Bienes Amortizables'!$E$132='2 - Programas Municipales'!$C$15,'3 - Bienes Amortizables'!$H$134,0)),0)+IF('3 - Bienes Amortizables'!$E$136='2 - Programas Municipales'!$B4,(IF('3 - Bienes Amortizables'!$E$138='2 - Programas Municipales'!$C$15,'3 - Bienes Amortizables'!$H$140,0)),0)</f>
        <v>0</v>
      </c>
      <c r="Q6" s="265">
        <f t="shared" si="1"/>
        <v>0</v>
      </c>
    </row>
    <row r="7">
      <c r="B7" s="44" t="str">
        <f>'2 - Programas Municipales'!B5</f>
        <v>Progs. de Recol, Transf. y Disp. Final</v>
      </c>
      <c r="C7" s="202">
        <f>IF('3 - Bienes Amortizables'!$E$4='2 - Programas Municipales'!$B5,(IF('3 - Bienes Amortizables'!$E$6='2 - Programas Municipales'!$C$2,'3 - Bienes Amortizables'!$H$8,0)),0)+IF('3 - Bienes Amortizables'!$E$10='2 - Programas Municipales'!$B5,(IF('3 - Bienes Amortizables'!$E$12='2 - Programas Municipales'!$C$2,'3 - Bienes Amortizables'!$H$14,0)),0)+IF('3 - Bienes Amortizables'!$E$16='2 - Programas Municipales'!$B5,(IF('3 - Bienes Amortizables'!$E$18='2 - Programas Municipales'!$C$2,'3 - Bienes Amortizables'!$H$20,0)),0)+IF('3 - Bienes Amortizables'!$E$22='2 - Programas Municipales'!$B5,(IF('3 - Bienes Amortizables'!$E$24='2 - Programas Municipales'!$C$2,'3 - Bienes Amortizables'!$H$26,0)),0)+IF('3 - Bienes Amortizables'!$E$28='2 - Programas Municipales'!$B5,(IF('3 - Bienes Amortizables'!$E$30='2 - Programas Municipales'!$C$2,'3 - Bienes Amortizables'!$H$32,0)),0)+IF('3 - Bienes Amortizables'!$E$34='2 - Programas Municipales'!$B5,(IF('3 - Bienes Amortizables'!$E$36='2 - Programas Municipales'!$C$2,'3 - Bienes Amortizables'!$H$38,0)),0)+IF('3 - Bienes Amortizables'!$E$40='2 - Programas Municipales'!$B5,(IF('3 - Bienes Amortizables'!$E$42='2 - Programas Municipales'!$C$2,'3 - Bienes Amortizables'!$H$44,0)),0)+IF('3 - Bienes Amortizables'!$E$46='2 - Programas Municipales'!$B5,(IF('3 - Bienes Amortizables'!$E$48='2 - Programas Municipales'!$C$2,'3 - Bienes Amortizables'!$H$50,0)),0)+IF('3 - Bienes Amortizables'!$E$52='2 - Programas Municipales'!$B5,(IF('3 - Bienes Amortizables'!$E$54='2 - Programas Municipales'!$C$2,'3 - Bienes Amortizables'!$H$56,0)),0)+IF('3 - Bienes Amortizables'!$E$58='2 - Programas Municipales'!$B5,(IF('3 - Bienes Amortizables'!$E$60='2 - Programas Municipales'!$C$2,'3 - Bienes Amortizables'!$H$62,0)),0)+IF('3 - Bienes Amortizables'!$E$64='2 - Programas Municipales'!$B5,(IF('3 - Bienes Amortizables'!$E$66='2 - Programas Municipales'!$C$2,'3 - Bienes Amortizables'!$H$68,0)),0)+IF('3 - Bienes Amortizables'!$E$70='2 - Programas Municipales'!$B5,(IF('3 - Bienes Amortizables'!$E$72='2 - Programas Municipales'!$C$2,'3 - Bienes Amortizables'!$H$74,0)),0)+IF('3 - Bienes Amortizables'!$E$76='2 - Programas Municipales'!$B5,(IF('3 - Bienes Amortizables'!$E$78='2 - Programas Municipales'!$C$2,'3 - Bienes Amortizables'!$H$80,0)),0)+IF('3 - Bienes Amortizables'!$E$82='2 - Programas Municipales'!$B5,(IF('3 - Bienes Amortizables'!$E$84='2 - Programas Municipales'!$C$2,'3 - Bienes Amortizables'!$H$86,0)),0)+IF('3 - Bienes Amortizables'!$E$88='2 - Programas Municipales'!$B5,(IF('3 - Bienes Amortizables'!$E$90='2 - Programas Municipales'!$C$2,'3 - Bienes Amortizables'!$H$92,0)),0)+IF('3 - Bienes Amortizables'!$E$94='2 - Programas Municipales'!$B5,(IF('3 - Bienes Amortizables'!$E$96='2 - Programas Municipales'!$C$2,'3 - Bienes Amortizables'!$H$98,0)),0)+IF('3 - Bienes Amortizables'!$E$100='2 - Programas Municipales'!$B5,(IF('3 - Bienes Amortizables'!$E$102='2 - Programas Municipales'!$C$2,'3 - Bienes Amortizables'!$H$104,0)),0)+IF('3 - Bienes Amortizables'!$E$106='2 - Programas Municipales'!$B5,(IF('3 - Bienes Amortizables'!$E$108='2 - Programas Municipales'!$C$2,'3 - Bienes Amortizables'!$H$110,0)),0)+IF('3 - Bienes Amortizables'!$E$112='2 - Programas Municipales'!$B5,(IF('3 - Bienes Amortizables'!$E$114='2 - Programas Municipales'!$C$2,'3 - Bienes Amortizables'!$H$116,0)),0)+IF('3 - Bienes Amortizables'!$E$118='2 - Programas Municipales'!$B5,(IF('3 - Bienes Amortizables'!$E$120='2 - Programas Municipales'!$C$2,'3 - Bienes Amortizables'!$H$122,0)),0)+IF('3 - Bienes Amortizables'!$E$124='2 - Programas Municipales'!$B5,(IF('3 - Bienes Amortizables'!$E$126='2 - Programas Municipales'!$C$2,'3 - Bienes Amortizables'!$H$128,0)),0)+IF('3 - Bienes Amortizables'!$E$130='2 - Programas Municipales'!$B5,(IF('3 - Bienes Amortizables'!$E$132='2 - Programas Municipales'!$C$2,'3 - Bienes Amortizables'!$H$134,0)),0)+IF('3 - Bienes Amortizables'!$E$136='2 - Programas Municipales'!$B5,(IF('3 - Bienes Amortizables'!$E$138='2 - Programas Municipales'!$C$2,'3 - Bienes Amortizables'!$H$140,0)),0)</f>
        <v>0</v>
      </c>
      <c r="D7" s="202">
        <f>IF('3 - Bienes Amortizables'!$E$4='2 - Programas Municipales'!$B5,(IF('3 - Bienes Amortizables'!$E$6='2 - Programas Municipales'!$C$3,'3 - Bienes Amortizables'!$H$8,0)),0)+IF('3 - Bienes Amortizables'!$E$10='2 - Programas Municipales'!$B5,(IF('3 - Bienes Amortizables'!$E$12='2 - Programas Municipales'!$C$3,'3 - Bienes Amortizables'!$H$14,0)),0)+IF('3 - Bienes Amortizables'!$E$16='2 - Programas Municipales'!$B5,(IF('3 - Bienes Amortizables'!$E$18='2 - Programas Municipales'!$C$3,'3 - Bienes Amortizables'!$H$20,0)),0)+IF('3 - Bienes Amortizables'!$E$22='2 - Programas Municipales'!$B5,(IF('3 - Bienes Amortizables'!$E$24='2 - Programas Municipales'!$C$3,'3 - Bienes Amortizables'!$H$26,0)),0)+IF('3 - Bienes Amortizables'!$E$28='2 - Programas Municipales'!$B5,(IF('3 - Bienes Amortizables'!$E$30='2 - Programas Municipales'!$C$3,'3 - Bienes Amortizables'!$H$32,0)),0)+IF('3 - Bienes Amortizables'!$E$34='2 - Programas Municipales'!$B5,(IF('3 - Bienes Amortizables'!$E$36='2 - Programas Municipales'!$C$3,'3 - Bienes Amortizables'!$H$38,0)),0)+IF('3 - Bienes Amortizables'!$E$40='2 - Programas Municipales'!$B5,(IF('3 - Bienes Amortizables'!$E$42='2 - Programas Municipales'!$C$3,'3 - Bienes Amortizables'!$H$44,0)),0)+IF('3 - Bienes Amortizables'!$E$46='2 - Programas Municipales'!$B5,(IF('3 - Bienes Amortizables'!$E$48='2 - Programas Municipales'!$C$3,'3 - Bienes Amortizables'!$H$50,0)),0)+IF('3 - Bienes Amortizables'!$E$52='2 - Programas Municipales'!$B5,(IF('3 - Bienes Amortizables'!$E$54='2 - Programas Municipales'!$C$3,'3 - Bienes Amortizables'!$H$56,0)),0)+IF('3 - Bienes Amortizables'!$E$58='2 - Programas Municipales'!$B5,(IF('3 - Bienes Amortizables'!$E$60='2 - Programas Municipales'!$C$3,'3 - Bienes Amortizables'!$H$62,0)),0)+IF('3 - Bienes Amortizables'!$E$64='2 - Programas Municipales'!$B5,(IF('3 - Bienes Amortizables'!$E$66='2 - Programas Municipales'!$C$3,'3 - Bienes Amortizables'!$H$68,0)),0)+IF('3 - Bienes Amortizables'!$E$70='2 - Programas Municipales'!$B5,(IF('3 - Bienes Amortizables'!$E$72='2 - Programas Municipales'!$C$3,'3 - Bienes Amortizables'!$H$74,0)),0)+IF('3 - Bienes Amortizables'!$E$76='2 - Programas Municipales'!$B5,(IF('3 - Bienes Amortizables'!$E$78='2 - Programas Municipales'!$C$3,'3 - Bienes Amortizables'!$H$80,0)),0)+IF('3 - Bienes Amortizables'!$E$82='2 - Programas Municipales'!$B5,(IF('3 - Bienes Amortizables'!$E$84='2 - Programas Municipales'!$C$3,'3 - Bienes Amortizables'!$H$86,0)),0)+IF('3 - Bienes Amortizables'!$E$88='2 - Programas Municipales'!$B5,(IF('3 - Bienes Amortizables'!$E$90='2 - Programas Municipales'!$C$3,'3 - Bienes Amortizables'!$H$92,0)),0)+IF('3 - Bienes Amortizables'!$E$94='2 - Programas Municipales'!$B5,(IF('3 - Bienes Amortizables'!$E$96='2 - Programas Municipales'!$C$3,'3 - Bienes Amortizables'!$H$98,0)),0)+IF('3 - Bienes Amortizables'!$E$100='2 - Programas Municipales'!$B5,(IF('3 - Bienes Amortizables'!$E$102='2 - Programas Municipales'!$C$3,'3 - Bienes Amortizables'!$H$104,0)),0)+IF('3 - Bienes Amortizables'!$E$106='2 - Programas Municipales'!$B5,(IF('3 - Bienes Amortizables'!$E$108='2 - Programas Municipales'!$C$3,'3 - Bienes Amortizables'!$H$110,0)),0)+IF('3 - Bienes Amortizables'!$E$112='2 - Programas Municipales'!$B5,(IF('3 - Bienes Amortizables'!$E$114='2 - Programas Municipales'!$C$3,'3 - Bienes Amortizables'!$H$116,0)),0)+IF('3 - Bienes Amortizables'!$E$118='2 - Programas Municipales'!$B5,(IF('3 - Bienes Amortizables'!$E$120='2 - Programas Municipales'!$C$3,'3 - Bienes Amortizables'!$H$122,0)),0)+IF('3 - Bienes Amortizables'!$E$124='2 - Programas Municipales'!$B5,(IF('3 - Bienes Amortizables'!$E$126='2 - Programas Municipales'!$C$3,'3 - Bienes Amortizables'!$H$128,0)),0)+IF('3 - Bienes Amortizables'!$E$130='2 - Programas Municipales'!$B5,(IF('3 - Bienes Amortizables'!$E$132='2 - Programas Municipales'!$C$3,'3 - Bienes Amortizables'!$H$134,0)),0)+IF('3 - Bienes Amortizables'!$E$136='2 - Programas Municipales'!$B5,(IF('3 - Bienes Amortizables'!$E$138='2 - Programas Municipales'!$C$3,'3 - Bienes Amortizables'!$H$140,0)),0)</f>
        <v>0</v>
      </c>
      <c r="E7" s="202">
        <f>IF('3 - Bienes Amortizables'!$E$4='2 - Programas Municipales'!$B5,(IF('3 - Bienes Amortizables'!$E$6='2 - Programas Municipales'!$C$4,'3 - Bienes Amortizables'!$H$8,0)),0)+IF('3 - Bienes Amortizables'!$E$10='2 - Programas Municipales'!$B5,(IF('3 - Bienes Amortizables'!$E$12='2 - Programas Municipales'!$C$4,'3 - Bienes Amortizables'!$H$14,0)),0)+IF('3 - Bienes Amortizables'!$E$16='2 - Programas Municipales'!$B5,(IF('3 - Bienes Amortizables'!$E$18='2 - Programas Municipales'!$C$4,'3 - Bienes Amortizables'!$H$20,0)),0)+IF('3 - Bienes Amortizables'!$E$22='2 - Programas Municipales'!$B5,(IF('3 - Bienes Amortizables'!$E$24='2 - Programas Municipales'!$C$4,'3 - Bienes Amortizables'!$H$26,0)),0)+IF('3 - Bienes Amortizables'!$E$28='2 - Programas Municipales'!$B5,(IF('3 - Bienes Amortizables'!$E$30='2 - Programas Municipales'!$C$4,'3 - Bienes Amortizables'!$H$32,0)),0)+IF('3 - Bienes Amortizables'!$E$34='2 - Programas Municipales'!$B5,(IF('3 - Bienes Amortizables'!$E$36='2 - Programas Municipales'!$C$4,'3 - Bienes Amortizables'!$H$38,0)),0)+IF('3 - Bienes Amortizables'!$E$40='2 - Programas Municipales'!$B5,(IF('3 - Bienes Amortizables'!$E$42='2 - Programas Municipales'!$C$4,'3 - Bienes Amortizables'!$H$44,0)),0)+IF('3 - Bienes Amortizables'!$E$46='2 - Programas Municipales'!$B5,(IF('3 - Bienes Amortizables'!$E$48='2 - Programas Municipales'!$C$4,'3 - Bienes Amortizables'!$H$50,0)),0)+IF('3 - Bienes Amortizables'!$E$52='2 - Programas Municipales'!$B5,(IF('3 - Bienes Amortizables'!$E$54='2 - Programas Municipales'!$C$4,'3 - Bienes Amortizables'!$H$56,0)),0)+IF('3 - Bienes Amortizables'!$E$58='2 - Programas Municipales'!$B5,(IF('3 - Bienes Amortizables'!$E$60='2 - Programas Municipales'!$C$4,'3 - Bienes Amortizables'!$H$62,0)),0)+IF('3 - Bienes Amortizables'!$E$64='2 - Programas Municipales'!$B5,(IF('3 - Bienes Amortizables'!$E$66='2 - Programas Municipales'!$C$4,'3 - Bienes Amortizables'!$H$68,0)),0)+IF('3 - Bienes Amortizables'!$E$70='2 - Programas Municipales'!$B5,(IF('3 - Bienes Amortizables'!$E$72='2 - Programas Municipales'!$C$4,'3 - Bienes Amortizables'!$H$74,0)),0)+IF('3 - Bienes Amortizables'!$E$76='2 - Programas Municipales'!$B5,(IF('3 - Bienes Amortizables'!$E$78='2 - Programas Municipales'!$C$4,'3 - Bienes Amortizables'!$H$80,0)),0)+IF('3 - Bienes Amortizables'!$E$82='2 - Programas Municipales'!$B5,(IF('3 - Bienes Amortizables'!$E$84='2 - Programas Municipales'!$C$4,'3 - Bienes Amortizables'!$H$86,0)),0)+IF('3 - Bienes Amortizables'!$E$88='2 - Programas Municipales'!$B5,(IF('3 - Bienes Amortizables'!$E$90='2 - Programas Municipales'!$C$4,'3 - Bienes Amortizables'!$H$92,0)),0)+IF('3 - Bienes Amortizables'!$E$94='2 - Programas Municipales'!$B5,(IF('3 - Bienes Amortizables'!$E$96='2 - Programas Municipales'!$C$4,'3 - Bienes Amortizables'!$H$98,0)),0)+IF('3 - Bienes Amortizables'!$E$100='2 - Programas Municipales'!$B5,(IF('3 - Bienes Amortizables'!$E$102='2 - Programas Municipales'!$C$4,'3 - Bienes Amortizables'!$H$104,0)),0)+IF('3 - Bienes Amortizables'!$E$106='2 - Programas Municipales'!$B5,(IF('3 - Bienes Amortizables'!$E$108='2 - Programas Municipales'!$C$4,'3 - Bienes Amortizables'!$H$110,0)),0)+IF('3 - Bienes Amortizables'!$E$112='2 - Programas Municipales'!$B5,(IF('3 - Bienes Amortizables'!$E$114='2 - Programas Municipales'!$C$4,'3 - Bienes Amortizables'!$H$116,0)),0)+IF('3 - Bienes Amortizables'!$E$118='2 - Programas Municipales'!$B5,(IF('3 - Bienes Amortizables'!$E$120='2 - Programas Municipales'!$C$4,'3 - Bienes Amortizables'!$H$122,0)),0)+IF('3 - Bienes Amortizables'!$E$124='2 - Programas Municipales'!$B5,(IF('3 - Bienes Amortizables'!$E$126='2 - Programas Municipales'!$C$4,'3 - Bienes Amortizables'!$H$128,0)),0)+IF('3 - Bienes Amortizables'!$E$130='2 - Programas Municipales'!$B5,(IF('3 - Bienes Amortizables'!$E$132='2 - Programas Municipales'!$C$4,'3 - Bienes Amortizables'!$H$134,0)),0)+IF('3 - Bienes Amortizables'!$E$136='2 - Programas Municipales'!$B5,(IF('3 - Bienes Amortizables'!$E$138='2 - Programas Municipales'!$C$4,'3 - Bienes Amortizables'!$H$140,0)),0)</f>
        <v>0</v>
      </c>
      <c r="F7" s="202">
        <f>IF('3 - Bienes Amortizables'!$E$4='2 - Programas Municipales'!$B5,(IF('3 - Bienes Amortizables'!$E$6='2 - Programas Municipales'!$C$5,'3 - Bienes Amortizables'!$H$8,0)),0)+IF('3 - Bienes Amortizables'!$E$10='2 - Programas Municipales'!$B5,(IF('3 - Bienes Amortizables'!$E$12='2 - Programas Municipales'!$C$5,'3 - Bienes Amortizables'!$H$14,0)),0)+IF('3 - Bienes Amortizables'!$E$16='2 - Programas Municipales'!$B5,(IF('3 - Bienes Amortizables'!$E$18='2 - Programas Municipales'!$C$5,'3 - Bienes Amortizables'!$H$20,0)),0)+IF('3 - Bienes Amortizables'!$E$22='2 - Programas Municipales'!$B5,(IF('3 - Bienes Amortizables'!$E$24='2 - Programas Municipales'!$C$5,'3 - Bienes Amortizables'!$H$26,0)),0)+IF('3 - Bienes Amortizables'!$E$28='2 - Programas Municipales'!$B5,(IF('3 - Bienes Amortizables'!$E$30='2 - Programas Municipales'!$C$5,'3 - Bienes Amortizables'!$H$32,0)),0)+IF('3 - Bienes Amortizables'!$E$34='2 - Programas Municipales'!$B5,(IF('3 - Bienes Amortizables'!$E$36='2 - Programas Municipales'!$C$5,'3 - Bienes Amortizables'!$H$38,0)),0)+IF('3 - Bienes Amortizables'!$E$40='2 - Programas Municipales'!$B5,(IF('3 - Bienes Amortizables'!$E$42='2 - Programas Municipales'!$C$5,'3 - Bienes Amortizables'!$H$44,0)),0)+IF('3 - Bienes Amortizables'!$E$46='2 - Programas Municipales'!$B5,(IF('3 - Bienes Amortizables'!$E$48='2 - Programas Municipales'!$C$5,'3 - Bienes Amortizables'!$H$50,0)),0)+IF('3 - Bienes Amortizables'!$E$52='2 - Programas Municipales'!$B5,(IF('3 - Bienes Amortizables'!$E$54='2 - Programas Municipales'!$C$5,'3 - Bienes Amortizables'!$H$56,0)),0)+IF('3 - Bienes Amortizables'!$E$58='2 - Programas Municipales'!$B5,(IF('3 - Bienes Amortizables'!$E$60='2 - Programas Municipales'!$C$5,'3 - Bienes Amortizables'!$H$62,0)),0)+IF('3 - Bienes Amortizables'!$E$64='2 - Programas Municipales'!$B5,(IF('3 - Bienes Amortizables'!$E$66='2 - Programas Municipales'!$C$5,'3 - Bienes Amortizables'!$H$68,0)),0)+IF('3 - Bienes Amortizables'!$E$70='2 - Programas Municipales'!$B5,(IF('3 - Bienes Amortizables'!$E$72='2 - Programas Municipales'!$C$5,'3 - Bienes Amortizables'!$H$74,0)),0)+IF('3 - Bienes Amortizables'!$E$76='2 - Programas Municipales'!$B5,(IF('3 - Bienes Amortizables'!$E$78='2 - Programas Municipales'!$C$5,'3 - Bienes Amortizables'!$H$80,0)),0)+IF('3 - Bienes Amortizables'!$E$82='2 - Programas Municipales'!$B5,(IF('3 - Bienes Amortizables'!$E$84='2 - Programas Municipales'!$C$5,'3 - Bienes Amortizables'!$H$86,0)),0)+IF('3 - Bienes Amortizables'!$E$88='2 - Programas Municipales'!$B5,(IF('3 - Bienes Amortizables'!$E$90='2 - Programas Municipales'!$C$5,'3 - Bienes Amortizables'!$H$92,0)),0)+IF('3 - Bienes Amortizables'!$E$94='2 - Programas Municipales'!$B5,(IF('3 - Bienes Amortizables'!$E$96='2 - Programas Municipales'!$C$5,'3 - Bienes Amortizables'!$H$98,0)),0)+IF('3 - Bienes Amortizables'!$E$100='2 - Programas Municipales'!$B5,(IF('3 - Bienes Amortizables'!$E$102='2 - Programas Municipales'!$C$5,'3 - Bienes Amortizables'!$H$104,0)),0)+IF('3 - Bienes Amortizables'!$E$106='2 - Programas Municipales'!$B5,(IF('3 - Bienes Amortizables'!$E$108='2 - Programas Municipales'!$C$5,'3 - Bienes Amortizables'!$H$110,0)),0)+IF('3 - Bienes Amortizables'!$E$112='2 - Programas Municipales'!$B5,(IF('3 - Bienes Amortizables'!$E$114='2 - Programas Municipales'!$C$5,'3 - Bienes Amortizables'!$H$116,0)),0)+IF('3 - Bienes Amortizables'!$E$118='2 - Programas Municipales'!$B5,(IF('3 - Bienes Amortizables'!$E$120='2 - Programas Municipales'!$C$5,'3 - Bienes Amortizables'!$H$122,0)),0)+IF('3 - Bienes Amortizables'!$E$124='2 - Programas Municipales'!$B5,(IF('3 - Bienes Amortizables'!$E$126='2 - Programas Municipales'!$C$5,'3 - Bienes Amortizables'!$H$128,0)),0)+IF('3 - Bienes Amortizables'!$E$130='2 - Programas Municipales'!$B5,(IF('3 - Bienes Amortizables'!$E$132='2 - Programas Municipales'!$C$5,'3 - Bienes Amortizables'!$H$134,0)),0)+IF('3 - Bienes Amortizables'!$E$136='2 - Programas Municipales'!$B5,(IF('3 - Bienes Amortizables'!$E$138='2 - Programas Municipales'!$C$5,'3 - Bienes Amortizables'!$H$140,0)),0)</f>
        <v>0</v>
      </c>
      <c r="G7" s="202">
        <f>IF('3 - Bienes Amortizables'!$E$4='2 - Programas Municipales'!$B5,(IF('3 - Bienes Amortizables'!$E$6='2 - Programas Municipales'!$C$6,'3 - Bienes Amortizables'!$H$8,0)),0)+IF('3 - Bienes Amortizables'!$E$10='2 - Programas Municipales'!$B5,(IF('3 - Bienes Amortizables'!$E$12='2 - Programas Municipales'!$C$6,'3 - Bienes Amortizables'!$H$14,0)),0)+IF('3 - Bienes Amortizables'!$E$16='2 - Programas Municipales'!$B5,(IF('3 - Bienes Amortizables'!$E$18='2 - Programas Municipales'!$C$6,'3 - Bienes Amortizables'!$H$20,0)),0)+IF('3 - Bienes Amortizables'!$E$22='2 - Programas Municipales'!$B5,(IF('3 - Bienes Amortizables'!$E$24='2 - Programas Municipales'!$C$6,'3 - Bienes Amortizables'!$H$26,0)),0)+IF('3 - Bienes Amortizables'!$E$28='2 - Programas Municipales'!$B5,(IF('3 - Bienes Amortizables'!$E$30='2 - Programas Municipales'!$C$6,'3 - Bienes Amortizables'!$H$32,0)),0)+IF('3 - Bienes Amortizables'!$E$34='2 - Programas Municipales'!$B5,(IF('3 - Bienes Amortizables'!$E$36='2 - Programas Municipales'!$C$6,'3 - Bienes Amortizables'!$H$38,0)),0)+IF('3 - Bienes Amortizables'!$E$40='2 - Programas Municipales'!$B5,(IF('3 - Bienes Amortizables'!$E$42='2 - Programas Municipales'!$C$6,'3 - Bienes Amortizables'!$H$44,0)),0)+IF('3 - Bienes Amortizables'!$E$46='2 - Programas Municipales'!$B5,(IF('3 - Bienes Amortizables'!$E$48='2 - Programas Municipales'!$C$6,'3 - Bienes Amortizables'!$H$50,0)),0)+IF('3 - Bienes Amortizables'!$E$52='2 - Programas Municipales'!$B5,(IF('3 - Bienes Amortizables'!$E$54='2 - Programas Municipales'!$C$6,'3 - Bienes Amortizables'!$H$56,0)),0)+IF('3 - Bienes Amortizables'!$E$58='2 - Programas Municipales'!$B5,(IF('3 - Bienes Amortizables'!$E$60='2 - Programas Municipales'!$C$6,'3 - Bienes Amortizables'!$H$62,0)),0)+IF('3 - Bienes Amortizables'!$E$64='2 - Programas Municipales'!$B5,(IF('3 - Bienes Amortizables'!$E$66='2 - Programas Municipales'!$C$6,'3 - Bienes Amortizables'!$H$68,0)),0)+IF('3 - Bienes Amortizables'!$E$70='2 - Programas Municipales'!$B5,(IF('3 - Bienes Amortizables'!$E$72='2 - Programas Municipales'!$C$6,'3 - Bienes Amortizables'!$H$74,0)),0)+IF('3 - Bienes Amortizables'!$E$76='2 - Programas Municipales'!$B5,(IF('3 - Bienes Amortizables'!$E$78='2 - Programas Municipales'!$C$6,'3 - Bienes Amortizables'!$H$80,0)),0)+IF('3 - Bienes Amortizables'!$E$82='2 - Programas Municipales'!$B5,(IF('3 - Bienes Amortizables'!$E$84='2 - Programas Municipales'!$C$6,'3 - Bienes Amortizables'!$H$86,0)),0)+IF('3 - Bienes Amortizables'!$E$88='2 - Programas Municipales'!$B5,(IF('3 - Bienes Amortizables'!$E$90='2 - Programas Municipales'!$C$6,'3 - Bienes Amortizables'!$H$92,0)),0)+IF('3 - Bienes Amortizables'!$E$94='2 - Programas Municipales'!$B5,(IF('3 - Bienes Amortizables'!$E$96='2 - Programas Municipales'!$C$6,'3 - Bienes Amortizables'!$H$98,0)),0)+IF('3 - Bienes Amortizables'!$E$100='2 - Programas Municipales'!$B5,(IF('3 - Bienes Amortizables'!$E$102='2 - Programas Municipales'!$C$6,'3 - Bienes Amortizables'!$H$104,0)),0)+IF('3 - Bienes Amortizables'!$E$106='2 - Programas Municipales'!$B5,(IF('3 - Bienes Amortizables'!$E$108='2 - Programas Municipales'!$C$6,'3 - Bienes Amortizables'!$H$110,0)),0)+IF('3 - Bienes Amortizables'!$E$112='2 - Programas Municipales'!$B5,(IF('3 - Bienes Amortizables'!$E$114='2 - Programas Municipales'!$C$6,'3 - Bienes Amortizables'!$H$116,0)),0)+IF('3 - Bienes Amortizables'!$E$118='2 - Programas Municipales'!$B5,(IF('3 - Bienes Amortizables'!$E$120='2 - Programas Municipales'!$C$6,'3 - Bienes Amortizables'!$H$122,0)),0)+IF('3 - Bienes Amortizables'!$E$124='2 - Programas Municipales'!$B5,(IF('3 - Bienes Amortizables'!$E$126='2 - Programas Municipales'!$C$6,'3 - Bienes Amortizables'!$H$128,0)),0)+IF('3 - Bienes Amortizables'!$E$130='2 - Programas Municipales'!$B5,(IF('3 - Bienes Amortizables'!$E$132='2 - Programas Municipales'!$C$6,'3 - Bienes Amortizables'!$H$134,0)),0)+IF('3 - Bienes Amortizables'!$E$136='2 - Programas Municipales'!$B5,(IF('3 - Bienes Amortizables'!$E$138='2 - Programas Municipales'!$C$6,'3 - Bienes Amortizables'!$H$140,0)),0)</f>
        <v>0</v>
      </c>
      <c r="H7" s="202">
        <f>IF('3 - Bienes Amortizables'!$E$4='2 - Programas Municipales'!$B5,(IF('3 - Bienes Amortizables'!$E$6='2 - Programas Municipales'!$C$7,'3 - Bienes Amortizables'!$H$8,0)),0)+IF('3 - Bienes Amortizables'!$E$10='2 - Programas Municipales'!$B5,(IF('3 - Bienes Amortizables'!$E$12='2 - Programas Municipales'!$C$7,'3 - Bienes Amortizables'!$H$14,0)),0)+IF('3 - Bienes Amortizables'!$E$16='2 - Programas Municipales'!$B5,(IF('3 - Bienes Amortizables'!$E$18='2 - Programas Municipales'!$C$7,'3 - Bienes Amortizables'!$H$20,0)),0)+IF('3 - Bienes Amortizables'!$E$22='2 - Programas Municipales'!$B5,(IF('3 - Bienes Amortizables'!$E$24='2 - Programas Municipales'!$C$7,'3 - Bienes Amortizables'!$H$26,0)),0)+IF('3 - Bienes Amortizables'!$E$28='2 - Programas Municipales'!$B5,(IF('3 - Bienes Amortizables'!$E$30='2 - Programas Municipales'!$C$7,'3 - Bienes Amortizables'!$H$32,0)),0)+IF('3 - Bienes Amortizables'!$E$34='2 - Programas Municipales'!$B5,(IF('3 - Bienes Amortizables'!$E$36='2 - Programas Municipales'!$C$7,'3 - Bienes Amortizables'!$H$38,0)),0)+IF('3 - Bienes Amortizables'!$E$40='2 - Programas Municipales'!$B5,(IF('3 - Bienes Amortizables'!$E$42='2 - Programas Municipales'!$C$7,'3 - Bienes Amortizables'!$H$44,0)),0)+IF('3 - Bienes Amortizables'!$E$46='2 - Programas Municipales'!$B5,(IF('3 - Bienes Amortizables'!$E$48='2 - Programas Municipales'!$C$7,'3 - Bienes Amortizables'!$H$50,0)),0)+IF('3 - Bienes Amortizables'!$E$52='2 - Programas Municipales'!$B5,(IF('3 - Bienes Amortizables'!$E$54='2 - Programas Municipales'!$C$7,'3 - Bienes Amortizables'!$H$56,0)),0)+IF('3 - Bienes Amortizables'!$E$58='2 - Programas Municipales'!$B5,(IF('3 - Bienes Amortizables'!$E$60='2 - Programas Municipales'!$C$7,'3 - Bienes Amortizables'!$H$62,0)),0)+IF('3 - Bienes Amortizables'!$E$64='2 - Programas Municipales'!$B5,(IF('3 - Bienes Amortizables'!$E$66='2 - Programas Municipales'!$C$7,'3 - Bienes Amortizables'!$H$68,0)),0)+IF('3 - Bienes Amortizables'!$E$70='2 - Programas Municipales'!$B5,(IF('3 - Bienes Amortizables'!$E$72='2 - Programas Municipales'!$C$7,'3 - Bienes Amortizables'!$H$74,0)),0)+IF('3 - Bienes Amortizables'!$E$76='2 - Programas Municipales'!$B5,(IF('3 - Bienes Amortizables'!$E$78='2 - Programas Municipales'!$C$7,'3 - Bienes Amortizables'!$H$80,0)),0)+IF('3 - Bienes Amortizables'!$E$82='2 - Programas Municipales'!$B5,(IF('3 - Bienes Amortizables'!$E$84='2 - Programas Municipales'!$C$7,'3 - Bienes Amortizables'!$H$86,0)),0)+IF('3 - Bienes Amortizables'!$E$88='2 - Programas Municipales'!$B5,(IF('3 - Bienes Amortizables'!$E$90='2 - Programas Municipales'!$C$7,'3 - Bienes Amortizables'!$H$92,0)),0)+IF('3 - Bienes Amortizables'!$E$94='2 - Programas Municipales'!$B5,(IF('3 - Bienes Amortizables'!$E$96='2 - Programas Municipales'!$C$7,'3 - Bienes Amortizables'!$H$98,0)),0)+IF('3 - Bienes Amortizables'!$E$100='2 - Programas Municipales'!$B5,(IF('3 - Bienes Amortizables'!$E$102='2 - Programas Municipales'!$C$7,'3 - Bienes Amortizables'!$H$104,0)),0)+IF('3 - Bienes Amortizables'!$E$106='2 - Programas Municipales'!$B5,(IF('3 - Bienes Amortizables'!$E$108='2 - Programas Municipales'!$C$7,'3 - Bienes Amortizables'!$H$110,0)),0)+IF('3 - Bienes Amortizables'!$E$112='2 - Programas Municipales'!$B5,(IF('3 - Bienes Amortizables'!$E$114='2 - Programas Municipales'!$C$7,'3 - Bienes Amortizables'!$H$116,0)),0)+IF('3 - Bienes Amortizables'!$E$118='2 - Programas Municipales'!$B5,(IF('3 - Bienes Amortizables'!$E$120='2 - Programas Municipales'!$C$7,'3 - Bienes Amortizables'!$H$122,0)),0)+IF('3 - Bienes Amortizables'!$E$124='2 - Programas Municipales'!$B5,(IF('3 - Bienes Amortizables'!$E$126='2 - Programas Municipales'!$C$7,'3 - Bienes Amortizables'!$H$128,0)),0)+IF('3 - Bienes Amortizables'!$E$130='2 - Programas Municipales'!$B5,(IF('3 - Bienes Amortizables'!$E$132='2 - Programas Municipales'!$C$7,'3 - Bienes Amortizables'!$H$134,0)),0)+IF('3 - Bienes Amortizables'!$E$136='2 - Programas Municipales'!$B5,(IF('3 - Bienes Amortizables'!$E$138='2 - Programas Municipales'!$C$7,'3 - Bienes Amortizables'!$H$140,0)),0)</f>
        <v>0</v>
      </c>
      <c r="I7" s="202">
        <f>IF('3 - Bienes Amortizables'!$E$4='2 - Programas Municipales'!$B5,(IF('3 - Bienes Amortizables'!$E$6='2 - Programas Municipales'!$C$8,'3 - Bienes Amortizables'!$H$8,0)),0)+IF('3 - Bienes Amortizables'!$E$10='2 - Programas Municipales'!$B5,(IF('3 - Bienes Amortizables'!$E$12='2 - Programas Municipales'!$C$8,'3 - Bienes Amortizables'!$H$14,0)),0)+IF('3 - Bienes Amortizables'!$E$16='2 - Programas Municipales'!$B5,(IF('3 - Bienes Amortizables'!$E$18='2 - Programas Municipales'!$C$8,'3 - Bienes Amortizables'!$H$20,0)),0)+IF('3 - Bienes Amortizables'!$E$22='2 - Programas Municipales'!$B5,(IF('3 - Bienes Amortizables'!$E$24='2 - Programas Municipales'!$C$8,'3 - Bienes Amortizables'!$H$26,0)),0)+IF('3 - Bienes Amortizables'!$E$28='2 - Programas Municipales'!$B5,(IF('3 - Bienes Amortizables'!$E$30='2 - Programas Municipales'!$C$8,'3 - Bienes Amortizables'!$H$32,0)),0)+IF('3 - Bienes Amortizables'!$E$34='2 - Programas Municipales'!$B5,(IF('3 - Bienes Amortizables'!$E$36='2 - Programas Municipales'!$C$8,'3 - Bienes Amortizables'!$H$38,0)),0)+IF('3 - Bienes Amortizables'!$E$40='2 - Programas Municipales'!$B5,(IF('3 - Bienes Amortizables'!$E$42='2 - Programas Municipales'!$C$8,'3 - Bienes Amortizables'!$H$44,0)),0)+IF('3 - Bienes Amortizables'!$E$46='2 - Programas Municipales'!$B5,(IF('3 - Bienes Amortizables'!$E$48='2 - Programas Municipales'!$C$8,'3 - Bienes Amortizables'!$H$50,0)),0)+IF('3 - Bienes Amortizables'!$E$52='2 - Programas Municipales'!$B5,(IF('3 - Bienes Amortizables'!$E$54='2 - Programas Municipales'!$C$8,'3 - Bienes Amortizables'!$H$56,0)),0)+IF('3 - Bienes Amortizables'!$E$58='2 - Programas Municipales'!$B5,(IF('3 - Bienes Amortizables'!$E$60='2 - Programas Municipales'!$C$8,'3 - Bienes Amortizables'!$H$62,0)),0)+IF('3 - Bienes Amortizables'!$E$64='2 - Programas Municipales'!$B5,(IF('3 - Bienes Amortizables'!$E$66='2 - Programas Municipales'!$C$8,'3 - Bienes Amortizables'!$H$68,0)),0)+IF('3 - Bienes Amortizables'!$E$70='2 - Programas Municipales'!$B5,(IF('3 - Bienes Amortizables'!$E$72='2 - Programas Municipales'!$C$8,'3 - Bienes Amortizables'!$H$74,0)),0)+IF('3 - Bienes Amortizables'!$E$76='2 - Programas Municipales'!$B5,(IF('3 - Bienes Amortizables'!$E$78='2 - Programas Municipales'!$C$8,'3 - Bienes Amortizables'!$H$80,0)),0)+IF('3 - Bienes Amortizables'!$E$82='2 - Programas Municipales'!$B5,(IF('3 - Bienes Amortizables'!$E$84='2 - Programas Municipales'!$C$8,'3 - Bienes Amortizables'!$H$86,0)),0)+IF('3 - Bienes Amortizables'!$E$88='2 - Programas Municipales'!$B5,(IF('3 - Bienes Amortizables'!$E$90='2 - Programas Municipales'!$C$8,'3 - Bienes Amortizables'!$H$92,0)),0)+IF('3 - Bienes Amortizables'!$E$94='2 - Programas Municipales'!$B5,(IF('3 - Bienes Amortizables'!$E$96='2 - Programas Municipales'!$C$8,'3 - Bienes Amortizables'!$H$98,0)),0)+IF('3 - Bienes Amortizables'!$E$100='2 - Programas Municipales'!$B5,(IF('3 - Bienes Amortizables'!$E$102='2 - Programas Municipales'!$C$8,'3 - Bienes Amortizables'!$H$104,0)),0)+IF('3 - Bienes Amortizables'!$E$106='2 - Programas Municipales'!$B5,(IF('3 - Bienes Amortizables'!$E$108='2 - Programas Municipales'!$C$8,'3 - Bienes Amortizables'!$H$110,0)),0)+IF('3 - Bienes Amortizables'!$E$112='2 - Programas Municipales'!$B5,(IF('3 - Bienes Amortizables'!$E$114='2 - Programas Municipales'!$C$8,'3 - Bienes Amortizables'!$H$116,0)),0)+IF('3 - Bienes Amortizables'!$E$118='2 - Programas Municipales'!$B5,(IF('3 - Bienes Amortizables'!$E$120='2 - Programas Municipales'!$C$8,'3 - Bienes Amortizables'!$H$122,0)),0)+IF('3 - Bienes Amortizables'!$E$124='2 - Programas Municipales'!$B5,(IF('3 - Bienes Amortizables'!$E$126='2 - Programas Municipales'!$C$8,'3 - Bienes Amortizables'!$H$128,0)),0)+IF('3 - Bienes Amortizables'!$E$130='2 - Programas Municipales'!$B5,(IF('3 - Bienes Amortizables'!$E$132='2 - Programas Municipales'!$C$8,'3 - Bienes Amortizables'!$H$134,0)),0)+IF('3 - Bienes Amortizables'!$E$136='2 - Programas Municipales'!$B5,(IF('3 - Bienes Amortizables'!$E$138='2 - Programas Municipales'!$C$8,'3 - Bienes Amortizables'!$H$140,0)),0)</f>
        <v>0</v>
      </c>
      <c r="J7" s="202">
        <f>IF('3 - Bienes Amortizables'!$E$4='2 - Programas Municipales'!$B5,(IF('3 - Bienes Amortizables'!$E$6='2 - Programas Municipales'!$C$9,'3 - Bienes Amortizables'!$H$8,0)),0)+IF('3 - Bienes Amortizables'!$E$10='2 - Programas Municipales'!$B5,(IF('3 - Bienes Amortizables'!$E$12='2 - Programas Municipales'!$C$9,'3 - Bienes Amortizables'!$H$14,0)),0)+IF('3 - Bienes Amortizables'!$E$16='2 - Programas Municipales'!$B5,(IF('3 - Bienes Amortizables'!$E$18='2 - Programas Municipales'!$C$9,'3 - Bienes Amortizables'!$H$20,0)),0)+IF('3 - Bienes Amortizables'!$E$22='2 - Programas Municipales'!$B5,(IF('3 - Bienes Amortizables'!$E$24='2 - Programas Municipales'!$C$9,'3 - Bienes Amortizables'!$H$26,0)),0)+IF('3 - Bienes Amortizables'!$E$28='2 - Programas Municipales'!$B5,(IF('3 - Bienes Amortizables'!$E$30='2 - Programas Municipales'!$C$9,'3 - Bienes Amortizables'!$H$32,0)),0)+IF('3 - Bienes Amortizables'!$E$34='2 - Programas Municipales'!$B5,(IF('3 - Bienes Amortizables'!$E$36='2 - Programas Municipales'!$C$9,'3 - Bienes Amortizables'!$H$38,0)),0)+IF('3 - Bienes Amortizables'!$E$40='2 - Programas Municipales'!$B5,(IF('3 - Bienes Amortizables'!$E$42='2 - Programas Municipales'!$C$9,'3 - Bienes Amortizables'!$H$44,0)),0)+IF('3 - Bienes Amortizables'!$E$46='2 - Programas Municipales'!$B5,(IF('3 - Bienes Amortizables'!$E$48='2 - Programas Municipales'!$C$9,'3 - Bienes Amortizables'!$H$50,0)),0)+IF('3 - Bienes Amortizables'!$E$52='2 - Programas Municipales'!$B5,(IF('3 - Bienes Amortizables'!$E$54='2 - Programas Municipales'!$C$9,'3 - Bienes Amortizables'!$H$56,0)),0)+IF('3 - Bienes Amortizables'!$E$58='2 - Programas Municipales'!$B5,(IF('3 - Bienes Amortizables'!$E$60='2 - Programas Municipales'!$C$9,'3 - Bienes Amortizables'!$H$62,0)),0)+IF('3 - Bienes Amortizables'!$E$64='2 - Programas Municipales'!$B5,(IF('3 - Bienes Amortizables'!$E$66='2 - Programas Municipales'!$C$9,'3 - Bienes Amortizables'!$H$68,0)),0)+IF('3 - Bienes Amortizables'!$E$70='2 - Programas Municipales'!$B5,(IF('3 - Bienes Amortizables'!$E$72='2 - Programas Municipales'!$C$9,'3 - Bienes Amortizables'!$H$74,0)),0)+IF('3 - Bienes Amortizables'!$E$76='2 - Programas Municipales'!$B5,(IF('3 - Bienes Amortizables'!$E$78='2 - Programas Municipales'!$C$9,'3 - Bienes Amortizables'!$H$80,0)),0)+IF('3 - Bienes Amortizables'!$E$82='2 - Programas Municipales'!$B5,(IF('3 - Bienes Amortizables'!$E$84='2 - Programas Municipales'!$C$9,'3 - Bienes Amortizables'!$H$86,0)),0)+IF('3 - Bienes Amortizables'!$E$88='2 - Programas Municipales'!$B5,(IF('3 - Bienes Amortizables'!$E$90='2 - Programas Municipales'!$C$9,'3 - Bienes Amortizables'!$H$92,0)),0)+IF('3 - Bienes Amortizables'!$E$94='2 - Programas Municipales'!$B5,(IF('3 - Bienes Amortizables'!$E$96='2 - Programas Municipales'!$C$9,'3 - Bienes Amortizables'!$H$98,0)),0)+IF('3 - Bienes Amortizables'!$E$100='2 - Programas Municipales'!$B5,(IF('3 - Bienes Amortizables'!$E$102='2 - Programas Municipales'!$C$9,'3 - Bienes Amortizables'!$H$104,0)),0)+IF('3 - Bienes Amortizables'!$E$106='2 - Programas Municipales'!$B5,(IF('3 - Bienes Amortizables'!$E$108='2 - Programas Municipales'!$C$9,'3 - Bienes Amortizables'!$H$110,0)),0)+IF('3 - Bienes Amortizables'!$E$112='2 - Programas Municipales'!$B5,(IF('3 - Bienes Amortizables'!$E$114='2 - Programas Municipales'!$C$9,'3 - Bienes Amortizables'!$H$116,0)),0)+IF('3 - Bienes Amortizables'!$E$118='2 - Programas Municipales'!$B5,(IF('3 - Bienes Amortizables'!$E$120='2 - Programas Municipales'!$C$9,'3 - Bienes Amortizables'!$H$122,0)),0)+IF('3 - Bienes Amortizables'!$E$124='2 - Programas Municipales'!$B5,(IF('3 - Bienes Amortizables'!$E$126='2 - Programas Municipales'!$C$9,'3 - Bienes Amortizables'!$H$128,0)),0)+IF('3 - Bienes Amortizables'!$E$130='2 - Programas Municipales'!$B5,(IF('3 - Bienes Amortizables'!$E$132='2 - Programas Municipales'!$C$9,'3 - Bienes Amortizables'!$H$134,0)),0)+IF('3 - Bienes Amortizables'!$E$136='2 - Programas Municipales'!$B5,(IF('3 - Bienes Amortizables'!$E$138='2 - Programas Municipales'!$C$9,'3 - Bienes Amortizables'!$H$140,0)),0)</f>
        <v>0</v>
      </c>
      <c r="K7" s="202">
        <f>IF('3 - Bienes Amortizables'!$E$4='2 - Programas Municipales'!$B5,(IF('3 - Bienes Amortizables'!$E$6='2 - Programas Municipales'!$C$10,'3 - Bienes Amortizables'!$H$8,0)),0)+IF('3 - Bienes Amortizables'!$E$10='2 - Programas Municipales'!$B5,(IF('3 - Bienes Amortizables'!$E$12='2 - Programas Municipales'!$C$10,'3 - Bienes Amortizables'!$H$14,0)),0)+IF('3 - Bienes Amortizables'!$E$16='2 - Programas Municipales'!$B5,(IF('3 - Bienes Amortizables'!$E$18='2 - Programas Municipales'!$C$10,'3 - Bienes Amortizables'!$H$20,0)),0)+IF('3 - Bienes Amortizables'!$E$22='2 - Programas Municipales'!$B5,(IF('3 - Bienes Amortizables'!$E$24='2 - Programas Municipales'!$C$10,'3 - Bienes Amortizables'!$H$26,0)),0)+IF('3 - Bienes Amortizables'!$E$28='2 - Programas Municipales'!$B5,(IF('3 - Bienes Amortizables'!$E$30='2 - Programas Municipales'!$C$10,'3 - Bienes Amortizables'!$H$32,0)),0)+IF('3 - Bienes Amortizables'!$E$34='2 - Programas Municipales'!$B5,(IF('3 - Bienes Amortizables'!$E$36='2 - Programas Municipales'!$C$10,'3 - Bienes Amortizables'!$H$38,0)),0)+IF('3 - Bienes Amortizables'!$E$40='2 - Programas Municipales'!$B5,(IF('3 - Bienes Amortizables'!$E$42='2 - Programas Municipales'!$C$10,'3 - Bienes Amortizables'!$H$44,0)),0)+IF('3 - Bienes Amortizables'!$E$46='2 - Programas Municipales'!$B5,(IF('3 - Bienes Amortizables'!$E$48='2 - Programas Municipales'!$C$10,'3 - Bienes Amortizables'!$H$50,0)),0)+IF('3 - Bienes Amortizables'!$E$52='2 - Programas Municipales'!$B5,(IF('3 - Bienes Amortizables'!$E$54='2 - Programas Municipales'!$C$10,'3 - Bienes Amortizables'!$H$56,0)),0)+IF('3 - Bienes Amortizables'!$E$58='2 - Programas Municipales'!$B5,(IF('3 - Bienes Amortizables'!$E$60='2 - Programas Municipales'!$C$10,'3 - Bienes Amortizables'!$H$62,0)),0)+IF('3 - Bienes Amortizables'!$E$64='2 - Programas Municipales'!$B5,(IF('3 - Bienes Amortizables'!$E$66='2 - Programas Municipales'!$C$10,'3 - Bienes Amortizables'!$H$68,0)),0)+IF('3 - Bienes Amortizables'!$E$70='2 - Programas Municipales'!$B5,(IF('3 - Bienes Amortizables'!$E$72='2 - Programas Municipales'!$C$10,'3 - Bienes Amortizables'!$H$74,0)),0)+IF('3 - Bienes Amortizables'!$E$76='2 - Programas Municipales'!$B5,(IF('3 - Bienes Amortizables'!$E$78='2 - Programas Municipales'!$C$10,'3 - Bienes Amortizables'!$H$80,0)),0)+IF('3 - Bienes Amortizables'!$E$82='2 - Programas Municipales'!$B5,(IF('3 - Bienes Amortizables'!$E$84='2 - Programas Municipales'!$C$10,'3 - Bienes Amortizables'!$H$86,0)),0)+IF('3 - Bienes Amortizables'!$E$88='2 - Programas Municipales'!$B5,(IF('3 - Bienes Amortizables'!$E$90='2 - Programas Municipales'!$C$10,'3 - Bienes Amortizables'!$H$92,0)),0)+IF('3 - Bienes Amortizables'!$E$94='2 - Programas Municipales'!$B5,(IF('3 - Bienes Amortizables'!$E$96='2 - Programas Municipales'!$C$10,'3 - Bienes Amortizables'!$H$98,0)),0)+IF('3 - Bienes Amortizables'!$E$100='2 - Programas Municipales'!$B5,(IF('3 - Bienes Amortizables'!$E$102='2 - Programas Municipales'!$C$10,'3 - Bienes Amortizables'!$H$104,0)),0)+IF('3 - Bienes Amortizables'!$E$106='2 - Programas Municipales'!$B5,(IF('3 - Bienes Amortizables'!$E$108='2 - Programas Municipales'!$C$10,'3 - Bienes Amortizables'!$H$110,0)),0)+IF('3 - Bienes Amortizables'!$E$112='2 - Programas Municipales'!$B5,(IF('3 - Bienes Amortizables'!$E$114='2 - Programas Municipales'!$C$10,'3 - Bienes Amortizables'!$H$116,0)),0)+IF('3 - Bienes Amortizables'!$E$118='2 - Programas Municipales'!$B5,(IF('3 - Bienes Amortizables'!$E$120='2 - Programas Municipales'!$C$10,'3 - Bienes Amortizables'!$H$122,0)),0)+IF('3 - Bienes Amortizables'!$E$124='2 - Programas Municipales'!$B5,(IF('3 - Bienes Amortizables'!$E$126='2 - Programas Municipales'!$C$10,'3 - Bienes Amortizables'!$H$128,0)),0)+IF('3 - Bienes Amortizables'!$E$130='2 - Programas Municipales'!$B5,(IF('3 - Bienes Amortizables'!$E$132='2 - Programas Municipales'!$C$10,'3 - Bienes Amortizables'!$H$134,0)),0)+IF('3 - Bienes Amortizables'!$E$136='2 - Programas Municipales'!$B5,(IF('3 - Bienes Amortizables'!$E$138='2 - Programas Municipales'!$C$10,'3 - Bienes Amortizables'!$H$140,0)),0)</f>
        <v>0</v>
      </c>
      <c r="L7" s="202">
        <f>IF('3 - Bienes Amortizables'!$E$4='2 - Programas Municipales'!$B5,(IF('3 - Bienes Amortizables'!$E$6='2 - Programas Municipales'!$C$11,'3 - Bienes Amortizables'!$H$8,0)),0)+IF('3 - Bienes Amortizables'!$E$10='2 - Programas Municipales'!$B5,(IF('3 - Bienes Amortizables'!$E$12='2 - Programas Municipales'!$C$11,'3 - Bienes Amortizables'!$H$14,0)),0)+IF('3 - Bienes Amortizables'!$E$16='2 - Programas Municipales'!$B5,(IF('3 - Bienes Amortizables'!$E$18='2 - Programas Municipales'!$C$11,'3 - Bienes Amortizables'!$H$20,0)),0)+IF('3 - Bienes Amortizables'!$E$22='2 - Programas Municipales'!$B5,(IF('3 - Bienes Amortizables'!$E$24='2 - Programas Municipales'!$C$11,'3 - Bienes Amortizables'!$H$26,0)),0)+IF('3 - Bienes Amortizables'!$E$28='2 - Programas Municipales'!$B5,(IF('3 - Bienes Amortizables'!$E$30='2 - Programas Municipales'!$C$11,'3 - Bienes Amortizables'!$H$32,0)),0)+IF('3 - Bienes Amortizables'!$E$34='2 - Programas Municipales'!$B5,(IF('3 - Bienes Amortizables'!$E$36='2 - Programas Municipales'!$C$11,'3 - Bienes Amortizables'!$H$38,0)),0)+IF('3 - Bienes Amortizables'!$E$40='2 - Programas Municipales'!$B5,(IF('3 - Bienes Amortizables'!$E$42='2 - Programas Municipales'!$C$11,'3 - Bienes Amortizables'!$H$44,0)),0)+IF('3 - Bienes Amortizables'!$E$46='2 - Programas Municipales'!$B5,(IF('3 - Bienes Amortizables'!$E$48='2 - Programas Municipales'!$C$11,'3 - Bienes Amortizables'!$H$50,0)),0)+IF('3 - Bienes Amortizables'!$E$52='2 - Programas Municipales'!$B5,(IF('3 - Bienes Amortizables'!$E$54='2 - Programas Municipales'!$C$11,'3 - Bienes Amortizables'!$H$56,0)),0)+IF('3 - Bienes Amortizables'!$E$58='2 - Programas Municipales'!$B5,(IF('3 - Bienes Amortizables'!$E$60='2 - Programas Municipales'!$C$11,'3 - Bienes Amortizables'!$H$62,0)),0)+IF('3 - Bienes Amortizables'!$E$64='2 - Programas Municipales'!$B5,(IF('3 - Bienes Amortizables'!$E$66='2 - Programas Municipales'!$C$11,'3 - Bienes Amortizables'!$H$68,0)),0)+IF('3 - Bienes Amortizables'!$E$70='2 - Programas Municipales'!$B5,(IF('3 - Bienes Amortizables'!$E$72='2 - Programas Municipales'!$C$11,'3 - Bienes Amortizables'!$H$74,0)),0)+IF('3 - Bienes Amortizables'!$E$76='2 - Programas Municipales'!$B5,(IF('3 - Bienes Amortizables'!$E$78='2 - Programas Municipales'!$C$11,'3 - Bienes Amortizables'!$H$80,0)),0)+IF('3 - Bienes Amortizables'!$E$82='2 - Programas Municipales'!$B5,(IF('3 - Bienes Amortizables'!$E$84='2 - Programas Municipales'!$C$11,'3 - Bienes Amortizables'!$H$86,0)),0)+IF('3 - Bienes Amortizables'!$E$88='2 - Programas Municipales'!$B5,(IF('3 - Bienes Amortizables'!$E$90='2 - Programas Municipales'!$C$11,'3 - Bienes Amortizables'!$H$92,0)),0)+IF('3 - Bienes Amortizables'!$E$94='2 - Programas Municipales'!$B5,(IF('3 - Bienes Amortizables'!$E$96='2 - Programas Municipales'!$C$11,'3 - Bienes Amortizables'!$H$98,0)),0)+IF('3 - Bienes Amortizables'!$E$100='2 - Programas Municipales'!$B5,(IF('3 - Bienes Amortizables'!$E$102='2 - Programas Municipales'!$C$11,'3 - Bienes Amortizables'!$H$104,0)),0)+IF('3 - Bienes Amortizables'!$E$106='2 - Programas Municipales'!$B5,(IF('3 - Bienes Amortizables'!$E$108='2 - Programas Municipales'!$C$11,'3 - Bienes Amortizables'!$H$110,0)),0)+IF('3 - Bienes Amortizables'!$E$112='2 - Programas Municipales'!$B5,(IF('3 - Bienes Amortizables'!$E$114='2 - Programas Municipales'!$C$11,'3 - Bienes Amortizables'!$H$116,0)),0)+IF('3 - Bienes Amortizables'!$E$118='2 - Programas Municipales'!$B5,(IF('3 - Bienes Amortizables'!$E$120='2 - Programas Municipales'!$C$11,'3 - Bienes Amortizables'!$H$122,0)),0)+IF('3 - Bienes Amortizables'!$E$124='2 - Programas Municipales'!$B5,(IF('3 - Bienes Amortizables'!$E$126='2 - Programas Municipales'!$C$11,'3 - Bienes Amortizables'!$H$128,0)),0)+IF('3 - Bienes Amortizables'!$E$130='2 - Programas Municipales'!$B5,(IF('3 - Bienes Amortizables'!$E$132='2 - Programas Municipales'!$C$11,'3 - Bienes Amortizables'!$H$134,0)),0)+IF('3 - Bienes Amortizables'!$E$136='2 - Programas Municipales'!$B5,(IF('3 - Bienes Amortizables'!$E$138='2 - Programas Municipales'!$C$11,'3 - Bienes Amortizables'!$H$140,0)),0)</f>
        <v>0</v>
      </c>
      <c r="M7" s="202">
        <f>IF('3 - Bienes Amortizables'!$E$4='2 - Programas Municipales'!$B5,(IF('3 - Bienes Amortizables'!$E$6='2 - Programas Municipales'!$C$12,'3 - Bienes Amortizables'!$H$8,0)),0)+IF('3 - Bienes Amortizables'!$E$10='2 - Programas Municipales'!$B5,(IF('3 - Bienes Amortizables'!$E$12='2 - Programas Municipales'!$C$12,'3 - Bienes Amortizables'!$H$14,0)),0)+IF('3 - Bienes Amortizables'!$E$16='2 - Programas Municipales'!$B5,(IF('3 - Bienes Amortizables'!$E$18='2 - Programas Municipales'!$C$12,'3 - Bienes Amortizables'!$H$20,0)),0)+IF('3 - Bienes Amortizables'!$E$22='2 - Programas Municipales'!$B5,(IF('3 - Bienes Amortizables'!$E$24='2 - Programas Municipales'!$C$12,'3 - Bienes Amortizables'!$H$26,0)),0)+IF('3 - Bienes Amortizables'!$E$28='2 - Programas Municipales'!$B5,(IF('3 - Bienes Amortizables'!$E$30='2 - Programas Municipales'!$C$12,'3 - Bienes Amortizables'!$H$32,0)),0)+IF('3 - Bienes Amortizables'!$E$34='2 - Programas Municipales'!$B5,(IF('3 - Bienes Amortizables'!$E$36='2 - Programas Municipales'!$C$12,'3 - Bienes Amortizables'!$H$38,0)),0)+IF('3 - Bienes Amortizables'!$E$40='2 - Programas Municipales'!$B5,(IF('3 - Bienes Amortizables'!$E$42='2 - Programas Municipales'!$C$12,'3 - Bienes Amortizables'!$H$44,0)),0)+IF('3 - Bienes Amortizables'!$E$46='2 - Programas Municipales'!$B5,(IF('3 - Bienes Amortizables'!$E$48='2 - Programas Municipales'!$C$12,'3 - Bienes Amortizables'!$H$50,0)),0)+IF('3 - Bienes Amortizables'!$E$52='2 - Programas Municipales'!$B5,(IF('3 - Bienes Amortizables'!$E$54='2 - Programas Municipales'!$C$12,'3 - Bienes Amortizables'!$H$56,0)),0)+IF('3 - Bienes Amortizables'!$E$58='2 - Programas Municipales'!$B5,(IF('3 - Bienes Amortizables'!$E$60='2 - Programas Municipales'!$C$12,'3 - Bienes Amortizables'!$H$62,0)),0)+IF('3 - Bienes Amortizables'!$E$64='2 - Programas Municipales'!$B5,(IF('3 - Bienes Amortizables'!$E$66='2 - Programas Municipales'!$C$12,'3 - Bienes Amortizables'!$H$68,0)),0)+IF('3 - Bienes Amortizables'!$E$70='2 - Programas Municipales'!$B5,(IF('3 - Bienes Amortizables'!$E$72='2 - Programas Municipales'!$C$12,'3 - Bienes Amortizables'!$H$74,0)),0)+IF('3 - Bienes Amortizables'!$E$76='2 - Programas Municipales'!$B5,(IF('3 - Bienes Amortizables'!$E$78='2 - Programas Municipales'!$C$12,'3 - Bienes Amortizables'!$H$80,0)),0)+IF('3 - Bienes Amortizables'!$E$82='2 - Programas Municipales'!$B5,(IF('3 - Bienes Amortizables'!$E$84='2 - Programas Municipales'!$C$12,'3 - Bienes Amortizables'!$H$86,0)),0)+IF('3 - Bienes Amortizables'!$E$88='2 - Programas Municipales'!$B5,(IF('3 - Bienes Amortizables'!$E$90='2 - Programas Municipales'!$C$12,'3 - Bienes Amortizables'!$H$92,0)),0)+IF('3 - Bienes Amortizables'!$E$94='2 - Programas Municipales'!$B5,(IF('3 - Bienes Amortizables'!$E$96='2 - Programas Municipales'!$C$12,'3 - Bienes Amortizables'!$H$98,0)),0)+IF('3 - Bienes Amortizables'!$E$100='2 - Programas Municipales'!$B5,(IF('3 - Bienes Amortizables'!$E$102='2 - Programas Municipales'!$C$12,'3 - Bienes Amortizables'!$H$104,0)),0)+IF('3 - Bienes Amortizables'!$E$106='2 - Programas Municipales'!$B5,(IF('3 - Bienes Amortizables'!$E$108='2 - Programas Municipales'!$C$12,'3 - Bienes Amortizables'!$H$110,0)),0)+IF('3 - Bienes Amortizables'!$E$112='2 - Programas Municipales'!$B5,(IF('3 - Bienes Amortizables'!$E$114='2 - Programas Municipales'!$C$12,'3 - Bienes Amortizables'!$H$116,0)),0)+IF('3 - Bienes Amortizables'!$E$118='2 - Programas Municipales'!$B5,(IF('3 - Bienes Amortizables'!$E$120='2 - Programas Municipales'!$C$12,'3 - Bienes Amortizables'!$H$122,0)),0)+IF('3 - Bienes Amortizables'!$E$124='2 - Programas Municipales'!$B5,(IF('3 - Bienes Amortizables'!$E$126='2 - Programas Municipales'!$C$12,'3 - Bienes Amortizables'!$H$128,0)),0)+IF('3 - Bienes Amortizables'!$E$130='2 - Programas Municipales'!$B5,(IF('3 - Bienes Amortizables'!$E$132='2 - Programas Municipales'!$C$12,'3 - Bienes Amortizables'!$H$134,0)),0)+IF('3 - Bienes Amortizables'!$E$136='2 - Programas Municipales'!$B5,(IF('3 - Bienes Amortizables'!$E$138='2 - Programas Municipales'!$C$12,'3 - Bienes Amortizables'!$H$140,0)),0)</f>
        <v>0</v>
      </c>
      <c r="N7" s="202">
        <f>IF('3 - Bienes Amortizables'!$E$4='2 - Programas Municipales'!$B5,(IF('3 - Bienes Amortizables'!$E$6='2 - Programas Municipales'!$C$13,'3 - Bienes Amortizables'!$H$8,0)),0)+IF('3 - Bienes Amortizables'!$E$10='2 - Programas Municipales'!$B5,(IF('3 - Bienes Amortizables'!$E$12='2 - Programas Municipales'!$C$13,'3 - Bienes Amortizables'!$H$14,0)),0)+IF('3 - Bienes Amortizables'!$E$16='2 - Programas Municipales'!$B5,(IF('3 - Bienes Amortizables'!$E$18='2 - Programas Municipales'!$C$13,'3 - Bienes Amortizables'!$H$20,0)),0)+IF('3 - Bienes Amortizables'!$E$22='2 - Programas Municipales'!$B5,(IF('3 - Bienes Amortizables'!$E$24='2 - Programas Municipales'!$C$13,'3 - Bienes Amortizables'!$H$26,0)),0)+IF('3 - Bienes Amortizables'!$E$28='2 - Programas Municipales'!$B5,(IF('3 - Bienes Amortizables'!$E$30='2 - Programas Municipales'!$C$13,'3 - Bienes Amortizables'!$H$32,0)),0)+IF('3 - Bienes Amortizables'!$E$34='2 - Programas Municipales'!$B5,(IF('3 - Bienes Amortizables'!$E$36='2 - Programas Municipales'!$C$13,'3 - Bienes Amortizables'!$H$38,0)),0)+IF('3 - Bienes Amortizables'!$E$40='2 - Programas Municipales'!$B5,(IF('3 - Bienes Amortizables'!$E$42='2 - Programas Municipales'!$C$13,'3 - Bienes Amortizables'!$H$44,0)),0)+IF('3 - Bienes Amortizables'!$E$46='2 - Programas Municipales'!$B5,(IF('3 - Bienes Amortizables'!$E$48='2 - Programas Municipales'!$C$13,'3 - Bienes Amortizables'!$H$50,0)),0)+IF('3 - Bienes Amortizables'!$E$52='2 - Programas Municipales'!$B5,(IF('3 - Bienes Amortizables'!$E$54='2 - Programas Municipales'!$C$13,'3 - Bienes Amortizables'!$H$56,0)),0)+IF('3 - Bienes Amortizables'!$E$58='2 - Programas Municipales'!$B5,(IF('3 - Bienes Amortizables'!$E$60='2 - Programas Municipales'!$C$13,'3 - Bienes Amortizables'!$H$62,0)),0)+IF('3 - Bienes Amortizables'!$E$64='2 - Programas Municipales'!$B5,(IF('3 - Bienes Amortizables'!$E$66='2 - Programas Municipales'!$C$13,'3 - Bienes Amortizables'!$H$68,0)),0)+IF('3 - Bienes Amortizables'!$E$70='2 - Programas Municipales'!$B5,(IF('3 - Bienes Amortizables'!$E$72='2 - Programas Municipales'!$C$13,'3 - Bienes Amortizables'!$H$74,0)),0)+IF('3 - Bienes Amortizables'!$E$76='2 - Programas Municipales'!$B5,(IF('3 - Bienes Amortizables'!$E$78='2 - Programas Municipales'!$C$13,'3 - Bienes Amortizables'!$H$80,0)),0)+IF('3 - Bienes Amortizables'!$E$82='2 - Programas Municipales'!$B5,(IF('3 - Bienes Amortizables'!$E$84='2 - Programas Municipales'!$C$13,'3 - Bienes Amortizables'!$H$86,0)),0)+IF('3 - Bienes Amortizables'!$E$88='2 - Programas Municipales'!$B5,(IF('3 - Bienes Amortizables'!$E$90='2 - Programas Municipales'!$C$13,'3 - Bienes Amortizables'!$H$92,0)),0)+IF('3 - Bienes Amortizables'!$E$94='2 - Programas Municipales'!$B5,(IF('3 - Bienes Amortizables'!$E$96='2 - Programas Municipales'!$C$13,'3 - Bienes Amortizables'!$H$98,0)),0)+IF('3 - Bienes Amortizables'!$E$100='2 - Programas Municipales'!$B5,(IF('3 - Bienes Amortizables'!$E$102='2 - Programas Municipales'!$C$13,'3 - Bienes Amortizables'!$H$104,0)),0)+IF('3 - Bienes Amortizables'!$E$106='2 - Programas Municipales'!$B5,(IF('3 - Bienes Amortizables'!$E$108='2 - Programas Municipales'!$C$13,'3 - Bienes Amortizables'!$H$110,0)),0)+IF('3 - Bienes Amortizables'!$E$112='2 - Programas Municipales'!$B5,(IF('3 - Bienes Amortizables'!$E$114='2 - Programas Municipales'!$C$13,'3 - Bienes Amortizables'!$H$116,0)),0)+IF('3 - Bienes Amortizables'!$E$118='2 - Programas Municipales'!$B5,(IF('3 - Bienes Amortizables'!$E$120='2 - Programas Municipales'!$C$13,'3 - Bienes Amortizables'!$H$122,0)),0)+IF('3 - Bienes Amortizables'!$E$124='2 - Programas Municipales'!$B5,(IF('3 - Bienes Amortizables'!$E$126='2 - Programas Municipales'!$C$13,'3 - Bienes Amortizables'!$H$128,0)),0)+IF('3 - Bienes Amortizables'!$E$130='2 - Programas Municipales'!$B5,(IF('3 - Bienes Amortizables'!$E$132='2 - Programas Municipales'!$C$13,'3 - Bienes Amortizables'!$H$134,0)),0)+IF('3 - Bienes Amortizables'!$E$136='2 - Programas Municipales'!$B5,(IF('3 - Bienes Amortizables'!$E$138='2 - Programas Municipales'!$C$13,'3 - Bienes Amortizables'!$H$140,0)),0)</f>
        <v>0</v>
      </c>
      <c r="O7" s="202">
        <f>IF('3 - Bienes Amortizables'!$E$4='2 - Programas Municipales'!$B5,(IF('3 - Bienes Amortizables'!$E$6='2 - Programas Municipales'!$C$14,'3 - Bienes Amortizables'!$H$8,0)),0)+IF('3 - Bienes Amortizables'!$E$10='2 - Programas Municipales'!$B5,(IF('3 - Bienes Amortizables'!$E$12='2 - Programas Municipales'!$C$14,'3 - Bienes Amortizables'!$H$14,0)),0)+IF('3 - Bienes Amortizables'!$E$16='2 - Programas Municipales'!$B5,(IF('3 - Bienes Amortizables'!$E$18='2 - Programas Municipales'!$C$14,'3 - Bienes Amortizables'!$H$20,0)),0)+IF('3 - Bienes Amortizables'!$E$22='2 - Programas Municipales'!$B5,(IF('3 - Bienes Amortizables'!$E$24='2 - Programas Municipales'!$C$14,'3 - Bienes Amortizables'!$H$26,0)),0)+IF('3 - Bienes Amortizables'!$E$28='2 - Programas Municipales'!$B5,(IF('3 - Bienes Amortizables'!$E$30='2 - Programas Municipales'!$C$14,'3 - Bienes Amortizables'!$H$32,0)),0)+IF('3 - Bienes Amortizables'!$E$34='2 - Programas Municipales'!$B5,(IF('3 - Bienes Amortizables'!$E$36='2 - Programas Municipales'!$C$14,'3 - Bienes Amortizables'!$H$38,0)),0)+IF('3 - Bienes Amortizables'!$E$40='2 - Programas Municipales'!$B5,(IF('3 - Bienes Amortizables'!$E$42='2 - Programas Municipales'!$C$14,'3 - Bienes Amortizables'!$H$44,0)),0)+IF('3 - Bienes Amortizables'!$E$46='2 - Programas Municipales'!$B5,(IF('3 - Bienes Amortizables'!$E$48='2 - Programas Municipales'!$C$14,'3 - Bienes Amortizables'!$H$50,0)),0)+IF('3 - Bienes Amortizables'!$E$52='2 - Programas Municipales'!$B5,(IF('3 - Bienes Amortizables'!$E$54='2 - Programas Municipales'!$C$14,'3 - Bienes Amortizables'!$H$56,0)),0)+IF('3 - Bienes Amortizables'!$E$58='2 - Programas Municipales'!$B5,(IF('3 - Bienes Amortizables'!$E$60='2 - Programas Municipales'!$C$14,'3 - Bienes Amortizables'!$H$62,0)),0)+IF('3 - Bienes Amortizables'!$E$64='2 - Programas Municipales'!$B5,(IF('3 - Bienes Amortizables'!$E$66='2 - Programas Municipales'!$C$14,'3 - Bienes Amortizables'!$H$68,0)),0)+IF('3 - Bienes Amortizables'!$E$70='2 - Programas Municipales'!$B5,(IF('3 - Bienes Amortizables'!$E$72='2 - Programas Municipales'!$C$14,'3 - Bienes Amortizables'!$H$74,0)),0)+IF('3 - Bienes Amortizables'!$E$76='2 - Programas Municipales'!$B5,(IF('3 - Bienes Amortizables'!$E$78='2 - Programas Municipales'!$C$14,'3 - Bienes Amortizables'!$H$80,0)),0)+IF('3 - Bienes Amortizables'!$E$82='2 - Programas Municipales'!$B5,(IF('3 - Bienes Amortizables'!$E$84='2 - Programas Municipales'!$C$14,'3 - Bienes Amortizables'!$H$86,0)),0)+IF('3 - Bienes Amortizables'!$E$88='2 - Programas Municipales'!$B5,(IF('3 - Bienes Amortizables'!$E$90='2 - Programas Municipales'!$C$14,'3 - Bienes Amortizables'!$H$92,0)),0)+IF('3 - Bienes Amortizables'!$E$94='2 - Programas Municipales'!$B5,(IF('3 - Bienes Amortizables'!$E$96='2 - Programas Municipales'!$C$14,'3 - Bienes Amortizables'!$H$98,0)),0)+IF('3 - Bienes Amortizables'!$E$100='2 - Programas Municipales'!$B5,(IF('3 - Bienes Amortizables'!$E$102='2 - Programas Municipales'!$C$14,'3 - Bienes Amortizables'!$H$104,0)),0)+IF('3 - Bienes Amortizables'!$E$106='2 - Programas Municipales'!$B5,(IF('3 - Bienes Amortizables'!$E$108='2 - Programas Municipales'!$C$14,'3 - Bienes Amortizables'!$H$110,0)),0)+IF('3 - Bienes Amortizables'!$E$112='2 - Programas Municipales'!$B5,(IF('3 - Bienes Amortizables'!$E$114='2 - Programas Municipales'!$C$14,'3 - Bienes Amortizables'!$H$116,0)),0)+IF('3 - Bienes Amortizables'!$E$118='2 - Programas Municipales'!$B5,(IF('3 - Bienes Amortizables'!$E$120='2 - Programas Municipales'!$C$14,'3 - Bienes Amortizables'!$H$122,0)),0)+IF('3 - Bienes Amortizables'!$E$124='2 - Programas Municipales'!$B5,(IF('3 - Bienes Amortizables'!$E$126='2 - Programas Municipales'!$C$14,'3 - Bienes Amortizables'!$H$128,0)),0)+IF('3 - Bienes Amortizables'!$E$130='2 - Programas Municipales'!$B5,(IF('3 - Bienes Amortizables'!$E$132='2 - Programas Municipales'!$C$14,'3 - Bienes Amortizables'!$H$134,0)),0)+IF('3 - Bienes Amortizables'!$E$136='2 - Programas Municipales'!$B5,(IF('3 - Bienes Amortizables'!$E$138='2 - Programas Municipales'!$C$14,'3 - Bienes Amortizables'!$H$140,0)),0)</f>
        <v>0</v>
      </c>
      <c r="P7" s="202">
        <f>IF('3 - Bienes Amortizables'!$E$4='2 - Programas Municipales'!$B5,(IF('3 - Bienes Amortizables'!$E$6='2 - Programas Municipales'!$C$15,'3 - Bienes Amortizables'!$H$8,0)),0)+IF('3 - Bienes Amortizables'!$E$10='2 - Programas Municipales'!$B5,(IF('3 - Bienes Amortizables'!$E$12='2 - Programas Municipales'!$C$15,'3 - Bienes Amortizables'!$H$14,0)),0)+IF('3 - Bienes Amortizables'!$E$16='2 - Programas Municipales'!$B5,(IF('3 - Bienes Amortizables'!$E$18='2 - Programas Municipales'!$C$15,'3 - Bienes Amortizables'!$H$20,0)),0)+IF('3 - Bienes Amortizables'!$E$22='2 - Programas Municipales'!$B5,(IF('3 - Bienes Amortizables'!$E$24='2 - Programas Municipales'!$C$15,'3 - Bienes Amortizables'!$H$26,0)),0)+IF('3 - Bienes Amortizables'!$E$28='2 - Programas Municipales'!$B5,(IF('3 - Bienes Amortizables'!$E$30='2 - Programas Municipales'!$C$15,'3 - Bienes Amortizables'!$H$32,0)),0)+IF('3 - Bienes Amortizables'!$E$34='2 - Programas Municipales'!$B5,(IF('3 - Bienes Amortizables'!$E$36='2 - Programas Municipales'!$C$15,'3 - Bienes Amortizables'!$H$38,0)),0)+IF('3 - Bienes Amortizables'!$E$40='2 - Programas Municipales'!$B5,(IF('3 - Bienes Amortizables'!$E$42='2 - Programas Municipales'!$C$15,'3 - Bienes Amortizables'!$H$44,0)),0)+IF('3 - Bienes Amortizables'!$E$46='2 - Programas Municipales'!$B5,(IF('3 - Bienes Amortizables'!$E$48='2 - Programas Municipales'!$C$15,'3 - Bienes Amortizables'!$H$50,0)),0)+IF('3 - Bienes Amortizables'!$E$52='2 - Programas Municipales'!$B5,(IF('3 - Bienes Amortizables'!$E$54='2 - Programas Municipales'!$C$15,'3 - Bienes Amortizables'!$H$56,0)),0)+IF('3 - Bienes Amortizables'!$E$58='2 - Programas Municipales'!$B5,(IF('3 - Bienes Amortizables'!$E$60='2 - Programas Municipales'!$C$15,'3 - Bienes Amortizables'!$H$62,0)),0)+IF('3 - Bienes Amortizables'!$E$64='2 - Programas Municipales'!$B5,(IF('3 - Bienes Amortizables'!$E$66='2 - Programas Municipales'!$C$15,'3 - Bienes Amortizables'!$H$68,0)),0)+IF('3 - Bienes Amortizables'!$E$70='2 - Programas Municipales'!$B5,(IF('3 - Bienes Amortizables'!$E$72='2 - Programas Municipales'!$C$15,'3 - Bienes Amortizables'!$H$74,0)),0)+IF('3 - Bienes Amortizables'!$E$76='2 - Programas Municipales'!$B5,(IF('3 - Bienes Amortizables'!$E$78='2 - Programas Municipales'!$C$15,'3 - Bienes Amortizables'!$H$80,0)),0)+IF('3 - Bienes Amortizables'!$E$82='2 - Programas Municipales'!$B5,(IF('3 - Bienes Amortizables'!$E$84='2 - Programas Municipales'!$C$15,'3 - Bienes Amortizables'!$H$86,0)),0)+IF('3 - Bienes Amortizables'!$E$88='2 - Programas Municipales'!$B5,(IF('3 - Bienes Amortizables'!$E$90='2 - Programas Municipales'!$C$15,'3 - Bienes Amortizables'!$H$92,0)),0)+IF('3 - Bienes Amortizables'!$E$94='2 - Programas Municipales'!$B5,(IF('3 - Bienes Amortizables'!$E$96='2 - Programas Municipales'!$C$15,'3 - Bienes Amortizables'!$H$98,0)),0)+IF('3 - Bienes Amortizables'!$E$100='2 - Programas Municipales'!$B5,(IF('3 - Bienes Amortizables'!$E$102='2 - Programas Municipales'!$C$15,'3 - Bienes Amortizables'!$H$104,0)),0)+IF('3 - Bienes Amortizables'!$E$106='2 - Programas Municipales'!$B5,(IF('3 - Bienes Amortizables'!$E$108='2 - Programas Municipales'!$C$15,'3 - Bienes Amortizables'!$H$110,0)),0)+IF('3 - Bienes Amortizables'!$E$112='2 - Programas Municipales'!$B5,(IF('3 - Bienes Amortizables'!$E$114='2 - Programas Municipales'!$C$15,'3 - Bienes Amortizables'!$H$116,0)),0)+IF('3 - Bienes Amortizables'!$E$118='2 - Programas Municipales'!$B5,(IF('3 - Bienes Amortizables'!$E$120='2 - Programas Municipales'!$C$15,'3 - Bienes Amortizables'!$H$122,0)),0)+IF('3 - Bienes Amortizables'!$E$124='2 - Programas Municipales'!$B5,(IF('3 - Bienes Amortizables'!$E$126='2 - Programas Municipales'!$C$15,'3 - Bienes Amortizables'!$H$128,0)),0)+IF('3 - Bienes Amortizables'!$E$130='2 - Programas Municipales'!$B5,(IF('3 - Bienes Amortizables'!$E$132='2 - Programas Municipales'!$C$15,'3 - Bienes Amortizables'!$H$134,0)),0)+IF('3 - Bienes Amortizables'!$E$136='2 - Programas Municipales'!$B5,(IF('3 - Bienes Amortizables'!$E$138='2 - Programas Municipales'!$C$15,'3 - Bienes Amortizables'!$H$140,0)),0)</f>
        <v>0</v>
      </c>
      <c r="Q7" s="265">
        <f t="shared" si="1"/>
        <v>0</v>
      </c>
    </row>
    <row r="8">
      <c r="B8" s="44" t="str">
        <f>'2 - Programas Municipales'!B6</f>
        <v>Progs. de Organiz. Planif y Control</v>
      </c>
      <c r="C8" s="202">
        <f>IF('3 - Bienes Amortizables'!$E$4='2 - Programas Municipales'!$B6,(IF('3 - Bienes Amortizables'!$E$6='2 - Programas Municipales'!$C$2,'3 - Bienes Amortizables'!$H$8,0)),0)+IF('3 - Bienes Amortizables'!$E$10='2 - Programas Municipales'!$B6,(IF('3 - Bienes Amortizables'!$E$12='2 - Programas Municipales'!$C$2,'3 - Bienes Amortizables'!$H$14,0)),0)+IF('3 - Bienes Amortizables'!$E$16='2 - Programas Municipales'!$B6,(IF('3 - Bienes Amortizables'!$E$18='2 - Programas Municipales'!$C$2,'3 - Bienes Amortizables'!$H$20,0)),0)+IF('3 - Bienes Amortizables'!$E$22='2 - Programas Municipales'!$B6,(IF('3 - Bienes Amortizables'!$E$24='2 - Programas Municipales'!$C$2,'3 - Bienes Amortizables'!$H$26,0)),0)+IF('3 - Bienes Amortizables'!$E$28='2 - Programas Municipales'!$B6,(IF('3 - Bienes Amortizables'!$E$30='2 - Programas Municipales'!$C$2,'3 - Bienes Amortizables'!$H$32,0)),0)+IF('3 - Bienes Amortizables'!$E$34='2 - Programas Municipales'!$B6,(IF('3 - Bienes Amortizables'!$E$36='2 - Programas Municipales'!$C$2,'3 - Bienes Amortizables'!$H$38,0)),0)+IF('3 - Bienes Amortizables'!$E$40='2 - Programas Municipales'!$B6,(IF('3 - Bienes Amortizables'!$E$42='2 - Programas Municipales'!$C$2,'3 - Bienes Amortizables'!$H$44,0)),0)+IF('3 - Bienes Amortizables'!$E$46='2 - Programas Municipales'!$B6,(IF('3 - Bienes Amortizables'!$E$48='2 - Programas Municipales'!$C$2,'3 - Bienes Amortizables'!$H$50,0)),0)+IF('3 - Bienes Amortizables'!$E$52='2 - Programas Municipales'!$B6,(IF('3 - Bienes Amortizables'!$E$54='2 - Programas Municipales'!$C$2,'3 - Bienes Amortizables'!$H$56,0)),0)+IF('3 - Bienes Amortizables'!$E$58='2 - Programas Municipales'!$B6,(IF('3 - Bienes Amortizables'!$E$60='2 - Programas Municipales'!$C$2,'3 - Bienes Amortizables'!$H$62,0)),0)+IF('3 - Bienes Amortizables'!$E$64='2 - Programas Municipales'!$B6,(IF('3 - Bienes Amortizables'!$E$66='2 - Programas Municipales'!$C$2,'3 - Bienes Amortizables'!$H$68,0)),0)+IF('3 - Bienes Amortizables'!$E$70='2 - Programas Municipales'!$B6,(IF('3 - Bienes Amortizables'!$E$72='2 - Programas Municipales'!$C$2,'3 - Bienes Amortizables'!$H$74,0)),0)+IF('3 - Bienes Amortizables'!$E$76='2 - Programas Municipales'!$B6,(IF('3 - Bienes Amortizables'!$E$78='2 - Programas Municipales'!$C$2,'3 - Bienes Amortizables'!$H$80,0)),0)+IF('3 - Bienes Amortizables'!$E$82='2 - Programas Municipales'!$B6,(IF('3 - Bienes Amortizables'!$E$84='2 - Programas Municipales'!$C$2,'3 - Bienes Amortizables'!$H$86,0)),0)+IF('3 - Bienes Amortizables'!$E$88='2 - Programas Municipales'!$B6,(IF('3 - Bienes Amortizables'!$E$90='2 - Programas Municipales'!$C$2,'3 - Bienes Amortizables'!$H$92,0)),0)+IF('3 - Bienes Amortizables'!$E$94='2 - Programas Municipales'!$B6,(IF('3 - Bienes Amortizables'!$E$96='2 - Programas Municipales'!$C$2,'3 - Bienes Amortizables'!$H$98,0)),0)+IF('3 - Bienes Amortizables'!$E$100='2 - Programas Municipales'!$B6,(IF('3 - Bienes Amortizables'!$E$102='2 - Programas Municipales'!$C$2,'3 - Bienes Amortizables'!$H$104,0)),0)+IF('3 - Bienes Amortizables'!$E$106='2 - Programas Municipales'!$B6,(IF('3 - Bienes Amortizables'!$E$108='2 - Programas Municipales'!$C$2,'3 - Bienes Amortizables'!$H$110,0)),0)+IF('3 - Bienes Amortizables'!$E$112='2 - Programas Municipales'!$B6,(IF('3 - Bienes Amortizables'!$E$114='2 - Programas Municipales'!$C$2,'3 - Bienes Amortizables'!$H$116,0)),0)+IF('3 - Bienes Amortizables'!$E$118='2 - Programas Municipales'!$B6,(IF('3 - Bienes Amortizables'!$E$120='2 - Programas Municipales'!$C$2,'3 - Bienes Amortizables'!$H$122,0)),0)+IF('3 - Bienes Amortizables'!$E$124='2 - Programas Municipales'!$B6,(IF('3 - Bienes Amortizables'!$E$126='2 - Programas Municipales'!$C$2,'3 - Bienes Amortizables'!$H$128,0)),0)+IF('3 - Bienes Amortizables'!$E$130='2 - Programas Municipales'!$B6,(IF('3 - Bienes Amortizables'!$E$132='2 - Programas Municipales'!$C$2,'3 - Bienes Amortizables'!$H$134,0)),0)+IF('3 - Bienes Amortizables'!$E$136='2 - Programas Municipales'!$B6,(IF('3 - Bienes Amortizables'!$E$138='2 - Programas Municipales'!$C$2,'3 - Bienes Amortizables'!$H$140,0)),0)</f>
        <v>0</v>
      </c>
      <c r="D8" s="202">
        <f>IF('3 - Bienes Amortizables'!$E$4='2 - Programas Municipales'!$B6,(IF('3 - Bienes Amortizables'!$E$6='2 - Programas Municipales'!$C$3,'3 - Bienes Amortizables'!$H$8,0)),0)+IF('3 - Bienes Amortizables'!$E$10='2 - Programas Municipales'!$B6,(IF('3 - Bienes Amortizables'!$E$12='2 - Programas Municipales'!$C$3,'3 - Bienes Amortizables'!$H$14,0)),0)+IF('3 - Bienes Amortizables'!$E$16='2 - Programas Municipales'!$B6,(IF('3 - Bienes Amortizables'!$E$18='2 - Programas Municipales'!$C$3,'3 - Bienes Amortizables'!$H$20,0)),0)+IF('3 - Bienes Amortizables'!$E$22='2 - Programas Municipales'!$B6,(IF('3 - Bienes Amortizables'!$E$24='2 - Programas Municipales'!$C$3,'3 - Bienes Amortizables'!$H$26,0)),0)+IF('3 - Bienes Amortizables'!$E$28='2 - Programas Municipales'!$B6,(IF('3 - Bienes Amortizables'!$E$30='2 - Programas Municipales'!$C$3,'3 - Bienes Amortizables'!$H$32,0)),0)+IF('3 - Bienes Amortizables'!$E$34='2 - Programas Municipales'!$B6,(IF('3 - Bienes Amortizables'!$E$36='2 - Programas Municipales'!$C$3,'3 - Bienes Amortizables'!$H$38,0)),0)+IF('3 - Bienes Amortizables'!$E$40='2 - Programas Municipales'!$B6,(IF('3 - Bienes Amortizables'!$E$42='2 - Programas Municipales'!$C$3,'3 - Bienes Amortizables'!$H$44,0)),0)+IF('3 - Bienes Amortizables'!$E$46='2 - Programas Municipales'!$B6,(IF('3 - Bienes Amortizables'!$E$48='2 - Programas Municipales'!$C$3,'3 - Bienes Amortizables'!$H$50,0)),0)+IF('3 - Bienes Amortizables'!$E$52='2 - Programas Municipales'!$B6,(IF('3 - Bienes Amortizables'!$E$54='2 - Programas Municipales'!$C$3,'3 - Bienes Amortizables'!$H$56,0)),0)+IF('3 - Bienes Amortizables'!$E$58='2 - Programas Municipales'!$B6,(IF('3 - Bienes Amortizables'!$E$60='2 - Programas Municipales'!$C$3,'3 - Bienes Amortizables'!$H$62,0)),0)+IF('3 - Bienes Amortizables'!$E$64='2 - Programas Municipales'!$B6,(IF('3 - Bienes Amortizables'!$E$66='2 - Programas Municipales'!$C$3,'3 - Bienes Amortizables'!$H$68,0)),0)+IF('3 - Bienes Amortizables'!$E$70='2 - Programas Municipales'!$B6,(IF('3 - Bienes Amortizables'!$E$72='2 - Programas Municipales'!$C$3,'3 - Bienes Amortizables'!$H$74,0)),0)+IF('3 - Bienes Amortizables'!$E$76='2 - Programas Municipales'!$B6,(IF('3 - Bienes Amortizables'!$E$78='2 - Programas Municipales'!$C$3,'3 - Bienes Amortizables'!$H$80,0)),0)+IF('3 - Bienes Amortizables'!$E$82='2 - Programas Municipales'!$B6,(IF('3 - Bienes Amortizables'!$E$84='2 - Programas Municipales'!$C$3,'3 - Bienes Amortizables'!$H$86,0)),0)+IF('3 - Bienes Amortizables'!$E$88='2 - Programas Municipales'!$B6,(IF('3 - Bienes Amortizables'!$E$90='2 - Programas Municipales'!$C$3,'3 - Bienes Amortizables'!$H$92,0)),0)+IF('3 - Bienes Amortizables'!$E$94='2 - Programas Municipales'!$B6,(IF('3 - Bienes Amortizables'!$E$96='2 - Programas Municipales'!$C$3,'3 - Bienes Amortizables'!$H$98,0)),0)+IF('3 - Bienes Amortizables'!$E$100='2 - Programas Municipales'!$B6,(IF('3 - Bienes Amortizables'!$E$102='2 - Programas Municipales'!$C$3,'3 - Bienes Amortizables'!$H$104,0)),0)+IF('3 - Bienes Amortizables'!$E$106='2 - Programas Municipales'!$B6,(IF('3 - Bienes Amortizables'!$E$108='2 - Programas Municipales'!$C$3,'3 - Bienes Amortizables'!$H$110,0)),0)+IF('3 - Bienes Amortizables'!$E$112='2 - Programas Municipales'!$B6,(IF('3 - Bienes Amortizables'!$E$114='2 - Programas Municipales'!$C$3,'3 - Bienes Amortizables'!$H$116,0)),0)+IF('3 - Bienes Amortizables'!$E$118='2 - Programas Municipales'!$B6,(IF('3 - Bienes Amortizables'!$E$120='2 - Programas Municipales'!$C$3,'3 - Bienes Amortizables'!$H$122,0)),0)+IF('3 - Bienes Amortizables'!$E$124='2 - Programas Municipales'!$B6,(IF('3 - Bienes Amortizables'!$E$126='2 - Programas Municipales'!$C$3,'3 - Bienes Amortizables'!$H$128,0)),0)+IF('3 - Bienes Amortizables'!$E$130='2 - Programas Municipales'!$B6,(IF('3 - Bienes Amortizables'!$E$132='2 - Programas Municipales'!$C$3,'3 - Bienes Amortizables'!$H$134,0)),0)+IF('3 - Bienes Amortizables'!$E$136='2 - Programas Municipales'!$B6,(IF('3 - Bienes Amortizables'!$E$138='2 - Programas Municipales'!$C$3,'3 - Bienes Amortizables'!$H$140,0)),0)</f>
        <v>0</v>
      </c>
      <c r="E8" s="202">
        <f>IF('3 - Bienes Amortizables'!$E$4='2 - Programas Municipales'!$B6,(IF('3 - Bienes Amortizables'!$E$6='2 - Programas Municipales'!$C$4,'3 - Bienes Amortizables'!$H$8,0)),0)+IF('3 - Bienes Amortizables'!$E$10='2 - Programas Municipales'!$B6,(IF('3 - Bienes Amortizables'!$E$12='2 - Programas Municipales'!$C$4,'3 - Bienes Amortizables'!$H$14,0)),0)+IF('3 - Bienes Amortizables'!$E$16='2 - Programas Municipales'!$B6,(IF('3 - Bienes Amortizables'!$E$18='2 - Programas Municipales'!$C$4,'3 - Bienes Amortizables'!$H$20,0)),0)+IF('3 - Bienes Amortizables'!$E$22='2 - Programas Municipales'!$B6,(IF('3 - Bienes Amortizables'!$E$24='2 - Programas Municipales'!$C$4,'3 - Bienes Amortizables'!$H$26,0)),0)+IF('3 - Bienes Amortizables'!$E$28='2 - Programas Municipales'!$B6,(IF('3 - Bienes Amortizables'!$E$30='2 - Programas Municipales'!$C$4,'3 - Bienes Amortizables'!$H$32,0)),0)+IF('3 - Bienes Amortizables'!$E$34='2 - Programas Municipales'!$B6,(IF('3 - Bienes Amortizables'!$E$36='2 - Programas Municipales'!$C$4,'3 - Bienes Amortizables'!$H$38,0)),0)+IF('3 - Bienes Amortizables'!$E$40='2 - Programas Municipales'!$B6,(IF('3 - Bienes Amortizables'!$E$42='2 - Programas Municipales'!$C$4,'3 - Bienes Amortizables'!$H$44,0)),0)+IF('3 - Bienes Amortizables'!$E$46='2 - Programas Municipales'!$B6,(IF('3 - Bienes Amortizables'!$E$48='2 - Programas Municipales'!$C$4,'3 - Bienes Amortizables'!$H$50,0)),0)+IF('3 - Bienes Amortizables'!$E$52='2 - Programas Municipales'!$B6,(IF('3 - Bienes Amortizables'!$E$54='2 - Programas Municipales'!$C$4,'3 - Bienes Amortizables'!$H$56,0)),0)+IF('3 - Bienes Amortizables'!$E$58='2 - Programas Municipales'!$B6,(IF('3 - Bienes Amortizables'!$E$60='2 - Programas Municipales'!$C$4,'3 - Bienes Amortizables'!$H$62,0)),0)+IF('3 - Bienes Amortizables'!$E$64='2 - Programas Municipales'!$B6,(IF('3 - Bienes Amortizables'!$E$66='2 - Programas Municipales'!$C$4,'3 - Bienes Amortizables'!$H$68,0)),0)+IF('3 - Bienes Amortizables'!$E$70='2 - Programas Municipales'!$B6,(IF('3 - Bienes Amortizables'!$E$72='2 - Programas Municipales'!$C$4,'3 - Bienes Amortizables'!$H$74,0)),0)+IF('3 - Bienes Amortizables'!$E$76='2 - Programas Municipales'!$B6,(IF('3 - Bienes Amortizables'!$E$78='2 - Programas Municipales'!$C$4,'3 - Bienes Amortizables'!$H$80,0)),0)+IF('3 - Bienes Amortizables'!$E$82='2 - Programas Municipales'!$B6,(IF('3 - Bienes Amortizables'!$E$84='2 - Programas Municipales'!$C$4,'3 - Bienes Amortizables'!$H$86,0)),0)+IF('3 - Bienes Amortizables'!$E$88='2 - Programas Municipales'!$B6,(IF('3 - Bienes Amortizables'!$E$90='2 - Programas Municipales'!$C$4,'3 - Bienes Amortizables'!$H$92,0)),0)+IF('3 - Bienes Amortizables'!$E$94='2 - Programas Municipales'!$B6,(IF('3 - Bienes Amortizables'!$E$96='2 - Programas Municipales'!$C$4,'3 - Bienes Amortizables'!$H$98,0)),0)+IF('3 - Bienes Amortizables'!$E$100='2 - Programas Municipales'!$B6,(IF('3 - Bienes Amortizables'!$E$102='2 - Programas Municipales'!$C$4,'3 - Bienes Amortizables'!$H$104,0)),0)+IF('3 - Bienes Amortizables'!$E$106='2 - Programas Municipales'!$B6,(IF('3 - Bienes Amortizables'!$E$108='2 - Programas Municipales'!$C$4,'3 - Bienes Amortizables'!$H$110,0)),0)+IF('3 - Bienes Amortizables'!$E$112='2 - Programas Municipales'!$B6,(IF('3 - Bienes Amortizables'!$E$114='2 - Programas Municipales'!$C$4,'3 - Bienes Amortizables'!$H$116,0)),0)+IF('3 - Bienes Amortizables'!$E$118='2 - Programas Municipales'!$B6,(IF('3 - Bienes Amortizables'!$E$120='2 - Programas Municipales'!$C$4,'3 - Bienes Amortizables'!$H$122,0)),0)+IF('3 - Bienes Amortizables'!$E$124='2 - Programas Municipales'!$B6,(IF('3 - Bienes Amortizables'!$E$126='2 - Programas Municipales'!$C$4,'3 - Bienes Amortizables'!$H$128,0)),0)+IF('3 - Bienes Amortizables'!$E$130='2 - Programas Municipales'!$B6,(IF('3 - Bienes Amortizables'!$E$132='2 - Programas Municipales'!$C$4,'3 - Bienes Amortizables'!$H$134,0)),0)+IF('3 - Bienes Amortizables'!$E$136='2 - Programas Municipales'!$B6,(IF('3 - Bienes Amortizables'!$E$138='2 - Programas Municipales'!$C$4,'3 - Bienes Amortizables'!$H$140,0)),0)</f>
        <v>0</v>
      </c>
      <c r="F8" s="202">
        <f>IF('3 - Bienes Amortizables'!$E$4='2 - Programas Municipales'!$B6,(IF('3 - Bienes Amortizables'!$E$6='2 - Programas Municipales'!$C$5,'3 - Bienes Amortizables'!$H$8,0)),0)+IF('3 - Bienes Amortizables'!$E$10='2 - Programas Municipales'!$B6,(IF('3 - Bienes Amortizables'!$E$12='2 - Programas Municipales'!$C$5,'3 - Bienes Amortizables'!$H$14,0)),0)+IF('3 - Bienes Amortizables'!$E$16='2 - Programas Municipales'!$B6,(IF('3 - Bienes Amortizables'!$E$18='2 - Programas Municipales'!$C$5,'3 - Bienes Amortizables'!$H$20,0)),0)+IF('3 - Bienes Amortizables'!$E$22='2 - Programas Municipales'!$B6,(IF('3 - Bienes Amortizables'!$E$24='2 - Programas Municipales'!$C$5,'3 - Bienes Amortizables'!$H$26,0)),0)+IF('3 - Bienes Amortizables'!$E$28='2 - Programas Municipales'!$B6,(IF('3 - Bienes Amortizables'!$E$30='2 - Programas Municipales'!$C$5,'3 - Bienes Amortizables'!$H$32,0)),0)+IF('3 - Bienes Amortizables'!$E$34='2 - Programas Municipales'!$B6,(IF('3 - Bienes Amortizables'!$E$36='2 - Programas Municipales'!$C$5,'3 - Bienes Amortizables'!$H$38,0)),0)+IF('3 - Bienes Amortizables'!$E$40='2 - Programas Municipales'!$B6,(IF('3 - Bienes Amortizables'!$E$42='2 - Programas Municipales'!$C$5,'3 - Bienes Amortizables'!$H$44,0)),0)+IF('3 - Bienes Amortizables'!$E$46='2 - Programas Municipales'!$B6,(IF('3 - Bienes Amortizables'!$E$48='2 - Programas Municipales'!$C$5,'3 - Bienes Amortizables'!$H$50,0)),0)+IF('3 - Bienes Amortizables'!$E$52='2 - Programas Municipales'!$B6,(IF('3 - Bienes Amortizables'!$E$54='2 - Programas Municipales'!$C$5,'3 - Bienes Amortizables'!$H$56,0)),0)+IF('3 - Bienes Amortizables'!$E$58='2 - Programas Municipales'!$B6,(IF('3 - Bienes Amortizables'!$E$60='2 - Programas Municipales'!$C$5,'3 - Bienes Amortizables'!$H$62,0)),0)+IF('3 - Bienes Amortizables'!$E$64='2 - Programas Municipales'!$B6,(IF('3 - Bienes Amortizables'!$E$66='2 - Programas Municipales'!$C$5,'3 - Bienes Amortizables'!$H$68,0)),0)+IF('3 - Bienes Amortizables'!$E$70='2 - Programas Municipales'!$B6,(IF('3 - Bienes Amortizables'!$E$72='2 - Programas Municipales'!$C$5,'3 - Bienes Amortizables'!$H$74,0)),0)+IF('3 - Bienes Amortizables'!$E$76='2 - Programas Municipales'!$B6,(IF('3 - Bienes Amortizables'!$E$78='2 - Programas Municipales'!$C$5,'3 - Bienes Amortizables'!$H$80,0)),0)+IF('3 - Bienes Amortizables'!$E$82='2 - Programas Municipales'!$B6,(IF('3 - Bienes Amortizables'!$E$84='2 - Programas Municipales'!$C$5,'3 - Bienes Amortizables'!$H$86,0)),0)+IF('3 - Bienes Amortizables'!$E$88='2 - Programas Municipales'!$B6,(IF('3 - Bienes Amortizables'!$E$90='2 - Programas Municipales'!$C$5,'3 - Bienes Amortizables'!$H$92,0)),0)+IF('3 - Bienes Amortizables'!$E$94='2 - Programas Municipales'!$B6,(IF('3 - Bienes Amortizables'!$E$96='2 - Programas Municipales'!$C$5,'3 - Bienes Amortizables'!$H$98,0)),0)+IF('3 - Bienes Amortizables'!$E$100='2 - Programas Municipales'!$B6,(IF('3 - Bienes Amortizables'!$E$102='2 - Programas Municipales'!$C$5,'3 - Bienes Amortizables'!$H$104,0)),0)+IF('3 - Bienes Amortizables'!$E$106='2 - Programas Municipales'!$B6,(IF('3 - Bienes Amortizables'!$E$108='2 - Programas Municipales'!$C$5,'3 - Bienes Amortizables'!$H$110,0)),0)+IF('3 - Bienes Amortizables'!$E$112='2 - Programas Municipales'!$B6,(IF('3 - Bienes Amortizables'!$E$114='2 - Programas Municipales'!$C$5,'3 - Bienes Amortizables'!$H$116,0)),0)+IF('3 - Bienes Amortizables'!$E$118='2 - Programas Municipales'!$B6,(IF('3 - Bienes Amortizables'!$E$120='2 - Programas Municipales'!$C$5,'3 - Bienes Amortizables'!$H$122,0)),0)+IF('3 - Bienes Amortizables'!$E$124='2 - Programas Municipales'!$B6,(IF('3 - Bienes Amortizables'!$E$126='2 - Programas Municipales'!$C$5,'3 - Bienes Amortizables'!$H$128,0)),0)+IF('3 - Bienes Amortizables'!$E$130='2 - Programas Municipales'!$B6,(IF('3 - Bienes Amortizables'!$E$132='2 - Programas Municipales'!$C$5,'3 - Bienes Amortizables'!$H$134,0)),0)+IF('3 - Bienes Amortizables'!$E$136='2 - Programas Municipales'!$B6,(IF('3 - Bienes Amortizables'!$E$138='2 - Programas Municipales'!$C$5,'3 - Bienes Amortizables'!$H$140,0)),0)</f>
        <v>0</v>
      </c>
      <c r="G8" s="202">
        <f>IF('3 - Bienes Amortizables'!$E$4='2 - Programas Municipales'!$B6,(IF('3 - Bienes Amortizables'!$E$6='2 - Programas Municipales'!$C$6,'3 - Bienes Amortizables'!$H$8,0)),0)+IF('3 - Bienes Amortizables'!$E$10='2 - Programas Municipales'!$B6,(IF('3 - Bienes Amortizables'!$E$12='2 - Programas Municipales'!$C$6,'3 - Bienes Amortizables'!$H$14,0)),0)+IF('3 - Bienes Amortizables'!$E$16='2 - Programas Municipales'!$B6,(IF('3 - Bienes Amortizables'!$E$18='2 - Programas Municipales'!$C$6,'3 - Bienes Amortizables'!$H$20,0)),0)+IF('3 - Bienes Amortizables'!$E$22='2 - Programas Municipales'!$B6,(IF('3 - Bienes Amortizables'!$E$24='2 - Programas Municipales'!$C$6,'3 - Bienes Amortizables'!$H$26,0)),0)+IF('3 - Bienes Amortizables'!$E$28='2 - Programas Municipales'!$B6,(IF('3 - Bienes Amortizables'!$E$30='2 - Programas Municipales'!$C$6,'3 - Bienes Amortizables'!$H$32,0)),0)+IF('3 - Bienes Amortizables'!$E$34='2 - Programas Municipales'!$B6,(IF('3 - Bienes Amortizables'!$E$36='2 - Programas Municipales'!$C$6,'3 - Bienes Amortizables'!$H$38,0)),0)+IF('3 - Bienes Amortizables'!$E$40='2 - Programas Municipales'!$B6,(IF('3 - Bienes Amortizables'!$E$42='2 - Programas Municipales'!$C$6,'3 - Bienes Amortizables'!$H$44,0)),0)+IF('3 - Bienes Amortizables'!$E$46='2 - Programas Municipales'!$B6,(IF('3 - Bienes Amortizables'!$E$48='2 - Programas Municipales'!$C$6,'3 - Bienes Amortizables'!$H$50,0)),0)+IF('3 - Bienes Amortizables'!$E$52='2 - Programas Municipales'!$B6,(IF('3 - Bienes Amortizables'!$E$54='2 - Programas Municipales'!$C$6,'3 - Bienes Amortizables'!$H$56,0)),0)+IF('3 - Bienes Amortizables'!$E$58='2 - Programas Municipales'!$B6,(IF('3 - Bienes Amortizables'!$E$60='2 - Programas Municipales'!$C$6,'3 - Bienes Amortizables'!$H$62,0)),0)+IF('3 - Bienes Amortizables'!$E$64='2 - Programas Municipales'!$B6,(IF('3 - Bienes Amortizables'!$E$66='2 - Programas Municipales'!$C$6,'3 - Bienes Amortizables'!$H$68,0)),0)+IF('3 - Bienes Amortizables'!$E$70='2 - Programas Municipales'!$B6,(IF('3 - Bienes Amortizables'!$E$72='2 - Programas Municipales'!$C$6,'3 - Bienes Amortizables'!$H$74,0)),0)+IF('3 - Bienes Amortizables'!$E$76='2 - Programas Municipales'!$B6,(IF('3 - Bienes Amortizables'!$E$78='2 - Programas Municipales'!$C$6,'3 - Bienes Amortizables'!$H$80,0)),0)+IF('3 - Bienes Amortizables'!$E$82='2 - Programas Municipales'!$B6,(IF('3 - Bienes Amortizables'!$E$84='2 - Programas Municipales'!$C$6,'3 - Bienes Amortizables'!$H$86,0)),0)+IF('3 - Bienes Amortizables'!$E$88='2 - Programas Municipales'!$B6,(IF('3 - Bienes Amortizables'!$E$90='2 - Programas Municipales'!$C$6,'3 - Bienes Amortizables'!$H$92,0)),0)+IF('3 - Bienes Amortizables'!$E$94='2 - Programas Municipales'!$B6,(IF('3 - Bienes Amortizables'!$E$96='2 - Programas Municipales'!$C$6,'3 - Bienes Amortizables'!$H$98,0)),0)+IF('3 - Bienes Amortizables'!$E$100='2 - Programas Municipales'!$B6,(IF('3 - Bienes Amortizables'!$E$102='2 - Programas Municipales'!$C$6,'3 - Bienes Amortizables'!$H$104,0)),0)+IF('3 - Bienes Amortizables'!$E$106='2 - Programas Municipales'!$B6,(IF('3 - Bienes Amortizables'!$E$108='2 - Programas Municipales'!$C$6,'3 - Bienes Amortizables'!$H$110,0)),0)+IF('3 - Bienes Amortizables'!$E$112='2 - Programas Municipales'!$B6,(IF('3 - Bienes Amortizables'!$E$114='2 - Programas Municipales'!$C$6,'3 - Bienes Amortizables'!$H$116,0)),0)+IF('3 - Bienes Amortizables'!$E$118='2 - Programas Municipales'!$B6,(IF('3 - Bienes Amortizables'!$E$120='2 - Programas Municipales'!$C$6,'3 - Bienes Amortizables'!$H$122,0)),0)+IF('3 - Bienes Amortizables'!$E$124='2 - Programas Municipales'!$B6,(IF('3 - Bienes Amortizables'!$E$126='2 - Programas Municipales'!$C$6,'3 - Bienes Amortizables'!$H$128,0)),0)+IF('3 - Bienes Amortizables'!$E$130='2 - Programas Municipales'!$B6,(IF('3 - Bienes Amortizables'!$E$132='2 - Programas Municipales'!$C$6,'3 - Bienes Amortizables'!$H$134,0)),0)+IF('3 - Bienes Amortizables'!$E$136='2 - Programas Municipales'!$B6,(IF('3 - Bienes Amortizables'!$E$138='2 - Programas Municipales'!$C$6,'3 - Bienes Amortizables'!$H$140,0)),0)</f>
        <v>0</v>
      </c>
      <c r="H8" s="202">
        <f>IF('3 - Bienes Amortizables'!$E$4='2 - Programas Municipales'!$B6,(IF('3 - Bienes Amortizables'!$E$6='2 - Programas Municipales'!$C$7,'3 - Bienes Amortizables'!$H$8,0)),0)+IF('3 - Bienes Amortizables'!$E$10='2 - Programas Municipales'!$B6,(IF('3 - Bienes Amortizables'!$E$12='2 - Programas Municipales'!$C$7,'3 - Bienes Amortizables'!$H$14,0)),0)+IF('3 - Bienes Amortizables'!$E$16='2 - Programas Municipales'!$B6,(IF('3 - Bienes Amortizables'!$E$18='2 - Programas Municipales'!$C$7,'3 - Bienes Amortizables'!$H$20,0)),0)+IF('3 - Bienes Amortizables'!$E$22='2 - Programas Municipales'!$B6,(IF('3 - Bienes Amortizables'!$E$24='2 - Programas Municipales'!$C$7,'3 - Bienes Amortizables'!$H$26,0)),0)+IF('3 - Bienes Amortizables'!$E$28='2 - Programas Municipales'!$B6,(IF('3 - Bienes Amortizables'!$E$30='2 - Programas Municipales'!$C$7,'3 - Bienes Amortizables'!$H$32,0)),0)+IF('3 - Bienes Amortizables'!$E$34='2 - Programas Municipales'!$B6,(IF('3 - Bienes Amortizables'!$E$36='2 - Programas Municipales'!$C$7,'3 - Bienes Amortizables'!$H$38,0)),0)+IF('3 - Bienes Amortizables'!$E$40='2 - Programas Municipales'!$B6,(IF('3 - Bienes Amortizables'!$E$42='2 - Programas Municipales'!$C$7,'3 - Bienes Amortizables'!$H$44,0)),0)+IF('3 - Bienes Amortizables'!$E$46='2 - Programas Municipales'!$B6,(IF('3 - Bienes Amortizables'!$E$48='2 - Programas Municipales'!$C$7,'3 - Bienes Amortizables'!$H$50,0)),0)+IF('3 - Bienes Amortizables'!$E$52='2 - Programas Municipales'!$B6,(IF('3 - Bienes Amortizables'!$E$54='2 - Programas Municipales'!$C$7,'3 - Bienes Amortizables'!$H$56,0)),0)+IF('3 - Bienes Amortizables'!$E$58='2 - Programas Municipales'!$B6,(IF('3 - Bienes Amortizables'!$E$60='2 - Programas Municipales'!$C$7,'3 - Bienes Amortizables'!$H$62,0)),0)+IF('3 - Bienes Amortizables'!$E$64='2 - Programas Municipales'!$B6,(IF('3 - Bienes Amortizables'!$E$66='2 - Programas Municipales'!$C$7,'3 - Bienes Amortizables'!$H$68,0)),0)+IF('3 - Bienes Amortizables'!$E$70='2 - Programas Municipales'!$B6,(IF('3 - Bienes Amortizables'!$E$72='2 - Programas Municipales'!$C$7,'3 - Bienes Amortizables'!$H$74,0)),0)+IF('3 - Bienes Amortizables'!$E$76='2 - Programas Municipales'!$B6,(IF('3 - Bienes Amortizables'!$E$78='2 - Programas Municipales'!$C$7,'3 - Bienes Amortizables'!$H$80,0)),0)+IF('3 - Bienes Amortizables'!$E$82='2 - Programas Municipales'!$B6,(IF('3 - Bienes Amortizables'!$E$84='2 - Programas Municipales'!$C$7,'3 - Bienes Amortizables'!$H$86,0)),0)+IF('3 - Bienes Amortizables'!$E$88='2 - Programas Municipales'!$B6,(IF('3 - Bienes Amortizables'!$E$90='2 - Programas Municipales'!$C$7,'3 - Bienes Amortizables'!$H$92,0)),0)+IF('3 - Bienes Amortizables'!$E$94='2 - Programas Municipales'!$B6,(IF('3 - Bienes Amortizables'!$E$96='2 - Programas Municipales'!$C$7,'3 - Bienes Amortizables'!$H$98,0)),0)+IF('3 - Bienes Amortizables'!$E$100='2 - Programas Municipales'!$B6,(IF('3 - Bienes Amortizables'!$E$102='2 - Programas Municipales'!$C$7,'3 - Bienes Amortizables'!$H$104,0)),0)+IF('3 - Bienes Amortizables'!$E$106='2 - Programas Municipales'!$B6,(IF('3 - Bienes Amortizables'!$E$108='2 - Programas Municipales'!$C$7,'3 - Bienes Amortizables'!$H$110,0)),0)+IF('3 - Bienes Amortizables'!$E$112='2 - Programas Municipales'!$B6,(IF('3 - Bienes Amortizables'!$E$114='2 - Programas Municipales'!$C$7,'3 - Bienes Amortizables'!$H$116,0)),0)+IF('3 - Bienes Amortizables'!$E$118='2 - Programas Municipales'!$B6,(IF('3 - Bienes Amortizables'!$E$120='2 - Programas Municipales'!$C$7,'3 - Bienes Amortizables'!$H$122,0)),0)+IF('3 - Bienes Amortizables'!$E$124='2 - Programas Municipales'!$B6,(IF('3 - Bienes Amortizables'!$E$126='2 - Programas Municipales'!$C$7,'3 - Bienes Amortizables'!$H$128,0)),0)+IF('3 - Bienes Amortizables'!$E$130='2 - Programas Municipales'!$B6,(IF('3 - Bienes Amortizables'!$E$132='2 - Programas Municipales'!$C$7,'3 - Bienes Amortizables'!$H$134,0)),0)+IF('3 - Bienes Amortizables'!$E$136='2 - Programas Municipales'!$B6,(IF('3 - Bienes Amortizables'!$E$138='2 - Programas Municipales'!$C$7,'3 - Bienes Amortizables'!$H$140,0)),0)</f>
        <v>0</v>
      </c>
      <c r="I8" s="202">
        <f>IF('3 - Bienes Amortizables'!$E$4='2 - Programas Municipales'!$B6,(IF('3 - Bienes Amortizables'!$E$6='2 - Programas Municipales'!$C$8,'3 - Bienes Amortizables'!$H$8,0)),0)+IF('3 - Bienes Amortizables'!$E$10='2 - Programas Municipales'!$B6,(IF('3 - Bienes Amortizables'!$E$12='2 - Programas Municipales'!$C$8,'3 - Bienes Amortizables'!$H$14,0)),0)+IF('3 - Bienes Amortizables'!$E$16='2 - Programas Municipales'!$B6,(IF('3 - Bienes Amortizables'!$E$18='2 - Programas Municipales'!$C$8,'3 - Bienes Amortizables'!$H$20,0)),0)+IF('3 - Bienes Amortizables'!$E$22='2 - Programas Municipales'!$B6,(IF('3 - Bienes Amortizables'!$E$24='2 - Programas Municipales'!$C$8,'3 - Bienes Amortizables'!$H$26,0)),0)+IF('3 - Bienes Amortizables'!$E$28='2 - Programas Municipales'!$B6,(IF('3 - Bienes Amortizables'!$E$30='2 - Programas Municipales'!$C$8,'3 - Bienes Amortizables'!$H$32,0)),0)+IF('3 - Bienes Amortizables'!$E$34='2 - Programas Municipales'!$B6,(IF('3 - Bienes Amortizables'!$E$36='2 - Programas Municipales'!$C$8,'3 - Bienes Amortizables'!$H$38,0)),0)+IF('3 - Bienes Amortizables'!$E$40='2 - Programas Municipales'!$B6,(IF('3 - Bienes Amortizables'!$E$42='2 - Programas Municipales'!$C$8,'3 - Bienes Amortizables'!$H$44,0)),0)+IF('3 - Bienes Amortizables'!$E$46='2 - Programas Municipales'!$B6,(IF('3 - Bienes Amortizables'!$E$48='2 - Programas Municipales'!$C$8,'3 - Bienes Amortizables'!$H$50,0)),0)+IF('3 - Bienes Amortizables'!$E$52='2 - Programas Municipales'!$B6,(IF('3 - Bienes Amortizables'!$E$54='2 - Programas Municipales'!$C$8,'3 - Bienes Amortizables'!$H$56,0)),0)+IF('3 - Bienes Amortizables'!$E$58='2 - Programas Municipales'!$B6,(IF('3 - Bienes Amortizables'!$E$60='2 - Programas Municipales'!$C$8,'3 - Bienes Amortizables'!$H$62,0)),0)+IF('3 - Bienes Amortizables'!$E$64='2 - Programas Municipales'!$B6,(IF('3 - Bienes Amortizables'!$E$66='2 - Programas Municipales'!$C$8,'3 - Bienes Amortizables'!$H$68,0)),0)+IF('3 - Bienes Amortizables'!$E$70='2 - Programas Municipales'!$B6,(IF('3 - Bienes Amortizables'!$E$72='2 - Programas Municipales'!$C$8,'3 - Bienes Amortizables'!$H$74,0)),0)+IF('3 - Bienes Amortizables'!$E$76='2 - Programas Municipales'!$B6,(IF('3 - Bienes Amortizables'!$E$78='2 - Programas Municipales'!$C$8,'3 - Bienes Amortizables'!$H$80,0)),0)+IF('3 - Bienes Amortizables'!$E$82='2 - Programas Municipales'!$B6,(IF('3 - Bienes Amortizables'!$E$84='2 - Programas Municipales'!$C$8,'3 - Bienes Amortizables'!$H$86,0)),0)+IF('3 - Bienes Amortizables'!$E$88='2 - Programas Municipales'!$B6,(IF('3 - Bienes Amortizables'!$E$90='2 - Programas Municipales'!$C$8,'3 - Bienes Amortizables'!$H$92,0)),0)+IF('3 - Bienes Amortizables'!$E$94='2 - Programas Municipales'!$B6,(IF('3 - Bienes Amortizables'!$E$96='2 - Programas Municipales'!$C$8,'3 - Bienes Amortizables'!$H$98,0)),0)+IF('3 - Bienes Amortizables'!$E$100='2 - Programas Municipales'!$B6,(IF('3 - Bienes Amortizables'!$E$102='2 - Programas Municipales'!$C$8,'3 - Bienes Amortizables'!$H$104,0)),0)+IF('3 - Bienes Amortizables'!$E$106='2 - Programas Municipales'!$B6,(IF('3 - Bienes Amortizables'!$E$108='2 - Programas Municipales'!$C$8,'3 - Bienes Amortizables'!$H$110,0)),0)+IF('3 - Bienes Amortizables'!$E$112='2 - Programas Municipales'!$B6,(IF('3 - Bienes Amortizables'!$E$114='2 - Programas Municipales'!$C$8,'3 - Bienes Amortizables'!$H$116,0)),0)+IF('3 - Bienes Amortizables'!$E$118='2 - Programas Municipales'!$B6,(IF('3 - Bienes Amortizables'!$E$120='2 - Programas Municipales'!$C$8,'3 - Bienes Amortizables'!$H$122,0)),0)+IF('3 - Bienes Amortizables'!$E$124='2 - Programas Municipales'!$B6,(IF('3 - Bienes Amortizables'!$E$126='2 - Programas Municipales'!$C$8,'3 - Bienes Amortizables'!$H$128,0)),0)+IF('3 - Bienes Amortizables'!$E$130='2 - Programas Municipales'!$B6,(IF('3 - Bienes Amortizables'!$E$132='2 - Programas Municipales'!$C$8,'3 - Bienes Amortizables'!$H$134,0)),0)+IF('3 - Bienes Amortizables'!$E$136='2 - Programas Municipales'!$B6,(IF('3 - Bienes Amortizables'!$E$138='2 - Programas Municipales'!$C$8,'3 - Bienes Amortizables'!$H$140,0)),0)</f>
        <v>0</v>
      </c>
      <c r="J8" s="202">
        <f>IF('3 - Bienes Amortizables'!$E$4='2 - Programas Municipales'!$B6,(IF('3 - Bienes Amortizables'!$E$6='2 - Programas Municipales'!$C$9,'3 - Bienes Amortizables'!$H$8,0)),0)+IF('3 - Bienes Amortizables'!$E$10='2 - Programas Municipales'!$B6,(IF('3 - Bienes Amortizables'!$E$12='2 - Programas Municipales'!$C$9,'3 - Bienes Amortizables'!$H$14,0)),0)+IF('3 - Bienes Amortizables'!$E$16='2 - Programas Municipales'!$B6,(IF('3 - Bienes Amortizables'!$E$18='2 - Programas Municipales'!$C$9,'3 - Bienes Amortizables'!$H$20,0)),0)+IF('3 - Bienes Amortizables'!$E$22='2 - Programas Municipales'!$B6,(IF('3 - Bienes Amortizables'!$E$24='2 - Programas Municipales'!$C$9,'3 - Bienes Amortizables'!$H$26,0)),0)+IF('3 - Bienes Amortizables'!$E$28='2 - Programas Municipales'!$B6,(IF('3 - Bienes Amortizables'!$E$30='2 - Programas Municipales'!$C$9,'3 - Bienes Amortizables'!$H$32,0)),0)+IF('3 - Bienes Amortizables'!$E$34='2 - Programas Municipales'!$B6,(IF('3 - Bienes Amortizables'!$E$36='2 - Programas Municipales'!$C$9,'3 - Bienes Amortizables'!$H$38,0)),0)+IF('3 - Bienes Amortizables'!$E$40='2 - Programas Municipales'!$B6,(IF('3 - Bienes Amortizables'!$E$42='2 - Programas Municipales'!$C$9,'3 - Bienes Amortizables'!$H$44,0)),0)+IF('3 - Bienes Amortizables'!$E$46='2 - Programas Municipales'!$B6,(IF('3 - Bienes Amortizables'!$E$48='2 - Programas Municipales'!$C$9,'3 - Bienes Amortizables'!$H$50,0)),0)+IF('3 - Bienes Amortizables'!$E$52='2 - Programas Municipales'!$B6,(IF('3 - Bienes Amortizables'!$E$54='2 - Programas Municipales'!$C$9,'3 - Bienes Amortizables'!$H$56,0)),0)+IF('3 - Bienes Amortizables'!$E$58='2 - Programas Municipales'!$B6,(IF('3 - Bienes Amortizables'!$E$60='2 - Programas Municipales'!$C$9,'3 - Bienes Amortizables'!$H$62,0)),0)+IF('3 - Bienes Amortizables'!$E$64='2 - Programas Municipales'!$B6,(IF('3 - Bienes Amortizables'!$E$66='2 - Programas Municipales'!$C$9,'3 - Bienes Amortizables'!$H$68,0)),0)+IF('3 - Bienes Amortizables'!$E$70='2 - Programas Municipales'!$B6,(IF('3 - Bienes Amortizables'!$E$72='2 - Programas Municipales'!$C$9,'3 - Bienes Amortizables'!$H$74,0)),0)+IF('3 - Bienes Amortizables'!$E$76='2 - Programas Municipales'!$B6,(IF('3 - Bienes Amortizables'!$E$78='2 - Programas Municipales'!$C$9,'3 - Bienes Amortizables'!$H$80,0)),0)+IF('3 - Bienes Amortizables'!$E$82='2 - Programas Municipales'!$B6,(IF('3 - Bienes Amortizables'!$E$84='2 - Programas Municipales'!$C$9,'3 - Bienes Amortizables'!$H$86,0)),0)+IF('3 - Bienes Amortizables'!$E$88='2 - Programas Municipales'!$B6,(IF('3 - Bienes Amortizables'!$E$90='2 - Programas Municipales'!$C$9,'3 - Bienes Amortizables'!$H$92,0)),0)+IF('3 - Bienes Amortizables'!$E$94='2 - Programas Municipales'!$B6,(IF('3 - Bienes Amortizables'!$E$96='2 - Programas Municipales'!$C$9,'3 - Bienes Amortizables'!$H$98,0)),0)+IF('3 - Bienes Amortizables'!$E$100='2 - Programas Municipales'!$B6,(IF('3 - Bienes Amortizables'!$E$102='2 - Programas Municipales'!$C$9,'3 - Bienes Amortizables'!$H$104,0)),0)+IF('3 - Bienes Amortizables'!$E$106='2 - Programas Municipales'!$B6,(IF('3 - Bienes Amortizables'!$E$108='2 - Programas Municipales'!$C$9,'3 - Bienes Amortizables'!$H$110,0)),0)+IF('3 - Bienes Amortizables'!$E$112='2 - Programas Municipales'!$B6,(IF('3 - Bienes Amortizables'!$E$114='2 - Programas Municipales'!$C$9,'3 - Bienes Amortizables'!$H$116,0)),0)+IF('3 - Bienes Amortizables'!$E$118='2 - Programas Municipales'!$B6,(IF('3 - Bienes Amortizables'!$E$120='2 - Programas Municipales'!$C$9,'3 - Bienes Amortizables'!$H$122,0)),0)+IF('3 - Bienes Amortizables'!$E$124='2 - Programas Municipales'!$B6,(IF('3 - Bienes Amortizables'!$E$126='2 - Programas Municipales'!$C$9,'3 - Bienes Amortizables'!$H$128,0)),0)+IF('3 - Bienes Amortizables'!$E$130='2 - Programas Municipales'!$B6,(IF('3 - Bienes Amortizables'!$E$132='2 - Programas Municipales'!$C$9,'3 - Bienes Amortizables'!$H$134,0)),0)+IF('3 - Bienes Amortizables'!$E$136='2 - Programas Municipales'!$B6,(IF('3 - Bienes Amortizables'!$E$138='2 - Programas Municipales'!$C$9,'3 - Bienes Amortizables'!$H$140,0)),0)</f>
        <v>0</v>
      </c>
      <c r="K8" s="202">
        <f>IF('3 - Bienes Amortizables'!$E$4='2 - Programas Municipales'!$B6,(IF('3 - Bienes Amortizables'!$E$6='2 - Programas Municipales'!$C$10,'3 - Bienes Amortizables'!$H$8,0)),0)+IF('3 - Bienes Amortizables'!$E$10='2 - Programas Municipales'!$B6,(IF('3 - Bienes Amortizables'!$E$12='2 - Programas Municipales'!$C$10,'3 - Bienes Amortizables'!$H$14,0)),0)+IF('3 - Bienes Amortizables'!$E$16='2 - Programas Municipales'!$B6,(IF('3 - Bienes Amortizables'!$E$18='2 - Programas Municipales'!$C$10,'3 - Bienes Amortizables'!$H$20,0)),0)+IF('3 - Bienes Amortizables'!$E$22='2 - Programas Municipales'!$B6,(IF('3 - Bienes Amortizables'!$E$24='2 - Programas Municipales'!$C$10,'3 - Bienes Amortizables'!$H$26,0)),0)+IF('3 - Bienes Amortizables'!$E$28='2 - Programas Municipales'!$B6,(IF('3 - Bienes Amortizables'!$E$30='2 - Programas Municipales'!$C$10,'3 - Bienes Amortizables'!$H$32,0)),0)+IF('3 - Bienes Amortizables'!$E$34='2 - Programas Municipales'!$B6,(IF('3 - Bienes Amortizables'!$E$36='2 - Programas Municipales'!$C$10,'3 - Bienes Amortizables'!$H$38,0)),0)+IF('3 - Bienes Amortizables'!$E$40='2 - Programas Municipales'!$B6,(IF('3 - Bienes Amortizables'!$E$42='2 - Programas Municipales'!$C$10,'3 - Bienes Amortizables'!$H$44,0)),0)+IF('3 - Bienes Amortizables'!$E$46='2 - Programas Municipales'!$B6,(IF('3 - Bienes Amortizables'!$E$48='2 - Programas Municipales'!$C$10,'3 - Bienes Amortizables'!$H$50,0)),0)+IF('3 - Bienes Amortizables'!$E$52='2 - Programas Municipales'!$B6,(IF('3 - Bienes Amortizables'!$E$54='2 - Programas Municipales'!$C$10,'3 - Bienes Amortizables'!$H$56,0)),0)+IF('3 - Bienes Amortizables'!$E$58='2 - Programas Municipales'!$B6,(IF('3 - Bienes Amortizables'!$E$60='2 - Programas Municipales'!$C$10,'3 - Bienes Amortizables'!$H$62,0)),0)+IF('3 - Bienes Amortizables'!$E$64='2 - Programas Municipales'!$B6,(IF('3 - Bienes Amortizables'!$E$66='2 - Programas Municipales'!$C$10,'3 - Bienes Amortizables'!$H$68,0)),0)+IF('3 - Bienes Amortizables'!$E$70='2 - Programas Municipales'!$B6,(IF('3 - Bienes Amortizables'!$E$72='2 - Programas Municipales'!$C$10,'3 - Bienes Amortizables'!$H$74,0)),0)+IF('3 - Bienes Amortizables'!$E$76='2 - Programas Municipales'!$B6,(IF('3 - Bienes Amortizables'!$E$78='2 - Programas Municipales'!$C$10,'3 - Bienes Amortizables'!$H$80,0)),0)+IF('3 - Bienes Amortizables'!$E$82='2 - Programas Municipales'!$B6,(IF('3 - Bienes Amortizables'!$E$84='2 - Programas Municipales'!$C$10,'3 - Bienes Amortizables'!$H$86,0)),0)+IF('3 - Bienes Amortizables'!$E$88='2 - Programas Municipales'!$B6,(IF('3 - Bienes Amortizables'!$E$90='2 - Programas Municipales'!$C$10,'3 - Bienes Amortizables'!$H$92,0)),0)+IF('3 - Bienes Amortizables'!$E$94='2 - Programas Municipales'!$B6,(IF('3 - Bienes Amortizables'!$E$96='2 - Programas Municipales'!$C$10,'3 - Bienes Amortizables'!$H$98,0)),0)+IF('3 - Bienes Amortizables'!$E$100='2 - Programas Municipales'!$B6,(IF('3 - Bienes Amortizables'!$E$102='2 - Programas Municipales'!$C$10,'3 - Bienes Amortizables'!$H$104,0)),0)+IF('3 - Bienes Amortizables'!$E$106='2 - Programas Municipales'!$B6,(IF('3 - Bienes Amortizables'!$E$108='2 - Programas Municipales'!$C$10,'3 - Bienes Amortizables'!$H$110,0)),0)+IF('3 - Bienes Amortizables'!$E$112='2 - Programas Municipales'!$B6,(IF('3 - Bienes Amortizables'!$E$114='2 - Programas Municipales'!$C$10,'3 - Bienes Amortizables'!$H$116,0)),0)+IF('3 - Bienes Amortizables'!$E$118='2 - Programas Municipales'!$B6,(IF('3 - Bienes Amortizables'!$E$120='2 - Programas Municipales'!$C$10,'3 - Bienes Amortizables'!$H$122,0)),0)+IF('3 - Bienes Amortizables'!$E$124='2 - Programas Municipales'!$B6,(IF('3 - Bienes Amortizables'!$E$126='2 - Programas Municipales'!$C$10,'3 - Bienes Amortizables'!$H$128,0)),0)+IF('3 - Bienes Amortizables'!$E$130='2 - Programas Municipales'!$B6,(IF('3 - Bienes Amortizables'!$E$132='2 - Programas Municipales'!$C$10,'3 - Bienes Amortizables'!$H$134,0)),0)+IF('3 - Bienes Amortizables'!$E$136='2 - Programas Municipales'!$B6,(IF('3 - Bienes Amortizables'!$E$138='2 - Programas Municipales'!$C$10,'3 - Bienes Amortizables'!$H$140,0)),0)</f>
        <v>0</v>
      </c>
      <c r="L8" s="202">
        <f>IF('3 - Bienes Amortizables'!$E$4='2 - Programas Municipales'!$B6,(IF('3 - Bienes Amortizables'!$E$6='2 - Programas Municipales'!$C$11,'3 - Bienes Amortizables'!$H$8,0)),0)+IF('3 - Bienes Amortizables'!$E$10='2 - Programas Municipales'!$B6,(IF('3 - Bienes Amortizables'!$E$12='2 - Programas Municipales'!$C$11,'3 - Bienes Amortizables'!$H$14,0)),0)+IF('3 - Bienes Amortizables'!$E$16='2 - Programas Municipales'!$B6,(IF('3 - Bienes Amortizables'!$E$18='2 - Programas Municipales'!$C$11,'3 - Bienes Amortizables'!$H$20,0)),0)+IF('3 - Bienes Amortizables'!$E$22='2 - Programas Municipales'!$B6,(IF('3 - Bienes Amortizables'!$E$24='2 - Programas Municipales'!$C$11,'3 - Bienes Amortizables'!$H$26,0)),0)+IF('3 - Bienes Amortizables'!$E$28='2 - Programas Municipales'!$B6,(IF('3 - Bienes Amortizables'!$E$30='2 - Programas Municipales'!$C$11,'3 - Bienes Amortizables'!$H$32,0)),0)+IF('3 - Bienes Amortizables'!$E$34='2 - Programas Municipales'!$B6,(IF('3 - Bienes Amortizables'!$E$36='2 - Programas Municipales'!$C$11,'3 - Bienes Amortizables'!$H$38,0)),0)+IF('3 - Bienes Amortizables'!$E$40='2 - Programas Municipales'!$B6,(IF('3 - Bienes Amortizables'!$E$42='2 - Programas Municipales'!$C$11,'3 - Bienes Amortizables'!$H$44,0)),0)+IF('3 - Bienes Amortizables'!$E$46='2 - Programas Municipales'!$B6,(IF('3 - Bienes Amortizables'!$E$48='2 - Programas Municipales'!$C$11,'3 - Bienes Amortizables'!$H$50,0)),0)+IF('3 - Bienes Amortizables'!$E$52='2 - Programas Municipales'!$B6,(IF('3 - Bienes Amortizables'!$E$54='2 - Programas Municipales'!$C$11,'3 - Bienes Amortizables'!$H$56,0)),0)+IF('3 - Bienes Amortizables'!$E$58='2 - Programas Municipales'!$B6,(IF('3 - Bienes Amortizables'!$E$60='2 - Programas Municipales'!$C$11,'3 - Bienes Amortizables'!$H$62,0)),0)+IF('3 - Bienes Amortizables'!$E$64='2 - Programas Municipales'!$B6,(IF('3 - Bienes Amortizables'!$E$66='2 - Programas Municipales'!$C$11,'3 - Bienes Amortizables'!$H$68,0)),0)+IF('3 - Bienes Amortizables'!$E$70='2 - Programas Municipales'!$B6,(IF('3 - Bienes Amortizables'!$E$72='2 - Programas Municipales'!$C$11,'3 - Bienes Amortizables'!$H$74,0)),0)+IF('3 - Bienes Amortizables'!$E$76='2 - Programas Municipales'!$B6,(IF('3 - Bienes Amortizables'!$E$78='2 - Programas Municipales'!$C$11,'3 - Bienes Amortizables'!$H$80,0)),0)+IF('3 - Bienes Amortizables'!$E$82='2 - Programas Municipales'!$B6,(IF('3 - Bienes Amortizables'!$E$84='2 - Programas Municipales'!$C$11,'3 - Bienes Amortizables'!$H$86,0)),0)+IF('3 - Bienes Amortizables'!$E$88='2 - Programas Municipales'!$B6,(IF('3 - Bienes Amortizables'!$E$90='2 - Programas Municipales'!$C$11,'3 - Bienes Amortizables'!$H$92,0)),0)+IF('3 - Bienes Amortizables'!$E$94='2 - Programas Municipales'!$B6,(IF('3 - Bienes Amortizables'!$E$96='2 - Programas Municipales'!$C$11,'3 - Bienes Amortizables'!$H$98,0)),0)+IF('3 - Bienes Amortizables'!$E$100='2 - Programas Municipales'!$B6,(IF('3 - Bienes Amortizables'!$E$102='2 - Programas Municipales'!$C$11,'3 - Bienes Amortizables'!$H$104,0)),0)+IF('3 - Bienes Amortizables'!$E$106='2 - Programas Municipales'!$B6,(IF('3 - Bienes Amortizables'!$E$108='2 - Programas Municipales'!$C$11,'3 - Bienes Amortizables'!$H$110,0)),0)+IF('3 - Bienes Amortizables'!$E$112='2 - Programas Municipales'!$B6,(IF('3 - Bienes Amortizables'!$E$114='2 - Programas Municipales'!$C$11,'3 - Bienes Amortizables'!$H$116,0)),0)+IF('3 - Bienes Amortizables'!$E$118='2 - Programas Municipales'!$B6,(IF('3 - Bienes Amortizables'!$E$120='2 - Programas Municipales'!$C$11,'3 - Bienes Amortizables'!$H$122,0)),0)+IF('3 - Bienes Amortizables'!$E$124='2 - Programas Municipales'!$B6,(IF('3 - Bienes Amortizables'!$E$126='2 - Programas Municipales'!$C$11,'3 - Bienes Amortizables'!$H$128,0)),0)+IF('3 - Bienes Amortizables'!$E$130='2 - Programas Municipales'!$B6,(IF('3 - Bienes Amortizables'!$E$132='2 - Programas Municipales'!$C$11,'3 - Bienes Amortizables'!$H$134,0)),0)+IF('3 - Bienes Amortizables'!$E$136='2 - Programas Municipales'!$B6,(IF('3 - Bienes Amortizables'!$E$138='2 - Programas Municipales'!$C$11,'3 - Bienes Amortizables'!$H$140,0)),0)</f>
        <v>0</v>
      </c>
      <c r="M8" s="202">
        <f>IF('3 - Bienes Amortizables'!$E$4='2 - Programas Municipales'!$B6,(IF('3 - Bienes Amortizables'!$E$6='2 - Programas Municipales'!$C$12,'3 - Bienes Amortizables'!$H$8,0)),0)+IF('3 - Bienes Amortizables'!$E$10='2 - Programas Municipales'!$B6,(IF('3 - Bienes Amortizables'!$E$12='2 - Programas Municipales'!$C$12,'3 - Bienes Amortizables'!$H$14,0)),0)+IF('3 - Bienes Amortizables'!$E$16='2 - Programas Municipales'!$B6,(IF('3 - Bienes Amortizables'!$E$18='2 - Programas Municipales'!$C$12,'3 - Bienes Amortizables'!$H$20,0)),0)+IF('3 - Bienes Amortizables'!$E$22='2 - Programas Municipales'!$B6,(IF('3 - Bienes Amortizables'!$E$24='2 - Programas Municipales'!$C$12,'3 - Bienes Amortizables'!$H$26,0)),0)+IF('3 - Bienes Amortizables'!$E$28='2 - Programas Municipales'!$B6,(IF('3 - Bienes Amortizables'!$E$30='2 - Programas Municipales'!$C$12,'3 - Bienes Amortizables'!$H$32,0)),0)+IF('3 - Bienes Amortizables'!$E$34='2 - Programas Municipales'!$B6,(IF('3 - Bienes Amortizables'!$E$36='2 - Programas Municipales'!$C$12,'3 - Bienes Amortizables'!$H$38,0)),0)+IF('3 - Bienes Amortizables'!$E$40='2 - Programas Municipales'!$B6,(IF('3 - Bienes Amortizables'!$E$42='2 - Programas Municipales'!$C$12,'3 - Bienes Amortizables'!$H$44,0)),0)+IF('3 - Bienes Amortizables'!$E$46='2 - Programas Municipales'!$B6,(IF('3 - Bienes Amortizables'!$E$48='2 - Programas Municipales'!$C$12,'3 - Bienes Amortizables'!$H$50,0)),0)+IF('3 - Bienes Amortizables'!$E$52='2 - Programas Municipales'!$B6,(IF('3 - Bienes Amortizables'!$E$54='2 - Programas Municipales'!$C$12,'3 - Bienes Amortizables'!$H$56,0)),0)+IF('3 - Bienes Amortizables'!$E$58='2 - Programas Municipales'!$B6,(IF('3 - Bienes Amortizables'!$E$60='2 - Programas Municipales'!$C$12,'3 - Bienes Amortizables'!$H$62,0)),0)+IF('3 - Bienes Amortizables'!$E$64='2 - Programas Municipales'!$B6,(IF('3 - Bienes Amortizables'!$E$66='2 - Programas Municipales'!$C$12,'3 - Bienes Amortizables'!$H$68,0)),0)+IF('3 - Bienes Amortizables'!$E$70='2 - Programas Municipales'!$B6,(IF('3 - Bienes Amortizables'!$E$72='2 - Programas Municipales'!$C$12,'3 - Bienes Amortizables'!$H$74,0)),0)+IF('3 - Bienes Amortizables'!$E$76='2 - Programas Municipales'!$B6,(IF('3 - Bienes Amortizables'!$E$78='2 - Programas Municipales'!$C$12,'3 - Bienes Amortizables'!$H$80,0)),0)+IF('3 - Bienes Amortizables'!$E$82='2 - Programas Municipales'!$B6,(IF('3 - Bienes Amortizables'!$E$84='2 - Programas Municipales'!$C$12,'3 - Bienes Amortizables'!$H$86,0)),0)+IF('3 - Bienes Amortizables'!$E$88='2 - Programas Municipales'!$B6,(IF('3 - Bienes Amortizables'!$E$90='2 - Programas Municipales'!$C$12,'3 - Bienes Amortizables'!$H$92,0)),0)+IF('3 - Bienes Amortizables'!$E$94='2 - Programas Municipales'!$B6,(IF('3 - Bienes Amortizables'!$E$96='2 - Programas Municipales'!$C$12,'3 - Bienes Amortizables'!$H$98,0)),0)+IF('3 - Bienes Amortizables'!$E$100='2 - Programas Municipales'!$B6,(IF('3 - Bienes Amortizables'!$E$102='2 - Programas Municipales'!$C$12,'3 - Bienes Amortizables'!$H$104,0)),0)+IF('3 - Bienes Amortizables'!$E$106='2 - Programas Municipales'!$B6,(IF('3 - Bienes Amortizables'!$E$108='2 - Programas Municipales'!$C$12,'3 - Bienes Amortizables'!$H$110,0)),0)+IF('3 - Bienes Amortizables'!$E$112='2 - Programas Municipales'!$B6,(IF('3 - Bienes Amortizables'!$E$114='2 - Programas Municipales'!$C$12,'3 - Bienes Amortizables'!$H$116,0)),0)+IF('3 - Bienes Amortizables'!$E$118='2 - Programas Municipales'!$B6,(IF('3 - Bienes Amortizables'!$E$120='2 - Programas Municipales'!$C$12,'3 - Bienes Amortizables'!$H$122,0)),0)+IF('3 - Bienes Amortizables'!$E$124='2 - Programas Municipales'!$B6,(IF('3 - Bienes Amortizables'!$E$126='2 - Programas Municipales'!$C$12,'3 - Bienes Amortizables'!$H$128,0)),0)+IF('3 - Bienes Amortizables'!$E$130='2 - Programas Municipales'!$B6,(IF('3 - Bienes Amortizables'!$E$132='2 - Programas Municipales'!$C$12,'3 - Bienes Amortizables'!$H$134,0)),0)+IF('3 - Bienes Amortizables'!$E$136='2 - Programas Municipales'!$B6,(IF('3 - Bienes Amortizables'!$E$138='2 - Programas Municipales'!$C$12,'3 - Bienes Amortizables'!$H$140,0)),0)</f>
        <v>0</v>
      </c>
      <c r="N8" s="202">
        <f>IF('3 - Bienes Amortizables'!$E$4='2 - Programas Municipales'!$B6,(IF('3 - Bienes Amortizables'!$E$6='2 - Programas Municipales'!$C$13,'3 - Bienes Amortizables'!$H$8,0)),0)+IF('3 - Bienes Amortizables'!$E$10='2 - Programas Municipales'!$B6,(IF('3 - Bienes Amortizables'!$E$12='2 - Programas Municipales'!$C$13,'3 - Bienes Amortizables'!$H$14,0)),0)+IF('3 - Bienes Amortizables'!$E$16='2 - Programas Municipales'!$B6,(IF('3 - Bienes Amortizables'!$E$18='2 - Programas Municipales'!$C$13,'3 - Bienes Amortizables'!$H$20,0)),0)+IF('3 - Bienes Amortizables'!$E$22='2 - Programas Municipales'!$B6,(IF('3 - Bienes Amortizables'!$E$24='2 - Programas Municipales'!$C$13,'3 - Bienes Amortizables'!$H$26,0)),0)+IF('3 - Bienes Amortizables'!$E$28='2 - Programas Municipales'!$B6,(IF('3 - Bienes Amortizables'!$E$30='2 - Programas Municipales'!$C$13,'3 - Bienes Amortizables'!$H$32,0)),0)+IF('3 - Bienes Amortizables'!$E$34='2 - Programas Municipales'!$B6,(IF('3 - Bienes Amortizables'!$E$36='2 - Programas Municipales'!$C$13,'3 - Bienes Amortizables'!$H$38,0)),0)+IF('3 - Bienes Amortizables'!$E$40='2 - Programas Municipales'!$B6,(IF('3 - Bienes Amortizables'!$E$42='2 - Programas Municipales'!$C$13,'3 - Bienes Amortizables'!$H$44,0)),0)+IF('3 - Bienes Amortizables'!$E$46='2 - Programas Municipales'!$B6,(IF('3 - Bienes Amortizables'!$E$48='2 - Programas Municipales'!$C$13,'3 - Bienes Amortizables'!$H$50,0)),0)+IF('3 - Bienes Amortizables'!$E$52='2 - Programas Municipales'!$B6,(IF('3 - Bienes Amortizables'!$E$54='2 - Programas Municipales'!$C$13,'3 - Bienes Amortizables'!$H$56,0)),0)+IF('3 - Bienes Amortizables'!$E$58='2 - Programas Municipales'!$B6,(IF('3 - Bienes Amortizables'!$E$60='2 - Programas Municipales'!$C$13,'3 - Bienes Amortizables'!$H$62,0)),0)+IF('3 - Bienes Amortizables'!$E$64='2 - Programas Municipales'!$B6,(IF('3 - Bienes Amortizables'!$E$66='2 - Programas Municipales'!$C$13,'3 - Bienes Amortizables'!$H$68,0)),0)+IF('3 - Bienes Amortizables'!$E$70='2 - Programas Municipales'!$B6,(IF('3 - Bienes Amortizables'!$E$72='2 - Programas Municipales'!$C$13,'3 - Bienes Amortizables'!$H$74,0)),0)+IF('3 - Bienes Amortizables'!$E$76='2 - Programas Municipales'!$B6,(IF('3 - Bienes Amortizables'!$E$78='2 - Programas Municipales'!$C$13,'3 - Bienes Amortizables'!$H$80,0)),0)+IF('3 - Bienes Amortizables'!$E$82='2 - Programas Municipales'!$B6,(IF('3 - Bienes Amortizables'!$E$84='2 - Programas Municipales'!$C$13,'3 - Bienes Amortizables'!$H$86,0)),0)+IF('3 - Bienes Amortizables'!$E$88='2 - Programas Municipales'!$B6,(IF('3 - Bienes Amortizables'!$E$90='2 - Programas Municipales'!$C$13,'3 - Bienes Amortizables'!$H$92,0)),0)+IF('3 - Bienes Amortizables'!$E$94='2 - Programas Municipales'!$B6,(IF('3 - Bienes Amortizables'!$E$96='2 - Programas Municipales'!$C$13,'3 - Bienes Amortizables'!$H$98,0)),0)+IF('3 - Bienes Amortizables'!$E$100='2 - Programas Municipales'!$B6,(IF('3 - Bienes Amortizables'!$E$102='2 - Programas Municipales'!$C$13,'3 - Bienes Amortizables'!$H$104,0)),0)+IF('3 - Bienes Amortizables'!$E$106='2 - Programas Municipales'!$B6,(IF('3 - Bienes Amortizables'!$E$108='2 - Programas Municipales'!$C$13,'3 - Bienes Amortizables'!$H$110,0)),0)+IF('3 - Bienes Amortizables'!$E$112='2 - Programas Municipales'!$B6,(IF('3 - Bienes Amortizables'!$E$114='2 - Programas Municipales'!$C$13,'3 - Bienes Amortizables'!$H$116,0)),0)+IF('3 - Bienes Amortizables'!$E$118='2 - Programas Municipales'!$B6,(IF('3 - Bienes Amortizables'!$E$120='2 - Programas Municipales'!$C$13,'3 - Bienes Amortizables'!$H$122,0)),0)+IF('3 - Bienes Amortizables'!$E$124='2 - Programas Municipales'!$B6,(IF('3 - Bienes Amortizables'!$E$126='2 - Programas Municipales'!$C$13,'3 - Bienes Amortizables'!$H$128,0)),0)+IF('3 - Bienes Amortizables'!$E$130='2 - Programas Municipales'!$B6,(IF('3 - Bienes Amortizables'!$E$132='2 - Programas Municipales'!$C$13,'3 - Bienes Amortizables'!$H$134,0)),0)+IF('3 - Bienes Amortizables'!$E$136='2 - Programas Municipales'!$B6,(IF('3 - Bienes Amortizables'!$E$138='2 - Programas Municipales'!$C$13,'3 - Bienes Amortizables'!$H$140,0)),0)</f>
        <v>0</v>
      </c>
      <c r="O8" s="202">
        <f>IF('3 - Bienes Amortizables'!$E$4='2 - Programas Municipales'!$B6,(IF('3 - Bienes Amortizables'!$E$6='2 - Programas Municipales'!$C$14,'3 - Bienes Amortizables'!$H$8,0)),0)+IF('3 - Bienes Amortizables'!$E$10='2 - Programas Municipales'!$B6,(IF('3 - Bienes Amortizables'!$E$12='2 - Programas Municipales'!$C$14,'3 - Bienes Amortizables'!$H$14,0)),0)+IF('3 - Bienes Amortizables'!$E$16='2 - Programas Municipales'!$B6,(IF('3 - Bienes Amortizables'!$E$18='2 - Programas Municipales'!$C$14,'3 - Bienes Amortizables'!$H$20,0)),0)+IF('3 - Bienes Amortizables'!$E$22='2 - Programas Municipales'!$B6,(IF('3 - Bienes Amortizables'!$E$24='2 - Programas Municipales'!$C$14,'3 - Bienes Amortizables'!$H$26,0)),0)+IF('3 - Bienes Amortizables'!$E$28='2 - Programas Municipales'!$B6,(IF('3 - Bienes Amortizables'!$E$30='2 - Programas Municipales'!$C$14,'3 - Bienes Amortizables'!$H$32,0)),0)+IF('3 - Bienes Amortizables'!$E$34='2 - Programas Municipales'!$B6,(IF('3 - Bienes Amortizables'!$E$36='2 - Programas Municipales'!$C$14,'3 - Bienes Amortizables'!$H$38,0)),0)+IF('3 - Bienes Amortizables'!$E$40='2 - Programas Municipales'!$B6,(IF('3 - Bienes Amortizables'!$E$42='2 - Programas Municipales'!$C$14,'3 - Bienes Amortizables'!$H$44,0)),0)+IF('3 - Bienes Amortizables'!$E$46='2 - Programas Municipales'!$B6,(IF('3 - Bienes Amortizables'!$E$48='2 - Programas Municipales'!$C$14,'3 - Bienes Amortizables'!$H$50,0)),0)+IF('3 - Bienes Amortizables'!$E$52='2 - Programas Municipales'!$B6,(IF('3 - Bienes Amortizables'!$E$54='2 - Programas Municipales'!$C$14,'3 - Bienes Amortizables'!$H$56,0)),0)+IF('3 - Bienes Amortizables'!$E$58='2 - Programas Municipales'!$B6,(IF('3 - Bienes Amortizables'!$E$60='2 - Programas Municipales'!$C$14,'3 - Bienes Amortizables'!$H$62,0)),0)+IF('3 - Bienes Amortizables'!$E$64='2 - Programas Municipales'!$B6,(IF('3 - Bienes Amortizables'!$E$66='2 - Programas Municipales'!$C$14,'3 - Bienes Amortizables'!$H$68,0)),0)+IF('3 - Bienes Amortizables'!$E$70='2 - Programas Municipales'!$B6,(IF('3 - Bienes Amortizables'!$E$72='2 - Programas Municipales'!$C$14,'3 - Bienes Amortizables'!$H$74,0)),0)+IF('3 - Bienes Amortizables'!$E$76='2 - Programas Municipales'!$B6,(IF('3 - Bienes Amortizables'!$E$78='2 - Programas Municipales'!$C$14,'3 - Bienes Amortizables'!$H$80,0)),0)+IF('3 - Bienes Amortizables'!$E$82='2 - Programas Municipales'!$B6,(IF('3 - Bienes Amortizables'!$E$84='2 - Programas Municipales'!$C$14,'3 - Bienes Amortizables'!$H$86,0)),0)+IF('3 - Bienes Amortizables'!$E$88='2 - Programas Municipales'!$B6,(IF('3 - Bienes Amortizables'!$E$90='2 - Programas Municipales'!$C$14,'3 - Bienes Amortizables'!$H$92,0)),0)+IF('3 - Bienes Amortizables'!$E$94='2 - Programas Municipales'!$B6,(IF('3 - Bienes Amortizables'!$E$96='2 - Programas Municipales'!$C$14,'3 - Bienes Amortizables'!$H$98,0)),0)+IF('3 - Bienes Amortizables'!$E$100='2 - Programas Municipales'!$B6,(IF('3 - Bienes Amortizables'!$E$102='2 - Programas Municipales'!$C$14,'3 - Bienes Amortizables'!$H$104,0)),0)+IF('3 - Bienes Amortizables'!$E$106='2 - Programas Municipales'!$B6,(IF('3 - Bienes Amortizables'!$E$108='2 - Programas Municipales'!$C$14,'3 - Bienes Amortizables'!$H$110,0)),0)+IF('3 - Bienes Amortizables'!$E$112='2 - Programas Municipales'!$B6,(IF('3 - Bienes Amortizables'!$E$114='2 - Programas Municipales'!$C$14,'3 - Bienes Amortizables'!$H$116,0)),0)+IF('3 - Bienes Amortizables'!$E$118='2 - Programas Municipales'!$B6,(IF('3 - Bienes Amortizables'!$E$120='2 - Programas Municipales'!$C$14,'3 - Bienes Amortizables'!$H$122,0)),0)+IF('3 - Bienes Amortizables'!$E$124='2 - Programas Municipales'!$B6,(IF('3 - Bienes Amortizables'!$E$126='2 - Programas Municipales'!$C$14,'3 - Bienes Amortizables'!$H$128,0)),0)+IF('3 - Bienes Amortizables'!$E$130='2 - Programas Municipales'!$B6,(IF('3 - Bienes Amortizables'!$E$132='2 - Programas Municipales'!$C$14,'3 - Bienes Amortizables'!$H$134,0)),0)+IF('3 - Bienes Amortizables'!$E$136='2 - Programas Municipales'!$B6,(IF('3 - Bienes Amortizables'!$E$138='2 - Programas Municipales'!$C$14,'3 - Bienes Amortizables'!$H$140,0)),0)</f>
        <v>0</v>
      </c>
      <c r="P8" s="202">
        <f>IF('3 - Bienes Amortizables'!$E$4='2 - Programas Municipales'!$B6,(IF('3 - Bienes Amortizables'!$E$6='2 - Programas Municipales'!$C$15,'3 - Bienes Amortizables'!$H$8,0)),0)+IF('3 - Bienes Amortizables'!$E$10='2 - Programas Municipales'!$B6,(IF('3 - Bienes Amortizables'!$E$12='2 - Programas Municipales'!$C$15,'3 - Bienes Amortizables'!$H$14,0)),0)+IF('3 - Bienes Amortizables'!$E$16='2 - Programas Municipales'!$B6,(IF('3 - Bienes Amortizables'!$E$18='2 - Programas Municipales'!$C$15,'3 - Bienes Amortizables'!$H$20,0)),0)+IF('3 - Bienes Amortizables'!$E$22='2 - Programas Municipales'!$B6,(IF('3 - Bienes Amortizables'!$E$24='2 - Programas Municipales'!$C$15,'3 - Bienes Amortizables'!$H$26,0)),0)+IF('3 - Bienes Amortizables'!$E$28='2 - Programas Municipales'!$B6,(IF('3 - Bienes Amortizables'!$E$30='2 - Programas Municipales'!$C$15,'3 - Bienes Amortizables'!$H$32,0)),0)+IF('3 - Bienes Amortizables'!$E$34='2 - Programas Municipales'!$B6,(IF('3 - Bienes Amortizables'!$E$36='2 - Programas Municipales'!$C$15,'3 - Bienes Amortizables'!$H$38,0)),0)+IF('3 - Bienes Amortizables'!$E$40='2 - Programas Municipales'!$B6,(IF('3 - Bienes Amortizables'!$E$42='2 - Programas Municipales'!$C$15,'3 - Bienes Amortizables'!$H$44,0)),0)+IF('3 - Bienes Amortizables'!$E$46='2 - Programas Municipales'!$B6,(IF('3 - Bienes Amortizables'!$E$48='2 - Programas Municipales'!$C$15,'3 - Bienes Amortizables'!$H$50,0)),0)+IF('3 - Bienes Amortizables'!$E$52='2 - Programas Municipales'!$B6,(IF('3 - Bienes Amortizables'!$E$54='2 - Programas Municipales'!$C$15,'3 - Bienes Amortizables'!$H$56,0)),0)+IF('3 - Bienes Amortizables'!$E$58='2 - Programas Municipales'!$B6,(IF('3 - Bienes Amortizables'!$E$60='2 - Programas Municipales'!$C$15,'3 - Bienes Amortizables'!$H$62,0)),0)+IF('3 - Bienes Amortizables'!$E$64='2 - Programas Municipales'!$B6,(IF('3 - Bienes Amortizables'!$E$66='2 - Programas Municipales'!$C$15,'3 - Bienes Amortizables'!$H$68,0)),0)+IF('3 - Bienes Amortizables'!$E$70='2 - Programas Municipales'!$B6,(IF('3 - Bienes Amortizables'!$E$72='2 - Programas Municipales'!$C$15,'3 - Bienes Amortizables'!$H$74,0)),0)+IF('3 - Bienes Amortizables'!$E$76='2 - Programas Municipales'!$B6,(IF('3 - Bienes Amortizables'!$E$78='2 - Programas Municipales'!$C$15,'3 - Bienes Amortizables'!$H$80,0)),0)+IF('3 - Bienes Amortizables'!$E$82='2 - Programas Municipales'!$B6,(IF('3 - Bienes Amortizables'!$E$84='2 - Programas Municipales'!$C$15,'3 - Bienes Amortizables'!$H$86,0)),0)+IF('3 - Bienes Amortizables'!$E$88='2 - Programas Municipales'!$B6,(IF('3 - Bienes Amortizables'!$E$90='2 - Programas Municipales'!$C$15,'3 - Bienes Amortizables'!$H$92,0)),0)+IF('3 - Bienes Amortizables'!$E$94='2 - Programas Municipales'!$B6,(IF('3 - Bienes Amortizables'!$E$96='2 - Programas Municipales'!$C$15,'3 - Bienes Amortizables'!$H$98,0)),0)+IF('3 - Bienes Amortizables'!$E$100='2 - Programas Municipales'!$B6,(IF('3 - Bienes Amortizables'!$E$102='2 - Programas Municipales'!$C$15,'3 - Bienes Amortizables'!$H$104,0)),0)+IF('3 - Bienes Amortizables'!$E$106='2 - Programas Municipales'!$B6,(IF('3 - Bienes Amortizables'!$E$108='2 - Programas Municipales'!$C$15,'3 - Bienes Amortizables'!$H$110,0)),0)+IF('3 - Bienes Amortizables'!$E$112='2 - Programas Municipales'!$B6,(IF('3 - Bienes Amortizables'!$E$114='2 - Programas Municipales'!$C$15,'3 - Bienes Amortizables'!$H$116,0)),0)+IF('3 - Bienes Amortizables'!$E$118='2 - Programas Municipales'!$B6,(IF('3 - Bienes Amortizables'!$E$120='2 - Programas Municipales'!$C$15,'3 - Bienes Amortizables'!$H$122,0)),0)+IF('3 - Bienes Amortizables'!$E$124='2 - Programas Municipales'!$B6,(IF('3 - Bienes Amortizables'!$E$126='2 - Programas Municipales'!$C$15,'3 - Bienes Amortizables'!$H$128,0)),0)+IF('3 - Bienes Amortizables'!$E$130='2 - Programas Municipales'!$B6,(IF('3 - Bienes Amortizables'!$E$132='2 - Programas Municipales'!$C$15,'3 - Bienes Amortizables'!$H$134,0)),0)+IF('3 - Bienes Amortizables'!$E$136='2 - Programas Municipales'!$B6,(IF('3 - Bienes Amortizables'!$E$138='2 - Programas Municipales'!$C$15,'3 - Bienes Amortizables'!$H$140,0)),0)</f>
        <v>0</v>
      </c>
      <c r="Q8" s="265">
        <f t="shared" si="1"/>
        <v>0</v>
      </c>
    </row>
    <row r="9">
      <c r="B9" s="44" t="str">
        <f>'2 - Programas Municipales'!B7</f>
        <v>Progs. de Desarrollo e Incl. Social</v>
      </c>
      <c r="C9" s="202">
        <f>IF('3 - Bienes Amortizables'!$E$4='2 - Programas Municipales'!$B7,(IF('3 - Bienes Amortizables'!$E$6='2 - Programas Municipales'!$C$2,'3 - Bienes Amortizables'!$H$8,0)),0)+IF('3 - Bienes Amortizables'!$E$10='2 - Programas Municipales'!$B7,(IF('3 - Bienes Amortizables'!$E$12='2 - Programas Municipales'!$C$2,'3 - Bienes Amortizables'!$H$14,0)),0)+IF('3 - Bienes Amortizables'!$E$16='2 - Programas Municipales'!$B7,(IF('3 - Bienes Amortizables'!$E$18='2 - Programas Municipales'!$C$2,'3 - Bienes Amortizables'!$H$20,0)),0)+IF('3 - Bienes Amortizables'!$E$22='2 - Programas Municipales'!$B7,(IF('3 - Bienes Amortizables'!$E$24='2 - Programas Municipales'!$C$2,'3 - Bienes Amortizables'!$H$26,0)),0)+IF('3 - Bienes Amortizables'!$E$28='2 - Programas Municipales'!$B7,(IF('3 - Bienes Amortizables'!$E$30='2 - Programas Municipales'!$C$2,'3 - Bienes Amortizables'!$H$32,0)),0)+IF('3 - Bienes Amortizables'!$E$34='2 - Programas Municipales'!$B7,(IF('3 - Bienes Amortizables'!$E$36='2 - Programas Municipales'!$C$2,'3 - Bienes Amortizables'!$H$38,0)),0)+IF('3 - Bienes Amortizables'!$E$40='2 - Programas Municipales'!$B7,(IF('3 - Bienes Amortizables'!$E$42='2 - Programas Municipales'!$C$2,'3 - Bienes Amortizables'!$H$44,0)),0)+IF('3 - Bienes Amortizables'!$E$46='2 - Programas Municipales'!$B7,(IF('3 - Bienes Amortizables'!$E$48='2 - Programas Municipales'!$C$2,'3 - Bienes Amortizables'!$H$50,0)),0)+IF('3 - Bienes Amortizables'!$E$52='2 - Programas Municipales'!$B7,(IF('3 - Bienes Amortizables'!$E$54='2 - Programas Municipales'!$C$2,'3 - Bienes Amortizables'!$H$56,0)),0)+IF('3 - Bienes Amortizables'!$E$58='2 - Programas Municipales'!$B7,(IF('3 - Bienes Amortizables'!$E$60='2 - Programas Municipales'!$C$2,'3 - Bienes Amortizables'!$H$62,0)),0)+IF('3 - Bienes Amortizables'!$E$64='2 - Programas Municipales'!$B7,(IF('3 - Bienes Amortizables'!$E$66='2 - Programas Municipales'!$C$2,'3 - Bienes Amortizables'!$H$68,0)),0)+IF('3 - Bienes Amortizables'!$E$70='2 - Programas Municipales'!$B7,(IF('3 - Bienes Amortizables'!$E$72='2 - Programas Municipales'!$C$2,'3 - Bienes Amortizables'!$H$74,0)),0)+IF('3 - Bienes Amortizables'!$E$76='2 - Programas Municipales'!$B7,(IF('3 - Bienes Amortizables'!$E$78='2 - Programas Municipales'!$C$2,'3 - Bienes Amortizables'!$H$80,0)),0)+IF('3 - Bienes Amortizables'!$E$82='2 - Programas Municipales'!$B7,(IF('3 - Bienes Amortizables'!$E$84='2 - Programas Municipales'!$C$2,'3 - Bienes Amortizables'!$H$86,0)),0)+IF('3 - Bienes Amortizables'!$E$88='2 - Programas Municipales'!$B7,(IF('3 - Bienes Amortizables'!$E$90='2 - Programas Municipales'!$C$2,'3 - Bienes Amortizables'!$H$92,0)),0)+IF('3 - Bienes Amortizables'!$E$94='2 - Programas Municipales'!$B7,(IF('3 - Bienes Amortizables'!$E$96='2 - Programas Municipales'!$C$2,'3 - Bienes Amortizables'!$H$98,0)),0)+IF('3 - Bienes Amortizables'!$E$100='2 - Programas Municipales'!$B7,(IF('3 - Bienes Amortizables'!$E$102='2 - Programas Municipales'!$C$2,'3 - Bienes Amortizables'!$H$104,0)),0)+IF('3 - Bienes Amortizables'!$E$106='2 - Programas Municipales'!$B7,(IF('3 - Bienes Amortizables'!$E$108='2 - Programas Municipales'!$C$2,'3 - Bienes Amortizables'!$H$110,0)),0)+IF('3 - Bienes Amortizables'!$E$112='2 - Programas Municipales'!$B7,(IF('3 - Bienes Amortizables'!$E$114='2 - Programas Municipales'!$C$2,'3 - Bienes Amortizables'!$H$116,0)),0)+IF('3 - Bienes Amortizables'!$E$118='2 - Programas Municipales'!$B7,(IF('3 - Bienes Amortizables'!$E$120='2 - Programas Municipales'!$C$2,'3 - Bienes Amortizables'!$H$122,0)),0)+IF('3 - Bienes Amortizables'!$E$124='2 - Programas Municipales'!$B7,(IF('3 - Bienes Amortizables'!$E$126='2 - Programas Municipales'!$C$2,'3 - Bienes Amortizables'!$H$128,0)),0)+IF('3 - Bienes Amortizables'!$E$130='2 - Programas Municipales'!$B7,(IF('3 - Bienes Amortizables'!$E$132='2 - Programas Municipales'!$C$2,'3 - Bienes Amortizables'!$H$134,0)),0)+IF('3 - Bienes Amortizables'!$E$136='2 - Programas Municipales'!$B7,(IF('3 - Bienes Amortizables'!$E$138='2 - Programas Municipales'!$C$2,'3 - Bienes Amortizables'!$H$140,0)),0)</f>
        <v>0</v>
      </c>
      <c r="D9" s="202">
        <f>IF('3 - Bienes Amortizables'!$E$4='2 - Programas Municipales'!$B7,(IF('3 - Bienes Amortizables'!$E$6='2 - Programas Municipales'!$C$3,'3 - Bienes Amortizables'!$H$8,0)),0)+IF('3 - Bienes Amortizables'!$E$10='2 - Programas Municipales'!$B7,(IF('3 - Bienes Amortizables'!$E$12='2 - Programas Municipales'!$C$3,'3 - Bienes Amortizables'!$H$14,0)),0)+IF('3 - Bienes Amortizables'!$E$16='2 - Programas Municipales'!$B7,(IF('3 - Bienes Amortizables'!$E$18='2 - Programas Municipales'!$C$3,'3 - Bienes Amortizables'!$H$20,0)),0)+IF('3 - Bienes Amortizables'!$E$22='2 - Programas Municipales'!$B7,(IF('3 - Bienes Amortizables'!$E$24='2 - Programas Municipales'!$C$3,'3 - Bienes Amortizables'!$H$26,0)),0)+IF('3 - Bienes Amortizables'!$E$28='2 - Programas Municipales'!$B7,(IF('3 - Bienes Amortizables'!$E$30='2 - Programas Municipales'!$C$3,'3 - Bienes Amortizables'!$H$32,0)),0)+IF('3 - Bienes Amortizables'!$E$34='2 - Programas Municipales'!$B7,(IF('3 - Bienes Amortizables'!$E$36='2 - Programas Municipales'!$C$3,'3 - Bienes Amortizables'!$H$38,0)),0)+IF('3 - Bienes Amortizables'!$E$40='2 - Programas Municipales'!$B7,(IF('3 - Bienes Amortizables'!$E$42='2 - Programas Municipales'!$C$3,'3 - Bienes Amortizables'!$H$44,0)),0)+IF('3 - Bienes Amortizables'!$E$46='2 - Programas Municipales'!$B7,(IF('3 - Bienes Amortizables'!$E$48='2 - Programas Municipales'!$C$3,'3 - Bienes Amortizables'!$H$50,0)),0)+IF('3 - Bienes Amortizables'!$E$52='2 - Programas Municipales'!$B7,(IF('3 - Bienes Amortizables'!$E$54='2 - Programas Municipales'!$C$3,'3 - Bienes Amortizables'!$H$56,0)),0)+IF('3 - Bienes Amortizables'!$E$58='2 - Programas Municipales'!$B7,(IF('3 - Bienes Amortizables'!$E$60='2 - Programas Municipales'!$C$3,'3 - Bienes Amortizables'!$H$62,0)),0)+IF('3 - Bienes Amortizables'!$E$64='2 - Programas Municipales'!$B7,(IF('3 - Bienes Amortizables'!$E$66='2 - Programas Municipales'!$C$3,'3 - Bienes Amortizables'!$H$68,0)),0)+IF('3 - Bienes Amortizables'!$E$70='2 - Programas Municipales'!$B7,(IF('3 - Bienes Amortizables'!$E$72='2 - Programas Municipales'!$C$3,'3 - Bienes Amortizables'!$H$74,0)),0)+IF('3 - Bienes Amortizables'!$E$76='2 - Programas Municipales'!$B7,(IF('3 - Bienes Amortizables'!$E$78='2 - Programas Municipales'!$C$3,'3 - Bienes Amortizables'!$H$80,0)),0)+IF('3 - Bienes Amortizables'!$E$82='2 - Programas Municipales'!$B7,(IF('3 - Bienes Amortizables'!$E$84='2 - Programas Municipales'!$C$3,'3 - Bienes Amortizables'!$H$86,0)),0)+IF('3 - Bienes Amortizables'!$E$88='2 - Programas Municipales'!$B7,(IF('3 - Bienes Amortizables'!$E$90='2 - Programas Municipales'!$C$3,'3 - Bienes Amortizables'!$H$92,0)),0)+IF('3 - Bienes Amortizables'!$E$94='2 - Programas Municipales'!$B7,(IF('3 - Bienes Amortizables'!$E$96='2 - Programas Municipales'!$C$3,'3 - Bienes Amortizables'!$H$98,0)),0)+IF('3 - Bienes Amortizables'!$E$100='2 - Programas Municipales'!$B7,(IF('3 - Bienes Amortizables'!$E$102='2 - Programas Municipales'!$C$3,'3 - Bienes Amortizables'!$H$104,0)),0)+IF('3 - Bienes Amortizables'!$E$106='2 - Programas Municipales'!$B7,(IF('3 - Bienes Amortizables'!$E$108='2 - Programas Municipales'!$C$3,'3 - Bienes Amortizables'!$H$110,0)),0)+IF('3 - Bienes Amortizables'!$E$112='2 - Programas Municipales'!$B7,(IF('3 - Bienes Amortizables'!$E$114='2 - Programas Municipales'!$C$3,'3 - Bienes Amortizables'!$H$116,0)),0)+IF('3 - Bienes Amortizables'!$E$118='2 - Programas Municipales'!$B7,(IF('3 - Bienes Amortizables'!$E$120='2 - Programas Municipales'!$C$3,'3 - Bienes Amortizables'!$H$122,0)),0)+IF('3 - Bienes Amortizables'!$E$124='2 - Programas Municipales'!$B7,(IF('3 - Bienes Amortizables'!$E$126='2 - Programas Municipales'!$C$3,'3 - Bienes Amortizables'!$H$128,0)),0)+IF('3 - Bienes Amortizables'!$E$130='2 - Programas Municipales'!$B7,(IF('3 - Bienes Amortizables'!$E$132='2 - Programas Municipales'!$C$3,'3 - Bienes Amortizables'!$H$134,0)),0)+IF('3 - Bienes Amortizables'!$E$136='2 - Programas Municipales'!$B7,(IF('3 - Bienes Amortizables'!$E$138='2 - Programas Municipales'!$C$3,'3 - Bienes Amortizables'!$H$140,0)),0)</f>
        <v>0</v>
      </c>
      <c r="E9" s="202">
        <f>IF('3 - Bienes Amortizables'!$E$4='2 - Programas Municipales'!$B7,(IF('3 - Bienes Amortizables'!$E$6='2 - Programas Municipales'!$C$4,'3 - Bienes Amortizables'!$H$8,0)),0)+IF('3 - Bienes Amortizables'!$E$10='2 - Programas Municipales'!$B7,(IF('3 - Bienes Amortizables'!$E$12='2 - Programas Municipales'!$C$4,'3 - Bienes Amortizables'!$H$14,0)),0)+IF('3 - Bienes Amortizables'!$E$16='2 - Programas Municipales'!$B7,(IF('3 - Bienes Amortizables'!$E$18='2 - Programas Municipales'!$C$4,'3 - Bienes Amortizables'!$H$20,0)),0)+IF('3 - Bienes Amortizables'!$E$22='2 - Programas Municipales'!$B7,(IF('3 - Bienes Amortizables'!$E$24='2 - Programas Municipales'!$C$4,'3 - Bienes Amortizables'!$H$26,0)),0)+IF('3 - Bienes Amortizables'!$E$28='2 - Programas Municipales'!$B7,(IF('3 - Bienes Amortizables'!$E$30='2 - Programas Municipales'!$C$4,'3 - Bienes Amortizables'!$H$32,0)),0)+IF('3 - Bienes Amortizables'!$E$34='2 - Programas Municipales'!$B7,(IF('3 - Bienes Amortizables'!$E$36='2 - Programas Municipales'!$C$4,'3 - Bienes Amortizables'!$H$38,0)),0)+IF('3 - Bienes Amortizables'!$E$40='2 - Programas Municipales'!$B7,(IF('3 - Bienes Amortizables'!$E$42='2 - Programas Municipales'!$C$4,'3 - Bienes Amortizables'!$H$44,0)),0)+IF('3 - Bienes Amortizables'!$E$46='2 - Programas Municipales'!$B7,(IF('3 - Bienes Amortizables'!$E$48='2 - Programas Municipales'!$C$4,'3 - Bienes Amortizables'!$H$50,0)),0)+IF('3 - Bienes Amortizables'!$E$52='2 - Programas Municipales'!$B7,(IF('3 - Bienes Amortizables'!$E$54='2 - Programas Municipales'!$C$4,'3 - Bienes Amortizables'!$H$56,0)),0)+IF('3 - Bienes Amortizables'!$E$58='2 - Programas Municipales'!$B7,(IF('3 - Bienes Amortizables'!$E$60='2 - Programas Municipales'!$C$4,'3 - Bienes Amortizables'!$H$62,0)),0)+IF('3 - Bienes Amortizables'!$E$64='2 - Programas Municipales'!$B7,(IF('3 - Bienes Amortizables'!$E$66='2 - Programas Municipales'!$C$4,'3 - Bienes Amortizables'!$H$68,0)),0)+IF('3 - Bienes Amortizables'!$E$70='2 - Programas Municipales'!$B7,(IF('3 - Bienes Amortizables'!$E$72='2 - Programas Municipales'!$C$4,'3 - Bienes Amortizables'!$H$74,0)),0)+IF('3 - Bienes Amortizables'!$E$76='2 - Programas Municipales'!$B7,(IF('3 - Bienes Amortizables'!$E$78='2 - Programas Municipales'!$C$4,'3 - Bienes Amortizables'!$H$80,0)),0)+IF('3 - Bienes Amortizables'!$E$82='2 - Programas Municipales'!$B7,(IF('3 - Bienes Amortizables'!$E$84='2 - Programas Municipales'!$C$4,'3 - Bienes Amortizables'!$H$86,0)),0)+IF('3 - Bienes Amortizables'!$E$88='2 - Programas Municipales'!$B7,(IF('3 - Bienes Amortizables'!$E$90='2 - Programas Municipales'!$C$4,'3 - Bienes Amortizables'!$H$92,0)),0)+IF('3 - Bienes Amortizables'!$E$94='2 - Programas Municipales'!$B7,(IF('3 - Bienes Amortizables'!$E$96='2 - Programas Municipales'!$C$4,'3 - Bienes Amortizables'!$H$98,0)),0)+IF('3 - Bienes Amortizables'!$E$100='2 - Programas Municipales'!$B7,(IF('3 - Bienes Amortizables'!$E$102='2 - Programas Municipales'!$C$4,'3 - Bienes Amortizables'!$H$104,0)),0)+IF('3 - Bienes Amortizables'!$E$106='2 - Programas Municipales'!$B7,(IF('3 - Bienes Amortizables'!$E$108='2 - Programas Municipales'!$C$4,'3 - Bienes Amortizables'!$H$110,0)),0)+IF('3 - Bienes Amortizables'!$E$112='2 - Programas Municipales'!$B7,(IF('3 - Bienes Amortizables'!$E$114='2 - Programas Municipales'!$C$4,'3 - Bienes Amortizables'!$H$116,0)),0)+IF('3 - Bienes Amortizables'!$E$118='2 - Programas Municipales'!$B7,(IF('3 - Bienes Amortizables'!$E$120='2 - Programas Municipales'!$C$4,'3 - Bienes Amortizables'!$H$122,0)),0)+IF('3 - Bienes Amortizables'!$E$124='2 - Programas Municipales'!$B7,(IF('3 - Bienes Amortizables'!$E$126='2 - Programas Municipales'!$C$4,'3 - Bienes Amortizables'!$H$128,0)),0)+IF('3 - Bienes Amortizables'!$E$130='2 - Programas Municipales'!$B7,(IF('3 - Bienes Amortizables'!$E$132='2 - Programas Municipales'!$C$4,'3 - Bienes Amortizables'!$H$134,0)),0)+IF('3 - Bienes Amortizables'!$E$136='2 - Programas Municipales'!$B7,(IF('3 - Bienes Amortizables'!$E$138='2 - Programas Municipales'!$C$4,'3 - Bienes Amortizables'!$H$140,0)),0)</f>
        <v>0</v>
      </c>
      <c r="F9" s="202">
        <f>IF('3 - Bienes Amortizables'!$E$4='2 - Programas Municipales'!$B7,(IF('3 - Bienes Amortizables'!$E$6='2 - Programas Municipales'!$C$5,'3 - Bienes Amortizables'!$H$8,0)),0)+IF('3 - Bienes Amortizables'!$E$10='2 - Programas Municipales'!$B7,(IF('3 - Bienes Amortizables'!$E$12='2 - Programas Municipales'!$C$5,'3 - Bienes Amortizables'!$H$14,0)),0)+IF('3 - Bienes Amortizables'!$E$16='2 - Programas Municipales'!$B7,(IF('3 - Bienes Amortizables'!$E$18='2 - Programas Municipales'!$C$5,'3 - Bienes Amortizables'!$H$20,0)),0)+IF('3 - Bienes Amortizables'!$E$22='2 - Programas Municipales'!$B7,(IF('3 - Bienes Amortizables'!$E$24='2 - Programas Municipales'!$C$5,'3 - Bienes Amortizables'!$H$26,0)),0)+IF('3 - Bienes Amortizables'!$E$28='2 - Programas Municipales'!$B7,(IF('3 - Bienes Amortizables'!$E$30='2 - Programas Municipales'!$C$5,'3 - Bienes Amortizables'!$H$32,0)),0)+IF('3 - Bienes Amortizables'!$E$34='2 - Programas Municipales'!$B7,(IF('3 - Bienes Amortizables'!$E$36='2 - Programas Municipales'!$C$5,'3 - Bienes Amortizables'!$H$38,0)),0)+IF('3 - Bienes Amortizables'!$E$40='2 - Programas Municipales'!$B7,(IF('3 - Bienes Amortizables'!$E$42='2 - Programas Municipales'!$C$5,'3 - Bienes Amortizables'!$H$44,0)),0)+IF('3 - Bienes Amortizables'!$E$46='2 - Programas Municipales'!$B7,(IF('3 - Bienes Amortizables'!$E$48='2 - Programas Municipales'!$C$5,'3 - Bienes Amortizables'!$H$50,0)),0)+IF('3 - Bienes Amortizables'!$E$52='2 - Programas Municipales'!$B7,(IF('3 - Bienes Amortizables'!$E$54='2 - Programas Municipales'!$C$5,'3 - Bienes Amortizables'!$H$56,0)),0)+IF('3 - Bienes Amortizables'!$E$58='2 - Programas Municipales'!$B7,(IF('3 - Bienes Amortizables'!$E$60='2 - Programas Municipales'!$C$5,'3 - Bienes Amortizables'!$H$62,0)),0)+IF('3 - Bienes Amortizables'!$E$64='2 - Programas Municipales'!$B7,(IF('3 - Bienes Amortizables'!$E$66='2 - Programas Municipales'!$C$5,'3 - Bienes Amortizables'!$H$68,0)),0)+IF('3 - Bienes Amortizables'!$E$70='2 - Programas Municipales'!$B7,(IF('3 - Bienes Amortizables'!$E$72='2 - Programas Municipales'!$C$5,'3 - Bienes Amortizables'!$H$74,0)),0)+IF('3 - Bienes Amortizables'!$E$76='2 - Programas Municipales'!$B7,(IF('3 - Bienes Amortizables'!$E$78='2 - Programas Municipales'!$C$5,'3 - Bienes Amortizables'!$H$80,0)),0)+IF('3 - Bienes Amortizables'!$E$82='2 - Programas Municipales'!$B7,(IF('3 - Bienes Amortizables'!$E$84='2 - Programas Municipales'!$C$5,'3 - Bienes Amortizables'!$H$86,0)),0)+IF('3 - Bienes Amortizables'!$E$88='2 - Programas Municipales'!$B7,(IF('3 - Bienes Amortizables'!$E$90='2 - Programas Municipales'!$C$5,'3 - Bienes Amortizables'!$H$92,0)),0)+IF('3 - Bienes Amortizables'!$E$94='2 - Programas Municipales'!$B7,(IF('3 - Bienes Amortizables'!$E$96='2 - Programas Municipales'!$C$5,'3 - Bienes Amortizables'!$H$98,0)),0)+IF('3 - Bienes Amortizables'!$E$100='2 - Programas Municipales'!$B7,(IF('3 - Bienes Amortizables'!$E$102='2 - Programas Municipales'!$C$5,'3 - Bienes Amortizables'!$H$104,0)),0)+IF('3 - Bienes Amortizables'!$E$106='2 - Programas Municipales'!$B7,(IF('3 - Bienes Amortizables'!$E$108='2 - Programas Municipales'!$C$5,'3 - Bienes Amortizables'!$H$110,0)),0)+IF('3 - Bienes Amortizables'!$E$112='2 - Programas Municipales'!$B7,(IF('3 - Bienes Amortizables'!$E$114='2 - Programas Municipales'!$C$5,'3 - Bienes Amortizables'!$H$116,0)),0)+IF('3 - Bienes Amortizables'!$E$118='2 - Programas Municipales'!$B7,(IF('3 - Bienes Amortizables'!$E$120='2 - Programas Municipales'!$C$5,'3 - Bienes Amortizables'!$H$122,0)),0)+IF('3 - Bienes Amortizables'!$E$124='2 - Programas Municipales'!$B7,(IF('3 - Bienes Amortizables'!$E$126='2 - Programas Municipales'!$C$5,'3 - Bienes Amortizables'!$H$128,0)),0)+IF('3 - Bienes Amortizables'!$E$130='2 - Programas Municipales'!$B7,(IF('3 - Bienes Amortizables'!$E$132='2 - Programas Municipales'!$C$5,'3 - Bienes Amortizables'!$H$134,0)),0)+IF('3 - Bienes Amortizables'!$E$136='2 - Programas Municipales'!$B7,(IF('3 - Bienes Amortizables'!$E$138='2 - Programas Municipales'!$C$5,'3 - Bienes Amortizables'!$H$140,0)),0)</f>
        <v>0</v>
      </c>
      <c r="G9" s="202">
        <f>IF('3 - Bienes Amortizables'!$E$4='2 - Programas Municipales'!$B7,(IF('3 - Bienes Amortizables'!$E$6='2 - Programas Municipales'!$C$6,'3 - Bienes Amortizables'!$H$8,0)),0)+IF('3 - Bienes Amortizables'!$E$10='2 - Programas Municipales'!$B7,(IF('3 - Bienes Amortizables'!$E$12='2 - Programas Municipales'!$C$6,'3 - Bienes Amortizables'!$H$14,0)),0)+IF('3 - Bienes Amortizables'!$E$16='2 - Programas Municipales'!$B7,(IF('3 - Bienes Amortizables'!$E$18='2 - Programas Municipales'!$C$6,'3 - Bienes Amortizables'!$H$20,0)),0)+IF('3 - Bienes Amortizables'!$E$22='2 - Programas Municipales'!$B7,(IF('3 - Bienes Amortizables'!$E$24='2 - Programas Municipales'!$C$6,'3 - Bienes Amortizables'!$H$26,0)),0)+IF('3 - Bienes Amortizables'!$E$28='2 - Programas Municipales'!$B7,(IF('3 - Bienes Amortizables'!$E$30='2 - Programas Municipales'!$C$6,'3 - Bienes Amortizables'!$H$32,0)),0)+IF('3 - Bienes Amortizables'!$E$34='2 - Programas Municipales'!$B7,(IF('3 - Bienes Amortizables'!$E$36='2 - Programas Municipales'!$C$6,'3 - Bienes Amortizables'!$H$38,0)),0)+IF('3 - Bienes Amortizables'!$E$40='2 - Programas Municipales'!$B7,(IF('3 - Bienes Amortizables'!$E$42='2 - Programas Municipales'!$C$6,'3 - Bienes Amortizables'!$H$44,0)),0)+IF('3 - Bienes Amortizables'!$E$46='2 - Programas Municipales'!$B7,(IF('3 - Bienes Amortizables'!$E$48='2 - Programas Municipales'!$C$6,'3 - Bienes Amortizables'!$H$50,0)),0)+IF('3 - Bienes Amortizables'!$E$52='2 - Programas Municipales'!$B7,(IF('3 - Bienes Amortizables'!$E$54='2 - Programas Municipales'!$C$6,'3 - Bienes Amortizables'!$H$56,0)),0)+IF('3 - Bienes Amortizables'!$E$58='2 - Programas Municipales'!$B7,(IF('3 - Bienes Amortizables'!$E$60='2 - Programas Municipales'!$C$6,'3 - Bienes Amortizables'!$H$62,0)),0)+IF('3 - Bienes Amortizables'!$E$64='2 - Programas Municipales'!$B7,(IF('3 - Bienes Amortizables'!$E$66='2 - Programas Municipales'!$C$6,'3 - Bienes Amortizables'!$H$68,0)),0)+IF('3 - Bienes Amortizables'!$E$70='2 - Programas Municipales'!$B7,(IF('3 - Bienes Amortizables'!$E$72='2 - Programas Municipales'!$C$6,'3 - Bienes Amortizables'!$H$74,0)),0)+IF('3 - Bienes Amortizables'!$E$76='2 - Programas Municipales'!$B7,(IF('3 - Bienes Amortizables'!$E$78='2 - Programas Municipales'!$C$6,'3 - Bienes Amortizables'!$H$80,0)),0)+IF('3 - Bienes Amortizables'!$E$82='2 - Programas Municipales'!$B7,(IF('3 - Bienes Amortizables'!$E$84='2 - Programas Municipales'!$C$6,'3 - Bienes Amortizables'!$H$86,0)),0)+IF('3 - Bienes Amortizables'!$E$88='2 - Programas Municipales'!$B7,(IF('3 - Bienes Amortizables'!$E$90='2 - Programas Municipales'!$C$6,'3 - Bienes Amortizables'!$H$92,0)),0)+IF('3 - Bienes Amortizables'!$E$94='2 - Programas Municipales'!$B7,(IF('3 - Bienes Amortizables'!$E$96='2 - Programas Municipales'!$C$6,'3 - Bienes Amortizables'!$H$98,0)),0)+IF('3 - Bienes Amortizables'!$E$100='2 - Programas Municipales'!$B7,(IF('3 - Bienes Amortizables'!$E$102='2 - Programas Municipales'!$C$6,'3 - Bienes Amortizables'!$H$104,0)),0)+IF('3 - Bienes Amortizables'!$E$106='2 - Programas Municipales'!$B7,(IF('3 - Bienes Amortizables'!$E$108='2 - Programas Municipales'!$C$6,'3 - Bienes Amortizables'!$H$110,0)),0)+IF('3 - Bienes Amortizables'!$E$112='2 - Programas Municipales'!$B7,(IF('3 - Bienes Amortizables'!$E$114='2 - Programas Municipales'!$C$6,'3 - Bienes Amortizables'!$H$116,0)),0)+IF('3 - Bienes Amortizables'!$E$118='2 - Programas Municipales'!$B7,(IF('3 - Bienes Amortizables'!$E$120='2 - Programas Municipales'!$C$6,'3 - Bienes Amortizables'!$H$122,0)),0)+IF('3 - Bienes Amortizables'!$E$124='2 - Programas Municipales'!$B7,(IF('3 - Bienes Amortizables'!$E$126='2 - Programas Municipales'!$C$6,'3 - Bienes Amortizables'!$H$128,0)),0)+IF('3 - Bienes Amortizables'!$E$130='2 - Programas Municipales'!$B7,(IF('3 - Bienes Amortizables'!$E$132='2 - Programas Municipales'!$C$6,'3 - Bienes Amortizables'!$H$134,0)),0)+IF('3 - Bienes Amortizables'!$E$136='2 - Programas Municipales'!$B7,(IF('3 - Bienes Amortizables'!$E$138='2 - Programas Municipales'!$C$6,'3 - Bienes Amortizables'!$H$140,0)),0)</f>
        <v>0</v>
      </c>
      <c r="H9" s="202">
        <f>IF('3 - Bienes Amortizables'!$E$4='2 - Programas Municipales'!$B7,(IF('3 - Bienes Amortizables'!$E$6='2 - Programas Municipales'!$C$7,'3 - Bienes Amortizables'!$H$8,0)),0)+IF('3 - Bienes Amortizables'!$E$10='2 - Programas Municipales'!$B7,(IF('3 - Bienes Amortizables'!$E$12='2 - Programas Municipales'!$C$7,'3 - Bienes Amortizables'!$H$14,0)),0)+IF('3 - Bienes Amortizables'!$E$16='2 - Programas Municipales'!$B7,(IF('3 - Bienes Amortizables'!$E$18='2 - Programas Municipales'!$C$7,'3 - Bienes Amortizables'!$H$20,0)),0)+IF('3 - Bienes Amortizables'!$E$22='2 - Programas Municipales'!$B7,(IF('3 - Bienes Amortizables'!$E$24='2 - Programas Municipales'!$C$7,'3 - Bienes Amortizables'!$H$26,0)),0)+IF('3 - Bienes Amortizables'!$E$28='2 - Programas Municipales'!$B7,(IF('3 - Bienes Amortizables'!$E$30='2 - Programas Municipales'!$C$7,'3 - Bienes Amortizables'!$H$32,0)),0)+IF('3 - Bienes Amortizables'!$E$34='2 - Programas Municipales'!$B7,(IF('3 - Bienes Amortizables'!$E$36='2 - Programas Municipales'!$C$7,'3 - Bienes Amortizables'!$H$38,0)),0)+IF('3 - Bienes Amortizables'!$E$40='2 - Programas Municipales'!$B7,(IF('3 - Bienes Amortizables'!$E$42='2 - Programas Municipales'!$C$7,'3 - Bienes Amortizables'!$H$44,0)),0)+IF('3 - Bienes Amortizables'!$E$46='2 - Programas Municipales'!$B7,(IF('3 - Bienes Amortizables'!$E$48='2 - Programas Municipales'!$C$7,'3 - Bienes Amortizables'!$H$50,0)),0)+IF('3 - Bienes Amortizables'!$E$52='2 - Programas Municipales'!$B7,(IF('3 - Bienes Amortizables'!$E$54='2 - Programas Municipales'!$C$7,'3 - Bienes Amortizables'!$H$56,0)),0)+IF('3 - Bienes Amortizables'!$E$58='2 - Programas Municipales'!$B7,(IF('3 - Bienes Amortizables'!$E$60='2 - Programas Municipales'!$C$7,'3 - Bienes Amortizables'!$H$62,0)),0)+IF('3 - Bienes Amortizables'!$E$64='2 - Programas Municipales'!$B7,(IF('3 - Bienes Amortizables'!$E$66='2 - Programas Municipales'!$C$7,'3 - Bienes Amortizables'!$H$68,0)),0)+IF('3 - Bienes Amortizables'!$E$70='2 - Programas Municipales'!$B7,(IF('3 - Bienes Amortizables'!$E$72='2 - Programas Municipales'!$C$7,'3 - Bienes Amortizables'!$H$74,0)),0)+IF('3 - Bienes Amortizables'!$E$76='2 - Programas Municipales'!$B7,(IF('3 - Bienes Amortizables'!$E$78='2 - Programas Municipales'!$C$7,'3 - Bienes Amortizables'!$H$80,0)),0)+IF('3 - Bienes Amortizables'!$E$82='2 - Programas Municipales'!$B7,(IF('3 - Bienes Amortizables'!$E$84='2 - Programas Municipales'!$C$7,'3 - Bienes Amortizables'!$H$86,0)),0)+IF('3 - Bienes Amortizables'!$E$88='2 - Programas Municipales'!$B7,(IF('3 - Bienes Amortizables'!$E$90='2 - Programas Municipales'!$C$7,'3 - Bienes Amortizables'!$H$92,0)),0)+IF('3 - Bienes Amortizables'!$E$94='2 - Programas Municipales'!$B7,(IF('3 - Bienes Amortizables'!$E$96='2 - Programas Municipales'!$C$7,'3 - Bienes Amortizables'!$H$98,0)),0)+IF('3 - Bienes Amortizables'!$E$100='2 - Programas Municipales'!$B7,(IF('3 - Bienes Amortizables'!$E$102='2 - Programas Municipales'!$C$7,'3 - Bienes Amortizables'!$H$104,0)),0)+IF('3 - Bienes Amortizables'!$E$106='2 - Programas Municipales'!$B7,(IF('3 - Bienes Amortizables'!$E$108='2 - Programas Municipales'!$C$7,'3 - Bienes Amortizables'!$H$110,0)),0)+IF('3 - Bienes Amortizables'!$E$112='2 - Programas Municipales'!$B7,(IF('3 - Bienes Amortizables'!$E$114='2 - Programas Municipales'!$C$7,'3 - Bienes Amortizables'!$H$116,0)),0)+IF('3 - Bienes Amortizables'!$E$118='2 - Programas Municipales'!$B7,(IF('3 - Bienes Amortizables'!$E$120='2 - Programas Municipales'!$C$7,'3 - Bienes Amortizables'!$H$122,0)),0)+IF('3 - Bienes Amortizables'!$E$124='2 - Programas Municipales'!$B7,(IF('3 - Bienes Amortizables'!$E$126='2 - Programas Municipales'!$C$7,'3 - Bienes Amortizables'!$H$128,0)),0)+IF('3 - Bienes Amortizables'!$E$130='2 - Programas Municipales'!$B7,(IF('3 - Bienes Amortizables'!$E$132='2 - Programas Municipales'!$C$7,'3 - Bienes Amortizables'!$H$134,0)),0)+IF('3 - Bienes Amortizables'!$E$136='2 - Programas Municipales'!$B7,(IF('3 - Bienes Amortizables'!$E$138='2 - Programas Municipales'!$C$7,'3 - Bienes Amortizables'!$H$140,0)),0)</f>
        <v>0</v>
      </c>
      <c r="I9" s="202">
        <f>IF('3 - Bienes Amortizables'!$E$4='2 - Programas Municipales'!$B7,(IF('3 - Bienes Amortizables'!$E$6='2 - Programas Municipales'!$C$8,'3 - Bienes Amortizables'!$H$8,0)),0)+IF('3 - Bienes Amortizables'!$E$10='2 - Programas Municipales'!$B7,(IF('3 - Bienes Amortizables'!$E$12='2 - Programas Municipales'!$C$8,'3 - Bienes Amortizables'!$H$14,0)),0)+IF('3 - Bienes Amortizables'!$E$16='2 - Programas Municipales'!$B7,(IF('3 - Bienes Amortizables'!$E$18='2 - Programas Municipales'!$C$8,'3 - Bienes Amortizables'!$H$20,0)),0)+IF('3 - Bienes Amortizables'!$E$22='2 - Programas Municipales'!$B7,(IF('3 - Bienes Amortizables'!$E$24='2 - Programas Municipales'!$C$8,'3 - Bienes Amortizables'!$H$26,0)),0)+IF('3 - Bienes Amortizables'!$E$28='2 - Programas Municipales'!$B7,(IF('3 - Bienes Amortizables'!$E$30='2 - Programas Municipales'!$C$8,'3 - Bienes Amortizables'!$H$32,0)),0)+IF('3 - Bienes Amortizables'!$E$34='2 - Programas Municipales'!$B7,(IF('3 - Bienes Amortizables'!$E$36='2 - Programas Municipales'!$C$8,'3 - Bienes Amortizables'!$H$38,0)),0)+IF('3 - Bienes Amortizables'!$E$40='2 - Programas Municipales'!$B7,(IF('3 - Bienes Amortizables'!$E$42='2 - Programas Municipales'!$C$8,'3 - Bienes Amortizables'!$H$44,0)),0)+IF('3 - Bienes Amortizables'!$E$46='2 - Programas Municipales'!$B7,(IF('3 - Bienes Amortizables'!$E$48='2 - Programas Municipales'!$C$8,'3 - Bienes Amortizables'!$H$50,0)),0)+IF('3 - Bienes Amortizables'!$E$52='2 - Programas Municipales'!$B7,(IF('3 - Bienes Amortizables'!$E$54='2 - Programas Municipales'!$C$8,'3 - Bienes Amortizables'!$H$56,0)),0)+IF('3 - Bienes Amortizables'!$E$58='2 - Programas Municipales'!$B7,(IF('3 - Bienes Amortizables'!$E$60='2 - Programas Municipales'!$C$8,'3 - Bienes Amortizables'!$H$62,0)),0)+IF('3 - Bienes Amortizables'!$E$64='2 - Programas Municipales'!$B7,(IF('3 - Bienes Amortizables'!$E$66='2 - Programas Municipales'!$C$8,'3 - Bienes Amortizables'!$H$68,0)),0)+IF('3 - Bienes Amortizables'!$E$70='2 - Programas Municipales'!$B7,(IF('3 - Bienes Amortizables'!$E$72='2 - Programas Municipales'!$C$8,'3 - Bienes Amortizables'!$H$74,0)),0)+IF('3 - Bienes Amortizables'!$E$76='2 - Programas Municipales'!$B7,(IF('3 - Bienes Amortizables'!$E$78='2 - Programas Municipales'!$C$8,'3 - Bienes Amortizables'!$H$80,0)),0)+IF('3 - Bienes Amortizables'!$E$82='2 - Programas Municipales'!$B7,(IF('3 - Bienes Amortizables'!$E$84='2 - Programas Municipales'!$C$8,'3 - Bienes Amortizables'!$H$86,0)),0)+IF('3 - Bienes Amortizables'!$E$88='2 - Programas Municipales'!$B7,(IF('3 - Bienes Amortizables'!$E$90='2 - Programas Municipales'!$C$8,'3 - Bienes Amortizables'!$H$92,0)),0)+IF('3 - Bienes Amortizables'!$E$94='2 - Programas Municipales'!$B7,(IF('3 - Bienes Amortizables'!$E$96='2 - Programas Municipales'!$C$8,'3 - Bienes Amortizables'!$H$98,0)),0)+IF('3 - Bienes Amortizables'!$E$100='2 - Programas Municipales'!$B7,(IF('3 - Bienes Amortizables'!$E$102='2 - Programas Municipales'!$C$8,'3 - Bienes Amortizables'!$H$104,0)),0)+IF('3 - Bienes Amortizables'!$E$106='2 - Programas Municipales'!$B7,(IF('3 - Bienes Amortizables'!$E$108='2 - Programas Municipales'!$C$8,'3 - Bienes Amortizables'!$H$110,0)),0)+IF('3 - Bienes Amortizables'!$E$112='2 - Programas Municipales'!$B7,(IF('3 - Bienes Amortizables'!$E$114='2 - Programas Municipales'!$C$8,'3 - Bienes Amortizables'!$H$116,0)),0)+IF('3 - Bienes Amortizables'!$E$118='2 - Programas Municipales'!$B7,(IF('3 - Bienes Amortizables'!$E$120='2 - Programas Municipales'!$C$8,'3 - Bienes Amortizables'!$H$122,0)),0)+IF('3 - Bienes Amortizables'!$E$124='2 - Programas Municipales'!$B7,(IF('3 - Bienes Amortizables'!$E$126='2 - Programas Municipales'!$C$8,'3 - Bienes Amortizables'!$H$128,0)),0)+IF('3 - Bienes Amortizables'!$E$130='2 - Programas Municipales'!$B7,(IF('3 - Bienes Amortizables'!$E$132='2 - Programas Municipales'!$C$8,'3 - Bienes Amortizables'!$H$134,0)),0)+IF('3 - Bienes Amortizables'!$E$136='2 - Programas Municipales'!$B7,(IF('3 - Bienes Amortizables'!$E$138='2 - Programas Municipales'!$C$8,'3 - Bienes Amortizables'!$H$140,0)),0)</f>
        <v>0</v>
      </c>
      <c r="J9" s="202">
        <f>IF('3 - Bienes Amortizables'!$E$4='2 - Programas Municipales'!$B7,(IF('3 - Bienes Amortizables'!$E$6='2 - Programas Municipales'!$C$9,'3 - Bienes Amortizables'!$H$8,0)),0)+IF('3 - Bienes Amortizables'!$E$10='2 - Programas Municipales'!$B7,(IF('3 - Bienes Amortizables'!$E$12='2 - Programas Municipales'!$C$9,'3 - Bienes Amortizables'!$H$14,0)),0)+IF('3 - Bienes Amortizables'!$E$16='2 - Programas Municipales'!$B7,(IF('3 - Bienes Amortizables'!$E$18='2 - Programas Municipales'!$C$9,'3 - Bienes Amortizables'!$H$20,0)),0)+IF('3 - Bienes Amortizables'!$E$22='2 - Programas Municipales'!$B7,(IF('3 - Bienes Amortizables'!$E$24='2 - Programas Municipales'!$C$9,'3 - Bienes Amortizables'!$H$26,0)),0)+IF('3 - Bienes Amortizables'!$E$28='2 - Programas Municipales'!$B7,(IF('3 - Bienes Amortizables'!$E$30='2 - Programas Municipales'!$C$9,'3 - Bienes Amortizables'!$H$32,0)),0)+IF('3 - Bienes Amortizables'!$E$34='2 - Programas Municipales'!$B7,(IF('3 - Bienes Amortizables'!$E$36='2 - Programas Municipales'!$C$9,'3 - Bienes Amortizables'!$H$38,0)),0)+IF('3 - Bienes Amortizables'!$E$40='2 - Programas Municipales'!$B7,(IF('3 - Bienes Amortizables'!$E$42='2 - Programas Municipales'!$C$9,'3 - Bienes Amortizables'!$H$44,0)),0)+IF('3 - Bienes Amortizables'!$E$46='2 - Programas Municipales'!$B7,(IF('3 - Bienes Amortizables'!$E$48='2 - Programas Municipales'!$C$9,'3 - Bienes Amortizables'!$H$50,0)),0)+IF('3 - Bienes Amortizables'!$E$52='2 - Programas Municipales'!$B7,(IF('3 - Bienes Amortizables'!$E$54='2 - Programas Municipales'!$C$9,'3 - Bienes Amortizables'!$H$56,0)),0)+IF('3 - Bienes Amortizables'!$E$58='2 - Programas Municipales'!$B7,(IF('3 - Bienes Amortizables'!$E$60='2 - Programas Municipales'!$C$9,'3 - Bienes Amortizables'!$H$62,0)),0)+IF('3 - Bienes Amortizables'!$E$64='2 - Programas Municipales'!$B7,(IF('3 - Bienes Amortizables'!$E$66='2 - Programas Municipales'!$C$9,'3 - Bienes Amortizables'!$H$68,0)),0)+IF('3 - Bienes Amortizables'!$E$70='2 - Programas Municipales'!$B7,(IF('3 - Bienes Amortizables'!$E$72='2 - Programas Municipales'!$C$9,'3 - Bienes Amortizables'!$H$74,0)),0)+IF('3 - Bienes Amortizables'!$E$76='2 - Programas Municipales'!$B7,(IF('3 - Bienes Amortizables'!$E$78='2 - Programas Municipales'!$C$9,'3 - Bienes Amortizables'!$H$80,0)),0)+IF('3 - Bienes Amortizables'!$E$82='2 - Programas Municipales'!$B7,(IF('3 - Bienes Amortizables'!$E$84='2 - Programas Municipales'!$C$9,'3 - Bienes Amortizables'!$H$86,0)),0)+IF('3 - Bienes Amortizables'!$E$88='2 - Programas Municipales'!$B7,(IF('3 - Bienes Amortizables'!$E$90='2 - Programas Municipales'!$C$9,'3 - Bienes Amortizables'!$H$92,0)),0)+IF('3 - Bienes Amortizables'!$E$94='2 - Programas Municipales'!$B7,(IF('3 - Bienes Amortizables'!$E$96='2 - Programas Municipales'!$C$9,'3 - Bienes Amortizables'!$H$98,0)),0)+IF('3 - Bienes Amortizables'!$E$100='2 - Programas Municipales'!$B7,(IF('3 - Bienes Amortizables'!$E$102='2 - Programas Municipales'!$C$9,'3 - Bienes Amortizables'!$H$104,0)),0)+IF('3 - Bienes Amortizables'!$E$106='2 - Programas Municipales'!$B7,(IF('3 - Bienes Amortizables'!$E$108='2 - Programas Municipales'!$C$9,'3 - Bienes Amortizables'!$H$110,0)),0)+IF('3 - Bienes Amortizables'!$E$112='2 - Programas Municipales'!$B7,(IF('3 - Bienes Amortizables'!$E$114='2 - Programas Municipales'!$C$9,'3 - Bienes Amortizables'!$H$116,0)),0)+IF('3 - Bienes Amortizables'!$E$118='2 - Programas Municipales'!$B7,(IF('3 - Bienes Amortizables'!$E$120='2 - Programas Municipales'!$C$9,'3 - Bienes Amortizables'!$H$122,0)),0)+IF('3 - Bienes Amortizables'!$E$124='2 - Programas Municipales'!$B7,(IF('3 - Bienes Amortizables'!$E$126='2 - Programas Municipales'!$C$9,'3 - Bienes Amortizables'!$H$128,0)),0)+IF('3 - Bienes Amortizables'!$E$130='2 - Programas Municipales'!$B7,(IF('3 - Bienes Amortizables'!$E$132='2 - Programas Municipales'!$C$9,'3 - Bienes Amortizables'!$H$134,0)),0)+IF('3 - Bienes Amortizables'!$E$136='2 - Programas Municipales'!$B7,(IF('3 - Bienes Amortizables'!$E$138='2 - Programas Municipales'!$C$9,'3 - Bienes Amortizables'!$H$140,0)),0)</f>
        <v>0</v>
      </c>
      <c r="K9" s="202">
        <f>IF('3 - Bienes Amortizables'!$E$4='2 - Programas Municipales'!$B7,(IF('3 - Bienes Amortizables'!$E$6='2 - Programas Municipales'!$C$10,'3 - Bienes Amortizables'!$H$8,0)),0)+IF('3 - Bienes Amortizables'!$E$10='2 - Programas Municipales'!$B7,(IF('3 - Bienes Amortizables'!$E$12='2 - Programas Municipales'!$C$10,'3 - Bienes Amortizables'!$H$14,0)),0)+IF('3 - Bienes Amortizables'!$E$16='2 - Programas Municipales'!$B7,(IF('3 - Bienes Amortizables'!$E$18='2 - Programas Municipales'!$C$10,'3 - Bienes Amortizables'!$H$20,0)),0)+IF('3 - Bienes Amortizables'!$E$22='2 - Programas Municipales'!$B7,(IF('3 - Bienes Amortizables'!$E$24='2 - Programas Municipales'!$C$10,'3 - Bienes Amortizables'!$H$26,0)),0)+IF('3 - Bienes Amortizables'!$E$28='2 - Programas Municipales'!$B7,(IF('3 - Bienes Amortizables'!$E$30='2 - Programas Municipales'!$C$10,'3 - Bienes Amortizables'!$H$32,0)),0)+IF('3 - Bienes Amortizables'!$E$34='2 - Programas Municipales'!$B7,(IF('3 - Bienes Amortizables'!$E$36='2 - Programas Municipales'!$C$10,'3 - Bienes Amortizables'!$H$38,0)),0)+IF('3 - Bienes Amortizables'!$E$40='2 - Programas Municipales'!$B7,(IF('3 - Bienes Amortizables'!$E$42='2 - Programas Municipales'!$C$10,'3 - Bienes Amortizables'!$H$44,0)),0)+IF('3 - Bienes Amortizables'!$E$46='2 - Programas Municipales'!$B7,(IF('3 - Bienes Amortizables'!$E$48='2 - Programas Municipales'!$C$10,'3 - Bienes Amortizables'!$H$50,0)),0)+IF('3 - Bienes Amortizables'!$E$52='2 - Programas Municipales'!$B7,(IF('3 - Bienes Amortizables'!$E$54='2 - Programas Municipales'!$C$10,'3 - Bienes Amortizables'!$H$56,0)),0)+IF('3 - Bienes Amortizables'!$E$58='2 - Programas Municipales'!$B7,(IF('3 - Bienes Amortizables'!$E$60='2 - Programas Municipales'!$C$10,'3 - Bienes Amortizables'!$H$62,0)),0)+IF('3 - Bienes Amortizables'!$E$64='2 - Programas Municipales'!$B7,(IF('3 - Bienes Amortizables'!$E$66='2 - Programas Municipales'!$C$10,'3 - Bienes Amortizables'!$H$68,0)),0)+IF('3 - Bienes Amortizables'!$E$70='2 - Programas Municipales'!$B7,(IF('3 - Bienes Amortizables'!$E$72='2 - Programas Municipales'!$C$10,'3 - Bienes Amortizables'!$H$74,0)),0)+IF('3 - Bienes Amortizables'!$E$76='2 - Programas Municipales'!$B7,(IF('3 - Bienes Amortizables'!$E$78='2 - Programas Municipales'!$C$10,'3 - Bienes Amortizables'!$H$80,0)),0)+IF('3 - Bienes Amortizables'!$E$82='2 - Programas Municipales'!$B7,(IF('3 - Bienes Amortizables'!$E$84='2 - Programas Municipales'!$C$10,'3 - Bienes Amortizables'!$H$86,0)),0)+IF('3 - Bienes Amortizables'!$E$88='2 - Programas Municipales'!$B7,(IF('3 - Bienes Amortizables'!$E$90='2 - Programas Municipales'!$C$10,'3 - Bienes Amortizables'!$H$92,0)),0)+IF('3 - Bienes Amortizables'!$E$94='2 - Programas Municipales'!$B7,(IF('3 - Bienes Amortizables'!$E$96='2 - Programas Municipales'!$C$10,'3 - Bienes Amortizables'!$H$98,0)),0)+IF('3 - Bienes Amortizables'!$E$100='2 - Programas Municipales'!$B7,(IF('3 - Bienes Amortizables'!$E$102='2 - Programas Municipales'!$C$10,'3 - Bienes Amortizables'!$H$104,0)),0)+IF('3 - Bienes Amortizables'!$E$106='2 - Programas Municipales'!$B7,(IF('3 - Bienes Amortizables'!$E$108='2 - Programas Municipales'!$C$10,'3 - Bienes Amortizables'!$H$110,0)),0)+IF('3 - Bienes Amortizables'!$E$112='2 - Programas Municipales'!$B7,(IF('3 - Bienes Amortizables'!$E$114='2 - Programas Municipales'!$C$10,'3 - Bienes Amortizables'!$H$116,0)),0)+IF('3 - Bienes Amortizables'!$E$118='2 - Programas Municipales'!$B7,(IF('3 - Bienes Amortizables'!$E$120='2 - Programas Municipales'!$C$10,'3 - Bienes Amortizables'!$H$122,0)),0)+IF('3 - Bienes Amortizables'!$E$124='2 - Programas Municipales'!$B7,(IF('3 - Bienes Amortizables'!$E$126='2 - Programas Municipales'!$C$10,'3 - Bienes Amortizables'!$H$128,0)),0)+IF('3 - Bienes Amortizables'!$E$130='2 - Programas Municipales'!$B7,(IF('3 - Bienes Amortizables'!$E$132='2 - Programas Municipales'!$C$10,'3 - Bienes Amortizables'!$H$134,0)),0)+IF('3 - Bienes Amortizables'!$E$136='2 - Programas Municipales'!$B7,(IF('3 - Bienes Amortizables'!$E$138='2 - Programas Municipales'!$C$10,'3 - Bienes Amortizables'!$H$140,0)),0)</f>
        <v>0</v>
      </c>
      <c r="L9" s="202">
        <f>IF('3 - Bienes Amortizables'!$E$4='2 - Programas Municipales'!$B7,(IF('3 - Bienes Amortizables'!$E$6='2 - Programas Municipales'!$C$11,'3 - Bienes Amortizables'!$H$8,0)),0)+IF('3 - Bienes Amortizables'!$E$10='2 - Programas Municipales'!$B7,(IF('3 - Bienes Amortizables'!$E$12='2 - Programas Municipales'!$C$11,'3 - Bienes Amortizables'!$H$14,0)),0)+IF('3 - Bienes Amortizables'!$E$16='2 - Programas Municipales'!$B7,(IF('3 - Bienes Amortizables'!$E$18='2 - Programas Municipales'!$C$11,'3 - Bienes Amortizables'!$H$20,0)),0)+IF('3 - Bienes Amortizables'!$E$22='2 - Programas Municipales'!$B7,(IF('3 - Bienes Amortizables'!$E$24='2 - Programas Municipales'!$C$11,'3 - Bienes Amortizables'!$H$26,0)),0)+IF('3 - Bienes Amortizables'!$E$28='2 - Programas Municipales'!$B7,(IF('3 - Bienes Amortizables'!$E$30='2 - Programas Municipales'!$C$11,'3 - Bienes Amortizables'!$H$32,0)),0)+IF('3 - Bienes Amortizables'!$E$34='2 - Programas Municipales'!$B7,(IF('3 - Bienes Amortizables'!$E$36='2 - Programas Municipales'!$C$11,'3 - Bienes Amortizables'!$H$38,0)),0)+IF('3 - Bienes Amortizables'!$E$40='2 - Programas Municipales'!$B7,(IF('3 - Bienes Amortizables'!$E$42='2 - Programas Municipales'!$C$11,'3 - Bienes Amortizables'!$H$44,0)),0)+IF('3 - Bienes Amortizables'!$E$46='2 - Programas Municipales'!$B7,(IF('3 - Bienes Amortizables'!$E$48='2 - Programas Municipales'!$C$11,'3 - Bienes Amortizables'!$H$50,0)),0)+IF('3 - Bienes Amortizables'!$E$52='2 - Programas Municipales'!$B7,(IF('3 - Bienes Amortizables'!$E$54='2 - Programas Municipales'!$C$11,'3 - Bienes Amortizables'!$H$56,0)),0)+IF('3 - Bienes Amortizables'!$E$58='2 - Programas Municipales'!$B7,(IF('3 - Bienes Amortizables'!$E$60='2 - Programas Municipales'!$C$11,'3 - Bienes Amortizables'!$H$62,0)),0)+IF('3 - Bienes Amortizables'!$E$64='2 - Programas Municipales'!$B7,(IF('3 - Bienes Amortizables'!$E$66='2 - Programas Municipales'!$C$11,'3 - Bienes Amortizables'!$H$68,0)),0)+IF('3 - Bienes Amortizables'!$E$70='2 - Programas Municipales'!$B7,(IF('3 - Bienes Amortizables'!$E$72='2 - Programas Municipales'!$C$11,'3 - Bienes Amortizables'!$H$74,0)),0)+IF('3 - Bienes Amortizables'!$E$76='2 - Programas Municipales'!$B7,(IF('3 - Bienes Amortizables'!$E$78='2 - Programas Municipales'!$C$11,'3 - Bienes Amortizables'!$H$80,0)),0)+IF('3 - Bienes Amortizables'!$E$82='2 - Programas Municipales'!$B7,(IF('3 - Bienes Amortizables'!$E$84='2 - Programas Municipales'!$C$11,'3 - Bienes Amortizables'!$H$86,0)),0)+IF('3 - Bienes Amortizables'!$E$88='2 - Programas Municipales'!$B7,(IF('3 - Bienes Amortizables'!$E$90='2 - Programas Municipales'!$C$11,'3 - Bienes Amortizables'!$H$92,0)),0)+IF('3 - Bienes Amortizables'!$E$94='2 - Programas Municipales'!$B7,(IF('3 - Bienes Amortizables'!$E$96='2 - Programas Municipales'!$C$11,'3 - Bienes Amortizables'!$H$98,0)),0)+IF('3 - Bienes Amortizables'!$E$100='2 - Programas Municipales'!$B7,(IF('3 - Bienes Amortizables'!$E$102='2 - Programas Municipales'!$C$11,'3 - Bienes Amortizables'!$H$104,0)),0)+IF('3 - Bienes Amortizables'!$E$106='2 - Programas Municipales'!$B7,(IF('3 - Bienes Amortizables'!$E$108='2 - Programas Municipales'!$C$11,'3 - Bienes Amortizables'!$H$110,0)),0)+IF('3 - Bienes Amortizables'!$E$112='2 - Programas Municipales'!$B7,(IF('3 - Bienes Amortizables'!$E$114='2 - Programas Municipales'!$C$11,'3 - Bienes Amortizables'!$H$116,0)),0)+IF('3 - Bienes Amortizables'!$E$118='2 - Programas Municipales'!$B7,(IF('3 - Bienes Amortizables'!$E$120='2 - Programas Municipales'!$C$11,'3 - Bienes Amortizables'!$H$122,0)),0)+IF('3 - Bienes Amortizables'!$E$124='2 - Programas Municipales'!$B7,(IF('3 - Bienes Amortizables'!$E$126='2 - Programas Municipales'!$C$11,'3 - Bienes Amortizables'!$H$128,0)),0)+IF('3 - Bienes Amortizables'!$E$130='2 - Programas Municipales'!$B7,(IF('3 - Bienes Amortizables'!$E$132='2 - Programas Municipales'!$C$11,'3 - Bienes Amortizables'!$H$134,0)),0)+IF('3 - Bienes Amortizables'!$E$136='2 - Programas Municipales'!$B7,(IF('3 - Bienes Amortizables'!$E$138='2 - Programas Municipales'!$C$11,'3 - Bienes Amortizables'!$H$140,0)),0)</f>
        <v>0</v>
      </c>
      <c r="M9" s="202">
        <f>IF('3 - Bienes Amortizables'!$E$4='2 - Programas Municipales'!$B7,(IF('3 - Bienes Amortizables'!$E$6='2 - Programas Municipales'!$C$12,'3 - Bienes Amortizables'!$H$8,0)),0)+IF('3 - Bienes Amortizables'!$E$10='2 - Programas Municipales'!$B7,(IF('3 - Bienes Amortizables'!$E$12='2 - Programas Municipales'!$C$12,'3 - Bienes Amortizables'!$H$14,0)),0)+IF('3 - Bienes Amortizables'!$E$16='2 - Programas Municipales'!$B7,(IF('3 - Bienes Amortizables'!$E$18='2 - Programas Municipales'!$C$12,'3 - Bienes Amortizables'!$H$20,0)),0)+IF('3 - Bienes Amortizables'!$E$22='2 - Programas Municipales'!$B7,(IF('3 - Bienes Amortizables'!$E$24='2 - Programas Municipales'!$C$12,'3 - Bienes Amortizables'!$H$26,0)),0)+IF('3 - Bienes Amortizables'!$E$28='2 - Programas Municipales'!$B7,(IF('3 - Bienes Amortizables'!$E$30='2 - Programas Municipales'!$C$12,'3 - Bienes Amortizables'!$H$32,0)),0)+IF('3 - Bienes Amortizables'!$E$34='2 - Programas Municipales'!$B7,(IF('3 - Bienes Amortizables'!$E$36='2 - Programas Municipales'!$C$12,'3 - Bienes Amortizables'!$H$38,0)),0)+IF('3 - Bienes Amortizables'!$E$40='2 - Programas Municipales'!$B7,(IF('3 - Bienes Amortizables'!$E$42='2 - Programas Municipales'!$C$12,'3 - Bienes Amortizables'!$H$44,0)),0)+IF('3 - Bienes Amortizables'!$E$46='2 - Programas Municipales'!$B7,(IF('3 - Bienes Amortizables'!$E$48='2 - Programas Municipales'!$C$12,'3 - Bienes Amortizables'!$H$50,0)),0)+IF('3 - Bienes Amortizables'!$E$52='2 - Programas Municipales'!$B7,(IF('3 - Bienes Amortizables'!$E$54='2 - Programas Municipales'!$C$12,'3 - Bienes Amortizables'!$H$56,0)),0)+IF('3 - Bienes Amortizables'!$E$58='2 - Programas Municipales'!$B7,(IF('3 - Bienes Amortizables'!$E$60='2 - Programas Municipales'!$C$12,'3 - Bienes Amortizables'!$H$62,0)),0)+IF('3 - Bienes Amortizables'!$E$64='2 - Programas Municipales'!$B7,(IF('3 - Bienes Amortizables'!$E$66='2 - Programas Municipales'!$C$12,'3 - Bienes Amortizables'!$H$68,0)),0)+IF('3 - Bienes Amortizables'!$E$70='2 - Programas Municipales'!$B7,(IF('3 - Bienes Amortizables'!$E$72='2 - Programas Municipales'!$C$12,'3 - Bienes Amortizables'!$H$74,0)),0)+IF('3 - Bienes Amortizables'!$E$76='2 - Programas Municipales'!$B7,(IF('3 - Bienes Amortizables'!$E$78='2 - Programas Municipales'!$C$12,'3 - Bienes Amortizables'!$H$80,0)),0)+IF('3 - Bienes Amortizables'!$E$82='2 - Programas Municipales'!$B7,(IF('3 - Bienes Amortizables'!$E$84='2 - Programas Municipales'!$C$12,'3 - Bienes Amortizables'!$H$86,0)),0)+IF('3 - Bienes Amortizables'!$E$88='2 - Programas Municipales'!$B7,(IF('3 - Bienes Amortizables'!$E$90='2 - Programas Municipales'!$C$12,'3 - Bienes Amortizables'!$H$92,0)),0)+IF('3 - Bienes Amortizables'!$E$94='2 - Programas Municipales'!$B7,(IF('3 - Bienes Amortizables'!$E$96='2 - Programas Municipales'!$C$12,'3 - Bienes Amortizables'!$H$98,0)),0)+IF('3 - Bienes Amortizables'!$E$100='2 - Programas Municipales'!$B7,(IF('3 - Bienes Amortizables'!$E$102='2 - Programas Municipales'!$C$12,'3 - Bienes Amortizables'!$H$104,0)),0)+IF('3 - Bienes Amortizables'!$E$106='2 - Programas Municipales'!$B7,(IF('3 - Bienes Amortizables'!$E$108='2 - Programas Municipales'!$C$12,'3 - Bienes Amortizables'!$H$110,0)),0)+IF('3 - Bienes Amortizables'!$E$112='2 - Programas Municipales'!$B7,(IF('3 - Bienes Amortizables'!$E$114='2 - Programas Municipales'!$C$12,'3 - Bienes Amortizables'!$H$116,0)),0)+IF('3 - Bienes Amortizables'!$E$118='2 - Programas Municipales'!$B7,(IF('3 - Bienes Amortizables'!$E$120='2 - Programas Municipales'!$C$12,'3 - Bienes Amortizables'!$H$122,0)),0)+IF('3 - Bienes Amortizables'!$E$124='2 - Programas Municipales'!$B7,(IF('3 - Bienes Amortizables'!$E$126='2 - Programas Municipales'!$C$12,'3 - Bienes Amortizables'!$H$128,0)),0)+IF('3 - Bienes Amortizables'!$E$130='2 - Programas Municipales'!$B7,(IF('3 - Bienes Amortizables'!$E$132='2 - Programas Municipales'!$C$12,'3 - Bienes Amortizables'!$H$134,0)),0)+IF('3 - Bienes Amortizables'!$E$136='2 - Programas Municipales'!$B7,(IF('3 - Bienes Amortizables'!$E$138='2 - Programas Municipales'!$C$12,'3 - Bienes Amortizables'!$H$140,0)),0)</f>
        <v>0</v>
      </c>
      <c r="N9" s="202">
        <f>IF('3 - Bienes Amortizables'!$E$4='2 - Programas Municipales'!$B7,(IF('3 - Bienes Amortizables'!$E$6='2 - Programas Municipales'!$C$13,'3 - Bienes Amortizables'!$H$8,0)),0)+IF('3 - Bienes Amortizables'!$E$10='2 - Programas Municipales'!$B7,(IF('3 - Bienes Amortizables'!$E$12='2 - Programas Municipales'!$C$13,'3 - Bienes Amortizables'!$H$14,0)),0)+IF('3 - Bienes Amortizables'!$E$16='2 - Programas Municipales'!$B7,(IF('3 - Bienes Amortizables'!$E$18='2 - Programas Municipales'!$C$13,'3 - Bienes Amortizables'!$H$20,0)),0)+IF('3 - Bienes Amortizables'!$E$22='2 - Programas Municipales'!$B7,(IF('3 - Bienes Amortizables'!$E$24='2 - Programas Municipales'!$C$13,'3 - Bienes Amortizables'!$H$26,0)),0)+IF('3 - Bienes Amortizables'!$E$28='2 - Programas Municipales'!$B7,(IF('3 - Bienes Amortizables'!$E$30='2 - Programas Municipales'!$C$13,'3 - Bienes Amortizables'!$H$32,0)),0)+IF('3 - Bienes Amortizables'!$E$34='2 - Programas Municipales'!$B7,(IF('3 - Bienes Amortizables'!$E$36='2 - Programas Municipales'!$C$13,'3 - Bienes Amortizables'!$H$38,0)),0)+IF('3 - Bienes Amortizables'!$E$40='2 - Programas Municipales'!$B7,(IF('3 - Bienes Amortizables'!$E$42='2 - Programas Municipales'!$C$13,'3 - Bienes Amortizables'!$H$44,0)),0)+IF('3 - Bienes Amortizables'!$E$46='2 - Programas Municipales'!$B7,(IF('3 - Bienes Amortizables'!$E$48='2 - Programas Municipales'!$C$13,'3 - Bienes Amortizables'!$H$50,0)),0)+IF('3 - Bienes Amortizables'!$E$52='2 - Programas Municipales'!$B7,(IF('3 - Bienes Amortizables'!$E$54='2 - Programas Municipales'!$C$13,'3 - Bienes Amortizables'!$H$56,0)),0)+IF('3 - Bienes Amortizables'!$E$58='2 - Programas Municipales'!$B7,(IF('3 - Bienes Amortizables'!$E$60='2 - Programas Municipales'!$C$13,'3 - Bienes Amortizables'!$H$62,0)),0)+IF('3 - Bienes Amortizables'!$E$64='2 - Programas Municipales'!$B7,(IF('3 - Bienes Amortizables'!$E$66='2 - Programas Municipales'!$C$13,'3 - Bienes Amortizables'!$H$68,0)),0)+IF('3 - Bienes Amortizables'!$E$70='2 - Programas Municipales'!$B7,(IF('3 - Bienes Amortizables'!$E$72='2 - Programas Municipales'!$C$13,'3 - Bienes Amortizables'!$H$74,0)),0)+IF('3 - Bienes Amortizables'!$E$76='2 - Programas Municipales'!$B7,(IF('3 - Bienes Amortizables'!$E$78='2 - Programas Municipales'!$C$13,'3 - Bienes Amortizables'!$H$80,0)),0)+IF('3 - Bienes Amortizables'!$E$82='2 - Programas Municipales'!$B7,(IF('3 - Bienes Amortizables'!$E$84='2 - Programas Municipales'!$C$13,'3 - Bienes Amortizables'!$H$86,0)),0)+IF('3 - Bienes Amortizables'!$E$88='2 - Programas Municipales'!$B7,(IF('3 - Bienes Amortizables'!$E$90='2 - Programas Municipales'!$C$13,'3 - Bienes Amortizables'!$H$92,0)),0)+IF('3 - Bienes Amortizables'!$E$94='2 - Programas Municipales'!$B7,(IF('3 - Bienes Amortizables'!$E$96='2 - Programas Municipales'!$C$13,'3 - Bienes Amortizables'!$H$98,0)),0)+IF('3 - Bienes Amortizables'!$E$100='2 - Programas Municipales'!$B7,(IF('3 - Bienes Amortizables'!$E$102='2 - Programas Municipales'!$C$13,'3 - Bienes Amortizables'!$H$104,0)),0)+IF('3 - Bienes Amortizables'!$E$106='2 - Programas Municipales'!$B7,(IF('3 - Bienes Amortizables'!$E$108='2 - Programas Municipales'!$C$13,'3 - Bienes Amortizables'!$H$110,0)),0)+IF('3 - Bienes Amortizables'!$E$112='2 - Programas Municipales'!$B7,(IF('3 - Bienes Amortizables'!$E$114='2 - Programas Municipales'!$C$13,'3 - Bienes Amortizables'!$H$116,0)),0)+IF('3 - Bienes Amortizables'!$E$118='2 - Programas Municipales'!$B7,(IF('3 - Bienes Amortizables'!$E$120='2 - Programas Municipales'!$C$13,'3 - Bienes Amortizables'!$H$122,0)),0)+IF('3 - Bienes Amortizables'!$E$124='2 - Programas Municipales'!$B7,(IF('3 - Bienes Amortizables'!$E$126='2 - Programas Municipales'!$C$13,'3 - Bienes Amortizables'!$H$128,0)),0)+IF('3 - Bienes Amortizables'!$E$130='2 - Programas Municipales'!$B7,(IF('3 - Bienes Amortizables'!$E$132='2 - Programas Municipales'!$C$13,'3 - Bienes Amortizables'!$H$134,0)),0)+IF('3 - Bienes Amortizables'!$E$136='2 - Programas Municipales'!$B7,(IF('3 - Bienes Amortizables'!$E$138='2 - Programas Municipales'!$C$13,'3 - Bienes Amortizables'!$H$140,0)),0)</f>
        <v>0</v>
      </c>
      <c r="O9" s="202">
        <f>IF('3 - Bienes Amortizables'!$E$4='2 - Programas Municipales'!$B7,(IF('3 - Bienes Amortizables'!$E$6='2 - Programas Municipales'!$C$14,'3 - Bienes Amortizables'!$H$8,0)),0)+IF('3 - Bienes Amortizables'!$E$10='2 - Programas Municipales'!$B7,(IF('3 - Bienes Amortizables'!$E$12='2 - Programas Municipales'!$C$14,'3 - Bienes Amortizables'!$H$14,0)),0)+IF('3 - Bienes Amortizables'!$E$16='2 - Programas Municipales'!$B7,(IF('3 - Bienes Amortizables'!$E$18='2 - Programas Municipales'!$C$14,'3 - Bienes Amortizables'!$H$20,0)),0)+IF('3 - Bienes Amortizables'!$E$22='2 - Programas Municipales'!$B7,(IF('3 - Bienes Amortizables'!$E$24='2 - Programas Municipales'!$C$14,'3 - Bienes Amortizables'!$H$26,0)),0)+IF('3 - Bienes Amortizables'!$E$28='2 - Programas Municipales'!$B7,(IF('3 - Bienes Amortizables'!$E$30='2 - Programas Municipales'!$C$14,'3 - Bienes Amortizables'!$H$32,0)),0)+IF('3 - Bienes Amortizables'!$E$34='2 - Programas Municipales'!$B7,(IF('3 - Bienes Amortizables'!$E$36='2 - Programas Municipales'!$C$14,'3 - Bienes Amortizables'!$H$38,0)),0)+IF('3 - Bienes Amortizables'!$E$40='2 - Programas Municipales'!$B7,(IF('3 - Bienes Amortizables'!$E$42='2 - Programas Municipales'!$C$14,'3 - Bienes Amortizables'!$H$44,0)),0)+IF('3 - Bienes Amortizables'!$E$46='2 - Programas Municipales'!$B7,(IF('3 - Bienes Amortizables'!$E$48='2 - Programas Municipales'!$C$14,'3 - Bienes Amortizables'!$H$50,0)),0)+IF('3 - Bienes Amortizables'!$E$52='2 - Programas Municipales'!$B7,(IF('3 - Bienes Amortizables'!$E$54='2 - Programas Municipales'!$C$14,'3 - Bienes Amortizables'!$H$56,0)),0)+IF('3 - Bienes Amortizables'!$E$58='2 - Programas Municipales'!$B7,(IF('3 - Bienes Amortizables'!$E$60='2 - Programas Municipales'!$C$14,'3 - Bienes Amortizables'!$H$62,0)),0)+IF('3 - Bienes Amortizables'!$E$64='2 - Programas Municipales'!$B7,(IF('3 - Bienes Amortizables'!$E$66='2 - Programas Municipales'!$C$14,'3 - Bienes Amortizables'!$H$68,0)),0)+IF('3 - Bienes Amortizables'!$E$70='2 - Programas Municipales'!$B7,(IF('3 - Bienes Amortizables'!$E$72='2 - Programas Municipales'!$C$14,'3 - Bienes Amortizables'!$H$74,0)),0)+IF('3 - Bienes Amortizables'!$E$76='2 - Programas Municipales'!$B7,(IF('3 - Bienes Amortizables'!$E$78='2 - Programas Municipales'!$C$14,'3 - Bienes Amortizables'!$H$80,0)),0)+IF('3 - Bienes Amortizables'!$E$82='2 - Programas Municipales'!$B7,(IF('3 - Bienes Amortizables'!$E$84='2 - Programas Municipales'!$C$14,'3 - Bienes Amortizables'!$H$86,0)),0)+IF('3 - Bienes Amortizables'!$E$88='2 - Programas Municipales'!$B7,(IF('3 - Bienes Amortizables'!$E$90='2 - Programas Municipales'!$C$14,'3 - Bienes Amortizables'!$H$92,0)),0)+IF('3 - Bienes Amortizables'!$E$94='2 - Programas Municipales'!$B7,(IF('3 - Bienes Amortizables'!$E$96='2 - Programas Municipales'!$C$14,'3 - Bienes Amortizables'!$H$98,0)),0)+IF('3 - Bienes Amortizables'!$E$100='2 - Programas Municipales'!$B7,(IF('3 - Bienes Amortizables'!$E$102='2 - Programas Municipales'!$C$14,'3 - Bienes Amortizables'!$H$104,0)),0)+IF('3 - Bienes Amortizables'!$E$106='2 - Programas Municipales'!$B7,(IF('3 - Bienes Amortizables'!$E$108='2 - Programas Municipales'!$C$14,'3 - Bienes Amortizables'!$H$110,0)),0)+IF('3 - Bienes Amortizables'!$E$112='2 - Programas Municipales'!$B7,(IF('3 - Bienes Amortizables'!$E$114='2 - Programas Municipales'!$C$14,'3 - Bienes Amortizables'!$H$116,0)),0)+IF('3 - Bienes Amortizables'!$E$118='2 - Programas Municipales'!$B7,(IF('3 - Bienes Amortizables'!$E$120='2 - Programas Municipales'!$C$14,'3 - Bienes Amortizables'!$H$122,0)),0)+IF('3 - Bienes Amortizables'!$E$124='2 - Programas Municipales'!$B7,(IF('3 - Bienes Amortizables'!$E$126='2 - Programas Municipales'!$C$14,'3 - Bienes Amortizables'!$H$128,0)),0)+IF('3 - Bienes Amortizables'!$E$130='2 - Programas Municipales'!$B7,(IF('3 - Bienes Amortizables'!$E$132='2 - Programas Municipales'!$C$14,'3 - Bienes Amortizables'!$H$134,0)),0)+IF('3 - Bienes Amortizables'!$E$136='2 - Programas Municipales'!$B7,(IF('3 - Bienes Amortizables'!$E$138='2 - Programas Municipales'!$C$14,'3 - Bienes Amortizables'!$H$140,0)),0)</f>
        <v>0</v>
      </c>
      <c r="P9" s="202">
        <f>IF('3 - Bienes Amortizables'!$E$4='2 - Programas Municipales'!$B7,(IF('3 - Bienes Amortizables'!$E$6='2 - Programas Municipales'!$C$15,'3 - Bienes Amortizables'!$H$8,0)),0)+IF('3 - Bienes Amortizables'!$E$10='2 - Programas Municipales'!$B7,(IF('3 - Bienes Amortizables'!$E$12='2 - Programas Municipales'!$C$15,'3 - Bienes Amortizables'!$H$14,0)),0)+IF('3 - Bienes Amortizables'!$E$16='2 - Programas Municipales'!$B7,(IF('3 - Bienes Amortizables'!$E$18='2 - Programas Municipales'!$C$15,'3 - Bienes Amortizables'!$H$20,0)),0)+IF('3 - Bienes Amortizables'!$E$22='2 - Programas Municipales'!$B7,(IF('3 - Bienes Amortizables'!$E$24='2 - Programas Municipales'!$C$15,'3 - Bienes Amortizables'!$H$26,0)),0)+IF('3 - Bienes Amortizables'!$E$28='2 - Programas Municipales'!$B7,(IF('3 - Bienes Amortizables'!$E$30='2 - Programas Municipales'!$C$15,'3 - Bienes Amortizables'!$H$32,0)),0)+IF('3 - Bienes Amortizables'!$E$34='2 - Programas Municipales'!$B7,(IF('3 - Bienes Amortizables'!$E$36='2 - Programas Municipales'!$C$15,'3 - Bienes Amortizables'!$H$38,0)),0)+IF('3 - Bienes Amortizables'!$E$40='2 - Programas Municipales'!$B7,(IF('3 - Bienes Amortizables'!$E$42='2 - Programas Municipales'!$C$15,'3 - Bienes Amortizables'!$H$44,0)),0)+IF('3 - Bienes Amortizables'!$E$46='2 - Programas Municipales'!$B7,(IF('3 - Bienes Amortizables'!$E$48='2 - Programas Municipales'!$C$15,'3 - Bienes Amortizables'!$H$50,0)),0)+IF('3 - Bienes Amortizables'!$E$52='2 - Programas Municipales'!$B7,(IF('3 - Bienes Amortizables'!$E$54='2 - Programas Municipales'!$C$15,'3 - Bienes Amortizables'!$H$56,0)),0)+IF('3 - Bienes Amortizables'!$E$58='2 - Programas Municipales'!$B7,(IF('3 - Bienes Amortizables'!$E$60='2 - Programas Municipales'!$C$15,'3 - Bienes Amortizables'!$H$62,0)),0)+IF('3 - Bienes Amortizables'!$E$64='2 - Programas Municipales'!$B7,(IF('3 - Bienes Amortizables'!$E$66='2 - Programas Municipales'!$C$15,'3 - Bienes Amortizables'!$H$68,0)),0)+IF('3 - Bienes Amortizables'!$E$70='2 - Programas Municipales'!$B7,(IF('3 - Bienes Amortizables'!$E$72='2 - Programas Municipales'!$C$15,'3 - Bienes Amortizables'!$H$74,0)),0)+IF('3 - Bienes Amortizables'!$E$76='2 - Programas Municipales'!$B7,(IF('3 - Bienes Amortizables'!$E$78='2 - Programas Municipales'!$C$15,'3 - Bienes Amortizables'!$H$80,0)),0)+IF('3 - Bienes Amortizables'!$E$82='2 - Programas Municipales'!$B7,(IF('3 - Bienes Amortizables'!$E$84='2 - Programas Municipales'!$C$15,'3 - Bienes Amortizables'!$H$86,0)),0)+IF('3 - Bienes Amortizables'!$E$88='2 - Programas Municipales'!$B7,(IF('3 - Bienes Amortizables'!$E$90='2 - Programas Municipales'!$C$15,'3 - Bienes Amortizables'!$H$92,0)),0)+IF('3 - Bienes Amortizables'!$E$94='2 - Programas Municipales'!$B7,(IF('3 - Bienes Amortizables'!$E$96='2 - Programas Municipales'!$C$15,'3 - Bienes Amortizables'!$H$98,0)),0)+IF('3 - Bienes Amortizables'!$E$100='2 - Programas Municipales'!$B7,(IF('3 - Bienes Amortizables'!$E$102='2 - Programas Municipales'!$C$15,'3 - Bienes Amortizables'!$H$104,0)),0)+IF('3 - Bienes Amortizables'!$E$106='2 - Programas Municipales'!$B7,(IF('3 - Bienes Amortizables'!$E$108='2 - Programas Municipales'!$C$15,'3 - Bienes Amortizables'!$H$110,0)),0)+IF('3 - Bienes Amortizables'!$E$112='2 - Programas Municipales'!$B7,(IF('3 - Bienes Amortizables'!$E$114='2 - Programas Municipales'!$C$15,'3 - Bienes Amortizables'!$H$116,0)),0)+IF('3 - Bienes Amortizables'!$E$118='2 - Programas Municipales'!$B7,(IF('3 - Bienes Amortizables'!$E$120='2 - Programas Municipales'!$C$15,'3 - Bienes Amortizables'!$H$122,0)),0)+IF('3 - Bienes Amortizables'!$E$124='2 - Programas Municipales'!$B7,(IF('3 - Bienes Amortizables'!$E$126='2 - Programas Municipales'!$C$15,'3 - Bienes Amortizables'!$H$128,0)),0)+IF('3 - Bienes Amortizables'!$E$130='2 - Programas Municipales'!$B7,(IF('3 - Bienes Amortizables'!$E$132='2 - Programas Municipales'!$C$15,'3 - Bienes Amortizables'!$H$134,0)),0)+IF('3 - Bienes Amortizables'!$E$136='2 - Programas Municipales'!$B7,(IF('3 - Bienes Amortizables'!$E$138='2 - Programas Municipales'!$C$15,'3 - Bienes Amortizables'!$H$140,0)),0)</f>
        <v>0</v>
      </c>
      <c r="Q9" s="265">
        <f t="shared" si="1"/>
        <v>0</v>
      </c>
    </row>
    <row r="10">
      <c r="B10" s="44" t="str">
        <f>'2 - Programas Municipales'!B8</f>
        <v>Progs. de Mejor. del Sitio de D.F.</v>
      </c>
      <c r="C10" s="202">
        <f>IF('3 - Bienes Amortizables'!$E$4='2 - Programas Municipales'!$B8,(IF('3 - Bienes Amortizables'!$E$6='2 - Programas Municipales'!$C$2,'3 - Bienes Amortizables'!$H$8,0)),0)+IF('3 - Bienes Amortizables'!$E$10='2 - Programas Municipales'!$B8,(IF('3 - Bienes Amortizables'!$E$12='2 - Programas Municipales'!$C$2,'3 - Bienes Amortizables'!$H$14,0)),0)+IF('3 - Bienes Amortizables'!$E$16='2 - Programas Municipales'!$B8,(IF('3 - Bienes Amortizables'!$E$18='2 - Programas Municipales'!$C$2,'3 - Bienes Amortizables'!$H$20,0)),0)+IF('3 - Bienes Amortizables'!$E$22='2 - Programas Municipales'!$B8,(IF('3 - Bienes Amortizables'!$E$24='2 - Programas Municipales'!$C$2,'3 - Bienes Amortizables'!$H$26,0)),0)+IF('3 - Bienes Amortizables'!$E$28='2 - Programas Municipales'!$B8,(IF('3 - Bienes Amortizables'!$E$30='2 - Programas Municipales'!$C$2,'3 - Bienes Amortizables'!$H$32,0)),0)+IF('3 - Bienes Amortizables'!$E$34='2 - Programas Municipales'!$B8,(IF('3 - Bienes Amortizables'!$E$36='2 - Programas Municipales'!$C$2,'3 - Bienes Amortizables'!$H$38,0)),0)+IF('3 - Bienes Amortizables'!$E$40='2 - Programas Municipales'!$B8,(IF('3 - Bienes Amortizables'!$E$42='2 - Programas Municipales'!$C$2,'3 - Bienes Amortizables'!$H$44,0)),0)+IF('3 - Bienes Amortizables'!$E$46='2 - Programas Municipales'!$B8,(IF('3 - Bienes Amortizables'!$E$48='2 - Programas Municipales'!$C$2,'3 - Bienes Amortizables'!$H$50,0)),0)+IF('3 - Bienes Amortizables'!$E$52='2 - Programas Municipales'!$B8,(IF('3 - Bienes Amortizables'!$E$54='2 - Programas Municipales'!$C$2,'3 - Bienes Amortizables'!$H$56,0)),0)+IF('3 - Bienes Amortizables'!$E$58='2 - Programas Municipales'!$B8,(IF('3 - Bienes Amortizables'!$E$60='2 - Programas Municipales'!$C$2,'3 - Bienes Amortizables'!$H$62,0)),0)+IF('3 - Bienes Amortizables'!$E$64='2 - Programas Municipales'!$B8,(IF('3 - Bienes Amortizables'!$E$66='2 - Programas Municipales'!$C$2,'3 - Bienes Amortizables'!$H$68,0)),0)+IF('3 - Bienes Amortizables'!$E$70='2 - Programas Municipales'!$B8,(IF('3 - Bienes Amortizables'!$E$72='2 - Programas Municipales'!$C$2,'3 - Bienes Amortizables'!$H$74,0)),0)+IF('3 - Bienes Amortizables'!$E$76='2 - Programas Municipales'!$B8,(IF('3 - Bienes Amortizables'!$E$78='2 - Programas Municipales'!$C$2,'3 - Bienes Amortizables'!$H$80,0)),0)+IF('3 - Bienes Amortizables'!$E$82='2 - Programas Municipales'!$B8,(IF('3 - Bienes Amortizables'!$E$84='2 - Programas Municipales'!$C$2,'3 - Bienes Amortizables'!$H$86,0)),0)+IF('3 - Bienes Amortizables'!$E$88='2 - Programas Municipales'!$B8,(IF('3 - Bienes Amortizables'!$E$90='2 - Programas Municipales'!$C$2,'3 - Bienes Amortizables'!$H$92,0)),0)+IF('3 - Bienes Amortizables'!$E$94='2 - Programas Municipales'!$B8,(IF('3 - Bienes Amortizables'!$E$96='2 - Programas Municipales'!$C$2,'3 - Bienes Amortizables'!$H$98,0)),0)+IF('3 - Bienes Amortizables'!$E$100='2 - Programas Municipales'!$B8,(IF('3 - Bienes Amortizables'!$E$102='2 - Programas Municipales'!$C$2,'3 - Bienes Amortizables'!$H$104,0)),0)+IF('3 - Bienes Amortizables'!$E$106='2 - Programas Municipales'!$B8,(IF('3 - Bienes Amortizables'!$E$108='2 - Programas Municipales'!$C$2,'3 - Bienes Amortizables'!$H$110,0)),0)+IF('3 - Bienes Amortizables'!$E$112='2 - Programas Municipales'!$B8,(IF('3 - Bienes Amortizables'!$E$114='2 - Programas Municipales'!$C$2,'3 - Bienes Amortizables'!$H$116,0)),0)+IF('3 - Bienes Amortizables'!$E$118='2 - Programas Municipales'!$B8,(IF('3 - Bienes Amortizables'!$E$120='2 - Programas Municipales'!$C$2,'3 - Bienes Amortizables'!$H$122,0)),0)+IF('3 - Bienes Amortizables'!$E$124='2 - Programas Municipales'!$B8,(IF('3 - Bienes Amortizables'!$E$126='2 - Programas Municipales'!$C$2,'3 - Bienes Amortizables'!$H$128,0)),0)+IF('3 - Bienes Amortizables'!$E$130='2 - Programas Municipales'!$B8,(IF('3 - Bienes Amortizables'!$E$132='2 - Programas Municipales'!$C$2,'3 - Bienes Amortizables'!$H$134,0)),0)+IF('3 - Bienes Amortizables'!$E$136='2 - Programas Municipales'!$B8,(IF('3 - Bienes Amortizables'!$E$138='2 - Programas Municipales'!$C$2,'3 - Bienes Amortizables'!$H$140,0)),0)</f>
        <v>0</v>
      </c>
      <c r="D10" s="202">
        <f>IF('3 - Bienes Amortizables'!$E$4='2 - Programas Municipales'!$B8,(IF('3 - Bienes Amortizables'!$E$6='2 - Programas Municipales'!$C$3,'3 - Bienes Amortizables'!$H$8,0)),0)+IF('3 - Bienes Amortizables'!$E$10='2 - Programas Municipales'!$B8,(IF('3 - Bienes Amortizables'!$E$12='2 - Programas Municipales'!$C$3,'3 - Bienes Amortizables'!$H$14,0)),0)+IF('3 - Bienes Amortizables'!$E$16='2 - Programas Municipales'!$B8,(IF('3 - Bienes Amortizables'!$E$18='2 - Programas Municipales'!$C$3,'3 - Bienes Amortizables'!$H$20,0)),0)+IF('3 - Bienes Amortizables'!$E$22='2 - Programas Municipales'!$B8,(IF('3 - Bienes Amortizables'!$E$24='2 - Programas Municipales'!$C$3,'3 - Bienes Amortizables'!$H$26,0)),0)+IF('3 - Bienes Amortizables'!$E$28='2 - Programas Municipales'!$B8,(IF('3 - Bienes Amortizables'!$E$30='2 - Programas Municipales'!$C$3,'3 - Bienes Amortizables'!$H$32,0)),0)+IF('3 - Bienes Amortizables'!$E$34='2 - Programas Municipales'!$B8,(IF('3 - Bienes Amortizables'!$E$36='2 - Programas Municipales'!$C$3,'3 - Bienes Amortizables'!$H$38,0)),0)+IF('3 - Bienes Amortizables'!$E$40='2 - Programas Municipales'!$B8,(IF('3 - Bienes Amortizables'!$E$42='2 - Programas Municipales'!$C$3,'3 - Bienes Amortizables'!$H$44,0)),0)+IF('3 - Bienes Amortizables'!$E$46='2 - Programas Municipales'!$B8,(IF('3 - Bienes Amortizables'!$E$48='2 - Programas Municipales'!$C$3,'3 - Bienes Amortizables'!$H$50,0)),0)+IF('3 - Bienes Amortizables'!$E$52='2 - Programas Municipales'!$B8,(IF('3 - Bienes Amortizables'!$E$54='2 - Programas Municipales'!$C$3,'3 - Bienes Amortizables'!$H$56,0)),0)+IF('3 - Bienes Amortizables'!$E$58='2 - Programas Municipales'!$B8,(IF('3 - Bienes Amortizables'!$E$60='2 - Programas Municipales'!$C$3,'3 - Bienes Amortizables'!$H$62,0)),0)+IF('3 - Bienes Amortizables'!$E$64='2 - Programas Municipales'!$B8,(IF('3 - Bienes Amortizables'!$E$66='2 - Programas Municipales'!$C$3,'3 - Bienes Amortizables'!$H$68,0)),0)+IF('3 - Bienes Amortizables'!$E$70='2 - Programas Municipales'!$B8,(IF('3 - Bienes Amortizables'!$E$72='2 - Programas Municipales'!$C$3,'3 - Bienes Amortizables'!$H$74,0)),0)+IF('3 - Bienes Amortizables'!$E$76='2 - Programas Municipales'!$B8,(IF('3 - Bienes Amortizables'!$E$78='2 - Programas Municipales'!$C$3,'3 - Bienes Amortizables'!$H$80,0)),0)+IF('3 - Bienes Amortizables'!$E$82='2 - Programas Municipales'!$B8,(IF('3 - Bienes Amortizables'!$E$84='2 - Programas Municipales'!$C$3,'3 - Bienes Amortizables'!$H$86,0)),0)+IF('3 - Bienes Amortizables'!$E$88='2 - Programas Municipales'!$B8,(IF('3 - Bienes Amortizables'!$E$90='2 - Programas Municipales'!$C$3,'3 - Bienes Amortizables'!$H$92,0)),0)+IF('3 - Bienes Amortizables'!$E$94='2 - Programas Municipales'!$B8,(IF('3 - Bienes Amortizables'!$E$96='2 - Programas Municipales'!$C$3,'3 - Bienes Amortizables'!$H$98,0)),0)+IF('3 - Bienes Amortizables'!$E$100='2 - Programas Municipales'!$B8,(IF('3 - Bienes Amortizables'!$E$102='2 - Programas Municipales'!$C$3,'3 - Bienes Amortizables'!$H$104,0)),0)+IF('3 - Bienes Amortizables'!$E$106='2 - Programas Municipales'!$B8,(IF('3 - Bienes Amortizables'!$E$108='2 - Programas Municipales'!$C$3,'3 - Bienes Amortizables'!$H$110,0)),0)+IF('3 - Bienes Amortizables'!$E$112='2 - Programas Municipales'!$B8,(IF('3 - Bienes Amortizables'!$E$114='2 - Programas Municipales'!$C$3,'3 - Bienes Amortizables'!$H$116,0)),0)+IF('3 - Bienes Amortizables'!$E$118='2 - Programas Municipales'!$B8,(IF('3 - Bienes Amortizables'!$E$120='2 - Programas Municipales'!$C$3,'3 - Bienes Amortizables'!$H$122,0)),0)+IF('3 - Bienes Amortizables'!$E$124='2 - Programas Municipales'!$B8,(IF('3 - Bienes Amortizables'!$E$126='2 - Programas Municipales'!$C$3,'3 - Bienes Amortizables'!$H$128,0)),0)+IF('3 - Bienes Amortizables'!$E$130='2 - Programas Municipales'!$B8,(IF('3 - Bienes Amortizables'!$E$132='2 - Programas Municipales'!$C$3,'3 - Bienes Amortizables'!$H$134,0)),0)+IF('3 - Bienes Amortizables'!$E$136='2 - Programas Municipales'!$B8,(IF('3 - Bienes Amortizables'!$E$138='2 - Programas Municipales'!$C$3,'3 - Bienes Amortizables'!$H$140,0)),0)</f>
        <v>0</v>
      </c>
      <c r="E10" s="202">
        <f>IF('3 - Bienes Amortizables'!$E$4='2 - Programas Municipales'!$B8,(IF('3 - Bienes Amortizables'!$E$6='2 - Programas Municipales'!$C$4,'3 - Bienes Amortizables'!$H$8,0)),0)+IF('3 - Bienes Amortizables'!$E$10='2 - Programas Municipales'!$B8,(IF('3 - Bienes Amortizables'!$E$12='2 - Programas Municipales'!$C$4,'3 - Bienes Amortizables'!$H$14,0)),0)+IF('3 - Bienes Amortizables'!$E$16='2 - Programas Municipales'!$B8,(IF('3 - Bienes Amortizables'!$E$18='2 - Programas Municipales'!$C$4,'3 - Bienes Amortizables'!$H$20,0)),0)+IF('3 - Bienes Amortizables'!$E$22='2 - Programas Municipales'!$B8,(IF('3 - Bienes Amortizables'!$E$24='2 - Programas Municipales'!$C$4,'3 - Bienes Amortizables'!$H$26,0)),0)+IF('3 - Bienes Amortizables'!$E$28='2 - Programas Municipales'!$B8,(IF('3 - Bienes Amortizables'!$E$30='2 - Programas Municipales'!$C$4,'3 - Bienes Amortizables'!$H$32,0)),0)+IF('3 - Bienes Amortizables'!$E$34='2 - Programas Municipales'!$B8,(IF('3 - Bienes Amortizables'!$E$36='2 - Programas Municipales'!$C$4,'3 - Bienes Amortizables'!$H$38,0)),0)+IF('3 - Bienes Amortizables'!$E$40='2 - Programas Municipales'!$B8,(IF('3 - Bienes Amortizables'!$E$42='2 - Programas Municipales'!$C$4,'3 - Bienes Amortizables'!$H$44,0)),0)+IF('3 - Bienes Amortizables'!$E$46='2 - Programas Municipales'!$B8,(IF('3 - Bienes Amortizables'!$E$48='2 - Programas Municipales'!$C$4,'3 - Bienes Amortizables'!$H$50,0)),0)+IF('3 - Bienes Amortizables'!$E$52='2 - Programas Municipales'!$B8,(IF('3 - Bienes Amortizables'!$E$54='2 - Programas Municipales'!$C$4,'3 - Bienes Amortizables'!$H$56,0)),0)+IF('3 - Bienes Amortizables'!$E$58='2 - Programas Municipales'!$B8,(IF('3 - Bienes Amortizables'!$E$60='2 - Programas Municipales'!$C$4,'3 - Bienes Amortizables'!$H$62,0)),0)+IF('3 - Bienes Amortizables'!$E$64='2 - Programas Municipales'!$B8,(IF('3 - Bienes Amortizables'!$E$66='2 - Programas Municipales'!$C$4,'3 - Bienes Amortizables'!$H$68,0)),0)+IF('3 - Bienes Amortizables'!$E$70='2 - Programas Municipales'!$B8,(IF('3 - Bienes Amortizables'!$E$72='2 - Programas Municipales'!$C$4,'3 - Bienes Amortizables'!$H$74,0)),0)+IF('3 - Bienes Amortizables'!$E$76='2 - Programas Municipales'!$B8,(IF('3 - Bienes Amortizables'!$E$78='2 - Programas Municipales'!$C$4,'3 - Bienes Amortizables'!$H$80,0)),0)+IF('3 - Bienes Amortizables'!$E$82='2 - Programas Municipales'!$B8,(IF('3 - Bienes Amortizables'!$E$84='2 - Programas Municipales'!$C$4,'3 - Bienes Amortizables'!$H$86,0)),0)+IF('3 - Bienes Amortizables'!$E$88='2 - Programas Municipales'!$B8,(IF('3 - Bienes Amortizables'!$E$90='2 - Programas Municipales'!$C$4,'3 - Bienes Amortizables'!$H$92,0)),0)+IF('3 - Bienes Amortizables'!$E$94='2 - Programas Municipales'!$B8,(IF('3 - Bienes Amortizables'!$E$96='2 - Programas Municipales'!$C$4,'3 - Bienes Amortizables'!$H$98,0)),0)+IF('3 - Bienes Amortizables'!$E$100='2 - Programas Municipales'!$B8,(IF('3 - Bienes Amortizables'!$E$102='2 - Programas Municipales'!$C$4,'3 - Bienes Amortizables'!$H$104,0)),0)+IF('3 - Bienes Amortizables'!$E$106='2 - Programas Municipales'!$B8,(IF('3 - Bienes Amortizables'!$E$108='2 - Programas Municipales'!$C$4,'3 - Bienes Amortizables'!$H$110,0)),0)+IF('3 - Bienes Amortizables'!$E$112='2 - Programas Municipales'!$B8,(IF('3 - Bienes Amortizables'!$E$114='2 - Programas Municipales'!$C$4,'3 - Bienes Amortizables'!$H$116,0)),0)+IF('3 - Bienes Amortizables'!$E$118='2 - Programas Municipales'!$B8,(IF('3 - Bienes Amortizables'!$E$120='2 - Programas Municipales'!$C$4,'3 - Bienes Amortizables'!$H$122,0)),0)+IF('3 - Bienes Amortizables'!$E$124='2 - Programas Municipales'!$B8,(IF('3 - Bienes Amortizables'!$E$126='2 - Programas Municipales'!$C$4,'3 - Bienes Amortizables'!$H$128,0)),0)+IF('3 - Bienes Amortizables'!$E$130='2 - Programas Municipales'!$B8,(IF('3 - Bienes Amortizables'!$E$132='2 - Programas Municipales'!$C$4,'3 - Bienes Amortizables'!$H$134,0)),0)+IF('3 - Bienes Amortizables'!$E$136='2 - Programas Municipales'!$B8,(IF('3 - Bienes Amortizables'!$E$138='2 - Programas Municipales'!$C$4,'3 - Bienes Amortizables'!$H$140,0)),0)</f>
        <v>0</v>
      </c>
      <c r="F10" s="202">
        <f>IF('3 - Bienes Amortizables'!$E$4='2 - Programas Municipales'!$B8,(IF('3 - Bienes Amortizables'!$E$6='2 - Programas Municipales'!$C$5,'3 - Bienes Amortizables'!$H$8,0)),0)+IF('3 - Bienes Amortizables'!$E$10='2 - Programas Municipales'!$B8,(IF('3 - Bienes Amortizables'!$E$12='2 - Programas Municipales'!$C$5,'3 - Bienes Amortizables'!$H$14,0)),0)+IF('3 - Bienes Amortizables'!$E$16='2 - Programas Municipales'!$B8,(IF('3 - Bienes Amortizables'!$E$18='2 - Programas Municipales'!$C$5,'3 - Bienes Amortizables'!$H$20,0)),0)+IF('3 - Bienes Amortizables'!$E$22='2 - Programas Municipales'!$B8,(IF('3 - Bienes Amortizables'!$E$24='2 - Programas Municipales'!$C$5,'3 - Bienes Amortizables'!$H$26,0)),0)+IF('3 - Bienes Amortizables'!$E$28='2 - Programas Municipales'!$B8,(IF('3 - Bienes Amortizables'!$E$30='2 - Programas Municipales'!$C$5,'3 - Bienes Amortizables'!$H$32,0)),0)+IF('3 - Bienes Amortizables'!$E$34='2 - Programas Municipales'!$B8,(IF('3 - Bienes Amortizables'!$E$36='2 - Programas Municipales'!$C$5,'3 - Bienes Amortizables'!$H$38,0)),0)+IF('3 - Bienes Amortizables'!$E$40='2 - Programas Municipales'!$B8,(IF('3 - Bienes Amortizables'!$E$42='2 - Programas Municipales'!$C$5,'3 - Bienes Amortizables'!$H$44,0)),0)+IF('3 - Bienes Amortizables'!$E$46='2 - Programas Municipales'!$B8,(IF('3 - Bienes Amortizables'!$E$48='2 - Programas Municipales'!$C$5,'3 - Bienes Amortizables'!$H$50,0)),0)+IF('3 - Bienes Amortizables'!$E$52='2 - Programas Municipales'!$B8,(IF('3 - Bienes Amortizables'!$E$54='2 - Programas Municipales'!$C$5,'3 - Bienes Amortizables'!$H$56,0)),0)+IF('3 - Bienes Amortizables'!$E$58='2 - Programas Municipales'!$B8,(IF('3 - Bienes Amortizables'!$E$60='2 - Programas Municipales'!$C$5,'3 - Bienes Amortizables'!$H$62,0)),0)+IF('3 - Bienes Amortizables'!$E$64='2 - Programas Municipales'!$B8,(IF('3 - Bienes Amortizables'!$E$66='2 - Programas Municipales'!$C$5,'3 - Bienes Amortizables'!$H$68,0)),0)+IF('3 - Bienes Amortizables'!$E$70='2 - Programas Municipales'!$B8,(IF('3 - Bienes Amortizables'!$E$72='2 - Programas Municipales'!$C$5,'3 - Bienes Amortizables'!$H$74,0)),0)+IF('3 - Bienes Amortizables'!$E$76='2 - Programas Municipales'!$B8,(IF('3 - Bienes Amortizables'!$E$78='2 - Programas Municipales'!$C$5,'3 - Bienes Amortizables'!$H$80,0)),0)+IF('3 - Bienes Amortizables'!$E$82='2 - Programas Municipales'!$B8,(IF('3 - Bienes Amortizables'!$E$84='2 - Programas Municipales'!$C$5,'3 - Bienes Amortizables'!$H$86,0)),0)+IF('3 - Bienes Amortizables'!$E$88='2 - Programas Municipales'!$B8,(IF('3 - Bienes Amortizables'!$E$90='2 - Programas Municipales'!$C$5,'3 - Bienes Amortizables'!$H$92,0)),0)+IF('3 - Bienes Amortizables'!$E$94='2 - Programas Municipales'!$B8,(IF('3 - Bienes Amortizables'!$E$96='2 - Programas Municipales'!$C$5,'3 - Bienes Amortizables'!$H$98,0)),0)+IF('3 - Bienes Amortizables'!$E$100='2 - Programas Municipales'!$B8,(IF('3 - Bienes Amortizables'!$E$102='2 - Programas Municipales'!$C$5,'3 - Bienes Amortizables'!$H$104,0)),0)+IF('3 - Bienes Amortizables'!$E$106='2 - Programas Municipales'!$B8,(IF('3 - Bienes Amortizables'!$E$108='2 - Programas Municipales'!$C$5,'3 - Bienes Amortizables'!$H$110,0)),0)+IF('3 - Bienes Amortizables'!$E$112='2 - Programas Municipales'!$B8,(IF('3 - Bienes Amortizables'!$E$114='2 - Programas Municipales'!$C$5,'3 - Bienes Amortizables'!$H$116,0)),0)+IF('3 - Bienes Amortizables'!$E$118='2 - Programas Municipales'!$B8,(IF('3 - Bienes Amortizables'!$E$120='2 - Programas Municipales'!$C$5,'3 - Bienes Amortizables'!$H$122,0)),0)+IF('3 - Bienes Amortizables'!$E$124='2 - Programas Municipales'!$B8,(IF('3 - Bienes Amortizables'!$E$126='2 - Programas Municipales'!$C$5,'3 - Bienes Amortizables'!$H$128,0)),0)+IF('3 - Bienes Amortizables'!$E$130='2 - Programas Municipales'!$B8,(IF('3 - Bienes Amortizables'!$E$132='2 - Programas Municipales'!$C$5,'3 - Bienes Amortizables'!$H$134,0)),0)+IF('3 - Bienes Amortizables'!$E$136='2 - Programas Municipales'!$B8,(IF('3 - Bienes Amortizables'!$E$138='2 - Programas Municipales'!$C$5,'3 - Bienes Amortizables'!$H$140,0)),0)</f>
        <v>0</v>
      </c>
      <c r="G10" s="202">
        <f>IF('3 - Bienes Amortizables'!$E$4='2 - Programas Municipales'!$B8,(IF('3 - Bienes Amortizables'!$E$6='2 - Programas Municipales'!$C$6,'3 - Bienes Amortizables'!$H$8,0)),0)+IF('3 - Bienes Amortizables'!$E$10='2 - Programas Municipales'!$B8,(IF('3 - Bienes Amortizables'!$E$12='2 - Programas Municipales'!$C$6,'3 - Bienes Amortizables'!$H$14,0)),0)+IF('3 - Bienes Amortizables'!$E$16='2 - Programas Municipales'!$B8,(IF('3 - Bienes Amortizables'!$E$18='2 - Programas Municipales'!$C$6,'3 - Bienes Amortizables'!$H$20,0)),0)+IF('3 - Bienes Amortizables'!$E$22='2 - Programas Municipales'!$B8,(IF('3 - Bienes Amortizables'!$E$24='2 - Programas Municipales'!$C$6,'3 - Bienes Amortizables'!$H$26,0)),0)+IF('3 - Bienes Amortizables'!$E$28='2 - Programas Municipales'!$B8,(IF('3 - Bienes Amortizables'!$E$30='2 - Programas Municipales'!$C$6,'3 - Bienes Amortizables'!$H$32,0)),0)+IF('3 - Bienes Amortizables'!$E$34='2 - Programas Municipales'!$B8,(IF('3 - Bienes Amortizables'!$E$36='2 - Programas Municipales'!$C$6,'3 - Bienes Amortizables'!$H$38,0)),0)+IF('3 - Bienes Amortizables'!$E$40='2 - Programas Municipales'!$B8,(IF('3 - Bienes Amortizables'!$E$42='2 - Programas Municipales'!$C$6,'3 - Bienes Amortizables'!$H$44,0)),0)+IF('3 - Bienes Amortizables'!$E$46='2 - Programas Municipales'!$B8,(IF('3 - Bienes Amortizables'!$E$48='2 - Programas Municipales'!$C$6,'3 - Bienes Amortizables'!$H$50,0)),0)+IF('3 - Bienes Amortizables'!$E$52='2 - Programas Municipales'!$B8,(IF('3 - Bienes Amortizables'!$E$54='2 - Programas Municipales'!$C$6,'3 - Bienes Amortizables'!$H$56,0)),0)+IF('3 - Bienes Amortizables'!$E$58='2 - Programas Municipales'!$B8,(IF('3 - Bienes Amortizables'!$E$60='2 - Programas Municipales'!$C$6,'3 - Bienes Amortizables'!$H$62,0)),0)+IF('3 - Bienes Amortizables'!$E$64='2 - Programas Municipales'!$B8,(IF('3 - Bienes Amortizables'!$E$66='2 - Programas Municipales'!$C$6,'3 - Bienes Amortizables'!$H$68,0)),0)+IF('3 - Bienes Amortizables'!$E$70='2 - Programas Municipales'!$B8,(IF('3 - Bienes Amortizables'!$E$72='2 - Programas Municipales'!$C$6,'3 - Bienes Amortizables'!$H$74,0)),0)+IF('3 - Bienes Amortizables'!$E$76='2 - Programas Municipales'!$B8,(IF('3 - Bienes Amortizables'!$E$78='2 - Programas Municipales'!$C$6,'3 - Bienes Amortizables'!$H$80,0)),0)+IF('3 - Bienes Amortizables'!$E$82='2 - Programas Municipales'!$B8,(IF('3 - Bienes Amortizables'!$E$84='2 - Programas Municipales'!$C$6,'3 - Bienes Amortizables'!$H$86,0)),0)+IF('3 - Bienes Amortizables'!$E$88='2 - Programas Municipales'!$B8,(IF('3 - Bienes Amortizables'!$E$90='2 - Programas Municipales'!$C$6,'3 - Bienes Amortizables'!$H$92,0)),0)+IF('3 - Bienes Amortizables'!$E$94='2 - Programas Municipales'!$B8,(IF('3 - Bienes Amortizables'!$E$96='2 - Programas Municipales'!$C$6,'3 - Bienes Amortizables'!$H$98,0)),0)+IF('3 - Bienes Amortizables'!$E$100='2 - Programas Municipales'!$B8,(IF('3 - Bienes Amortizables'!$E$102='2 - Programas Municipales'!$C$6,'3 - Bienes Amortizables'!$H$104,0)),0)+IF('3 - Bienes Amortizables'!$E$106='2 - Programas Municipales'!$B8,(IF('3 - Bienes Amortizables'!$E$108='2 - Programas Municipales'!$C$6,'3 - Bienes Amortizables'!$H$110,0)),0)+IF('3 - Bienes Amortizables'!$E$112='2 - Programas Municipales'!$B8,(IF('3 - Bienes Amortizables'!$E$114='2 - Programas Municipales'!$C$6,'3 - Bienes Amortizables'!$H$116,0)),0)+IF('3 - Bienes Amortizables'!$E$118='2 - Programas Municipales'!$B8,(IF('3 - Bienes Amortizables'!$E$120='2 - Programas Municipales'!$C$6,'3 - Bienes Amortizables'!$H$122,0)),0)+IF('3 - Bienes Amortizables'!$E$124='2 - Programas Municipales'!$B8,(IF('3 - Bienes Amortizables'!$E$126='2 - Programas Municipales'!$C$6,'3 - Bienes Amortizables'!$H$128,0)),0)+IF('3 - Bienes Amortizables'!$E$130='2 - Programas Municipales'!$B8,(IF('3 - Bienes Amortizables'!$E$132='2 - Programas Municipales'!$C$6,'3 - Bienes Amortizables'!$H$134,0)),0)+IF('3 - Bienes Amortizables'!$E$136='2 - Programas Municipales'!$B8,(IF('3 - Bienes Amortizables'!$E$138='2 - Programas Municipales'!$C$6,'3 - Bienes Amortizables'!$H$140,0)),0)</f>
        <v>0</v>
      </c>
      <c r="H10" s="202">
        <f>IF('3 - Bienes Amortizables'!$E$4='2 - Programas Municipales'!$B8,(IF('3 - Bienes Amortizables'!$E$6='2 - Programas Municipales'!$C$7,'3 - Bienes Amortizables'!$H$8,0)),0)+IF('3 - Bienes Amortizables'!$E$10='2 - Programas Municipales'!$B8,(IF('3 - Bienes Amortizables'!$E$12='2 - Programas Municipales'!$C$7,'3 - Bienes Amortizables'!$H$14,0)),0)+IF('3 - Bienes Amortizables'!$E$16='2 - Programas Municipales'!$B8,(IF('3 - Bienes Amortizables'!$E$18='2 - Programas Municipales'!$C$7,'3 - Bienes Amortizables'!$H$20,0)),0)+IF('3 - Bienes Amortizables'!$E$22='2 - Programas Municipales'!$B8,(IF('3 - Bienes Amortizables'!$E$24='2 - Programas Municipales'!$C$7,'3 - Bienes Amortizables'!$H$26,0)),0)+IF('3 - Bienes Amortizables'!$E$28='2 - Programas Municipales'!$B8,(IF('3 - Bienes Amortizables'!$E$30='2 - Programas Municipales'!$C$7,'3 - Bienes Amortizables'!$H$32,0)),0)+IF('3 - Bienes Amortizables'!$E$34='2 - Programas Municipales'!$B8,(IF('3 - Bienes Amortizables'!$E$36='2 - Programas Municipales'!$C$7,'3 - Bienes Amortizables'!$H$38,0)),0)+IF('3 - Bienes Amortizables'!$E$40='2 - Programas Municipales'!$B8,(IF('3 - Bienes Amortizables'!$E$42='2 - Programas Municipales'!$C$7,'3 - Bienes Amortizables'!$H$44,0)),0)+IF('3 - Bienes Amortizables'!$E$46='2 - Programas Municipales'!$B8,(IF('3 - Bienes Amortizables'!$E$48='2 - Programas Municipales'!$C$7,'3 - Bienes Amortizables'!$H$50,0)),0)+IF('3 - Bienes Amortizables'!$E$52='2 - Programas Municipales'!$B8,(IF('3 - Bienes Amortizables'!$E$54='2 - Programas Municipales'!$C$7,'3 - Bienes Amortizables'!$H$56,0)),0)+IF('3 - Bienes Amortizables'!$E$58='2 - Programas Municipales'!$B8,(IF('3 - Bienes Amortizables'!$E$60='2 - Programas Municipales'!$C$7,'3 - Bienes Amortizables'!$H$62,0)),0)+IF('3 - Bienes Amortizables'!$E$64='2 - Programas Municipales'!$B8,(IF('3 - Bienes Amortizables'!$E$66='2 - Programas Municipales'!$C$7,'3 - Bienes Amortizables'!$H$68,0)),0)+IF('3 - Bienes Amortizables'!$E$70='2 - Programas Municipales'!$B8,(IF('3 - Bienes Amortizables'!$E$72='2 - Programas Municipales'!$C$7,'3 - Bienes Amortizables'!$H$74,0)),0)+IF('3 - Bienes Amortizables'!$E$76='2 - Programas Municipales'!$B8,(IF('3 - Bienes Amortizables'!$E$78='2 - Programas Municipales'!$C$7,'3 - Bienes Amortizables'!$H$80,0)),0)+IF('3 - Bienes Amortizables'!$E$82='2 - Programas Municipales'!$B8,(IF('3 - Bienes Amortizables'!$E$84='2 - Programas Municipales'!$C$7,'3 - Bienes Amortizables'!$H$86,0)),0)+IF('3 - Bienes Amortizables'!$E$88='2 - Programas Municipales'!$B8,(IF('3 - Bienes Amortizables'!$E$90='2 - Programas Municipales'!$C$7,'3 - Bienes Amortizables'!$H$92,0)),0)+IF('3 - Bienes Amortizables'!$E$94='2 - Programas Municipales'!$B8,(IF('3 - Bienes Amortizables'!$E$96='2 - Programas Municipales'!$C$7,'3 - Bienes Amortizables'!$H$98,0)),0)+IF('3 - Bienes Amortizables'!$E$100='2 - Programas Municipales'!$B8,(IF('3 - Bienes Amortizables'!$E$102='2 - Programas Municipales'!$C$7,'3 - Bienes Amortizables'!$H$104,0)),0)+IF('3 - Bienes Amortizables'!$E$106='2 - Programas Municipales'!$B8,(IF('3 - Bienes Amortizables'!$E$108='2 - Programas Municipales'!$C$7,'3 - Bienes Amortizables'!$H$110,0)),0)+IF('3 - Bienes Amortizables'!$E$112='2 - Programas Municipales'!$B8,(IF('3 - Bienes Amortizables'!$E$114='2 - Programas Municipales'!$C$7,'3 - Bienes Amortizables'!$H$116,0)),0)+IF('3 - Bienes Amortizables'!$E$118='2 - Programas Municipales'!$B8,(IF('3 - Bienes Amortizables'!$E$120='2 - Programas Municipales'!$C$7,'3 - Bienes Amortizables'!$H$122,0)),0)+IF('3 - Bienes Amortizables'!$E$124='2 - Programas Municipales'!$B8,(IF('3 - Bienes Amortizables'!$E$126='2 - Programas Municipales'!$C$7,'3 - Bienes Amortizables'!$H$128,0)),0)+IF('3 - Bienes Amortizables'!$E$130='2 - Programas Municipales'!$B8,(IF('3 - Bienes Amortizables'!$E$132='2 - Programas Municipales'!$C$7,'3 - Bienes Amortizables'!$H$134,0)),0)+IF('3 - Bienes Amortizables'!$E$136='2 - Programas Municipales'!$B8,(IF('3 - Bienes Amortizables'!$E$138='2 - Programas Municipales'!$C$7,'3 - Bienes Amortizables'!$H$140,0)),0)</f>
        <v>0</v>
      </c>
      <c r="I10" s="202">
        <f>IF('3 - Bienes Amortizables'!$E$4='2 - Programas Municipales'!$B8,(IF('3 - Bienes Amortizables'!$E$6='2 - Programas Municipales'!$C$8,'3 - Bienes Amortizables'!$H$8,0)),0)+IF('3 - Bienes Amortizables'!$E$10='2 - Programas Municipales'!$B8,(IF('3 - Bienes Amortizables'!$E$12='2 - Programas Municipales'!$C$8,'3 - Bienes Amortizables'!$H$14,0)),0)+IF('3 - Bienes Amortizables'!$E$16='2 - Programas Municipales'!$B8,(IF('3 - Bienes Amortizables'!$E$18='2 - Programas Municipales'!$C$8,'3 - Bienes Amortizables'!$H$20,0)),0)+IF('3 - Bienes Amortizables'!$E$22='2 - Programas Municipales'!$B8,(IF('3 - Bienes Amortizables'!$E$24='2 - Programas Municipales'!$C$8,'3 - Bienes Amortizables'!$H$26,0)),0)+IF('3 - Bienes Amortizables'!$E$28='2 - Programas Municipales'!$B8,(IF('3 - Bienes Amortizables'!$E$30='2 - Programas Municipales'!$C$8,'3 - Bienes Amortizables'!$H$32,0)),0)+IF('3 - Bienes Amortizables'!$E$34='2 - Programas Municipales'!$B8,(IF('3 - Bienes Amortizables'!$E$36='2 - Programas Municipales'!$C$8,'3 - Bienes Amortizables'!$H$38,0)),0)+IF('3 - Bienes Amortizables'!$E$40='2 - Programas Municipales'!$B8,(IF('3 - Bienes Amortizables'!$E$42='2 - Programas Municipales'!$C$8,'3 - Bienes Amortizables'!$H$44,0)),0)+IF('3 - Bienes Amortizables'!$E$46='2 - Programas Municipales'!$B8,(IF('3 - Bienes Amortizables'!$E$48='2 - Programas Municipales'!$C$8,'3 - Bienes Amortizables'!$H$50,0)),0)+IF('3 - Bienes Amortizables'!$E$52='2 - Programas Municipales'!$B8,(IF('3 - Bienes Amortizables'!$E$54='2 - Programas Municipales'!$C$8,'3 - Bienes Amortizables'!$H$56,0)),0)+IF('3 - Bienes Amortizables'!$E$58='2 - Programas Municipales'!$B8,(IF('3 - Bienes Amortizables'!$E$60='2 - Programas Municipales'!$C$8,'3 - Bienes Amortizables'!$H$62,0)),0)+IF('3 - Bienes Amortizables'!$E$64='2 - Programas Municipales'!$B8,(IF('3 - Bienes Amortizables'!$E$66='2 - Programas Municipales'!$C$8,'3 - Bienes Amortizables'!$H$68,0)),0)+IF('3 - Bienes Amortizables'!$E$70='2 - Programas Municipales'!$B8,(IF('3 - Bienes Amortizables'!$E$72='2 - Programas Municipales'!$C$8,'3 - Bienes Amortizables'!$H$74,0)),0)+IF('3 - Bienes Amortizables'!$E$76='2 - Programas Municipales'!$B8,(IF('3 - Bienes Amortizables'!$E$78='2 - Programas Municipales'!$C$8,'3 - Bienes Amortizables'!$H$80,0)),0)+IF('3 - Bienes Amortizables'!$E$82='2 - Programas Municipales'!$B8,(IF('3 - Bienes Amortizables'!$E$84='2 - Programas Municipales'!$C$8,'3 - Bienes Amortizables'!$H$86,0)),0)+IF('3 - Bienes Amortizables'!$E$88='2 - Programas Municipales'!$B8,(IF('3 - Bienes Amortizables'!$E$90='2 - Programas Municipales'!$C$8,'3 - Bienes Amortizables'!$H$92,0)),0)+IF('3 - Bienes Amortizables'!$E$94='2 - Programas Municipales'!$B8,(IF('3 - Bienes Amortizables'!$E$96='2 - Programas Municipales'!$C$8,'3 - Bienes Amortizables'!$H$98,0)),0)+IF('3 - Bienes Amortizables'!$E$100='2 - Programas Municipales'!$B8,(IF('3 - Bienes Amortizables'!$E$102='2 - Programas Municipales'!$C$8,'3 - Bienes Amortizables'!$H$104,0)),0)+IF('3 - Bienes Amortizables'!$E$106='2 - Programas Municipales'!$B8,(IF('3 - Bienes Amortizables'!$E$108='2 - Programas Municipales'!$C$8,'3 - Bienes Amortizables'!$H$110,0)),0)+IF('3 - Bienes Amortizables'!$E$112='2 - Programas Municipales'!$B8,(IF('3 - Bienes Amortizables'!$E$114='2 - Programas Municipales'!$C$8,'3 - Bienes Amortizables'!$H$116,0)),0)+IF('3 - Bienes Amortizables'!$E$118='2 - Programas Municipales'!$B8,(IF('3 - Bienes Amortizables'!$E$120='2 - Programas Municipales'!$C$8,'3 - Bienes Amortizables'!$H$122,0)),0)+IF('3 - Bienes Amortizables'!$E$124='2 - Programas Municipales'!$B8,(IF('3 - Bienes Amortizables'!$E$126='2 - Programas Municipales'!$C$8,'3 - Bienes Amortizables'!$H$128,0)),0)+IF('3 - Bienes Amortizables'!$E$130='2 - Programas Municipales'!$B8,(IF('3 - Bienes Amortizables'!$E$132='2 - Programas Municipales'!$C$8,'3 - Bienes Amortizables'!$H$134,0)),0)+IF('3 - Bienes Amortizables'!$E$136='2 - Programas Municipales'!$B8,(IF('3 - Bienes Amortizables'!$E$138='2 - Programas Municipales'!$C$8,'3 - Bienes Amortizables'!$H$140,0)),0)</f>
        <v>0</v>
      </c>
      <c r="J10" s="202">
        <f>IF('3 - Bienes Amortizables'!$E$4='2 - Programas Municipales'!$B8,(IF('3 - Bienes Amortizables'!$E$6='2 - Programas Municipales'!$C$9,'3 - Bienes Amortizables'!$H$8,0)),0)+IF('3 - Bienes Amortizables'!$E$10='2 - Programas Municipales'!$B8,(IF('3 - Bienes Amortizables'!$E$12='2 - Programas Municipales'!$C$9,'3 - Bienes Amortizables'!$H$14,0)),0)+IF('3 - Bienes Amortizables'!$E$16='2 - Programas Municipales'!$B8,(IF('3 - Bienes Amortizables'!$E$18='2 - Programas Municipales'!$C$9,'3 - Bienes Amortizables'!$H$20,0)),0)+IF('3 - Bienes Amortizables'!$E$22='2 - Programas Municipales'!$B8,(IF('3 - Bienes Amortizables'!$E$24='2 - Programas Municipales'!$C$9,'3 - Bienes Amortizables'!$H$26,0)),0)+IF('3 - Bienes Amortizables'!$E$28='2 - Programas Municipales'!$B8,(IF('3 - Bienes Amortizables'!$E$30='2 - Programas Municipales'!$C$9,'3 - Bienes Amortizables'!$H$32,0)),0)+IF('3 - Bienes Amortizables'!$E$34='2 - Programas Municipales'!$B8,(IF('3 - Bienes Amortizables'!$E$36='2 - Programas Municipales'!$C$9,'3 - Bienes Amortizables'!$H$38,0)),0)+IF('3 - Bienes Amortizables'!$E$40='2 - Programas Municipales'!$B8,(IF('3 - Bienes Amortizables'!$E$42='2 - Programas Municipales'!$C$9,'3 - Bienes Amortizables'!$H$44,0)),0)+IF('3 - Bienes Amortizables'!$E$46='2 - Programas Municipales'!$B8,(IF('3 - Bienes Amortizables'!$E$48='2 - Programas Municipales'!$C$9,'3 - Bienes Amortizables'!$H$50,0)),0)+IF('3 - Bienes Amortizables'!$E$52='2 - Programas Municipales'!$B8,(IF('3 - Bienes Amortizables'!$E$54='2 - Programas Municipales'!$C$9,'3 - Bienes Amortizables'!$H$56,0)),0)+IF('3 - Bienes Amortizables'!$E$58='2 - Programas Municipales'!$B8,(IF('3 - Bienes Amortizables'!$E$60='2 - Programas Municipales'!$C$9,'3 - Bienes Amortizables'!$H$62,0)),0)+IF('3 - Bienes Amortizables'!$E$64='2 - Programas Municipales'!$B8,(IF('3 - Bienes Amortizables'!$E$66='2 - Programas Municipales'!$C$9,'3 - Bienes Amortizables'!$H$68,0)),0)+IF('3 - Bienes Amortizables'!$E$70='2 - Programas Municipales'!$B8,(IF('3 - Bienes Amortizables'!$E$72='2 - Programas Municipales'!$C$9,'3 - Bienes Amortizables'!$H$74,0)),0)+IF('3 - Bienes Amortizables'!$E$76='2 - Programas Municipales'!$B8,(IF('3 - Bienes Amortizables'!$E$78='2 - Programas Municipales'!$C$9,'3 - Bienes Amortizables'!$H$80,0)),0)+IF('3 - Bienes Amortizables'!$E$82='2 - Programas Municipales'!$B8,(IF('3 - Bienes Amortizables'!$E$84='2 - Programas Municipales'!$C$9,'3 - Bienes Amortizables'!$H$86,0)),0)+IF('3 - Bienes Amortizables'!$E$88='2 - Programas Municipales'!$B8,(IF('3 - Bienes Amortizables'!$E$90='2 - Programas Municipales'!$C$9,'3 - Bienes Amortizables'!$H$92,0)),0)+IF('3 - Bienes Amortizables'!$E$94='2 - Programas Municipales'!$B8,(IF('3 - Bienes Amortizables'!$E$96='2 - Programas Municipales'!$C$9,'3 - Bienes Amortizables'!$H$98,0)),0)+IF('3 - Bienes Amortizables'!$E$100='2 - Programas Municipales'!$B8,(IF('3 - Bienes Amortizables'!$E$102='2 - Programas Municipales'!$C$9,'3 - Bienes Amortizables'!$H$104,0)),0)+IF('3 - Bienes Amortizables'!$E$106='2 - Programas Municipales'!$B8,(IF('3 - Bienes Amortizables'!$E$108='2 - Programas Municipales'!$C$9,'3 - Bienes Amortizables'!$H$110,0)),0)+IF('3 - Bienes Amortizables'!$E$112='2 - Programas Municipales'!$B8,(IF('3 - Bienes Amortizables'!$E$114='2 - Programas Municipales'!$C$9,'3 - Bienes Amortizables'!$H$116,0)),0)+IF('3 - Bienes Amortizables'!$E$118='2 - Programas Municipales'!$B8,(IF('3 - Bienes Amortizables'!$E$120='2 - Programas Municipales'!$C$9,'3 - Bienes Amortizables'!$H$122,0)),0)+IF('3 - Bienes Amortizables'!$E$124='2 - Programas Municipales'!$B8,(IF('3 - Bienes Amortizables'!$E$126='2 - Programas Municipales'!$C$9,'3 - Bienes Amortizables'!$H$128,0)),0)+IF('3 - Bienes Amortizables'!$E$130='2 - Programas Municipales'!$B8,(IF('3 - Bienes Amortizables'!$E$132='2 - Programas Municipales'!$C$9,'3 - Bienes Amortizables'!$H$134,0)),0)+IF('3 - Bienes Amortizables'!$E$136='2 - Programas Municipales'!$B8,(IF('3 - Bienes Amortizables'!$E$138='2 - Programas Municipales'!$C$9,'3 - Bienes Amortizables'!$H$140,0)),0)</f>
        <v>0</v>
      </c>
      <c r="K10" s="202">
        <f>IF('3 - Bienes Amortizables'!$E$4='2 - Programas Municipales'!$B8,(IF('3 - Bienes Amortizables'!$E$6='2 - Programas Municipales'!$C$10,'3 - Bienes Amortizables'!$H$8,0)),0)+IF('3 - Bienes Amortizables'!$E$10='2 - Programas Municipales'!$B8,(IF('3 - Bienes Amortizables'!$E$12='2 - Programas Municipales'!$C$10,'3 - Bienes Amortizables'!$H$14,0)),0)+IF('3 - Bienes Amortizables'!$E$16='2 - Programas Municipales'!$B8,(IF('3 - Bienes Amortizables'!$E$18='2 - Programas Municipales'!$C$10,'3 - Bienes Amortizables'!$H$20,0)),0)+IF('3 - Bienes Amortizables'!$E$22='2 - Programas Municipales'!$B8,(IF('3 - Bienes Amortizables'!$E$24='2 - Programas Municipales'!$C$10,'3 - Bienes Amortizables'!$H$26,0)),0)+IF('3 - Bienes Amortizables'!$E$28='2 - Programas Municipales'!$B8,(IF('3 - Bienes Amortizables'!$E$30='2 - Programas Municipales'!$C$10,'3 - Bienes Amortizables'!$H$32,0)),0)+IF('3 - Bienes Amortizables'!$E$34='2 - Programas Municipales'!$B8,(IF('3 - Bienes Amortizables'!$E$36='2 - Programas Municipales'!$C$10,'3 - Bienes Amortizables'!$H$38,0)),0)+IF('3 - Bienes Amortizables'!$E$40='2 - Programas Municipales'!$B8,(IF('3 - Bienes Amortizables'!$E$42='2 - Programas Municipales'!$C$10,'3 - Bienes Amortizables'!$H$44,0)),0)+IF('3 - Bienes Amortizables'!$E$46='2 - Programas Municipales'!$B8,(IF('3 - Bienes Amortizables'!$E$48='2 - Programas Municipales'!$C$10,'3 - Bienes Amortizables'!$H$50,0)),0)+IF('3 - Bienes Amortizables'!$E$52='2 - Programas Municipales'!$B8,(IF('3 - Bienes Amortizables'!$E$54='2 - Programas Municipales'!$C$10,'3 - Bienes Amortizables'!$H$56,0)),0)+IF('3 - Bienes Amortizables'!$E$58='2 - Programas Municipales'!$B8,(IF('3 - Bienes Amortizables'!$E$60='2 - Programas Municipales'!$C$10,'3 - Bienes Amortizables'!$H$62,0)),0)+IF('3 - Bienes Amortizables'!$E$64='2 - Programas Municipales'!$B8,(IF('3 - Bienes Amortizables'!$E$66='2 - Programas Municipales'!$C$10,'3 - Bienes Amortizables'!$H$68,0)),0)+IF('3 - Bienes Amortizables'!$E$70='2 - Programas Municipales'!$B8,(IF('3 - Bienes Amortizables'!$E$72='2 - Programas Municipales'!$C$10,'3 - Bienes Amortizables'!$H$74,0)),0)+IF('3 - Bienes Amortizables'!$E$76='2 - Programas Municipales'!$B8,(IF('3 - Bienes Amortizables'!$E$78='2 - Programas Municipales'!$C$10,'3 - Bienes Amortizables'!$H$80,0)),0)+IF('3 - Bienes Amortizables'!$E$82='2 - Programas Municipales'!$B8,(IF('3 - Bienes Amortizables'!$E$84='2 - Programas Municipales'!$C$10,'3 - Bienes Amortizables'!$H$86,0)),0)+IF('3 - Bienes Amortizables'!$E$88='2 - Programas Municipales'!$B8,(IF('3 - Bienes Amortizables'!$E$90='2 - Programas Municipales'!$C$10,'3 - Bienes Amortizables'!$H$92,0)),0)+IF('3 - Bienes Amortizables'!$E$94='2 - Programas Municipales'!$B8,(IF('3 - Bienes Amortizables'!$E$96='2 - Programas Municipales'!$C$10,'3 - Bienes Amortizables'!$H$98,0)),0)+IF('3 - Bienes Amortizables'!$E$100='2 - Programas Municipales'!$B8,(IF('3 - Bienes Amortizables'!$E$102='2 - Programas Municipales'!$C$10,'3 - Bienes Amortizables'!$H$104,0)),0)+IF('3 - Bienes Amortizables'!$E$106='2 - Programas Municipales'!$B8,(IF('3 - Bienes Amortizables'!$E$108='2 - Programas Municipales'!$C$10,'3 - Bienes Amortizables'!$H$110,0)),0)+IF('3 - Bienes Amortizables'!$E$112='2 - Programas Municipales'!$B8,(IF('3 - Bienes Amortizables'!$E$114='2 - Programas Municipales'!$C$10,'3 - Bienes Amortizables'!$H$116,0)),0)+IF('3 - Bienes Amortizables'!$E$118='2 - Programas Municipales'!$B8,(IF('3 - Bienes Amortizables'!$E$120='2 - Programas Municipales'!$C$10,'3 - Bienes Amortizables'!$H$122,0)),0)+IF('3 - Bienes Amortizables'!$E$124='2 - Programas Municipales'!$B8,(IF('3 - Bienes Amortizables'!$E$126='2 - Programas Municipales'!$C$10,'3 - Bienes Amortizables'!$H$128,0)),0)+IF('3 - Bienes Amortizables'!$E$130='2 - Programas Municipales'!$B8,(IF('3 - Bienes Amortizables'!$E$132='2 - Programas Municipales'!$C$10,'3 - Bienes Amortizables'!$H$134,0)),0)+IF('3 - Bienes Amortizables'!$E$136='2 - Programas Municipales'!$B8,(IF('3 - Bienes Amortizables'!$E$138='2 - Programas Municipales'!$C$10,'3 - Bienes Amortizables'!$H$140,0)),0)</f>
        <v>0</v>
      </c>
      <c r="L10" s="202">
        <f>IF('3 - Bienes Amortizables'!$E$4='2 - Programas Municipales'!$B8,(IF('3 - Bienes Amortizables'!$E$6='2 - Programas Municipales'!$C$11,'3 - Bienes Amortizables'!$H$8,0)),0)+IF('3 - Bienes Amortizables'!$E$10='2 - Programas Municipales'!$B8,(IF('3 - Bienes Amortizables'!$E$12='2 - Programas Municipales'!$C$11,'3 - Bienes Amortizables'!$H$14,0)),0)+IF('3 - Bienes Amortizables'!$E$16='2 - Programas Municipales'!$B8,(IF('3 - Bienes Amortizables'!$E$18='2 - Programas Municipales'!$C$11,'3 - Bienes Amortizables'!$H$20,0)),0)+IF('3 - Bienes Amortizables'!$E$22='2 - Programas Municipales'!$B8,(IF('3 - Bienes Amortizables'!$E$24='2 - Programas Municipales'!$C$11,'3 - Bienes Amortizables'!$H$26,0)),0)+IF('3 - Bienes Amortizables'!$E$28='2 - Programas Municipales'!$B8,(IF('3 - Bienes Amortizables'!$E$30='2 - Programas Municipales'!$C$11,'3 - Bienes Amortizables'!$H$32,0)),0)+IF('3 - Bienes Amortizables'!$E$34='2 - Programas Municipales'!$B8,(IF('3 - Bienes Amortizables'!$E$36='2 - Programas Municipales'!$C$11,'3 - Bienes Amortizables'!$H$38,0)),0)+IF('3 - Bienes Amortizables'!$E$40='2 - Programas Municipales'!$B8,(IF('3 - Bienes Amortizables'!$E$42='2 - Programas Municipales'!$C$11,'3 - Bienes Amortizables'!$H$44,0)),0)+IF('3 - Bienes Amortizables'!$E$46='2 - Programas Municipales'!$B8,(IF('3 - Bienes Amortizables'!$E$48='2 - Programas Municipales'!$C$11,'3 - Bienes Amortizables'!$H$50,0)),0)+IF('3 - Bienes Amortizables'!$E$52='2 - Programas Municipales'!$B8,(IF('3 - Bienes Amortizables'!$E$54='2 - Programas Municipales'!$C$11,'3 - Bienes Amortizables'!$H$56,0)),0)+IF('3 - Bienes Amortizables'!$E$58='2 - Programas Municipales'!$B8,(IF('3 - Bienes Amortizables'!$E$60='2 - Programas Municipales'!$C$11,'3 - Bienes Amortizables'!$H$62,0)),0)+IF('3 - Bienes Amortizables'!$E$64='2 - Programas Municipales'!$B8,(IF('3 - Bienes Amortizables'!$E$66='2 - Programas Municipales'!$C$11,'3 - Bienes Amortizables'!$H$68,0)),0)+IF('3 - Bienes Amortizables'!$E$70='2 - Programas Municipales'!$B8,(IF('3 - Bienes Amortizables'!$E$72='2 - Programas Municipales'!$C$11,'3 - Bienes Amortizables'!$H$74,0)),0)+IF('3 - Bienes Amortizables'!$E$76='2 - Programas Municipales'!$B8,(IF('3 - Bienes Amortizables'!$E$78='2 - Programas Municipales'!$C$11,'3 - Bienes Amortizables'!$H$80,0)),0)+IF('3 - Bienes Amortizables'!$E$82='2 - Programas Municipales'!$B8,(IF('3 - Bienes Amortizables'!$E$84='2 - Programas Municipales'!$C$11,'3 - Bienes Amortizables'!$H$86,0)),0)+IF('3 - Bienes Amortizables'!$E$88='2 - Programas Municipales'!$B8,(IF('3 - Bienes Amortizables'!$E$90='2 - Programas Municipales'!$C$11,'3 - Bienes Amortizables'!$H$92,0)),0)+IF('3 - Bienes Amortizables'!$E$94='2 - Programas Municipales'!$B8,(IF('3 - Bienes Amortizables'!$E$96='2 - Programas Municipales'!$C$11,'3 - Bienes Amortizables'!$H$98,0)),0)+IF('3 - Bienes Amortizables'!$E$100='2 - Programas Municipales'!$B8,(IF('3 - Bienes Amortizables'!$E$102='2 - Programas Municipales'!$C$11,'3 - Bienes Amortizables'!$H$104,0)),0)+IF('3 - Bienes Amortizables'!$E$106='2 - Programas Municipales'!$B8,(IF('3 - Bienes Amortizables'!$E$108='2 - Programas Municipales'!$C$11,'3 - Bienes Amortizables'!$H$110,0)),0)+IF('3 - Bienes Amortizables'!$E$112='2 - Programas Municipales'!$B8,(IF('3 - Bienes Amortizables'!$E$114='2 - Programas Municipales'!$C$11,'3 - Bienes Amortizables'!$H$116,0)),0)+IF('3 - Bienes Amortizables'!$E$118='2 - Programas Municipales'!$B8,(IF('3 - Bienes Amortizables'!$E$120='2 - Programas Municipales'!$C$11,'3 - Bienes Amortizables'!$H$122,0)),0)+IF('3 - Bienes Amortizables'!$E$124='2 - Programas Municipales'!$B8,(IF('3 - Bienes Amortizables'!$E$126='2 - Programas Municipales'!$C$11,'3 - Bienes Amortizables'!$H$128,0)),0)+IF('3 - Bienes Amortizables'!$E$130='2 - Programas Municipales'!$B8,(IF('3 - Bienes Amortizables'!$E$132='2 - Programas Municipales'!$C$11,'3 - Bienes Amortizables'!$H$134,0)),0)+IF('3 - Bienes Amortizables'!$E$136='2 - Programas Municipales'!$B8,(IF('3 - Bienes Amortizables'!$E$138='2 - Programas Municipales'!$C$11,'3 - Bienes Amortizables'!$H$140,0)),0)</f>
        <v>0</v>
      </c>
      <c r="M10" s="202">
        <f>IF('3 - Bienes Amortizables'!$E$4='2 - Programas Municipales'!$B8,(IF('3 - Bienes Amortizables'!$E$6='2 - Programas Municipales'!$C$12,'3 - Bienes Amortizables'!$H$8,0)),0)+IF('3 - Bienes Amortizables'!$E$10='2 - Programas Municipales'!$B8,(IF('3 - Bienes Amortizables'!$E$12='2 - Programas Municipales'!$C$12,'3 - Bienes Amortizables'!$H$14,0)),0)+IF('3 - Bienes Amortizables'!$E$16='2 - Programas Municipales'!$B8,(IF('3 - Bienes Amortizables'!$E$18='2 - Programas Municipales'!$C$12,'3 - Bienes Amortizables'!$H$20,0)),0)+IF('3 - Bienes Amortizables'!$E$22='2 - Programas Municipales'!$B8,(IF('3 - Bienes Amortizables'!$E$24='2 - Programas Municipales'!$C$12,'3 - Bienes Amortizables'!$H$26,0)),0)+IF('3 - Bienes Amortizables'!$E$28='2 - Programas Municipales'!$B8,(IF('3 - Bienes Amortizables'!$E$30='2 - Programas Municipales'!$C$12,'3 - Bienes Amortizables'!$H$32,0)),0)+IF('3 - Bienes Amortizables'!$E$34='2 - Programas Municipales'!$B8,(IF('3 - Bienes Amortizables'!$E$36='2 - Programas Municipales'!$C$12,'3 - Bienes Amortizables'!$H$38,0)),0)+IF('3 - Bienes Amortizables'!$E$40='2 - Programas Municipales'!$B8,(IF('3 - Bienes Amortizables'!$E$42='2 - Programas Municipales'!$C$12,'3 - Bienes Amortizables'!$H$44,0)),0)+IF('3 - Bienes Amortizables'!$E$46='2 - Programas Municipales'!$B8,(IF('3 - Bienes Amortizables'!$E$48='2 - Programas Municipales'!$C$12,'3 - Bienes Amortizables'!$H$50,0)),0)+IF('3 - Bienes Amortizables'!$E$52='2 - Programas Municipales'!$B8,(IF('3 - Bienes Amortizables'!$E$54='2 - Programas Municipales'!$C$12,'3 - Bienes Amortizables'!$H$56,0)),0)+IF('3 - Bienes Amortizables'!$E$58='2 - Programas Municipales'!$B8,(IF('3 - Bienes Amortizables'!$E$60='2 - Programas Municipales'!$C$12,'3 - Bienes Amortizables'!$H$62,0)),0)+IF('3 - Bienes Amortizables'!$E$64='2 - Programas Municipales'!$B8,(IF('3 - Bienes Amortizables'!$E$66='2 - Programas Municipales'!$C$12,'3 - Bienes Amortizables'!$H$68,0)),0)+IF('3 - Bienes Amortizables'!$E$70='2 - Programas Municipales'!$B8,(IF('3 - Bienes Amortizables'!$E$72='2 - Programas Municipales'!$C$12,'3 - Bienes Amortizables'!$H$74,0)),0)+IF('3 - Bienes Amortizables'!$E$76='2 - Programas Municipales'!$B8,(IF('3 - Bienes Amortizables'!$E$78='2 - Programas Municipales'!$C$12,'3 - Bienes Amortizables'!$H$80,0)),0)+IF('3 - Bienes Amortizables'!$E$82='2 - Programas Municipales'!$B8,(IF('3 - Bienes Amortizables'!$E$84='2 - Programas Municipales'!$C$12,'3 - Bienes Amortizables'!$H$86,0)),0)+IF('3 - Bienes Amortizables'!$E$88='2 - Programas Municipales'!$B8,(IF('3 - Bienes Amortizables'!$E$90='2 - Programas Municipales'!$C$12,'3 - Bienes Amortizables'!$H$92,0)),0)+IF('3 - Bienes Amortizables'!$E$94='2 - Programas Municipales'!$B8,(IF('3 - Bienes Amortizables'!$E$96='2 - Programas Municipales'!$C$12,'3 - Bienes Amortizables'!$H$98,0)),0)+IF('3 - Bienes Amortizables'!$E$100='2 - Programas Municipales'!$B8,(IF('3 - Bienes Amortizables'!$E$102='2 - Programas Municipales'!$C$12,'3 - Bienes Amortizables'!$H$104,0)),0)+IF('3 - Bienes Amortizables'!$E$106='2 - Programas Municipales'!$B8,(IF('3 - Bienes Amortizables'!$E$108='2 - Programas Municipales'!$C$12,'3 - Bienes Amortizables'!$H$110,0)),0)+IF('3 - Bienes Amortizables'!$E$112='2 - Programas Municipales'!$B8,(IF('3 - Bienes Amortizables'!$E$114='2 - Programas Municipales'!$C$12,'3 - Bienes Amortizables'!$H$116,0)),0)+IF('3 - Bienes Amortizables'!$E$118='2 - Programas Municipales'!$B8,(IF('3 - Bienes Amortizables'!$E$120='2 - Programas Municipales'!$C$12,'3 - Bienes Amortizables'!$H$122,0)),0)+IF('3 - Bienes Amortizables'!$E$124='2 - Programas Municipales'!$B8,(IF('3 - Bienes Amortizables'!$E$126='2 - Programas Municipales'!$C$12,'3 - Bienes Amortizables'!$H$128,0)),0)+IF('3 - Bienes Amortizables'!$E$130='2 - Programas Municipales'!$B8,(IF('3 - Bienes Amortizables'!$E$132='2 - Programas Municipales'!$C$12,'3 - Bienes Amortizables'!$H$134,0)),0)+IF('3 - Bienes Amortizables'!$E$136='2 - Programas Municipales'!$B8,(IF('3 - Bienes Amortizables'!$E$138='2 - Programas Municipales'!$C$12,'3 - Bienes Amortizables'!$H$140,0)),0)</f>
        <v>0</v>
      </c>
      <c r="N10" s="202">
        <f>IF('3 - Bienes Amortizables'!$E$4='2 - Programas Municipales'!$B8,(IF('3 - Bienes Amortizables'!$E$6='2 - Programas Municipales'!$C$13,'3 - Bienes Amortizables'!$H$8,0)),0)+IF('3 - Bienes Amortizables'!$E$10='2 - Programas Municipales'!$B8,(IF('3 - Bienes Amortizables'!$E$12='2 - Programas Municipales'!$C$13,'3 - Bienes Amortizables'!$H$14,0)),0)+IF('3 - Bienes Amortizables'!$E$16='2 - Programas Municipales'!$B8,(IF('3 - Bienes Amortizables'!$E$18='2 - Programas Municipales'!$C$13,'3 - Bienes Amortizables'!$H$20,0)),0)+IF('3 - Bienes Amortizables'!$E$22='2 - Programas Municipales'!$B8,(IF('3 - Bienes Amortizables'!$E$24='2 - Programas Municipales'!$C$13,'3 - Bienes Amortizables'!$H$26,0)),0)+IF('3 - Bienes Amortizables'!$E$28='2 - Programas Municipales'!$B8,(IF('3 - Bienes Amortizables'!$E$30='2 - Programas Municipales'!$C$13,'3 - Bienes Amortizables'!$H$32,0)),0)+IF('3 - Bienes Amortizables'!$E$34='2 - Programas Municipales'!$B8,(IF('3 - Bienes Amortizables'!$E$36='2 - Programas Municipales'!$C$13,'3 - Bienes Amortizables'!$H$38,0)),0)+IF('3 - Bienes Amortizables'!$E$40='2 - Programas Municipales'!$B8,(IF('3 - Bienes Amortizables'!$E$42='2 - Programas Municipales'!$C$13,'3 - Bienes Amortizables'!$H$44,0)),0)+IF('3 - Bienes Amortizables'!$E$46='2 - Programas Municipales'!$B8,(IF('3 - Bienes Amortizables'!$E$48='2 - Programas Municipales'!$C$13,'3 - Bienes Amortizables'!$H$50,0)),0)+IF('3 - Bienes Amortizables'!$E$52='2 - Programas Municipales'!$B8,(IF('3 - Bienes Amortizables'!$E$54='2 - Programas Municipales'!$C$13,'3 - Bienes Amortizables'!$H$56,0)),0)+IF('3 - Bienes Amortizables'!$E$58='2 - Programas Municipales'!$B8,(IF('3 - Bienes Amortizables'!$E$60='2 - Programas Municipales'!$C$13,'3 - Bienes Amortizables'!$H$62,0)),0)+IF('3 - Bienes Amortizables'!$E$64='2 - Programas Municipales'!$B8,(IF('3 - Bienes Amortizables'!$E$66='2 - Programas Municipales'!$C$13,'3 - Bienes Amortizables'!$H$68,0)),0)+IF('3 - Bienes Amortizables'!$E$70='2 - Programas Municipales'!$B8,(IF('3 - Bienes Amortizables'!$E$72='2 - Programas Municipales'!$C$13,'3 - Bienes Amortizables'!$H$74,0)),0)+IF('3 - Bienes Amortizables'!$E$76='2 - Programas Municipales'!$B8,(IF('3 - Bienes Amortizables'!$E$78='2 - Programas Municipales'!$C$13,'3 - Bienes Amortizables'!$H$80,0)),0)+IF('3 - Bienes Amortizables'!$E$82='2 - Programas Municipales'!$B8,(IF('3 - Bienes Amortizables'!$E$84='2 - Programas Municipales'!$C$13,'3 - Bienes Amortizables'!$H$86,0)),0)+IF('3 - Bienes Amortizables'!$E$88='2 - Programas Municipales'!$B8,(IF('3 - Bienes Amortizables'!$E$90='2 - Programas Municipales'!$C$13,'3 - Bienes Amortizables'!$H$92,0)),0)+IF('3 - Bienes Amortizables'!$E$94='2 - Programas Municipales'!$B8,(IF('3 - Bienes Amortizables'!$E$96='2 - Programas Municipales'!$C$13,'3 - Bienes Amortizables'!$H$98,0)),0)+IF('3 - Bienes Amortizables'!$E$100='2 - Programas Municipales'!$B8,(IF('3 - Bienes Amortizables'!$E$102='2 - Programas Municipales'!$C$13,'3 - Bienes Amortizables'!$H$104,0)),0)+IF('3 - Bienes Amortizables'!$E$106='2 - Programas Municipales'!$B8,(IF('3 - Bienes Amortizables'!$E$108='2 - Programas Municipales'!$C$13,'3 - Bienes Amortizables'!$H$110,0)),0)+IF('3 - Bienes Amortizables'!$E$112='2 - Programas Municipales'!$B8,(IF('3 - Bienes Amortizables'!$E$114='2 - Programas Municipales'!$C$13,'3 - Bienes Amortizables'!$H$116,0)),0)+IF('3 - Bienes Amortizables'!$E$118='2 - Programas Municipales'!$B8,(IF('3 - Bienes Amortizables'!$E$120='2 - Programas Municipales'!$C$13,'3 - Bienes Amortizables'!$H$122,0)),0)+IF('3 - Bienes Amortizables'!$E$124='2 - Programas Municipales'!$B8,(IF('3 - Bienes Amortizables'!$E$126='2 - Programas Municipales'!$C$13,'3 - Bienes Amortizables'!$H$128,0)),0)+IF('3 - Bienes Amortizables'!$E$130='2 - Programas Municipales'!$B8,(IF('3 - Bienes Amortizables'!$E$132='2 - Programas Municipales'!$C$13,'3 - Bienes Amortizables'!$H$134,0)),0)+IF('3 - Bienes Amortizables'!$E$136='2 - Programas Municipales'!$B8,(IF('3 - Bienes Amortizables'!$E$138='2 - Programas Municipales'!$C$13,'3 - Bienes Amortizables'!$H$140,0)),0)</f>
        <v>0</v>
      </c>
      <c r="O10" s="202">
        <f>IF('3 - Bienes Amortizables'!$E$4='2 - Programas Municipales'!$B8,(IF('3 - Bienes Amortizables'!$E$6='2 - Programas Municipales'!$C$14,'3 - Bienes Amortizables'!$H$8,0)),0)+IF('3 - Bienes Amortizables'!$E$10='2 - Programas Municipales'!$B8,(IF('3 - Bienes Amortizables'!$E$12='2 - Programas Municipales'!$C$14,'3 - Bienes Amortizables'!$H$14,0)),0)+IF('3 - Bienes Amortizables'!$E$16='2 - Programas Municipales'!$B8,(IF('3 - Bienes Amortizables'!$E$18='2 - Programas Municipales'!$C$14,'3 - Bienes Amortizables'!$H$20,0)),0)+IF('3 - Bienes Amortizables'!$E$22='2 - Programas Municipales'!$B8,(IF('3 - Bienes Amortizables'!$E$24='2 - Programas Municipales'!$C$14,'3 - Bienes Amortizables'!$H$26,0)),0)+IF('3 - Bienes Amortizables'!$E$28='2 - Programas Municipales'!$B8,(IF('3 - Bienes Amortizables'!$E$30='2 - Programas Municipales'!$C$14,'3 - Bienes Amortizables'!$H$32,0)),0)+IF('3 - Bienes Amortizables'!$E$34='2 - Programas Municipales'!$B8,(IF('3 - Bienes Amortizables'!$E$36='2 - Programas Municipales'!$C$14,'3 - Bienes Amortizables'!$H$38,0)),0)+IF('3 - Bienes Amortizables'!$E$40='2 - Programas Municipales'!$B8,(IF('3 - Bienes Amortizables'!$E$42='2 - Programas Municipales'!$C$14,'3 - Bienes Amortizables'!$H$44,0)),0)+IF('3 - Bienes Amortizables'!$E$46='2 - Programas Municipales'!$B8,(IF('3 - Bienes Amortizables'!$E$48='2 - Programas Municipales'!$C$14,'3 - Bienes Amortizables'!$H$50,0)),0)+IF('3 - Bienes Amortizables'!$E$52='2 - Programas Municipales'!$B8,(IF('3 - Bienes Amortizables'!$E$54='2 - Programas Municipales'!$C$14,'3 - Bienes Amortizables'!$H$56,0)),0)+IF('3 - Bienes Amortizables'!$E$58='2 - Programas Municipales'!$B8,(IF('3 - Bienes Amortizables'!$E$60='2 - Programas Municipales'!$C$14,'3 - Bienes Amortizables'!$H$62,0)),0)+IF('3 - Bienes Amortizables'!$E$64='2 - Programas Municipales'!$B8,(IF('3 - Bienes Amortizables'!$E$66='2 - Programas Municipales'!$C$14,'3 - Bienes Amortizables'!$H$68,0)),0)+IF('3 - Bienes Amortizables'!$E$70='2 - Programas Municipales'!$B8,(IF('3 - Bienes Amortizables'!$E$72='2 - Programas Municipales'!$C$14,'3 - Bienes Amortizables'!$H$74,0)),0)+IF('3 - Bienes Amortizables'!$E$76='2 - Programas Municipales'!$B8,(IF('3 - Bienes Amortizables'!$E$78='2 - Programas Municipales'!$C$14,'3 - Bienes Amortizables'!$H$80,0)),0)+IF('3 - Bienes Amortizables'!$E$82='2 - Programas Municipales'!$B8,(IF('3 - Bienes Amortizables'!$E$84='2 - Programas Municipales'!$C$14,'3 - Bienes Amortizables'!$H$86,0)),0)+IF('3 - Bienes Amortizables'!$E$88='2 - Programas Municipales'!$B8,(IF('3 - Bienes Amortizables'!$E$90='2 - Programas Municipales'!$C$14,'3 - Bienes Amortizables'!$H$92,0)),0)+IF('3 - Bienes Amortizables'!$E$94='2 - Programas Municipales'!$B8,(IF('3 - Bienes Amortizables'!$E$96='2 - Programas Municipales'!$C$14,'3 - Bienes Amortizables'!$H$98,0)),0)+IF('3 - Bienes Amortizables'!$E$100='2 - Programas Municipales'!$B8,(IF('3 - Bienes Amortizables'!$E$102='2 - Programas Municipales'!$C$14,'3 - Bienes Amortizables'!$H$104,0)),0)+IF('3 - Bienes Amortizables'!$E$106='2 - Programas Municipales'!$B8,(IF('3 - Bienes Amortizables'!$E$108='2 - Programas Municipales'!$C$14,'3 - Bienes Amortizables'!$H$110,0)),0)+IF('3 - Bienes Amortizables'!$E$112='2 - Programas Municipales'!$B8,(IF('3 - Bienes Amortizables'!$E$114='2 - Programas Municipales'!$C$14,'3 - Bienes Amortizables'!$H$116,0)),0)+IF('3 - Bienes Amortizables'!$E$118='2 - Programas Municipales'!$B8,(IF('3 - Bienes Amortizables'!$E$120='2 - Programas Municipales'!$C$14,'3 - Bienes Amortizables'!$H$122,0)),0)+IF('3 - Bienes Amortizables'!$E$124='2 - Programas Municipales'!$B8,(IF('3 - Bienes Amortizables'!$E$126='2 - Programas Municipales'!$C$14,'3 - Bienes Amortizables'!$H$128,0)),0)+IF('3 - Bienes Amortizables'!$E$130='2 - Programas Municipales'!$B8,(IF('3 - Bienes Amortizables'!$E$132='2 - Programas Municipales'!$C$14,'3 - Bienes Amortizables'!$H$134,0)),0)+IF('3 - Bienes Amortizables'!$E$136='2 - Programas Municipales'!$B8,(IF('3 - Bienes Amortizables'!$E$138='2 - Programas Municipales'!$C$14,'3 - Bienes Amortizables'!$H$140,0)),0)</f>
        <v>0</v>
      </c>
      <c r="P10" s="202">
        <f>IF('3 - Bienes Amortizables'!$E$4='2 - Programas Municipales'!$B8,(IF('3 - Bienes Amortizables'!$E$6='2 - Programas Municipales'!$C$15,'3 - Bienes Amortizables'!$H$8,0)),0)+IF('3 - Bienes Amortizables'!$E$10='2 - Programas Municipales'!$B8,(IF('3 - Bienes Amortizables'!$E$12='2 - Programas Municipales'!$C$15,'3 - Bienes Amortizables'!$H$14,0)),0)+IF('3 - Bienes Amortizables'!$E$16='2 - Programas Municipales'!$B8,(IF('3 - Bienes Amortizables'!$E$18='2 - Programas Municipales'!$C$15,'3 - Bienes Amortizables'!$H$20,0)),0)+IF('3 - Bienes Amortizables'!$E$22='2 - Programas Municipales'!$B8,(IF('3 - Bienes Amortizables'!$E$24='2 - Programas Municipales'!$C$15,'3 - Bienes Amortizables'!$H$26,0)),0)+IF('3 - Bienes Amortizables'!$E$28='2 - Programas Municipales'!$B8,(IF('3 - Bienes Amortizables'!$E$30='2 - Programas Municipales'!$C$15,'3 - Bienes Amortizables'!$H$32,0)),0)+IF('3 - Bienes Amortizables'!$E$34='2 - Programas Municipales'!$B8,(IF('3 - Bienes Amortizables'!$E$36='2 - Programas Municipales'!$C$15,'3 - Bienes Amortizables'!$H$38,0)),0)+IF('3 - Bienes Amortizables'!$E$40='2 - Programas Municipales'!$B8,(IF('3 - Bienes Amortizables'!$E$42='2 - Programas Municipales'!$C$15,'3 - Bienes Amortizables'!$H$44,0)),0)+IF('3 - Bienes Amortizables'!$E$46='2 - Programas Municipales'!$B8,(IF('3 - Bienes Amortizables'!$E$48='2 - Programas Municipales'!$C$15,'3 - Bienes Amortizables'!$H$50,0)),0)+IF('3 - Bienes Amortizables'!$E$52='2 - Programas Municipales'!$B8,(IF('3 - Bienes Amortizables'!$E$54='2 - Programas Municipales'!$C$15,'3 - Bienes Amortizables'!$H$56,0)),0)+IF('3 - Bienes Amortizables'!$E$58='2 - Programas Municipales'!$B8,(IF('3 - Bienes Amortizables'!$E$60='2 - Programas Municipales'!$C$15,'3 - Bienes Amortizables'!$H$62,0)),0)+IF('3 - Bienes Amortizables'!$E$64='2 - Programas Municipales'!$B8,(IF('3 - Bienes Amortizables'!$E$66='2 - Programas Municipales'!$C$15,'3 - Bienes Amortizables'!$H$68,0)),0)+IF('3 - Bienes Amortizables'!$E$70='2 - Programas Municipales'!$B8,(IF('3 - Bienes Amortizables'!$E$72='2 - Programas Municipales'!$C$15,'3 - Bienes Amortizables'!$H$74,0)),0)+IF('3 - Bienes Amortizables'!$E$76='2 - Programas Municipales'!$B8,(IF('3 - Bienes Amortizables'!$E$78='2 - Programas Municipales'!$C$15,'3 - Bienes Amortizables'!$H$80,0)),0)+IF('3 - Bienes Amortizables'!$E$82='2 - Programas Municipales'!$B8,(IF('3 - Bienes Amortizables'!$E$84='2 - Programas Municipales'!$C$15,'3 - Bienes Amortizables'!$H$86,0)),0)+IF('3 - Bienes Amortizables'!$E$88='2 - Programas Municipales'!$B8,(IF('3 - Bienes Amortizables'!$E$90='2 - Programas Municipales'!$C$15,'3 - Bienes Amortizables'!$H$92,0)),0)+IF('3 - Bienes Amortizables'!$E$94='2 - Programas Municipales'!$B8,(IF('3 - Bienes Amortizables'!$E$96='2 - Programas Municipales'!$C$15,'3 - Bienes Amortizables'!$H$98,0)),0)+IF('3 - Bienes Amortizables'!$E$100='2 - Programas Municipales'!$B8,(IF('3 - Bienes Amortizables'!$E$102='2 - Programas Municipales'!$C$15,'3 - Bienes Amortizables'!$H$104,0)),0)+IF('3 - Bienes Amortizables'!$E$106='2 - Programas Municipales'!$B8,(IF('3 - Bienes Amortizables'!$E$108='2 - Programas Municipales'!$C$15,'3 - Bienes Amortizables'!$H$110,0)),0)+IF('3 - Bienes Amortizables'!$E$112='2 - Programas Municipales'!$B8,(IF('3 - Bienes Amortizables'!$E$114='2 - Programas Municipales'!$C$15,'3 - Bienes Amortizables'!$H$116,0)),0)+IF('3 - Bienes Amortizables'!$E$118='2 - Programas Municipales'!$B8,(IF('3 - Bienes Amortizables'!$E$120='2 - Programas Municipales'!$C$15,'3 - Bienes Amortizables'!$H$122,0)),0)+IF('3 - Bienes Amortizables'!$E$124='2 - Programas Municipales'!$B8,(IF('3 - Bienes Amortizables'!$E$126='2 - Programas Municipales'!$C$15,'3 - Bienes Amortizables'!$H$128,0)),0)+IF('3 - Bienes Amortizables'!$E$130='2 - Programas Municipales'!$B8,(IF('3 - Bienes Amortizables'!$E$132='2 - Programas Municipales'!$C$15,'3 - Bienes Amortizables'!$H$134,0)),0)+IF('3 - Bienes Amortizables'!$E$136='2 - Programas Municipales'!$B8,(IF('3 - Bienes Amortizables'!$E$138='2 - Programas Municipales'!$C$15,'3 - Bienes Amortizables'!$H$140,0)),0)</f>
        <v>0</v>
      </c>
      <c r="Q10" s="265">
        <f t="shared" si="1"/>
        <v>0</v>
      </c>
    </row>
    <row r="11">
      <c r="B11" s="44" t="str">
        <f>'2 - Programas Municipales'!B9</f>
        <v>Progs. de Educ. Comunic. y Reutilización</v>
      </c>
      <c r="C11" s="202">
        <f>IF('3 - Bienes Amortizables'!$E$4='2 - Programas Municipales'!$B9,(IF('3 - Bienes Amortizables'!$E$6='2 - Programas Municipales'!$C$2,'3 - Bienes Amortizables'!$H$8,0)),0)+IF('3 - Bienes Amortizables'!$E$10='2 - Programas Municipales'!$B9,(IF('3 - Bienes Amortizables'!$E$12='2 - Programas Municipales'!$C$2,'3 - Bienes Amortizables'!$H$14,0)),0)+IF('3 - Bienes Amortizables'!$E$16='2 - Programas Municipales'!$B9,(IF('3 - Bienes Amortizables'!$E$18='2 - Programas Municipales'!$C$2,'3 - Bienes Amortizables'!$H$20,0)),0)+IF('3 - Bienes Amortizables'!$E$22='2 - Programas Municipales'!$B9,(IF('3 - Bienes Amortizables'!$E$24='2 - Programas Municipales'!$C$2,'3 - Bienes Amortizables'!$H$26,0)),0)+IF('3 - Bienes Amortizables'!$E$28='2 - Programas Municipales'!$B9,(IF('3 - Bienes Amortizables'!$E$30='2 - Programas Municipales'!$C$2,'3 - Bienes Amortizables'!$H$32,0)),0)+IF('3 - Bienes Amortizables'!$E$34='2 - Programas Municipales'!$B9,(IF('3 - Bienes Amortizables'!$E$36='2 - Programas Municipales'!$C$2,'3 - Bienes Amortizables'!$H$38,0)),0)+IF('3 - Bienes Amortizables'!$E$40='2 - Programas Municipales'!$B9,(IF('3 - Bienes Amortizables'!$E$42='2 - Programas Municipales'!$C$2,'3 - Bienes Amortizables'!$H$44,0)),0)+IF('3 - Bienes Amortizables'!$E$46='2 - Programas Municipales'!$B9,(IF('3 - Bienes Amortizables'!$E$48='2 - Programas Municipales'!$C$2,'3 - Bienes Amortizables'!$H$50,0)),0)+IF('3 - Bienes Amortizables'!$E$52='2 - Programas Municipales'!$B9,(IF('3 - Bienes Amortizables'!$E$54='2 - Programas Municipales'!$C$2,'3 - Bienes Amortizables'!$H$56,0)),0)+IF('3 - Bienes Amortizables'!$E$58='2 - Programas Municipales'!$B9,(IF('3 - Bienes Amortizables'!$E$60='2 - Programas Municipales'!$C$2,'3 - Bienes Amortizables'!$H$62,0)),0)+IF('3 - Bienes Amortizables'!$E$64='2 - Programas Municipales'!$B9,(IF('3 - Bienes Amortizables'!$E$66='2 - Programas Municipales'!$C$2,'3 - Bienes Amortizables'!$H$68,0)),0)+IF('3 - Bienes Amortizables'!$E$70='2 - Programas Municipales'!$B9,(IF('3 - Bienes Amortizables'!$E$72='2 - Programas Municipales'!$C$2,'3 - Bienes Amortizables'!$H$74,0)),0)+IF('3 - Bienes Amortizables'!$E$76='2 - Programas Municipales'!$B9,(IF('3 - Bienes Amortizables'!$E$78='2 - Programas Municipales'!$C$2,'3 - Bienes Amortizables'!$H$80,0)),0)+IF('3 - Bienes Amortizables'!$E$82='2 - Programas Municipales'!$B9,(IF('3 - Bienes Amortizables'!$E$84='2 - Programas Municipales'!$C$2,'3 - Bienes Amortizables'!$H$86,0)),0)+IF('3 - Bienes Amortizables'!$E$88='2 - Programas Municipales'!$B9,(IF('3 - Bienes Amortizables'!$E$90='2 - Programas Municipales'!$C$2,'3 - Bienes Amortizables'!$H$92,0)),0)+IF('3 - Bienes Amortizables'!$E$94='2 - Programas Municipales'!$B9,(IF('3 - Bienes Amortizables'!$E$96='2 - Programas Municipales'!$C$2,'3 - Bienes Amortizables'!$H$98,0)),0)+IF('3 - Bienes Amortizables'!$E$100='2 - Programas Municipales'!$B9,(IF('3 - Bienes Amortizables'!$E$102='2 - Programas Municipales'!$C$2,'3 - Bienes Amortizables'!$H$104,0)),0)+IF('3 - Bienes Amortizables'!$E$106='2 - Programas Municipales'!$B9,(IF('3 - Bienes Amortizables'!$E$108='2 - Programas Municipales'!$C$2,'3 - Bienes Amortizables'!$H$110,0)),0)+IF('3 - Bienes Amortizables'!$E$112='2 - Programas Municipales'!$B9,(IF('3 - Bienes Amortizables'!$E$114='2 - Programas Municipales'!$C$2,'3 - Bienes Amortizables'!$H$116,0)),0)+IF('3 - Bienes Amortizables'!$E$118='2 - Programas Municipales'!$B9,(IF('3 - Bienes Amortizables'!$E$120='2 - Programas Municipales'!$C$2,'3 - Bienes Amortizables'!$H$122,0)),0)+IF('3 - Bienes Amortizables'!$E$124='2 - Programas Municipales'!$B9,(IF('3 - Bienes Amortizables'!$E$126='2 - Programas Municipales'!$C$2,'3 - Bienes Amortizables'!$H$128,0)),0)+IF('3 - Bienes Amortizables'!$E$130='2 - Programas Municipales'!$B9,(IF('3 - Bienes Amortizables'!$E$132='2 - Programas Municipales'!$C$2,'3 - Bienes Amortizables'!$H$134,0)),0)+IF('3 - Bienes Amortizables'!$E$136='2 - Programas Municipales'!$B9,(IF('3 - Bienes Amortizables'!$E$138='2 - Programas Municipales'!$C$2,'3 - Bienes Amortizables'!$H$140,0)),0)</f>
        <v>0</v>
      </c>
      <c r="D11" s="202">
        <f>IF('3 - Bienes Amortizables'!$E$4='2 - Programas Municipales'!$B9,(IF('3 - Bienes Amortizables'!$E$6='2 - Programas Municipales'!$C$3,'3 - Bienes Amortizables'!$H$8,0)),0)+IF('3 - Bienes Amortizables'!$E$10='2 - Programas Municipales'!$B9,(IF('3 - Bienes Amortizables'!$E$12='2 - Programas Municipales'!$C$3,'3 - Bienes Amortizables'!$H$14,0)),0)+IF('3 - Bienes Amortizables'!$E$16='2 - Programas Municipales'!$B9,(IF('3 - Bienes Amortizables'!$E$18='2 - Programas Municipales'!$C$3,'3 - Bienes Amortizables'!$H$20,0)),0)+IF('3 - Bienes Amortizables'!$E$22='2 - Programas Municipales'!$B9,(IF('3 - Bienes Amortizables'!$E$24='2 - Programas Municipales'!$C$3,'3 - Bienes Amortizables'!$H$26,0)),0)+IF('3 - Bienes Amortizables'!$E$28='2 - Programas Municipales'!$B9,(IF('3 - Bienes Amortizables'!$E$30='2 - Programas Municipales'!$C$3,'3 - Bienes Amortizables'!$H$32,0)),0)+IF('3 - Bienes Amortizables'!$E$34='2 - Programas Municipales'!$B9,(IF('3 - Bienes Amortizables'!$E$36='2 - Programas Municipales'!$C$3,'3 - Bienes Amortizables'!$H$38,0)),0)+IF('3 - Bienes Amortizables'!$E$40='2 - Programas Municipales'!$B9,(IF('3 - Bienes Amortizables'!$E$42='2 - Programas Municipales'!$C$3,'3 - Bienes Amortizables'!$H$44,0)),0)+IF('3 - Bienes Amortizables'!$E$46='2 - Programas Municipales'!$B9,(IF('3 - Bienes Amortizables'!$E$48='2 - Programas Municipales'!$C$3,'3 - Bienes Amortizables'!$H$50,0)),0)+IF('3 - Bienes Amortizables'!$E$52='2 - Programas Municipales'!$B9,(IF('3 - Bienes Amortizables'!$E$54='2 - Programas Municipales'!$C$3,'3 - Bienes Amortizables'!$H$56,0)),0)+IF('3 - Bienes Amortizables'!$E$58='2 - Programas Municipales'!$B9,(IF('3 - Bienes Amortizables'!$E$60='2 - Programas Municipales'!$C$3,'3 - Bienes Amortizables'!$H$62,0)),0)+IF('3 - Bienes Amortizables'!$E$64='2 - Programas Municipales'!$B9,(IF('3 - Bienes Amortizables'!$E$66='2 - Programas Municipales'!$C$3,'3 - Bienes Amortizables'!$H$68,0)),0)+IF('3 - Bienes Amortizables'!$E$70='2 - Programas Municipales'!$B9,(IF('3 - Bienes Amortizables'!$E$72='2 - Programas Municipales'!$C$3,'3 - Bienes Amortizables'!$H$74,0)),0)+IF('3 - Bienes Amortizables'!$E$76='2 - Programas Municipales'!$B9,(IF('3 - Bienes Amortizables'!$E$78='2 - Programas Municipales'!$C$3,'3 - Bienes Amortizables'!$H$80,0)),0)+IF('3 - Bienes Amortizables'!$E$82='2 - Programas Municipales'!$B9,(IF('3 - Bienes Amortizables'!$E$84='2 - Programas Municipales'!$C$3,'3 - Bienes Amortizables'!$H$86,0)),0)+IF('3 - Bienes Amortizables'!$E$88='2 - Programas Municipales'!$B9,(IF('3 - Bienes Amortizables'!$E$90='2 - Programas Municipales'!$C$3,'3 - Bienes Amortizables'!$H$92,0)),0)+IF('3 - Bienes Amortizables'!$E$94='2 - Programas Municipales'!$B9,(IF('3 - Bienes Amortizables'!$E$96='2 - Programas Municipales'!$C$3,'3 - Bienes Amortizables'!$H$98,0)),0)+IF('3 - Bienes Amortizables'!$E$100='2 - Programas Municipales'!$B9,(IF('3 - Bienes Amortizables'!$E$102='2 - Programas Municipales'!$C$3,'3 - Bienes Amortizables'!$H$104,0)),0)+IF('3 - Bienes Amortizables'!$E$106='2 - Programas Municipales'!$B9,(IF('3 - Bienes Amortizables'!$E$108='2 - Programas Municipales'!$C$3,'3 - Bienes Amortizables'!$H$110,0)),0)+IF('3 - Bienes Amortizables'!$E$112='2 - Programas Municipales'!$B9,(IF('3 - Bienes Amortizables'!$E$114='2 - Programas Municipales'!$C$3,'3 - Bienes Amortizables'!$H$116,0)),0)+IF('3 - Bienes Amortizables'!$E$118='2 - Programas Municipales'!$B9,(IF('3 - Bienes Amortizables'!$E$120='2 - Programas Municipales'!$C$3,'3 - Bienes Amortizables'!$H$122,0)),0)+IF('3 - Bienes Amortizables'!$E$124='2 - Programas Municipales'!$B9,(IF('3 - Bienes Amortizables'!$E$126='2 - Programas Municipales'!$C$3,'3 - Bienes Amortizables'!$H$128,0)),0)+IF('3 - Bienes Amortizables'!$E$130='2 - Programas Municipales'!$B9,(IF('3 - Bienes Amortizables'!$E$132='2 - Programas Municipales'!$C$3,'3 - Bienes Amortizables'!$H$134,0)),0)+IF('3 - Bienes Amortizables'!$E$136='2 - Programas Municipales'!$B9,(IF('3 - Bienes Amortizables'!$E$138='2 - Programas Municipales'!$C$3,'3 - Bienes Amortizables'!$H$140,0)),0)</f>
        <v>0</v>
      </c>
      <c r="E11" s="202">
        <f>IF('3 - Bienes Amortizables'!$E$4='2 - Programas Municipales'!$B9,(IF('3 - Bienes Amortizables'!$E$6='2 - Programas Municipales'!$C$4,'3 - Bienes Amortizables'!$H$8,0)),0)+IF('3 - Bienes Amortizables'!$E$10='2 - Programas Municipales'!$B9,(IF('3 - Bienes Amortizables'!$E$12='2 - Programas Municipales'!$C$4,'3 - Bienes Amortizables'!$H$14,0)),0)+IF('3 - Bienes Amortizables'!$E$16='2 - Programas Municipales'!$B9,(IF('3 - Bienes Amortizables'!$E$18='2 - Programas Municipales'!$C$4,'3 - Bienes Amortizables'!$H$20,0)),0)+IF('3 - Bienes Amortizables'!$E$22='2 - Programas Municipales'!$B9,(IF('3 - Bienes Amortizables'!$E$24='2 - Programas Municipales'!$C$4,'3 - Bienes Amortizables'!$H$26,0)),0)+IF('3 - Bienes Amortizables'!$E$28='2 - Programas Municipales'!$B9,(IF('3 - Bienes Amortizables'!$E$30='2 - Programas Municipales'!$C$4,'3 - Bienes Amortizables'!$H$32,0)),0)+IF('3 - Bienes Amortizables'!$E$34='2 - Programas Municipales'!$B9,(IF('3 - Bienes Amortizables'!$E$36='2 - Programas Municipales'!$C$4,'3 - Bienes Amortizables'!$H$38,0)),0)+IF('3 - Bienes Amortizables'!$E$40='2 - Programas Municipales'!$B9,(IF('3 - Bienes Amortizables'!$E$42='2 - Programas Municipales'!$C$4,'3 - Bienes Amortizables'!$H$44,0)),0)+IF('3 - Bienes Amortizables'!$E$46='2 - Programas Municipales'!$B9,(IF('3 - Bienes Amortizables'!$E$48='2 - Programas Municipales'!$C$4,'3 - Bienes Amortizables'!$H$50,0)),0)+IF('3 - Bienes Amortizables'!$E$52='2 - Programas Municipales'!$B9,(IF('3 - Bienes Amortizables'!$E$54='2 - Programas Municipales'!$C$4,'3 - Bienes Amortizables'!$H$56,0)),0)+IF('3 - Bienes Amortizables'!$E$58='2 - Programas Municipales'!$B9,(IF('3 - Bienes Amortizables'!$E$60='2 - Programas Municipales'!$C$4,'3 - Bienes Amortizables'!$H$62,0)),0)+IF('3 - Bienes Amortizables'!$E$64='2 - Programas Municipales'!$B9,(IF('3 - Bienes Amortizables'!$E$66='2 - Programas Municipales'!$C$4,'3 - Bienes Amortizables'!$H$68,0)),0)+IF('3 - Bienes Amortizables'!$E$70='2 - Programas Municipales'!$B9,(IF('3 - Bienes Amortizables'!$E$72='2 - Programas Municipales'!$C$4,'3 - Bienes Amortizables'!$H$74,0)),0)+IF('3 - Bienes Amortizables'!$E$76='2 - Programas Municipales'!$B9,(IF('3 - Bienes Amortizables'!$E$78='2 - Programas Municipales'!$C$4,'3 - Bienes Amortizables'!$H$80,0)),0)+IF('3 - Bienes Amortizables'!$E$82='2 - Programas Municipales'!$B9,(IF('3 - Bienes Amortizables'!$E$84='2 - Programas Municipales'!$C$4,'3 - Bienes Amortizables'!$H$86,0)),0)+IF('3 - Bienes Amortizables'!$E$88='2 - Programas Municipales'!$B9,(IF('3 - Bienes Amortizables'!$E$90='2 - Programas Municipales'!$C$4,'3 - Bienes Amortizables'!$H$92,0)),0)+IF('3 - Bienes Amortizables'!$E$94='2 - Programas Municipales'!$B9,(IF('3 - Bienes Amortizables'!$E$96='2 - Programas Municipales'!$C$4,'3 - Bienes Amortizables'!$H$98,0)),0)+IF('3 - Bienes Amortizables'!$E$100='2 - Programas Municipales'!$B9,(IF('3 - Bienes Amortizables'!$E$102='2 - Programas Municipales'!$C$4,'3 - Bienes Amortizables'!$H$104,0)),0)+IF('3 - Bienes Amortizables'!$E$106='2 - Programas Municipales'!$B9,(IF('3 - Bienes Amortizables'!$E$108='2 - Programas Municipales'!$C$4,'3 - Bienes Amortizables'!$H$110,0)),0)+IF('3 - Bienes Amortizables'!$E$112='2 - Programas Municipales'!$B9,(IF('3 - Bienes Amortizables'!$E$114='2 - Programas Municipales'!$C$4,'3 - Bienes Amortizables'!$H$116,0)),0)+IF('3 - Bienes Amortizables'!$E$118='2 - Programas Municipales'!$B9,(IF('3 - Bienes Amortizables'!$E$120='2 - Programas Municipales'!$C$4,'3 - Bienes Amortizables'!$H$122,0)),0)+IF('3 - Bienes Amortizables'!$E$124='2 - Programas Municipales'!$B9,(IF('3 - Bienes Amortizables'!$E$126='2 - Programas Municipales'!$C$4,'3 - Bienes Amortizables'!$H$128,0)),0)+IF('3 - Bienes Amortizables'!$E$130='2 - Programas Municipales'!$B9,(IF('3 - Bienes Amortizables'!$E$132='2 - Programas Municipales'!$C$4,'3 - Bienes Amortizables'!$H$134,0)),0)+IF('3 - Bienes Amortizables'!$E$136='2 - Programas Municipales'!$B9,(IF('3 - Bienes Amortizables'!$E$138='2 - Programas Municipales'!$C$4,'3 - Bienes Amortizables'!$H$140,0)),0)</f>
        <v>0</v>
      </c>
      <c r="F11" s="202">
        <f>IF('3 - Bienes Amortizables'!$E$4='2 - Programas Municipales'!$B9,(IF('3 - Bienes Amortizables'!$E$6='2 - Programas Municipales'!$C$5,'3 - Bienes Amortizables'!$H$8,0)),0)+IF('3 - Bienes Amortizables'!$E$10='2 - Programas Municipales'!$B9,(IF('3 - Bienes Amortizables'!$E$12='2 - Programas Municipales'!$C$5,'3 - Bienes Amortizables'!$H$14,0)),0)+IF('3 - Bienes Amortizables'!$E$16='2 - Programas Municipales'!$B9,(IF('3 - Bienes Amortizables'!$E$18='2 - Programas Municipales'!$C$5,'3 - Bienes Amortizables'!$H$20,0)),0)+IF('3 - Bienes Amortizables'!$E$22='2 - Programas Municipales'!$B9,(IF('3 - Bienes Amortizables'!$E$24='2 - Programas Municipales'!$C$5,'3 - Bienes Amortizables'!$H$26,0)),0)+IF('3 - Bienes Amortizables'!$E$28='2 - Programas Municipales'!$B9,(IF('3 - Bienes Amortizables'!$E$30='2 - Programas Municipales'!$C$5,'3 - Bienes Amortizables'!$H$32,0)),0)+IF('3 - Bienes Amortizables'!$E$34='2 - Programas Municipales'!$B9,(IF('3 - Bienes Amortizables'!$E$36='2 - Programas Municipales'!$C$5,'3 - Bienes Amortizables'!$H$38,0)),0)+IF('3 - Bienes Amortizables'!$E$40='2 - Programas Municipales'!$B9,(IF('3 - Bienes Amortizables'!$E$42='2 - Programas Municipales'!$C$5,'3 - Bienes Amortizables'!$H$44,0)),0)+IF('3 - Bienes Amortizables'!$E$46='2 - Programas Municipales'!$B9,(IF('3 - Bienes Amortizables'!$E$48='2 - Programas Municipales'!$C$5,'3 - Bienes Amortizables'!$H$50,0)),0)+IF('3 - Bienes Amortizables'!$E$52='2 - Programas Municipales'!$B9,(IF('3 - Bienes Amortizables'!$E$54='2 - Programas Municipales'!$C$5,'3 - Bienes Amortizables'!$H$56,0)),0)+IF('3 - Bienes Amortizables'!$E$58='2 - Programas Municipales'!$B9,(IF('3 - Bienes Amortizables'!$E$60='2 - Programas Municipales'!$C$5,'3 - Bienes Amortizables'!$H$62,0)),0)+IF('3 - Bienes Amortizables'!$E$64='2 - Programas Municipales'!$B9,(IF('3 - Bienes Amortizables'!$E$66='2 - Programas Municipales'!$C$5,'3 - Bienes Amortizables'!$H$68,0)),0)+IF('3 - Bienes Amortizables'!$E$70='2 - Programas Municipales'!$B9,(IF('3 - Bienes Amortizables'!$E$72='2 - Programas Municipales'!$C$5,'3 - Bienes Amortizables'!$H$74,0)),0)+IF('3 - Bienes Amortizables'!$E$76='2 - Programas Municipales'!$B9,(IF('3 - Bienes Amortizables'!$E$78='2 - Programas Municipales'!$C$5,'3 - Bienes Amortizables'!$H$80,0)),0)+IF('3 - Bienes Amortizables'!$E$82='2 - Programas Municipales'!$B9,(IF('3 - Bienes Amortizables'!$E$84='2 - Programas Municipales'!$C$5,'3 - Bienes Amortizables'!$H$86,0)),0)+IF('3 - Bienes Amortizables'!$E$88='2 - Programas Municipales'!$B9,(IF('3 - Bienes Amortizables'!$E$90='2 - Programas Municipales'!$C$5,'3 - Bienes Amortizables'!$H$92,0)),0)+IF('3 - Bienes Amortizables'!$E$94='2 - Programas Municipales'!$B9,(IF('3 - Bienes Amortizables'!$E$96='2 - Programas Municipales'!$C$5,'3 - Bienes Amortizables'!$H$98,0)),0)+IF('3 - Bienes Amortizables'!$E$100='2 - Programas Municipales'!$B9,(IF('3 - Bienes Amortizables'!$E$102='2 - Programas Municipales'!$C$5,'3 - Bienes Amortizables'!$H$104,0)),0)+IF('3 - Bienes Amortizables'!$E$106='2 - Programas Municipales'!$B9,(IF('3 - Bienes Amortizables'!$E$108='2 - Programas Municipales'!$C$5,'3 - Bienes Amortizables'!$H$110,0)),0)+IF('3 - Bienes Amortizables'!$E$112='2 - Programas Municipales'!$B9,(IF('3 - Bienes Amortizables'!$E$114='2 - Programas Municipales'!$C$5,'3 - Bienes Amortizables'!$H$116,0)),0)+IF('3 - Bienes Amortizables'!$E$118='2 - Programas Municipales'!$B9,(IF('3 - Bienes Amortizables'!$E$120='2 - Programas Municipales'!$C$5,'3 - Bienes Amortizables'!$H$122,0)),0)+IF('3 - Bienes Amortizables'!$E$124='2 - Programas Municipales'!$B9,(IF('3 - Bienes Amortizables'!$E$126='2 - Programas Municipales'!$C$5,'3 - Bienes Amortizables'!$H$128,0)),0)+IF('3 - Bienes Amortizables'!$E$130='2 - Programas Municipales'!$B9,(IF('3 - Bienes Amortizables'!$E$132='2 - Programas Municipales'!$C$5,'3 - Bienes Amortizables'!$H$134,0)),0)+IF('3 - Bienes Amortizables'!$E$136='2 - Programas Municipales'!$B9,(IF('3 - Bienes Amortizables'!$E$138='2 - Programas Municipales'!$C$5,'3 - Bienes Amortizables'!$H$140,0)),0)</f>
        <v>0</v>
      </c>
      <c r="G11" s="202">
        <f>IF('3 - Bienes Amortizables'!$E$4='2 - Programas Municipales'!$B9,(IF('3 - Bienes Amortizables'!$E$6='2 - Programas Municipales'!$C$6,'3 - Bienes Amortizables'!$H$8,0)),0)+IF('3 - Bienes Amortizables'!$E$10='2 - Programas Municipales'!$B9,(IF('3 - Bienes Amortizables'!$E$12='2 - Programas Municipales'!$C$6,'3 - Bienes Amortizables'!$H$14,0)),0)+IF('3 - Bienes Amortizables'!$E$16='2 - Programas Municipales'!$B9,(IF('3 - Bienes Amortizables'!$E$18='2 - Programas Municipales'!$C$6,'3 - Bienes Amortizables'!$H$20,0)),0)+IF('3 - Bienes Amortizables'!$E$22='2 - Programas Municipales'!$B9,(IF('3 - Bienes Amortizables'!$E$24='2 - Programas Municipales'!$C$6,'3 - Bienes Amortizables'!$H$26,0)),0)+IF('3 - Bienes Amortizables'!$E$28='2 - Programas Municipales'!$B9,(IF('3 - Bienes Amortizables'!$E$30='2 - Programas Municipales'!$C$6,'3 - Bienes Amortizables'!$H$32,0)),0)+IF('3 - Bienes Amortizables'!$E$34='2 - Programas Municipales'!$B9,(IF('3 - Bienes Amortizables'!$E$36='2 - Programas Municipales'!$C$6,'3 - Bienes Amortizables'!$H$38,0)),0)+IF('3 - Bienes Amortizables'!$E$40='2 - Programas Municipales'!$B9,(IF('3 - Bienes Amortizables'!$E$42='2 - Programas Municipales'!$C$6,'3 - Bienes Amortizables'!$H$44,0)),0)+IF('3 - Bienes Amortizables'!$E$46='2 - Programas Municipales'!$B9,(IF('3 - Bienes Amortizables'!$E$48='2 - Programas Municipales'!$C$6,'3 - Bienes Amortizables'!$H$50,0)),0)+IF('3 - Bienes Amortizables'!$E$52='2 - Programas Municipales'!$B9,(IF('3 - Bienes Amortizables'!$E$54='2 - Programas Municipales'!$C$6,'3 - Bienes Amortizables'!$H$56,0)),0)+IF('3 - Bienes Amortizables'!$E$58='2 - Programas Municipales'!$B9,(IF('3 - Bienes Amortizables'!$E$60='2 - Programas Municipales'!$C$6,'3 - Bienes Amortizables'!$H$62,0)),0)+IF('3 - Bienes Amortizables'!$E$64='2 - Programas Municipales'!$B9,(IF('3 - Bienes Amortizables'!$E$66='2 - Programas Municipales'!$C$6,'3 - Bienes Amortizables'!$H$68,0)),0)+IF('3 - Bienes Amortizables'!$E$70='2 - Programas Municipales'!$B9,(IF('3 - Bienes Amortizables'!$E$72='2 - Programas Municipales'!$C$6,'3 - Bienes Amortizables'!$H$74,0)),0)+IF('3 - Bienes Amortizables'!$E$76='2 - Programas Municipales'!$B9,(IF('3 - Bienes Amortizables'!$E$78='2 - Programas Municipales'!$C$6,'3 - Bienes Amortizables'!$H$80,0)),0)+IF('3 - Bienes Amortizables'!$E$82='2 - Programas Municipales'!$B9,(IF('3 - Bienes Amortizables'!$E$84='2 - Programas Municipales'!$C$6,'3 - Bienes Amortizables'!$H$86,0)),0)+IF('3 - Bienes Amortizables'!$E$88='2 - Programas Municipales'!$B9,(IF('3 - Bienes Amortizables'!$E$90='2 - Programas Municipales'!$C$6,'3 - Bienes Amortizables'!$H$92,0)),0)+IF('3 - Bienes Amortizables'!$E$94='2 - Programas Municipales'!$B9,(IF('3 - Bienes Amortizables'!$E$96='2 - Programas Municipales'!$C$6,'3 - Bienes Amortizables'!$H$98,0)),0)+IF('3 - Bienes Amortizables'!$E$100='2 - Programas Municipales'!$B9,(IF('3 - Bienes Amortizables'!$E$102='2 - Programas Municipales'!$C$6,'3 - Bienes Amortizables'!$H$104,0)),0)+IF('3 - Bienes Amortizables'!$E$106='2 - Programas Municipales'!$B9,(IF('3 - Bienes Amortizables'!$E$108='2 - Programas Municipales'!$C$6,'3 - Bienes Amortizables'!$H$110,0)),0)+IF('3 - Bienes Amortizables'!$E$112='2 - Programas Municipales'!$B9,(IF('3 - Bienes Amortizables'!$E$114='2 - Programas Municipales'!$C$6,'3 - Bienes Amortizables'!$H$116,0)),0)+IF('3 - Bienes Amortizables'!$E$118='2 - Programas Municipales'!$B9,(IF('3 - Bienes Amortizables'!$E$120='2 - Programas Municipales'!$C$6,'3 - Bienes Amortizables'!$H$122,0)),0)+IF('3 - Bienes Amortizables'!$E$124='2 - Programas Municipales'!$B9,(IF('3 - Bienes Amortizables'!$E$126='2 - Programas Municipales'!$C$6,'3 - Bienes Amortizables'!$H$128,0)),0)+IF('3 - Bienes Amortizables'!$E$130='2 - Programas Municipales'!$B9,(IF('3 - Bienes Amortizables'!$E$132='2 - Programas Municipales'!$C$6,'3 - Bienes Amortizables'!$H$134,0)),0)+IF('3 - Bienes Amortizables'!$E$136='2 - Programas Municipales'!$B9,(IF('3 - Bienes Amortizables'!$E$138='2 - Programas Municipales'!$C$6,'3 - Bienes Amortizables'!$H$140,0)),0)</f>
        <v>0</v>
      </c>
      <c r="H11" s="202">
        <f>IF('3 - Bienes Amortizables'!$E$4='2 - Programas Municipales'!$B9,(IF('3 - Bienes Amortizables'!$E$6='2 - Programas Municipales'!$C$7,'3 - Bienes Amortizables'!$H$8,0)),0)+IF('3 - Bienes Amortizables'!$E$10='2 - Programas Municipales'!$B9,(IF('3 - Bienes Amortizables'!$E$12='2 - Programas Municipales'!$C$7,'3 - Bienes Amortizables'!$H$14,0)),0)+IF('3 - Bienes Amortizables'!$E$16='2 - Programas Municipales'!$B9,(IF('3 - Bienes Amortizables'!$E$18='2 - Programas Municipales'!$C$7,'3 - Bienes Amortizables'!$H$20,0)),0)+IF('3 - Bienes Amortizables'!$E$22='2 - Programas Municipales'!$B9,(IF('3 - Bienes Amortizables'!$E$24='2 - Programas Municipales'!$C$7,'3 - Bienes Amortizables'!$H$26,0)),0)+IF('3 - Bienes Amortizables'!$E$28='2 - Programas Municipales'!$B9,(IF('3 - Bienes Amortizables'!$E$30='2 - Programas Municipales'!$C$7,'3 - Bienes Amortizables'!$H$32,0)),0)+IF('3 - Bienes Amortizables'!$E$34='2 - Programas Municipales'!$B9,(IF('3 - Bienes Amortizables'!$E$36='2 - Programas Municipales'!$C$7,'3 - Bienes Amortizables'!$H$38,0)),0)+IF('3 - Bienes Amortizables'!$E$40='2 - Programas Municipales'!$B9,(IF('3 - Bienes Amortizables'!$E$42='2 - Programas Municipales'!$C$7,'3 - Bienes Amortizables'!$H$44,0)),0)+IF('3 - Bienes Amortizables'!$E$46='2 - Programas Municipales'!$B9,(IF('3 - Bienes Amortizables'!$E$48='2 - Programas Municipales'!$C$7,'3 - Bienes Amortizables'!$H$50,0)),0)+IF('3 - Bienes Amortizables'!$E$52='2 - Programas Municipales'!$B9,(IF('3 - Bienes Amortizables'!$E$54='2 - Programas Municipales'!$C$7,'3 - Bienes Amortizables'!$H$56,0)),0)+IF('3 - Bienes Amortizables'!$E$58='2 - Programas Municipales'!$B9,(IF('3 - Bienes Amortizables'!$E$60='2 - Programas Municipales'!$C$7,'3 - Bienes Amortizables'!$H$62,0)),0)+IF('3 - Bienes Amortizables'!$E$64='2 - Programas Municipales'!$B9,(IF('3 - Bienes Amortizables'!$E$66='2 - Programas Municipales'!$C$7,'3 - Bienes Amortizables'!$H$68,0)),0)+IF('3 - Bienes Amortizables'!$E$70='2 - Programas Municipales'!$B9,(IF('3 - Bienes Amortizables'!$E$72='2 - Programas Municipales'!$C$7,'3 - Bienes Amortizables'!$H$74,0)),0)+IF('3 - Bienes Amortizables'!$E$76='2 - Programas Municipales'!$B9,(IF('3 - Bienes Amortizables'!$E$78='2 - Programas Municipales'!$C$7,'3 - Bienes Amortizables'!$H$80,0)),0)+IF('3 - Bienes Amortizables'!$E$82='2 - Programas Municipales'!$B9,(IF('3 - Bienes Amortizables'!$E$84='2 - Programas Municipales'!$C$7,'3 - Bienes Amortizables'!$H$86,0)),0)+IF('3 - Bienes Amortizables'!$E$88='2 - Programas Municipales'!$B9,(IF('3 - Bienes Amortizables'!$E$90='2 - Programas Municipales'!$C$7,'3 - Bienes Amortizables'!$H$92,0)),0)+IF('3 - Bienes Amortizables'!$E$94='2 - Programas Municipales'!$B9,(IF('3 - Bienes Amortizables'!$E$96='2 - Programas Municipales'!$C$7,'3 - Bienes Amortizables'!$H$98,0)),0)+IF('3 - Bienes Amortizables'!$E$100='2 - Programas Municipales'!$B9,(IF('3 - Bienes Amortizables'!$E$102='2 - Programas Municipales'!$C$7,'3 - Bienes Amortizables'!$H$104,0)),0)+IF('3 - Bienes Amortizables'!$E$106='2 - Programas Municipales'!$B9,(IF('3 - Bienes Amortizables'!$E$108='2 - Programas Municipales'!$C$7,'3 - Bienes Amortizables'!$H$110,0)),0)+IF('3 - Bienes Amortizables'!$E$112='2 - Programas Municipales'!$B9,(IF('3 - Bienes Amortizables'!$E$114='2 - Programas Municipales'!$C$7,'3 - Bienes Amortizables'!$H$116,0)),0)+IF('3 - Bienes Amortizables'!$E$118='2 - Programas Municipales'!$B9,(IF('3 - Bienes Amortizables'!$E$120='2 - Programas Municipales'!$C$7,'3 - Bienes Amortizables'!$H$122,0)),0)+IF('3 - Bienes Amortizables'!$E$124='2 - Programas Municipales'!$B9,(IF('3 - Bienes Amortizables'!$E$126='2 - Programas Municipales'!$C$7,'3 - Bienes Amortizables'!$H$128,0)),0)+IF('3 - Bienes Amortizables'!$E$130='2 - Programas Municipales'!$B9,(IF('3 - Bienes Amortizables'!$E$132='2 - Programas Municipales'!$C$7,'3 - Bienes Amortizables'!$H$134,0)),0)+IF('3 - Bienes Amortizables'!$E$136='2 - Programas Municipales'!$B9,(IF('3 - Bienes Amortizables'!$E$138='2 - Programas Municipales'!$C$7,'3 - Bienes Amortizables'!$H$140,0)),0)</f>
        <v>0</v>
      </c>
      <c r="I11" s="202">
        <f>IF('3 - Bienes Amortizables'!$E$4='2 - Programas Municipales'!$B9,(IF('3 - Bienes Amortizables'!$E$6='2 - Programas Municipales'!$C$8,'3 - Bienes Amortizables'!$H$8,0)),0)+IF('3 - Bienes Amortizables'!$E$10='2 - Programas Municipales'!$B9,(IF('3 - Bienes Amortizables'!$E$12='2 - Programas Municipales'!$C$8,'3 - Bienes Amortizables'!$H$14,0)),0)+IF('3 - Bienes Amortizables'!$E$16='2 - Programas Municipales'!$B9,(IF('3 - Bienes Amortizables'!$E$18='2 - Programas Municipales'!$C$8,'3 - Bienes Amortizables'!$H$20,0)),0)+IF('3 - Bienes Amortizables'!$E$22='2 - Programas Municipales'!$B9,(IF('3 - Bienes Amortizables'!$E$24='2 - Programas Municipales'!$C$8,'3 - Bienes Amortizables'!$H$26,0)),0)+IF('3 - Bienes Amortizables'!$E$28='2 - Programas Municipales'!$B9,(IF('3 - Bienes Amortizables'!$E$30='2 - Programas Municipales'!$C$8,'3 - Bienes Amortizables'!$H$32,0)),0)+IF('3 - Bienes Amortizables'!$E$34='2 - Programas Municipales'!$B9,(IF('3 - Bienes Amortizables'!$E$36='2 - Programas Municipales'!$C$8,'3 - Bienes Amortizables'!$H$38,0)),0)+IF('3 - Bienes Amortizables'!$E$40='2 - Programas Municipales'!$B9,(IF('3 - Bienes Amortizables'!$E$42='2 - Programas Municipales'!$C$8,'3 - Bienes Amortizables'!$H$44,0)),0)+IF('3 - Bienes Amortizables'!$E$46='2 - Programas Municipales'!$B9,(IF('3 - Bienes Amortizables'!$E$48='2 - Programas Municipales'!$C$8,'3 - Bienes Amortizables'!$H$50,0)),0)+IF('3 - Bienes Amortizables'!$E$52='2 - Programas Municipales'!$B9,(IF('3 - Bienes Amortizables'!$E$54='2 - Programas Municipales'!$C$8,'3 - Bienes Amortizables'!$H$56,0)),0)+IF('3 - Bienes Amortizables'!$E$58='2 - Programas Municipales'!$B9,(IF('3 - Bienes Amortizables'!$E$60='2 - Programas Municipales'!$C$8,'3 - Bienes Amortizables'!$H$62,0)),0)+IF('3 - Bienes Amortizables'!$E$64='2 - Programas Municipales'!$B9,(IF('3 - Bienes Amortizables'!$E$66='2 - Programas Municipales'!$C$8,'3 - Bienes Amortizables'!$H$68,0)),0)+IF('3 - Bienes Amortizables'!$E$70='2 - Programas Municipales'!$B9,(IF('3 - Bienes Amortizables'!$E$72='2 - Programas Municipales'!$C$8,'3 - Bienes Amortizables'!$H$74,0)),0)+IF('3 - Bienes Amortizables'!$E$76='2 - Programas Municipales'!$B9,(IF('3 - Bienes Amortizables'!$E$78='2 - Programas Municipales'!$C$8,'3 - Bienes Amortizables'!$H$80,0)),0)+IF('3 - Bienes Amortizables'!$E$82='2 - Programas Municipales'!$B9,(IF('3 - Bienes Amortizables'!$E$84='2 - Programas Municipales'!$C$8,'3 - Bienes Amortizables'!$H$86,0)),0)+IF('3 - Bienes Amortizables'!$E$88='2 - Programas Municipales'!$B9,(IF('3 - Bienes Amortizables'!$E$90='2 - Programas Municipales'!$C$8,'3 - Bienes Amortizables'!$H$92,0)),0)+IF('3 - Bienes Amortizables'!$E$94='2 - Programas Municipales'!$B9,(IF('3 - Bienes Amortizables'!$E$96='2 - Programas Municipales'!$C$8,'3 - Bienes Amortizables'!$H$98,0)),0)+IF('3 - Bienes Amortizables'!$E$100='2 - Programas Municipales'!$B9,(IF('3 - Bienes Amortizables'!$E$102='2 - Programas Municipales'!$C$8,'3 - Bienes Amortizables'!$H$104,0)),0)+IF('3 - Bienes Amortizables'!$E$106='2 - Programas Municipales'!$B9,(IF('3 - Bienes Amortizables'!$E$108='2 - Programas Municipales'!$C$8,'3 - Bienes Amortizables'!$H$110,0)),0)+IF('3 - Bienes Amortizables'!$E$112='2 - Programas Municipales'!$B9,(IF('3 - Bienes Amortizables'!$E$114='2 - Programas Municipales'!$C$8,'3 - Bienes Amortizables'!$H$116,0)),0)+IF('3 - Bienes Amortizables'!$E$118='2 - Programas Municipales'!$B9,(IF('3 - Bienes Amortizables'!$E$120='2 - Programas Municipales'!$C$8,'3 - Bienes Amortizables'!$H$122,0)),0)+IF('3 - Bienes Amortizables'!$E$124='2 - Programas Municipales'!$B9,(IF('3 - Bienes Amortizables'!$E$126='2 - Programas Municipales'!$C$8,'3 - Bienes Amortizables'!$H$128,0)),0)+IF('3 - Bienes Amortizables'!$E$130='2 - Programas Municipales'!$B9,(IF('3 - Bienes Amortizables'!$E$132='2 - Programas Municipales'!$C$8,'3 - Bienes Amortizables'!$H$134,0)),0)+IF('3 - Bienes Amortizables'!$E$136='2 - Programas Municipales'!$B9,(IF('3 - Bienes Amortizables'!$E$138='2 - Programas Municipales'!$C$8,'3 - Bienes Amortizables'!$H$140,0)),0)</f>
        <v>0</v>
      </c>
      <c r="J11" s="202">
        <f>IF('3 - Bienes Amortizables'!$E$4='2 - Programas Municipales'!$B9,(IF('3 - Bienes Amortizables'!$E$6='2 - Programas Municipales'!$C$9,'3 - Bienes Amortizables'!$H$8,0)),0)+IF('3 - Bienes Amortizables'!$E$10='2 - Programas Municipales'!$B9,(IF('3 - Bienes Amortizables'!$E$12='2 - Programas Municipales'!$C$9,'3 - Bienes Amortizables'!$H$14,0)),0)+IF('3 - Bienes Amortizables'!$E$16='2 - Programas Municipales'!$B9,(IF('3 - Bienes Amortizables'!$E$18='2 - Programas Municipales'!$C$9,'3 - Bienes Amortizables'!$H$20,0)),0)+IF('3 - Bienes Amortizables'!$E$22='2 - Programas Municipales'!$B9,(IF('3 - Bienes Amortizables'!$E$24='2 - Programas Municipales'!$C$9,'3 - Bienes Amortizables'!$H$26,0)),0)+IF('3 - Bienes Amortizables'!$E$28='2 - Programas Municipales'!$B9,(IF('3 - Bienes Amortizables'!$E$30='2 - Programas Municipales'!$C$9,'3 - Bienes Amortizables'!$H$32,0)),0)+IF('3 - Bienes Amortizables'!$E$34='2 - Programas Municipales'!$B9,(IF('3 - Bienes Amortizables'!$E$36='2 - Programas Municipales'!$C$9,'3 - Bienes Amortizables'!$H$38,0)),0)+IF('3 - Bienes Amortizables'!$E$40='2 - Programas Municipales'!$B9,(IF('3 - Bienes Amortizables'!$E$42='2 - Programas Municipales'!$C$9,'3 - Bienes Amortizables'!$H$44,0)),0)+IF('3 - Bienes Amortizables'!$E$46='2 - Programas Municipales'!$B9,(IF('3 - Bienes Amortizables'!$E$48='2 - Programas Municipales'!$C$9,'3 - Bienes Amortizables'!$H$50,0)),0)+IF('3 - Bienes Amortizables'!$E$52='2 - Programas Municipales'!$B9,(IF('3 - Bienes Amortizables'!$E$54='2 - Programas Municipales'!$C$9,'3 - Bienes Amortizables'!$H$56,0)),0)+IF('3 - Bienes Amortizables'!$E$58='2 - Programas Municipales'!$B9,(IF('3 - Bienes Amortizables'!$E$60='2 - Programas Municipales'!$C$9,'3 - Bienes Amortizables'!$H$62,0)),0)+IF('3 - Bienes Amortizables'!$E$64='2 - Programas Municipales'!$B9,(IF('3 - Bienes Amortizables'!$E$66='2 - Programas Municipales'!$C$9,'3 - Bienes Amortizables'!$H$68,0)),0)+IF('3 - Bienes Amortizables'!$E$70='2 - Programas Municipales'!$B9,(IF('3 - Bienes Amortizables'!$E$72='2 - Programas Municipales'!$C$9,'3 - Bienes Amortizables'!$H$74,0)),0)+IF('3 - Bienes Amortizables'!$E$76='2 - Programas Municipales'!$B9,(IF('3 - Bienes Amortizables'!$E$78='2 - Programas Municipales'!$C$9,'3 - Bienes Amortizables'!$H$80,0)),0)+IF('3 - Bienes Amortizables'!$E$82='2 - Programas Municipales'!$B9,(IF('3 - Bienes Amortizables'!$E$84='2 - Programas Municipales'!$C$9,'3 - Bienes Amortizables'!$H$86,0)),0)+IF('3 - Bienes Amortizables'!$E$88='2 - Programas Municipales'!$B9,(IF('3 - Bienes Amortizables'!$E$90='2 - Programas Municipales'!$C$9,'3 - Bienes Amortizables'!$H$92,0)),0)+IF('3 - Bienes Amortizables'!$E$94='2 - Programas Municipales'!$B9,(IF('3 - Bienes Amortizables'!$E$96='2 - Programas Municipales'!$C$9,'3 - Bienes Amortizables'!$H$98,0)),0)+IF('3 - Bienes Amortizables'!$E$100='2 - Programas Municipales'!$B9,(IF('3 - Bienes Amortizables'!$E$102='2 - Programas Municipales'!$C$9,'3 - Bienes Amortizables'!$H$104,0)),0)+IF('3 - Bienes Amortizables'!$E$106='2 - Programas Municipales'!$B9,(IF('3 - Bienes Amortizables'!$E$108='2 - Programas Municipales'!$C$9,'3 - Bienes Amortizables'!$H$110,0)),0)+IF('3 - Bienes Amortizables'!$E$112='2 - Programas Municipales'!$B9,(IF('3 - Bienes Amortizables'!$E$114='2 - Programas Municipales'!$C$9,'3 - Bienes Amortizables'!$H$116,0)),0)+IF('3 - Bienes Amortizables'!$E$118='2 - Programas Municipales'!$B9,(IF('3 - Bienes Amortizables'!$E$120='2 - Programas Municipales'!$C$9,'3 - Bienes Amortizables'!$H$122,0)),0)+IF('3 - Bienes Amortizables'!$E$124='2 - Programas Municipales'!$B9,(IF('3 - Bienes Amortizables'!$E$126='2 - Programas Municipales'!$C$9,'3 - Bienes Amortizables'!$H$128,0)),0)+IF('3 - Bienes Amortizables'!$E$130='2 - Programas Municipales'!$B9,(IF('3 - Bienes Amortizables'!$E$132='2 - Programas Municipales'!$C$9,'3 - Bienes Amortizables'!$H$134,0)),0)+IF('3 - Bienes Amortizables'!$E$136='2 - Programas Municipales'!$B9,(IF('3 - Bienes Amortizables'!$E$138='2 - Programas Municipales'!$C$9,'3 - Bienes Amortizables'!$H$140,0)),0)</f>
        <v>0</v>
      </c>
      <c r="K11" s="202">
        <f>IF('3 - Bienes Amortizables'!$E$4='2 - Programas Municipales'!$B9,(IF('3 - Bienes Amortizables'!$E$6='2 - Programas Municipales'!$C$10,'3 - Bienes Amortizables'!$H$8,0)),0)+IF('3 - Bienes Amortizables'!$E$10='2 - Programas Municipales'!$B9,(IF('3 - Bienes Amortizables'!$E$12='2 - Programas Municipales'!$C$10,'3 - Bienes Amortizables'!$H$14,0)),0)+IF('3 - Bienes Amortizables'!$E$16='2 - Programas Municipales'!$B9,(IF('3 - Bienes Amortizables'!$E$18='2 - Programas Municipales'!$C$10,'3 - Bienes Amortizables'!$H$20,0)),0)+IF('3 - Bienes Amortizables'!$E$22='2 - Programas Municipales'!$B9,(IF('3 - Bienes Amortizables'!$E$24='2 - Programas Municipales'!$C$10,'3 - Bienes Amortizables'!$H$26,0)),0)+IF('3 - Bienes Amortizables'!$E$28='2 - Programas Municipales'!$B9,(IF('3 - Bienes Amortizables'!$E$30='2 - Programas Municipales'!$C$10,'3 - Bienes Amortizables'!$H$32,0)),0)+IF('3 - Bienes Amortizables'!$E$34='2 - Programas Municipales'!$B9,(IF('3 - Bienes Amortizables'!$E$36='2 - Programas Municipales'!$C$10,'3 - Bienes Amortizables'!$H$38,0)),0)+IF('3 - Bienes Amortizables'!$E$40='2 - Programas Municipales'!$B9,(IF('3 - Bienes Amortizables'!$E$42='2 - Programas Municipales'!$C$10,'3 - Bienes Amortizables'!$H$44,0)),0)+IF('3 - Bienes Amortizables'!$E$46='2 - Programas Municipales'!$B9,(IF('3 - Bienes Amortizables'!$E$48='2 - Programas Municipales'!$C$10,'3 - Bienes Amortizables'!$H$50,0)),0)+IF('3 - Bienes Amortizables'!$E$52='2 - Programas Municipales'!$B9,(IF('3 - Bienes Amortizables'!$E$54='2 - Programas Municipales'!$C$10,'3 - Bienes Amortizables'!$H$56,0)),0)+IF('3 - Bienes Amortizables'!$E$58='2 - Programas Municipales'!$B9,(IF('3 - Bienes Amortizables'!$E$60='2 - Programas Municipales'!$C$10,'3 - Bienes Amortizables'!$H$62,0)),0)+IF('3 - Bienes Amortizables'!$E$64='2 - Programas Municipales'!$B9,(IF('3 - Bienes Amortizables'!$E$66='2 - Programas Municipales'!$C$10,'3 - Bienes Amortizables'!$H$68,0)),0)+IF('3 - Bienes Amortizables'!$E$70='2 - Programas Municipales'!$B9,(IF('3 - Bienes Amortizables'!$E$72='2 - Programas Municipales'!$C$10,'3 - Bienes Amortizables'!$H$74,0)),0)+IF('3 - Bienes Amortizables'!$E$76='2 - Programas Municipales'!$B9,(IF('3 - Bienes Amortizables'!$E$78='2 - Programas Municipales'!$C$10,'3 - Bienes Amortizables'!$H$80,0)),0)+IF('3 - Bienes Amortizables'!$E$82='2 - Programas Municipales'!$B9,(IF('3 - Bienes Amortizables'!$E$84='2 - Programas Municipales'!$C$10,'3 - Bienes Amortizables'!$H$86,0)),0)+IF('3 - Bienes Amortizables'!$E$88='2 - Programas Municipales'!$B9,(IF('3 - Bienes Amortizables'!$E$90='2 - Programas Municipales'!$C$10,'3 - Bienes Amortizables'!$H$92,0)),0)+IF('3 - Bienes Amortizables'!$E$94='2 - Programas Municipales'!$B9,(IF('3 - Bienes Amortizables'!$E$96='2 - Programas Municipales'!$C$10,'3 - Bienes Amortizables'!$H$98,0)),0)+IF('3 - Bienes Amortizables'!$E$100='2 - Programas Municipales'!$B9,(IF('3 - Bienes Amortizables'!$E$102='2 - Programas Municipales'!$C$10,'3 - Bienes Amortizables'!$H$104,0)),0)+IF('3 - Bienes Amortizables'!$E$106='2 - Programas Municipales'!$B9,(IF('3 - Bienes Amortizables'!$E$108='2 - Programas Municipales'!$C$10,'3 - Bienes Amortizables'!$H$110,0)),0)+IF('3 - Bienes Amortizables'!$E$112='2 - Programas Municipales'!$B9,(IF('3 - Bienes Amortizables'!$E$114='2 - Programas Municipales'!$C$10,'3 - Bienes Amortizables'!$H$116,0)),0)+IF('3 - Bienes Amortizables'!$E$118='2 - Programas Municipales'!$B9,(IF('3 - Bienes Amortizables'!$E$120='2 - Programas Municipales'!$C$10,'3 - Bienes Amortizables'!$H$122,0)),0)+IF('3 - Bienes Amortizables'!$E$124='2 - Programas Municipales'!$B9,(IF('3 - Bienes Amortizables'!$E$126='2 - Programas Municipales'!$C$10,'3 - Bienes Amortizables'!$H$128,0)),0)+IF('3 - Bienes Amortizables'!$E$130='2 - Programas Municipales'!$B9,(IF('3 - Bienes Amortizables'!$E$132='2 - Programas Municipales'!$C$10,'3 - Bienes Amortizables'!$H$134,0)),0)+IF('3 - Bienes Amortizables'!$E$136='2 - Programas Municipales'!$B9,(IF('3 - Bienes Amortizables'!$E$138='2 - Programas Municipales'!$C$10,'3 - Bienes Amortizables'!$H$140,0)),0)</f>
        <v>0</v>
      </c>
      <c r="L11" s="202">
        <f>IF('3 - Bienes Amortizables'!$E$4='2 - Programas Municipales'!$B9,(IF('3 - Bienes Amortizables'!$E$6='2 - Programas Municipales'!$C$11,'3 - Bienes Amortizables'!$H$8,0)),0)+IF('3 - Bienes Amortizables'!$E$10='2 - Programas Municipales'!$B9,(IF('3 - Bienes Amortizables'!$E$12='2 - Programas Municipales'!$C$11,'3 - Bienes Amortizables'!$H$14,0)),0)+IF('3 - Bienes Amortizables'!$E$16='2 - Programas Municipales'!$B9,(IF('3 - Bienes Amortizables'!$E$18='2 - Programas Municipales'!$C$11,'3 - Bienes Amortizables'!$H$20,0)),0)+IF('3 - Bienes Amortizables'!$E$22='2 - Programas Municipales'!$B9,(IF('3 - Bienes Amortizables'!$E$24='2 - Programas Municipales'!$C$11,'3 - Bienes Amortizables'!$H$26,0)),0)+IF('3 - Bienes Amortizables'!$E$28='2 - Programas Municipales'!$B9,(IF('3 - Bienes Amortizables'!$E$30='2 - Programas Municipales'!$C$11,'3 - Bienes Amortizables'!$H$32,0)),0)+IF('3 - Bienes Amortizables'!$E$34='2 - Programas Municipales'!$B9,(IF('3 - Bienes Amortizables'!$E$36='2 - Programas Municipales'!$C$11,'3 - Bienes Amortizables'!$H$38,0)),0)+IF('3 - Bienes Amortizables'!$E$40='2 - Programas Municipales'!$B9,(IF('3 - Bienes Amortizables'!$E$42='2 - Programas Municipales'!$C$11,'3 - Bienes Amortizables'!$H$44,0)),0)+IF('3 - Bienes Amortizables'!$E$46='2 - Programas Municipales'!$B9,(IF('3 - Bienes Amortizables'!$E$48='2 - Programas Municipales'!$C$11,'3 - Bienes Amortizables'!$H$50,0)),0)+IF('3 - Bienes Amortizables'!$E$52='2 - Programas Municipales'!$B9,(IF('3 - Bienes Amortizables'!$E$54='2 - Programas Municipales'!$C$11,'3 - Bienes Amortizables'!$H$56,0)),0)+IF('3 - Bienes Amortizables'!$E$58='2 - Programas Municipales'!$B9,(IF('3 - Bienes Amortizables'!$E$60='2 - Programas Municipales'!$C$11,'3 - Bienes Amortizables'!$H$62,0)),0)+IF('3 - Bienes Amortizables'!$E$64='2 - Programas Municipales'!$B9,(IF('3 - Bienes Amortizables'!$E$66='2 - Programas Municipales'!$C$11,'3 - Bienes Amortizables'!$H$68,0)),0)+IF('3 - Bienes Amortizables'!$E$70='2 - Programas Municipales'!$B9,(IF('3 - Bienes Amortizables'!$E$72='2 - Programas Municipales'!$C$11,'3 - Bienes Amortizables'!$H$74,0)),0)+IF('3 - Bienes Amortizables'!$E$76='2 - Programas Municipales'!$B9,(IF('3 - Bienes Amortizables'!$E$78='2 - Programas Municipales'!$C$11,'3 - Bienes Amortizables'!$H$80,0)),0)+IF('3 - Bienes Amortizables'!$E$82='2 - Programas Municipales'!$B9,(IF('3 - Bienes Amortizables'!$E$84='2 - Programas Municipales'!$C$11,'3 - Bienes Amortizables'!$H$86,0)),0)+IF('3 - Bienes Amortizables'!$E$88='2 - Programas Municipales'!$B9,(IF('3 - Bienes Amortizables'!$E$90='2 - Programas Municipales'!$C$11,'3 - Bienes Amortizables'!$H$92,0)),0)+IF('3 - Bienes Amortizables'!$E$94='2 - Programas Municipales'!$B9,(IF('3 - Bienes Amortizables'!$E$96='2 - Programas Municipales'!$C$11,'3 - Bienes Amortizables'!$H$98,0)),0)+IF('3 - Bienes Amortizables'!$E$100='2 - Programas Municipales'!$B9,(IF('3 - Bienes Amortizables'!$E$102='2 - Programas Municipales'!$C$11,'3 - Bienes Amortizables'!$H$104,0)),0)+IF('3 - Bienes Amortizables'!$E$106='2 - Programas Municipales'!$B9,(IF('3 - Bienes Amortizables'!$E$108='2 - Programas Municipales'!$C$11,'3 - Bienes Amortizables'!$H$110,0)),0)+IF('3 - Bienes Amortizables'!$E$112='2 - Programas Municipales'!$B9,(IF('3 - Bienes Amortizables'!$E$114='2 - Programas Municipales'!$C$11,'3 - Bienes Amortizables'!$H$116,0)),0)+IF('3 - Bienes Amortizables'!$E$118='2 - Programas Municipales'!$B9,(IF('3 - Bienes Amortizables'!$E$120='2 - Programas Municipales'!$C$11,'3 - Bienes Amortizables'!$H$122,0)),0)+IF('3 - Bienes Amortizables'!$E$124='2 - Programas Municipales'!$B9,(IF('3 - Bienes Amortizables'!$E$126='2 - Programas Municipales'!$C$11,'3 - Bienes Amortizables'!$H$128,0)),0)+IF('3 - Bienes Amortizables'!$E$130='2 - Programas Municipales'!$B9,(IF('3 - Bienes Amortizables'!$E$132='2 - Programas Municipales'!$C$11,'3 - Bienes Amortizables'!$H$134,0)),0)+IF('3 - Bienes Amortizables'!$E$136='2 - Programas Municipales'!$B9,(IF('3 - Bienes Amortizables'!$E$138='2 - Programas Municipales'!$C$11,'3 - Bienes Amortizables'!$H$140,0)),0)</f>
        <v>0</v>
      </c>
      <c r="M11" s="202">
        <f>IF('3 - Bienes Amortizables'!$E$4='2 - Programas Municipales'!$B9,(IF('3 - Bienes Amortizables'!$E$6='2 - Programas Municipales'!$C$12,'3 - Bienes Amortizables'!$H$8,0)),0)+IF('3 - Bienes Amortizables'!$E$10='2 - Programas Municipales'!$B9,(IF('3 - Bienes Amortizables'!$E$12='2 - Programas Municipales'!$C$12,'3 - Bienes Amortizables'!$H$14,0)),0)+IF('3 - Bienes Amortizables'!$E$16='2 - Programas Municipales'!$B9,(IF('3 - Bienes Amortizables'!$E$18='2 - Programas Municipales'!$C$12,'3 - Bienes Amortizables'!$H$20,0)),0)+IF('3 - Bienes Amortizables'!$E$22='2 - Programas Municipales'!$B9,(IF('3 - Bienes Amortizables'!$E$24='2 - Programas Municipales'!$C$12,'3 - Bienes Amortizables'!$H$26,0)),0)+IF('3 - Bienes Amortizables'!$E$28='2 - Programas Municipales'!$B9,(IF('3 - Bienes Amortizables'!$E$30='2 - Programas Municipales'!$C$12,'3 - Bienes Amortizables'!$H$32,0)),0)+IF('3 - Bienes Amortizables'!$E$34='2 - Programas Municipales'!$B9,(IF('3 - Bienes Amortizables'!$E$36='2 - Programas Municipales'!$C$12,'3 - Bienes Amortizables'!$H$38,0)),0)+IF('3 - Bienes Amortizables'!$E$40='2 - Programas Municipales'!$B9,(IF('3 - Bienes Amortizables'!$E$42='2 - Programas Municipales'!$C$12,'3 - Bienes Amortizables'!$H$44,0)),0)+IF('3 - Bienes Amortizables'!$E$46='2 - Programas Municipales'!$B9,(IF('3 - Bienes Amortizables'!$E$48='2 - Programas Municipales'!$C$12,'3 - Bienes Amortizables'!$H$50,0)),0)+IF('3 - Bienes Amortizables'!$E$52='2 - Programas Municipales'!$B9,(IF('3 - Bienes Amortizables'!$E$54='2 - Programas Municipales'!$C$12,'3 - Bienes Amortizables'!$H$56,0)),0)+IF('3 - Bienes Amortizables'!$E$58='2 - Programas Municipales'!$B9,(IF('3 - Bienes Amortizables'!$E$60='2 - Programas Municipales'!$C$12,'3 - Bienes Amortizables'!$H$62,0)),0)+IF('3 - Bienes Amortizables'!$E$64='2 - Programas Municipales'!$B9,(IF('3 - Bienes Amortizables'!$E$66='2 - Programas Municipales'!$C$12,'3 - Bienes Amortizables'!$H$68,0)),0)+IF('3 - Bienes Amortizables'!$E$70='2 - Programas Municipales'!$B9,(IF('3 - Bienes Amortizables'!$E$72='2 - Programas Municipales'!$C$12,'3 - Bienes Amortizables'!$H$74,0)),0)+IF('3 - Bienes Amortizables'!$E$76='2 - Programas Municipales'!$B9,(IF('3 - Bienes Amortizables'!$E$78='2 - Programas Municipales'!$C$12,'3 - Bienes Amortizables'!$H$80,0)),0)+IF('3 - Bienes Amortizables'!$E$82='2 - Programas Municipales'!$B9,(IF('3 - Bienes Amortizables'!$E$84='2 - Programas Municipales'!$C$12,'3 - Bienes Amortizables'!$H$86,0)),0)+IF('3 - Bienes Amortizables'!$E$88='2 - Programas Municipales'!$B9,(IF('3 - Bienes Amortizables'!$E$90='2 - Programas Municipales'!$C$12,'3 - Bienes Amortizables'!$H$92,0)),0)+IF('3 - Bienes Amortizables'!$E$94='2 - Programas Municipales'!$B9,(IF('3 - Bienes Amortizables'!$E$96='2 - Programas Municipales'!$C$12,'3 - Bienes Amortizables'!$H$98,0)),0)+IF('3 - Bienes Amortizables'!$E$100='2 - Programas Municipales'!$B9,(IF('3 - Bienes Amortizables'!$E$102='2 - Programas Municipales'!$C$12,'3 - Bienes Amortizables'!$H$104,0)),0)+IF('3 - Bienes Amortizables'!$E$106='2 - Programas Municipales'!$B9,(IF('3 - Bienes Amortizables'!$E$108='2 - Programas Municipales'!$C$12,'3 - Bienes Amortizables'!$H$110,0)),0)+IF('3 - Bienes Amortizables'!$E$112='2 - Programas Municipales'!$B9,(IF('3 - Bienes Amortizables'!$E$114='2 - Programas Municipales'!$C$12,'3 - Bienes Amortizables'!$H$116,0)),0)+IF('3 - Bienes Amortizables'!$E$118='2 - Programas Municipales'!$B9,(IF('3 - Bienes Amortizables'!$E$120='2 - Programas Municipales'!$C$12,'3 - Bienes Amortizables'!$H$122,0)),0)+IF('3 - Bienes Amortizables'!$E$124='2 - Programas Municipales'!$B9,(IF('3 - Bienes Amortizables'!$E$126='2 - Programas Municipales'!$C$12,'3 - Bienes Amortizables'!$H$128,0)),0)+IF('3 - Bienes Amortizables'!$E$130='2 - Programas Municipales'!$B9,(IF('3 - Bienes Amortizables'!$E$132='2 - Programas Municipales'!$C$12,'3 - Bienes Amortizables'!$H$134,0)),0)+IF('3 - Bienes Amortizables'!$E$136='2 - Programas Municipales'!$B9,(IF('3 - Bienes Amortizables'!$E$138='2 - Programas Municipales'!$C$12,'3 - Bienes Amortizables'!$H$140,0)),0)</f>
        <v>0</v>
      </c>
      <c r="N11" s="202">
        <f>IF('3 - Bienes Amortizables'!$E$4='2 - Programas Municipales'!$B9,(IF('3 - Bienes Amortizables'!$E$6='2 - Programas Municipales'!$C$13,'3 - Bienes Amortizables'!$H$8,0)),0)+IF('3 - Bienes Amortizables'!$E$10='2 - Programas Municipales'!$B9,(IF('3 - Bienes Amortizables'!$E$12='2 - Programas Municipales'!$C$13,'3 - Bienes Amortizables'!$H$14,0)),0)+IF('3 - Bienes Amortizables'!$E$16='2 - Programas Municipales'!$B9,(IF('3 - Bienes Amortizables'!$E$18='2 - Programas Municipales'!$C$13,'3 - Bienes Amortizables'!$H$20,0)),0)+IF('3 - Bienes Amortizables'!$E$22='2 - Programas Municipales'!$B9,(IF('3 - Bienes Amortizables'!$E$24='2 - Programas Municipales'!$C$13,'3 - Bienes Amortizables'!$H$26,0)),0)+IF('3 - Bienes Amortizables'!$E$28='2 - Programas Municipales'!$B9,(IF('3 - Bienes Amortizables'!$E$30='2 - Programas Municipales'!$C$13,'3 - Bienes Amortizables'!$H$32,0)),0)+IF('3 - Bienes Amortizables'!$E$34='2 - Programas Municipales'!$B9,(IF('3 - Bienes Amortizables'!$E$36='2 - Programas Municipales'!$C$13,'3 - Bienes Amortizables'!$H$38,0)),0)+IF('3 - Bienes Amortizables'!$E$40='2 - Programas Municipales'!$B9,(IF('3 - Bienes Amortizables'!$E$42='2 - Programas Municipales'!$C$13,'3 - Bienes Amortizables'!$H$44,0)),0)+IF('3 - Bienes Amortizables'!$E$46='2 - Programas Municipales'!$B9,(IF('3 - Bienes Amortizables'!$E$48='2 - Programas Municipales'!$C$13,'3 - Bienes Amortizables'!$H$50,0)),0)+IF('3 - Bienes Amortizables'!$E$52='2 - Programas Municipales'!$B9,(IF('3 - Bienes Amortizables'!$E$54='2 - Programas Municipales'!$C$13,'3 - Bienes Amortizables'!$H$56,0)),0)+IF('3 - Bienes Amortizables'!$E$58='2 - Programas Municipales'!$B9,(IF('3 - Bienes Amortizables'!$E$60='2 - Programas Municipales'!$C$13,'3 - Bienes Amortizables'!$H$62,0)),0)+IF('3 - Bienes Amortizables'!$E$64='2 - Programas Municipales'!$B9,(IF('3 - Bienes Amortizables'!$E$66='2 - Programas Municipales'!$C$13,'3 - Bienes Amortizables'!$H$68,0)),0)+IF('3 - Bienes Amortizables'!$E$70='2 - Programas Municipales'!$B9,(IF('3 - Bienes Amortizables'!$E$72='2 - Programas Municipales'!$C$13,'3 - Bienes Amortizables'!$H$74,0)),0)+IF('3 - Bienes Amortizables'!$E$76='2 - Programas Municipales'!$B9,(IF('3 - Bienes Amortizables'!$E$78='2 - Programas Municipales'!$C$13,'3 - Bienes Amortizables'!$H$80,0)),0)+IF('3 - Bienes Amortizables'!$E$82='2 - Programas Municipales'!$B9,(IF('3 - Bienes Amortizables'!$E$84='2 - Programas Municipales'!$C$13,'3 - Bienes Amortizables'!$H$86,0)),0)+IF('3 - Bienes Amortizables'!$E$88='2 - Programas Municipales'!$B9,(IF('3 - Bienes Amortizables'!$E$90='2 - Programas Municipales'!$C$13,'3 - Bienes Amortizables'!$H$92,0)),0)+IF('3 - Bienes Amortizables'!$E$94='2 - Programas Municipales'!$B9,(IF('3 - Bienes Amortizables'!$E$96='2 - Programas Municipales'!$C$13,'3 - Bienes Amortizables'!$H$98,0)),0)+IF('3 - Bienes Amortizables'!$E$100='2 - Programas Municipales'!$B9,(IF('3 - Bienes Amortizables'!$E$102='2 - Programas Municipales'!$C$13,'3 - Bienes Amortizables'!$H$104,0)),0)+IF('3 - Bienes Amortizables'!$E$106='2 - Programas Municipales'!$B9,(IF('3 - Bienes Amortizables'!$E$108='2 - Programas Municipales'!$C$13,'3 - Bienes Amortizables'!$H$110,0)),0)+IF('3 - Bienes Amortizables'!$E$112='2 - Programas Municipales'!$B9,(IF('3 - Bienes Amortizables'!$E$114='2 - Programas Municipales'!$C$13,'3 - Bienes Amortizables'!$H$116,0)),0)+IF('3 - Bienes Amortizables'!$E$118='2 - Programas Municipales'!$B9,(IF('3 - Bienes Amortizables'!$E$120='2 - Programas Municipales'!$C$13,'3 - Bienes Amortizables'!$H$122,0)),0)+IF('3 - Bienes Amortizables'!$E$124='2 - Programas Municipales'!$B9,(IF('3 - Bienes Amortizables'!$E$126='2 - Programas Municipales'!$C$13,'3 - Bienes Amortizables'!$H$128,0)),0)+IF('3 - Bienes Amortizables'!$E$130='2 - Programas Municipales'!$B9,(IF('3 - Bienes Amortizables'!$E$132='2 - Programas Municipales'!$C$13,'3 - Bienes Amortizables'!$H$134,0)),0)+IF('3 - Bienes Amortizables'!$E$136='2 - Programas Municipales'!$B9,(IF('3 - Bienes Amortizables'!$E$138='2 - Programas Municipales'!$C$13,'3 - Bienes Amortizables'!$H$140,0)),0)</f>
        <v>0</v>
      </c>
      <c r="O11" s="202">
        <f>IF('3 - Bienes Amortizables'!$E$4='2 - Programas Municipales'!$B9,(IF('3 - Bienes Amortizables'!$E$6='2 - Programas Municipales'!$C$14,'3 - Bienes Amortizables'!$H$8,0)),0)+IF('3 - Bienes Amortizables'!$E$10='2 - Programas Municipales'!$B9,(IF('3 - Bienes Amortizables'!$E$12='2 - Programas Municipales'!$C$14,'3 - Bienes Amortizables'!$H$14,0)),0)+IF('3 - Bienes Amortizables'!$E$16='2 - Programas Municipales'!$B9,(IF('3 - Bienes Amortizables'!$E$18='2 - Programas Municipales'!$C$14,'3 - Bienes Amortizables'!$H$20,0)),0)+IF('3 - Bienes Amortizables'!$E$22='2 - Programas Municipales'!$B9,(IF('3 - Bienes Amortizables'!$E$24='2 - Programas Municipales'!$C$14,'3 - Bienes Amortizables'!$H$26,0)),0)+IF('3 - Bienes Amortizables'!$E$28='2 - Programas Municipales'!$B9,(IF('3 - Bienes Amortizables'!$E$30='2 - Programas Municipales'!$C$14,'3 - Bienes Amortizables'!$H$32,0)),0)+IF('3 - Bienes Amortizables'!$E$34='2 - Programas Municipales'!$B9,(IF('3 - Bienes Amortizables'!$E$36='2 - Programas Municipales'!$C$14,'3 - Bienes Amortizables'!$H$38,0)),0)+IF('3 - Bienes Amortizables'!$E$40='2 - Programas Municipales'!$B9,(IF('3 - Bienes Amortizables'!$E$42='2 - Programas Municipales'!$C$14,'3 - Bienes Amortizables'!$H$44,0)),0)+IF('3 - Bienes Amortizables'!$E$46='2 - Programas Municipales'!$B9,(IF('3 - Bienes Amortizables'!$E$48='2 - Programas Municipales'!$C$14,'3 - Bienes Amortizables'!$H$50,0)),0)+IF('3 - Bienes Amortizables'!$E$52='2 - Programas Municipales'!$B9,(IF('3 - Bienes Amortizables'!$E$54='2 - Programas Municipales'!$C$14,'3 - Bienes Amortizables'!$H$56,0)),0)+IF('3 - Bienes Amortizables'!$E$58='2 - Programas Municipales'!$B9,(IF('3 - Bienes Amortizables'!$E$60='2 - Programas Municipales'!$C$14,'3 - Bienes Amortizables'!$H$62,0)),0)+IF('3 - Bienes Amortizables'!$E$64='2 - Programas Municipales'!$B9,(IF('3 - Bienes Amortizables'!$E$66='2 - Programas Municipales'!$C$14,'3 - Bienes Amortizables'!$H$68,0)),0)+IF('3 - Bienes Amortizables'!$E$70='2 - Programas Municipales'!$B9,(IF('3 - Bienes Amortizables'!$E$72='2 - Programas Municipales'!$C$14,'3 - Bienes Amortizables'!$H$74,0)),0)+IF('3 - Bienes Amortizables'!$E$76='2 - Programas Municipales'!$B9,(IF('3 - Bienes Amortizables'!$E$78='2 - Programas Municipales'!$C$14,'3 - Bienes Amortizables'!$H$80,0)),0)+IF('3 - Bienes Amortizables'!$E$82='2 - Programas Municipales'!$B9,(IF('3 - Bienes Amortizables'!$E$84='2 - Programas Municipales'!$C$14,'3 - Bienes Amortizables'!$H$86,0)),0)+IF('3 - Bienes Amortizables'!$E$88='2 - Programas Municipales'!$B9,(IF('3 - Bienes Amortizables'!$E$90='2 - Programas Municipales'!$C$14,'3 - Bienes Amortizables'!$H$92,0)),0)+IF('3 - Bienes Amortizables'!$E$94='2 - Programas Municipales'!$B9,(IF('3 - Bienes Amortizables'!$E$96='2 - Programas Municipales'!$C$14,'3 - Bienes Amortizables'!$H$98,0)),0)+IF('3 - Bienes Amortizables'!$E$100='2 - Programas Municipales'!$B9,(IF('3 - Bienes Amortizables'!$E$102='2 - Programas Municipales'!$C$14,'3 - Bienes Amortizables'!$H$104,0)),0)+IF('3 - Bienes Amortizables'!$E$106='2 - Programas Municipales'!$B9,(IF('3 - Bienes Amortizables'!$E$108='2 - Programas Municipales'!$C$14,'3 - Bienes Amortizables'!$H$110,0)),0)+IF('3 - Bienes Amortizables'!$E$112='2 - Programas Municipales'!$B9,(IF('3 - Bienes Amortizables'!$E$114='2 - Programas Municipales'!$C$14,'3 - Bienes Amortizables'!$H$116,0)),0)+IF('3 - Bienes Amortizables'!$E$118='2 - Programas Municipales'!$B9,(IF('3 - Bienes Amortizables'!$E$120='2 - Programas Municipales'!$C$14,'3 - Bienes Amortizables'!$H$122,0)),0)+IF('3 - Bienes Amortizables'!$E$124='2 - Programas Municipales'!$B9,(IF('3 - Bienes Amortizables'!$E$126='2 - Programas Municipales'!$C$14,'3 - Bienes Amortizables'!$H$128,0)),0)+IF('3 - Bienes Amortizables'!$E$130='2 - Programas Municipales'!$B9,(IF('3 - Bienes Amortizables'!$E$132='2 - Programas Municipales'!$C$14,'3 - Bienes Amortizables'!$H$134,0)),0)+IF('3 - Bienes Amortizables'!$E$136='2 - Programas Municipales'!$B9,(IF('3 - Bienes Amortizables'!$E$138='2 - Programas Municipales'!$C$14,'3 - Bienes Amortizables'!$H$140,0)),0)</f>
        <v>0</v>
      </c>
      <c r="P11" s="202">
        <f>IF('3 - Bienes Amortizables'!$E$4='2 - Programas Municipales'!$B9,(IF('3 - Bienes Amortizables'!$E$6='2 - Programas Municipales'!$C$15,'3 - Bienes Amortizables'!$H$8,0)),0)+IF('3 - Bienes Amortizables'!$E$10='2 - Programas Municipales'!$B9,(IF('3 - Bienes Amortizables'!$E$12='2 - Programas Municipales'!$C$15,'3 - Bienes Amortizables'!$H$14,0)),0)+IF('3 - Bienes Amortizables'!$E$16='2 - Programas Municipales'!$B9,(IF('3 - Bienes Amortizables'!$E$18='2 - Programas Municipales'!$C$15,'3 - Bienes Amortizables'!$H$20,0)),0)+IF('3 - Bienes Amortizables'!$E$22='2 - Programas Municipales'!$B9,(IF('3 - Bienes Amortizables'!$E$24='2 - Programas Municipales'!$C$15,'3 - Bienes Amortizables'!$H$26,0)),0)+IF('3 - Bienes Amortizables'!$E$28='2 - Programas Municipales'!$B9,(IF('3 - Bienes Amortizables'!$E$30='2 - Programas Municipales'!$C$15,'3 - Bienes Amortizables'!$H$32,0)),0)+IF('3 - Bienes Amortizables'!$E$34='2 - Programas Municipales'!$B9,(IF('3 - Bienes Amortizables'!$E$36='2 - Programas Municipales'!$C$15,'3 - Bienes Amortizables'!$H$38,0)),0)+IF('3 - Bienes Amortizables'!$E$40='2 - Programas Municipales'!$B9,(IF('3 - Bienes Amortizables'!$E$42='2 - Programas Municipales'!$C$15,'3 - Bienes Amortizables'!$H$44,0)),0)+IF('3 - Bienes Amortizables'!$E$46='2 - Programas Municipales'!$B9,(IF('3 - Bienes Amortizables'!$E$48='2 - Programas Municipales'!$C$15,'3 - Bienes Amortizables'!$H$50,0)),0)+IF('3 - Bienes Amortizables'!$E$52='2 - Programas Municipales'!$B9,(IF('3 - Bienes Amortizables'!$E$54='2 - Programas Municipales'!$C$15,'3 - Bienes Amortizables'!$H$56,0)),0)+IF('3 - Bienes Amortizables'!$E$58='2 - Programas Municipales'!$B9,(IF('3 - Bienes Amortizables'!$E$60='2 - Programas Municipales'!$C$15,'3 - Bienes Amortizables'!$H$62,0)),0)+IF('3 - Bienes Amortizables'!$E$64='2 - Programas Municipales'!$B9,(IF('3 - Bienes Amortizables'!$E$66='2 - Programas Municipales'!$C$15,'3 - Bienes Amortizables'!$H$68,0)),0)+IF('3 - Bienes Amortizables'!$E$70='2 - Programas Municipales'!$B9,(IF('3 - Bienes Amortizables'!$E$72='2 - Programas Municipales'!$C$15,'3 - Bienes Amortizables'!$H$74,0)),0)+IF('3 - Bienes Amortizables'!$E$76='2 - Programas Municipales'!$B9,(IF('3 - Bienes Amortizables'!$E$78='2 - Programas Municipales'!$C$15,'3 - Bienes Amortizables'!$H$80,0)),0)+IF('3 - Bienes Amortizables'!$E$82='2 - Programas Municipales'!$B9,(IF('3 - Bienes Amortizables'!$E$84='2 - Programas Municipales'!$C$15,'3 - Bienes Amortizables'!$H$86,0)),0)+IF('3 - Bienes Amortizables'!$E$88='2 - Programas Municipales'!$B9,(IF('3 - Bienes Amortizables'!$E$90='2 - Programas Municipales'!$C$15,'3 - Bienes Amortizables'!$H$92,0)),0)+IF('3 - Bienes Amortizables'!$E$94='2 - Programas Municipales'!$B9,(IF('3 - Bienes Amortizables'!$E$96='2 - Programas Municipales'!$C$15,'3 - Bienes Amortizables'!$H$98,0)),0)+IF('3 - Bienes Amortizables'!$E$100='2 - Programas Municipales'!$B9,(IF('3 - Bienes Amortizables'!$E$102='2 - Programas Municipales'!$C$15,'3 - Bienes Amortizables'!$H$104,0)),0)+IF('3 - Bienes Amortizables'!$E$106='2 - Programas Municipales'!$B9,(IF('3 - Bienes Amortizables'!$E$108='2 - Programas Municipales'!$C$15,'3 - Bienes Amortizables'!$H$110,0)),0)+IF('3 - Bienes Amortizables'!$E$112='2 - Programas Municipales'!$B9,(IF('3 - Bienes Amortizables'!$E$114='2 - Programas Municipales'!$C$15,'3 - Bienes Amortizables'!$H$116,0)),0)+IF('3 - Bienes Amortizables'!$E$118='2 - Programas Municipales'!$B9,(IF('3 - Bienes Amortizables'!$E$120='2 - Programas Municipales'!$C$15,'3 - Bienes Amortizables'!$H$122,0)),0)+IF('3 - Bienes Amortizables'!$E$124='2 - Programas Municipales'!$B9,(IF('3 - Bienes Amortizables'!$E$126='2 - Programas Municipales'!$C$15,'3 - Bienes Amortizables'!$H$128,0)),0)+IF('3 - Bienes Amortizables'!$E$130='2 - Programas Municipales'!$B9,(IF('3 - Bienes Amortizables'!$E$132='2 - Programas Municipales'!$C$15,'3 - Bienes Amortizables'!$H$134,0)),0)+IF('3 - Bienes Amortizables'!$E$136='2 - Programas Municipales'!$B9,(IF('3 - Bienes Amortizables'!$E$138='2 - Programas Municipales'!$C$15,'3 - Bienes Amortizables'!$H$140,0)),0)</f>
        <v>0</v>
      </c>
      <c r="Q11" s="265">
        <f t="shared" si="1"/>
        <v>0</v>
      </c>
    </row>
    <row r="12">
      <c r="B12" s="44" t="str">
        <f>'2 - Programas Municipales'!B10</f>
        <v>Otros Programas</v>
      </c>
      <c r="C12" s="202">
        <f>IF('3 - Bienes Amortizables'!$E$4='2 - Programas Municipales'!$B10,(IF('3 - Bienes Amortizables'!$E$6='2 - Programas Municipales'!$C$2,'3 - Bienes Amortizables'!$H$8,0)),0)+IF('3 - Bienes Amortizables'!$E$10='2 - Programas Municipales'!$B10,(IF('3 - Bienes Amortizables'!$E$12='2 - Programas Municipales'!$C$2,'3 - Bienes Amortizables'!$H$14,0)),0)+IF('3 - Bienes Amortizables'!$E$16='2 - Programas Municipales'!$B10,(IF('3 - Bienes Amortizables'!$E$18='2 - Programas Municipales'!$C$2,'3 - Bienes Amortizables'!$H$20,0)),0)+IF('3 - Bienes Amortizables'!$E$22='2 - Programas Municipales'!$B10,(IF('3 - Bienes Amortizables'!$E$24='2 - Programas Municipales'!$C$2,'3 - Bienes Amortizables'!$H$26,0)),0)+IF('3 - Bienes Amortizables'!$E$28='2 - Programas Municipales'!$B10,(IF('3 - Bienes Amortizables'!$E$30='2 - Programas Municipales'!$C$2,'3 - Bienes Amortizables'!$H$32,0)),0)+IF('3 - Bienes Amortizables'!$E$34='2 - Programas Municipales'!$B10,(IF('3 - Bienes Amortizables'!$E$36='2 - Programas Municipales'!$C$2,'3 - Bienes Amortizables'!$H$38,0)),0)+IF('3 - Bienes Amortizables'!$E$40='2 - Programas Municipales'!$B10,(IF('3 - Bienes Amortizables'!$E$42='2 - Programas Municipales'!$C$2,'3 - Bienes Amortizables'!$H$44,0)),0)+IF('3 - Bienes Amortizables'!$E$46='2 - Programas Municipales'!$B10,(IF('3 - Bienes Amortizables'!$E$48='2 - Programas Municipales'!$C$2,'3 - Bienes Amortizables'!$H$50,0)),0)+IF('3 - Bienes Amortizables'!$E$52='2 - Programas Municipales'!$B10,(IF('3 - Bienes Amortizables'!$E$54='2 - Programas Municipales'!$C$2,'3 - Bienes Amortizables'!$H$56,0)),0)+IF('3 - Bienes Amortizables'!$E$58='2 - Programas Municipales'!$B10,(IF('3 - Bienes Amortizables'!$E$60='2 - Programas Municipales'!$C$2,'3 - Bienes Amortizables'!$H$62,0)),0)+IF('3 - Bienes Amortizables'!$E$64='2 - Programas Municipales'!$B10,(IF('3 - Bienes Amortizables'!$E$66='2 - Programas Municipales'!$C$2,'3 - Bienes Amortizables'!$H$68,0)),0)+IF('3 - Bienes Amortizables'!$E$70='2 - Programas Municipales'!$B10,(IF('3 - Bienes Amortizables'!$E$72='2 - Programas Municipales'!$C$2,'3 - Bienes Amortizables'!$H$74,0)),0)+IF('3 - Bienes Amortizables'!$E$76='2 - Programas Municipales'!$B10,(IF('3 - Bienes Amortizables'!$E$78='2 - Programas Municipales'!$C$2,'3 - Bienes Amortizables'!$H$80,0)),0)+IF('3 - Bienes Amortizables'!$E$82='2 - Programas Municipales'!$B10,(IF('3 - Bienes Amortizables'!$E$84='2 - Programas Municipales'!$C$2,'3 - Bienes Amortizables'!$H$86,0)),0)+IF('3 - Bienes Amortizables'!$E$88='2 - Programas Municipales'!$B10,(IF('3 - Bienes Amortizables'!$E$90='2 - Programas Municipales'!$C$2,'3 - Bienes Amortizables'!$H$92,0)),0)+IF('3 - Bienes Amortizables'!$E$94='2 - Programas Municipales'!$B10,(IF('3 - Bienes Amortizables'!$E$96='2 - Programas Municipales'!$C$2,'3 - Bienes Amortizables'!$H$98,0)),0)+IF('3 - Bienes Amortizables'!$E$100='2 - Programas Municipales'!$B10,(IF('3 - Bienes Amortizables'!$E$102='2 - Programas Municipales'!$C$2,'3 - Bienes Amortizables'!$H$104,0)),0)+IF('3 - Bienes Amortizables'!$E$106='2 - Programas Municipales'!$B10,(IF('3 - Bienes Amortizables'!$E$108='2 - Programas Municipales'!$C$2,'3 - Bienes Amortizables'!$H$110,0)),0)+IF('3 - Bienes Amortizables'!$E$112='2 - Programas Municipales'!$B10,(IF('3 - Bienes Amortizables'!$E$114='2 - Programas Municipales'!$C$2,'3 - Bienes Amortizables'!$H$116,0)),0)+IF('3 - Bienes Amortizables'!$E$118='2 - Programas Municipales'!$B10,(IF('3 - Bienes Amortizables'!$E$120='2 - Programas Municipales'!$C$2,'3 - Bienes Amortizables'!$H$122,0)),0)+IF('3 - Bienes Amortizables'!$E$124='2 - Programas Municipales'!$B10,(IF('3 - Bienes Amortizables'!$E$126='2 - Programas Municipales'!$C$2,'3 - Bienes Amortizables'!$H$128,0)),0)+IF('3 - Bienes Amortizables'!$E$130='2 - Programas Municipales'!$B10,(IF('3 - Bienes Amortizables'!$E$132='2 - Programas Municipales'!$C$2,'3 - Bienes Amortizables'!$H$134,0)),0)+IF('3 - Bienes Amortizables'!$E$136='2 - Programas Municipales'!$B10,(IF('3 - Bienes Amortizables'!$E$138='2 - Programas Municipales'!$C$2,'3 - Bienes Amortizables'!$H$140,0)),0)</f>
        <v>0</v>
      </c>
      <c r="D12" s="202">
        <f>IF('3 - Bienes Amortizables'!$E$4='2 - Programas Municipales'!$B10,(IF('3 - Bienes Amortizables'!$E$6='2 - Programas Municipales'!$C$3,'3 - Bienes Amortizables'!$H$8,0)),0)+IF('3 - Bienes Amortizables'!$E$10='2 - Programas Municipales'!$B10,(IF('3 - Bienes Amortizables'!$E$12='2 - Programas Municipales'!$C$3,'3 - Bienes Amortizables'!$H$14,0)),0)+IF('3 - Bienes Amortizables'!$E$16='2 - Programas Municipales'!$B10,(IF('3 - Bienes Amortizables'!$E$18='2 - Programas Municipales'!$C$3,'3 - Bienes Amortizables'!$H$20,0)),0)+IF('3 - Bienes Amortizables'!$E$22='2 - Programas Municipales'!$B10,(IF('3 - Bienes Amortizables'!$E$24='2 - Programas Municipales'!$C$3,'3 - Bienes Amortizables'!$H$26,0)),0)+IF('3 - Bienes Amortizables'!$E$28='2 - Programas Municipales'!$B10,(IF('3 - Bienes Amortizables'!$E$30='2 - Programas Municipales'!$C$3,'3 - Bienes Amortizables'!$H$32,0)),0)+IF('3 - Bienes Amortizables'!$E$34='2 - Programas Municipales'!$B10,(IF('3 - Bienes Amortizables'!$E$36='2 - Programas Municipales'!$C$3,'3 - Bienes Amortizables'!$H$38,0)),0)+IF('3 - Bienes Amortizables'!$E$40='2 - Programas Municipales'!$B10,(IF('3 - Bienes Amortizables'!$E$42='2 - Programas Municipales'!$C$3,'3 - Bienes Amortizables'!$H$44,0)),0)+IF('3 - Bienes Amortizables'!$E$46='2 - Programas Municipales'!$B10,(IF('3 - Bienes Amortizables'!$E$48='2 - Programas Municipales'!$C$3,'3 - Bienes Amortizables'!$H$50,0)),0)+IF('3 - Bienes Amortizables'!$E$52='2 - Programas Municipales'!$B10,(IF('3 - Bienes Amortizables'!$E$54='2 - Programas Municipales'!$C$3,'3 - Bienes Amortizables'!$H$56,0)),0)+IF('3 - Bienes Amortizables'!$E$58='2 - Programas Municipales'!$B10,(IF('3 - Bienes Amortizables'!$E$60='2 - Programas Municipales'!$C$3,'3 - Bienes Amortizables'!$H$62,0)),0)+IF('3 - Bienes Amortizables'!$E$64='2 - Programas Municipales'!$B10,(IF('3 - Bienes Amortizables'!$E$66='2 - Programas Municipales'!$C$3,'3 - Bienes Amortizables'!$H$68,0)),0)+IF('3 - Bienes Amortizables'!$E$70='2 - Programas Municipales'!$B10,(IF('3 - Bienes Amortizables'!$E$72='2 - Programas Municipales'!$C$3,'3 - Bienes Amortizables'!$H$74,0)),0)+IF('3 - Bienes Amortizables'!$E$76='2 - Programas Municipales'!$B10,(IF('3 - Bienes Amortizables'!$E$78='2 - Programas Municipales'!$C$3,'3 - Bienes Amortizables'!$H$80,0)),0)+IF('3 - Bienes Amortizables'!$E$82='2 - Programas Municipales'!$B10,(IF('3 - Bienes Amortizables'!$E$84='2 - Programas Municipales'!$C$3,'3 - Bienes Amortizables'!$H$86,0)),0)+IF('3 - Bienes Amortizables'!$E$88='2 - Programas Municipales'!$B10,(IF('3 - Bienes Amortizables'!$E$90='2 - Programas Municipales'!$C$3,'3 - Bienes Amortizables'!$H$92,0)),0)+IF('3 - Bienes Amortizables'!$E$94='2 - Programas Municipales'!$B10,(IF('3 - Bienes Amortizables'!$E$96='2 - Programas Municipales'!$C$3,'3 - Bienes Amortizables'!$H$98,0)),0)+IF('3 - Bienes Amortizables'!$E$100='2 - Programas Municipales'!$B10,(IF('3 - Bienes Amortizables'!$E$102='2 - Programas Municipales'!$C$3,'3 - Bienes Amortizables'!$H$104,0)),0)+IF('3 - Bienes Amortizables'!$E$106='2 - Programas Municipales'!$B10,(IF('3 - Bienes Amortizables'!$E$108='2 - Programas Municipales'!$C$3,'3 - Bienes Amortizables'!$H$110,0)),0)+IF('3 - Bienes Amortizables'!$E$112='2 - Programas Municipales'!$B10,(IF('3 - Bienes Amortizables'!$E$114='2 - Programas Municipales'!$C$3,'3 - Bienes Amortizables'!$H$116,0)),0)+IF('3 - Bienes Amortizables'!$E$118='2 - Programas Municipales'!$B10,(IF('3 - Bienes Amortizables'!$E$120='2 - Programas Municipales'!$C$3,'3 - Bienes Amortizables'!$H$122,0)),0)+IF('3 - Bienes Amortizables'!$E$124='2 - Programas Municipales'!$B10,(IF('3 - Bienes Amortizables'!$E$126='2 - Programas Municipales'!$C$3,'3 - Bienes Amortizables'!$H$128,0)),0)+IF('3 - Bienes Amortizables'!$E$130='2 - Programas Municipales'!$B10,(IF('3 - Bienes Amortizables'!$E$132='2 - Programas Municipales'!$C$3,'3 - Bienes Amortizables'!$H$134,0)),0)+IF('3 - Bienes Amortizables'!$E$136='2 - Programas Municipales'!$B10,(IF('3 - Bienes Amortizables'!$E$138='2 - Programas Municipales'!$C$3,'3 - Bienes Amortizables'!$H$140,0)),0)</f>
        <v>0</v>
      </c>
      <c r="E12" s="202">
        <f>IF('3 - Bienes Amortizables'!$E$4='2 - Programas Municipales'!$B10,(IF('3 - Bienes Amortizables'!$E$6='2 - Programas Municipales'!$C$4,'3 - Bienes Amortizables'!$H$8,0)),0)+IF('3 - Bienes Amortizables'!$E$10='2 - Programas Municipales'!$B10,(IF('3 - Bienes Amortizables'!$E$12='2 - Programas Municipales'!$C$4,'3 - Bienes Amortizables'!$H$14,0)),0)+IF('3 - Bienes Amortizables'!$E$16='2 - Programas Municipales'!$B10,(IF('3 - Bienes Amortizables'!$E$18='2 - Programas Municipales'!$C$4,'3 - Bienes Amortizables'!$H$20,0)),0)+IF('3 - Bienes Amortizables'!$E$22='2 - Programas Municipales'!$B10,(IF('3 - Bienes Amortizables'!$E$24='2 - Programas Municipales'!$C$4,'3 - Bienes Amortizables'!$H$26,0)),0)+IF('3 - Bienes Amortizables'!$E$28='2 - Programas Municipales'!$B10,(IF('3 - Bienes Amortizables'!$E$30='2 - Programas Municipales'!$C$4,'3 - Bienes Amortizables'!$H$32,0)),0)+IF('3 - Bienes Amortizables'!$E$34='2 - Programas Municipales'!$B10,(IF('3 - Bienes Amortizables'!$E$36='2 - Programas Municipales'!$C$4,'3 - Bienes Amortizables'!$H$38,0)),0)+IF('3 - Bienes Amortizables'!$E$40='2 - Programas Municipales'!$B10,(IF('3 - Bienes Amortizables'!$E$42='2 - Programas Municipales'!$C$4,'3 - Bienes Amortizables'!$H$44,0)),0)+IF('3 - Bienes Amortizables'!$E$46='2 - Programas Municipales'!$B10,(IF('3 - Bienes Amortizables'!$E$48='2 - Programas Municipales'!$C$4,'3 - Bienes Amortizables'!$H$50,0)),0)+IF('3 - Bienes Amortizables'!$E$52='2 - Programas Municipales'!$B10,(IF('3 - Bienes Amortizables'!$E$54='2 - Programas Municipales'!$C$4,'3 - Bienes Amortizables'!$H$56,0)),0)+IF('3 - Bienes Amortizables'!$E$58='2 - Programas Municipales'!$B10,(IF('3 - Bienes Amortizables'!$E$60='2 - Programas Municipales'!$C$4,'3 - Bienes Amortizables'!$H$62,0)),0)+IF('3 - Bienes Amortizables'!$E$64='2 - Programas Municipales'!$B10,(IF('3 - Bienes Amortizables'!$E$66='2 - Programas Municipales'!$C$4,'3 - Bienes Amortizables'!$H$68,0)),0)+IF('3 - Bienes Amortizables'!$E$70='2 - Programas Municipales'!$B10,(IF('3 - Bienes Amortizables'!$E$72='2 - Programas Municipales'!$C$4,'3 - Bienes Amortizables'!$H$74,0)),0)+IF('3 - Bienes Amortizables'!$E$76='2 - Programas Municipales'!$B10,(IF('3 - Bienes Amortizables'!$E$78='2 - Programas Municipales'!$C$4,'3 - Bienes Amortizables'!$H$80,0)),0)+IF('3 - Bienes Amortizables'!$E$82='2 - Programas Municipales'!$B10,(IF('3 - Bienes Amortizables'!$E$84='2 - Programas Municipales'!$C$4,'3 - Bienes Amortizables'!$H$86,0)),0)+IF('3 - Bienes Amortizables'!$E$88='2 - Programas Municipales'!$B10,(IF('3 - Bienes Amortizables'!$E$90='2 - Programas Municipales'!$C$4,'3 - Bienes Amortizables'!$H$92,0)),0)+IF('3 - Bienes Amortizables'!$E$94='2 - Programas Municipales'!$B10,(IF('3 - Bienes Amortizables'!$E$96='2 - Programas Municipales'!$C$4,'3 - Bienes Amortizables'!$H$98,0)),0)+IF('3 - Bienes Amortizables'!$E$100='2 - Programas Municipales'!$B10,(IF('3 - Bienes Amortizables'!$E$102='2 - Programas Municipales'!$C$4,'3 - Bienes Amortizables'!$H$104,0)),0)+IF('3 - Bienes Amortizables'!$E$106='2 - Programas Municipales'!$B10,(IF('3 - Bienes Amortizables'!$E$108='2 - Programas Municipales'!$C$4,'3 - Bienes Amortizables'!$H$110,0)),0)+IF('3 - Bienes Amortizables'!$E$112='2 - Programas Municipales'!$B10,(IF('3 - Bienes Amortizables'!$E$114='2 - Programas Municipales'!$C$4,'3 - Bienes Amortizables'!$H$116,0)),0)+IF('3 - Bienes Amortizables'!$E$118='2 - Programas Municipales'!$B10,(IF('3 - Bienes Amortizables'!$E$120='2 - Programas Municipales'!$C$4,'3 - Bienes Amortizables'!$H$122,0)),0)+IF('3 - Bienes Amortizables'!$E$124='2 - Programas Municipales'!$B10,(IF('3 - Bienes Amortizables'!$E$126='2 - Programas Municipales'!$C$4,'3 - Bienes Amortizables'!$H$128,0)),0)+IF('3 - Bienes Amortizables'!$E$130='2 - Programas Municipales'!$B10,(IF('3 - Bienes Amortizables'!$E$132='2 - Programas Municipales'!$C$4,'3 - Bienes Amortizables'!$H$134,0)),0)+IF('3 - Bienes Amortizables'!$E$136='2 - Programas Municipales'!$B10,(IF('3 - Bienes Amortizables'!$E$138='2 - Programas Municipales'!$C$4,'3 - Bienes Amortizables'!$H$140,0)),0)</f>
        <v>0</v>
      </c>
      <c r="F12" s="202">
        <f>IF('3 - Bienes Amortizables'!$E$4='2 - Programas Municipales'!$B10,(IF('3 - Bienes Amortizables'!$E$6='2 - Programas Municipales'!$C$5,'3 - Bienes Amortizables'!$H$8,0)),0)+IF('3 - Bienes Amortizables'!$E$10='2 - Programas Municipales'!$B10,(IF('3 - Bienes Amortizables'!$E$12='2 - Programas Municipales'!$C$5,'3 - Bienes Amortizables'!$H$14,0)),0)+IF('3 - Bienes Amortizables'!$E$16='2 - Programas Municipales'!$B10,(IF('3 - Bienes Amortizables'!$E$18='2 - Programas Municipales'!$C$5,'3 - Bienes Amortizables'!$H$20,0)),0)+IF('3 - Bienes Amortizables'!$E$22='2 - Programas Municipales'!$B10,(IF('3 - Bienes Amortizables'!$E$24='2 - Programas Municipales'!$C$5,'3 - Bienes Amortizables'!$H$26,0)),0)+IF('3 - Bienes Amortizables'!$E$28='2 - Programas Municipales'!$B10,(IF('3 - Bienes Amortizables'!$E$30='2 - Programas Municipales'!$C$5,'3 - Bienes Amortizables'!$H$32,0)),0)+IF('3 - Bienes Amortizables'!$E$34='2 - Programas Municipales'!$B10,(IF('3 - Bienes Amortizables'!$E$36='2 - Programas Municipales'!$C$5,'3 - Bienes Amortizables'!$H$38,0)),0)+IF('3 - Bienes Amortizables'!$E$40='2 - Programas Municipales'!$B10,(IF('3 - Bienes Amortizables'!$E$42='2 - Programas Municipales'!$C$5,'3 - Bienes Amortizables'!$H$44,0)),0)+IF('3 - Bienes Amortizables'!$E$46='2 - Programas Municipales'!$B10,(IF('3 - Bienes Amortizables'!$E$48='2 - Programas Municipales'!$C$5,'3 - Bienes Amortizables'!$H$50,0)),0)+IF('3 - Bienes Amortizables'!$E$52='2 - Programas Municipales'!$B10,(IF('3 - Bienes Amortizables'!$E$54='2 - Programas Municipales'!$C$5,'3 - Bienes Amortizables'!$H$56,0)),0)+IF('3 - Bienes Amortizables'!$E$58='2 - Programas Municipales'!$B10,(IF('3 - Bienes Amortizables'!$E$60='2 - Programas Municipales'!$C$5,'3 - Bienes Amortizables'!$H$62,0)),0)+IF('3 - Bienes Amortizables'!$E$64='2 - Programas Municipales'!$B10,(IF('3 - Bienes Amortizables'!$E$66='2 - Programas Municipales'!$C$5,'3 - Bienes Amortizables'!$H$68,0)),0)+IF('3 - Bienes Amortizables'!$E$70='2 - Programas Municipales'!$B10,(IF('3 - Bienes Amortizables'!$E$72='2 - Programas Municipales'!$C$5,'3 - Bienes Amortizables'!$H$74,0)),0)+IF('3 - Bienes Amortizables'!$E$76='2 - Programas Municipales'!$B10,(IF('3 - Bienes Amortizables'!$E$78='2 - Programas Municipales'!$C$5,'3 - Bienes Amortizables'!$H$80,0)),0)+IF('3 - Bienes Amortizables'!$E$82='2 - Programas Municipales'!$B10,(IF('3 - Bienes Amortizables'!$E$84='2 - Programas Municipales'!$C$5,'3 - Bienes Amortizables'!$H$86,0)),0)+IF('3 - Bienes Amortizables'!$E$88='2 - Programas Municipales'!$B10,(IF('3 - Bienes Amortizables'!$E$90='2 - Programas Municipales'!$C$5,'3 - Bienes Amortizables'!$H$92,0)),0)+IF('3 - Bienes Amortizables'!$E$94='2 - Programas Municipales'!$B10,(IF('3 - Bienes Amortizables'!$E$96='2 - Programas Municipales'!$C$5,'3 - Bienes Amortizables'!$H$98,0)),0)+IF('3 - Bienes Amortizables'!$E$100='2 - Programas Municipales'!$B10,(IF('3 - Bienes Amortizables'!$E$102='2 - Programas Municipales'!$C$5,'3 - Bienes Amortizables'!$H$104,0)),0)+IF('3 - Bienes Amortizables'!$E$106='2 - Programas Municipales'!$B10,(IF('3 - Bienes Amortizables'!$E$108='2 - Programas Municipales'!$C$5,'3 - Bienes Amortizables'!$H$110,0)),0)+IF('3 - Bienes Amortizables'!$E$112='2 - Programas Municipales'!$B10,(IF('3 - Bienes Amortizables'!$E$114='2 - Programas Municipales'!$C$5,'3 - Bienes Amortizables'!$H$116,0)),0)+IF('3 - Bienes Amortizables'!$E$118='2 - Programas Municipales'!$B10,(IF('3 - Bienes Amortizables'!$E$120='2 - Programas Municipales'!$C$5,'3 - Bienes Amortizables'!$H$122,0)),0)+IF('3 - Bienes Amortizables'!$E$124='2 - Programas Municipales'!$B10,(IF('3 - Bienes Amortizables'!$E$126='2 - Programas Municipales'!$C$5,'3 - Bienes Amortizables'!$H$128,0)),0)+IF('3 - Bienes Amortizables'!$E$130='2 - Programas Municipales'!$B10,(IF('3 - Bienes Amortizables'!$E$132='2 - Programas Municipales'!$C$5,'3 - Bienes Amortizables'!$H$134,0)),0)+IF('3 - Bienes Amortizables'!$E$136='2 - Programas Municipales'!$B10,(IF('3 - Bienes Amortizables'!$E$138='2 - Programas Municipales'!$C$5,'3 - Bienes Amortizables'!$H$140,0)),0)</f>
        <v>0</v>
      </c>
      <c r="G12" s="202">
        <f>IF('3 - Bienes Amortizables'!$E$4='2 - Programas Municipales'!$B10,(IF('3 - Bienes Amortizables'!$E$6='2 - Programas Municipales'!$C$6,'3 - Bienes Amortizables'!$H$8,0)),0)+IF('3 - Bienes Amortizables'!$E$10='2 - Programas Municipales'!$B10,(IF('3 - Bienes Amortizables'!$E$12='2 - Programas Municipales'!$C$6,'3 - Bienes Amortizables'!$H$14,0)),0)+IF('3 - Bienes Amortizables'!$E$16='2 - Programas Municipales'!$B10,(IF('3 - Bienes Amortizables'!$E$18='2 - Programas Municipales'!$C$6,'3 - Bienes Amortizables'!$H$20,0)),0)+IF('3 - Bienes Amortizables'!$E$22='2 - Programas Municipales'!$B10,(IF('3 - Bienes Amortizables'!$E$24='2 - Programas Municipales'!$C$6,'3 - Bienes Amortizables'!$H$26,0)),0)+IF('3 - Bienes Amortizables'!$E$28='2 - Programas Municipales'!$B10,(IF('3 - Bienes Amortizables'!$E$30='2 - Programas Municipales'!$C$6,'3 - Bienes Amortizables'!$H$32,0)),0)+IF('3 - Bienes Amortizables'!$E$34='2 - Programas Municipales'!$B10,(IF('3 - Bienes Amortizables'!$E$36='2 - Programas Municipales'!$C$6,'3 - Bienes Amortizables'!$H$38,0)),0)+IF('3 - Bienes Amortizables'!$E$40='2 - Programas Municipales'!$B10,(IF('3 - Bienes Amortizables'!$E$42='2 - Programas Municipales'!$C$6,'3 - Bienes Amortizables'!$H$44,0)),0)+IF('3 - Bienes Amortizables'!$E$46='2 - Programas Municipales'!$B10,(IF('3 - Bienes Amortizables'!$E$48='2 - Programas Municipales'!$C$6,'3 - Bienes Amortizables'!$H$50,0)),0)+IF('3 - Bienes Amortizables'!$E$52='2 - Programas Municipales'!$B10,(IF('3 - Bienes Amortizables'!$E$54='2 - Programas Municipales'!$C$6,'3 - Bienes Amortizables'!$H$56,0)),0)+IF('3 - Bienes Amortizables'!$E$58='2 - Programas Municipales'!$B10,(IF('3 - Bienes Amortizables'!$E$60='2 - Programas Municipales'!$C$6,'3 - Bienes Amortizables'!$H$62,0)),0)+IF('3 - Bienes Amortizables'!$E$64='2 - Programas Municipales'!$B10,(IF('3 - Bienes Amortizables'!$E$66='2 - Programas Municipales'!$C$6,'3 - Bienes Amortizables'!$H$68,0)),0)+IF('3 - Bienes Amortizables'!$E$70='2 - Programas Municipales'!$B10,(IF('3 - Bienes Amortizables'!$E$72='2 - Programas Municipales'!$C$6,'3 - Bienes Amortizables'!$H$74,0)),0)+IF('3 - Bienes Amortizables'!$E$76='2 - Programas Municipales'!$B10,(IF('3 - Bienes Amortizables'!$E$78='2 - Programas Municipales'!$C$6,'3 - Bienes Amortizables'!$H$80,0)),0)+IF('3 - Bienes Amortizables'!$E$82='2 - Programas Municipales'!$B10,(IF('3 - Bienes Amortizables'!$E$84='2 - Programas Municipales'!$C$6,'3 - Bienes Amortizables'!$H$86,0)),0)+IF('3 - Bienes Amortizables'!$E$88='2 - Programas Municipales'!$B10,(IF('3 - Bienes Amortizables'!$E$90='2 - Programas Municipales'!$C$6,'3 - Bienes Amortizables'!$H$92,0)),0)+IF('3 - Bienes Amortizables'!$E$94='2 - Programas Municipales'!$B10,(IF('3 - Bienes Amortizables'!$E$96='2 - Programas Municipales'!$C$6,'3 - Bienes Amortizables'!$H$98,0)),0)+IF('3 - Bienes Amortizables'!$E$100='2 - Programas Municipales'!$B10,(IF('3 - Bienes Amortizables'!$E$102='2 - Programas Municipales'!$C$6,'3 - Bienes Amortizables'!$H$104,0)),0)+IF('3 - Bienes Amortizables'!$E$106='2 - Programas Municipales'!$B10,(IF('3 - Bienes Amortizables'!$E$108='2 - Programas Municipales'!$C$6,'3 - Bienes Amortizables'!$H$110,0)),0)+IF('3 - Bienes Amortizables'!$E$112='2 - Programas Municipales'!$B10,(IF('3 - Bienes Amortizables'!$E$114='2 - Programas Municipales'!$C$6,'3 - Bienes Amortizables'!$H$116,0)),0)+IF('3 - Bienes Amortizables'!$E$118='2 - Programas Municipales'!$B10,(IF('3 - Bienes Amortizables'!$E$120='2 - Programas Municipales'!$C$6,'3 - Bienes Amortizables'!$H$122,0)),0)+IF('3 - Bienes Amortizables'!$E$124='2 - Programas Municipales'!$B10,(IF('3 - Bienes Amortizables'!$E$126='2 - Programas Municipales'!$C$6,'3 - Bienes Amortizables'!$H$128,0)),0)+IF('3 - Bienes Amortizables'!$E$130='2 - Programas Municipales'!$B10,(IF('3 - Bienes Amortizables'!$E$132='2 - Programas Municipales'!$C$6,'3 - Bienes Amortizables'!$H$134,0)),0)+IF('3 - Bienes Amortizables'!$E$136='2 - Programas Municipales'!$B10,(IF('3 - Bienes Amortizables'!$E$138='2 - Programas Municipales'!$C$6,'3 - Bienes Amortizables'!$H$140,0)),0)</f>
        <v>0</v>
      </c>
      <c r="H12" s="202">
        <f>IF('3 - Bienes Amortizables'!$E$4='2 - Programas Municipales'!$B10,(IF('3 - Bienes Amortizables'!$E$6='2 - Programas Municipales'!$C$7,'3 - Bienes Amortizables'!$H$8,0)),0)+IF('3 - Bienes Amortizables'!$E$10='2 - Programas Municipales'!$B10,(IF('3 - Bienes Amortizables'!$E$12='2 - Programas Municipales'!$C$7,'3 - Bienes Amortizables'!$H$14,0)),0)+IF('3 - Bienes Amortizables'!$E$16='2 - Programas Municipales'!$B10,(IF('3 - Bienes Amortizables'!$E$18='2 - Programas Municipales'!$C$7,'3 - Bienes Amortizables'!$H$20,0)),0)+IF('3 - Bienes Amortizables'!$E$22='2 - Programas Municipales'!$B10,(IF('3 - Bienes Amortizables'!$E$24='2 - Programas Municipales'!$C$7,'3 - Bienes Amortizables'!$H$26,0)),0)+IF('3 - Bienes Amortizables'!$E$28='2 - Programas Municipales'!$B10,(IF('3 - Bienes Amortizables'!$E$30='2 - Programas Municipales'!$C$7,'3 - Bienes Amortizables'!$H$32,0)),0)+IF('3 - Bienes Amortizables'!$E$34='2 - Programas Municipales'!$B10,(IF('3 - Bienes Amortizables'!$E$36='2 - Programas Municipales'!$C$7,'3 - Bienes Amortizables'!$H$38,0)),0)+IF('3 - Bienes Amortizables'!$E$40='2 - Programas Municipales'!$B10,(IF('3 - Bienes Amortizables'!$E$42='2 - Programas Municipales'!$C$7,'3 - Bienes Amortizables'!$H$44,0)),0)+IF('3 - Bienes Amortizables'!$E$46='2 - Programas Municipales'!$B10,(IF('3 - Bienes Amortizables'!$E$48='2 - Programas Municipales'!$C$7,'3 - Bienes Amortizables'!$H$50,0)),0)+IF('3 - Bienes Amortizables'!$E$52='2 - Programas Municipales'!$B10,(IF('3 - Bienes Amortizables'!$E$54='2 - Programas Municipales'!$C$7,'3 - Bienes Amortizables'!$H$56,0)),0)+IF('3 - Bienes Amortizables'!$E$58='2 - Programas Municipales'!$B10,(IF('3 - Bienes Amortizables'!$E$60='2 - Programas Municipales'!$C$7,'3 - Bienes Amortizables'!$H$62,0)),0)+IF('3 - Bienes Amortizables'!$E$64='2 - Programas Municipales'!$B10,(IF('3 - Bienes Amortizables'!$E$66='2 - Programas Municipales'!$C$7,'3 - Bienes Amortizables'!$H$68,0)),0)+IF('3 - Bienes Amortizables'!$E$70='2 - Programas Municipales'!$B10,(IF('3 - Bienes Amortizables'!$E$72='2 - Programas Municipales'!$C$7,'3 - Bienes Amortizables'!$H$74,0)),0)+IF('3 - Bienes Amortizables'!$E$76='2 - Programas Municipales'!$B10,(IF('3 - Bienes Amortizables'!$E$78='2 - Programas Municipales'!$C$7,'3 - Bienes Amortizables'!$H$80,0)),0)+IF('3 - Bienes Amortizables'!$E$82='2 - Programas Municipales'!$B10,(IF('3 - Bienes Amortizables'!$E$84='2 - Programas Municipales'!$C$7,'3 - Bienes Amortizables'!$H$86,0)),0)+IF('3 - Bienes Amortizables'!$E$88='2 - Programas Municipales'!$B10,(IF('3 - Bienes Amortizables'!$E$90='2 - Programas Municipales'!$C$7,'3 - Bienes Amortizables'!$H$92,0)),0)+IF('3 - Bienes Amortizables'!$E$94='2 - Programas Municipales'!$B10,(IF('3 - Bienes Amortizables'!$E$96='2 - Programas Municipales'!$C$7,'3 - Bienes Amortizables'!$H$98,0)),0)+IF('3 - Bienes Amortizables'!$E$100='2 - Programas Municipales'!$B10,(IF('3 - Bienes Amortizables'!$E$102='2 - Programas Municipales'!$C$7,'3 - Bienes Amortizables'!$H$104,0)),0)+IF('3 - Bienes Amortizables'!$E$106='2 - Programas Municipales'!$B10,(IF('3 - Bienes Amortizables'!$E$108='2 - Programas Municipales'!$C$7,'3 - Bienes Amortizables'!$H$110,0)),0)+IF('3 - Bienes Amortizables'!$E$112='2 - Programas Municipales'!$B10,(IF('3 - Bienes Amortizables'!$E$114='2 - Programas Municipales'!$C$7,'3 - Bienes Amortizables'!$H$116,0)),0)+IF('3 - Bienes Amortizables'!$E$118='2 - Programas Municipales'!$B10,(IF('3 - Bienes Amortizables'!$E$120='2 - Programas Municipales'!$C$7,'3 - Bienes Amortizables'!$H$122,0)),0)+IF('3 - Bienes Amortizables'!$E$124='2 - Programas Municipales'!$B10,(IF('3 - Bienes Amortizables'!$E$126='2 - Programas Municipales'!$C$7,'3 - Bienes Amortizables'!$H$128,0)),0)+IF('3 - Bienes Amortizables'!$E$130='2 - Programas Municipales'!$B10,(IF('3 - Bienes Amortizables'!$E$132='2 - Programas Municipales'!$C$7,'3 - Bienes Amortizables'!$H$134,0)),0)+IF('3 - Bienes Amortizables'!$E$136='2 - Programas Municipales'!$B10,(IF('3 - Bienes Amortizables'!$E$138='2 - Programas Municipales'!$C$7,'3 - Bienes Amortizables'!$H$140,0)),0)</f>
        <v>0</v>
      </c>
      <c r="I12" s="202">
        <f>IF('3 - Bienes Amortizables'!$E$4='2 - Programas Municipales'!$B10,(IF('3 - Bienes Amortizables'!$E$6='2 - Programas Municipales'!$C$8,'3 - Bienes Amortizables'!$H$8,0)),0)+IF('3 - Bienes Amortizables'!$E$10='2 - Programas Municipales'!$B10,(IF('3 - Bienes Amortizables'!$E$12='2 - Programas Municipales'!$C$8,'3 - Bienes Amortizables'!$H$14,0)),0)+IF('3 - Bienes Amortizables'!$E$16='2 - Programas Municipales'!$B10,(IF('3 - Bienes Amortizables'!$E$18='2 - Programas Municipales'!$C$8,'3 - Bienes Amortizables'!$H$20,0)),0)+IF('3 - Bienes Amortizables'!$E$22='2 - Programas Municipales'!$B10,(IF('3 - Bienes Amortizables'!$E$24='2 - Programas Municipales'!$C$8,'3 - Bienes Amortizables'!$H$26,0)),0)+IF('3 - Bienes Amortizables'!$E$28='2 - Programas Municipales'!$B10,(IF('3 - Bienes Amortizables'!$E$30='2 - Programas Municipales'!$C$8,'3 - Bienes Amortizables'!$H$32,0)),0)+IF('3 - Bienes Amortizables'!$E$34='2 - Programas Municipales'!$B10,(IF('3 - Bienes Amortizables'!$E$36='2 - Programas Municipales'!$C$8,'3 - Bienes Amortizables'!$H$38,0)),0)+IF('3 - Bienes Amortizables'!$E$40='2 - Programas Municipales'!$B10,(IF('3 - Bienes Amortizables'!$E$42='2 - Programas Municipales'!$C$8,'3 - Bienes Amortizables'!$H$44,0)),0)+IF('3 - Bienes Amortizables'!$E$46='2 - Programas Municipales'!$B10,(IF('3 - Bienes Amortizables'!$E$48='2 - Programas Municipales'!$C$8,'3 - Bienes Amortizables'!$H$50,0)),0)+IF('3 - Bienes Amortizables'!$E$52='2 - Programas Municipales'!$B10,(IF('3 - Bienes Amortizables'!$E$54='2 - Programas Municipales'!$C$8,'3 - Bienes Amortizables'!$H$56,0)),0)+IF('3 - Bienes Amortizables'!$E$58='2 - Programas Municipales'!$B10,(IF('3 - Bienes Amortizables'!$E$60='2 - Programas Municipales'!$C$8,'3 - Bienes Amortizables'!$H$62,0)),0)+IF('3 - Bienes Amortizables'!$E$64='2 - Programas Municipales'!$B10,(IF('3 - Bienes Amortizables'!$E$66='2 - Programas Municipales'!$C$8,'3 - Bienes Amortizables'!$H$68,0)),0)+IF('3 - Bienes Amortizables'!$E$70='2 - Programas Municipales'!$B10,(IF('3 - Bienes Amortizables'!$E$72='2 - Programas Municipales'!$C$8,'3 - Bienes Amortizables'!$H$74,0)),0)+IF('3 - Bienes Amortizables'!$E$76='2 - Programas Municipales'!$B10,(IF('3 - Bienes Amortizables'!$E$78='2 - Programas Municipales'!$C$8,'3 - Bienes Amortizables'!$H$80,0)),0)+IF('3 - Bienes Amortizables'!$E$82='2 - Programas Municipales'!$B10,(IF('3 - Bienes Amortizables'!$E$84='2 - Programas Municipales'!$C$8,'3 - Bienes Amortizables'!$H$86,0)),0)+IF('3 - Bienes Amortizables'!$E$88='2 - Programas Municipales'!$B10,(IF('3 - Bienes Amortizables'!$E$90='2 - Programas Municipales'!$C$8,'3 - Bienes Amortizables'!$H$92,0)),0)+IF('3 - Bienes Amortizables'!$E$94='2 - Programas Municipales'!$B10,(IF('3 - Bienes Amortizables'!$E$96='2 - Programas Municipales'!$C$8,'3 - Bienes Amortizables'!$H$98,0)),0)+IF('3 - Bienes Amortizables'!$E$100='2 - Programas Municipales'!$B10,(IF('3 - Bienes Amortizables'!$E$102='2 - Programas Municipales'!$C$8,'3 - Bienes Amortizables'!$H$104,0)),0)+IF('3 - Bienes Amortizables'!$E$106='2 - Programas Municipales'!$B10,(IF('3 - Bienes Amortizables'!$E$108='2 - Programas Municipales'!$C$8,'3 - Bienes Amortizables'!$H$110,0)),0)+IF('3 - Bienes Amortizables'!$E$112='2 - Programas Municipales'!$B10,(IF('3 - Bienes Amortizables'!$E$114='2 - Programas Municipales'!$C$8,'3 - Bienes Amortizables'!$H$116,0)),0)+IF('3 - Bienes Amortizables'!$E$118='2 - Programas Municipales'!$B10,(IF('3 - Bienes Amortizables'!$E$120='2 - Programas Municipales'!$C$8,'3 - Bienes Amortizables'!$H$122,0)),0)+IF('3 - Bienes Amortizables'!$E$124='2 - Programas Municipales'!$B10,(IF('3 - Bienes Amortizables'!$E$126='2 - Programas Municipales'!$C$8,'3 - Bienes Amortizables'!$H$128,0)),0)+IF('3 - Bienes Amortizables'!$E$130='2 - Programas Municipales'!$B10,(IF('3 - Bienes Amortizables'!$E$132='2 - Programas Municipales'!$C$8,'3 - Bienes Amortizables'!$H$134,0)),0)+IF('3 - Bienes Amortizables'!$E$136='2 - Programas Municipales'!$B10,(IF('3 - Bienes Amortizables'!$E$138='2 - Programas Municipales'!$C$8,'3 - Bienes Amortizables'!$H$140,0)),0)</f>
        <v>0</v>
      </c>
      <c r="J12" s="202">
        <f>IF('3 - Bienes Amortizables'!$E$4='2 - Programas Municipales'!$B10,(IF('3 - Bienes Amortizables'!$E$6='2 - Programas Municipales'!$C$9,'3 - Bienes Amortizables'!$H$8,0)),0)+IF('3 - Bienes Amortizables'!$E$10='2 - Programas Municipales'!$B10,(IF('3 - Bienes Amortizables'!$E$12='2 - Programas Municipales'!$C$9,'3 - Bienes Amortizables'!$H$14,0)),0)+IF('3 - Bienes Amortizables'!$E$16='2 - Programas Municipales'!$B10,(IF('3 - Bienes Amortizables'!$E$18='2 - Programas Municipales'!$C$9,'3 - Bienes Amortizables'!$H$20,0)),0)+IF('3 - Bienes Amortizables'!$E$22='2 - Programas Municipales'!$B10,(IF('3 - Bienes Amortizables'!$E$24='2 - Programas Municipales'!$C$9,'3 - Bienes Amortizables'!$H$26,0)),0)+IF('3 - Bienes Amortizables'!$E$28='2 - Programas Municipales'!$B10,(IF('3 - Bienes Amortizables'!$E$30='2 - Programas Municipales'!$C$9,'3 - Bienes Amortizables'!$H$32,0)),0)+IF('3 - Bienes Amortizables'!$E$34='2 - Programas Municipales'!$B10,(IF('3 - Bienes Amortizables'!$E$36='2 - Programas Municipales'!$C$9,'3 - Bienes Amortizables'!$H$38,0)),0)+IF('3 - Bienes Amortizables'!$E$40='2 - Programas Municipales'!$B10,(IF('3 - Bienes Amortizables'!$E$42='2 - Programas Municipales'!$C$9,'3 - Bienes Amortizables'!$H$44,0)),0)+IF('3 - Bienes Amortizables'!$E$46='2 - Programas Municipales'!$B10,(IF('3 - Bienes Amortizables'!$E$48='2 - Programas Municipales'!$C$9,'3 - Bienes Amortizables'!$H$50,0)),0)+IF('3 - Bienes Amortizables'!$E$52='2 - Programas Municipales'!$B10,(IF('3 - Bienes Amortizables'!$E$54='2 - Programas Municipales'!$C$9,'3 - Bienes Amortizables'!$H$56,0)),0)+IF('3 - Bienes Amortizables'!$E$58='2 - Programas Municipales'!$B10,(IF('3 - Bienes Amortizables'!$E$60='2 - Programas Municipales'!$C$9,'3 - Bienes Amortizables'!$H$62,0)),0)+IF('3 - Bienes Amortizables'!$E$64='2 - Programas Municipales'!$B10,(IF('3 - Bienes Amortizables'!$E$66='2 - Programas Municipales'!$C$9,'3 - Bienes Amortizables'!$H$68,0)),0)+IF('3 - Bienes Amortizables'!$E$70='2 - Programas Municipales'!$B10,(IF('3 - Bienes Amortizables'!$E$72='2 - Programas Municipales'!$C$9,'3 - Bienes Amortizables'!$H$74,0)),0)+IF('3 - Bienes Amortizables'!$E$76='2 - Programas Municipales'!$B10,(IF('3 - Bienes Amortizables'!$E$78='2 - Programas Municipales'!$C$9,'3 - Bienes Amortizables'!$H$80,0)),0)+IF('3 - Bienes Amortizables'!$E$82='2 - Programas Municipales'!$B10,(IF('3 - Bienes Amortizables'!$E$84='2 - Programas Municipales'!$C$9,'3 - Bienes Amortizables'!$H$86,0)),0)+IF('3 - Bienes Amortizables'!$E$88='2 - Programas Municipales'!$B10,(IF('3 - Bienes Amortizables'!$E$90='2 - Programas Municipales'!$C$9,'3 - Bienes Amortizables'!$H$92,0)),0)+IF('3 - Bienes Amortizables'!$E$94='2 - Programas Municipales'!$B10,(IF('3 - Bienes Amortizables'!$E$96='2 - Programas Municipales'!$C$9,'3 - Bienes Amortizables'!$H$98,0)),0)+IF('3 - Bienes Amortizables'!$E$100='2 - Programas Municipales'!$B10,(IF('3 - Bienes Amortizables'!$E$102='2 - Programas Municipales'!$C$9,'3 - Bienes Amortizables'!$H$104,0)),0)+IF('3 - Bienes Amortizables'!$E$106='2 - Programas Municipales'!$B10,(IF('3 - Bienes Amortizables'!$E$108='2 - Programas Municipales'!$C$9,'3 - Bienes Amortizables'!$H$110,0)),0)+IF('3 - Bienes Amortizables'!$E$112='2 - Programas Municipales'!$B10,(IF('3 - Bienes Amortizables'!$E$114='2 - Programas Municipales'!$C$9,'3 - Bienes Amortizables'!$H$116,0)),0)+IF('3 - Bienes Amortizables'!$E$118='2 - Programas Municipales'!$B10,(IF('3 - Bienes Amortizables'!$E$120='2 - Programas Municipales'!$C$9,'3 - Bienes Amortizables'!$H$122,0)),0)+IF('3 - Bienes Amortizables'!$E$124='2 - Programas Municipales'!$B10,(IF('3 - Bienes Amortizables'!$E$126='2 - Programas Municipales'!$C$9,'3 - Bienes Amortizables'!$H$128,0)),0)+IF('3 - Bienes Amortizables'!$E$130='2 - Programas Municipales'!$B10,(IF('3 - Bienes Amortizables'!$E$132='2 - Programas Municipales'!$C$9,'3 - Bienes Amortizables'!$H$134,0)),0)+IF('3 - Bienes Amortizables'!$E$136='2 - Programas Municipales'!$B10,(IF('3 - Bienes Amortizables'!$E$138='2 - Programas Municipales'!$C$9,'3 - Bienes Amortizables'!$H$140,0)),0)</f>
        <v>0</v>
      </c>
      <c r="K12" s="202">
        <f>IF('3 - Bienes Amortizables'!$E$4='2 - Programas Municipales'!$B10,(IF('3 - Bienes Amortizables'!$E$6='2 - Programas Municipales'!$C$10,'3 - Bienes Amortizables'!$H$8,0)),0)+IF('3 - Bienes Amortizables'!$E$10='2 - Programas Municipales'!$B10,(IF('3 - Bienes Amortizables'!$E$12='2 - Programas Municipales'!$C$10,'3 - Bienes Amortizables'!$H$14,0)),0)+IF('3 - Bienes Amortizables'!$E$16='2 - Programas Municipales'!$B10,(IF('3 - Bienes Amortizables'!$E$18='2 - Programas Municipales'!$C$10,'3 - Bienes Amortizables'!$H$20,0)),0)+IF('3 - Bienes Amortizables'!$E$22='2 - Programas Municipales'!$B10,(IF('3 - Bienes Amortizables'!$E$24='2 - Programas Municipales'!$C$10,'3 - Bienes Amortizables'!$H$26,0)),0)+IF('3 - Bienes Amortizables'!$E$28='2 - Programas Municipales'!$B10,(IF('3 - Bienes Amortizables'!$E$30='2 - Programas Municipales'!$C$10,'3 - Bienes Amortizables'!$H$32,0)),0)+IF('3 - Bienes Amortizables'!$E$34='2 - Programas Municipales'!$B10,(IF('3 - Bienes Amortizables'!$E$36='2 - Programas Municipales'!$C$10,'3 - Bienes Amortizables'!$H$38,0)),0)+IF('3 - Bienes Amortizables'!$E$40='2 - Programas Municipales'!$B10,(IF('3 - Bienes Amortizables'!$E$42='2 - Programas Municipales'!$C$10,'3 - Bienes Amortizables'!$H$44,0)),0)+IF('3 - Bienes Amortizables'!$E$46='2 - Programas Municipales'!$B10,(IF('3 - Bienes Amortizables'!$E$48='2 - Programas Municipales'!$C$10,'3 - Bienes Amortizables'!$H$50,0)),0)+IF('3 - Bienes Amortizables'!$E$52='2 - Programas Municipales'!$B10,(IF('3 - Bienes Amortizables'!$E$54='2 - Programas Municipales'!$C$10,'3 - Bienes Amortizables'!$H$56,0)),0)+IF('3 - Bienes Amortizables'!$E$58='2 - Programas Municipales'!$B10,(IF('3 - Bienes Amortizables'!$E$60='2 - Programas Municipales'!$C$10,'3 - Bienes Amortizables'!$H$62,0)),0)+IF('3 - Bienes Amortizables'!$E$64='2 - Programas Municipales'!$B10,(IF('3 - Bienes Amortizables'!$E$66='2 - Programas Municipales'!$C$10,'3 - Bienes Amortizables'!$H$68,0)),0)+IF('3 - Bienes Amortizables'!$E$70='2 - Programas Municipales'!$B10,(IF('3 - Bienes Amortizables'!$E$72='2 - Programas Municipales'!$C$10,'3 - Bienes Amortizables'!$H$74,0)),0)+IF('3 - Bienes Amortizables'!$E$76='2 - Programas Municipales'!$B10,(IF('3 - Bienes Amortizables'!$E$78='2 - Programas Municipales'!$C$10,'3 - Bienes Amortizables'!$H$80,0)),0)+IF('3 - Bienes Amortizables'!$E$82='2 - Programas Municipales'!$B10,(IF('3 - Bienes Amortizables'!$E$84='2 - Programas Municipales'!$C$10,'3 - Bienes Amortizables'!$H$86,0)),0)+IF('3 - Bienes Amortizables'!$E$88='2 - Programas Municipales'!$B10,(IF('3 - Bienes Amortizables'!$E$90='2 - Programas Municipales'!$C$10,'3 - Bienes Amortizables'!$H$92,0)),0)+IF('3 - Bienes Amortizables'!$E$94='2 - Programas Municipales'!$B10,(IF('3 - Bienes Amortizables'!$E$96='2 - Programas Municipales'!$C$10,'3 - Bienes Amortizables'!$H$98,0)),0)+IF('3 - Bienes Amortizables'!$E$100='2 - Programas Municipales'!$B10,(IF('3 - Bienes Amortizables'!$E$102='2 - Programas Municipales'!$C$10,'3 - Bienes Amortizables'!$H$104,0)),0)+IF('3 - Bienes Amortizables'!$E$106='2 - Programas Municipales'!$B10,(IF('3 - Bienes Amortizables'!$E$108='2 - Programas Municipales'!$C$10,'3 - Bienes Amortizables'!$H$110,0)),0)+IF('3 - Bienes Amortizables'!$E$112='2 - Programas Municipales'!$B10,(IF('3 - Bienes Amortizables'!$E$114='2 - Programas Municipales'!$C$10,'3 - Bienes Amortizables'!$H$116,0)),0)+IF('3 - Bienes Amortizables'!$E$118='2 - Programas Municipales'!$B10,(IF('3 - Bienes Amortizables'!$E$120='2 - Programas Municipales'!$C$10,'3 - Bienes Amortizables'!$H$122,0)),0)+IF('3 - Bienes Amortizables'!$E$124='2 - Programas Municipales'!$B10,(IF('3 - Bienes Amortizables'!$E$126='2 - Programas Municipales'!$C$10,'3 - Bienes Amortizables'!$H$128,0)),0)+IF('3 - Bienes Amortizables'!$E$130='2 - Programas Municipales'!$B10,(IF('3 - Bienes Amortizables'!$E$132='2 - Programas Municipales'!$C$10,'3 - Bienes Amortizables'!$H$134,0)),0)+IF('3 - Bienes Amortizables'!$E$136='2 - Programas Municipales'!$B10,(IF('3 - Bienes Amortizables'!$E$138='2 - Programas Municipales'!$C$10,'3 - Bienes Amortizables'!$H$140,0)),0)</f>
        <v>0</v>
      </c>
      <c r="L12" s="202">
        <f>IF('3 - Bienes Amortizables'!$E$4='2 - Programas Municipales'!$B10,(IF('3 - Bienes Amortizables'!$E$6='2 - Programas Municipales'!$C$11,'3 - Bienes Amortizables'!$H$8,0)),0)+IF('3 - Bienes Amortizables'!$E$10='2 - Programas Municipales'!$B10,(IF('3 - Bienes Amortizables'!$E$12='2 - Programas Municipales'!$C$11,'3 - Bienes Amortizables'!$H$14,0)),0)+IF('3 - Bienes Amortizables'!$E$16='2 - Programas Municipales'!$B10,(IF('3 - Bienes Amortizables'!$E$18='2 - Programas Municipales'!$C$11,'3 - Bienes Amortizables'!$H$20,0)),0)+IF('3 - Bienes Amortizables'!$E$22='2 - Programas Municipales'!$B10,(IF('3 - Bienes Amortizables'!$E$24='2 - Programas Municipales'!$C$11,'3 - Bienes Amortizables'!$H$26,0)),0)+IF('3 - Bienes Amortizables'!$E$28='2 - Programas Municipales'!$B10,(IF('3 - Bienes Amortizables'!$E$30='2 - Programas Municipales'!$C$11,'3 - Bienes Amortizables'!$H$32,0)),0)+IF('3 - Bienes Amortizables'!$E$34='2 - Programas Municipales'!$B10,(IF('3 - Bienes Amortizables'!$E$36='2 - Programas Municipales'!$C$11,'3 - Bienes Amortizables'!$H$38,0)),0)+IF('3 - Bienes Amortizables'!$E$40='2 - Programas Municipales'!$B10,(IF('3 - Bienes Amortizables'!$E$42='2 - Programas Municipales'!$C$11,'3 - Bienes Amortizables'!$H$44,0)),0)+IF('3 - Bienes Amortizables'!$E$46='2 - Programas Municipales'!$B10,(IF('3 - Bienes Amortizables'!$E$48='2 - Programas Municipales'!$C$11,'3 - Bienes Amortizables'!$H$50,0)),0)+IF('3 - Bienes Amortizables'!$E$52='2 - Programas Municipales'!$B10,(IF('3 - Bienes Amortizables'!$E$54='2 - Programas Municipales'!$C$11,'3 - Bienes Amortizables'!$H$56,0)),0)+IF('3 - Bienes Amortizables'!$E$58='2 - Programas Municipales'!$B10,(IF('3 - Bienes Amortizables'!$E$60='2 - Programas Municipales'!$C$11,'3 - Bienes Amortizables'!$H$62,0)),0)+IF('3 - Bienes Amortizables'!$E$64='2 - Programas Municipales'!$B10,(IF('3 - Bienes Amortizables'!$E$66='2 - Programas Municipales'!$C$11,'3 - Bienes Amortizables'!$H$68,0)),0)+IF('3 - Bienes Amortizables'!$E$70='2 - Programas Municipales'!$B10,(IF('3 - Bienes Amortizables'!$E$72='2 - Programas Municipales'!$C$11,'3 - Bienes Amortizables'!$H$74,0)),0)+IF('3 - Bienes Amortizables'!$E$76='2 - Programas Municipales'!$B10,(IF('3 - Bienes Amortizables'!$E$78='2 - Programas Municipales'!$C$11,'3 - Bienes Amortizables'!$H$80,0)),0)+IF('3 - Bienes Amortizables'!$E$82='2 - Programas Municipales'!$B10,(IF('3 - Bienes Amortizables'!$E$84='2 - Programas Municipales'!$C$11,'3 - Bienes Amortizables'!$H$86,0)),0)+IF('3 - Bienes Amortizables'!$E$88='2 - Programas Municipales'!$B10,(IF('3 - Bienes Amortizables'!$E$90='2 - Programas Municipales'!$C$11,'3 - Bienes Amortizables'!$H$92,0)),0)+IF('3 - Bienes Amortizables'!$E$94='2 - Programas Municipales'!$B10,(IF('3 - Bienes Amortizables'!$E$96='2 - Programas Municipales'!$C$11,'3 - Bienes Amortizables'!$H$98,0)),0)+IF('3 - Bienes Amortizables'!$E$100='2 - Programas Municipales'!$B10,(IF('3 - Bienes Amortizables'!$E$102='2 - Programas Municipales'!$C$11,'3 - Bienes Amortizables'!$H$104,0)),0)+IF('3 - Bienes Amortizables'!$E$106='2 - Programas Municipales'!$B10,(IF('3 - Bienes Amortizables'!$E$108='2 - Programas Municipales'!$C$11,'3 - Bienes Amortizables'!$H$110,0)),0)+IF('3 - Bienes Amortizables'!$E$112='2 - Programas Municipales'!$B10,(IF('3 - Bienes Amortizables'!$E$114='2 - Programas Municipales'!$C$11,'3 - Bienes Amortizables'!$H$116,0)),0)+IF('3 - Bienes Amortizables'!$E$118='2 - Programas Municipales'!$B10,(IF('3 - Bienes Amortizables'!$E$120='2 - Programas Municipales'!$C$11,'3 - Bienes Amortizables'!$H$122,0)),0)+IF('3 - Bienes Amortizables'!$E$124='2 - Programas Municipales'!$B10,(IF('3 - Bienes Amortizables'!$E$126='2 - Programas Municipales'!$C$11,'3 - Bienes Amortizables'!$H$128,0)),0)+IF('3 - Bienes Amortizables'!$E$130='2 - Programas Municipales'!$B10,(IF('3 - Bienes Amortizables'!$E$132='2 - Programas Municipales'!$C$11,'3 - Bienes Amortizables'!$H$134,0)),0)+IF('3 - Bienes Amortizables'!$E$136='2 - Programas Municipales'!$B10,(IF('3 - Bienes Amortizables'!$E$138='2 - Programas Municipales'!$C$11,'3 - Bienes Amortizables'!$H$140,0)),0)</f>
        <v>0</v>
      </c>
      <c r="M12" s="202">
        <f>IF('3 - Bienes Amortizables'!$E$4='2 - Programas Municipales'!$B10,(IF('3 - Bienes Amortizables'!$E$6='2 - Programas Municipales'!$C$12,'3 - Bienes Amortizables'!$H$8,0)),0)+IF('3 - Bienes Amortizables'!$E$10='2 - Programas Municipales'!$B10,(IF('3 - Bienes Amortizables'!$E$12='2 - Programas Municipales'!$C$12,'3 - Bienes Amortizables'!$H$14,0)),0)+IF('3 - Bienes Amortizables'!$E$16='2 - Programas Municipales'!$B10,(IF('3 - Bienes Amortizables'!$E$18='2 - Programas Municipales'!$C$12,'3 - Bienes Amortizables'!$H$20,0)),0)+IF('3 - Bienes Amortizables'!$E$22='2 - Programas Municipales'!$B10,(IF('3 - Bienes Amortizables'!$E$24='2 - Programas Municipales'!$C$12,'3 - Bienes Amortizables'!$H$26,0)),0)+IF('3 - Bienes Amortizables'!$E$28='2 - Programas Municipales'!$B10,(IF('3 - Bienes Amortizables'!$E$30='2 - Programas Municipales'!$C$12,'3 - Bienes Amortizables'!$H$32,0)),0)+IF('3 - Bienes Amortizables'!$E$34='2 - Programas Municipales'!$B10,(IF('3 - Bienes Amortizables'!$E$36='2 - Programas Municipales'!$C$12,'3 - Bienes Amortizables'!$H$38,0)),0)+IF('3 - Bienes Amortizables'!$E$40='2 - Programas Municipales'!$B10,(IF('3 - Bienes Amortizables'!$E$42='2 - Programas Municipales'!$C$12,'3 - Bienes Amortizables'!$H$44,0)),0)+IF('3 - Bienes Amortizables'!$E$46='2 - Programas Municipales'!$B10,(IF('3 - Bienes Amortizables'!$E$48='2 - Programas Municipales'!$C$12,'3 - Bienes Amortizables'!$H$50,0)),0)+IF('3 - Bienes Amortizables'!$E$52='2 - Programas Municipales'!$B10,(IF('3 - Bienes Amortizables'!$E$54='2 - Programas Municipales'!$C$12,'3 - Bienes Amortizables'!$H$56,0)),0)+IF('3 - Bienes Amortizables'!$E$58='2 - Programas Municipales'!$B10,(IF('3 - Bienes Amortizables'!$E$60='2 - Programas Municipales'!$C$12,'3 - Bienes Amortizables'!$H$62,0)),0)+IF('3 - Bienes Amortizables'!$E$64='2 - Programas Municipales'!$B10,(IF('3 - Bienes Amortizables'!$E$66='2 - Programas Municipales'!$C$12,'3 - Bienes Amortizables'!$H$68,0)),0)+IF('3 - Bienes Amortizables'!$E$70='2 - Programas Municipales'!$B10,(IF('3 - Bienes Amortizables'!$E$72='2 - Programas Municipales'!$C$12,'3 - Bienes Amortizables'!$H$74,0)),0)+IF('3 - Bienes Amortizables'!$E$76='2 - Programas Municipales'!$B10,(IF('3 - Bienes Amortizables'!$E$78='2 - Programas Municipales'!$C$12,'3 - Bienes Amortizables'!$H$80,0)),0)+IF('3 - Bienes Amortizables'!$E$82='2 - Programas Municipales'!$B10,(IF('3 - Bienes Amortizables'!$E$84='2 - Programas Municipales'!$C$12,'3 - Bienes Amortizables'!$H$86,0)),0)+IF('3 - Bienes Amortizables'!$E$88='2 - Programas Municipales'!$B10,(IF('3 - Bienes Amortizables'!$E$90='2 - Programas Municipales'!$C$12,'3 - Bienes Amortizables'!$H$92,0)),0)+IF('3 - Bienes Amortizables'!$E$94='2 - Programas Municipales'!$B10,(IF('3 - Bienes Amortizables'!$E$96='2 - Programas Municipales'!$C$12,'3 - Bienes Amortizables'!$H$98,0)),0)+IF('3 - Bienes Amortizables'!$E$100='2 - Programas Municipales'!$B10,(IF('3 - Bienes Amortizables'!$E$102='2 - Programas Municipales'!$C$12,'3 - Bienes Amortizables'!$H$104,0)),0)+IF('3 - Bienes Amortizables'!$E$106='2 - Programas Municipales'!$B10,(IF('3 - Bienes Amortizables'!$E$108='2 - Programas Municipales'!$C$12,'3 - Bienes Amortizables'!$H$110,0)),0)+IF('3 - Bienes Amortizables'!$E$112='2 - Programas Municipales'!$B10,(IF('3 - Bienes Amortizables'!$E$114='2 - Programas Municipales'!$C$12,'3 - Bienes Amortizables'!$H$116,0)),0)+IF('3 - Bienes Amortizables'!$E$118='2 - Programas Municipales'!$B10,(IF('3 - Bienes Amortizables'!$E$120='2 - Programas Municipales'!$C$12,'3 - Bienes Amortizables'!$H$122,0)),0)+IF('3 - Bienes Amortizables'!$E$124='2 - Programas Municipales'!$B10,(IF('3 - Bienes Amortizables'!$E$126='2 - Programas Municipales'!$C$12,'3 - Bienes Amortizables'!$H$128,0)),0)+IF('3 - Bienes Amortizables'!$E$130='2 - Programas Municipales'!$B10,(IF('3 - Bienes Amortizables'!$E$132='2 - Programas Municipales'!$C$12,'3 - Bienes Amortizables'!$H$134,0)),0)+IF('3 - Bienes Amortizables'!$E$136='2 - Programas Municipales'!$B10,(IF('3 - Bienes Amortizables'!$E$138='2 - Programas Municipales'!$C$12,'3 - Bienes Amortizables'!$H$140,0)),0)</f>
        <v>0</v>
      </c>
      <c r="N12" s="202">
        <f>IF('3 - Bienes Amortizables'!$E$4='2 - Programas Municipales'!$B10,(IF('3 - Bienes Amortizables'!$E$6='2 - Programas Municipales'!$C$13,'3 - Bienes Amortizables'!$H$8,0)),0)+IF('3 - Bienes Amortizables'!$E$10='2 - Programas Municipales'!$B10,(IF('3 - Bienes Amortizables'!$E$12='2 - Programas Municipales'!$C$13,'3 - Bienes Amortizables'!$H$14,0)),0)+IF('3 - Bienes Amortizables'!$E$16='2 - Programas Municipales'!$B10,(IF('3 - Bienes Amortizables'!$E$18='2 - Programas Municipales'!$C$13,'3 - Bienes Amortizables'!$H$20,0)),0)+IF('3 - Bienes Amortizables'!$E$22='2 - Programas Municipales'!$B10,(IF('3 - Bienes Amortizables'!$E$24='2 - Programas Municipales'!$C$13,'3 - Bienes Amortizables'!$H$26,0)),0)+IF('3 - Bienes Amortizables'!$E$28='2 - Programas Municipales'!$B10,(IF('3 - Bienes Amortizables'!$E$30='2 - Programas Municipales'!$C$13,'3 - Bienes Amortizables'!$H$32,0)),0)+IF('3 - Bienes Amortizables'!$E$34='2 - Programas Municipales'!$B10,(IF('3 - Bienes Amortizables'!$E$36='2 - Programas Municipales'!$C$13,'3 - Bienes Amortizables'!$H$38,0)),0)+IF('3 - Bienes Amortizables'!$E$40='2 - Programas Municipales'!$B10,(IF('3 - Bienes Amortizables'!$E$42='2 - Programas Municipales'!$C$13,'3 - Bienes Amortizables'!$H$44,0)),0)+IF('3 - Bienes Amortizables'!$E$46='2 - Programas Municipales'!$B10,(IF('3 - Bienes Amortizables'!$E$48='2 - Programas Municipales'!$C$13,'3 - Bienes Amortizables'!$H$50,0)),0)+IF('3 - Bienes Amortizables'!$E$52='2 - Programas Municipales'!$B10,(IF('3 - Bienes Amortizables'!$E$54='2 - Programas Municipales'!$C$13,'3 - Bienes Amortizables'!$H$56,0)),0)+IF('3 - Bienes Amortizables'!$E$58='2 - Programas Municipales'!$B10,(IF('3 - Bienes Amortizables'!$E$60='2 - Programas Municipales'!$C$13,'3 - Bienes Amortizables'!$H$62,0)),0)+IF('3 - Bienes Amortizables'!$E$64='2 - Programas Municipales'!$B10,(IF('3 - Bienes Amortizables'!$E$66='2 - Programas Municipales'!$C$13,'3 - Bienes Amortizables'!$H$68,0)),0)+IF('3 - Bienes Amortizables'!$E$70='2 - Programas Municipales'!$B10,(IF('3 - Bienes Amortizables'!$E$72='2 - Programas Municipales'!$C$13,'3 - Bienes Amortizables'!$H$74,0)),0)+IF('3 - Bienes Amortizables'!$E$76='2 - Programas Municipales'!$B10,(IF('3 - Bienes Amortizables'!$E$78='2 - Programas Municipales'!$C$13,'3 - Bienes Amortizables'!$H$80,0)),0)+IF('3 - Bienes Amortizables'!$E$82='2 - Programas Municipales'!$B10,(IF('3 - Bienes Amortizables'!$E$84='2 - Programas Municipales'!$C$13,'3 - Bienes Amortizables'!$H$86,0)),0)+IF('3 - Bienes Amortizables'!$E$88='2 - Programas Municipales'!$B10,(IF('3 - Bienes Amortizables'!$E$90='2 - Programas Municipales'!$C$13,'3 - Bienes Amortizables'!$H$92,0)),0)+IF('3 - Bienes Amortizables'!$E$94='2 - Programas Municipales'!$B10,(IF('3 - Bienes Amortizables'!$E$96='2 - Programas Municipales'!$C$13,'3 - Bienes Amortizables'!$H$98,0)),0)+IF('3 - Bienes Amortizables'!$E$100='2 - Programas Municipales'!$B10,(IF('3 - Bienes Amortizables'!$E$102='2 - Programas Municipales'!$C$13,'3 - Bienes Amortizables'!$H$104,0)),0)+IF('3 - Bienes Amortizables'!$E$106='2 - Programas Municipales'!$B10,(IF('3 - Bienes Amortizables'!$E$108='2 - Programas Municipales'!$C$13,'3 - Bienes Amortizables'!$H$110,0)),0)+IF('3 - Bienes Amortizables'!$E$112='2 - Programas Municipales'!$B10,(IF('3 - Bienes Amortizables'!$E$114='2 - Programas Municipales'!$C$13,'3 - Bienes Amortizables'!$H$116,0)),0)+IF('3 - Bienes Amortizables'!$E$118='2 - Programas Municipales'!$B10,(IF('3 - Bienes Amortizables'!$E$120='2 - Programas Municipales'!$C$13,'3 - Bienes Amortizables'!$H$122,0)),0)+IF('3 - Bienes Amortizables'!$E$124='2 - Programas Municipales'!$B10,(IF('3 - Bienes Amortizables'!$E$126='2 - Programas Municipales'!$C$13,'3 - Bienes Amortizables'!$H$128,0)),0)+IF('3 - Bienes Amortizables'!$E$130='2 - Programas Municipales'!$B10,(IF('3 - Bienes Amortizables'!$E$132='2 - Programas Municipales'!$C$13,'3 - Bienes Amortizables'!$H$134,0)),0)+IF('3 - Bienes Amortizables'!$E$136='2 - Programas Municipales'!$B10,(IF('3 - Bienes Amortizables'!$E$138='2 - Programas Municipales'!$C$13,'3 - Bienes Amortizables'!$H$140,0)),0)</f>
        <v>0</v>
      </c>
      <c r="O12" s="202">
        <f>IF('3 - Bienes Amortizables'!$E$4='2 - Programas Municipales'!$B10,(IF('3 - Bienes Amortizables'!$E$6='2 - Programas Municipales'!$C$14,'3 - Bienes Amortizables'!$H$8,0)),0)+IF('3 - Bienes Amortizables'!$E$10='2 - Programas Municipales'!$B10,(IF('3 - Bienes Amortizables'!$E$12='2 - Programas Municipales'!$C$14,'3 - Bienes Amortizables'!$H$14,0)),0)+IF('3 - Bienes Amortizables'!$E$16='2 - Programas Municipales'!$B10,(IF('3 - Bienes Amortizables'!$E$18='2 - Programas Municipales'!$C$14,'3 - Bienes Amortizables'!$H$20,0)),0)+IF('3 - Bienes Amortizables'!$E$22='2 - Programas Municipales'!$B10,(IF('3 - Bienes Amortizables'!$E$24='2 - Programas Municipales'!$C$14,'3 - Bienes Amortizables'!$H$26,0)),0)+IF('3 - Bienes Amortizables'!$E$28='2 - Programas Municipales'!$B10,(IF('3 - Bienes Amortizables'!$E$30='2 - Programas Municipales'!$C$14,'3 - Bienes Amortizables'!$H$32,0)),0)+IF('3 - Bienes Amortizables'!$E$34='2 - Programas Municipales'!$B10,(IF('3 - Bienes Amortizables'!$E$36='2 - Programas Municipales'!$C$14,'3 - Bienes Amortizables'!$H$38,0)),0)+IF('3 - Bienes Amortizables'!$E$40='2 - Programas Municipales'!$B10,(IF('3 - Bienes Amortizables'!$E$42='2 - Programas Municipales'!$C$14,'3 - Bienes Amortizables'!$H$44,0)),0)+IF('3 - Bienes Amortizables'!$E$46='2 - Programas Municipales'!$B10,(IF('3 - Bienes Amortizables'!$E$48='2 - Programas Municipales'!$C$14,'3 - Bienes Amortizables'!$H$50,0)),0)+IF('3 - Bienes Amortizables'!$E$52='2 - Programas Municipales'!$B10,(IF('3 - Bienes Amortizables'!$E$54='2 - Programas Municipales'!$C$14,'3 - Bienes Amortizables'!$H$56,0)),0)+IF('3 - Bienes Amortizables'!$E$58='2 - Programas Municipales'!$B10,(IF('3 - Bienes Amortizables'!$E$60='2 - Programas Municipales'!$C$14,'3 - Bienes Amortizables'!$H$62,0)),0)+IF('3 - Bienes Amortizables'!$E$64='2 - Programas Municipales'!$B10,(IF('3 - Bienes Amortizables'!$E$66='2 - Programas Municipales'!$C$14,'3 - Bienes Amortizables'!$H$68,0)),0)+IF('3 - Bienes Amortizables'!$E$70='2 - Programas Municipales'!$B10,(IF('3 - Bienes Amortizables'!$E$72='2 - Programas Municipales'!$C$14,'3 - Bienes Amortizables'!$H$74,0)),0)+IF('3 - Bienes Amortizables'!$E$76='2 - Programas Municipales'!$B10,(IF('3 - Bienes Amortizables'!$E$78='2 - Programas Municipales'!$C$14,'3 - Bienes Amortizables'!$H$80,0)),0)+IF('3 - Bienes Amortizables'!$E$82='2 - Programas Municipales'!$B10,(IF('3 - Bienes Amortizables'!$E$84='2 - Programas Municipales'!$C$14,'3 - Bienes Amortizables'!$H$86,0)),0)+IF('3 - Bienes Amortizables'!$E$88='2 - Programas Municipales'!$B10,(IF('3 - Bienes Amortizables'!$E$90='2 - Programas Municipales'!$C$14,'3 - Bienes Amortizables'!$H$92,0)),0)+IF('3 - Bienes Amortizables'!$E$94='2 - Programas Municipales'!$B10,(IF('3 - Bienes Amortizables'!$E$96='2 - Programas Municipales'!$C$14,'3 - Bienes Amortizables'!$H$98,0)),0)+IF('3 - Bienes Amortizables'!$E$100='2 - Programas Municipales'!$B10,(IF('3 - Bienes Amortizables'!$E$102='2 - Programas Municipales'!$C$14,'3 - Bienes Amortizables'!$H$104,0)),0)+IF('3 - Bienes Amortizables'!$E$106='2 - Programas Municipales'!$B10,(IF('3 - Bienes Amortizables'!$E$108='2 - Programas Municipales'!$C$14,'3 - Bienes Amortizables'!$H$110,0)),0)+IF('3 - Bienes Amortizables'!$E$112='2 - Programas Municipales'!$B10,(IF('3 - Bienes Amortizables'!$E$114='2 - Programas Municipales'!$C$14,'3 - Bienes Amortizables'!$H$116,0)),0)+IF('3 - Bienes Amortizables'!$E$118='2 - Programas Municipales'!$B10,(IF('3 - Bienes Amortizables'!$E$120='2 - Programas Municipales'!$C$14,'3 - Bienes Amortizables'!$H$122,0)),0)+IF('3 - Bienes Amortizables'!$E$124='2 - Programas Municipales'!$B10,(IF('3 - Bienes Amortizables'!$E$126='2 - Programas Municipales'!$C$14,'3 - Bienes Amortizables'!$H$128,0)),0)+IF('3 - Bienes Amortizables'!$E$130='2 - Programas Municipales'!$B10,(IF('3 - Bienes Amortizables'!$E$132='2 - Programas Municipales'!$C$14,'3 - Bienes Amortizables'!$H$134,0)),0)+IF('3 - Bienes Amortizables'!$E$136='2 - Programas Municipales'!$B10,(IF('3 - Bienes Amortizables'!$E$138='2 - Programas Municipales'!$C$14,'3 - Bienes Amortizables'!$H$140,0)),0)</f>
        <v>0</v>
      </c>
      <c r="P12" s="202">
        <f>IF('3 - Bienes Amortizables'!$E$4='2 - Programas Municipales'!$B10,(IF('3 - Bienes Amortizables'!$E$6='2 - Programas Municipales'!$C$15,'3 - Bienes Amortizables'!$H$8,0)),0)+IF('3 - Bienes Amortizables'!$E$10='2 - Programas Municipales'!$B10,(IF('3 - Bienes Amortizables'!$E$12='2 - Programas Municipales'!$C$15,'3 - Bienes Amortizables'!$H$14,0)),0)+IF('3 - Bienes Amortizables'!$E$16='2 - Programas Municipales'!$B10,(IF('3 - Bienes Amortizables'!$E$18='2 - Programas Municipales'!$C$15,'3 - Bienes Amortizables'!$H$20,0)),0)+IF('3 - Bienes Amortizables'!$E$22='2 - Programas Municipales'!$B10,(IF('3 - Bienes Amortizables'!$E$24='2 - Programas Municipales'!$C$15,'3 - Bienes Amortizables'!$H$26,0)),0)+IF('3 - Bienes Amortizables'!$E$28='2 - Programas Municipales'!$B10,(IF('3 - Bienes Amortizables'!$E$30='2 - Programas Municipales'!$C$15,'3 - Bienes Amortizables'!$H$32,0)),0)+IF('3 - Bienes Amortizables'!$E$34='2 - Programas Municipales'!$B10,(IF('3 - Bienes Amortizables'!$E$36='2 - Programas Municipales'!$C$15,'3 - Bienes Amortizables'!$H$38,0)),0)+IF('3 - Bienes Amortizables'!$E$40='2 - Programas Municipales'!$B10,(IF('3 - Bienes Amortizables'!$E$42='2 - Programas Municipales'!$C$15,'3 - Bienes Amortizables'!$H$44,0)),0)+IF('3 - Bienes Amortizables'!$E$46='2 - Programas Municipales'!$B10,(IF('3 - Bienes Amortizables'!$E$48='2 - Programas Municipales'!$C$15,'3 - Bienes Amortizables'!$H$50,0)),0)+IF('3 - Bienes Amortizables'!$E$52='2 - Programas Municipales'!$B10,(IF('3 - Bienes Amortizables'!$E$54='2 - Programas Municipales'!$C$15,'3 - Bienes Amortizables'!$H$56,0)),0)+IF('3 - Bienes Amortizables'!$E$58='2 - Programas Municipales'!$B10,(IF('3 - Bienes Amortizables'!$E$60='2 - Programas Municipales'!$C$15,'3 - Bienes Amortizables'!$H$62,0)),0)+IF('3 - Bienes Amortizables'!$E$64='2 - Programas Municipales'!$B10,(IF('3 - Bienes Amortizables'!$E$66='2 - Programas Municipales'!$C$15,'3 - Bienes Amortizables'!$H$68,0)),0)+IF('3 - Bienes Amortizables'!$E$70='2 - Programas Municipales'!$B10,(IF('3 - Bienes Amortizables'!$E$72='2 - Programas Municipales'!$C$15,'3 - Bienes Amortizables'!$H$74,0)),0)+IF('3 - Bienes Amortizables'!$E$76='2 - Programas Municipales'!$B10,(IF('3 - Bienes Amortizables'!$E$78='2 - Programas Municipales'!$C$15,'3 - Bienes Amortizables'!$H$80,0)),0)+IF('3 - Bienes Amortizables'!$E$82='2 - Programas Municipales'!$B10,(IF('3 - Bienes Amortizables'!$E$84='2 - Programas Municipales'!$C$15,'3 - Bienes Amortizables'!$H$86,0)),0)+IF('3 - Bienes Amortizables'!$E$88='2 - Programas Municipales'!$B10,(IF('3 - Bienes Amortizables'!$E$90='2 - Programas Municipales'!$C$15,'3 - Bienes Amortizables'!$H$92,0)),0)+IF('3 - Bienes Amortizables'!$E$94='2 - Programas Municipales'!$B10,(IF('3 - Bienes Amortizables'!$E$96='2 - Programas Municipales'!$C$15,'3 - Bienes Amortizables'!$H$98,0)),0)+IF('3 - Bienes Amortizables'!$E$100='2 - Programas Municipales'!$B10,(IF('3 - Bienes Amortizables'!$E$102='2 - Programas Municipales'!$C$15,'3 - Bienes Amortizables'!$H$104,0)),0)+IF('3 - Bienes Amortizables'!$E$106='2 - Programas Municipales'!$B10,(IF('3 - Bienes Amortizables'!$E$108='2 - Programas Municipales'!$C$15,'3 - Bienes Amortizables'!$H$110,0)),0)+IF('3 - Bienes Amortizables'!$E$112='2 - Programas Municipales'!$B10,(IF('3 - Bienes Amortizables'!$E$114='2 - Programas Municipales'!$C$15,'3 - Bienes Amortizables'!$H$116,0)),0)+IF('3 - Bienes Amortizables'!$E$118='2 - Programas Municipales'!$B10,(IF('3 - Bienes Amortizables'!$E$120='2 - Programas Municipales'!$C$15,'3 - Bienes Amortizables'!$H$122,0)),0)+IF('3 - Bienes Amortizables'!$E$124='2 - Programas Municipales'!$B10,(IF('3 - Bienes Amortizables'!$E$126='2 - Programas Municipales'!$C$15,'3 - Bienes Amortizables'!$H$128,0)),0)+IF('3 - Bienes Amortizables'!$E$130='2 - Programas Municipales'!$B10,(IF('3 - Bienes Amortizables'!$E$132='2 - Programas Municipales'!$C$15,'3 - Bienes Amortizables'!$H$134,0)),0)+IF('3 - Bienes Amortizables'!$E$136='2 - Programas Municipales'!$B10,(IF('3 - Bienes Amortizables'!$E$138='2 - Programas Municipales'!$C$15,'3 - Bienes Amortizables'!$H$140,0)),0)</f>
        <v>0</v>
      </c>
      <c r="Q12" s="265">
        <f t="shared" si="1"/>
        <v>0</v>
      </c>
    </row>
    <row r="13">
      <c r="B13" s="266" t="s">
        <v>161</v>
      </c>
      <c r="C13" s="265">
        <f t="shared" ref="C13:Q13" si="2">SUM(C4:C12)</f>
        <v>19050000</v>
      </c>
      <c r="D13" s="265">
        <f t="shared" si="2"/>
        <v>0</v>
      </c>
      <c r="E13" s="265">
        <f t="shared" si="2"/>
        <v>0</v>
      </c>
      <c r="F13" s="265">
        <f t="shared" si="2"/>
        <v>0</v>
      </c>
      <c r="G13" s="265">
        <f t="shared" si="2"/>
        <v>0</v>
      </c>
      <c r="H13" s="265">
        <f t="shared" si="2"/>
        <v>0</v>
      </c>
      <c r="I13" s="265">
        <f t="shared" si="2"/>
        <v>15465722.37</v>
      </c>
      <c r="J13" s="265">
        <f t="shared" si="2"/>
        <v>310937.1069</v>
      </c>
      <c r="K13" s="265">
        <f t="shared" si="2"/>
        <v>0</v>
      </c>
      <c r="L13" s="265">
        <f t="shared" si="2"/>
        <v>12375000</v>
      </c>
      <c r="M13" s="265">
        <f t="shared" si="2"/>
        <v>0</v>
      </c>
      <c r="N13" s="265">
        <f t="shared" si="2"/>
        <v>0</v>
      </c>
      <c r="O13" s="265">
        <f t="shared" si="2"/>
        <v>0</v>
      </c>
      <c r="P13" s="265">
        <f t="shared" si="2"/>
        <v>0</v>
      </c>
      <c r="Q13" s="267">
        <f t="shared" si="2"/>
        <v>28151659.48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Q1"/>
    <mergeCell ref="B2:B3"/>
    <mergeCell ref="C2:Q2"/>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2010-03-09T19:30:29Z</dcterms:created>
  <dc:creator>tecnico</dc:creator>
</cp:coreProperties>
</file>