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1041\Downloads\"/>
    </mc:Choice>
  </mc:AlternateContent>
  <xr:revisionPtr revIDLastSave="0" documentId="8_{57671281-16B1-42D3-BC6C-5617282E72D6}" xr6:coauthVersionLast="47" xr6:coauthVersionMax="47" xr10:uidLastSave="{00000000-0000-0000-0000-000000000000}"/>
  <bookViews>
    <workbookView xWindow="-108" yWindow="-108" windowWidth="23256" windowHeight="12456" activeTab="3" xr2:uid="{3CE8DE2E-EF4B-4B8D-BF05-2582F7B2DF07}"/>
  </bookViews>
  <sheets>
    <sheet name="Data" sheetId="1" r:id="rId1"/>
    <sheet name="Controller" sheetId="2" r:id="rId2"/>
    <sheet name="Economia" sheetId="4" r:id="rId3"/>
    <sheet name="Dashboard" sheetId="3" r:id="rId4"/>
  </sheets>
  <definedNames>
    <definedName name="SegmentaçãodeDados_Mês">#N/A</definedName>
  </definedNames>
  <calcPr calcId="191029"/>
  <pivotCaches>
    <pivotCache cacheId="4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0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<sst xmlns="http://schemas.openxmlformats.org/spreadsheetml/2006/main" count="131" uniqueCount="40">
  <si>
    <t>Data</t>
  </si>
  <si>
    <t xml:space="preserve">Tipo </t>
  </si>
  <si>
    <t>Categoria</t>
  </si>
  <si>
    <t>Descrição</t>
  </si>
  <si>
    <t>Valor</t>
  </si>
  <si>
    <t>Operação Bancária</t>
  </si>
  <si>
    <t>Status</t>
  </si>
  <si>
    <t>ENTRADA</t>
  </si>
  <si>
    <t>Restaurante</t>
  </si>
  <si>
    <t>Alimentação</t>
  </si>
  <si>
    <t>Cartão de Crédito</t>
  </si>
  <si>
    <t>Pago</t>
  </si>
  <si>
    <t>Farmácia</t>
  </si>
  <si>
    <t>Lazer</t>
  </si>
  <si>
    <t>Bar</t>
  </si>
  <si>
    <t>Transporte</t>
  </si>
  <si>
    <t>Uber</t>
  </si>
  <si>
    <t>Gasolina</t>
  </si>
  <si>
    <t>Carro</t>
  </si>
  <si>
    <t>Casa</t>
  </si>
  <si>
    <t>Móveis</t>
  </si>
  <si>
    <t>Luminárias</t>
  </si>
  <si>
    <t>Festa</t>
  </si>
  <si>
    <t>Almoço</t>
  </si>
  <si>
    <t>Pendente</t>
  </si>
  <si>
    <t>SAÍDA</t>
  </si>
  <si>
    <t>Salário</t>
  </si>
  <si>
    <t>Caixa</t>
  </si>
  <si>
    <t>Transferência</t>
  </si>
  <si>
    <t>Recebido</t>
  </si>
  <si>
    <t>Rótulos de Linha</t>
  </si>
  <si>
    <t>Total Geral</t>
  </si>
  <si>
    <t>Soma de Valor</t>
  </si>
  <si>
    <t>Tesouro Direto</t>
  </si>
  <si>
    <t>Rendimentos</t>
  </si>
  <si>
    <t>Mês</t>
  </si>
  <si>
    <t>Data de Lançamento</t>
  </si>
  <si>
    <t>Depósito Reservado</t>
  </si>
  <si>
    <t>Total Reservado</t>
  </si>
  <si>
    <t>Meta de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</si>
</sst>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14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2" fillId="0" borderId="1" xfId="2"/>
  </cellXfs>
  <cellStyles count="3">
    <cellStyle name="Célula Vinculada" xfId="2" builtinId="24"/>
    <cellStyle name="Moeda" xfId="1" builtinId="4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/>
        </patternFill>
      </fill>
    </dxf>
    <dxf>
      <fill>
        <patternFill>
          <bgColor rgb="FF00B0F0"/>
        </patternFill>
      </fill>
    </dxf>
    <dxf>
      <font>
        <b val="0"/>
        <i val="0"/>
        <sz val="20"/>
        <name val="Calibri"/>
        <family val="2"/>
        <scheme val="minor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1" formatCode="dd/mmm"/>
    </dxf>
  </dxfs>
  <tableStyles count="3" defaultTableStyle="TableStyleMedium2" defaultPivotStyle="PivotStyleLight16">
    <tableStyle name="Estilo de Segmentação de Dados 1" pivot="0" table="0" count="0" xr9:uid="{6667434F-EB36-4DDC-BCF1-A8AC5FCCE068}"/>
    <tableStyle name="Estilo de Segmentação de Dados 2" pivot="0" table="0" count="1" xr9:uid="{B40ED81D-B93D-4E72-B33C-39DB601810EC}">
      <tableStyleElement type="wholeTable" dxfId="8"/>
    </tableStyle>
    <tableStyle name="Estilo de Segmentação de Dados 3" pivot="0" table="0" count="6" xr9:uid="{8FD47C4F-519C-4462-A94E-0DF4A0921C49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12">
        <dxf>
          <fill>
            <patternFill>
              <bgColor theme="4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_("R$"* #,##0.00_);_("R$"* \(#,##0.00\);_("R$"* "-"??_);_(@_)</c:formatCode>
                <c:ptCount val="1"/>
                <c:pt idx="0">
                  <c:v>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2-49A1-BACD-BDA6778059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2-49A1-BACD-BDA6778059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64002575"/>
        <c:axId val="1330579343"/>
        <c:axId val="0"/>
      </c:bar3DChart>
      <c:catAx>
        <c:axId val="1564002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0579343"/>
        <c:crosses val="autoZero"/>
        <c:auto val="1"/>
        <c:lblAlgn val="ctr"/>
        <c:lblOffset val="100"/>
        <c:noMultiLvlLbl val="0"/>
      </c:catAx>
      <c:valAx>
        <c:axId val="133057934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640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1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8301157570411376E-3"/>
              <c:y val="-5.2418370002602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169781611435882E-3"/>
              <c:y val="-3.2777291531102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1.2389927203811961E-3"/>
              <c:y val="-2.04858072069392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169781611435882E-3"/>
              <c:y val="-5.9324804975542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9119417630495685E-3"/>
              <c:y val="-5.5087318905861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2389927203811961E-3"/>
              <c:y val="-5.5087318905861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169781611435882E-3"/>
              <c:y val="-3.2777291531102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169781611435882E-3"/>
              <c:y val="-5.9324804975542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9119417630495685E-3"/>
              <c:y val="-5.5087318905861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8301157570411376E-3"/>
              <c:y val="-5.2418370002602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2389927203811961E-3"/>
              <c:y val="-5.5087318905861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169781611435882E-3"/>
              <c:y val="-3.2777291531102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169781611435882E-3"/>
              <c:y val="-5.9324804975542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9119417630495685E-3"/>
              <c:y val="-5.5087318905861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8301157570411376E-3"/>
              <c:y val="-5.2418370002602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2389927203811961E-3"/>
              <c:y val="-5.5087318905861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3.7169781611435882E-3"/>
                  <c:y val="-3.277729153110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B9-4178-A01C-93E04FB97EBB}"/>
                </c:ext>
              </c:extLst>
            </c:dLbl>
            <c:dLbl>
              <c:idx val="1"/>
              <c:layout>
                <c:manualLayout>
                  <c:x val="3.7169781611435882E-3"/>
                  <c:y val="-5.9324804975542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C49-4CC3-8EF7-3B8DDF0ABD94}"/>
                </c:ext>
              </c:extLst>
            </c:dLbl>
            <c:dLbl>
              <c:idx val="2"/>
              <c:layout>
                <c:manualLayout>
                  <c:x val="9.9119417630495685E-3"/>
                  <c:y val="-5.5087318905861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C49-4CC3-8EF7-3B8DDF0ABD94}"/>
                </c:ext>
              </c:extLst>
            </c:dLbl>
            <c:dLbl>
              <c:idx val="3"/>
              <c:layout>
                <c:manualLayout>
                  <c:x val="8.8301157570411376E-3"/>
                  <c:y val="-5.2418370002602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C49-4CC3-8EF7-3B8DDF0ABD94}"/>
                </c:ext>
              </c:extLst>
            </c:dLbl>
            <c:dLbl>
              <c:idx val="4"/>
              <c:layout>
                <c:manualLayout>
                  <c:x val="1.2389927203811961E-3"/>
                  <c:y val="-5.5087318905861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C49-4CC3-8EF7-3B8DDF0AB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Controller!$B$4:$B$14</c:f>
              <c:multiLvlStrCache>
                <c:ptCount val="5"/>
                <c:lvl>
                  <c:pt idx="0">
                    <c:v>Restaurante</c:v>
                  </c:pt>
                  <c:pt idx="1">
                    <c:v>Gasolina</c:v>
                  </c:pt>
                  <c:pt idx="2">
                    <c:v>Farmácia</c:v>
                  </c:pt>
                  <c:pt idx="3">
                    <c:v>Bar</c:v>
                  </c:pt>
                  <c:pt idx="4">
                    <c:v>Uber</c:v>
                  </c:pt>
                </c:lvl>
                <c:lvl>
                  <c:pt idx="0">
                    <c:v>Alimentação</c:v>
                  </c:pt>
                  <c:pt idx="1">
                    <c:v>Carro</c:v>
                  </c:pt>
                  <c:pt idx="2">
                    <c:v>Farmácia</c:v>
                  </c:pt>
                  <c:pt idx="3">
                    <c:v>Lazer</c:v>
                  </c:pt>
                  <c:pt idx="4">
                    <c:v>Transporte</c:v>
                  </c:pt>
                </c:lvl>
              </c:multiLvlStrCache>
            </c:multiLvlStrRef>
          </c:cat>
          <c:val>
            <c:numRef>
              <c:f>Controller!$C$4:$C$14</c:f>
              <c:numCache>
                <c:formatCode>"R$"\ #,##0.00</c:formatCode>
                <c:ptCount val="5"/>
                <c:pt idx="0">
                  <c:v>359</c:v>
                </c:pt>
                <c:pt idx="1">
                  <c:v>300</c:v>
                </c:pt>
                <c:pt idx="2">
                  <c:v>76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4CC3-8EF7-3B8DDF0AB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66147615"/>
        <c:axId val="1330825743"/>
        <c:axId val="0"/>
      </c:bar3DChart>
      <c:catAx>
        <c:axId val="11661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825743"/>
        <c:crosses val="autoZero"/>
        <c:auto val="1"/>
        <c:lblAlgn val="ctr"/>
        <c:lblOffset val="100"/>
        <c:noMultiLvlLbl val="0"/>
      </c:catAx>
      <c:valAx>
        <c:axId val="13308257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661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[Dashboard.xlsx]Controller!Tabela dinâmica2</c:name>
    <c:fmtId val="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777777777777728E-2"/>
              <c:y val="-0.393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3333333333333229E-2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777777777777728E-2"/>
              <c:y val="-0.393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3333333333333229E-2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777777777777728E-2"/>
              <c:y val="-0.393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3333333333333229E-2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Controller!$C$23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7777777777777728E-2"/>
                  <c:y val="-0.393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B7-49E4-9520-B2F75AE64876}"/>
                </c:ext>
              </c:extLst>
            </c:dLbl>
            <c:dLbl>
              <c:idx val="1"/>
              <c:layout>
                <c:manualLayout>
                  <c:x val="3.3333333333333229E-2"/>
                  <c:y val="-0.18981481481481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B7-49E4-9520-B2F75AE648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Controller!$B$24:$B$28</c:f>
              <c:multiLvlStrCache>
                <c:ptCount val="2"/>
                <c:lvl>
                  <c:pt idx="0">
                    <c:v>Caixa</c:v>
                  </c:pt>
                  <c:pt idx="1">
                    <c:v>Tesouro Direto</c:v>
                  </c:pt>
                </c:lvl>
                <c:lvl>
                  <c:pt idx="0">
                    <c:v>Salário</c:v>
                  </c:pt>
                  <c:pt idx="1">
                    <c:v>Rendimentos</c:v>
                  </c:pt>
                </c:lvl>
              </c:multiLvlStrCache>
            </c:multiLvlStrRef>
          </c:cat>
          <c:val>
            <c:numRef>
              <c:f>Controller!$C$24:$C$28</c:f>
              <c:numCache>
                <c:formatCode>"R$"\ #,##0.00</c:formatCode>
                <c:ptCount val="2"/>
                <c:pt idx="0">
                  <c:v>15000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7-49E4-9520-B2F75AE648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5669887"/>
        <c:axId val="1662015503"/>
        <c:axId val="0"/>
      </c:bar3DChart>
      <c:catAx>
        <c:axId val="17456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015503"/>
        <c:crosses val="autoZero"/>
        <c:auto val="1"/>
        <c:lblAlgn val="ctr"/>
        <c:lblOffset val="100"/>
        <c:noMultiLvlLbl val="0"/>
      </c:catAx>
      <c:valAx>
        <c:axId val="16620155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56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_("R$"* #,##0.00_);_("R$"* \(#,##0.00\);_("R$"* "-"??_);_(@_)</c:formatCode>
                <c:ptCount val="1"/>
                <c:pt idx="0">
                  <c:v>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B-4991-9E35-A9BF834F6D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B-4991-9E35-A9BF834F6D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48"/>
        <c:shape val="box"/>
        <c:axId val="1564002575"/>
        <c:axId val="1330579343"/>
        <c:axId val="0"/>
      </c:bar3DChart>
      <c:catAx>
        <c:axId val="1564002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0579343"/>
        <c:crosses val="autoZero"/>
        <c:auto val="1"/>
        <c:lblAlgn val="ctr"/>
        <c:lblOffset val="100"/>
        <c:noMultiLvlLbl val="0"/>
      </c:catAx>
      <c:valAx>
        <c:axId val="133057934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640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289560</xdr:colOff>
      <xdr:row>2</xdr:row>
      <xdr:rowOff>144781</xdr:rowOff>
    </xdr:from>
    <xdr:to>
      <xdr:col>7</xdr:col>
      <xdr:colOff>175260</xdr:colOff>
      <xdr:row>8</xdr:row>
      <xdr:rowOff>144781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D78324B9-71BD-0499-DD03-2F2766E31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7120" y="510541"/>
              <a:ext cx="1828800" cy="109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5</xdr:row>
      <xdr:rowOff>41910</xdr:rowOff>
    </xdr:from>
    <xdr:to>
      <xdr:col>12</xdr:col>
      <xdr:colOff>548640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B05E7-C94C-9DAC-F738-37047481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500743</xdr:colOff>
      <xdr:row>0</xdr:row>
      <xdr:rowOff>152398</xdr:rowOff>
    </xdr:from>
    <xdr:to>
      <xdr:col>21</xdr:col>
      <xdr:colOff>0</xdr:colOff>
      <xdr:row>4</xdr:row>
      <xdr:rowOff>65313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765D0B0F-2786-6401-C704-93C9DC48BD1B}"/>
            </a:ext>
          </a:extLst>
        </xdr:cNvPr>
        <xdr:cNvSpPr/>
      </xdr:nvSpPr>
      <xdr:spPr>
        <a:xfrm>
          <a:off x="2884714" y="152398"/>
          <a:ext cx="11691257" cy="150222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428624</xdr:colOff>
      <xdr:row>6</xdr:row>
      <xdr:rowOff>1814</xdr:rowOff>
    </xdr:from>
    <xdr:to>
      <xdr:col>18</xdr:col>
      <xdr:colOff>315686</xdr:colOff>
      <xdr:row>32</xdr:row>
      <xdr:rowOff>136070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3157FF91-3738-9C1C-CDCB-B52E8BD6DEFB}"/>
            </a:ext>
          </a:extLst>
        </xdr:cNvPr>
        <xdr:cNvGrpSpPr/>
      </xdr:nvGrpSpPr>
      <xdr:grpSpPr>
        <a:xfrm>
          <a:off x="2809874" y="1935389"/>
          <a:ext cx="10250262" cy="4839606"/>
          <a:chOff x="2812595" y="293914"/>
          <a:chExt cx="10250262" cy="4985656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D1BBCDEF-E95E-D3A0-0C6C-8095C4D8C035}"/>
              </a:ext>
            </a:extLst>
          </xdr:cNvPr>
          <xdr:cNvGrpSpPr/>
        </xdr:nvGrpSpPr>
        <xdr:grpSpPr>
          <a:xfrm>
            <a:off x="2812595" y="293914"/>
            <a:ext cx="10250262" cy="4985656"/>
            <a:chOff x="2812595" y="293914"/>
            <a:chExt cx="10250262" cy="4985656"/>
          </a:xfrm>
        </xdr:grpSpPr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B0A66810-08F5-828A-B24E-C4732862FF16}"/>
                </a:ext>
              </a:extLst>
            </xdr:cNvPr>
            <xdr:cNvGrpSpPr/>
          </xdr:nvGrpSpPr>
          <xdr:grpSpPr>
            <a:xfrm>
              <a:off x="2895601" y="293914"/>
              <a:ext cx="9720943" cy="4985656"/>
              <a:chOff x="2895601" y="293914"/>
              <a:chExt cx="9720943" cy="4985656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48A6BB9F-2360-F54B-8724-2130A54F9D35}"/>
                  </a:ext>
                </a:extLst>
              </xdr:cNvPr>
              <xdr:cNvSpPr/>
            </xdr:nvSpPr>
            <xdr:spPr>
              <a:xfrm>
                <a:off x="2906487" y="304799"/>
                <a:ext cx="9710056" cy="4974771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7" name="Retângulo: Cantos Superiores Arredondados 46">
                <a:extLst>
                  <a:ext uri="{FF2B5EF4-FFF2-40B4-BE49-F238E27FC236}">
                    <a16:creationId xmlns:a16="http://schemas.microsoft.com/office/drawing/2014/main" id="{54E51F26-D220-196F-9FFC-822F26C9BEF5}"/>
                  </a:ext>
                </a:extLst>
              </xdr:cNvPr>
              <xdr:cNvSpPr/>
            </xdr:nvSpPr>
            <xdr:spPr>
              <a:xfrm>
                <a:off x="2895601" y="293914"/>
                <a:ext cx="9720943" cy="849086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4" name="Gráfico 43">
              <a:extLst>
                <a:ext uri="{FF2B5EF4-FFF2-40B4-BE49-F238E27FC236}">
                  <a16:creationId xmlns:a16="http://schemas.microsoft.com/office/drawing/2014/main" id="{C2E7E347-F7BE-9B7D-5F55-4D5E54DB7715}"/>
                </a:ext>
              </a:extLst>
            </xdr:cNvPr>
            <xdr:cNvGraphicFramePr>
              <a:graphicFrameLocks/>
            </xdr:cNvGraphicFramePr>
          </xdr:nvGraphicFramePr>
          <xdr:xfrm>
            <a:off x="2812595" y="1722663"/>
            <a:ext cx="10250262" cy="309970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2D475FDE-052A-399C-6DD8-EC5A1452B476}"/>
                </a:ext>
              </a:extLst>
            </xdr:cNvPr>
            <xdr:cNvSpPr txBox="1"/>
          </xdr:nvSpPr>
          <xdr:spPr>
            <a:xfrm>
              <a:off x="3842656" y="446314"/>
              <a:ext cx="1469572" cy="489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ln>
                    <a:noFill/>
                  </a:ln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  <a:endParaRPr lang="pt-BR" sz="2800">
                <a:ln>
                  <a:noFill/>
                </a:ln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42" name="Gráfico 41" descr="Dinheiro voador estrutura de tópicos">
            <a:extLst>
              <a:ext uri="{FF2B5EF4-FFF2-40B4-BE49-F238E27FC236}">
                <a16:creationId xmlns:a16="http://schemas.microsoft.com/office/drawing/2014/main" id="{233695A7-10FD-7D6C-F0E8-8E7D42216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252651" y="450670"/>
            <a:ext cx="522822" cy="52904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321944</xdr:colOff>
      <xdr:row>34</xdr:row>
      <xdr:rowOff>174169</xdr:rowOff>
    </xdr:from>
    <xdr:to>
      <xdr:col>9</xdr:col>
      <xdr:colOff>579120</xdr:colOff>
      <xdr:row>54</xdr:row>
      <xdr:rowOff>84907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9A79407A-171A-1051-A5EB-497D285FAEE8}"/>
            </a:ext>
          </a:extLst>
        </xdr:cNvPr>
        <xdr:cNvGrpSpPr/>
      </xdr:nvGrpSpPr>
      <xdr:grpSpPr>
        <a:xfrm>
          <a:off x="2703194" y="7175044"/>
          <a:ext cx="5133976" cy="3530238"/>
          <a:chOff x="2812595" y="6052455"/>
          <a:chExt cx="4212772" cy="3624943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BC318C09-0564-BA5A-A842-6B8E262D6110}"/>
              </a:ext>
            </a:extLst>
          </xdr:cNvPr>
          <xdr:cNvGrpSpPr/>
        </xdr:nvGrpSpPr>
        <xdr:grpSpPr>
          <a:xfrm>
            <a:off x="2812595" y="6052455"/>
            <a:ext cx="4212772" cy="3624943"/>
            <a:chOff x="2841171" y="6389913"/>
            <a:chExt cx="4212772" cy="3624943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EB53F338-A7EE-28ED-4F12-A6048BF31890}"/>
                </a:ext>
              </a:extLst>
            </xdr:cNvPr>
            <xdr:cNvGrpSpPr/>
          </xdr:nvGrpSpPr>
          <xdr:grpSpPr>
            <a:xfrm>
              <a:off x="3015343" y="6389913"/>
              <a:ext cx="3581400" cy="3624943"/>
              <a:chOff x="2906486" y="3842656"/>
              <a:chExt cx="3581400" cy="3624943"/>
            </a:xfrm>
          </xdr:grpSpPr>
          <xdr:sp macro="" textlink="">
            <xdr:nvSpPr>
              <xdr:cNvPr id="54" name="Retângulo: Cantos Arredondados 53">
                <a:extLst>
                  <a:ext uri="{FF2B5EF4-FFF2-40B4-BE49-F238E27FC236}">
                    <a16:creationId xmlns:a16="http://schemas.microsoft.com/office/drawing/2014/main" id="{CE939A3A-3922-6F2E-0C98-8404E2CC532C}"/>
                  </a:ext>
                </a:extLst>
              </xdr:cNvPr>
              <xdr:cNvSpPr/>
            </xdr:nvSpPr>
            <xdr:spPr>
              <a:xfrm>
                <a:off x="2906486" y="3842656"/>
                <a:ext cx="3581400" cy="3624943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5" name="Retângulo: Cantos Superiores Arredondados 54">
                <a:extLst>
                  <a:ext uri="{FF2B5EF4-FFF2-40B4-BE49-F238E27FC236}">
                    <a16:creationId xmlns:a16="http://schemas.microsoft.com/office/drawing/2014/main" id="{F9C4A635-0381-84EE-2F82-DC95E0623DDA}"/>
                  </a:ext>
                </a:extLst>
              </xdr:cNvPr>
              <xdr:cNvSpPr/>
            </xdr:nvSpPr>
            <xdr:spPr>
              <a:xfrm>
                <a:off x="2917371" y="3842658"/>
                <a:ext cx="3559629" cy="56605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52" name="Gráfico 51">
              <a:extLst>
                <a:ext uri="{FF2B5EF4-FFF2-40B4-BE49-F238E27FC236}">
                  <a16:creationId xmlns:a16="http://schemas.microsoft.com/office/drawing/2014/main" id="{4031191E-9ED8-B7DB-AFDE-4FE127A514FC}"/>
                </a:ext>
              </a:extLst>
            </xdr:cNvPr>
            <xdr:cNvGraphicFramePr>
              <a:graphicFrameLocks/>
            </xdr:cNvGraphicFramePr>
          </xdr:nvGraphicFramePr>
          <xdr:xfrm>
            <a:off x="2841171" y="7130143"/>
            <a:ext cx="4212772" cy="24166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C587482B-9536-6128-140C-7B424D7636C3}"/>
                </a:ext>
              </a:extLst>
            </xdr:cNvPr>
            <xdr:cNvSpPr txBox="1"/>
          </xdr:nvSpPr>
          <xdr:spPr>
            <a:xfrm>
              <a:off x="3712029" y="6400798"/>
              <a:ext cx="1469572" cy="489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ln>
                    <a:noFill/>
                  </a:ln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0" name="Gráfico 49" descr="Registrar estrutura de tópicos">
            <a:extLst>
              <a:ext uri="{FF2B5EF4-FFF2-40B4-BE49-F238E27FC236}">
                <a16:creationId xmlns:a16="http://schemas.microsoft.com/office/drawing/2014/main" id="{E17C5D72-18A9-2C8E-9196-45A5C20C84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180583" y="6108839"/>
            <a:ext cx="450055" cy="45524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</xdr:row>
      <xdr:rowOff>177437</xdr:rowOff>
    </xdr:from>
    <xdr:to>
      <xdr:col>0</xdr:col>
      <xdr:colOff>2377440</xdr:colOff>
      <xdr:row>16</xdr:row>
      <xdr:rowOff>38463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7" name="Mês 2">
              <a:extLst>
                <a:ext uri="{FF2B5EF4-FFF2-40B4-BE49-F238E27FC236}">
                  <a16:creationId xmlns:a16="http://schemas.microsoft.com/office/drawing/2014/main" id="{035F23E9-38B3-3B19-481C-3160C0CD2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0037"/>
              <a:ext cx="2377440" cy="1851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424543</xdr:colOff>
      <xdr:row>0</xdr:row>
      <xdr:rowOff>315686</xdr:rowOff>
    </xdr:from>
    <xdr:to>
      <xdr:col>20</xdr:col>
      <xdr:colOff>21771</xdr:colOff>
      <xdr:row>1</xdr:row>
      <xdr:rowOff>87085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518C87F3-D802-D26D-06E2-346E95799601}"/>
            </a:ext>
          </a:extLst>
        </xdr:cNvPr>
        <xdr:cNvSpPr txBox="1"/>
      </xdr:nvSpPr>
      <xdr:spPr>
        <a:xfrm>
          <a:off x="4637314" y="315686"/>
          <a:ext cx="9350828" cy="805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/>
            <a:t>Hello, Lucas</a:t>
          </a:r>
        </a:p>
      </xdr:txBody>
    </xdr:sp>
    <xdr:clientData/>
  </xdr:twoCellAnchor>
  <xdr:twoCellAnchor>
    <xdr:from>
      <xdr:col>4</xdr:col>
      <xdr:colOff>424543</xdr:colOff>
      <xdr:row>0</xdr:row>
      <xdr:rowOff>914401</xdr:rowOff>
    </xdr:from>
    <xdr:to>
      <xdr:col>20</xdr:col>
      <xdr:colOff>21771</xdr:colOff>
      <xdr:row>4</xdr:row>
      <xdr:rowOff>130629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8A2C4EBE-DD32-40D8-A660-A9082814FD36}"/>
            </a:ext>
          </a:extLst>
        </xdr:cNvPr>
        <xdr:cNvSpPr txBox="1"/>
      </xdr:nvSpPr>
      <xdr:spPr>
        <a:xfrm>
          <a:off x="4637314" y="914401"/>
          <a:ext cx="9350828" cy="805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1">
                  <a:lumMod val="50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2</xdr:col>
      <xdr:colOff>587830</xdr:colOff>
      <xdr:row>0</xdr:row>
      <xdr:rowOff>424542</xdr:rowOff>
    </xdr:from>
    <xdr:to>
      <xdr:col>4</xdr:col>
      <xdr:colOff>228602</xdr:colOff>
      <xdr:row>2</xdr:row>
      <xdr:rowOff>119742</xdr:rowOff>
    </xdr:to>
    <xdr:sp macro="" textlink="">
      <xdr:nvSpPr>
        <xdr:cNvPr id="65" name="Fluxograma: Conector 64">
          <a:extLst>
            <a:ext uri="{FF2B5EF4-FFF2-40B4-BE49-F238E27FC236}">
              <a16:creationId xmlns:a16="http://schemas.microsoft.com/office/drawing/2014/main" id="{98E418BC-6306-53D4-190E-D74B7A360CCE}"/>
            </a:ext>
          </a:extLst>
        </xdr:cNvPr>
        <xdr:cNvSpPr/>
      </xdr:nvSpPr>
      <xdr:spPr>
        <a:xfrm>
          <a:off x="3581401" y="424542"/>
          <a:ext cx="859972" cy="91440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489858</xdr:colOff>
      <xdr:row>0</xdr:row>
      <xdr:rowOff>623455</xdr:rowOff>
    </xdr:from>
    <xdr:to>
      <xdr:col>20</xdr:col>
      <xdr:colOff>238125</xdr:colOff>
      <xdr:row>0</xdr:row>
      <xdr:rowOff>1008931</xdr:rowOff>
    </xdr:to>
    <xdr:grpSp>
      <xdr:nvGrpSpPr>
        <xdr:cNvPr id="70" name="Agrupar 6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D65F291-D813-8CA7-8057-C4C0DE7B8C99}"/>
            </a:ext>
          </a:extLst>
        </xdr:cNvPr>
        <xdr:cNvGrpSpPr/>
      </xdr:nvGrpSpPr>
      <xdr:grpSpPr>
        <a:xfrm>
          <a:off x="8967108" y="623455"/>
          <a:ext cx="5234667" cy="385476"/>
          <a:chOff x="8968840" y="623455"/>
          <a:chExt cx="5279571" cy="385476"/>
        </a:xfrm>
      </xdr:grpSpPr>
      <xdr:sp macro="" textlink="">
        <xdr:nvSpPr>
          <xdr:cNvPr id="67" name="Retângulo 66">
            <a:extLst>
              <a:ext uri="{FF2B5EF4-FFF2-40B4-BE49-F238E27FC236}">
                <a16:creationId xmlns:a16="http://schemas.microsoft.com/office/drawing/2014/main" id="{CA3918FC-D704-94E8-107F-C2937A283E24}"/>
              </a:ext>
            </a:extLst>
          </xdr:cNvPr>
          <xdr:cNvSpPr/>
        </xdr:nvSpPr>
        <xdr:spPr>
          <a:xfrm>
            <a:off x="8968840" y="631372"/>
            <a:ext cx="5279571" cy="370114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1">
                <a:solidFill>
                  <a:schemeClr val="tx1"/>
                </a:solidFill>
              </a:rPr>
              <a:t>Pesquisar</a:t>
            </a:r>
            <a:r>
              <a:rPr lang="pt-BR" sz="1200" b="1" baseline="0">
                <a:solidFill>
                  <a:schemeClr val="tx1"/>
                </a:solidFill>
              </a:rPr>
              <a:t> Dados</a:t>
            </a:r>
            <a:endParaRPr lang="pt-BR" sz="1200" b="1">
              <a:solidFill>
                <a:schemeClr val="tx1"/>
              </a:solidFill>
            </a:endParaRPr>
          </a:p>
        </xdr:txBody>
      </xdr:sp>
      <xdr:pic>
        <xdr:nvPicPr>
          <xdr:cNvPr id="69" name="Gráfico 68" descr="Lupa com preenchimento sólido">
            <a:extLst>
              <a:ext uri="{FF2B5EF4-FFF2-40B4-BE49-F238E27FC236}">
                <a16:creationId xmlns:a16="http://schemas.microsoft.com/office/drawing/2014/main" id="{FEF5FDDB-3ADD-21CA-1144-DD1EF4C921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833765" y="623455"/>
            <a:ext cx="304800" cy="38547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510604</xdr:colOff>
      <xdr:row>0</xdr:row>
      <xdr:rowOff>0</xdr:rowOff>
    </xdr:from>
    <xdr:to>
      <xdr:col>3</xdr:col>
      <xdr:colOff>153051</xdr:colOff>
      <xdr:row>3</xdr:row>
      <xdr:rowOff>83934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04420EE9-658D-480B-9937-1E8CCD152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>
                      <a14:foregroundMark x1="54749" y1="54448" x2="54749" y2="54448"/>
                      <a14:foregroundMark x1="30726" y1="46263" x2="30726" y2="46263"/>
                      <a14:foregroundMark x1="39106" y1="43060" x2="39106" y2="43060"/>
                      <a14:foregroundMark x1="17318" y1="49822" x2="17318" y2="49822"/>
                      <a14:foregroundMark x1="17318" y1="51957" x2="17318" y2="51957"/>
                      <a14:foregroundMark x1="18994" y1="54093" x2="18994" y2="54093"/>
                      <a14:foregroundMark x1="21229" y1="54804" x2="21229" y2="54804"/>
                      <a14:foregroundMark x1="22905" y1="55516" x2="22905" y2="55516"/>
                      <a14:foregroundMark x1="29050" y1="58007" x2="29050" y2="58007"/>
                      <a14:foregroundMark x1="29609" y1="57651" x2="29609" y2="57651"/>
                      <a14:foregroundMark x1="29609" y1="57651" x2="29609" y2="57651"/>
                      <a14:foregroundMark x1="43017" y1="9964" x2="43017" y2="9964"/>
                      <a14:backgroundMark x1="88268" y1="9964" x2="88268" y2="9964"/>
                      <a14:backgroundMark x1="27374" y1="52313" x2="27374" y2="52313"/>
                      <a14:backgroundMark x1="27374" y1="7117" x2="27374" y2="7117"/>
                      <a14:backgroundMark x1="18994" y1="55160" x2="18994" y2="55160"/>
                      <a14:backgroundMark x1="29609" y1="60142" x2="29609" y2="6014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801" r="19684" b="45937"/>
        <a:stretch/>
      </xdr:blipFill>
      <xdr:spPr>
        <a:xfrm>
          <a:off x="2898204" y="0"/>
          <a:ext cx="861647" cy="1489401"/>
        </a:xfrm>
        <a:prstGeom prst="rect">
          <a:avLst/>
        </a:prstGeom>
      </xdr:spPr>
    </xdr:pic>
    <xdr:clientData/>
  </xdr:twoCellAnchor>
  <xdr:twoCellAnchor>
    <xdr:from>
      <xdr:col>10</xdr:col>
      <xdr:colOff>426720</xdr:colOff>
      <xdr:row>34</xdr:row>
      <xdr:rowOff>174169</xdr:rowOff>
    </xdr:from>
    <xdr:to>
      <xdr:col>17</xdr:col>
      <xdr:colOff>389436</xdr:colOff>
      <xdr:row>54</xdr:row>
      <xdr:rowOff>84907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ACE9A24D-7DBD-45F1-A1A8-907999F676B3}"/>
            </a:ext>
          </a:extLst>
        </xdr:cNvPr>
        <xdr:cNvGrpSpPr/>
      </xdr:nvGrpSpPr>
      <xdr:grpSpPr>
        <a:xfrm>
          <a:off x="8294370" y="7175044"/>
          <a:ext cx="4229916" cy="3530238"/>
          <a:chOff x="2986767" y="6052455"/>
          <a:chExt cx="3581400" cy="3624943"/>
        </a:xfrm>
      </xdr:grpSpPr>
      <xdr:grpSp>
        <xdr:nvGrpSpPr>
          <xdr:cNvPr id="80" name="Agrupar 79">
            <a:extLst>
              <a:ext uri="{FF2B5EF4-FFF2-40B4-BE49-F238E27FC236}">
                <a16:creationId xmlns:a16="http://schemas.microsoft.com/office/drawing/2014/main" id="{ABFDBB5D-0F0B-F7F9-CD22-2B850EDB1653}"/>
              </a:ext>
            </a:extLst>
          </xdr:cNvPr>
          <xdr:cNvGrpSpPr/>
        </xdr:nvGrpSpPr>
        <xdr:grpSpPr>
          <a:xfrm>
            <a:off x="2986767" y="6052455"/>
            <a:ext cx="3581400" cy="3624943"/>
            <a:chOff x="3015343" y="6389913"/>
            <a:chExt cx="3581400" cy="3624943"/>
          </a:xfrm>
        </xdr:grpSpPr>
        <xdr:grpSp>
          <xdr:nvGrpSpPr>
            <xdr:cNvPr id="82" name="Agrupar 81">
              <a:extLst>
                <a:ext uri="{FF2B5EF4-FFF2-40B4-BE49-F238E27FC236}">
                  <a16:creationId xmlns:a16="http://schemas.microsoft.com/office/drawing/2014/main" id="{6E9098EA-5B0D-80A8-A696-48EFDE03E456}"/>
                </a:ext>
              </a:extLst>
            </xdr:cNvPr>
            <xdr:cNvGrpSpPr/>
          </xdr:nvGrpSpPr>
          <xdr:grpSpPr>
            <a:xfrm>
              <a:off x="3015343" y="6389913"/>
              <a:ext cx="3581400" cy="3624943"/>
              <a:chOff x="2906486" y="3842656"/>
              <a:chExt cx="3581400" cy="3624943"/>
            </a:xfrm>
          </xdr:grpSpPr>
          <xdr:sp macro="" textlink="">
            <xdr:nvSpPr>
              <xdr:cNvPr id="85" name="Retângulo: Cantos Arredondados 84">
                <a:extLst>
                  <a:ext uri="{FF2B5EF4-FFF2-40B4-BE49-F238E27FC236}">
                    <a16:creationId xmlns:a16="http://schemas.microsoft.com/office/drawing/2014/main" id="{74B5F171-66E1-C39D-E38A-BD914CDE7CA0}"/>
                  </a:ext>
                </a:extLst>
              </xdr:cNvPr>
              <xdr:cNvSpPr/>
            </xdr:nvSpPr>
            <xdr:spPr>
              <a:xfrm>
                <a:off x="2906486" y="3842656"/>
                <a:ext cx="3581400" cy="3624943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6" name="Retângulo: Cantos Superiores Arredondados 85">
                <a:extLst>
                  <a:ext uri="{FF2B5EF4-FFF2-40B4-BE49-F238E27FC236}">
                    <a16:creationId xmlns:a16="http://schemas.microsoft.com/office/drawing/2014/main" id="{F1AEA403-487D-B5A3-7075-995624BE7113}"/>
                  </a:ext>
                </a:extLst>
              </xdr:cNvPr>
              <xdr:cNvSpPr/>
            </xdr:nvSpPr>
            <xdr:spPr>
              <a:xfrm>
                <a:off x="2917371" y="3842658"/>
                <a:ext cx="3559629" cy="56605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84" name="CaixaDeTexto 83">
              <a:extLst>
                <a:ext uri="{FF2B5EF4-FFF2-40B4-BE49-F238E27FC236}">
                  <a16:creationId xmlns:a16="http://schemas.microsoft.com/office/drawing/2014/main" id="{7B6583BC-3972-CDA1-371F-EC58802FA60E}"/>
                </a:ext>
              </a:extLst>
            </xdr:cNvPr>
            <xdr:cNvSpPr txBox="1"/>
          </xdr:nvSpPr>
          <xdr:spPr>
            <a:xfrm>
              <a:off x="3712029" y="6400798"/>
              <a:ext cx="2236198" cy="5243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ln>
                    <a:noFill/>
                  </a:ln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81" name="Gráfico 80" descr="Cofrinho estrutura de tópicos">
            <a:extLst>
              <a:ext uri="{FF2B5EF4-FFF2-40B4-BE49-F238E27FC236}">
                <a16:creationId xmlns:a16="http://schemas.microsoft.com/office/drawing/2014/main" id="{593A08EB-AE72-E668-3D3A-3035B0EE44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3215895" y="6108839"/>
            <a:ext cx="379430" cy="45524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43814</xdr:colOff>
      <xdr:row>38</xdr:row>
      <xdr:rowOff>114209</xdr:rowOff>
    </xdr:from>
    <xdr:to>
      <xdr:col>17</xdr:col>
      <xdr:colOff>163830</xdr:colOff>
      <xdr:row>53</xdr:row>
      <xdr:rowOff>127635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C3D749B6-D1B2-47DA-888E-00D29874A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Monteiro Saraiva" refreshedDate="45652.447010185184" createdVersion="8" refreshedVersion="8" minRefreshableVersion="3" recordCount="19" xr:uid="{2F0D37D8-2482-4CBE-8F07-AA92892F5934}">
  <cacheSource type="worksheet">
    <worksheetSource name="tbl_operations"/>
  </cacheSource>
  <cacheFields count="8">
    <cacheField name="Data" numFmtId="16">
      <sharedItems containsSemiMixedTypes="0" containsNonDate="0" containsDate="1" containsString="0" minDate="2024-11-14T00:00:00" maxDate="2024-12-21T00:00:00"/>
    </cacheField>
    <cacheField name="Mês" numFmtId="1">
      <sharedItems containsSemiMixedTypes="0" containsString="0" containsNumber="1" containsInteger="1" minValue="11" maxValue="12" count="2">
        <n v="11"/>
        <n v="12"/>
      </sharedItems>
    </cacheField>
    <cacheField name="Tipo " numFmtId="0">
      <sharedItems containsBlank="1" count="3">
        <s v="SAÍDA"/>
        <s v="ENTRADA"/>
        <m u="1"/>
      </sharedItems>
    </cacheField>
    <cacheField name="Categoria" numFmtId="0">
      <sharedItems containsBlank="1" count="9">
        <s v="Alimentação"/>
        <s v="Farmácia"/>
        <s v="Lazer"/>
        <s v="Transporte"/>
        <s v="Carro"/>
        <s v="Casa"/>
        <s v="Rendimentos"/>
        <s v="Salário"/>
        <m u="1"/>
      </sharedItems>
    </cacheField>
    <cacheField name="Descrição" numFmtId="0">
      <sharedItems containsBlank="1" count="12">
        <s v="Restaurante"/>
        <s v="Farmácia"/>
        <s v="Bar"/>
        <s v="Uber"/>
        <s v="Gasolina"/>
        <s v="Móveis"/>
        <s v="Luminárias"/>
        <s v="Festa"/>
        <s v="Almoço"/>
        <s v="Tesouro Direto"/>
        <s v="Caixa"/>
        <m u="1"/>
      </sharedItems>
    </cacheField>
    <cacheField name="Valor" numFmtId="44">
      <sharedItems containsSemiMixedTypes="0" containsString="0" containsNumber="1" containsInteger="1" minValue="30" maxValue="1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115931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4-11-14T00:00:00"/>
    <x v="0"/>
    <x v="0"/>
    <x v="0"/>
    <x v="0"/>
    <n v="309"/>
    <s v="Cartão de Crédito"/>
    <s v="Pago"/>
  </r>
  <r>
    <d v="2024-11-14T00:00:00"/>
    <x v="0"/>
    <x v="0"/>
    <x v="0"/>
    <x v="0"/>
    <n v="50"/>
    <s v="Cartão de Crédito"/>
    <s v="Pago"/>
  </r>
  <r>
    <d v="2024-11-14T00:00:00"/>
    <x v="0"/>
    <x v="0"/>
    <x v="1"/>
    <x v="1"/>
    <n v="34"/>
    <s v="Cartão de Crédito"/>
    <s v="Pago"/>
  </r>
  <r>
    <d v="2024-11-14T00:00:00"/>
    <x v="0"/>
    <x v="0"/>
    <x v="2"/>
    <x v="2"/>
    <n v="100"/>
    <s v="Cartão de Crédito"/>
    <s v="Pago"/>
  </r>
  <r>
    <d v="2024-11-14T00:00:00"/>
    <x v="0"/>
    <x v="0"/>
    <x v="1"/>
    <x v="1"/>
    <n v="42"/>
    <s v="Cartão de Crédito"/>
    <s v="Pago"/>
  </r>
  <r>
    <d v="2024-11-14T00:00:00"/>
    <x v="0"/>
    <x v="0"/>
    <x v="3"/>
    <x v="3"/>
    <n v="30"/>
    <s v="Cartão de Crédito"/>
    <s v="Pago"/>
  </r>
  <r>
    <d v="2024-11-14T00:00:00"/>
    <x v="0"/>
    <x v="0"/>
    <x v="3"/>
    <x v="3"/>
    <n v="50"/>
    <s v="Cartão de Crédito"/>
    <s v="Pago"/>
  </r>
  <r>
    <d v="2024-11-14T00:00:00"/>
    <x v="0"/>
    <x v="0"/>
    <x v="4"/>
    <x v="4"/>
    <n v="100"/>
    <s v="Cartão de Crédito"/>
    <s v="Pago"/>
  </r>
  <r>
    <d v="2024-11-14T00:00:00"/>
    <x v="0"/>
    <x v="0"/>
    <x v="4"/>
    <x v="4"/>
    <n v="200"/>
    <s v="Cartão de Crédito"/>
    <s v="Pendente"/>
  </r>
  <r>
    <d v="2024-12-14T00:00:00"/>
    <x v="1"/>
    <x v="0"/>
    <x v="0"/>
    <x v="0"/>
    <n v="300"/>
    <s v="Cartão de Crédito"/>
    <s v="Pago"/>
  </r>
  <r>
    <d v="2024-12-14T00:00:00"/>
    <x v="1"/>
    <x v="0"/>
    <x v="5"/>
    <x v="5"/>
    <n v="200"/>
    <s v="Cartão de Crédito"/>
    <s v="Pendente"/>
  </r>
  <r>
    <d v="2024-12-14T00:00:00"/>
    <x v="1"/>
    <x v="0"/>
    <x v="5"/>
    <x v="6"/>
    <n v="400"/>
    <s v="Cartão de Crédito"/>
    <s v="Pago"/>
  </r>
  <r>
    <d v="2024-12-14T00:00:00"/>
    <x v="1"/>
    <x v="0"/>
    <x v="2"/>
    <x v="7"/>
    <n v="40"/>
    <s v="Cartão de Crédito"/>
    <s v="Pendente"/>
  </r>
  <r>
    <d v="2024-12-14T00:00:00"/>
    <x v="1"/>
    <x v="0"/>
    <x v="0"/>
    <x v="8"/>
    <n v="80"/>
    <s v="Cartão de Crédito"/>
    <s v="Pago"/>
  </r>
  <r>
    <d v="2024-12-14T00:00:00"/>
    <x v="1"/>
    <x v="0"/>
    <x v="0"/>
    <x v="8"/>
    <n v="50"/>
    <s v="Cartão de Crédito"/>
    <s v="Pago"/>
  </r>
  <r>
    <d v="2024-11-20T00:00:00"/>
    <x v="0"/>
    <x v="1"/>
    <x v="6"/>
    <x v="9"/>
    <n v="4000"/>
    <s v="Transferência"/>
    <s v="Recebido"/>
  </r>
  <r>
    <d v="2024-11-20T00:00:00"/>
    <x v="0"/>
    <x v="1"/>
    <x v="7"/>
    <x v="10"/>
    <n v="15000"/>
    <s v="Transferência"/>
    <s v="Recebido"/>
  </r>
  <r>
    <d v="2024-12-20T00:00:00"/>
    <x v="1"/>
    <x v="1"/>
    <x v="6"/>
    <x v="9"/>
    <n v="8000"/>
    <s v="Transferência"/>
    <s v="Recebido"/>
  </r>
  <r>
    <d v="2024-12-20T00:00:00"/>
    <x v="1"/>
    <x v="1"/>
    <x v="7"/>
    <x v="10"/>
    <n v="130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AF159-7774-47C0-80CC-637A63F3970F}" name="Tabela dinâmica2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3:C28" firstHeaderRow="1" firstDataRow="1" firstDataCol="1" rowPageCount="1" colPageCount="1"/>
  <pivotFields count="8">
    <pivotField showAll="0"/>
    <pivotField showAll="0">
      <items count="3">
        <item x="0"/>
        <item h="1" x="1"/>
        <item t="default"/>
      </items>
    </pivotField>
    <pivotField axis="axisPage" showAll="0">
      <items count="4">
        <item x="1"/>
        <item x="0"/>
        <item m="1" x="2"/>
        <item t="default"/>
      </items>
    </pivotField>
    <pivotField axis="axisRow" showAll="0">
      <items count="10">
        <item x="0"/>
        <item x="4"/>
        <item x="5"/>
        <item x="1"/>
        <item x="2"/>
        <item x="7"/>
        <item x="3"/>
        <item m="1" x="8"/>
        <item x="6"/>
        <item t="default"/>
      </items>
    </pivotField>
    <pivotField axis="axisRow" showAll="0">
      <items count="13">
        <item x="8"/>
        <item x="2"/>
        <item x="10"/>
        <item x="1"/>
        <item x="7"/>
        <item x="4"/>
        <item x="6"/>
        <item x="5"/>
        <item x="0"/>
        <item x="3"/>
        <item m="1" x="11"/>
        <item x="9"/>
        <item t="default"/>
      </items>
    </pivotField>
    <pivotField dataField="1" showAll="0"/>
    <pivotField showAll="0"/>
    <pivotField showAll="0"/>
  </pivotFields>
  <rowFields count="2">
    <field x="3"/>
    <field x="4"/>
  </rowFields>
  <rowItems count="5">
    <i>
      <x v="5"/>
    </i>
    <i r="1">
      <x v="2"/>
    </i>
    <i>
      <x v="8"/>
    </i>
    <i r="1">
      <x v="11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6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2C906-4500-4DA4-81FB-833FEF94250E}" name="Tabela dinâmica1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:C14" firstHeaderRow="1" firstDataRow="1" firstDataCol="1" rowPageCount="1" colPageCount="1"/>
  <pivotFields count="8">
    <pivotField showAll="0"/>
    <pivotField showAll="0">
      <items count="3">
        <item x="0"/>
        <item h="1" x="1"/>
        <item t="default"/>
      </items>
    </pivotField>
    <pivotField axis="axisPage" showAll="0">
      <items count="4">
        <item x="1"/>
        <item x="0"/>
        <item m="1" x="2"/>
        <item t="default"/>
      </items>
    </pivotField>
    <pivotField axis="axisRow" showAll="0">
      <items count="10">
        <item x="0"/>
        <item x="4"/>
        <item x="5"/>
        <item x="1"/>
        <item x="2"/>
        <item x="7"/>
        <item x="3"/>
        <item m="1" x="8"/>
        <item x="6"/>
        <item t="default"/>
      </items>
    </pivotField>
    <pivotField axis="axisRow" showAll="0">
      <items count="13">
        <item x="8"/>
        <item x="2"/>
        <item x="10"/>
        <item x="1"/>
        <item x="7"/>
        <item x="4"/>
        <item x="6"/>
        <item x="5"/>
        <item x="0"/>
        <item x="3"/>
        <item m="1" x="11"/>
        <item x="9"/>
        <item t="default"/>
      </items>
    </pivotField>
    <pivotField dataField="1" showAll="0"/>
    <pivotField showAll="0"/>
    <pivotField showAll="0"/>
  </pivotFields>
  <rowFields count="2">
    <field x="3"/>
    <field x="4"/>
  </rowFields>
  <rowItems count="11">
    <i>
      <x/>
    </i>
    <i r="1">
      <x v="8"/>
    </i>
    <i>
      <x v="1"/>
    </i>
    <i r="1">
      <x v="5"/>
    </i>
    <i>
      <x v="3"/>
    </i>
    <i r="1">
      <x v="3"/>
    </i>
    <i>
      <x v="4"/>
    </i>
    <i r="1">
      <x v="1"/>
    </i>
    <i>
      <x v="6"/>
    </i>
    <i r="1"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6"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8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36BFCF5-D620-4FA4-80A8-D121F3D16C2A}" sourceName="Mês">
  <pivotTables>
    <pivotTable tabId="2" name="Tabela dinâmica1"/>
    <pivotTable tabId="2" name="Tabela dinâmica2"/>
  </pivotTables>
  <data>
    <tabular pivotCacheId="2011593190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7EA2980-3ED2-459B-A983-DF65963FEB1F}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7124E7D6-4423-48DC-87D3-C690A3B25B73}" cache="SegmentaçãodeDados_Mês" caption="Mês" style="Estilo de Segmentação de Dados 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0F9CD-01A1-4DBA-8061-B4FAE7DE59D2}" name="tbl_operations" displayName="tbl_operations" ref="A1:H20" totalsRowShown="0">
  <autoFilter ref="A1:H20" xr:uid="{3910F9CD-01A1-4DBA-8061-B4FAE7DE59D2}"/>
  <tableColumns count="8">
    <tableColumn id="1" xr3:uid="{D2D6322D-1F85-4926-9B73-229B1801765E}" name="Data"/>
    <tableColumn id="8" xr3:uid="{2704C6F3-5922-4B3A-AD41-F8E9FC6FF9FD}" name="Mês" dataDxfId="9">
      <calculatedColumnFormula>MONTH(tbl_operations[[#This Row],[Data]])</calculatedColumnFormula>
    </tableColumn>
    <tableColumn id="2" xr3:uid="{15F2A858-2132-4AFB-A707-F980571C981A}" name="Tipo "/>
    <tableColumn id="3" xr3:uid="{B2C32390-5F66-4990-A43D-08FD5A6C7706}" name="Categoria"/>
    <tableColumn id="4" xr3:uid="{E4FC1CCB-A6AD-43BA-8131-3EF375D16FA4}" name="Descrição"/>
    <tableColumn id="5" xr3:uid="{477692D3-7556-45D3-9D6A-174C19BDB2F7}" name="Valor"/>
    <tableColumn id="6" xr3:uid="{B8603350-62C0-47AE-9053-1CE31908A50F}" name="Operação Bancária"/>
    <tableColumn id="7" xr3:uid="{8687500B-026C-49BE-9080-E9521350866D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5762E2-4090-4C05-821F-A45D936FDB81}" name="Tabela3" displayName="Tabela3" ref="C6:D23" totalsRowShown="0" headerRowDxfId="5" dataDxfId="3">
  <autoFilter ref="C6:D23" xr:uid="{D65762E2-4090-4C05-821F-A45D936FDB81}"/>
  <tableColumns count="2">
    <tableColumn id="1" xr3:uid="{0D990B55-10B5-4328-B76F-9FA4DFB026AA}" name="Data de Lançamento" dataDxfId="4" totalsRowDxfId="2"/>
    <tableColumn id="2" xr3:uid="{06D98DBC-E40C-4C87-90B3-992BC49ECF9B}" name="Depósito Reservado" dataDxfId="0" totalsRowDxfId="1" dataCellStyle="Moeda" totalsRow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24D9-EB43-4025-839F-918AFADD235A}">
  <sheetPr>
    <tabColor rgb="FF0070C0"/>
  </sheetPr>
  <dimension ref="A1:H20"/>
  <sheetViews>
    <sheetView workbookViewId="0"/>
  </sheetViews>
  <sheetFormatPr defaultRowHeight="14.4" x14ac:dyDescent="0.3"/>
  <cols>
    <col min="1" max="7" width="20.77734375" customWidth="1"/>
    <col min="10" max="10" width="6" bestFit="1" customWidth="1"/>
  </cols>
  <sheetData>
    <row r="1" spans="1:8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45610</v>
      </c>
      <c r="B2" s="9">
        <f>MONTH(tbl_operations[[#This Row],[Data]])</f>
        <v>11</v>
      </c>
      <c r="C2" t="s">
        <v>25</v>
      </c>
      <c r="D2" t="s">
        <v>9</v>
      </c>
      <c r="E2" t="s">
        <v>8</v>
      </c>
      <c r="F2" s="2">
        <v>309</v>
      </c>
      <c r="G2" t="s">
        <v>10</v>
      </c>
      <c r="H2" t="s">
        <v>11</v>
      </c>
    </row>
    <row r="3" spans="1:8" x14ac:dyDescent="0.3">
      <c r="A3" s="1">
        <v>45610</v>
      </c>
      <c r="B3" s="9">
        <f>MONTH(tbl_operations[[#This Row],[Data]])</f>
        <v>11</v>
      </c>
      <c r="C3" t="s">
        <v>25</v>
      </c>
      <c r="D3" t="s">
        <v>9</v>
      </c>
      <c r="E3" t="s">
        <v>8</v>
      </c>
      <c r="F3" s="2">
        <v>50</v>
      </c>
      <c r="G3" t="s">
        <v>10</v>
      </c>
      <c r="H3" t="s">
        <v>11</v>
      </c>
    </row>
    <row r="4" spans="1:8" x14ac:dyDescent="0.3">
      <c r="A4" s="1">
        <v>45610</v>
      </c>
      <c r="B4" s="9">
        <f>MONTH(tbl_operations[[#This Row],[Data]])</f>
        <v>11</v>
      </c>
      <c r="C4" t="s">
        <v>25</v>
      </c>
      <c r="D4" t="s">
        <v>12</v>
      </c>
      <c r="E4" t="s">
        <v>12</v>
      </c>
      <c r="F4" s="2">
        <v>34</v>
      </c>
      <c r="G4" t="s">
        <v>10</v>
      </c>
      <c r="H4" t="s">
        <v>11</v>
      </c>
    </row>
    <row r="5" spans="1:8" x14ac:dyDescent="0.3">
      <c r="A5" s="1">
        <v>45610</v>
      </c>
      <c r="B5" s="9">
        <f>MONTH(tbl_operations[[#This Row],[Data]])</f>
        <v>11</v>
      </c>
      <c r="C5" t="s">
        <v>25</v>
      </c>
      <c r="D5" t="s">
        <v>13</v>
      </c>
      <c r="E5" t="s">
        <v>14</v>
      </c>
      <c r="F5" s="2">
        <v>100</v>
      </c>
      <c r="G5" t="s">
        <v>10</v>
      </c>
      <c r="H5" t="s">
        <v>11</v>
      </c>
    </row>
    <row r="6" spans="1:8" x14ac:dyDescent="0.3">
      <c r="A6" s="1">
        <v>45610</v>
      </c>
      <c r="B6" s="9">
        <f>MONTH(tbl_operations[[#This Row],[Data]])</f>
        <v>11</v>
      </c>
      <c r="C6" t="s">
        <v>25</v>
      </c>
      <c r="D6" t="s">
        <v>12</v>
      </c>
      <c r="E6" t="s">
        <v>12</v>
      </c>
      <c r="F6" s="2">
        <v>42</v>
      </c>
      <c r="G6" t="s">
        <v>10</v>
      </c>
      <c r="H6" t="s">
        <v>11</v>
      </c>
    </row>
    <row r="7" spans="1:8" x14ac:dyDescent="0.3">
      <c r="A7" s="1">
        <v>45610</v>
      </c>
      <c r="B7" s="9">
        <f>MONTH(tbl_operations[[#This Row],[Data]])</f>
        <v>11</v>
      </c>
      <c r="C7" t="s">
        <v>25</v>
      </c>
      <c r="D7" t="s">
        <v>15</v>
      </c>
      <c r="E7" t="s">
        <v>16</v>
      </c>
      <c r="F7" s="2">
        <v>30</v>
      </c>
      <c r="G7" t="s">
        <v>10</v>
      </c>
      <c r="H7" t="s">
        <v>11</v>
      </c>
    </row>
    <row r="8" spans="1:8" x14ac:dyDescent="0.3">
      <c r="A8" s="1">
        <v>45610</v>
      </c>
      <c r="B8" s="9">
        <f>MONTH(tbl_operations[[#This Row],[Data]])</f>
        <v>11</v>
      </c>
      <c r="C8" t="s">
        <v>25</v>
      </c>
      <c r="D8" t="s">
        <v>15</v>
      </c>
      <c r="E8" t="s">
        <v>16</v>
      </c>
      <c r="F8" s="2">
        <v>50</v>
      </c>
      <c r="G8" t="s">
        <v>10</v>
      </c>
      <c r="H8" t="s">
        <v>11</v>
      </c>
    </row>
    <row r="9" spans="1:8" x14ac:dyDescent="0.3">
      <c r="A9" s="1">
        <v>45610</v>
      </c>
      <c r="B9" s="9">
        <f>MONTH(tbl_operations[[#This Row],[Data]])</f>
        <v>11</v>
      </c>
      <c r="C9" t="s">
        <v>25</v>
      </c>
      <c r="D9" t="s">
        <v>18</v>
      </c>
      <c r="E9" t="s">
        <v>17</v>
      </c>
      <c r="F9" s="2">
        <v>100</v>
      </c>
      <c r="G9" t="s">
        <v>10</v>
      </c>
      <c r="H9" t="s">
        <v>11</v>
      </c>
    </row>
    <row r="10" spans="1:8" x14ac:dyDescent="0.3">
      <c r="A10" s="1">
        <v>45610</v>
      </c>
      <c r="B10" s="9">
        <f>MONTH(tbl_operations[[#This Row],[Data]])</f>
        <v>11</v>
      </c>
      <c r="C10" t="s">
        <v>25</v>
      </c>
      <c r="D10" t="s">
        <v>18</v>
      </c>
      <c r="E10" t="s">
        <v>17</v>
      </c>
      <c r="F10" s="2">
        <v>200</v>
      </c>
      <c r="G10" t="s">
        <v>10</v>
      </c>
      <c r="H10" t="s">
        <v>24</v>
      </c>
    </row>
    <row r="11" spans="1:8" x14ac:dyDescent="0.3">
      <c r="A11" s="1">
        <v>45640</v>
      </c>
      <c r="B11" s="9">
        <f>MONTH(tbl_operations[[#This Row],[Data]])</f>
        <v>12</v>
      </c>
      <c r="C11" t="s">
        <v>25</v>
      </c>
      <c r="D11" t="s">
        <v>9</v>
      </c>
      <c r="E11" t="s">
        <v>8</v>
      </c>
      <c r="F11" s="2">
        <v>300</v>
      </c>
      <c r="G11" t="s">
        <v>10</v>
      </c>
      <c r="H11" t="s">
        <v>11</v>
      </c>
    </row>
    <row r="12" spans="1:8" x14ac:dyDescent="0.3">
      <c r="A12" s="1">
        <v>45640</v>
      </c>
      <c r="B12" s="9">
        <f>MONTH(tbl_operations[[#This Row],[Data]])</f>
        <v>12</v>
      </c>
      <c r="C12" t="s">
        <v>25</v>
      </c>
      <c r="D12" t="s">
        <v>19</v>
      </c>
      <c r="E12" t="s">
        <v>20</v>
      </c>
      <c r="F12" s="2">
        <v>200</v>
      </c>
      <c r="G12" t="s">
        <v>10</v>
      </c>
      <c r="H12" t="s">
        <v>24</v>
      </c>
    </row>
    <row r="13" spans="1:8" x14ac:dyDescent="0.3">
      <c r="A13" s="1">
        <v>45640</v>
      </c>
      <c r="B13" s="9">
        <f>MONTH(tbl_operations[[#This Row],[Data]])</f>
        <v>12</v>
      </c>
      <c r="C13" t="s">
        <v>25</v>
      </c>
      <c r="D13" t="s">
        <v>19</v>
      </c>
      <c r="E13" t="s">
        <v>21</v>
      </c>
      <c r="F13" s="2">
        <v>400</v>
      </c>
      <c r="G13" t="s">
        <v>10</v>
      </c>
      <c r="H13" t="s">
        <v>11</v>
      </c>
    </row>
    <row r="14" spans="1:8" x14ac:dyDescent="0.3">
      <c r="A14" s="1">
        <v>45640</v>
      </c>
      <c r="B14" s="9">
        <f>MONTH(tbl_operations[[#This Row],[Data]])</f>
        <v>12</v>
      </c>
      <c r="C14" t="s">
        <v>25</v>
      </c>
      <c r="D14" t="s">
        <v>13</v>
      </c>
      <c r="E14" t="s">
        <v>22</v>
      </c>
      <c r="F14" s="2">
        <v>40</v>
      </c>
      <c r="G14" t="s">
        <v>10</v>
      </c>
      <c r="H14" t="s">
        <v>24</v>
      </c>
    </row>
    <row r="15" spans="1:8" x14ac:dyDescent="0.3">
      <c r="A15" s="1">
        <v>45640</v>
      </c>
      <c r="B15" s="9">
        <f>MONTH(tbl_operations[[#This Row],[Data]])</f>
        <v>12</v>
      </c>
      <c r="C15" t="s">
        <v>25</v>
      </c>
      <c r="D15" t="s">
        <v>9</v>
      </c>
      <c r="E15" t="s">
        <v>23</v>
      </c>
      <c r="F15" s="2">
        <v>80</v>
      </c>
      <c r="G15" t="s">
        <v>10</v>
      </c>
      <c r="H15" t="s">
        <v>11</v>
      </c>
    </row>
    <row r="16" spans="1:8" x14ac:dyDescent="0.3">
      <c r="A16" s="1">
        <v>45640</v>
      </c>
      <c r="B16" s="9">
        <f>MONTH(tbl_operations[[#This Row],[Data]])</f>
        <v>12</v>
      </c>
      <c r="C16" t="s">
        <v>25</v>
      </c>
      <c r="D16" t="s">
        <v>9</v>
      </c>
      <c r="E16" t="s">
        <v>23</v>
      </c>
      <c r="F16" s="2">
        <v>50</v>
      </c>
      <c r="G16" t="s">
        <v>10</v>
      </c>
      <c r="H16" t="s">
        <v>11</v>
      </c>
    </row>
    <row r="17" spans="1:8" x14ac:dyDescent="0.3">
      <c r="A17" s="1">
        <v>45616</v>
      </c>
      <c r="B17" s="9">
        <f>MONTH(tbl_operations[[#This Row],[Data]])</f>
        <v>11</v>
      </c>
      <c r="C17" t="s">
        <v>7</v>
      </c>
      <c r="D17" t="s">
        <v>34</v>
      </c>
      <c r="E17" t="s">
        <v>33</v>
      </c>
      <c r="F17" s="2">
        <v>4000</v>
      </c>
      <c r="G17" t="s">
        <v>28</v>
      </c>
      <c r="H17" t="s">
        <v>29</v>
      </c>
    </row>
    <row r="18" spans="1:8" x14ac:dyDescent="0.3">
      <c r="A18" s="1">
        <v>45616</v>
      </c>
      <c r="B18" s="9">
        <f>MONTH(tbl_operations[[#This Row],[Data]])</f>
        <v>11</v>
      </c>
      <c r="C18" t="s">
        <v>7</v>
      </c>
      <c r="D18" t="s">
        <v>26</v>
      </c>
      <c r="E18" t="s">
        <v>27</v>
      </c>
      <c r="F18" s="2">
        <v>15000</v>
      </c>
      <c r="G18" t="s">
        <v>28</v>
      </c>
      <c r="H18" t="s">
        <v>29</v>
      </c>
    </row>
    <row r="19" spans="1:8" x14ac:dyDescent="0.3">
      <c r="A19" s="1">
        <v>45646</v>
      </c>
      <c r="B19" s="9">
        <f>MONTH(tbl_operations[[#This Row],[Data]])</f>
        <v>12</v>
      </c>
      <c r="C19" t="s">
        <v>7</v>
      </c>
      <c r="D19" t="s">
        <v>34</v>
      </c>
      <c r="E19" t="s">
        <v>33</v>
      </c>
      <c r="F19" s="2">
        <v>8000</v>
      </c>
      <c r="G19" t="s">
        <v>28</v>
      </c>
      <c r="H19" t="s">
        <v>29</v>
      </c>
    </row>
    <row r="20" spans="1:8" x14ac:dyDescent="0.3">
      <c r="A20" s="1">
        <v>45646</v>
      </c>
      <c r="B20" s="9">
        <f>MONTH(tbl_operations[[#This Row],[Data]])</f>
        <v>12</v>
      </c>
      <c r="C20" t="s">
        <v>7</v>
      </c>
      <c r="D20" t="s">
        <v>26</v>
      </c>
      <c r="E20" t="s">
        <v>27</v>
      </c>
      <c r="F20" s="2">
        <v>13000</v>
      </c>
      <c r="G20" t="s">
        <v>28</v>
      </c>
      <c r="H20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750A-32B8-4B32-85B4-F58BDF74F3D4}">
  <sheetPr>
    <tabColor rgb="FF0070C0"/>
  </sheetPr>
  <dimension ref="B1:C28"/>
  <sheetViews>
    <sheetView workbookViewId="0">
      <selection activeCell="C23" sqref="C23"/>
    </sheetView>
  </sheetViews>
  <sheetFormatPr defaultRowHeight="14.4" x14ac:dyDescent="0.3"/>
  <cols>
    <col min="2" max="2" width="17.33203125" bestFit="1" customWidth="1"/>
    <col min="3" max="3" width="13.33203125" bestFit="1" customWidth="1"/>
    <col min="4" max="4" width="9.109375" bestFit="1" customWidth="1"/>
    <col min="5" max="5" width="11.6640625" bestFit="1" customWidth="1"/>
    <col min="6" max="6" width="8.5546875" bestFit="1" customWidth="1"/>
    <col min="7" max="7" width="8.109375" bestFit="1" customWidth="1"/>
    <col min="8" max="8" width="9.109375" bestFit="1" customWidth="1"/>
    <col min="9" max="9" width="10.109375" bestFit="1" customWidth="1"/>
    <col min="10" max="10" width="9.109375" bestFit="1" customWidth="1"/>
    <col min="11" max="11" width="11.109375" bestFit="1" customWidth="1"/>
    <col min="12" max="12" width="8.109375" bestFit="1" customWidth="1"/>
    <col min="13" max="13" width="6.6640625" bestFit="1" customWidth="1"/>
    <col min="14" max="14" width="11.6640625" bestFit="1" customWidth="1"/>
  </cols>
  <sheetData>
    <row r="1" spans="2:3" x14ac:dyDescent="0.3">
      <c r="B1" s="3" t="s">
        <v>1</v>
      </c>
      <c r="C1" t="s">
        <v>25</v>
      </c>
    </row>
    <row r="3" spans="2:3" x14ac:dyDescent="0.3">
      <c r="B3" s="3" t="s">
        <v>30</v>
      </c>
      <c r="C3" t="s">
        <v>32</v>
      </c>
    </row>
    <row r="4" spans="2:3" x14ac:dyDescent="0.3">
      <c r="B4" s="4" t="s">
        <v>9</v>
      </c>
      <c r="C4" s="5">
        <v>359</v>
      </c>
    </row>
    <row r="5" spans="2:3" x14ac:dyDescent="0.3">
      <c r="B5" s="6" t="s">
        <v>8</v>
      </c>
      <c r="C5" s="5">
        <v>359</v>
      </c>
    </row>
    <row r="6" spans="2:3" x14ac:dyDescent="0.3">
      <c r="B6" s="4" t="s">
        <v>18</v>
      </c>
      <c r="C6" s="5">
        <v>300</v>
      </c>
    </row>
    <row r="7" spans="2:3" x14ac:dyDescent="0.3">
      <c r="B7" s="6" t="s">
        <v>17</v>
      </c>
      <c r="C7" s="5">
        <v>300</v>
      </c>
    </row>
    <row r="8" spans="2:3" x14ac:dyDescent="0.3">
      <c r="B8" s="4" t="s">
        <v>12</v>
      </c>
      <c r="C8" s="5">
        <v>76</v>
      </c>
    </row>
    <row r="9" spans="2:3" x14ac:dyDescent="0.3">
      <c r="B9" s="6" t="s">
        <v>12</v>
      </c>
      <c r="C9" s="5">
        <v>76</v>
      </c>
    </row>
    <row r="10" spans="2:3" x14ac:dyDescent="0.3">
      <c r="B10" s="4" t="s">
        <v>13</v>
      </c>
      <c r="C10" s="5">
        <v>100</v>
      </c>
    </row>
    <row r="11" spans="2:3" x14ac:dyDescent="0.3">
      <c r="B11" s="6" t="s">
        <v>14</v>
      </c>
      <c r="C11" s="5">
        <v>100</v>
      </c>
    </row>
    <row r="12" spans="2:3" x14ac:dyDescent="0.3">
      <c r="B12" s="4" t="s">
        <v>15</v>
      </c>
      <c r="C12" s="5">
        <v>80</v>
      </c>
    </row>
    <row r="13" spans="2:3" x14ac:dyDescent="0.3">
      <c r="B13" s="6" t="s">
        <v>16</v>
      </c>
      <c r="C13" s="5">
        <v>80</v>
      </c>
    </row>
    <row r="14" spans="2:3" x14ac:dyDescent="0.3">
      <c r="B14" s="4" t="s">
        <v>31</v>
      </c>
      <c r="C14" s="5">
        <v>915</v>
      </c>
    </row>
    <row r="21" spans="2:3" x14ac:dyDescent="0.3">
      <c r="B21" s="3" t="s">
        <v>1</v>
      </c>
      <c r="C21" t="s">
        <v>7</v>
      </c>
    </row>
    <row r="23" spans="2:3" x14ac:dyDescent="0.3">
      <c r="B23" s="3" t="s">
        <v>30</v>
      </c>
      <c r="C23" t="s">
        <v>32</v>
      </c>
    </row>
    <row r="24" spans="2:3" x14ac:dyDescent="0.3">
      <c r="B24" s="4" t="s">
        <v>26</v>
      </c>
      <c r="C24" s="5">
        <v>15000</v>
      </c>
    </row>
    <row r="25" spans="2:3" x14ac:dyDescent="0.3">
      <c r="B25" s="6" t="s">
        <v>27</v>
      </c>
      <c r="C25" s="5">
        <v>15000</v>
      </c>
    </row>
    <row r="26" spans="2:3" x14ac:dyDescent="0.3">
      <c r="B26" s="4" t="s">
        <v>34</v>
      </c>
      <c r="C26" s="5">
        <v>4000</v>
      </c>
    </row>
    <row r="27" spans="2:3" x14ac:dyDescent="0.3">
      <c r="B27" s="6" t="s">
        <v>33</v>
      </c>
      <c r="C27" s="5">
        <v>4000</v>
      </c>
    </row>
    <row r="28" spans="2:3" x14ac:dyDescent="0.3">
      <c r="B28" s="4" t="s">
        <v>31</v>
      </c>
      <c r="C28" s="5">
        <v>19000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0493-9FD7-43B2-A2CA-DC726D64D4F0}">
  <sheetPr>
    <tabColor theme="5"/>
  </sheetPr>
  <dimension ref="C1:D27"/>
  <sheetViews>
    <sheetView topLeftCell="A2" workbookViewId="0">
      <selection activeCell="D3" sqref="D3:D4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0" customFormat="1" ht="62.4" customHeight="1" x14ac:dyDescent="0.3"/>
    <row r="3" spans="3:4" ht="15" thickBot="1" x14ac:dyDescent="0.35">
      <c r="C3" s="14" t="s">
        <v>38</v>
      </c>
      <c r="D3" s="13">
        <f>SUM(Tabela3[Depósito Reservado])</f>
        <v>5035</v>
      </c>
    </row>
    <row r="4" spans="3:4" ht="15.6" thickTop="1" thickBot="1" x14ac:dyDescent="0.35">
      <c r="C4" s="14" t="s">
        <v>39</v>
      </c>
      <c r="D4" s="13">
        <v>20000</v>
      </c>
    </row>
    <row r="5" spans="3:4" ht="15" thickTop="1" x14ac:dyDescent="0.3"/>
    <row r="6" spans="3:4" x14ac:dyDescent="0.3">
      <c r="C6" s="10" t="s">
        <v>36</v>
      </c>
      <c r="D6" s="10" t="s">
        <v>37</v>
      </c>
    </row>
    <row r="7" spans="3:4" x14ac:dyDescent="0.3">
      <c r="C7" s="11">
        <v>45603</v>
      </c>
      <c r="D7" s="12">
        <v>265</v>
      </c>
    </row>
    <row r="8" spans="3:4" x14ac:dyDescent="0.3">
      <c r="C8" s="11">
        <v>45604</v>
      </c>
      <c r="D8" s="12">
        <v>196</v>
      </c>
    </row>
    <row r="9" spans="3:4" x14ac:dyDescent="0.3">
      <c r="C9" s="11">
        <v>45605</v>
      </c>
      <c r="D9" s="12">
        <v>407</v>
      </c>
    </row>
    <row r="10" spans="3:4" x14ac:dyDescent="0.3">
      <c r="C10" s="11">
        <v>45606</v>
      </c>
      <c r="D10" s="12">
        <v>379</v>
      </c>
    </row>
    <row r="11" spans="3:4" x14ac:dyDescent="0.3">
      <c r="C11" s="11">
        <v>45607</v>
      </c>
      <c r="D11" s="12">
        <v>223</v>
      </c>
    </row>
    <row r="12" spans="3:4" x14ac:dyDescent="0.3">
      <c r="C12" s="11">
        <v>45608</v>
      </c>
      <c r="D12" s="12">
        <v>139</v>
      </c>
    </row>
    <row r="13" spans="3:4" x14ac:dyDescent="0.3">
      <c r="C13" s="11">
        <v>45609</v>
      </c>
      <c r="D13" s="12">
        <v>44</v>
      </c>
    </row>
    <row r="14" spans="3:4" x14ac:dyDescent="0.3">
      <c r="C14" s="11">
        <v>45610</v>
      </c>
      <c r="D14" s="12">
        <v>495</v>
      </c>
    </row>
    <row r="15" spans="3:4" x14ac:dyDescent="0.3">
      <c r="C15" s="11">
        <v>45611</v>
      </c>
      <c r="D15" s="12">
        <v>173</v>
      </c>
    </row>
    <row r="16" spans="3:4" x14ac:dyDescent="0.3">
      <c r="C16" s="11">
        <v>45612</v>
      </c>
      <c r="D16" s="12">
        <v>58</v>
      </c>
    </row>
    <row r="17" spans="3:4" x14ac:dyDescent="0.3">
      <c r="C17" s="11">
        <v>45613</v>
      </c>
      <c r="D17" s="12">
        <v>169</v>
      </c>
    </row>
    <row r="18" spans="3:4" x14ac:dyDescent="0.3">
      <c r="C18" s="11">
        <v>45644</v>
      </c>
      <c r="D18" s="12">
        <v>462</v>
      </c>
    </row>
    <row r="19" spans="3:4" x14ac:dyDescent="0.3">
      <c r="C19" s="11">
        <v>45645</v>
      </c>
      <c r="D19" s="12">
        <v>485</v>
      </c>
    </row>
    <row r="20" spans="3:4" x14ac:dyDescent="0.3">
      <c r="C20" s="11">
        <v>45646</v>
      </c>
      <c r="D20" s="12">
        <v>466</v>
      </c>
    </row>
    <row r="21" spans="3:4" x14ac:dyDescent="0.3">
      <c r="C21" s="11">
        <v>45647</v>
      </c>
      <c r="D21" s="12">
        <v>276</v>
      </c>
    </row>
    <row r="22" spans="3:4" x14ac:dyDescent="0.3">
      <c r="C22" s="11">
        <v>45648</v>
      </c>
      <c r="D22" s="12">
        <v>362</v>
      </c>
    </row>
    <row r="23" spans="3:4" x14ac:dyDescent="0.3">
      <c r="C23" s="11">
        <v>45649</v>
      </c>
      <c r="D23" s="12">
        <v>436</v>
      </c>
    </row>
    <row r="24" spans="3:4" x14ac:dyDescent="0.3">
      <c r="D24" s="12"/>
    </row>
    <row r="25" spans="3:4" x14ac:dyDescent="0.3">
      <c r="D25" s="12"/>
    </row>
    <row r="26" spans="3:4" x14ac:dyDescent="0.3">
      <c r="D26" s="12"/>
    </row>
    <row r="27" spans="3:4" x14ac:dyDescent="0.3">
      <c r="D27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6FCB-9B72-4AAF-8805-7D1072D16A33}">
  <dimension ref="A1:U1"/>
  <sheetViews>
    <sheetView tabSelected="1" zoomScale="80" zoomScaleNormal="80" workbookViewId="0">
      <selection activeCell="S51" sqref="S51"/>
    </sheetView>
  </sheetViews>
  <sheetFormatPr defaultColWidth="0" defaultRowHeight="14.4" x14ac:dyDescent="0.3"/>
  <cols>
    <col min="1" max="1" width="34.77734375" style="7" customWidth="1"/>
    <col min="2" max="21" width="8.88671875" style="8" customWidth="1"/>
    <col min="22" max="16384" width="8.88671875" hidden="1"/>
  </cols>
  <sheetData>
    <row r="1" ht="81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Monteiro Saraiva</dc:creator>
  <cp:lastModifiedBy>Lucas Monteiro Saraiva</cp:lastModifiedBy>
  <dcterms:created xsi:type="dcterms:W3CDTF">2024-12-23T13:04:53Z</dcterms:created>
  <dcterms:modified xsi:type="dcterms:W3CDTF">2024-12-26T14:57:01Z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2024-12-26T11:18:35Z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dc206896-ad1f-4281-91b4-6399b710645b</vt:lpwstr>
  </property>
  <property fmtid="{D5CDD505-2E9C-101B-9397-08002B2CF9AE}" pid="8" name="MSIP_Label_fde7aacd-7cc4-4c31-9e6f-7ef306428f09_ContentBits">
    <vt:lpwstr>1</vt:lpwstr>
  </property>
</Properties>
</file>