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 defaultThemeVersion="124226"/>
  <bookViews>
    <workbookView xWindow="360" yWindow="15" windowWidth="12120" windowHeight="9120" activeTab="1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2" i="1" l="1"/>
  <c r="K2" i="1" l="1"/>
  <c r="J2" i="1"/>
  <c r="I2" i="1"/>
  <c r="J3" i="2" l="1"/>
  <c r="J6" i="2"/>
  <c r="J5" i="2"/>
  <c r="J4" i="2"/>
</calcChain>
</file>

<file path=xl/sharedStrings.xml><?xml version="1.0" encoding="utf-8"?>
<sst xmlns="http://schemas.openxmlformats.org/spreadsheetml/2006/main" count="173" uniqueCount="106">
  <si>
    <t>Nome</t>
  </si>
  <si>
    <t>Ana</t>
  </si>
  <si>
    <t>Eduardo</t>
  </si>
  <si>
    <t>Erica</t>
  </si>
  <si>
    <t>Fernanda</t>
  </si>
  <si>
    <t>Gabriel</t>
  </si>
  <si>
    <t>Pedro</t>
  </si>
  <si>
    <t>Roberto</t>
  </si>
  <si>
    <t>Rubens</t>
  </si>
  <si>
    <t>Endereço</t>
  </si>
  <si>
    <t>Rodovia Anhanguera, km 180</t>
  </si>
  <si>
    <t>R. Antônio de Castro, 362</t>
  </si>
  <si>
    <t>R. Tiradentes, 123</t>
  </si>
  <si>
    <t>Av. Orozimbo Maia, 987</t>
  </si>
  <si>
    <t>Rodovia Rio/São Paulo, km 77</t>
  </si>
  <si>
    <t>R. Sergipe</t>
  </si>
  <si>
    <t>Av. Limeira, 98</t>
  </si>
  <si>
    <t>Al. Dos Laranjais,99</t>
  </si>
  <si>
    <t>R. das Quaresmas, 910</t>
  </si>
  <si>
    <t>R. Minas Gerais, 67</t>
  </si>
  <si>
    <t>Bairro</t>
  </si>
  <si>
    <t>Centro</t>
  </si>
  <si>
    <t>São Benedito</t>
  </si>
  <si>
    <t>Jd. Nova Campinas</t>
  </si>
  <si>
    <t>Praia Grande</t>
  </si>
  <si>
    <t>Botafogo</t>
  </si>
  <si>
    <t>Belverde</t>
  </si>
  <si>
    <t>Vila Claudia</t>
  </si>
  <si>
    <t>Cidade</t>
  </si>
  <si>
    <t>Leme</t>
  </si>
  <si>
    <t>Araras</t>
  </si>
  <si>
    <t>Salvador</t>
  </si>
  <si>
    <t>Campinas</t>
  </si>
  <si>
    <t>Ubatuba</t>
  </si>
  <si>
    <t>Rio de Janeiro</t>
  </si>
  <si>
    <t>Porto Alegre</t>
  </si>
  <si>
    <t>Estado</t>
  </si>
  <si>
    <t>SP</t>
  </si>
  <si>
    <t>BA</t>
  </si>
  <si>
    <t>RJ</t>
  </si>
  <si>
    <t>RS</t>
  </si>
  <si>
    <t>MG</t>
  </si>
  <si>
    <t>Aluno 1</t>
  </si>
  <si>
    <t>Aluno 2</t>
  </si>
  <si>
    <t>Aluno 3</t>
  </si>
  <si>
    <t>Aluno 4</t>
  </si>
  <si>
    <t>Aluno 5</t>
  </si>
  <si>
    <t>Aluno 6</t>
  </si>
  <si>
    <t>Aluno 7</t>
  </si>
  <si>
    <t>Aluno 8</t>
  </si>
  <si>
    <t>Aluno 9</t>
  </si>
  <si>
    <t>Aluno 10</t>
  </si>
  <si>
    <t>Aluno 11</t>
  </si>
  <si>
    <t>Aluno 12</t>
  </si>
  <si>
    <t>Aluno 13</t>
  </si>
  <si>
    <t>Aluno 14</t>
  </si>
  <si>
    <t>Aluno 15</t>
  </si>
  <si>
    <t>Aluno 16</t>
  </si>
  <si>
    <t>Aluno 17</t>
  </si>
  <si>
    <t>Aluno 18</t>
  </si>
  <si>
    <t>Aluno 19</t>
  </si>
  <si>
    <t>Aluno 20</t>
  </si>
  <si>
    <t>Parelheiros</t>
  </si>
  <si>
    <t>Jd. Guarujá</t>
  </si>
  <si>
    <t>Aclimação</t>
  </si>
  <si>
    <t>Lapa</t>
  </si>
  <si>
    <t xml:space="preserve">Itaim </t>
  </si>
  <si>
    <t>Moema</t>
  </si>
  <si>
    <t>Bela vista</t>
  </si>
  <si>
    <t>Liberdade</t>
  </si>
  <si>
    <t>Itaquera</t>
  </si>
  <si>
    <t>Butantã</t>
  </si>
  <si>
    <t>Morumbi</t>
  </si>
  <si>
    <t>Pinheiros</t>
  </si>
  <si>
    <t>Guarapiranga</t>
  </si>
  <si>
    <t>Campo Belo</t>
  </si>
  <si>
    <t>Campo Limpo</t>
  </si>
  <si>
    <t>São Paulo</t>
  </si>
  <si>
    <t>Rua 1</t>
  </si>
  <si>
    <t>Rua 2</t>
  </si>
  <si>
    <t>Rua 3</t>
  </si>
  <si>
    <t>Rua 4</t>
  </si>
  <si>
    <t>Rua 5</t>
  </si>
  <si>
    <t>Rua 6</t>
  </si>
  <si>
    <t>Rua 7</t>
  </si>
  <si>
    <t>Rua 8</t>
  </si>
  <si>
    <t>Rua 9</t>
  </si>
  <si>
    <t>Rua 10</t>
  </si>
  <si>
    <t>Rua 11</t>
  </si>
  <si>
    <t>Rua 12</t>
  </si>
  <si>
    <t>Rua 13</t>
  </si>
  <si>
    <t>Rua 14</t>
  </si>
  <si>
    <t>Rua 15</t>
  </si>
  <si>
    <t>Rua 16</t>
  </si>
  <si>
    <t>Rua 17</t>
  </si>
  <si>
    <t>Rua 18</t>
  </si>
  <si>
    <t>Rua 19</t>
  </si>
  <si>
    <t>Rua 20</t>
  </si>
  <si>
    <t>Consultado por nome</t>
  </si>
  <si>
    <t>Nome:</t>
  </si>
  <si>
    <t>Endereço:</t>
  </si>
  <si>
    <t>Bairro:</t>
  </si>
  <si>
    <t>Cidade:</t>
  </si>
  <si>
    <t>Estado:</t>
  </si>
  <si>
    <t>Tatiana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</si>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</sst>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K11"/>
  <sheetViews>
    <sheetView workbookViewId="0">
      <selection activeCell="H2" sqref="H2"/>
    </sheetView>
  </sheetViews>
  <sheetFormatPr defaultRowHeight="15" x14ac:dyDescent="0.25"/>
  <cols>
    <col min="1" max="1" width="11.5703125" customWidth="1"/>
    <col min="2" max="2" width="27.28515625" customWidth="1"/>
    <col min="3" max="4" width="18.42578125" customWidth="1"/>
    <col min="5" max="5" width="8.5703125" customWidth="1"/>
    <col min="7" max="7" width="10.28515625" customWidth="1"/>
    <col min="8" max="8" width="29.140625" customWidth="1"/>
    <col min="9" max="9" width="18.5703125" customWidth="1"/>
    <col min="10" max="10" width="15.5703125" customWidth="1"/>
    <col min="11" max="11" width="11.7109375" customWidth="1"/>
  </cols>
  <sheetData>
    <row r="1" spans="1:11" ht="18.75" x14ac:dyDescent="0.3">
      <c r="A1" s="2" t="s">
        <v>0</v>
      </c>
      <c r="B1" s="2" t="s">
        <v>9</v>
      </c>
      <c r="C1" s="2" t="s">
        <v>20</v>
      </c>
      <c r="D1" s="2" t="s">
        <v>28</v>
      </c>
      <c r="E1" s="2" t="s">
        <v>36</v>
      </c>
      <c r="G1" s="5" t="s">
        <v>0</v>
      </c>
      <c r="H1" s="5" t="s">
        <v>9</v>
      </c>
      <c r="I1" s="5" t="s">
        <v>20</v>
      </c>
      <c r="J1" s="5" t="s">
        <v>28</v>
      </c>
      <c r="K1" s="5" t="s">
        <v>36</v>
      </c>
    </row>
    <row r="2" spans="1:11" x14ac:dyDescent="0.25">
      <c r="A2" s="1" t="s">
        <v>1</v>
      </c>
      <c r="B2" s="1" t="s">
        <v>10</v>
      </c>
      <c r="C2" s="1" t="s">
        <v>21</v>
      </c>
      <c r="D2" s="1" t="s">
        <v>29</v>
      </c>
      <c r="E2" s="1" t="s">
        <v>37</v>
      </c>
      <c r="G2" t="s">
        <v>6</v>
      </c>
      <c r="H2" t="str">
        <f>VLOOKUP($G$2,A1:E11,2,FALSE)</f>
        <v>R. Sergipe</v>
      </c>
      <c r="I2" t="str">
        <f>VLOOKUP(G2,A1:E11,3,FALSE)</f>
        <v>Botafogo</v>
      </c>
      <c r="J2" t="str">
        <f>VLOOKUP(G2,A1:E11,4,FALSE)</f>
        <v>Campinas</v>
      </c>
      <c r="K2" t="str">
        <f>VLOOKUP(G2,A1:E11,5,FALSE)</f>
        <v>SP</v>
      </c>
    </row>
    <row r="3" spans="1:11" x14ac:dyDescent="0.25">
      <c r="A3" s="1" t="s">
        <v>2</v>
      </c>
      <c r="B3" s="1" t="s">
        <v>11</v>
      </c>
      <c r="C3" s="1" t="s">
        <v>22</v>
      </c>
      <c r="D3" s="1" t="s">
        <v>30</v>
      </c>
      <c r="E3" s="1" t="s">
        <v>37</v>
      </c>
    </row>
    <row r="4" spans="1:11" x14ac:dyDescent="0.25">
      <c r="A4" s="1" t="s">
        <v>3</v>
      </c>
      <c r="B4" s="1" t="s">
        <v>12</v>
      </c>
      <c r="C4" s="1" t="s">
        <v>21</v>
      </c>
      <c r="D4" s="1" t="s">
        <v>31</v>
      </c>
      <c r="E4" s="1" t="s">
        <v>38</v>
      </c>
    </row>
    <row r="5" spans="1:11" x14ac:dyDescent="0.25">
      <c r="A5" s="1" t="s">
        <v>4</v>
      </c>
      <c r="B5" s="1" t="s">
        <v>13</v>
      </c>
      <c r="C5" s="1" t="s">
        <v>23</v>
      </c>
      <c r="D5" s="1" t="s">
        <v>32</v>
      </c>
      <c r="E5" s="1" t="s">
        <v>37</v>
      </c>
    </row>
    <row r="6" spans="1:11" x14ac:dyDescent="0.25">
      <c r="A6" s="1" t="s">
        <v>5</v>
      </c>
      <c r="B6" s="1" t="s">
        <v>14</v>
      </c>
      <c r="C6" s="1" t="s">
        <v>24</v>
      </c>
      <c r="D6" s="1" t="s">
        <v>33</v>
      </c>
      <c r="E6" s="1" t="s">
        <v>37</v>
      </c>
    </row>
    <row r="7" spans="1:11" x14ac:dyDescent="0.25">
      <c r="A7" s="1" t="s">
        <v>6</v>
      </c>
      <c r="B7" s="1" t="s">
        <v>15</v>
      </c>
      <c r="C7" s="1" t="s">
        <v>25</v>
      </c>
      <c r="D7" s="1" t="s">
        <v>32</v>
      </c>
      <c r="E7" s="1" t="s">
        <v>37</v>
      </c>
    </row>
    <row r="8" spans="1:11" x14ac:dyDescent="0.25">
      <c r="A8" s="1" t="s">
        <v>7</v>
      </c>
      <c r="B8" s="1" t="s">
        <v>16</v>
      </c>
      <c r="C8" s="1" t="s">
        <v>26</v>
      </c>
      <c r="D8" s="1" t="s">
        <v>30</v>
      </c>
      <c r="E8" s="1" t="s">
        <v>37</v>
      </c>
    </row>
    <row r="9" spans="1:11" x14ac:dyDescent="0.25">
      <c r="A9" s="1" t="s">
        <v>8</v>
      </c>
      <c r="B9" s="1" t="s">
        <v>17</v>
      </c>
      <c r="C9" s="1" t="s">
        <v>21</v>
      </c>
      <c r="D9" s="1" t="s">
        <v>34</v>
      </c>
      <c r="E9" s="1" t="s">
        <v>39</v>
      </c>
    </row>
    <row r="10" spans="1:11" x14ac:dyDescent="0.25">
      <c r="A10" s="1" t="s">
        <v>105</v>
      </c>
      <c r="B10" s="1" t="s">
        <v>18</v>
      </c>
      <c r="C10" s="1" t="s">
        <v>27</v>
      </c>
      <c r="D10" s="1" t="s">
        <v>35</v>
      </c>
      <c r="E10" s="1" t="s">
        <v>40</v>
      </c>
    </row>
    <row r="11" spans="1:11" x14ac:dyDescent="0.25">
      <c r="A11" s="1" t="s">
        <v>104</v>
      </c>
      <c r="B11" s="1" t="s">
        <v>19</v>
      </c>
      <c r="C11" s="1" t="s">
        <v>41</v>
      </c>
      <c r="D11" s="1" t="s">
        <v>41</v>
      </c>
      <c r="E11" s="1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J21"/>
  <sheetViews>
    <sheetView tabSelected="1" workbookViewId="0">
      <selection activeCell="J3" sqref="J3"/>
    </sheetView>
  </sheetViews>
  <sheetFormatPr defaultRowHeight="15" x14ac:dyDescent="0.25"/>
  <cols>
    <col min="1" max="1" width="9.140625" customWidth="1"/>
    <col min="2" max="2" width="14" customWidth="1"/>
    <col min="3" max="3" width="11.28515625" customWidth="1"/>
    <col min="4" max="4" width="14.28515625" customWidth="1"/>
    <col min="5" max="5" width="11.42578125" customWidth="1"/>
    <col min="8" max="8" width="9.140625" customWidth="1"/>
    <col min="9" max="9" width="10" customWidth="1"/>
    <col min="10" max="10" width="18.28515625" customWidth="1"/>
  </cols>
  <sheetData>
    <row r="1" spans="1:10" x14ac:dyDescent="0.25">
      <c r="A1" s="4" t="s">
        <v>0</v>
      </c>
      <c r="B1" s="4" t="s">
        <v>20</v>
      </c>
      <c r="C1" s="4" t="s">
        <v>28</v>
      </c>
      <c r="D1" s="4" t="s">
        <v>9</v>
      </c>
      <c r="E1" s="4" t="s">
        <v>36</v>
      </c>
      <c r="I1" s="3" t="s">
        <v>98</v>
      </c>
      <c r="J1" s="3"/>
    </row>
    <row r="2" spans="1:10" x14ac:dyDescent="0.25">
      <c r="A2" t="s">
        <v>42</v>
      </c>
      <c r="B2" t="s">
        <v>62</v>
      </c>
      <c r="C2" t="s">
        <v>77</v>
      </c>
      <c r="D2" t="s">
        <v>78</v>
      </c>
      <c r="E2" t="s">
        <v>37</v>
      </c>
      <c r="I2" s="1" t="s">
        <v>99</v>
      </c>
      <c r="J2" s="1" t="s">
        <v>42</v>
      </c>
    </row>
    <row r="3" spans="1:10" x14ac:dyDescent="0.25">
      <c r="A3" t="s">
        <v>43</v>
      </c>
      <c r="B3" t="s">
        <v>63</v>
      </c>
      <c r="C3" t="s">
        <v>77</v>
      </c>
      <c r="D3" t="s">
        <v>79</v>
      </c>
      <c r="E3" t="s">
        <v>37</v>
      </c>
      <c r="I3" s="1" t="s">
        <v>101</v>
      </c>
      <c r="J3" s="1" t="str">
        <f>VLOOKUP(J2,A2:E21,2,FALSE)</f>
        <v>Parelheiros</v>
      </c>
    </row>
    <row r="4" spans="1:10" x14ac:dyDescent="0.25">
      <c r="A4" t="s">
        <v>44</v>
      </c>
      <c r="B4" t="s">
        <v>64</v>
      </c>
      <c r="C4" t="s">
        <v>77</v>
      </c>
      <c r="D4" t="s">
        <v>80</v>
      </c>
      <c r="E4" t="s">
        <v>37</v>
      </c>
      <c r="I4" s="1" t="s">
        <v>102</v>
      </c>
      <c r="J4" s="1" t="str">
        <f>VLOOKUP(J2,A2:E21,3,FALSE)</f>
        <v>São Paulo</v>
      </c>
    </row>
    <row r="5" spans="1:10" x14ac:dyDescent="0.25">
      <c r="A5" t="s">
        <v>45</v>
      </c>
      <c r="B5" t="s">
        <v>21</v>
      </c>
      <c r="C5" t="s">
        <v>77</v>
      </c>
      <c r="D5" t="s">
        <v>81</v>
      </c>
      <c r="E5" t="s">
        <v>37</v>
      </c>
      <c r="I5" s="1" t="s">
        <v>100</v>
      </c>
      <c r="J5" s="1" t="str">
        <f>VLOOKUP(J2,A2:E21,4,FALSE)</f>
        <v>Rua 1</v>
      </c>
    </row>
    <row r="6" spans="1:10" x14ac:dyDescent="0.25">
      <c r="A6" t="s">
        <v>46</v>
      </c>
      <c r="B6" t="s">
        <v>65</v>
      </c>
      <c r="C6" t="s">
        <v>77</v>
      </c>
      <c r="D6" t="s">
        <v>82</v>
      </c>
      <c r="E6" t="s">
        <v>37</v>
      </c>
      <c r="I6" s="1" t="s">
        <v>103</v>
      </c>
      <c r="J6" s="1" t="str">
        <f>VLOOKUP(J2,A2:E21,5,FALSE)</f>
        <v>SP</v>
      </c>
    </row>
    <row r="7" spans="1:10" x14ac:dyDescent="0.25">
      <c r="A7" t="s">
        <v>47</v>
      </c>
      <c r="B7" t="s">
        <v>66</v>
      </c>
      <c r="C7" t="s">
        <v>77</v>
      </c>
      <c r="D7" t="s">
        <v>83</v>
      </c>
      <c r="E7" t="s">
        <v>37</v>
      </c>
    </row>
    <row r="8" spans="1:10" x14ac:dyDescent="0.25">
      <c r="A8" t="s">
        <v>48</v>
      </c>
      <c r="B8" t="s">
        <v>67</v>
      </c>
      <c r="C8" t="s">
        <v>77</v>
      </c>
      <c r="D8" t="s">
        <v>84</v>
      </c>
      <c r="E8" t="s">
        <v>37</v>
      </c>
    </row>
    <row r="9" spans="1:10" x14ac:dyDescent="0.25">
      <c r="A9" t="s">
        <v>49</v>
      </c>
      <c r="B9" t="s">
        <v>68</v>
      </c>
      <c r="C9" t="s">
        <v>77</v>
      </c>
      <c r="D9" t="s">
        <v>85</v>
      </c>
      <c r="E9" t="s">
        <v>37</v>
      </c>
    </row>
    <row r="10" spans="1:10" x14ac:dyDescent="0.25">
      <c r="A10" t="s">
        <v>50</v>
      </c>
      <c r="B10" t="s">
        <v>69</v>
      </c>
      <c r="C10" t="s">
        <v>77</v>
      </c>
      <c r="D10" t="s">
        <v>86</v>
      </c>
      <c r="E10" t="s">
        <v>37</v>
      </c>
    </row>
    <row r="11" spans="1:10" x14ac:dyDescent="0.25">
      <c r="A11" t="s">
        <v>51</v>
      </c>
      <c r="B11" t="s">
        <v>70</v>
      </c>
      <c r="C11" t="s">
        <v>77</v>
      </c>
      <c r="D11" t="s">
        <v>87</v>
      </c>
      <c r="E11" t="s">
        <v>37</v>
      </c>
    </row>
    <row r="12" spans="1:10" x14ac:dyDescent="0.25">
      <c r="A12" t="s">
        <v>52</v>
      </c>
      <c r="B12" t="s">
        <v>71</v>
      </c>
      <c r="C12" t="s">
        <v>77</v>
      </c>
      <c r="D12" t="s">
        <v>88</v>
      </c>
      <c r="E12" t="s">
        <v>37</v>
      </c>
    </row>
    <row r="13" spans="1:10" x14ac:dyDescent="0.25">
      <c r="A13" t="s">
        <v>53</v>
      </c>
      <c r="B13" t="s">
        <v>72</v>
      </c>
      <c r="C13" t="s">
        <v>77</v>
      </c>
      <c r="D13" t="s">
        <v>89</v>
      </c>
      <c r="E13" t="s">
        <v>37</v>
      </c>
    </row>
    <row r="14" spans="1:10" x14ac:dyDescent="0.25">
      <c r="A14" t="s">
        <v>54</v>
      </c>
      <c r="B14" t="s">
        <v>73</v>
      </c>
      <c r="C14" t="s">
        <v>77</v>
      </c>
      <c r="D14" t="s">
        <v>90</v>
      </c>
      <c r="E14" t="s">
        <v>37</v>
      </c>
    </row>
    <row r="15" spans="1:10" x14ac:dyDescent="0.25">
      <c r="A15" t="s">
        <v>55</v>
      </c>
      <c r="B15" t="s">
        <v>62</v>
      </c>
      <c r="C15" t="s">
        <v>77</v>
      </c>
      <c r="D15" t="s">
        <v>91</v>
      </c>
      <c r="E15" t="s">
        <v>37</v>
      </c>
    </row>
    <row r="16" spans="1:10" x14ac:dyDescent="0.25">
      <c r="A16" t="s">
        <v>56</v>
      </c>
      <c r="B16" t="s">
        <v>64</v>
      </c>
      <c r="C16" t="s">
        <v>77</v>
      </c>
      <c r="D16" t="s">
        <v>92</v>
      </c>
      <c r="E16" t="s">
        <v>37</v>
      </c>
    </row>
    <row r="17" spans="1:5" x14ac:dyDescent="0.25">
      <c r="A17" t="s">
        <v>57</v>
      </c>
      <c r="B17" t="s">
        <v>74</v>
      </c>
      <c r="C17" t="s">
        <v>77</v>
      </c>
      <c r="D17" t="s">
        <v>93</v>
      </c>
      <c r="E17" t="s">
        <v>37</v>
      </c>
    </row>
    <row r="18" spans="1:5" x14ac:dyDescent="0.25">
      <c r="A18" t="s">
        <v>58</v>
      </c>
      <c r="B18" t="s">
        <v>68</v>
      </c>
      <c r="C18" t="s">
        <v>77</v>
      </c>
      <c r="D18" t="s">
        <v>94</v>
      </c>
      <c r="E18" t="s">
        <v>37</v>
      </c>
    </row>
    <row r="19" spans="1:5" x14ac:dyDescent="0.25">
      <c r="A19" t="s">
        <v>59</v>
      </c>
      <c r="B19" t="s">
        <v>75</v>
      </c>
      <c r="C19" t="s">
        <v>77</v>
      </c>
      <c r="D19" t="s">
        <v>95</v>
      </c>
      <c r="E19" t="s">
        <v>37</v>
      </c>
    </row>
    <row r="20" spans="1:5" x14ac:dyDescent="0.25">
      <c r="A20" t="s">
        <v>60</v>
      </c>
      <c r="B20" t="s">
        <v>76</v>
      </c>
      <c r="C20" t="s">
        <v>77</v>
      </c>
      <c r="D20" t="s">
        <v>96</v>
      </c>
      <c r="E20" t="s">
        <v>37</v>
      </c>
    </row>
    <row r="21" spans="1:5" x14ac:dyDescent="0.25">
      <c r="A21" t="s">
        <v>61</v>
      </c>
      <c r="B21" t="s">
        <v>21</v>
      </c>
      <c r="C21" t="s">
        <v>77</v>
      </c>
      <c r="D21" t="s">
        <v>97</v>
      </c>
      <c r="E21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lab2aluno</dc:creator>
  <cp:lastModifiedBy>Lucas Sousa</cp:lastModifiedBy>
  <dcterms:created xsi:type="dcterms:W3CDTF">2013-03-01T13:08:02Z</dcterms:created>
  <dcterms:modified xsi:type="dcterms:W3CDTF">2013-05-23T19:39:48Z</dcterms:modified>
</cp:coreProperties>
</file>