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minimized="1" xWindow="5640" yWindow="-165" windowWidth="14235" windowHeight="11760"/>
  </bookViews>
  <sheets>
    <sheet name="Plan1" sheetId="1" r:id="rId1"/>
    <sheet name="Plan2" sheetId="2" r:id="rId2"/>
    <sheet name="Plan3" sheetId="3" r:id="rId3"/>
  </sheets>
  <definedNames>
    <definedName name="_xlnm.Print_Area" localSheetId="0">Plan1!$A$1:$L$95</definedName>
  </definedNames>
  <calcPr calcId="145621"/>
</workbook>
</file>

<file path=xl/calcChain.xml><?xml version="1.0" encoding="utf-8"?>
<calcChain xmlns="http://schemas.openxmlformats.org/spreadsheetml/2006/main">
  <c r="I81" i="1" l="1"/>
  <c r="L82" i="1"/>
  <c r="L81" i="1"/>
  <c r="I82" i="1" l="1"/>
  <c r="K82" i="1" s="1"/>
  <c r="K81" i="1"/>
  <c r="K95" i="1"/>
  <c r="I95" i="1"/>
  <c r="K94" i="1"/>
  <c r="I94" i="1"/>
  <c r="I69" i="1"/>
  <c r="I68" i="1"/>
  <c r="K69" i="1"/>
  <c r="K68" i="1"/>
  <c r="K66" i="1"/>
  <c r="I66" i="1"/>
  <c r="K65" i="1"/>
  <c r="I65" i="1"/>
  <c r="K40" i="1"/>
  <c r="I40" i="1"/>
  <c r="K39" i="1"/>
  <c r="I39" i="1"/>
  <c r="K53" i="1"/>
  <c r="I53" i="1"/>
  <c r="K52" i="1"/>
  <c r="I52" i="1"/>
  <c r="K37" i="1"/>
  <c r="I37" i="1"/>
  <c r="K36" i="1"/>
  <c r="I36" i="1"/>
  <c r="K24" i="1"/>
  <c r="I24" i="1"/>
  <c r="K23" i="1"/>
  <c r="I23" i="1"/>
  <c r="L95" i="1" l="1"/>
  <c r="L94" i="1"/>
  <c r="L40" i="1"/>
  <c r="L68" i="1"/>
  <c r="L66" i="1"/>
  <c r="L65" i="1"/>
  <c r="L69" i="1"/>
  <c r="L24" i="1"/>
  <c r="L39" i="1"/>
  <c r="L52" i="1"/>
  <c r="L36" i="1"/>
  <c r="L23" i="1"/>
  <c r="L37" i="1"/>
  <c r="L53" i="1"/>
  <c r="K21" i="1"/>
  <c r="I21" i="1"/>
  <c r="K20" i="1"/>
  <c r="I20" i="1"/>
  <c r="L21" i="1" l="1"/>
  <c r="L20" i="1"/>
</calcChain>
</file>

<file path=xl/sharedStrings.xml><?xml version="1.0" encoding="utf-8"?>
<sst xmlns="http://schemas.openxmlformats.org/spreadsheetml/2006/main" count="107" uniqueCount="49">
  <si>
    <t>COMPARAÇÃO DIMENSIONAL - C.Q.</t>
  </si>
  <si>
    <t xml:space="preserve">Produto avaliado: </t>
  </si>
  <si>
    <t>Mínima</t>
  </si>
  <si>
    <t>Máxima</t>
  </si>
  <si>
    <t>Moldes</t>
  </si>
  <si>
    <t>Encaixes</t>
  </si>
  <si>
    <t>Mín. corpos</t>
  </si>
  <si>
    <t>Máx. corpos</t>
  </si>
  <si>
    <t>Interferência</t>
  </si>
  <si>
    <t>Mín. tampinha</t>
  </si>
  <si>
    <t>Máx. tampinha</t>
  </si>
  <si>
    <t>Montagem: corpo x tampa</t>
  </si>
  <si>
    <t>Mín. tampa</t>
  </si>
  <si>
    <t>Máx. tampa</t>
  </si>
  <si>
    <t>Lev. dimensionais utilizados</t>
  </si>
  <si>
    <t>Marcador Destaq</t>
  </si>
  <si>
    <t>Corpo</t>
  </si>
  <si>
    <t>Tampa</t>
  </si>
  <si>
    <t>Tampinha</t>
  </si>
  <si>
    <t>Ponta</t>
  </si>
  <si>
    <t>Tampa Destaq</t>
  </si>
  <si>
    <t>Corpos Destaq</t>
  </si>
  <si>
    <t>Tampinha Destaq</t>
  </si>
  <si>
    <t>Ponta Destaq</t>
  </si>
  <si>
    <t>Forn. externo</t>
  </si>
  <si>
    <t>Mín. ponta</t>
  </si>
  <si>
    <t>Máx. ponta</t>
  </si>
  <si>
    <t>Forn. ext.</t>
  </si>
  <si>
    <t>Máx. corpo</t>
  </si>
  <si>
    <t>Mín. corpo</t>
  </si>
  <si>
    <t/>
  </si>
  <si>
    <t>Pavio Destaq</t>
  </si>
  <si>
    <t>Comprimento (corpo) até batente</t>
  </si>
  <si>
    <t>Comprimento total Corpo Destaq</t>
  </si>
  <si>
    <t>Mín. comprimento total corpo</t>
  </si>
  <si>
    <t>Máx. comprimento total corpo</t>
  </si>
  <si>
    <t>Maior comprimento para encaixe do pavio entre batente e tampinha</t>
  </si>
  <si>
    <t>Menor comprimento para encaixe do pavio entre batente e tampinha</t>
  </si>
  <si>
    <t>Maior soma do comprimento da tampinha + comp. até batente do pavio</t>
  </si>
  <si>
    <t>Menor soma do comprimento da tampinha + comp. até batente do pavio</t>
  </si>
  <si>
    <t>Interferência - espaço entre batente e tampinha - pavio</t>
  </si>
  <si>
    <t>Corpo Destaq - comprimento da frente do corpo até o batente</t>
  </si>
  <si>
    <t>Ponta Destaq - comprimento da haste do pavio</t>
  </si>
  <si>
    <t>Pavio</t>
  </si>
  <si>
    <t>Montagem: tampinha x corpo</t>
  </si>
  <si>
    <t>Montagem: ponta x corpo</t>
  </si>
  <si>
    <t>Montagem: Tampinha x Tampa</t>
  </si>
  <si>
    <t>Montagem: Profundidade da ponta no pavio</t>
  </si>
  <si>
    <t>Montagem: apoio do pavio no batente do corpo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</si>
</sst>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4"/>
      <color theme="1"/>
      <name val="Tahoma"/>
      <family val="2"/>
    </font>
    <font>
      <b/>
      <sz val="6.5"/>
      <color theme="1"/>
      <name val="Tahoma"/>
      <family val="2"/>
    </font>
    <font>
      <sz val="11"/>
      <color theme="1"/>
      <name val="Tahoma"/>
      <family val="2"/>
    </font>
    <font>
      <sz val="10"/>
      <color theme="1"/>
      <name val="Tahoma"/>
      <family val="2"/>
    </font>
    <font>
      <sz val="9"/>
      <color theme="1"/>
      <name val="Tahoma"/>
      <family val="2"/>
    </font>
    <font>
      <sz val="8"/>
      <color theme="1"/>
      <name val="Tahoma"/>
      <family val="2"/>
    </font>
    <font>
      <sz val="6.5"/>
      <color theme="1"/>
      <name val="Tahoma"/>
      <family val="2"/>
    </font>
    <font>
      <sz val="7"/>
      <color theme="1"/>
      <name val="Tahoma"/>
      <family val="2"/>
    </font>
    <font>
      <sz val="7.5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8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4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10" xfId="0" applyFont="1" applyBorder="1" applyAlignment="1">
      <alignment horizontal="center"/>
    </xf>
    <xf numFmtId="2" fontId="6" fillId="0" borderId="11" xfId="0" applyNumberFormat="1" applyFont="1" applyBorder="1" applyAlignment="1">
      <alignment horizontal="center"/>
    </xf>
    <xf numFmtId="0" fontId="6" fillId="2" borderId="11" xfId="0" applyFont="1" applyFill="1" applyBorder="1" applyAlignment="1">
      <alignment horizontal="center" vertical="center"/>
    </xf>
    <xf numFmtId="2" fontId="6" fillId="0" borderId="11" xfId="0" applyNumberFormat="1" applyFont="1" applyBorder="1" applyAlignment="1">
      <alignment horizontal="center" vertical="center"/>
    </xf>
    <xf numFmtId="2" fontId="6" fillId="0" borderId="12" xfId="0" applyNumberFormat="1" applyFont="1" applyBorder="1" applyAlignment="1">
      <alignment horizontal="center"/>
    </xf>
    <xf numFmtId="2" fontId="6" fillId="0" borderId="14" xfId="0" applyNumberFormat="1" applyFont="1" applyBorder="1" applyAlignment="1">
      <alignment horizontal="center"/>
    </xf>
    <xf numFmtId="0" fontId="6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2" fontId="6" fillId="0" borderId="16" xfId="0" applyNumberFormat="1" applyFont="1" applyBorder="1" applyAlignment="1">
      <alignment horizontal="center"/>
    </xf>
    <xf numFmtId="2" fontId="6" fillId="0" borderId="17" xfId="0" applyNumberFormat="1" applyFont="1" applyBorder="1" applyAlignment="1">
      <alignment horizontal="center"/>
    </xf>
    <xf numFmtId="0" fontId="6" fillId="2" borderId="15" xfId="0" applyFont="1" applyFill="1" applyBorder="1" applyAlignment="1">
      <alignment horizontal="center" vertical="center"/>
    </xf>
    <xf numFmtId="2" fontId="6" fillId="0" borderId="16" xfId="0" applyNumberFormat="1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2" fontId="6" fillId="0" borderId="18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2" fontId="6" fillId="0" borderId="20" xfId="0" applyNumberFormat="1" applyFont="1" applyBorder="1" applyAlignment="1">
      <alignment horizontal="center"/>
    </xf>
    <xf numFmtId="2" fontId="6" fillId="0" borderId="21" xfId="0" applyNumberFormat="1" applyFont="1" applyBorder="1" applyAlignment="1">
      <alignment horizontal="center"/>
    </xf>
    <xf numFmtId="0" fontId="6" fillId="2" borderId="19" xfId="0" applyFont="1" applyFill="1" applyBorder="1" applyAlignment="1">
      <alignment horizontal="center" vertical="center"/>
    </xf>
    <xf numFmtId="2" fontId="6" fillId="0" borderId="20" xfId="0" applyNumberFormat="1" applyFont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2" fontId="6" fillId="0" borderId="22" xfId="0" applyNumberFormat="1" applyFont="1" applyBorder="1" applyAlignment="1">
      <alignment horizontal="center"/>
    </xf>
    <xf numFmtId="2" fontId="6" fillId="0" borderId="19" xfId="0" applyNumberFormat="1" applyFont="1" applyBorder="1" applyAlignment="1">
      <alignment horizontal="center"/>
    </xf>
    <xf numFmtId="2" fontId="6" fillId="0" borderId="10" xfId="0" applyNumberFormat="1" applyFont="1" applyBorder="1" applyAlignment="1">
      <alignment horizontal="center"/>
    </xf>
    <xf numFmtId="2" fontId="6" fillId="0" borderId="15" xfId="0" applyNumberFormat="1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4" fillId="0" borderId="0" xfId="0" applyFont="1" applyBorder="1" applyAlignment="1"/>
    <xf numFmtId="0" fontId="0" fillId="0" borderId="0" xfId="0" applyBorder="1"/>
    <xf numFmtId="0" fontId="5" fillId="0" borderId="0" xfId="0" applyFont="1" applyBorder="1"/>
    <xf numFmtId="0" fontId="6" fillId="2" borderId="29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3" fillId="0" borderId="25" xfId="0" applyFont="1" applyBorder="1"/>
    <xf numFmtId="0" fontId="3" fillId="0" borderId="0" xfId="0" applyFont="1" applyBorder="1"/>
    <xf numFmtId="0" fontId="3" fillId="0" borderId="34" xfId="0" applyFont="1" applyBorder="1"/>
    <xf numFmtId="0" fontId="5" fillId="0" borderId="34" xfId="0" applyFont="1" applyBorder="1"/>
    <xf numFmtId="0" fontId="5" fillId="0" borderId="25" xfId="0" applyFont="1" applyBorder="1"/>
    <xf numFmtId="2" fontId="6" fillId="0" borderId="21" xfId="0" applyNumberFormat="1" applyFont="1" applyBorder="1" applyAlignment="1">
      <alignment horizontal="center" vertical="center"/>
    </xf>
    <xf numFmtId="2" fontId="6" fillId="0" borderId="17" xfId="0" applyNumberFormat="1" applyFont="1" applyBorder="1" applyAlignment="1">
      <alignment horizontal="center" vertical="center"/>
    </xf>
    <xf numFmtId="2" fontId="6" fillId="0" borderId="35" xfId="0" applyNumberFormat="1" applyFont="1" applyBorder="1" applyAlignment="1">
      <alignment horizontal="center" vertical="center"/>
    </xf>
    <xf numFmtId="2" fontId="6" fillId="0" borderId="37" xfId="0" applyNumberFormat="1" applyFont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/>
    </xf>
    <xf numFmtId="2" fontId="6" fillId="0" borderId="39" xfId="0" applyNumberFormat="1" applyFont="1" applyBorder="1" applyAlignment="1">
      <alignment horizontal="center"/>
    </xf>
    <xf numFmtId="2" fontId="6" fillId="0" borderId="41" xfId="0" applyNumberFormat="1" applyFont="1" applyBorder="1" applyAlignment="1">
      <alignment horizontal="center"/>
    </xf>
    <xf numFmtId="2" fontId="6" fillId="0" borderId="29" xfId="0" applyNumberFormat="1" applyFont="1" applyBorder="1" applyAlignment="1">
      <alignment horizontal="center"/>
    </xf>
    <xf numFmtId="2" fontId="6" fillId="0" borderId="39" xfId="0" applyNumberFormat="1" applyFont="1" applyBorder="1" applyAlignment="1">
      <alignment horizontal="center" vertical="center"/>
    </xf>
    <xf numFmtId="2" fontId="6" fillId="0" borderId="42" xfId="0" applyNumberFormat="1" applyFont="1" applyBorder="1" applyAlignment="1">
      <alignment horizontal="center" vertical="center"/>
    </xf>
    <xf numFmtId="2" fontId="6" fillId="0" borderId="36" xfId="0" applyNumberFormat="1" applyFont="1" applyBorder="1" applyAlignment="1">
      <alignment horizontal="center" vertical="center"/>
    </xf>
    <xf numFmtId="0" fontId="7" fillId="0" borderId="46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49" xfId="0" applyFont="1" applyBorder="1" applyAlignment="1">
      <alignment horizontal="center"/>
    </xf>
    <xf numFmtId="0" fontId="6" fillId="0" borderId="52" xfId="0" applyFont="1" applyBorder="1" applyAlignment="1">
      <alignment horizontal="center"/>
    </xf>
    <xf numFmtId="2" fontId="6" fillId="0" borderId="40" xfId="0" applyNumberFormat="1" applyFont="1" applyBorder="1" applyAlignment="1">
      <alignment horizontal="center"/>
    </xf>
    <xf numFmtId="2" fontId="6" fillId="0" borderId="53" xfId="0" applyNumberFormat="1" applyFont="1" applyBorder="1" applyAlignment="1">
      <alignment horizontal="center"/>
    </xf>
    <xf numFmtId="2" fontId="6" fillId="0" borderId="52" xfId="0" applyNumberFormat="1" applyFont="1" applyBorder="1" applyAlignment="1">
      <alignment horizontal="center"/>
    </xf>
    <xf numFmtId="0" fontId="6" fillId="2" borderId="52" xfId="0" applyFont="1" applyFill="1" applyBorder="1" applyAlignment="1">
      <alignment horizontal="center" vertical="center"/>
    </xf>
    <xf numFmtId="2" fontId="6" fillId="0" borderId="53" xfId="0" applyNumberFormat="1" applyFont="1" applyBorder="1" applyAlignment="1">
      <alignment horizontal="center" vertical="center"/>
    </xf>
    <xf numFmtId="2" fontId="6" fillId="0" borderId="54" xfId="0" applyNumberFormat="1" applyFont="1" applyBorder="1" applyAlignment="1">
      <alignment horizontal="center" vertical="center"/>
    </xf>
    <xf numFmtId="2" fontId="6" fillId="0" borderId="55" xfId="0" applyNumberFormat="1" applyFont="1" applyBorder="1" applyAlignment="1">
      <alignment horizontal="center"/>
    </xf>
    <xf numFmtId="2" fontId="6" fillId="0" borderId="40" xfId="0" applyNumberFormat="1" applyFont="1" applyBorder="1" applyAlignment="1">
      <alignment horizontal="center" vertical="center"/>
    </xf>
    <xf numFmtId="0" fontId="3" fillId="0" borderId="49" xfId="0" applyFont="1" applyBorder="1"/>
    <xf numFmtId="0" fontId="3" fillId="0" borderId="50" xfId="0" applyFont="1" applyBorder="1"/>
    <xf numFmtId="0" fontId="3" fillId="0" borderId="51" xfId="0" applyFont="1" applyBorder="1"/>
    <xf numFmtId="0" fontId="6" fillId="0" borderId="57" xfId="0" applyFont="1" applyBorder="1" applyAlignment="1">
      <alignment horizontal="center"/>
    </xf>
    <xf numFmtId="0" fontId="6" fillId="0" borderId="56" xfId="0" applyFont="1" applyBorder="1" applyAlignment="1">
      <alignment horizontal="center"/>
    </xf>
    <xf numFmtId="2" fontId="6" fillId="0" borderId="58" xfId="0" applyNumberFormat="1" applyFont="1" applyBorder="1" applyAlignment="1">
      <alignment horizontal="center" vertical="center"/>
    </xf>
    <xf numFmtId="2" fontId="6" fillId="3" borderId="22" xfId="0" applyNumberFormat="1" applyFont="1" applyFill="1" applyBorder="1" applyAlignment="1">
      <alignment horizontal="center"/>
    </xf>
    <xf numFmtId="2" fontId="6" fillId="3" borderId="12" xfId="0" applyNumberFormat="1" applyFont="1" applyFill="1" applyBorder="1" applyAlignment="1">
      <alignment horizontal="center"/>
    </xf>
    <xf numFmtId="2" fontId="6" fillId="0" borderId="22" xfId="0" applyNumberFormat="1" applyFont="1" applyFill="1" applyBorder="1" applyAlignment="1">
      <alignment horizontal="center"/>
    </xf>
    <xf numFmtId="2" fontId="6" fillId="0" borderId="12" xfId="0" applyNumberFormat="1" applyFont="1" applyFill="1" applyBorder="1" applyAlignment="1">
      <alignment horizontal="center"/>
    </xf>
    <xf numFmtId="0" fontId="4" fillId="0" borderId="59" xfId="0" applyFont="1" applyBorder="1" applyAlignment="1"/>
    <xf numFmtId="0" fontId="5" fillId="0" borderId="18" xfId="0" applyFont="1" applyBorder="1" applyAlignment="1">
      <alignment horizontal="center"/>
    </xf>
    <xf numFmtId="0" fontId="0" fillId="0" borderId="0" xfId="0" quotePrefix="1"/>
    <xf numFmtId="0" fontId="5" fillId="0" borderId="40" xfId="0" applyFont="1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2" fontId="9" fillId="0" borderId="43" xfId="0" applyNumberFormat="1" applyFont="1" applyBorder="1" applyAlignment="1">
      <alignment horizontal="center" vertical="center" wrapText="1"/>
    </xf>
    <xf numFmtId="2" fontId="6" fillId="0" borderId="22" xfId="0" applyNumberFormat="1" applyFont="1" applyBorder="1" applyAlignment="1">
      <alignment horizontal="center" vertical="center"/>
    </xf>
    <xf numFmtId="2" fontId="6" fillId="0" borderId="12" xfId="0" applyNumberFormat="1" applyFont="1" applyBorder="1" applyAlignment="1">
      <alignment horizontal="center" vertical="center"/>
    </xf>
    <xf numFmtId="2" fontId="7" fillId="0" borderId="49" xfId="0" applyNumberFormat="1" applyFont="1" applyBorder="1" applyAlignment="1">
      <alignment horizontal="center" vertical="center" wrapText="1"/>
    </xf>
    <xf numFmtId="2" fontId="6" fillId="2" borderId="45" xfId="0" applyNumberFormat="1" applyFont="1" applyFill="1" applyBorder="1" applyAlignment="1">
      <alignment horizontal="center" vertical="center" wrapText="1"/>
    </xf>
    <xf numFmtId="2" fontId="8" fillId="0" borderId="43" xfId="0" applyNumberFormat="1" applyFont="1" applyBorder="1" applyAlignment="1">
      <alignment horizontal="center" vertical="center" wrapText="1"/>
    </xf>
    <xf numFmtId="2" fontId="7" fillId="0" borderId="31" xfId="0" applyNumberFormat="1" applyFont="1" applyBorder="1" applyAlignment="1">
      <alignment horizontal="center" vertical="center" wrapText="1"/>
    </xf>
    <xf numFmtId="2" fontId="6" fillId="2" borderId="71" xfId="0" applyNumberFormat="1" applyFont="1" applyFill="1" applyBorder="1" applyAlignment="1">
      <alignment horizontal="center" vertical="center" wrapText="1"/>
    </xf>
    <xf numFmtId="2" fontId="9" fillId="0" borderId="72" xfId="0" applyNumberFormat="1" applyFont="1" applyBorder="1" applyAlignment="1">
      <alignment horizontal="center" vertical="center" wrapText="1"/>
    </xf>
    <xf numFmtId="2" fontId="8" fillId="0" borderId="72" xfId="0" applyNumberFormat="1" applyFont="1" applyBorder="1" applyAlignment="1">
      <alignment horizontal="center" vertical="center" wrapText="1"/>
    </xf>
    <xf numFmtId="0" fontId="6" fillId="0" borderId="59" xfId="0" applyFont="1" applyBorder="1" applyAlignment="1">
      <alignment wrapText="1"/>
    </xf>
    <xf numFmtId="2" fontId="6" fillId="0" borderId="69" xfId="0" applyNumberFormat="1" applyFont="1" applyFill="1" applyBorder="1" applyAlignment="1">
      <alignment horizontal="center" vertical="center"/>
    </xf>
    <xf numFmtId="2" fontId="6" fillId="0" borderId="66" xfId="0" applyNumberFormat="1" applyFont="1" applyFill="1" applyBorder="1" applyAlignment="1">
      <alignment horizontal="center" vertical="center"/>
    </xf>
    <xf numFmtId="0" fontId="7" fillId="0" borderId="78" xfId="0" applyFont="1" applyBorder="1" applyAlignment="1">
      <alignment horizontal="center"/>
    </xf>
    <xf numFmtId="2" fontId="6" fillId="0" borderId="41" xfId="0" applyNumberFormat="1" applyFont="1" applyBorder="1" applyAlignment="1">
      <alignment horizontal="center"/>
    </xf>
    <xf numFmtId="2" fontId="6" fillId="0" borderId="76" xfId="0" applyNumberFormat="1" applyFont="1" applyBorder="1" applyAlignment="1">
      <alignment horizontal="center"/>
    </xf>
    <xf numFmtId="2" fontId="6" fillId="0" borderId="71" xfId="0" applyNumberFormat="1" applyFont="1" applyBorder="1" applyAlignment="1">
      <alignment horizontal="center"/>
    </xf>
    <xf numFmtId="2" fontId="6" fillId="0" borderId="14" xfId="0" applyNumberFormat="1" applyFont="1" applyBorder="1" applyAlignment="1">
      <alignment horizontal="center"/>
    </xf>
    <xf numFmtId="2" fontId="6" fillId="0" borderId="77" xfId="0" applyNumberFormat="1" applyFont="1" applyBorder="1" applyAlignment="1">
      <alignment horizontal="center"/>
    </xf>
    <xf numFmtId="2" fontId="6" fillId="0" borderId="66" xfId="0" applyNumberFormat="1" applyFont="1" applyBorder="1" applyAlignment="1">
      <alignment horizontal="center"/>
    </xf>
    <xf numFmtId="0" fontId="5" fillId="0" borderId="56" xfId="0" applyFont="1" applyBorder="1" applyAlignment="1">
      <alignment horizontal="center"/>
    </xf>
    <xf numFmtId="0" fontId="5" fillId="0" borderId="75" xfId="0" applyFont="1" applyBorder="1" applyAlignment="1">
      <alignment horizontal="center"/>
    </xf>
    <xf numFmtId="0" fontId="5" fillId="0" borderId="73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6" fillId="0" borderId="59" xfId="0" applyFont="1" applyBorder="1" applyAlignment="1">
      <alignment horizontal="center" vertical="center" wrapText="1"/>
    </xf>
    <xf numFmtId="0" fontId="6" fillId="0" borderId="74" xfId="0" applyFont="1" applyBorder="1" applyAlignment="1">
      <alignment horizontal="center" vertical="center" wrapText="1"/>
    </xf>
    <xf numFmtId="0" fontId="6" fillId="0" borderId="60" xfId="0" applyFont="1" applyBorder="1" applyAlignment="1">
      <alignment horizontal="center" vertical="center" wrapText="1"/>
    </xf>
    <xf numFmtId="0" fontId="6" fillId="0" borderId="59" xfId="0" applyFont="1" applyBorder="1" applyAlignment="1">
      <alignment horizontal="center" wrapText="1"/>
    </xf>
    <xf numFmtId="0" fontId="6" fillId="0" borderId="74" xfId="0" applyFont="1" applyBorder="1" applyAlignment="1">
      <alignment horizontal="center" wrapText="1"/>
    </xf>
    <xf numFmtId="0" fontId="6" fillId="0" borderId="60" xfId="0" applyFont="1" applyBorder="1" applyAlignment="1">
      <alignment horizontal="center" wrapText="1"/>
    </xf>
    <xf numFmtId="0" fontId="6" fillId="0" borderId="2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4" fontId="7" fillId="0" borderId="47" xfId="0" applyNumberFormat="1" applyFont="1" applyBorder="1" applyAlignment="1">
      <alignment horizontal="left" vertical="center"/>
    </xf>
    <xf numFmtId="14" fontId="7" fillId="0" borderId="48" xfId="0" applyNumberFormat="1" applyFont="1" applyBorder="1" applyAlignment="1">
      <alignment horizontal="left" vertical="center"/>
    </xf>
    <xf numFmtId="14" fontId="7" fillId="0" borderId="6" xfId="0" applyNumberFormat="1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14" fontId="7" fillId="0" borderId="79" xfId="0" applyNumberFormat="1" applyFont="1" applyBorder="1" applyAlignment="1">
      <alignment horizontal="left" vertical="center"/>
    </xf>
    <xf numFmtId="14" fontId="0" fillId="0" borderId="79" xfId="0" applyNumberFormat="1" applyBorder="1" applyAlignment="1">
      <alignment horizontal="left" vertical="center"/>
    </xf>
    <xf numFmtId="14" fontId="0" fillId="0" borderId="80" xfId="0" applyNumberFormat="1" applyBorder="1" applyAlignment="1">
      <alignment horizontal="left" vertical="center"/>
    </xf>
    <xf numFmtId="14" fontId="7" fillId="0" borderId="50" xfId="0" applyNumberFormat="1" applyFont="1" applyBorder="1" applyAlignment="1">
      <alignment horizontal="left" vertical="center"/>
    </xf>
    <xf numFmtId="14" fontId="0" fillId="0" borderId="50" xfId="0" applyNumberFormat="1" applyBorder="1" applyAlignment="1">
      <alignment horizontal="left" vertical="center"/>
    </xf>
    <xf numFmtId="14" fontId="0" fillId="0" borderId="51" xfId="0" applyNumberFormat="1" applyBorder="1" applyAlignment="1">
      <alignment horizontal="left" vertical="center"/>
    </xf>
    <xf numFmtId="0" fontId="5" fillId="0" borderId="33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5" fillId="0" borderId="45" xfId="0" applyFont="1" applyBorder="1" applyAlignment="1">
      <alignment horizontal="center"/>
    </xf>
    <xf numFmtId="0" fontId="5" fillId="0" borderId="67" xfId="0" applyFont="1" applyBorder="1" applyAlignment="1">
      <alignment horizontal="center"/>
    </xf>
    <xf numFmtId="0" fontId="5" fillId="0" borderId="65" xfId="0" applyFont="1" applyBorder="1" applyAlignment="1">
      <alignment horizontal="center"/>
    </xf>
    <xf numFmtId="0" fontId="5" fillId="0" borderId="68" xfId="0" applyFont="1" applyBorder="1" applyAlignment="1">
      <alignment horizontal="center"/>
    </xf>
    <xf numFmtId="0" fontId="4" fillId="0" borderId="3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0" fontId="6" fillId="0" borderId="70" xfId="0" applyFont="1" applyBorder="1" applyAlignment="1">
      <alignment horizontal="center" vertical="center" wrapText="1"/>
    </xf>
    <xf numFmtId="0" fontId="6" fillId="0" borderId="6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6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76200</xdr:rowOff>
    </xdr:from>
    <xdr:to>
      <xdr:col>1</xdr:col>
      <xdr:colOff>542925</xdr:colOff>
      <xdr:row>0</xdr:row>
      <xdr:rowOff>475276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300" y="76200"/>
          <a:ext cx="1038225" cy="3990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281605</xdr:colOff>
      <xdr:row>18</xdr:row>
      <xdr:rowOff>99392</xdr:rowOff>
    </xdr:from>
    <xdr:to>
      <xdr:col>11</xdr:col>
      <xdr:colOff>468453</xdr:colOff>
      <xdr:row>18</xdr:row>
      <xdr:rowOff>99392</xdr:rowOff>
    </xdr:to>
    <xdr:cxnSp macro="">
      <xdr:nvCxnSpPr>
        <xdr:cNvPr id="26" name="Conector reto 25"/>
        <xdr:cNvCxnSpPr/>
      </xdr:nvCxnSpPr>
      <xdr:spPr>
        <a:xfrm>
          <a:off x="281605" y="3081131"/>
          <a:ext cx="702000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331310</xdr:colOff>
      <xdr:row>21</xdr:row>
      <xdr:rowOff>91142</xdr:rowOff>
    </xdr:from>
    <xdr:to>
      <xdr:col>11</xdr:col>
      <xdr:colOff>446158</xdr:colOff>
      <xdr:row>21</xdr:row>
      <xdr:rowOff>91142</xdr:rowOff>
    </xdr:to>
    <xdr:cxnSp macro="">
      <xdr:nvCxnSpPr>
        <xdr:cNvPr id="27" name="Conector reto 26"/>
        <xdr:cNvCxnSpPr/>
      </xdr:nvCxnSpPr>
      <xdr:spPr>
        <a:xfrm flipV="1">
          <a:off x="331310" y="4315272"/>
          <a:ext cx="7097087" cy="0"/>
        </a:xfrm>
        <a:prstGeom prst="line">
          <a:avLst/>
        </a:prstGeom>
        <a:ln w="38100">
          <a:solidFill>
            <a:srgbClr val="FF66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356159</xdr:colOff>
      <xdr:row>34</xdr:row>
      <xdr:rowOff>91142</xdr:rowOff>
    </xdr:from>
    <xdr:to>
      <xdr:col>11</xdr:col>
      <xdr:colOff>471007</xdr:colOff>
      <xdr:row>34</xdr:row>
      <xdr:rowOff>91142</xdr:rowOff>
    </xdr:to>
    <xdr:cxnSp macro="">
      <xdr:nvCxnSpPr>
        <xdr:cNvPr id="40" name="Conector reto 39"/>
        <xdr:cNvCxnSpPr/>
      </xdr:nvCxnSpPr>
      <xdr:spPr>
        <a:xfrm flipV="1">
          <a:off x="356159" y="3465713"/>
          <a:ext cx="6945634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281605</xdr:colOff>
      <xdr:row>50</xdr:row>
      <xdr:rowOff>99392</xdr:rowOff>
    </xdr:from>
    <xdr:to>
      <xdr:col>11</xdr:col>
      <xdr:colOff>468453</xdr:colOff>
      <xdr:row>50</xdr:row>
      <xdr:rowOff>99392</xdr:rowOff>
    </xdr:to>
    <xdr:cxnSp macro="">
      <xdr:nvCxnSpPr>
        <xdr:cNvPr id="48" name="Conector reto 47"/>
        <xdr:cNvCxnSpPr/>
      </xdr:nvCxnSpPr>
      <xdr:spPr>
        <a:xfrm>
          <a:off x="281605" y="6443042"/>
          <a:ext cx="714009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362366</xdr:colOff>
      <xdr:row>10</xdr:row>
      <xdr:rowOff>57978</xdr:rowOff>
    </xdr:from>
    <xdr:to>
      <xdr:col>5</xdr:col>
      <xdr:colOff>347871</xdr:colOff>
      <xdr:row>15</xdr:row>
      <xdr:rowOff>171449</xdr:rowOff>
    </xdr:to>
    <xdr:grpSp>
      <xdr:nvGrpSpPr>
        <xdr:cNvPr id="46" name="Grupo 45"/>
        <xdr:cNvGrpSpPr/>
      </xdr:nvGrpSpPr>
      <xdr:grpSpPr>
        <a:xfrm>
          <a:off x="362366" y="2368826"/>
          <a:ext cx="3083201" cy="1065971"/>
          <a:chOff x="2267365" y="1977952"/>
          <a:chExt cx="3444323" cy="1266345"/>
        </a:xfrm>
      </xdr:grpSpPr>
      <xdr:pic>
        <xdr:nvPicPr>
          <xdr:cNvPr id="1026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lum bright="10000" contrast="10000"/>
          </a:blip>
          <a:srcRect l="27087" t="30692" r="10852" b="28562"/>
          <a:stretch>
            <a:fillRect/>
          </a:stretch>
        </xdr:blipFill>
        <xdr:spPr bwMode="auto">
          <a:xfrm>
            <a:off x="2267365" y="1977952"/>
            <a:ext cx="3444323" cy="1266345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cxnSp macro="">
        <xdr:nvCxnSpPr>
          <xdr:cNvPr id="43" name="Conector reto 42"/>
          <xdr:cNvCxnSpPr/>
        </xdr:nvCxnSpPr>
        <xdr:spPr>
          <a:xfrm flipV="1">
            <a:off x="3743167" y="2757538"/>
            <a:ext cx="203638" cy="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" name="Conector reto 43"/>
          <xdr:cNvCxnSpPr/>
        </xdr:nvCxnSpPr>
        <xdr:spPr>
          <a:xfrm flipV="1">
            <a:off x="3743167" y="2461933"/>
            <a:ext cx="203638" cy="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7</xdr:col>
      <xdr:colOff>16680</xdr:colOff>
      <xdr:row>10</xdr:row>
      <xdr:rowOff>99636</xdr:rowOff>
    </xdr:from>
    <xdr:to>
      <xdr:col>10</xdr:col>
      <xdr:colOff>541988</xdr:colOff>
      <xdr:row>15</xdr:row>
      <xdr:rowOff>82825</xdr:rowOff>
    </xdr:to>
    <xdr:pic>
      <xdr:nvPicPr>
        <xdr:cNvPr id="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lum bright="10000" contrast="10000"/>
        </a:blip>
        <a:srcRect l="17869" t="30516" r="23252" b="34264"/>
        <a:stretch>
          <a:fillRect/>
        </a:stretch>
      </xdr:blipFill>
      <xdr:spPr bwMode="auto">
        <a:xfrm>
          <a:off x="4307071" y="2219984"/>
          <a:ext cx="2799521" cy="93568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9</xdr:col>
      <xdr:colOff>422414</xdr:colOff>
      <xdr:row>11</xdr:row>
      <xdr:rowOff>140804</xdr:rowOff>
    </xdr:from>
    <xdr:to>
      <xdr:col>9</xdr:col>
      <xdr:colOff>422414</xdr:colOff>
      <xdr:row>14</xdr:row>
      <xdr:rowOff>37304</xdr:rowOff>
    </xdr:to>
    <xdr:cxnSp macro="">
      <xdr:nvCxnSpPr>
        <xdr:cNvPr id="50" name="Conector reto 49"/>
        <xdr:cNvCxnSpPr/>
      </xdr:nvCxnSpPr>
      <xdr:spPr>
        <a:xfrm>
          <a:off x="6096001" y="2451652"/>
          <a:ext cx="0" cy="468000"/>
        </a:xfrm>
        <a:prstGeom prst="line">
          <a:avLst/>
        </a:prstGeom>
        <a:ln w="19050">
          <a:solidFill>
            <a:srgbClr val="FF66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472109</xdr:colOff>
      <xdr:row>26</xdr:row>
      <xdr:rowOff>82826</xdr:rowOff>
    </xdr:from>
    <xdr:to>
      <xdr:col>5</xdr:col>
      <xdr:colOff>54473</xdr:colOff>
      <xdr:row>31</xdr:row>
      <xdr:rowOff>91109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lum bright="10000" contrast="10000"/>
        </a:blip>
        <a:srcRect l="48722" t="33654" r="29570" b="48331"/>
        <a:stretch>
          <a:fillRect/>
        </a:stretch>
      </xdr:blipFill>
      <xdr:spPr bwMode="auto">
        <a:xfrm>
          <a:off x="1085022" y="5731565"/>
          <a:ext cx="2070651" cy="96078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146537</xdr:colOff>
      <xdr:row>26</xdr:row>
      <xdr:rowOff>95249</xdr:rowOff>
    </xdr:from>
    <xdr:to>
      <xdr:col>9</xdr:col>
      <xdr:colOff>472114</xdr:colOff>
      <xdr:row>31</xdr:row>
      <xdr:rowOff>145896</xdr:rowOff>
    </xdr:to>
    <xdr:grpSp>
      <xdr:nvGrpSpPr>
        <xdr:cNvPr id="85" name="Grupo 84"/>
        <xdr:cNvGrpSpPr/>
      </xdr:nvGrpSpPr>
      <xdr:grpSpPr>
        <a:xfrm>
          <a:off x="4486624" y="5354706"/>
          <a:ext cx="1708773" cy="1003147"/>
          <a:chOff x="4802961" y="5104976"/>
          <a:chExt cx="1853076" cy="1063652"/>
        </a:xfrm>
      </xdr:grpSpPr>
      <xdr:pic>
        <xdr:nvPicPr>
          <xdr:cNvPr id="1028" name="Picture 4"/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lum bright="10000" contrast="10000"/>
          </a:blip>
          <a:srcRect l="44994" t="23870" r="38294" b="24076"/>
          <a:stretch>
            <a:fillRect/>
          </a:stretch>
        </xdr:blipFill>
        <xdr:spPr bwMode="auto">
          <a:xfrm rot="16200000">
            <a:off x="5197673" y="4710264"/>
            <a:ext cx="1063652" cy="1853076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cxnSp macro="">
        <xdr:nvCxnSpPr>
          <xdr:cNvPr id="52" name="Conector reto 51"/>
          <xdr:cNvCxnSpPr/>
        </xdr:nvCxnSpPr>
        <xdr:spPr>
          <a:xfrm>
            <a:off x="6024729" y="5318347"/>
            <a:ext cx="95250" cy="0"/>
          </a:xfrm>
          <a:prstGeom prst="line">
            <a:avLst/>
          </a:prstGeom>
          <a:ln w="19050">
            <a:solidFill>
              <a:srgbClr val="92D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" name="Conector reto 53"/>
          <xdr:cNvCxnSpPr/>
        </xdr:nvCxnSpPr>
        <xdr:spPr>
          <a:xfrm>
            <a:off x="6024729" y="5868253"/>
            <a:ext cx="95250" cy="0"/>
          </a:xfrm>
          <a:prstGeom prst="line">
            <a:avLst/>
          </a:prstGeom>
          <a:ln w="19050">
            <a:solidFill>
              <a:srgbClr val="92D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93251</xdr:colOff>
      <xdr:row>27</xdr:row>
      <xdr:rowOff>85259</xdr:rowOff>
    </xdr:from>
    <xdr:to>
      <xdr:col>4</xdr:col>
      <xdr:colOff>188501</xdr:colOff>
      <xdr:row>27</xdr:row>
      <xdr:rowOff>85259</xdr:rowOff>
    </xdr:to>
    <xdr:cxnSp macro="">
      <xdr:nvCxnSpPr>
        <xdr:cNvPr id="62" name="Conector reto 61"/>
        <xdr:cNvCxnSpPr/>
      </xdr:nvCxnSpPr>
      <xdr:spPr>
        <a:xfrm>
          <a:off x="2562424" y="5338663"/>
          <a:ext cx="95250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93251</xdr:colOff>
      <xdr:row>30</xdr:row>
      <xdr:rowOff>49011</xdr:rowOff>
    </xdr:from>
    <xdr:to>
      <xdr:col>4</xdr:col>
      <xdr:colOff>188501</xdr:colOff>
      <xdr:row>30</xdr:row>
      <xdr:rowOff>49011</xdr:rowOff>
    </xdr:to>
    <xdr:cxnSp macro="">
      <xdr:nvCxnSpPr>
        <xdr:cNvPr id="64" name="Conector reto 63"/>
        <xdr:cNvCxnSpPr/>
      </xdr:nvCxnSpPr>
      <xdr:spPr>
        <a:xfrm>
          <a:off x="2562424" y="5873915"/>
          <a:ext cx="95250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347871</xdr:colOff>
      <xdr:row>37</xdr:row>
      <xdr:rowOff>99416</xdr:rowOff>
    </xdr:from>
    <xdr:to>
      <xdr:col>11</xdr:col>
      <xdr:colOff>462719</xdr:colOff>
      <xdr:row>37</xdr:row>
      <xdr:rowOff>99416</xdr:rowOff>
    </xdr:to>
    <xdr:cxnSp macro="">
      <xdr:nvCxnSpPr>
        <xdr:cNvPr id="67" name="Conector reto 66"/>
        <xdr:cNvCxnSpPr/>
      </xdr:nvCxnSpPr>
      <xdr:spPr>
        <a:xfrm flipV="1">
          <a:off x="347871" y="7854771"/>
          <a:ext cx="7088151" cy="0"/>
        </a:xfrm>
        <a:prstGeom prst="line">
          <a:avLst/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281605</xdr:colOff>
      <xdr:row>63</xdr:row>
      <xdr:rowOff>99392</xdr:rowOff>
    </xdr:from>
    <xdr:to>
      <xdr:col>11</xdr:col>
      <xdr:colOff>468453</xdr:colOff>
      <xdr:row>63</xdr:row>
      <xdr:rowOff>99392</xdr:rowOff>
    </xdr:to>
    <xdr:cxnSp macro="">
      <xdr:nvCxnSpPr>
        <xdr:cNvPr id="68" name="Conector reto 67"/>
        <xdr:cNvCxnSpPr/>
      </xdr:nvCxnSpPr>
      <xdr:spPr>
        <a:xfrm>
          <a:off x="281605" y="10918478"/>
          <a:ext cx="715652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356159</xdr:colOff>
      <xdr:row>66</xdr:row>
      <xdr:rowOff>91142</xdr:rowOff>
    </xdr:from>
    <xdr:to>
      <xdr:col>11</xdr:col>
      <xdr:colOff>471007</xdr:colOff>
      <xdr:row>66</xdr:row>
      <xdr:rowOff>91142</xdr:rowOff>
    </xdr:to>
    <xdr:cxnSp macro="">
      <xdr:nvCxnSpPr>
        <xdr:cNvPr id="69" name="Conector reto 68"/>
        <xdr:cNvCxnSpPr/>
      </xdr:nvCxnSpPr>
      <xdr:spPr>
        <a:xfrm flipV="1">
          <a:off x="356159" y="11481728"/>
          <a:ext cx="7084520" cy="0"/>
        </a:xfrm>
        <a:prstGeom prst="line">
          <a:avLst/>
        </a:prstGeom>
        <a:ln w="38100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320951</xdr:colOff>
      <xdr:row>55</xdr:row>
      <xdr:rowOff>57150</xdr:rowOff>
    </xdr:from>
    <xdr:to>
      <xdr:col>4</xdr:col>
      <xdr:colOff>581025</xdr:colOff>
      <xdr:row>59</xdr:row>
      <xdr:rowOff>95250</xdr:rowOff>
    </xdr:to>
    <xdr:pic>
      <xdr:nvPicPr>
        <xdr:cNvPr id="1035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 l="31041" t="39687" r="18782" b="34232"/>
        <a:stretch>
          <a:fillRect/>
        </a:stretch>
      </xdr:blipFill>
      <xdr:spPr bwMode="auto">
        <a:xfrm>
          <a:off x="320951" y="12458700"/>
          <a:ext cx="2736574" cy="800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285749</xdr:colOff>
      <xdr:row>55</xdr:row>
      <xdr:rowOff>95250</xdr:rowOff>
    </xdr:from>
    <xdr:to>
      <xdr:col>10</xdr:col>
      <xdr:colOff>632489</xdr:colOff>
      <xdr:row>60</xdr:row>
      <xdr:rowOff>0</xdr:rowOff>
    </xdr:to>
    <xdr:pic>
      <xdr:nvPicPr>
        <xdr:cNvPr id="1036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 l="30404" t="36664" r="18357" b="33476"/>
        <a:stretch>
          <a:fillRect/>
        </a:stretch>
      </xdr:blipFill>
      <xdr:spPr bwMode="auto">
        <a:xfrm>
          <a:off x="4552949" y="12496800"/>
          <a:ext cx="2615155" cy="85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346563</xdr:colOff>
      <xdr:row>56</xdr:row>
      <xdr:rowOff>0</xdr:rowOff>
    </xdr:from>
    <xdr:to>
      <xdr:col>3</xdr:col>
      <xdr:colOff>346563</xdr:colOff>
      <xdr:row>59</xdr:row>
      <xdr:rowOff>0</xdr:rowOff>
    </xdr:to>
    <xdr:cxnSp macro="">
      <xdr:nvCxnSpPr>
        <xdr:cNvPr id="73" name="Conector reto 72"/>
        <xdr:cNvCxnSpPr/>
      </xdr:nvCxnSpPr>
      <xdr:spPr>
        <a:xfrm>
          <a:off x="2207601" y="11789019"/>
          <a:ext cx="0" cy="57150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28575</xdr:colOff>
      <xdr:row>56</xdr:row>
      <xdr:rowOff>9525</xdr:rowOff>
    </xdr:from>
    <xdr:to>
      <xdr:col>10</xdr:col>
      <xdr:colOff>28575</xdr:colOff>
      <xdr:row>58</xdr:row>
      <xdr:rowOff>60525</xdr:rowOff>
    </xdr:to>
    <xdr:cxnSp macro="">
      <xdr:nvCxnSpPr>
        <xdr:cNvPr id="75" name="Conector reto 74"/>
        <xdr:cNvCxnSpPr/>
      </xdr:nvCxnSpPr>
      <xdr:spPr>
        <a:xfrm flipH="1">
          <a:off x="6372225" y="12601575"/>
          <a:ext cx="0" cy="432000"/>
        </a:xfrm>
        <a:prstGeom prst="line">
          <a:avLst/>
        </a:prstGeom>
        <a:ln w="19050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510266</xdr:colOff>
      <xdr:row>42</xdr:row>
      <xdr:rowOff>113962</xdr:rowOff>
    </xdr:from>
    <xdr:to>
      <xdr:col>7</xdr:col>
      <xdr:colOff>544264</xdr:colOff>
      <xdr:row>47</xdr:row>
      <xdr:rowOff>163657</xdr:rowOff>
    </xdr:to>
    <xdr:grpSp>
      <xdr:nvGrpSpPr>
        <xdr:cNvPr id="80" name="Grupo 79"/>
        <xdr:cNvGrpSpPr/>
      </xdr:nvGrpSpPr>
      <xdr:grpSpPr>
        <a:xfrm>
          <a:off x="2995049" y="8454549"/>
          <a:ext cx="1889302" cy="1002195"/>
          <a:chOff x="900930" y="9377009"/>
          <a:chExt cx="1866244" cy="1002195"/>
        </a:xfrm>
      </xdr:grpSpPr>
      <xdr:pic>
        <xdr:nvPicPr>
          <xdr:cNvPr id="1031" name="Picture 7"/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>
            <a:lum bright="10000" contrast="10000"/>
          </a:blip>
          <a:srcRect l="29024" t="32210" r="29461" b="28020"/>
          <a:stretch>
            <a:fillRect/>
          </a:stretch>
        </xdr:blipFill>
        <xdr:spPr bwMode="auto">
          <a:xfrm>
            <a:off x="900930" y="9377009"/>
            <a:ext cx="1866244" cy="1002195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cxnSp macro="">
        <xdr:nvCxnSpPr>
          <xdr:cNvPr id="78" name="Conector reto 77"/>
          <xdr:cNvCxnSpPr/>
        </xdr:nvCxnSpPr>
        <xdr:spPr>
          <a:xfrm>
            <a:off x="1326312" y="9949132"/>
            <a:ext cx="255198" cy="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9" name="Conector reto 78"/>
          <xdr:cNvCxnSpPr/>
        </xdr:nvCxnSpPr>
        <xdr:spPr>
          <a:xfrm>
            <a:off x="1326312" y="9762242"/>
            <a:ext cx="255198" cy="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0</xdr:col>
      <xdr:colOff>472108</xdr:colOff>
      <xdr:row>3</xdr:row>
      <xdr:rowOff>182622</xdr:rowOff>
    </xdr:from>
    <xdr:to>
      <xdr:col>7</xdr:col>
      <xdr:colOff>149087</xdr:colOff>
      <xdr:row>5</xdr:row>
      <xdr:rowOff>145373</xdr:rowOff>
    </xdr:to>
    <xdr:pic>
      <xdr:nvPicPr>
        <xdr:cNvPr id="1037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 l="13859" t="38580" r="12905" b="50211"/>
        <a:stretch>
          <a:fillRect/>
        </a:stretch>
      </xdr:blipFill>
      <xdr:spPr bwMode="auto">
        <a:xfrm>
          <a:off x="472108" y="1151687"/>
          <a:ext cx="4017066" cy="3437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51291</xdr:colOff>
      <xdr:row>84</xdr:row>
      <xdr:rowOff>131883</xdr:rowOff>
    </xdr:from>
    <xdr:to>
      <xdr:col>9</xdr:col>
      <xdr:colOff>80598</xdr:colOff>
      <xdr:row>89</xdr:row>
      <xdr:rowOff>7325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lum bright="10000" contrast="10000"/>
        </a:blip>
        <a:srcRect l="24036" t="36024" r="15531" b="40978"/>
        <a:stretch>
          <a:fillRect/>
        </a:stretch>
      </xdr:blipFill>
      <xdr:spPr bwMode="auto">
        <a:xfrm>
          <a:off x="1912329" y="13847883"/>
          <a:ext cx="3868615" cy="82794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281605</xdr:colOff>
      <xdr:row>92</xdr:row>
      <xdr:rowOff>99392</xdr:rowOff>
    </xdr:from>
    <xdr:to>
      <xdr:col>11</xdr:col>
      <xdr:colOff>468453</xdr:colOff>
      <xdr:row>92</xdr:row>
      <xdr:rowOff>99392</xdr:rowOff>
    </xdr:to>
    <xdr:cxnSp macro="">
      <xdr:nvCxnSpPr>
        <xdr:cNvPr id="33" name="Conector reto 32"/>
        <xdr:cNvCxnSpPr/>
      </xdr:nvCxnSpPr>
      <xdr:spPr>
        <a:xfrm>
          <a:off x="281605" y="12269411"/>
          <a:ext cx="7169406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337039</xdr:colOff>
      <xdr:row>87</xdr:row>
      <xdr:rowOff>14653</xdr:rowOff>
    </xdr:from>
    <xdr:to>
      <xdr:col>5</xdr:col>
      <xdr:colOff>7327</xdr:colOff>
      <xdr:row>87</xdr:row>
      <xdr:rowOff>51288</xdr:rowOff>
    </xdr:to>
    <xdr:cxnSp macro="">
      <xdr:nvCxnSpPr>
        <xdr:cNvPr id="35" name="Conector reto 34"/>
        <xdr:cNvCxnSpPr/>
      </xdr:nvCxnSpPr>
      <xdr:spPr>
        <a:xfrm flipV="1">
          <a:off x="2806212" y="14302153"/>
          <a:ext cx="278423" cy="3663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337039</xdr:colOff>
      <xdr:row>86</xdr:row>
      <xdr:rowOff>95248</xdr:rowOff>
    </xdr:from>
    <xdr:to>
      <xdr:col>5</xdr:col>
      <xdr:colOff>7327</xdr:colOff>
      <xdr:row>86</xdr:row>
      <xdr:rowOff>131883</xdr:rowOff>
    </xdr:to>
    <xdr:cxnSp macro="">
      <xdr:nvCxnSpPr>
        <xdr:cNvPr id="36" name="Conector reto 35"/>
        <xdr:cNvCxnSpPr/>
      </xdr:nvCxnSpPr>
      <xdr:spPr>
        <a:xfrm>
          <a:off x="2806212" y="14192248"/>
          <a:ext cx="278423" cy="3663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281605</xdr:colOff>
      <xdr:row>79</xdr:row>
      <xdr:rowOff>99392</xdr:rowOff>
    </xdr:from>
    <xdr:to>
      <xdr:col>11</xdr:col>
      <xdr:colOff>468453</xdr:colOff>
      <xdr:row>79</xdr:row>
      <xdr:rowOff>99392</xdr:rowOff>
    </xdr:to>
    <xdr:cxnSp macro="">
      <xdr:nvCxnSpPr>
        <xdr:cNvPr id="38" name="Conector reto 37"/>
        <xdr:cNvCxnSpPr/>
      </xdr:nvCxnSpPr>
      <xdr:spPr>
        <a:xfrm>
          <a:off x="281605" y="17673017"/>
          <a:ext cx="717819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431935</xdr:colOff>
      <xdr:row>72</xdr:row>
      <xdr:rowOff>153864</xdr:rowOff>
    </xdr:from>
    <xdr:to>
      <xdr:col>11</xdr:col>
      <xdr:colOff>339969</xdr:colOff>
      <xdr:row>74</xdr:row>
      <xdr:rowOff>90199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 l="19348" t="40453" r="2890" b="39807"/>
        <a:stretch>
          <a:fillRect/>
        </a:stretch>
      </xdr:blipFill>
      <xdr:spPr bwMode="auto">
        <a:xfrm>
          <a:off x="5443550" y="14060364"/>
          <a:ext cx="2223342" cy="3173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118005</xdr:colOff>
      <xdr:row>71</xdr:row>
      <xdr:rowOff>175844</xdr:rowOff>
    </xdr:from>
    <xdr:to>
      <xdr:col>7</xdr:col>
      <xdr:colOff>376710</xdr:colOff>
      <xdr:row>75</xdr:row>
      <xdr:rowOff>36633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 l="14511" t="40680" r="14424" b="42122"/>
        <a:stretch>
          <a:fillRect/>
        </a:stretch>
      </xdr:blipFill>
      <xdr:spPr bwMode="auto">
        <a:xfrm>
          <a:off x="118005" y="13891844"/>
          <a:ext cx="4574263" cy="62278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351691</xdr:colOff>
      <xdr:row>73</xdr:row>
      <xdr:rowOff>117231</xdr:rowOff>
    </xdr:from>
    <xdr:to>
      <xdr:col>5</xdr:col>
      <xdr:colOff>725365</xdr:colOff>
      <xdr:row>73</xdr:row>
      <xdr:rowOff>124558</xdr:rowOff>
    </xdr:to>
    <xdr:cxnSp macro="">
      <xdr:nvCxnSpPr>
        <xdr:cNvPr id="70" name="Conector reto 69"/>
        <xdr:cNvCxnSpPr/>
      </xdr:nvCxnSpPr>
      <xdr:spPr>
        <a:xfrm flipH="1">
          <a:off x="959826" y="14214231"/>
          <a:ext cx="2842847" cy="7327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6"/>
  <sheetViews>
    <sheetView tabSelected="1" topLeftCell="C61" zoomScale="115" zoomScaleNormal="115" zoomScaleSheetLayoutView="100" workbookViewId="0">
      <selection activeCell="L81" sqref="L81"/>
    </sheetView>
  </sheetViews>
  <sheetFormatPr defaultRowHeight="15" x14ac:dyDescent="0.25"/>
  <cols>
    <col min="2" max="2" width="9.7109375" customWidth="1"/>
    <col min="6" max="6" width="11.42578125" customWidth="1"/>
    <col min="7" max="7" width="7.140625" customWidth="1"/>
    <col min="8" max="8" width="10.7109375" customWidth="1"/>
    <col min="9" max="9" width="10" customWidth="1"/>
    <col min="10" max="10" width="13.28515625" bestFit="1" customWidth="1"/>
    <col min="11" max="11" width="11.42578125" customWidth="1"/>
    <col min="12" max="12" width="11.85546875" customWidth="1"/>
  </cols>
  <sheetData>
    <row r="1" spans="1:15" ht="45" customHeight="1" thickBot="1" x14ac:dyDescent="0.3">
      <c r="A1" s="137"/>
      <c r="B1" s="138"/>
      <c r="C1" s="139" t="s">
        <v>0</v>
      </c>
      <c r="D1" s="140"/>
      <c r="E1" s="140"/>
      <c r="F1" s="140"/>
      <c r="G1" s="140"/>
      <c r="H1" s="140"/>
      <c r="I1" s="140"/>
      <c r="J1" s="140"/>
      <c r="K1" s="140"/>
      <c r="L1" s="141"/>
      <c r="M1" s="32"/>
      <c r="N1" s="32"/>
      <c r="O1" s="32"/>
    </row>
    <row r="2" spans="1:15" ht="15.75" thickBot="1" x14ac:dyDescent="0.3">
      <c r="A2" s="144" t="s">
        <v>1</v>
      </c>
      <c r="B2" s="145"/>
      <c r="C2" s="142" t="s">
        <v>15</v>
      </c>
      <c r="D2" s="142"/>
      <c r="E2" s="142"/>
      <c r="F2" s="142"/>
      <c r="G2" s="142"/>
      <c r="H2" s="142"/>
      <c r="I2" s="142"/>
      <c r="J2" s="142"/>
      <c r="K2" s="142"/>
      <c r="L2" s="143"/>
      <c r="M2" s="33"/>
      <c r="N2" s="33"/>
      <c r="O2" s="33"/>
    </row>
    <row r="3" spans="1:15" ht="15.75" thickBot="1" x14ac:dyDescent="0.3">
      <c r="A3" s="166"/>
      <c r="B3" s="167"/>
      <c r="C3" s="167"/>
      <c r="D3" s="167"/>
      <c r="E3" s="167"/>
      <c r="F3" s="167"/>
      <c r="G3" s="167"/>
      <c r="H3" s="168"/>
      <c r="I3" s="150" t="s">
        <v>14</v>
      </c>
      <c r="J3" s="151"/>
      <c r="K3" s="151"/>
      <c r="L3" s="152"/>
      <c r="M3" s="33"/>
      <c r="N3" s="33"/>
      <c r="O3" s="33"/>
    </row>
    <row r="4" spans="1:15" x14ac:dyDescent="0.25">
      <c r="A4" s="148"/>
      <c r="B4" s="149"/>
      <c r="C4" s="149"/>
      <c r="D4" s="149"/>
      <c r="E4" s="149"/>
      <c r="F4" s="149"/>
      <c r="G4" s="149"/>
      <c r="H4" s="169"/>
      <c r="I4" s="57" t="s">
        <v>16</v>
      </c>
      <c r="J4" s="153">
        <v>43628</v>
      </c>
      <c r="K4" s="153"/>
      <c r="L4" s="154"/>
      <c r="M4" s="33"/>
      <c r="N4" s="33"/>
      <c r="O4" s="33"/>
    </row>
    <row r="5" spans="1:15" x14ac:dyDescent="0.25">
      <c r="A5" s="148"/>
      <c r="B5" s="149"/>
      <c r="C5" s="149"/>
      <c r="D5" s="149"/>
      <c r="E5" s="149"/>
      <c r="F5" s="149"/>
      <c r="G5" s="149"/>
      <c r="H5" s="169"/>
      <c r="I5" s="58" t="s">
        <v>17</v>
      </c>
      <c r="J5" s="155">
        <v>43626</v>
      </c>
      <c r="K5" s="156"/>
      <c r="L5" s="157"/>
      <c r="M5" s="33"/>
      <c r="N5" s="33"/>
      <c r="O5" s="33"/>
    </row>
    <row r="6" spans="1:15" x14ac:dyDescent="0.25">
      <c r="A6" s="148"/>
      <c r="B6" s="149"/>
      <c r="C6" s="149"/>
      <c r="D6" s="149"/>
      <c r="E6" s="149"/>
      <c r="F6" s="149"/>
      <c r="G6" s="149"/>
      <c r="H6" s="169"/>
      <c r="I6" s="58" t="s">
        <v>18</v>
      </c>
      <c r="J6" s="155">
        <v>43628</v>
      </c>
      <c r="K6" s="158"/>
      <c r="L6" s="159"/>
      <c r="M6" s="33"/>
      <c r="N6" s="33"/>
      <c r="O6" s="33"/>
    </row>
    <row r="7" spans="1:15" ht="15" customHeight="1" x14ac:dyDescent="0.25">
      <c r="A7" s="148"/>
      <c r="B7" s="149"/>
      <c r="C7" s="149"/>
      <c r="D7" s="149"/>
      <c r="E7" s="149"/>
      <c r="F7" s="149"/>
      <c r="G7" s="149"/>
      <c r="H7" s="169"/>
      <c r="I7" s="100" t="s">
        <v>19</v>
      </c>
      <c r="J7" s="160">
        <v>43472</v>
      </c>
      <c r="K7" s="161"/>
      <c r="L7" s="162"/>
      <c r="M7" s="1"/>
      <c r="N7" s="1"/>
      <c r="O7" s="1"/>
    </row>
    <row r="8" spans="1:15" ht="15" customHeight="1" thickBot="1" x14ac:dyDescent="0.3">
      <c r="A8" s="170"/>
      <c r="B8" s="171"/>
      <c r="C8" s="171"/>
      <c r="D8" s="171"/>
      <c r="E8" s="171"/>
      <c r="F8" s="171"/>
      <c r="G8" s="171"/>
      <c r="H8" s="172"/>
      <c r="I8" s="59" t="s">
        <v>43</v>
      </c>
      <c r="J8" s="163">
        <v>43370</v>
      </c>
      <c r="K8" s="164"/>
      <c r="L8" s="165"/>
      <c r="M8" s="1"/>
      <c r="N8" s="1"/>
      <c r="O8" s="1"/>
    </row>
    <row r="9" spans="1:15" ht="15.75" thickBot="1" x14ac:dyDescent="0.3">
      <c r="A9" s="113" t="s">
        <v>11</v>
      </c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5"/>
      <c r="M9" s="31"/>
      <c r="N9" s="31"/>
      <c r="O9" s="31"/>
    </row>
    <row r="10" spans="1:15" x14ac:dyDescent="0.25">
      <c r="A10" s="39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1"/>
      <c r="M10" s="1"/>
      <c r="N10" s="1"/>
      <c r="O10" s="1"/>
    </row>
    <row r="11" spans="1:15" x14ac:dyDescent="0.25">
      <c r="A11" s="39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1"/>
      <c r="M11" s="1"/>
      <c r="N11" s="1"/>
      <c r="O11" s="1"/>
    </row>
    <row r="12" spans="1:15" ht="15" customHeight="1" x14ac:dyDescent="0.25">
      <c r="A12" s="39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1"/>
      <c r="M12" s="1"/>
      <c r="N12" s="1"/>
      <c r="O12" s="1"/>
    </row>
    <row r="13" spans="1:15" x14ac:dyDescent="0.25">
      <c r="A13" s="39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1"/>
      <c r="M13" s="1"/>
      <c r="N13" s="1"/>
      <c r="O13" s="1"/>
    </row>
    <row r="14" spans="1:15" x14ac:dyDescent="0.25">
      <c r="A14" s="39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1"/>
      <c r="M14" s="1"/>
      <c r="N14" s="1"/>
      <c r="O14" s="1"/>
    </row>
    <row r="15" spans="1:15" x14ac:dyDescent="0.25">
      <c r="A15" s="39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1"/>
      <c r="M15" s="1"/>
      <c r="N15" s="1"/>
      <c r="O15" s="1"/>
    </row>
    <row r="16" spans="1:15" ht="15.75" thickBot="1" x14ac:dyDescent="0.3">
      <c r="A16" s="39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1"/>
      <c r="M16" s="1"/>
      <c r="N16" s="1"/>
      <c r="O16" s="1"/>
    </row>
    <row r="17" spans="1:16" x14ac:dyDescent="0.25">
      <c r="A17" s="131" t="s">
        <v>21</v>
      </c>
      <c r="B17" s="132"/>
      <c r="C17" s="133"/>
      <c r="D17" s="131" t="s">
        <v>20</v>
      </c>
      <c r="E17" s="132"/>
      <c r="F17" s="132"/>
      <c r="G17" s="133"/>
      <c r="H17" s="116" t="s">
        <v>5</v>
      </c>
      <c r="I17" s="117"/>
      <c r="J17" s="117"/>
      <c r="K17" s="117"/>
      <c r="L17" s="120" t="s">
        <v>8</v>
      </c>
      <c r="M17" s="1"/>
      <c r="N17" s="1"/>
      <c r="O17" s="1"/>
    </row>
    <row r="18" spans="1:16" x14ac:dyDescent="0.25">
      <c r="A18" s="17" t="s">
        <v>4</v>
      </c>
      <c r="B18" s="18">
        <v>164</v>
      </c>
      <c r="C18" s="19"/>
      <c r="D18" s="30">
        <v>162</v>
      </c>
      <c r="E18" s="18"/>
      <c r="F18" s="18"/>
      <c r="G18" s="19"/>
      <c r="H18" s="118"/>
      <c r="I18" s="119"/>
      <c r="J18" s="119"/>
      <c r="K18" s="119"/>
      <c r="L18" s="121"/>
      <c r="M18" s="1"/>
      <c r="N18" s="1"/>
      <c r="O18" s="1"/>
    </row>
    <row r="19" spans="1:16" x14ac:dyDescent="0.25">
      <c r="A19" s="110"/>
      <c r="B19" s="111"/>
      <c r="C19" s="111"/>
      <c r="D19" s="111"/>
      <c r="E19" s="111"/>
      <c r="F19" s="111"/>
      <c r="G19" s="111"/>
      <c r="H19" s="111"/>
      <c r="I19" s="111"/>
      <c r="J19" s="146"/>
      <c r="K19" s="111"/>
      <c r="L19" s="112"/>
      <c r="M19" s="2"/>
      <c r="N19" s="2"/>
      <c r="O19" s="2"/>
    </row>
    <row r="20" spans="1:16" x14ac:dyDescent="0.25">
      <c r="A20" s="20" t="s">
        <v>2</v>
      </c>
      <c r="B20" s="21">
        <v>5.3</v>
      </c>
      <c r="C20" s="22"/>
      <c r="D20" s="27">
        <v>4.8499999999999996</v>
      </c>
      <c r="E20" s="21"/>
      <c r="F20" s="21"/>
      <c r="G20" s="22"/>
      <c r="H20" s="13" t="s">
        <v>6</v>
      </c>
      <c r="I20" s="44">
        <f>IFERROR(SMALL(B20:C20,1),"")</f>
        <v>5.3</v>
      </c>
      <c r="J20" s="48" t="s">
        <v>13</v>
      </c>
      <c r="K20" s="46">
        <f>IFERROR(LARGE(D21:G21,1),"")</f>
        <v>4.97</v>
      </c>
      <c r="L20" s="26">
        <f>IFERROR(K20-I20,"")</f>
        <v>-0.33000000000000007</v>
      </c>
      <c r="M20" s="2"/>
      <c r="N20" s="2"/>
      <c r="O20" s="2"/>
    </row>
    <row r="21" spans="1:16" x14ac:dyDescent="0.25">
      <c r="A21" s="10" t="s">
        <v>3</v>
      </c>
      <c r="B21" s="11">
        <v>5.33</v>
      </c>
      <c r="C21" s="12"/>
      <c r="D21" s="29">
        <v>4.97</v>
      </c>
      <c r="E21" s="11"/>
      <c r="F21" s="11"/>
      <c r="G21" s="12"/>
      <c r="H21" s="13" t="s">
        <v>7</v>
      </c>
      <c r="I21" s="45">
        <f>IFERROR(LARGE(B21:C21,1),"")</f>
        <v>5.33</v>
      </c>
      <c r="J21" s="49" t="s">
        <v>12</v>
      </c>
      <c r="K21" s="47">
        <f>IFERROR(SMALL(D20:G20,1),"")</f>
        <v>4.8499999999999996</v>
      </c>
      <c r="L21" s="16">
        <f>IFERROR(K21-I21,"")</f>
        <v>-0.48000000000000043</v>
      </c>
      <c r="M21" s="2"/>
      <c r="N21" s="2"/>
      <c r="O21" s="2"/>
    </row>
    <row r="22" spans="1:16" x14ac:dyDescent="0.25">
      <c r="A22" s="128"/>
      <c r="B22" s="129"/>
      <c r="C22" s="129"/>
      <c r="D22" s="129"/>
      <c r="E22" s="129"/>
      <c r="F22" s="129"/>
      <c r="G22" s="129"/>
      <c r="H22" s="129"/>
      <c r="I22" s="129"/>
      <c r="J22" s="147"/>
      <c r="K22" s="129"/>
      <c r="L22" s="130"/>
      <c r="M22" s="2"/>
      <c r="N22" s="2"/>
      <c r="O22" s="2"/>
    </row>
    <row r="23" spans="1:16" x14ac:dyDescent="0.25">
      <c r="A23" s="20" t="s">
        <v>2</v>
      </c>
      <c r="B23" s="21">
        <v>9.89</v>
      </c>
      <c r="C23" s="22"/>
      <c r="D23" s="27">
        <v>10.9</v>
      </c>
      <c r="E23" s="21"/>
      <c r="F23" s="21"/>
      <c r="G23" s="22"/>
      <c r="H23" s="23" t="s">
        <v>6</v>
      </c>
      <c r="I23" s="44">
        <f>IFERROR(SMALL(B23:C23,1),"")</f>
        <v>9.89</v>
      </c>
      <c r="J23" s="48" t="s">
        <v>13</v>
      </c>
      <c r="K23" s="46">
        <f>IFERROR(LARGE(D24:G24,1),"")</f>
        <v>10.93</v>
      </c>
      <c r="L23" s="26">
        <f>IFERROR(K23-I23,"")</f>
        <v>1.0399999999999991</v>
      </c>
      <c r="M23" s="2"/>
      <c r="N23" s="2"/>
      <c r="O23" s="2"/>
    </row>
    <row r="24" spans="1:16" x14ac:dyDescent="0.25">
      <c r="A24" s="60" t="s">
        <v>3</v>
      </c>
      <c r="B24" s="61">
        <v>9.98</v>
      </c>
      <c r="C24" s="62"/>
      <c r="D24" s="63">
        <v>10.93</v>
      </c>
      <c r="E24" s="61"/>
      <c r="F24" s="61"/>
      <c r="G24" s="62"/>
      <c r="H24" s="64" t="s">
        <v>7</v>
      </c>
      <c r="I24" s="65">
        <f>IFERROR(LARGE(B24:C24,1),"")</f>
        <v>9.98</v>
      </c>
      <c r="J24" s="49" t="s">
        <v>12</v>
      </c>
      <c r="K24" s="66">
        <f>IFERROR(SMALL(D23:G23,1),"")</f>
        <v>10.9</v>
      </c>
      <c r="L24" s="67">
        <f>IFERROR(K24-I24,"")</f>
        <v>0.91999999999999993</v>
      </c>
      <c r="M24" s="2"/>
      <c r="N24" s="2"/>
      <c r="O24" s="2"/>
    </row>
    <row r="25" spans="1:16" ht="6" customHeight="1" thickBot="1" x14ac:dyDescent="0.3">
      <c r="A25" s="148"/>
      <c r="B25" s="149"/>
      <c r="C25" s="149"/>
      <c r="D25" s="149"/>
      <c r="E25" s="149"/>
      <c r="F25" s="149"/>
      <c r="G25" s="149"/>
      <c r="H25" s="35"/>
      <c r="I25" s="35"/>
      <c r="J25" s="35"/>
      <c r="K25" s="35"/>
      <c r="L25" s="42"/>
      <c r="M25" s="35"/>
      <c r="N25" s="35"/>
      <c r="O25" s="2"/>
    </row>
    <row r="26" spans="1:16" ht="15.75" thickBot="1" x14ac:dyDescent="0.3">
      <c r="A26" s="113" t="s">
        <v>44</v>
      </c>
      <c r="B26" s="114"/>
      <c r="C26" s="114"/>
      <c r="D26" s="114"/>
      <c r="E26" s="114"/>
      <c r="F26" s="114"/>
      <c r="G26" s="114"/>
      <c r="H26" s="114"/>
      <c r="I26" s="114"/>
      <c r="J26" s="114"/>
      <c r="K26" s="114"/>
      <c r="L26" s="115"/>
      <c r="M26" s="31"/>
      <c r="N26" s="31"/>
      <c r="O26" s="31"/>
      <c r="P26" s="34"/>
    </row>
    <row r="27" spans="1:16" x14ac:dyDescent="0.25">
      <c r="A27" s="43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42"/>
      <c r="M27" s="2"/>
      <c r="N27" s="2"/>
      <c r="O27" s="2"/>
    </row>
    <row r="28" spans="1:16" x14ac:dyDescent="0.25">
      <c r="A28" s="43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42"/>
      <c r="M28" s="2"/>
      <c r="N28" s="2"/>
      <c r="O28" s="2"/>
    </row>
    <row r="29" spans="1:16" x14ac:dyDescent="0.25">
      <c r="A29" s="43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42"/>
      <c r="M29" s="2"/>
      <c r="N29" s="2"/>
      <c r="O29" s="2"/>
    </row>
    <row r="30" spans="1:16" x14ac:dyDescent="0.25">
      <c r="A30" s="43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42"/>
      <c r="M30" s="2"/>
      <c r="N30" s="2"/>
      <c r="O30" s="2"/>
    </row>
    <row r="31" spans="1:16" x14ac:dyDescent="0.25">
      <c r="A31" s="43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42"/>
      <c r="M31" s="2"/>
      <c r="N31" s="2"/>
      <c r="O31" s="2"/>
    </row>
    <row r="32" spans="1:16" ht="15.75" thickBot="1" x14ac:dyDescent="0.3">
      <c r="A32" s="43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42"/>
      <c r="M32" s="2"/>
      <c r="N32" s="2"/>
      <c r="O32" s="2"/>
    </row>
    <row r="33" spans="1:15" x14ac:dyDescent="0.25">
      <c r="A33" s="131" t="s">
        <v>22</v>
      </c>
      <c r="B33" s="132"/>
      <c r="C33" s="133"/>
      <c r="D33" s="131" t="s">
        <v>21</v>
      </c>
      <c r="E33" s="132"/>
      <c r="F33" s="132"/>
      <c r="G33" s="133"/>
      <c r="H33" s="116" t="s">
        <v>5</v>
      </c>
      <c r="I33" s="117"/>
      <c r="J33" s="117"/>
      <c r="K33" s="117"/>
      <c r="L33" s="120" t="s">
        <v>8</v>
      </c>
      <c r="M33" s="2"/>
      <c r="N33" s="2"/>
      <c r="O33" s="2"/>
    </row>
    <row r="34" spans="1:15" x14ac:dyDescent="0.25">
      <c r="A34" s="17" t="s">
        <v>4</v>
      </c>
      <c r="B34" s="18">
        <v>163</v>
      </c>
      <c r="C34" s="19"/>
      <c r="D34" s="30">
        <v>164</v>
      </c>
      <c r="E34" s="18"/>
      <c r="F34" s="18"/>
      <c r="G34" s="19"/>
      <c r="H34" s="118"/>
      <c r="I34" s="119"/>
      <c r="J34" s="119"/>
      <c r="K34" s="119"/>
      <c r="L34" s="121"/>
      <c r="M34" s="2"/>
      <c r="N34" s="2"/>
      <c r="O34" s="2"/>
    </row>
    <row r="35" spans="1:15" x14ac:dyDescent="0.25">
      <c r="A35" s="128"/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130"/>
      <c r="M35" s="2"/>
      <c r="N35" s="2"/>
      <c r="O35" s="2"/>
    </row>
    <row r="36" spans="1:15" x14ac:dyDescent="0.25">
      <c r="A36" s="20" t="s">
        <v>2</v>
      </c>
      <c r="B36" s="21">
        <v>11.52</v>
      </c>
      <c r="C36" s="22"/>
      <c r="D36" s="27">
        <v>11.82</v>
      </c>
      <c r="E36" s="21"/>
      <c r="F36" s="21"/>
      <c r="G36" s="22"/>
      <c r="H36" s="36" t="s">
        <v>9</v>
      </c>
      <c r="I36" s="24">
        <f>IFERROR(SMALL(B36:C36,1),"")</f>
        <v>11.52</v>
      </c>
      <c r="J36" s="25" t="s">
        <v>7</v>
      </c>
      <c r="K36" s="46">
        <f>IFERROR(LARGE(D37:G37,1),"")</f>
        <v>11.94</v>
      </c>
      <c r="L36" s="26">
        <f>IFERROR(I36-K36,"")</f>
        <v>-0.41999999999999993</v>
      </c>
      <c r="M36" s="1"/>
      <c r="N36" s="1"/>
      <c r="O36" s="1"/>
    </row>
    <row r="37" spans="1:15" x14ac:dyDescent="0.25">
      <c r="A37" s="10" t="s">
        <v>3</v>
      </c>
      <c r="B37" s="11">
        <v>11.6</v>
      </c>
      <c r="C37" s="12"/>
      <c r="D37" s="29">
        <v>11.94</v>
      </c>
      <c r="E37" s="11"/>
      <c r="F37" s="11"/>
      <c r="G37" s="12"/>
      <c r="H37" s="13" t="s">
        <v>10</v>
      </c>
      <c r="I37" s="14">
        <f>IFERROR(LARGE(B37:C37,1),"")</f>
        <v>11.6</v>
      </c>
      <c r="J37" s="15" t="s">
        <v>6</v>
      </c>
      <c r="K37" s="47">
        <f>IFERROR(SMALL(D36:G36,1),"")</f>
        <v>11.82</v>
      </c>
      <c r="L37" s="16">
        <f>IFERROR(I37-K37,"")</f>
        <v>-0.22000000000000064</v>
      </c>
      <c r="M37" s="1"/>
      <c r="N37" s="1"/>
      <c r="O37" s="1"/>
    </row>
    <row r="38" spans="1:15" x14ac:dyDescent="0.25">
      <c r="A38" s="134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6"/>
      <c r="M38" s="1"/>
      <c r="N38" s="1"/>
      <c r="O38" s="1"/>
    </row>
    <row r="39" spans="1:15" x14ac:dyDescent="0.25">
      <c r="A39" s="20" t="s">
        <v>2</v>
      </c>
      <c r="B39" s="21">
        <v>9.6</v>
      </c>
      <c r="C39" s="22"/>
      <c r="D39" s="27">
        <v>9.89</v>
      </c>
      <c r="E39" s="21"/>
      <c r="F39" s="21"/>
      <c r="G39" s="22"/>
      <c r="H39" s="37" t="s">
        <v>9</v>
      </c>
      <c r="I39" s="24">
        <f>IFERROR(SMALL(B39:C39,1),"")</f>
        <v>9.6</v>
      </c>
      <c r="J39" s="25" t="s">
        <v>7</v>
      </c>
      <c r="K39" s="46">
        <f>IFERROR(LARGE(D40:G40,1),"")</f>
        <v>9.98</v>
      </c>
      <c r="L39" s="26">
        <f>IFERROR(I39-K39,"")</f>
        <v>-0.38000000000000078</v>
      </c>
      <c r="M39" s="1"/>
      <c r="N39" s="1"/>
      <c r="O39" s="1"/>
    </row>
    <row r="40" spans="1:15" ht="15.75" thickBot="1" x14ac:dyDescent="0.3">
      <c r="A40" s="3" t="s">
        <v>3</v>
      </c>
      <c r="B40" s="4">
        <v>9.7200000000000006</v>
      </c>
      <c r="C40" s="8"/>
      <c r="D40" s="28">
        <v>9.98</v>
      </c>
      <c r="E40" s="4"/>
      <c r="F40" s="4"/>
      <c r="G40" s="8"/>
      <c r="H40" s="38" t="s">
        <v>10</v>
      </c>
      <c r="I40" s="6">
        <f>IFERROR(LARGE(B40:C40,1),"")</f>
        <v>9.7200000000000006</v>
      </c>
      <c r="J40" s="5" t="s">
        <v>6</v>
      </c>
      <c r="K40" s="6">
        <f>IFERROR(SMALL(D39:G39,1),"")</f>
        <v>9.89</v>
      </c>
      <c r="L40" s="7">
        <f>IFERROR(I40-K40,"")</f>
        <v>-0.16999999999999993</v>
      </c>
      <c r="M40" s="1"/>
      <c r="N40" s="1"/>
      <c r="O40" s="1"/>
    </row>
    <row r="41" spans="1:15" ht="15.75" thickBot="1" x14ac:dyDescent="0.3">
      <c r="A41" s="39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1"/>
      <c r="M41" s="1"/>
      <c r="N41" s="1"/>
      <c r="O41" s="1"/>
    </row>
    <row r="42" spans="1:15" ht="15.75" thickBot="1" x14ac:dyDescent="0.3">
      <c r="A42" s="113" t="s">
        <v>45</v>
      </c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5"/>
      <c r="M42" s="1"/>
      <c r="N42" s="1"/>
      <c r="O42" s="1"/>
    </row>
    <row r="43" spans="1:15" x14ac:dyDescent="0.25">
      <c r="A43" s="43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42"/>
      <c r="M43" s="1"/>
      <c r="N43" s="1"/>
      <c r="O43" s="1"/>
    </row>
    <row r="44" spans="1:15" x14ac:dyDescent="0.25">
      <c r="A44" s="43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42"/>
      <c r="M44" s="1"/>
      <c r="N44" s="1"/>
      <c r="O44" s="1"/>
    </row>
    <row r="45" spans="1:15" x14ac:dyDescent="0.25">
      <c r="A45" s="43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42"/>
      <c r="M45" s="1"/>
      <c r="N45" s="1"/>
      <c r="O45" s="1"/>
    </row>
    <row r="46" spans="1:15" x14ac:dyDescent="0.25">
      <c r="A46" s="43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42"/>
      <c r="M46" s="1"/>
      <c r="N46" s="1"/>
      <c r="O46" s="1"/>
    </row>
    <row r="47" spans="1:15" x14ac:dyDescent="0.25">
      <c r="A47" s="43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42"/>
      <c r="M47" s="1"/>
      <c r="N47" s="1"/>
      <c r="O47" s="1"/>
    </row>
    <row r="48" spans="1:15" ht="15.75" thickBot="1" x14ac:dyDescent="0.3">
      <c r="A48" s="43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42"/>
      <c r="M48" s="1"/>
      <c r="N48" s="1"/>
      <c r="O48" s="1"/>
    </row>
    <row r="49" spans="1:15" x14ac:dyDescent="0.25">
      <c r="A49" s="131" t="s">
        <v>23</v>
      </c>
      <c r="B49" s="132"/>
      <c r="C49" s="133"/>
      <c r="D49" s="131" t="s">
        <v>21</v>
      </c>
      <c r="E49" s="132"/>
      <c r="F49" s="132"/>
      <c r="G49" s="133"/>
      <c r="H49" s="116" t="s">
        <v>5</v>
      </c>
      <c r="I49" s="117"/>
      <c r="J49" s="117"/>
      <c r="K49" s="117"/>
      <c r="L49" s="120" t="s">
        <v>8</v>
      </c>
      <c r="M49" s="1"/>
      <c r="N49" s="1"/>
      <c r="O49" s="1"/>
    </row>
    <row r="50" spans="1:15" x14ac:dyDescent="0.25">
      <c r="A50" s="17" t="s">
        <v>4</v>
      </c>
      <c r="B50" s="10" t="s">
        <v>24</v>
      </c>
      <c r="C50" s="19"/>
      <c r="D50" s="10">
        <v>164</v>
      </c>
      <c r="E50" s="18"/>
      <c r="F50" s="18"/>
      <c r="G50" s="19"/>
      <c r="H50" s="118"/>
      <c r="I50" s="119"/>
      <c r="J50" s="119"/>
      <c r="K50" s="119"/>
      <c r="L50" s="121"/>
      <c r="M50" s="1"/>
      <c r="N50" s="1"/>
      <c r="O50" s="1"/>
    </row>
    <row r="51" spans="1:15" x14ac:dyDescent="0.25">
      <c r="A51" s="110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2"/>
      <c r="M51" s="1"/>
      <c r="N51" s="1"/>
      <c r="O51" s="1"/>
    </row>
    <row r="52" spans="1:15" x14ac:dyDescent="0.25">
      <c r="A52" s="72" t="s">
        <v>2</v>
      </c>
      <c r="B52" s="53">
        <v>3.55</v>
      </c>
      <c r="C52" s="22"/>
      <c r="D52" s="27">
        <v>3.31</v>
      </c>
      <c r="E52" s="21"/>
      <c r="F52" s="21"/>
      <c r="G52" s="22"/>
      <c r="H52" s="36" t="s">
        <v>25</v>
      </c>
      <c r="I52" s="24">
        <f>IFERROR(SMALL(B52:C52,1),"")</f>
        <v>3.55</v>
      </c>
      <c r="J52" s="25" t="s">
        <v>7</v>
      </c>
      <c r="K52" s="46">
        <f>IFERROR(LARGE(D53:G53,1),"")</f>
        <v>3.4</v>
      </c>
      <c r="L52" s="26">
        <f>IFERROR(K52-I52,"")</f>
        <v>-0.14999999999999991</v>
      </c>
      <c r="M52" s="1"/>
      <c r="N52" s="1"/>
      <c r="O52" s="1"/>
    </row>
    <row r="53" spans="1:15" x14ac:dyDescent="0.25">
      <c r="A53" s="73" t="s">
        <v>3</v>
      </c>
      <c r="B53" s="63">
        <v>3.62</v>
      </c>
      <c r="C53" s="62"/>
      <c r="D53" s="63">
        <v>3.4</v>
      </c>
      <c r="E53" s="61"/>
      <c r="F53" s="61"/>
      <c r="G53" s="62"/>
      <c r="H53" s="64" t="s">
        <v>26</v>
      </c>
      <c r="I53" s="68">
        <f>IFERROR(LARGE(B53:C53,1),"")</f>
        <v>3.62</v>
      </c>
      <c r="J53" s="49" t="s">
        <v>6</v>
      </c>
      <c r="K53" s="66">
        <f>IFERROR(SMALL(D52:G52,1),"")</f>
        <v>3.31</v>
      </c>
      <c r="L53" s="67">
        <f>IFERROR(K53-I53,"")</f>
        <v>-0.31000000000000005</v>
      </c>
      <c r="M53" s="1"/>
      <c r="N53" s="1"/>
      <c r="O53" s="1"/>
    </row>
    <row r="54" spans="1:15" ht="15.75" thickBot="1" x14ac:dyDescent="0.3">
      <c r="A54" s="69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1"/>
      <c r="M54" s="1"/>
      <c r="N54" s="1"/>
      <c r="O54" s="1"/>
    </row>
    <row r="55" spans="1:15" ht="15.75" thickBot="1" x14ac:dyDescent="0.3">
      <c r="A55" s="113" t="s">
        <v>46</v>
      </c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5"/>
      <c r="M55" s="1"/>
      <c r="N55" s="1"/>
      <c r="O55" s="1"/>
    </row>
    <row r="56" spans="1:15" x14ac:dyDescent="0.25">
      <c r="A56" s="43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42"/>
      <c r="M56" s="1"/>
      <c r="N56" s="1"/>
      <c r="O56" s="1"/>
    </row>
    <row r="57" spans="1:15" x14ac:dyDescent="0.25">
      <c r="A57" s="43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42"/>
      <c r="M57" s="1"/>
      <c r="N57" s="1"/>
      <c r="O57" s="1"/>
    </row>
    <row r="58" spans="1:15" x14ac:dyDescent="0.25">
      <c r="A58" s="43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42"/>
      <c r="M58" s="1"/>
      <c r="N58" s="1"/>
      <c r="O58" s="1"/>
    </row>
    <row r="59" spans="1:15" x14ac:dyDescent="0.25">
      <c r="A59" s="43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42"/>
      <c r="M59" s="1"/>
      <c r="N59" s="1"/>
      <c r="O59" s="1"/>
    </row>
    <row r="60" spans="1:15" x14ac:dyDescent="0.25">
      <c r="A60" s="43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42"/>
      <c r="M60" s="1"/>
      <c r="N60" s="1"/>
      <c r="O60" s="1"/>
    </row>
    <row r="61" spans="1:15" ht="15.75" thickBot="1" x14ac:dyDescent="0.3">
      <c r="A61" s="43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42"/>
      <c r="M61" s="1"/>
      <c r="N61" s="1"/>
      <c r="O61" s="1"/>
    </row>
    <row r="62" spans="1:15" x14ac:dyDescent="0.25">
      <c r="A62" s="131" t="s">
        <v>22</v>
      </c>
      <c r="B62" s="132"/>
      <c r="C62" s="133"/>
      <c r="D62" s="131" t="s">
        <v>20</v>
      </c>
      <c r="E62" s="132"/>
      <c r="F62" s="132"/>
      <c r="G62" s="133"/>
      <c r="H62" s="116" t="s">
        <v>5</v>
      </c>
      <c r="I62" s="117"/>
      <c r="J62" s="117"/>
      <c r="K62" s="117"/>
      <c r="L62" s="120" t="s">
        <v>8</v>
      </c>
      <c r="M62" s="1"/>
      <c r="N62" s="1"/>
      <c r="O62" s="1"/>
    </row>
    <row r="63" spans="1:15" x14ac:dyDescent="0.25">
      <c r="A63" s="17" t="s">
        <v>4</v>
      </c>
      <c r="B63" s="18">
        <v>163</v>
      </c>
      <c r="C63" s="19"/>
      <c r="D63" s="30">
        <v>162</v>
      </c>
      <c r="E63" s="18"/>
      <c r="F63" s="18"/>
      <c r="G63" s="19"/>
      <c r="H63" s="118"/>
      <c r="I63" s="119"/>
      <c r="J63" s="119"/>
      <c r="K63" s="119"/>
      <c r="L63" s="121"/>
      <c r="M63" s="1"/>
      <c r="N63" s="1"/>
      <c r="O63" s="1"/>
    </row>
    <row r="64" spans="1:15" x14ac:dyDescent="0.25">
      <c r="A64" s="110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2"/>
      <c r="M64" s="1"/>
      <c r="N64" s="1"/>
      <c r="O64" s="1"/>
    </row>
    <row r="65" spans="1:15" x14ac:dyDescent="0.25">
      <c r="A65" s="20" t="s">
        <v>2</v>
      </c>
      <c r="B65" s="21">
        <v>10.88</v>
      </c>
      <c r="C65" s="22"/>
      <c r="D65" s="27">
        <v>10.9</v>
      </c>
      <c r="E65" s="21"/>
      <c r="F65" s="21"/>
      <c r="G65" s="22"/>
      <c r="H65" s="36" t="s">
        <v>9</v>
      </c>
      <c r="I65" s="24">
        <f>IFERROR(SMALL(B65:C65,1),"")</f>
        <v>10.88</v>
      </c>
      <c r="J65" s="25" t="s">
        <v>13</v>
      </c>
      <c r="K65" s="46">
        <f>IFERROR(LARGE(D66:G66,1),"")</f>
        <v>10.93</v>
      </c>
      <c r="L65" s="75">
        <f>IFERROR(K65-I65,"")</f>
        <v>4.9999999999998934E-2</v>
      </c>
      <c r="M65" s="1"/>
      <c r="N65" s="1"/>
      <c r="O65" s="1"/>
    </row>
    <row r="66" spans="1:15" x14ac:dyDescent="0.25">
      <c r="A66" s="10" t="s">
        <v>3</v>
      </c>
      <c r="B66" s="11">
        <v>10.93</v>
      </c>
      <c r="C66" s="12"/>
      <c r="D66" s="29">
        <v>10.93</v>
      </c>
      <c r="E66" s="11"/>
      <c r="F66" s="11"/>
      <c r="G66" s="12"/>
      <c r="H66" s="13" t="s">
        <v>10</v>
      </c>
      <c r="I66" s="14">
        <f>IFERROR(LARGE(B66:C66,1),"")</f>
        <v>10.93</v>
      </c>
      <c r="J66" s="15" t="s">
        <v>12</v>
      </c>
      <c r="K66" s="47">
        <f>IFERROR(SMALL(D65:G65,1),"")</f>
        <v>10.9</v>
      </c>
      <c r="L66" s="26">
        <f>IFERROR(K66-I66,"")</f>
        <v>-2.9999999999999361E-2</v>
      </c>
      <c r="M66" s="1"/>
      <c r="N66" s="1"/>
      <c r="O66" s="1"/>
    </row>
    <row r="67" spans="1:15" x14ac:dyDescent="0.25">
      <c r="A67" s="128"/>
      <c r="B67" s="129"/>
      <c r="C67" s="129"/>
      <c r="D67" s="129"/>
      <c r="E67" s="129"/>
      <c r="F67" s="129"/>
      <c r="G67" s="129"/>
      <c r="H67" s="129"/>
      <c r="I67" s="129"/>
      <c r="J67" s="129"/>
      <c r="K67" s="129"/>
      <c r="L67" s="130"/>
      <c r="M67" s="1"/>
      <c r="N67" s="1"/>
      <c r="O67" s="1"/>
    </row>
    <row r="68" spans="1:15" x14ac:dyDescent="0.25">
      <c r="A68" s="50" t="s">
        <v>2</v>
      </c>
      <c r="B68" s="51">
        <v>8.89</v>
      </c>
      <c r="C68" s="52"/>
      <c r="D68" s="53">
        <v>8.98</v>
      </c>
      <c r="E68" s="51"/>
      <c r="F68" s="51"/>
      <c r="G68" s="52"/>
      <c r="H68" s="36" t="s">
        <v>10</v>
      </c>
      <c r="I68" s="54">
        <f>IFERROR(SMALL(B68:C68,1),"")</f>
        <v>8.89</v>
      </c>
      <c r="J68" s="48" t="s">
        <v>13</v>
      </c>
      <c r="K68" s="55">
        <f>IFERROR(LARGE(D69:G69,1),"")</f>
        <v>9.0299999999999994</v>
      </c>
      <c r="L68" s="75">
        <f>IFERROR(K68-I68,"")</f>
        <v>0.13999999999999879</v>
      </c>
      <c r="M68" s="1"/>
      <c r="N68" s="1"/>
      <c r="O68" s="1"/>
    </row>
    <row r="69" spans="1:15" ht="15.75" thickBot="1" x14ac:dyDescent="0.3">
      <c r="A69" s="3" t="s">
        <v>3</v>
      </c>
      <c r="B69" s="4">
        <v>8.9499999999999993</v>
      </c>
      <c r="C69" s="8"/>
      <c r="D69" s="28">
        <v>9.0299999999999994</v>
      </c>
      <c r="E69" s="4"/>
      <c r="F69" s="4"/>
      <c r="G69" s="8"/>
      <c r="H69" s="9" t="s">
        <v>9</v>
      </c>
      <c r="I69" s="74">
        <f>IFERROR(SMALL(B69:C69,1),"")</f>
        <v>8.9499999999999993</v>
      </c>
      <c r="J69" s="5" t="s">
        <v>12</v>
      </c>
      <c r="K69" s="56">
        <f>IFERROR(SMALL(D68:G68,1),"")</f>
        <v>8.98</v>
      </c>
      <c r="L69" s="76">
        <f>IFERROR(K69-I69,"")</f>
        <v>3.0000000000001137E-2</v>
      </c>
      <c r="M69" s="1"/>
      <c r="N69" s="1"/>
      <c r="O69" s="1"/>
    </row>
    <row r="70" spans="1:15" ht="15.7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5.75" thickBot="1" x14ac:dyDescent="0.3">
      <c r="A71" s="113" t="s">
        <v>48</v>
      </c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5"/>
      <c r="M71" s="1"/>
      <c r="N71" s="1"/>
      <c r="O71" s="1"/>
    </row>
    <row r="72" spans="1:15" x14ac:dyDescent="0.25">
      <c r="A72" s="39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1"/>
      <c r="M72" s="1"/>
      <c r="N72" s="1"/>
      <c r="O72" s="1"/>
    </row>
    <row r="73" spans="1:15" x14ac:dyDescent="0.25">
      <c r="A73" s="39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1"/>
      <c r="M73" s="1"/>
      <c r="N73" s="1"/>
      <c r="O73" s="1"/>
    </row>
    <row r="74" spans="1:15" x14ac:dyDescent="0.25">
      <c r="A74" s="39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1"/>
      <c r="M74" s="1"/>
      <c r="N74" s="1"/>
      <c r="O74" s="1"/>
    </row>
    <row r="75" spans="1:15" x14ac:dyDescent="0.25">
      <c r="A75" s="39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1"/>
      <c r="M75" s="1"/>
      <c r="N75" s="1"/>
      <c r="O75" s="1"/>
    </row>
    <row r="76" spans="1:15" x14ac:dyDescent="0.25">
      <c r="A76" s="39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1"/>
      <c r="M76" s="1"/>
      <c r="N76" s="1"/>
      <c r="O76" s="1"/>
    </row>
    <row r="77" spans="1:15" ht="15.75" thickBot="1" x14ac:dyDescent="0.3">
      <c r="A77" s="39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1"/>
      <c r="M77" s="1"/>
      <c r="N77" s="1"/>
      <c r="O77" s="1"/>
    </row>
    <row r="78" spans="1:15" ht="30" customHeight="1" x14ac:dyDescent="0.25">
      <c r="A78" s="79"/>
      <c r="B78" s="83" t="s">
        <v>22</v>
      </c>
      <c r="C78" s="85" t="s">
        <v>32</v>
      </c>
      <c r="D78" s="86" t="s">
        <v>33</v>
      </c>
      <c r="E78" s="84" t="s">
        <v>31</v>
      </c>
      <c r="F78" s="176" t="s">
        <v>5</v>
      </c>
      <c r="G78" s="177"/>
      <c r="H78" s="177"/>
      <c r="I78" s="177"/>
      <c r="J78" s="177"/>
      <c r="K78" s="178"/>
      <c r="L78" s="182" t="s">
        <v>40</v>
      </c>
      <c r="M78" s="1"/>
      <c r="N78" s="1"/>
      <c r="O78" s="1"/>
    </row>
    <row r="79" spans="1:15" x14ac:dyDescent="0.25">
      <c r="A79" s="17" t="s">
        <v>4</v>
      </c>
      <c r="B79" s="82">
        <v>163</v>
      </c>
      <c r="C79" s="18">
        <v>164</v>
      </c>
      <c r="D79" s="80">
        <v>164</v>
      </c>
      <c r="E79" s="80" t="s">
        <v>27</v>
      </c>
      <c r="F79" s="179"/>
      <c r="G79" s="180"/>
      <c r="H79" s="180"/>
      <c r="I79" s="180"/>
      <c r="J79" s="180"/>
      <c r="K79" s="181"/>
      <c r="L79" s="183"/>
      <c r="M79" s="1"/>
      <c r="N79" s="1"/>
      <c r="O79" s="1"/>
    </row>
    <row r="80" spans="1:15" x14ac:dyDescent="0.25">
      <c r="A80" s="110"/>
      <c r="B80" s="111"/>
      <c r="C80" s="111"/>
      <c r="D80" s="111"/>
      <c r="E80" s="111"/>
      <c r="F80" s="146"/>
      <c r="G80" s="146"/>
      <c r="H80" s="146"/>
      <c r="I80" s="146"/>
      <c r="J80" s="146"/>
      <c r="K80" s="146"/>
      <c r="L80" s="112"/>
      <c r="M80" s="1"/>
      <c r="N80" s="1"/>
      <c r="O80" s="1"/>
    </row>
    <row r="81" spans="1:16" ht="51" customHeight="1" x14ac:dyDescent="0.25">
      <c r="A81" s="20" t="s">
        <v>2</v>
      </c>
      <c r="B81" s="24">
        <v>14.06</v>
      </c>
      <c r="C81" s="24">
        <v>15.74</v>
      </c>
      <c r="D81" s="46">
        <v>105.64</v>
      </c>
      <c r="E81" s="88">
        <v>76.209999999999994</v>
      </c>
      <c r="F81" s="93" t="s">
        <v>39</v>
      </c>
      <c r="G81" s="94">
        <v>29.8</v>
      </c>
      <c r="H81" s="95" t="s">
        <v>35</v>
      </c>
      <c r="I81" s="94">
        <f>D82</f>
        <v>105.8</v>
      </c>
      <c r="J81" s="96" t="s">
        <v>36</v>
      </c>
      <c r="K81" s="94">
        <f>I81-G81</f>
        <v>76</v>
      </c>
      <c r="L81" s="98">
        <f>K81-E81</f>
        <v>-0.20999999999999375</v>
      </c>
      <c r="M81" s="1"/>
      <c r="N81" s="1"/>
      <c r="O81" s="1"/>
    </row>
    <row r="82" spans="1:16" ht="51.75" customHeight="1" thickBot="1" x14ac:dyDescent="0.3">
      <c r="A82" s="3" t="s">
        <v>3</v>
      </c>
      <c r="B82" s="6">
        <v>14.17</v>
      </c>
      <c r="C82" s="6">
        <v>15.84</v>
      </c>
      <c r="D82" s="56">
        <v>105.8</v>
      </c>
      <c r="E82" s="89">
        <v>76.849999999999994</v>
      </c>
      <c r="F82" s="90" t="s">
        <v>38</v>
      </c>
      <c r="G82" s="91">
        <v>30.009999999999998</v>
      </c>
      <c r="H82" s="87" t="s">
        <v>34</v>
      </c>
      <c r="I82" s="91">
        <f>D81</f>
        <v>105.64</v>
      </c>
      <c r="J82" s="92" t="s">
        <v>37</v>
      </c>
      <c r="K82" s="91">
        <f>I82-G82</f>
        <v>75.63</v>
      </c>
      <c r="L82" s="99">
        <f>K82-E82</f>
        <v>-1.2199999999999989</v>
      </c>
      <c r="M82" s="1"/>
      <c r="N82" s="1"/>
      <c r="O82" s="1"/>
      <c r="P82" s="81" t="s">
        <v>30</v>
      </c>
    </row>
    <row r="83" spans="1:16" ht="15.75" thickBot="1" x14ac:dyDescent="0.3">
      <c r="A83" s="173"/>
      <c r="B83" s="174"/>
      <c r="C83" s="174"/>
      <c r="D83" s="174"/>
      <c r="E83" s="174"/>
      <c r="F83" s="174"/>
      <c r="G83" s="174"/>
      <c r="H83" s="174"/>
      <c r="I83" s="174"/>
      <c r="J83" s="174"/>
      <c r="K83" s="174"/>
      <c r="L83" s="175"/>
      <c r="M83" s="1"/>
      <c r="N83" s="1"/>
      <c r="O83" s="1"/>
    </row>
    <row r="84" spans="1:16" ht="15.75" thickBot="1" x14ac:dyDescent="0.3">
      <c r="A84" s="113" t="s">
        <v>47</v>
      </c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5"/>
      <c r="M84" s="1"/>
      <c r="N84" s="1"/>
      <c r="O84" s="1"/>
    </row>
    <row r="85" spans="1:16" x14ac:dyDescent="0.25">
      <c r="A85" s="39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1"/>
      <c r="M85" s="1"/>
      <c r="N85" s="1"/>
      <c r="O85" s="1"/>
    </row>
    <row r="86" spans="1:16" x14ac:dyDescent="0.25">
      <c r="A86" s="39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1"/>
      <c r="M86" s="1"/>
      <c r="N86" s="1"/>
      <c r="O86" s="1"/>
    </row>
    <row r="87" spans="1:16" x14ac:dyDescent="0.25">
      <c r="A87" s="39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1"/>
      <c r="M87" s="1"/>
      <c r="N87" s="1"/>
      <c r="O87" s="1"/>
    </row>
    <row r="88" spans="1:16" x14ac:dyDescent="0.25">
      <c r="A88" s="39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1"/>
      <c r="M88" s="1"/>
      <c r="N88" s="1"/>
      <c r="O88" s="1"/>
    </row>
    <row r="89" spans="1:16" x14ac:dyDescent="0.25">
      <c r="A89" s="39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1"/>
      <c r="M89" s="1"/>
      <c r="N89" s="1"/>
      <c r="O89" s="1"/>
    </row>
    <row r="90" spans="1:16" ht="15.75" thickBot="1" x14ac:dyDescent="0.3">
      <c r="A90" s="39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1"/>
      <c r="M90" s="1"/>
      <c r="N90" s="1"/>
      <c r="O90" s="1"/>
    </row>
    <row r="91" spans="1:16" ht="27.75" customHeight="1" x14ac:dyDescent="0.25">
      <c r="A91" s="97"/>
      <c r="B91" s="125" t="s">
        <v>42</v>
      </c>
      <c r="C91" s="126"/>
      <c r="D91" s="127"/>
      <c r="E91" s="122" t="s">
        <v>41</v>
      </c>
      <c r="F91" s="123"/>
      <c r="G91" s="124"/>
      <c r="H91" s="116" t="s">
        <v>5</v>
      </c>
      <c r="I91" s="117"/>
      <c r="J91" s="117"/>
      <c r="K91" s="117"/>
      <c r="L91" s="120" t="s">
        <v>8</v>
      </c>
      <c r="M91" s="1"/>
      <c r="N91" s="1"/>
      <c r="O91" s="1"/>
    </row>
    <row r="92" spans="1:16" x14ac:dyDescent="0.25">
      <c r="A92" s="17" t="s">
        <v>4</v>
      </c>
      <c r="B92" s="107" t="s">
        <v>27</v>
      </c>
      <c r="C92" s="108"/>
      <c r="D92" s="109"/>
      <c r="E92" s="107">
        <v>164</v>
      </c>
      <c r="F92" s="108"/>
      <c r="G92" s="109"/>
      <c r="H92" s="118"/>
      <c r="I92" s="119"/>
      <c r="J92" s="119"/>
      <c r="K92" s="119"/>
      <c r="L92" s="121"/>
      <c r="M92" s="1"/>
      <c r="N92" s="1"/>
      <c r="O92" s="1"/>
    </row>
    <row r="93" spans="1:16" x14ac:dyDescent="0.25">
      <c r="A93" s="110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2"/>
      <c r="M93" s="1"/>
      <c r="N93" s="1"/>
      <c r="O93" s="1"/>
    </row>
    <row r="94" spans="1:16" x14ac:dyDescent="0.25">
      <c r="A94" s="20" t="s">
        <v>2</v>
      </c>
      <c r="B94" s="101">
        <v>21.58</v>
      </c>
      <c r="C94" s="102"/>
      <c r="D94" s="103"/>
      <c r="E94" s="102">
        <v>15.74</v>
      </c>
      <c r="F94" s="102"/>
      <c r="G94" s="103"/>
      <c r="H94" s="36" t="s">
        <v>29</v>
      </c>
      <c r="I94" s="24">
        <f>IFERROR(SMALL(B94:C94,1),"")</f>
        <v>21.58</v>
      </c>
      <c r="J94" s="25" t="s">
        <v>26</v>
      </c>
      <c r="K94" s="46">
        <f>IFERROR(LARGE(D95:G95,1),"")</f>
        <v>15.84</v>
      </c>
      <c r="L94" s="77">
        <f>IFERROR(K94-I94,"")</f>
        <v>-5.7399999999999984</v>
      </c>
      <c r="M94" s="1"/>
      <c r="N94" s="1"/>
      <c r="O94" s="1"/>
    </row>
    <row r="95" spans="1:16" ht="15.75" thickBot="1" x14ac:dyDescent="0.3">
      <c r="A95" s="3" t="s">
        <v>3</v>
      </c>
      <c r="B95" s="104">
        <v>21.89</v>
      </c>
      <c r="C95" s="105"/>
      <c r="D95" s="106"/>
      <c r="E95" s="105">
        <v>15.84</v>
      </c>
      <c r="F95" s="105"/>
      <c r="G95" s="106"/>
      <c r="H95" s="9" t="s">
        <v>28</v>
      </c>
      <c r="I95" s="6">
        <f>IFERROR(LARGE(B95:C95,1),"")</f>
        <v>21.89</v>
      </c>
      <c r="J95" s="5" t="s">
        <v>25</v>
      </c>
      <c r="K95" s="56">
        <f>IFERROR(SMALL(D94:G94,1),"")</f>
        <v>15.74</v>
      </c>
      <c r="L95" s="78">
        <f>IFERROR(K95-I95,"")</f>
        <v>-6.15</v>
      </c>
      <c r="M95" s="1"/>
      <c r="N95" s="1"/>
      <c r="O95" s="1"/>
    </row>
    <row r="96" spans="1:1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</sheetData>
  <mergeCells count="56">
    <mergeCell ref="A80:L80"/>
    <mergeCell ref="A83:L83"/>
    <mergeCell ref="F78:K79"/>
    <mergeCell ref="A71:L71"/>
    <mergeCell ref="L78:L79"/>
    <mergeCell ref="H17:K18"/>
    <mergeCell ref="A17:C17"/>
    <mergeCell ref="D17:G17"/>
    <mergeCell ref="I3:L3"/>
    <mergeCell ref="J4:L4"/>
    <mergeCell ref="J5:L5"/>
    <mergeCell ref="J6:L6"/>
    <mergeCell ref="J7:L7"/>
    <mergeCell ref="J8:L8"/>
    <mergeCell ref="A3:H8"/>
    <mergeCell ref="A38:L38"/>
    <mergeCell ref="A35:L35"/>
    <mergeCell ref="A1:B1"/>
    <mergeCell ref="C1:L1"/>
    <mergeCell ref="C2:L2"/>
    <mergeCell ref="A9:L9"/>
    <mergeCell ref="A26:L26"/>
    <mergeCell ref="A33:C33"/>
    <mergeCell ref="D33:G33"/>
    <mergeCell ref="H33:K34"/>
    <mergeCell ref="L33:L34"/>
    <mergeCell ref="A2:B2"/>
    <mergeCell ref="L17:L18"/>
    <mergeCell ref="A19:L19"/>
    <mergeCell ref="A22:L22"/>
    <mergeCell ref="A25:G25"/>
    <mergeCell ref="A51:L51"/>
    <mergeCell ref="A42:L42"/>
    <mergeCell ref="A49:C49"/>
    <mergeCell ref="D49:G49"/>
    <mergeCell ref="H49:K50"/>
    <mergeCell ref="L49:L50"/>
    <mergeCell ref="A64:L64"/>
    <mergeCell ref="A67:L67"/>
    <mergeCell ref="A55:L55"/>
    <mergeCell ref="A62:C62"/>
    <mergeCell ref="D62:G62"/>
    <mergeCell ref="H62:K63"/>
    <mergeCell ref="L62:L63"/>
    <mergeCell ref="A84:L84"/>
    <mergeCell ref="H91:K92"/>
    <mergeCell ref="L91:L92"/>
    <mergeCell ref="E91:G91"/>
    <mergeCell ref="B91:D91"/>
    <mergeCell ref="B94:D94"/>
    <mergeCell ref="B95:D95"/>
    <mergeCell ref="E92:G92"/>
    <mergeCell ref="E94:G94"/>
    <mergeCell ref="E95:G95"/>
    <mergeCell ref="B92:D92"/>
    <mergeCell ref="A93:L93"/>
  </mergeCells>
  <printOptions horizontalCentered="1"/>
  <pageMargins left="0" right="0" top="0" bottom="0" header="0.31496062992125984" footer="0.31496062992125984"/>
  <pageSetup paperSize="9" scale="78" orientation="portrait" r:id="rId1"/>
  <headerFooter>
    <oddFooter>&amp;LRev.00 - Setembro 2018</oddFooter>
  </headerFooter>
  <rowBreaks count="1" manualBreakCount="1">
    <brk id="69" max="11" man="1"/>
  </rowBreaks>
  <colBreaks count="1" manualBreakCount="1">
    <brk id="1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2019-07-02T11:03:53Z</cp:lastPrinted>
  <dcterms:created xsi:type="dcterms:W3CDTF">2018-09-01T14:07:24Z</dcterms:created>
  <dcterms:modified xsi:type="dcterms:W3CDTF">2026-07-29T20:58:00Z</dcterms:modified>
</cp:coreProperties>
</file>