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760"/>
  </bookViews>
  <sheets>
    <sheet name="Plan1" sheetId="1" r:id="rId1"/>
    <sheet name="Plan2" sheetId="2" r:id="rId2"/>
    <sheet name="Plan3" sheetId="3" r:id="rId3"/>
  </sheets>
  <definedNames>
    <definedName name="_xlnm.Print_Area" localSheetId="0">Plan1!$A$1:$L$97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1" l="1"/>
  <c r="F95" i="1"/>
  <c r="I96" i="1" l="1"/>
  <c r="J96" i="1" s="1"/>
  <c r="I95" i="1"/>
  <c r="J95" i="1" s="1"/>
  <c r="F86" i="1"/>
  <c r="F85" i="1"/>
  <c r="I85" i="1" l="1"/>
  <c r="J85" i="1" s="1"/>
  <c r="I86" i="1"/>
  <c r="J86" i="1" s="1"/>
  <c r="H69" i="1" l="1"/>
  <c r="H68" i="1"/>
  <c r="J69" i="1"/>
  <c r="J68" i="1"/>
  <c r="J66" i="1"/>
  <c r="H66" i="1"/>
  <c r="J65" i="1"/>
  <c r="H65" i="1"/>
  <c r="J40" i="1"/>
  <c r="H40" i="1"/>
  <c r="J39" i="1"/>
  <c r="H39" i="1"/>
  <c r="J53" i="1"/>
  <c r="H53" i="1"/>
  <c r="J52" i="1"/>
  <c r="H52" i="1"/>
  <c r="J37" i="1"/>
  <c r="H37" i="1"/>
  <c r="J36" i="1"/>
  <c r="H36" i="1"/>
  <c r="J24" i="1"/>
  <c r="H24" i="1"/>
  <c r="J23" i="1"/>
  <c r="H23" i="1"/>
  <c r="K40" i="1" l="1"/>
  <c r="K68" i="1"/>
  <c r="K66" i="1"/>
  <c r="K65" i="1"/>
  <c r="K69" i="1"/>
  <c r="K24" i="1"/>
  <c r="K39" i="1"/>
  <c r="K52" i="1"/>
  <c r="K36" i="1"/>
  <c r="K23" i="1"/>
  <c r="K37" i="1"/>
  <c r="K53" i="1"/>
  <c r="J21" i="1"/>
  <c r="H21" i="1"/>
  <c r="J20" i="1"/>
  <c r="H20" i="1"/>
  <c r="K21" i="1" l="1"/>
  <c r="K20" i="1"/>
</calcChain>
</file>

<file path=xl/sharedStrings.xml><?xml version="1.0" encoding="utf-8"?>
<sst xmlns="http://schemas.openxmlformats.org/spreadsheetml/2006/main" count="124" uniqueCount="47">
  <si>
    <t>COMPARAÇÃO DIMENSIONAL - C.Q.</t>
  </si>
  <si>
    <t xml:space="preserve">Produto avaliado: </t>
  </si>
  <si>
    <t>Mínima</t>
  </si>
  <si>
    <t>Máxima</t>
  </si>
  <si>
    <t>Moldes</t>
  </si>
  <si>
    <t>Encaixes</t>
  </si>
  <si>
    <t>Interferência</t>
  </si>
  <si>
    <t>Lev. dimensionais utilizados</t>
  </si>
  <si>
    <t>Corpo</t>
  </si>
  <si>
    <t>Tampa</t>
  </si>
  <si>
    <t>Tampinha</t>
  </si>
  <si>
    <t>Ponta</t>
  </si>
  <si>
    <t/>
  </si>
  <si>
    <t>Comprimento (corpo) até batente</t>
  </si>
  <si>
    <t>Mín. comprimento total corpo</t>
  </si>
  <si>
    <t>Máx. comprimento total corpo</t>
  </si>
  <si>
    <t>Maior comprimento para encaixe do pavio entre batente e tampinha</t>
  </si>
  <si>
    <t>Menor comprimento para encaixe do pavio entre batente e tampinha</t>
  </si>
  <si>
    <t>Pavio</t>
  </si>
  <si>
    <t>Montagem: Corpo x Tampinha</t>
  </si>
  <si>
    <t>Montagem: Corpo x Tampa</t>
  </si>
  <si>
    <t>Montagem: Corpo x Ponta</t>
  </si>
  <si>
    <t>-</t>
  </si>
  <si>
    <t>Comprimento total Corpo</t>
  </si>
  <si>
    <t>Aiyi</t>
  </si>
  <si>
    <t>Teibow</t>
  </si>
  <si>
    <t>Montagem: Tampa x Tampinha</t>
  </si>
  <si>
    <t>Mín. Corpo</t>
  </si>
  <si>
    <t>Máx. Corpo</t>
  </si>
  <si>
    <t>Máx. Tampinha</t>
  </si>
  <si>
    <t>Mín. Tampinha</t>
  </si>
  <si>
    <t>Máx. Ponta</t>
  </si>
  <si>
    <t>Mín. Ponta</t>
  </si>
  <si>
    <t>Mín. Tampa</t>
  </si>
  <si>
    <t>Máx. Tampa</t>
  </si>
  <si>
    <t>Hidrográfica Neo Pen (HNM - Molde 121 / HNG - Molde 194 e 199)</t>
  </si>
  <si>
    <t>Menor soma do comprimento da tampinha + comp. até batente do pavio</t>
  </si>
  <si>
    <t>Maior soma do comprimento da tampinha + comp. até batente do pavio</t>
  </si>
  <si>
    <t>Molde</t>
  </si>
  <si>
    <r>
      <t xml:space="preserve">Pavio
</t>
    </r>
    <r>
      <rPr>
        <sz val="6"/>
        <color theme="1"/>
        <rFont val="Tahoma"/>
        <family val="2"/>
      </rPr>
      <t>(Forn. ext.)</t>
    </r>
  </si>
  <si>
    <t>Porex</t>
  </si>
  <si>
    <t>Montagem: apoio do pavio no batente do corpo</t>
  </si>
  <si>
    <t>Montagem: Corpo HNM</t>
  </si>
  <si>
    <t>Montagem: Corpo HNG</t>
  </si>
  <si>
    <t>Interferência
(Espaço entre batente e tampinha - pavio)</t>
  </si>
  <si>
    <r>
      <t xml:space="preserve">Ponta
</t>
    </r>
    <r>
      <rPr>
        <sz val="7"/>
        <color theme="1"/>
        <rFont val="Tahoma"/>
        <family val="2"/>
      </rPr>
      <t>(Forn. Externo)</t>
    </r>
  </si>
  <si>
    <r>
      <t xml:space="preserve">Pavio
</t>
    </r>
    <r>
      <rPr>
        <sz val="7"/>
        <color theme="1"/>
        <rFont val="Tahoma"/>
        <family val="2"/>
      </rPr>
      <t>(Forn. ext.)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</si>
</sst>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6.5"/>
      <color theme="1"/>
      <name val="Tahoma"/>
      <family val="2"/>
    </font>
    <font>
      <sz val="11"/>
      <color theme="1"/>
      <name val="Tahoma"/>
      <family val="2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8"/>
      <color theme="1"/>
      <name val="Tahoma"/>
      <family val="2"/>
    </font>
    <font>
      <sz val="7"/>
      <color theme="1"/>
      <name val="Tahoma"/>
      <family val="2"/>
    </font>
    <font>
      <sz val="7.5"/>
      <color theme="1"/>
      <name val="Tahoma"/>
      <family val="2"/>
    </font>
    <font>
      <sz val="6"/>
      <color theme="1"/>
      <name val="Tahoma"/>
      <family val="2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auto="1"/>
      </left>
      <right style="medium">
        <color auto="1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6" fillId="2" borderId="11" xfId="0" applyFont="1" applyFill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2" fontId="6" fillId="0" borderId="16" xfId="0" applyNumberFormat="1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2" fontId="6" fillId="0" borderId="21" xfId="0" applyNumberFormat="1" applyFont="1" applyBorder="1" applyAlignment="1">
      <alignment horizontal="center" vertical="center"/>
    </xf>
    <xf numFmtId="2" fontId="6" fillId="0" borderId="17" xfId="0" applyNumberFormat="1" applyFont="1" applyBorder="1" applyAlignment="1">
      <alignment horizontal="center" vertical="center"/>
    </xf>
    <xf numFmtId="2" fontId="6" fillId="0" borderId="33" xfId="0" applyNumberFormat="1" applyFont="1" applyBorder="1" applyAlignment="1">
      <alignment horizontal="center" vertical="center"/>
    </xf>
    <xf numFmtId="2" fontId="6" fillId="0" borderId="35" xfId="0" applyNumberFormat="1" applyFont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2" fontId="6" fillId="0" borderId="37" xfId="0" applyNumberFormat="1" applyFont="1" applyBorder="1" applyAlignment="1">
      <alignment horizontal="center" vertical="center"/>
    </xf>
    <xf numFmtId="2" fontId="6" fillId="0" borderId="40" xfId="0" applyNumberFormat="1" applyFont="1" applyBorder="1" applyAlignment="1">
      <alignment horizontal="center" vertical="center"/>
    </xf>
    <xf numFmtId="2" fontId="6" fillId="0" borderId="34" xfId="0" applyNumberFormat="1" applyFont="1" applyBorder="1" applyAlignment="1">
      <alignment horizontal="center" vertical="center"/>
    </xf>
    <xf numFmtId="2" fontId="6" fillId="0" borderId="51" xfId="0" applyNumberFormat="1" applyFont="1" applyBorder="1" applyAlignment="1">
      <alignment horizontal="center" vertical="center"/>
    </xf>
    <xf numFmtId="2" fontId="6" fillId="0" borderId="38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2" fontId="6" fillId="2" borderId="43" xfId="0" applyNumberFormat="1" applyFont="1" applyFill="1" applyBorder="1" applyAlignment="1">
      <alignment horizontal="center" vertical="center" wrapText="1"/>
    </xf>
    <xf numFmtId="2" fontId="6" fillId="2" borderId="59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2" fontId="6" fillId="0" borderId="22" xfId="0" applyNumberFormat="1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2" fontId="6" fillId="0" borderId="50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2" fontId="6" fillId="0" borderId="10" xfId="0" applyNumberFormat="1" applyFont="1" applyBorder="1" applyAlignment="1">
      <alignment horizontal="center" vertical="center"/>
    </xf>
    <xf numFmtId="2" fontId="6" fillId="0" borderId="12" xfId="0" applyNumberFormat="1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2" fontId="6" fillId="0" borderId="28" xfId="0" applyNumberFormat="1" applyFont="1" applyBorder="1" applyAlignment="1">
      <alignment horizontal="center" vertical="center"/>
    </xf>
    <xf numFmtId="2" fontId="6" fillId="0" borderId="69" xfId="0" applyNumberFormat="1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2" fontId="6" fillId="0" borderId="63" xfId="0" applyNumberFormat="1" applyFont="1" applyBorder="1" applyAlignment="1">
      <alignment horizontal="center" vertical="center"/>
    </xf>
    <xf numFmtId="2" fontId="6" fillId="0" borderId="39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4" fillId="0" borderId="75" xfId="0" applyFont="1" applyBorder="1" applyAlignment="1">
      <alignment vertical="center"/>
    </xf>
    <xf numFmtId="0" fontId="5" fillId="0" borderId="50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2" fontId="6" fillId="0" borderId="39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2" fontId="6" fillId="0" borderId="79" xfId="0" applyNumberFormat="1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2" fontId="6" fillId="0" borderId="60" xfId="0" applyNumberFormat="1" applyFont="1" applyBorder="1" applyAlignment="1">
      <alignment horizontal="center" vertical="center" wrapText="1"/>
    </xf>
    <xf numFmtId="2" fontId="6" fillId="0" borderId="41" xfId="0" applyNumberFormat="1" applyFont="1" applyBorder="1" applyAlignment="1">
      <alignment horizontal="center" vertical="center" wrapText="1"/>
    </xf>
    <xf numFmtId="2" fontId="6" fillId="0" borderId="80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14" fontId="6" fillId="0" borderId="45" xfId="0" applyNumberFormat="1" applyFont="1" applyBorder="1" applyAlignment="1">
      <alignment horizontal="center" vertical="center"/>
    </xf>
    <xf numFmtId="14" fontId="6" fillId="0" borderId="46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2" fontId="5" fillId="0" borderId="21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2" fontId="5" fillId="0" borderId="33" xfId="0" applyNumberFormat="1" applyFont="1" applyBorder="1" applyAlignment="1">
      <alignment horizontal="center" vertical="center"/>
    </xf>
    <xf numFmtId="2" fontId="5" fillId="0" borderId="17" xfId="0" applyNumberFormat="1" applyFont="1" applyBorder="1" applyAlignment="1">
      <alignment horizontal="center" vertical="center"/>
    </xf>
    <xf numFmtId="2" fontId="5" fillId="0" borderId="15" xfId="0" applyNumberFormat="1" applyFont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2" fontId="5" fillId="0" borderId="35" xfId="0" applyNumberFormat="1" applyFont="1" applyBorder="1" applyAlignment="1">
      <alignment horizontal="center" vertical="center"/>
    </xf>
    <xf numFmtId="2" fontId="5" fillId="0" borderId="51" xfId="0" applyNumberFormat="1" applyFont="1" applyBorder="1" applyAlignment="1">
      <alignment horizontal="center" vertical="center"/>
    </xf>
    <xf numFmtId="2" fontId="5" fillId="0" borderId="50" xfId="0" applyNumberFormat="1" applyFont="1" applyBorder="1" applyAlignment="1">
      <alignment horizontal="center" vertical="center"/>
    </xf>
    <xf numFmtId="2" fontId="5" fillId="0" borderId="52" xfId="0" applyNumberFormat="1" applyFont="1" applyBorder="1" applyAlignment="1">
      <alignment horizontal="center" vertical="center"/>
    </xf>
    <xf numFmtId="2" fontId="6" fillId="0" borderId="14" xfId="0" applyNumberFormat="1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/>
    </xf>
    <xf numFmtId="0" fontId="6" fillId="0" borderId="83" xfId="0" applyFont="1" applyBorder="1" applyAlignment="1">
      <alignment horizontal="center" vertical="center"/>
    </xf>
    <xf numFmtId="0" fontId="6" fillId="0" borderId="84" xfId="0" applyFont="1" applyBorder="1" applyAlignment="1">
      <alignment horizontal="center" vertical="center"/>
    </xf>
    <xf numFmtId="2" fontId="6" fillId="0" borderId="85" xfId="0" applyNumberFormat="1" applyFont="1" applyBorder="1" applyAlignment="1">
      <alignment horizontal="center" vertical="center"/>
    </xf>
    <xf numFmtId="2" fontId="6" fillId="0" borderId="64" xfId="0" applyNumberFormat="1" applyFont="1" applyBorder="1" applyAlignment="1">
      <alignment horizontal="center" vertical="center"/>
    </xf>
    <xf numFmtId="2" fontId="6" fillId="0" borderId="65" xfId="0" applyNumberFormat="1" applyFont="1" applyBorder="1" applyAlignment="1">
      <alignment horizontal="center" vertical="center"/>
    </xf>
    <xf numFmtId="0" fontId="6" fillId="0" borderId="86" xfId="0" applyFont="1" applyBorder="1" applyAlignment="1">
      <alignment horizontal="center" vertical="center"/>
    </xf>
    <xf numFmtId="2" fontId="5" fillId="0" borderId="69" xfId="0" applyNumberFormat="1" applyFont="1" applyBorder="1" applyAlignment="1">
      <alignment horizontal="center" vertical="center"/>
    </xf>
    <xf numFmtId="2" fontId="5" fillId="0" borderId="85" xfId="0" applyNumberFormat="1" applyFont="1" applyBorder="1" applyAlignment="1">
      <alignment horizontal="center" vertical="center"/>
    </xf>
    <xf numFmtId="2" fontId="5" fillId="0" borderId="63" xfId="0" applyNumberFormat="1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2" fontId="6" fillId="0" borderId="41" xfId="0" applyNumberFormat="1" applyFont="1" applyBorder="1" applyAlignment="1">
      <alignment horizontal="center" vertical="center" wrapText="1"/>
    </xf>
    <xf numFmtId="2" fontId="6" fillId="0" borderId="42" xfId="0" applyNumberFormat="1" applyFont="1" applyBorder="1" applyAlignment="1">
      <alignment horizontal="center" vertical="center" wrapText="1"/>
    </xf>
    <xf numFmtId="2" fontId="6" fillId="0" borderId="76" xfId="0" applyNumberFormat="1" applyFont="1" applyBorder="1" applyAlignment="1">
      <alignment horizontal="center" vertical="center" wrapText="1"/>
    </xf>
    <xf numFmtId="2" fontId="6" fillId="0" borderId="65" xfId="0" applyNumberFormat="1" applyFont="1" applyBorder="1" applyAlignment="1">
      <alignment horizontal="center" vertical="center" wrapText="1"/>
    </xf>
    <xf numFmtId="2" fontId="6" fillId="0" borderId="76" xfId="0" applyNumberFormat="1" applyFont="1" applyFill="1" applyBorder="1" applyAlignment="1">
      <alignment horizontal="center" vertical="center"/>
    </xf>
    <xf numFmtId="2" fontId="6" fillId="0" borderId="65" xfId="0" applyNumberFormat="1" applyFont="1" applyFill="1" applyBorder="1" applyAlignment="1">
      <alignment horizontal="center" vertical="center"/>
    </xf>
    <xf numFmtId="2" fontId="6" fillId="0" borderId="58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2" fontId="6" fillId="0" borderId="60" xfId="0" applyNumberFormat="1" applyFont="1" applyBorder="1" applyAlignment="1">
      <alignment horizontal="center" vertical="center" wrapText="1"/>
    </xf>
    <xf numFmtId="2" fontId="6" fillId="0" borderId="64" xfId="0" applyNumberFormat="1" applyFont="1" applyBorder="1" applyAlignment="1">
      <alignment horizontal="center" vertical="center" wrapText="1"/>
    </xf>
    <xf numFmtId="2" fontId="6" fillId="0" borderId="60" xfId="0" applyNumberFormat="1" applyFont="1" applyFill="1" applyBorder="1" applyAlignment="1">
      <alignment horizontal="center" vertical="center"/>
    </xf>
    <xf numFmtId="2" fontId="6" fillId="0" borderId="64" xfId="0" applyNumberFormat="1" applyFont="1" applyFill="1" applyBorder="1" applyAlignment="1">
      <alignment horizontal="center" vertical="center"/>
    </xf>
    <xf numFmtId="2" fontId="6" fillId="0" borderId="59" xfId="0" applyNumberFormat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 wrapText="1"/>
    </xf>
    <xf numFmtId="0" fontId="6" fillId="4" borderId="31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77" xfId="0" applyFont="1" applyFill="1" applyBorder="1" applyAlignment="1">
      <alignment horizontal="center" vertical="center" wrapText="1"/>
    </xf>
    <xf numFmtId="0" fontId="6" fillId="4" borderId="78" xfId="0" applyFont="1" applyFill="1" applyBorder="1" applyAlignment="1">
      <alignment horizontal="center" vertical="center" wrapText="1"/>
    </xf>
    <xf numFmtId="0" fontId="6" fillId="4" borderId="73" xfId="0" applyFont="1" applyFill="1" applyBorder="1" applyAlignment="1">
      <alignment horizontal="center" vertical="center" wrapText="1"/>
    </xf>
    <xf numFmtId="2" fontId="8" fillId="4" borderId="60" xfId="0" applyNumberFormat="1" applyFont="1" applyFill="1" applyBorder="1" applyAlignment="1">
      <alignment horizontal="center" vertical="center" wrapText="1"/>
    </xf>
    <xf numFmtId="2" fontId="8" fillId="4" borderId="64" xfId="0" applyNumberFormat="1" applyFont="1" applyFill="1" applyBorder="1" applyAlignment="1">
      <alignment horizontal="center" vertical="center" wrapText="1"/>
    </xf>
    <xf numFmtId="2" fontId="8" fillId="4" borderId="59" xfId="0" applyNumberFormat="1" applyFont="1" applyFill="1" applyBorder="1" applyAlignment="1">
      <alignment horizontal="center" vertical="center" wrapText="1"/>
    </xf>
    <xf numFmtId="2" fontId="8" fillId="4" borderId="76" xfId="0" applyNumberFormat="1" applyFont="1" applyFill="1" applyBorder="1" applyAlignment="1">
      <alignment horizontal="center" vertical="center" wrapText="1"/>
    </xf>
    <xf numFmtId="2" fontId="8" fillId="4" borderId="65" xfId="0" applyNumberFormat="1" applyFont="1" applyFill="1" applyBorder="1" applyAlignment="1">
      <alignment horizontal="center" vertical="center" wrapText="1"/>
    </xf>
    <xf numFmtId="2" fontId="8" fillId="4" borderId="58" xfId="0" applyNumberFormat="1" applyFont="1" applyFill="1" applyBorder="1" applyAlignment="1">
      <alignment horizontal="center" vertical="center" wrapText="1"/>
    </xf>
    <xf numFmtId="2" fontId="6" fillId="0" borderId="76" xfId="0" applyNumberFormat="1" applyFont="1" applyBorder="1" applyAlignment="1">
      <alignment horizontal="center" vertical="center"/>
    </xf>
    <xf numFmtId="2" fontId="6" fillId="0" borderId="5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2" fontId="6" fillId="3" borderId="60" xfId="0" applyNumberFormat="1" applyFont="1" applyFill="1" applyBorder="1" applyAlignment="1">
      <alignment horizontal="center" vertical="center"/>
    </xf>
    <xf numFmtId="2" fontId="6" fillId="3" borderId="59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2" fontId="6" fillId="0" borderId="54" xfId="0" applyNumberFormat="1" applyFont="1" applyBorder="1" applyAlignment="1">
      <alignment horizontal="center" vertical="center"/>
    </xf>
    <xf numFmtId="2" fontId="6" fillId="0" borderId="61" xfId="0" applyNumberFormat="1" applyFont="1" applyBorder="1" applyAlignment="1">
      <alignment horizontal="center" vertical="center"/>
    </xf>
    <xf numFmtId="2" fontId="5" fillId="0" borderId="60" xfId="0" applyNumberFormat="1" applyFont="1" applyBorder="1" applyAlignment="1">
      <alignment horizontal="center" vertical="center"/>
    </xf>
    <xf numFmtId="2" fontId="5" fillId="0" borderId="59" xfId="0" applyNumberFormat="1" applyFont="1" applyBorder="1" applyAlignment="1">
      <alignment horizontal="center" vertical="center"/>
    </xf>
    <xf numFmtId="2" fontId="5" fillId="0" borderId="54" xfId="0" applyNumberFormat="1" applyFont="1" applyBorder="1" applyAlignment="1">
      <alignment horizontal="center" vertical="center"/>
    </xf>
    <xf numFmtId="2" fontId="5" fillId="0" borderId="61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4" fontId="6" fillId="0" borderId="67" xfId="0" applyNumberFormat="1" applyFont="1" applyBorder="1" applyAlignment="1">
      <alignment horizontal="center" vertical="center"/>
    </xf>
    <xf numFmtId="14" fontId="10" fillId="0" borderId="67" xfId="0" applyNumberFormat="1" applyFont="1" applyBorder="1" applyAlignment="1">
      <alignment horizontal="center" vertical="center"/>
    </xf>
    <xf numFmtId="14" fontId="10" fillId="0" borderId="68" xfId="0" applyNumberFormat="1" applyFont="1" applyBorder="1" applyAlignment="1">
      <alignment horizontal="center" vertical="center"/>
    </xf>
    <xf numFmtId="14" fontId="6" fillId="0" borderId="48" xfId="0" applyNumberFormat="1" applyFont="1" applyBorder="1" applyAlignment="1">
      <alignment horizontal="center" vertical="center"/>
    </xf>
    <xf numFmtId="14" fontId="10" fillId="0" borderId="48" xfId="0" applyNumberFormat="1" applyFont="1" applyBorder="1" applyAlignment="1">
      <alignment horizontal="center" vertical="center"/>
    </xf>
    <xf numFmtId="14" fontId="10" fillId="0" borderId="49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0" borderId="6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57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2" fontId="6" fillId="0" borderId="60" xfId="0" applyNumberFormat="1" applyFont="1" applyBorder="1" applyAlignment="1">
      <alignment horizontal="center" vertical="center"/>
    </xf>
    <xf numFmtId="2" fontId="6" fillId="0" borderId="59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2" fontId="6" fillId="3" borderId="76" xfId="0" applyNumberFormat="1" applyFont="1" applyFill="1" applyBorder="1" applyAlignment="1">
      <alignment horizontal="center" vertical="center"/>
    </xf>
    <xf numFmtId="2" fontId="6" fillId="3" borderId="58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453072</xdr:colOff>
      <xdr:row>0</xdr:row>
      <xdr:rowOff>95249</xdr:rowOff>
    </xdr:from>
    <xdr:to>
      <xdr:col>2</xdr:col>
      <xdr:colOff>290622</xdr:colOff>
      <xdr:row>0</xdr:row>
      <xdr:rowOff>581024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3072" y="95249"/>
          <a:ext cx="1266300" cy="485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281605</xdr:colOff>
      <xdr:row>18</xdr:row>
      <xdr:rowOff>99392</xdr:rowOff>
    </xdr:from>
    <xdr:to>
      <xdr:col>11</xdr:col>
      <xdr:colOff>468453</xdr:colOff>
      <xdr:row>18</xdr:row>
      <xdr:rowOff>99392</xdr:rowOff>
    </xdr:to>
    <xdr:cxnSp macro="">
      <xdr:nvCxnSpPr>
        <xdr:cNvPr id="26" name="Conector reto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CxnSpPr/>
      </xdr:nvCxnSpPr>
      <xdr:spPr>
        <a:xfrm>
          <a:off x="281605" y="3081131"/>
          <a:ext cx="70200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331310</xdr:colOff>
      <xdr:row>21</xdr:row>
      <xdr:rowOff>91142</xdr:rowOff>
    </xdr:from>
    <xdr:to>
      <xdr:col>11</xdr:col>
      <xdr:colOff>446158</xdr:colOff>
      <xdr:row>21</xdr:row>
      <xdr:rowOff>91142</xdr:rowOff>
    </xdr:to>
    <xdr:cxnSp macro="">
      <xdr:nvCxnSpPr>
        <xdr:cNvPr id="27" name="Conector reto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CxnSpPr/>
      </xdr:nvCxnSpPr>
      <xdr:spPr>
        <a:xfrm flipV="1">
          <a:off x="331310" y="4315272"/>
          <a:ext cx="7097087" cy="0"/>
        </a:xfrm>
        <a:prstGeom prst="line">
          <a:avLst/>
        </a:prstGeom>
        <a:ln w="381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356159</xdr:colOff>
      <xdr:row>34</xdr:row>
      <xdr:rowOff>91142</xdr:rowOff>
    </xdr:from>
    <xdr:to>
      <xdr:col>11</xdr:col>
      <xdr:colOff>471007</xdr:colOff>
      <xdr:row>34</xdr:row>
      <xdr:rowOff>91142</xdr:rowOff>
    </xdr:to>
    <xdr:cxnSp macro="">
      <xdr:nvCxnSpPr>
        <xdr:cNvPr id="40" name="Conector reto 39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356159" y="3465713"/>
          <a:ext cx="6945634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50</xdr:row>
      <xdr:rowOff>99392</xdr:rowOff>
    </xdr:from>
    <xdr:to>
      <xdr:col>11</xdr:col>
      <xdr:colOff>468453</xdr:colOff>
      <xdr:row>50</xdr:row>
      <xdr:rowOff>99392</xdr:rowOff>
    </xdr:to>
    <xdr:cxnSp macro="">
      <xdr:nvCxnSpPr>
        <xdr:cNvPr id="48" name="Conector reto 47">
          <a:extLst>
            <a:ext uri="{FF2B5EF4-FFF2-40B4-BE49-F238E27FC236}">
              <a16:creationId xmlns=""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281605" y="6443042"/>
          <a:ext cx="71400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146537</xdr:colOff>
      <xdr:row>26</xdr:row>
      <xdr:rowOff>95249</xdr:rowOff>
    </xdr:from>
    <xdr:to>
      <xdr:col>8</xdr:col>
      <xdr:colOff>472114</xdr:colOff>
      <xdr:row>31</xdr:row>
      <xdr:rowOff>145896</xdr:rowOff>
    </xdr:to>
    <xdr:grpSp>
      <xdr:nvGrpSpPr>
        <xdr:cNvPr id="85" name="Grupo 84">
          <a:extLst>
            <a:ext uri="{FF2B5EF4-FFF2-40B4-BE49-F238E27FC236}">
              <a16:creationId xmlns="" xmlns:a16="http://schemas.microsoft.com/office/drawing/2014/main" id="{00000000-0008-0000-0000-000055000000}"/>
            </a:ext>
          </a:extLst>
        </xdr:cNvPr>
        <xdr:cNvGrpSpPr/>
      </xdr:nvGrpSpPr>
      <xdr:grpSpPr>
        <a:xfrm>
          <a:off x="4449596" y="6045573"/>
          <a:ext cx="1759930" cy="1003147"/>
          <a:chOff x="4802961" y="5104976"/>
          <a:chExt cx="1853076" cy="1063652"/>
        </a:xfrm>
      </xdr:grpSpPr>
      <xdr:pic>
        <xdr:nvPicPr>
          <xdr:cNvPr id="1028" name="Picture 4">
            <a:extLst>
              <a:ext uri="{FF2B5EF4-FFF2-40B4-BE49-F238E27FC236}">
                <a16:creationId xmlns="" xmlns:a16="http://schemas.microsoft.com/office/drawing/2014/main" id="{00000000-0008-0000-0000-000004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lum bright="10000" contrast="10000"/>
          </a:blip>
          <a:srcRect l="44994" t="23870" r="38294" b="24076"/>
          <a:stretch>
            <a:fillRect/>
          </a:stretch>
        </xdr:blipFill>
        <xdr:spPr bwMode="auto">
          <a:xfrm rot="16200000">
            <a:off x="5197673" y="4710264"/>
            <a:ext cx="1063652" cy="1853076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cxnSp macro="">
        <xdr:nvCxnSpPr>
          <xdr:cNvPr id="52" name="Conector reto 51">
            <a:extLst>
              <a:ext uri="{FF2B5EF4-FFF2-40B4-BE49-F238E27FC236}">
                <a16:creationId xmlns="" xmlns:a16="http://schemas.microsoft.com/office/drawing/2014/main" id="{00000000-0008-0000-0000-000034000000}"/>
              </a:ext>
            </a:extLst>
          </xdr:cNvPr>
          <xdr:cNvCxnSpPr/>
        </xdr:nvCxnSpPr>
        <xdr:spPr>
          <a:xfrm>
            <a:off x="6024729" y="5318347"/>
            <a:ext cx="95250" cy="0"/>
          </a:xfrm>
          <a:prstGeom prst="line">
            <a:avLst/>
          </a:prstGeom>
          <a:ln w="19050">
            <a:solidFill>
              <a:srgbClr val="92D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4" name="Conector reto 53">
            <a:extLst>
              <a:ext uri="{FF2B5EF4-FFF2-40B4-BE49-F238E27FC236}">
                <a16:creationId xmlns="" xmlns:a16="http://schemas.microsoft.com/office/drawing/2014/main" id="{00000000-0008-0000-0000-000036000000}"/>
              </a:ext>
            </a:extLst>
          </xdr:cNvPr>
          <xdr:cNvCxnSpPr/>
        </xdr:nvCxnSpPr>
        <xdr:spPr>
          <a:xfrm>
            <a:off x="6024729" y="5868253"/>
            <a:ext cx="95250" cy="0"/>
          </a:xfrm>
          <a:prstGeom prst="line">
            <a:avLst/>
          </a:prstGeom>
          <a:ln w="19050">
            <a:solidFill>
              <a:srgbClr val="92D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347871</xdr:colOff>
      <xdr:row>37</xdr:row>
      <xdr:rowOff>99416</xdr:rowOff>
    </xdr:from>
    <xdr:to>
      <xdr:col>11</xdr:col>
      <xdr:colOff>462719</xdr:colOff>
      <xdr:row>37</xdr:row>
      <xdr:rowOff>99416</xdr:rowOff>
    </xdr:to>
    <xdr:cxnSp macro="">
      <xdr:nvCxnSpPr>
        <xdr:cNvPr id="67" name="Conector reto 66">
          <a:extLst>
            <a:ext uri="{FF2B5EF4-FFF2-40B4-BE49-F238E27FC236}">
              <a16:creationId xmlns=""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347871" y="7854771"/>
          <a:ext cx="7088151" cy="0"/>
        </a:xfrm>
        <a:prstGeom prst="line">
          <a:avLst/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63</xdr:row>
      <xdr:rowOff>99392</xdr:rowOff>
    </xdr:from>
    <xdr:to>
      <xdr:col>11</xdr:col>
      <xdr:colOff>468453</xdr:colOff>
      <xdr:row>63</xdr:row>
      <xdr:rowOff>99392</xdr:rowOff>
    </xdr:to>
    <xdr:cxnSp macro="">
      <xdr:nvCxnSpPr>
        <xdr:cNvPr id="68" name="Conector reto 67">
          <a:extLst>
            <a:ext uri="{FF2B5EF4-FFF2-40B4-BE49-F238E27FC236}">
              <a16:creationId xmlns="" xmlns:a16="http://schemas.microsoft.com/office/drawing/2014/main" id="{00000000-0008-0000-0000-000044000000}"/>
            </a:ext>
          </a:extLst>
        </xdr:cNvPr>
        <xdr:cNvCxnSpPr/>
      </xdr:nvCxnSpPr>
      <xdr:spPr>
        <a:xfrm>
          <a:off x="281605" y="10918478"/>
          <a:ext cx="715652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356159</xdr:colOff>
      <xdr:row>66</xdr:row>
      <xdr:rowOff>91142</xdr:rowOff>
    </xdr:from>
    <xdr:to>
      <xdr:col>11</xdr:col>
      <xdr:colOff>471007</xdr:colOff>
      <xdr:row>66</xdr:row>
      <xdr:rowOff>91142</xdr:rowOff>
    </xdr:to>
    <xdr:cxnSp macro="">
      <xdr:nvCxnSpPr>
        <xdr:cNvPr id="69" name="Conector reto 68">
          <a:extLst>
            <a:ext uri="{FF2B5EF4-FFF2-40B4-BE49-F238E27FC236}">
              <a16:creationId xmlns="" xmlns:a16="http://schemas.microsoft.com/office/drawing/2014/main" id="{00000000-0008-0000-0000-000045000000}"/>
            </a:ext>
          </a:extLst>
        </xdr:cNvPr>
        <xdr:cNvCxnSpPr/>
      </xdr:nvCxnSpPr>
      <xdr:spPr>
        <a:xfrm flipV="1">
          <a:off x="356159" y="11481728"/>
          <a:ext cx="7084520" cy="0"/>
        </a:xfrm>
        <a:prstGeom prst="line">
          <a:avLst/>
        </a:prstGeom>
        <a:ln w="3810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320951</xdr:colOff>
      <xdr:row>55</xdr:row>
      <xdr:rowOff>57150</xdr:rowOff>
    </xdr:from>
    <xdr:to>
      <xdr:col>4</xdr:col>
      <xdr:colOff>211207</xdr:colOff>
      <xdr:row>59</xdr:row>
      <xdr:rowOff>95250</xdr:rowOff>
    </xdr:to>
    <xdr:pic>
      <xdr:nvPicPr>
        <xdr:cNvPr id="1035" name="Picture 11">
          <a:extLst>
            <a:ext uri="{FF2B5EF4-FFF2-40B4-BE49-F238E27FC236}">
              <a16:creationId xmlns=""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l="31041" t="39687" r="18782" b="34232"/>
        <a:stretch>
          <a:fillRect/>
        </a:stretch>
      </xdr:blipFill>
      <xdr:spPr bwMode="auto">
        <a:xfrm>
          <a:off x="320951" y="12458700"/>
          <a:ext cx="2736574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285749</xdr:colOff>
      <xdr:row>55</xdr:row>
      <xdr:rowOff>95250</xdr:rowOff>
    </xdr:from>
    <xdr:to>
      <xdr:col>10</xdr:col>
      <xdr:colOff>52707</xdr:colOff>
      <xdr:row>60</xdr:row>
      <xdr:rowOff>0</xdr:rowOff>
    </xdr:to>
    <xdr:pic>
      <xdr:nvPicPr>
        <xdr:cNvPr id="1036" name="Picture 12">
          <a:extLst>
            <a:ext uri="{FF2B5EF4-FFF2-40B4-BE49-F238E27FC236}">
              <a16:creationId xmlns=""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30404" t="36664" r="18357" b="33476"/>
        <a:stretch>
          <a:fillRect/>
        </a:stretch>
      </xdr:blipFill>
      <xdr:spPr bwMode="auto">
        <a:xfrm>
          <a:off x="4552949" y="12496800"/>
          <a:ext cx="2615155" cy="857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346563</xdr:colOff>
      <xdr:row>56</xdr:row>
      <xdr:rowOff>0</xdr:rowOff>
    </xdr:from>
    <xdr:to>
      <xdr:col>4</xdr:col>
      <xdr:colOff>346563</xdr:colOff>
      <xdr:row>59</xdr:row>
      <xdr:rowOff>0</xdr:rowOff>
    </xdr:to>
    <xdr:cxnSp macro="">
      <xdr:nvCxnSpPr>
        <xdr:cNvPr id="73" name="Conector reto 72">
          <a:extLst>
            <a:ext uri="{FF2B5EF4-FFF2-40B4-BE49-F238E27FC236}">
              <a16:creationId xmlns="" xmlns:a16="http://schemas.microsoft.com/office/drawing/2014/main" id="{00000000-0008-0000-0000-000049000000}"/>
            </a:ext>
          </a:extLst>
        </xdr:cNvPr>
        <xdr:cNvCxnSpPr/>
      </xdr:nvCxnSpPr>
      <xdr:spPr>
        <a:xfrm>
          <a:off x="2207601" y="11789019"/>
          <a:ext cx="0" cy="57150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56</xdr:row>
      <xdr:rowOff>9525</xdr:rowOff>
    </xdr:from>
    <xdr:to>
      <xdr:col>9</xdr:col>
      <xdr:colOff>28575</xdr:colOff>
      <xdr:row>58</xdr:row>
      <xdr:rowOff>60525</xdr:rowOff>
    </xdr:to>
    <xdr:cxnSp macro="">
      <xdr:nvCxnSpPr>
        <xdr:cNvPr id="75" name="Conector reto 74">
          <a:extLst>
            <a:ext uri="{FF2B5EF4-FFF2-40B4-BE49-F238E27FC236}">
              <a16:creationId xmlns="" xmlns:a16="http://schemas.microsoft.com/office/drawing/2014/main" id="{00000000-0008-0000-0000-00004B000000}"/>
            </a:ext>
          </a:extLst>
        </xdr:cNvPr>
        <xdr:cNvCxnSpPr/>
      </xdr:nvCxnSpPr>
      <xdr:spPr>
        <a:xfrm flipH="1">
          <a:off x="6372225" y="12601575"/>
          <a:ext cx="0" cy="432000"/>
        </a:xfrm>
        <a:prstGeom prst="line">
          <a:avLst/>
        </a:prstGeom>
        <a:ln w="19050"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80</xdr:row>
      <xdr:rowOff>99392</xdr:rowOff>
    </xdr:from>
    <xdr:to>
      <xdr:col>11</xdr:col>
      <xdr:colOff>468453</xdr:colOff>
      <xdr:row>80</xdr:row>
      <xdr:rowOff>99392</xdr:rowOff>
    </xdr:to>
    <xdr:cxnSp macro="">
      <xdr:nvCxnSpPr>
        <xdr:cNvPr id="38" name="Conector reto 37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281605" y="17673017"/>
          <a:ext cx="7178198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431935</xdr:colOff>
      <xdr:row>72</xdr:row>
      <xdr:rowOff>153864</xdr:rowOff>
    </xdr:from>
    <xdr:to>
      <xdr:col>10</xdr:col>
      <xdr:colOff>522187</xdr:colOff>
      <xdr:row>74</xdr:row>
      <xdr:rowOff>90199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9348" t="40453" r="2890" b="39807"/>
        <a:stretch>
          <a:fillRect/>
        </a:stretch>
      </xdr:blipFill>
      <xdr:spPr bwMode="auto">
        <a:xfrm>
          <a:off x="5443550" y="14060364"/>
          <a:ext cx="2223342" cy="3173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118005</xdr:colOff>
      <xdr:row>71</xdr:row>
      <xdr:rowOff>175844</xdr:rowOff>
    </xdr:from>
    <xdr:to>
      <xdr:col>6</xdr:col>
      <xdr:colOff>437587</xdr:colOff>
      <xdr:row>75</xdr:row>
      <xdr:rowOff>36633</xdr:rowOff>
    </xdr:to>
    <xdr:pic>
      <xdr:nvPicPr>
        <xdr:cNvPr id="1030" name="Picture 6">
          <a:extLst>
            <a:ext uri="{FF2B5EF4-FFF2-40B4-BE49-F238E27FC236}">
              <a16:creationId xmlns=""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l="14511" t="40680" r="14424" b="42122"/>
        <a:stretch>
          <a:fillRect/>
        </a:stretch>
      </xdr:blipFill>
      <xdr:spPr bwMode="auto">
        <a:xfrm>
          <a:off x="118005" y="13891844"/>
          <a:ext cx="4574263" cy="6227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351691</xdr:colOff>
      <xdr:row>73</xdr:row>
      <xdr:rowOff>117231</xdr:rowOff>
    </xdr:from>
    <xdr:to>
      <xdr:col>5</xdr:col>
      <xdr:colOff>0</xdr:colOff>
      <xdr:row>73</xdr:row>
      <xdr:rowOff>124558</xdr:rowOff>
    </xdr:to>
    <xdr:cxnSp macro="">
      <xdr:nvCxnSpPr>
        <xdr:cNvPr id="70" name="Conector reto 69">
          <a:extLst>
            <a:ext uri="{FF2B5EF4-FFF2-40B4-BE49-F238E27FC236}">
              <a16:creationId xmlns="" xmlns:a16="http://schemas.microsoft.com/office/drawing/2014/main" id="{00000000-0008-0000-0000-000046000000}"/>
            </a:ext>
          </a:extLst>
        </xdr:cNvPr>
        <xdr:cNvCxnSpPr/>
      </xdr:nvCxnSpPr>
      <xdr:spPr>
        <a:xfrm flipH="1">
          <a:off x="959826" y="14214231"/>
          <a:ext cx="2842847" cy="7327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281605</xdr:colOff>
      <xdr:row>90</xdr:row>
      <xdr:rowOff>99392</xdr:rowOff>
    </xdr:from>
    <xdr:to>
      <xdr:col>11</xdr:col>
      <xdr:colOff>468453</xdr:colOff>
      <xdr:row>90</xdr:row>
      <xdr:rowOff>99392</xdr:rowOff>
    </xdr:to>
    <xdr:cxnSp macro="">
      <xdr:nvCxnSpPr>
        <xdr:cNvPr id="36" name="Conector reto 35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281605" y="16109675"/>
          <a:ext cx="792280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28578</xdr:colOff>
      <xdr:row>3</xdr:row>
      <xdr:rowOff>180979</xdr:rowOff>
    </xdr:from>
    <xdr:to>
      <xdr:col>6</xdr:col>
      <xdr:colOff>674945</xdr:colOff>
      <xdr:row>5</xdr:row>
      <xdr:rowOff>67441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578" y="1571629"/>
          <a:ext cx="4932617" cy="267462"/>
        </a:xfrm>
        <a:prstGeom prst="rect">
          <a:avLst/>
        </a:prstGeom>
      </xdr:spPr>
    </xdr:pic>
    <xdr:clientData/>
  </xdr:twoCellAnchor>
  <xdr:twoCellAnchor editAs="absolute">
    <xdr:from>
      <xdr:col>0</xdr:col>
      <xdr:colOff>639957</xdr:colOff>
      <xdr:row>26</xdr:row>
      <xdr:rowOff>70288</xdr:rowOff>
    </xdr:from>
    <xdr:to>
      <xdr:col>5</xdr:col>
      <xdr:colOff>441765</xdr:colOff>
      <xdr:row>31</xdr:row>
      <xdr:rowOff>79813</xdr:rowOff>
    </xdr:to>
    <xdr:pic>
      <xdr:nvPicPr>
        <xdr:cNvPr id="9" name="Imagem 8"/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15200" r="7341" b="20000"/>
        <a:stretch/>
      </xdr:blipFill>
      <xdr:spPr>
        <a:xfrm>
          <a:off x="639957" y="6023413"/>
          <a:ext cx="3373683" cy="962025"/>
        </a:xfrm>
        <a:prstGeom prst="rect">
          <a:avLst/>
        </a:prstGeom>
      </xdr:spPr>
    </xdr:pic>
    <xdr:clientData/>
  </xdr:twoCellAnchor>
  <xdr:twoCellAnchor editAs="absolute">
    <xdr:from>
      <xdr:col>10</xdr:col>
      <xdr:colOff>276226</xdr:colOff>
      <xdr:row>55</xdr:row>
      <xdr:rowOff>66675</xdr:rowOff>
    </xdr:from>
    <xdr:to>
      <xdr:col>18</xdr:col>
      <xdr:colOff>175886</xdr:colOff>
      <xdr:row>60</xdr:row>
      <xdr:rowOff>95250</xdr:rowOff>
    </xdr:to>
    <xdr:pic>
      <xdr:nvPicPr>
        <xdr:cNvPr id="12" name="Imagem 11"/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21260" r="4011" b="21260"/>
        <a:stretch/>
      </xdr:blipFill>
      <xdr:spPr>
        <a:xfrm>
          <a:off x="7419976" y="11982450"/>
          <a:ext cx="4986010" cy="981075"/>
        </a:xfrm>
        <a:prstGeom prst="rect">
          <a:avLst/>
        </a:prstGeom>
      </xdr:spPr>
    </xdr:pic>
    <xdr:clientData/>
  </xdr:twoCellAnchor>
  <xdr:twoCellAnchor editAs="absolute">
    <xdr:from>
      <xdr:col>5</xdr:col>
      <xdr:colOff>400050</xdr:colOff>
      <xdr:row>72</xdr:row>
      <xdr:rowOff>47625</xdr:rowOff>
    </xdr:from>
    <xdr:to>
      <xdr:col>18</xdr:col>
      <xdr:colOff>335360</xdr:colOff>
      <xdr:row>75</xdr:row>
      <xdr:rowOff>175260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71925" y="15325725"/>
          <a:ext cx="8593535" cy="699135"/>
        </a:xfrm>
        <a:prstGeom prst="rect">
          <a:avLst/>
        </a:prstGeom>
      </xdr:spPr>
    </xdr:pic>
    <xdr:clientData/>
  </xdr:twoCellAnchor>
  <xdr:twoCellAnchor editAs="absolute">
    <xdr:from>
      <xdr:col>1</xdr:col>
      <xdr:colOff>585892</xdr:colOff>
      <xdr:row>9</xdr:row>
      <xdr:rowOff>76199</xdr:rowOff>
    </xdr:from>
    <xdr:to>
      <xdr:col>8</xdr:col>
      <xdr:colOff>693781</xdr:colOff>
      <xdr:row>15</xdr:row>
      <xdr:rowOff>146956</xdr:rowOff>
    </xdr:to>
    <xdr:grpSp>
      <xdr:nvGrpSpPr>
        <xdr:cNvPr id="15" name="Grupo 14"/>
        <xdr:cNvGrpSpPr>
          <a:grpSpLocks noChangeAspect="1"/>
        </xdr:cNvGrpSpPr>
      </xdr:nvGrpSpPr>
      <xdr:grpSpPr>
        <a:xfrm>
          <a:off x="1303068" y="2664758"/>
          <a:ext cx="5128125" cy="1213757"/>
          <a:chOff x="1978865" y="2879309"/>
          <a:chExt cx="3339801" cy="792000"/>
        </a:xfrm>
      </xdr:grpSpPr>
      <xdr:pic>
        <xdr:nvPicPr>
          <xdr:cNvPr id="8" name="Imagem 7"/>
          <xdr:cNvPicPr>
            <a:picLocks noChangeAspect="1"/>
          </xdr:cNvPicPr>
        </xdr:nvPicPr>
        <xdr:blipFill rotWithShape="1">
          <a:blip xmlns:r="http://schemas.openxmlformats.org/officeDocument/2006/relationships" r:embed="rId11"/>
          <a:srcRect l="1137" t="10119" r="839" b="9981"/>
          <a:stretch/>
        </xdr:blipFill>
        <xdr:spPr>
          <a:xfrm>
            <a:off x="1978865" y="2879309"/>
            <a:ext cx="3339801" cy="792000"/>
          </a:xfrm>
          <a:prstGeom prst="rect">
            <a:avLst/>
          </a:prstGeom>
        </xdr:spPr>
      </xdr:pic>
      <xdr:grpSp>
        <xdr:nvGrpSpPr>
          <xdr:cNvPr id="3" name="Grupo 2"/>
          <xdr:cNvGrpSpPr/>
        </xdr:nvGrpSpPr>
        <xdr:grpSpPr>
          <a:xfrm>
            <a:off x="3447614" y="3104115"/>
            <a:ext cx="194252" cy="318699"/>
            <a:chOff x="10467153" y="3365218"/>
            <a:chExt cx="190241" cy="305566"/>
          </a:xfrm>
        </xdr:grpSpPr>
        <xdr:cxnSp macro="">
          <xdr:nvCxnSpPr>
            <xdr:cNvPr id="43" name="Conector reto 42">
              <a:extLst>
                <a:ext uri="{FF2B5EF4-FFF2-40B4-BE49-F238E27FC236}">
                  <a16:creationId xmlns="" xmlns:a16="http://schemas.microsoft.com/office/drawing/2014/main" id="{00000000-0008-0000-0000-00002B000000}"/>
                </a:ext>
              </a:extLst>
            </xdr:cNvPr>
            <xdr:cNvCxnSpPr/>
          </xdr:nvCxnSpPr>
          <xdr:spPr>
            <a:xfrm flipV="1">
              <a:off x="10467153" y="3670784"/>
              <a:ext cx="190241" cy="0"/>
            </a:xfrm>
            <a:prstGeom prst="line">
              <a:avLst/>
            </a:prstGeom>
            <a:ln w="444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Conector reto 43">
              <a:extLst>
                <a:ext uri="{FF2B5EF4-FFF2-40B4-BE49-F238E27FC236}">
                  <a16:creationId xmlns="" xmlns:a16="http://schemas.microsoft.com/office/drawing/2014/main" id="{00000000-0008-0000-0000-00002C000000}"/>
                </a:ext>
              </a:extLst>
            </xdr:cNvPr>
            <xdr:cNvCxnSpPr/>
          </xdr:nvCxnSpPr>
          <xdr:spPr>
            <a:xfrm flipV="1">
              <a:off x="10467153" y="3365218"/>
              <a:ext cx="190241" cy="0"/>
            </a:xfrm>
            <a:prstGeom prst="line">
              <a:avLst/>
            </a:prstGeom>
            <a:ln w="44450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50" name="Conector reto 49">
            <a:extLst>
              <a:ext uri="{FF2B5EF4-FFF2-40B4-BE49-F238E27FC236}">
                <a16:creationId xmlns="" xmlns:a16="http://schemas.microsoft.com/office/drawing/2014/main" id="{00000000-0008-0000-0000-000032000000}"/>
              </a:ext>
            </a:extLst>
          </xdr:cNvPr>
          <xdr:cNvCxnSpPr/>
        </xdr:nvCxnSpPr>
        <xdr:spPr>
          <a:xfrm>
            <a:off x="4496260" y="3018466"/>
            <a:ext cx="0" cy="468411"/>
          </a:xfrm>
          <a:prstGeom prst="line">
            <a:avLst/>
          </a:prstGeom>
          <a:ln w="44450">
            <a:solidFill>
              <a:srgbClr val="00B05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23445</xdr:colOff>
      <xdr:row>42</xdr:row>
      <xdr:rowOff>126023</xdr:rowOff>
    </xdr:from>
    <xdr:to>
      <xdr:col>7</xdr:col>
      <xdr:colOff>705611</xdr:colOff>
      <xdr:row>47</xdr:row>
      <xdr:rowOff>87924</xdr:rowOff>
    </xdr:to>
    <xdr:grpSp>
      <xdr:nvGrpSpPr>
        <xdr:cNvPr id="17" name="Grupo 16"/>
        <xdr:cNvGrpSpPr/>
      </xdr:nvGrpSpPr>
      <xdr:grpSpPr>
        <a:xfrm>
          <a:off x="2892151" y="9247611"/>
          <a:ext cx="2833695" cy="914401"/>
          <a:chOff x="6178061" y="9240716"/>
          <a:chExt cx="2836281" cy="914401"/>
        </a:xfrm>
      </xdr:grpSpPr>
      <xdr:pic>
        <xdr:nvPicPr>
          <xdr:cNvPr id="11" name="Imagem 10"/>
          <xdr:cNvPicPr>
            <a:picLocks noChangeAspect="1"/>
          </xdr:cNvPicPr>
        </xdr:nvPicPr>
        <xdr:blipFill rotWithShape="1">
          <a:blip xmlns:r="http://schemas.openxmlformats.org/officeDocument/2006/relationships" r:embed="rId12"/>
          <a:srcRect l="5816" t="15306" r="1175" b="16326"/>
          <a:stretch/>
        </xdr:blipFill>
        <xdr:spPr>
          <a:xfrm>
            <a:off x="6178061" y="9240716"/>
            <a:ext cx="2836281" cy="914401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889281" y="9584579"/>
            <a:ext cx="172613" cy="223525"/>
            <a:chOff x="6889281" y="9584579"/>
            <a:chExt cx="172613" cy="223525"/>
          </a:xfrm>
        </xdr:grpSpPr>
        <xdr:cxnSp macro="">
          <xdr:nvCxnSpPr>
            <xdr:cNvPr id="78" name="Conector reto 77">
              <a:extLst>
                <a:ext uri="{FF2B5EF4-FFF2-40B4-BE49-F238E27FC236}">
                  <a16:creationId xmlns="" xmlns:a16="http://schemas.microsoft.com/office/drawing/2014/main" id="{00000000-0008-0000-0000-00004E000000}"/>
                </a:ext>
              </a:extLst>
            </xdr:cNvPr>
            <xdr:cNvCxnSpPr/>
          </xdr:nvCxnSpPr>
          <xdr:spPr>
            <a:xfrm>
              <a:off x="6889281" y="9808104"/>
              <a:ext cx="172613" cy="0"/>
            </a:xfrm>
            <a:prstGeom prst="line">
              <a:avLst/>
            </a:prstGeom>
            <a:ln w="412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Conector reto 78">
              <a:extLst>
                <a:ext uri="{FF2B5EF4-FFF2-40B4-BE49-F238E27FC236}">
                  <a16:creationId xmlns="" xmlns:a16="http://schemas.microsoft.com/office/drawing/2014/main" id="{00000000-0008-0000-0000-00004F000000}"/>
                </a:ext>
              </a:extLst>
            </xdr:cNvPr>
            <xdr:cNvCxnSpPr/>
          </xdr:nvCxnSpPr>
          <xdr:spPr>
            <a:xfrm>
              <a:off x="6889281" y="9584579"/>
              <a:ext cx="172613" cy="0"/>
            </a:xfrm>
            <a:prstGeom prst="line">
              <a:avLst/>
            </a:prstGeom>
            <a:ln w="41275">
              <a:solidFill>
                <a:srgbClr val="FF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6"/>
  <sheetViews>
    <sheetView tabSelected="1" view="pageBreakPreview" zoomScale="85" zoomScaleNormal="100" zoomScaleSheetLayoutView="85" workbookViewId="0">
      <selection activeCell="Q15" sqref="Q15"/>
    </sheetView>
  </sheetViews>
  <sheetFormatPr defaultRowHeight="15" x14ac:dyDescent="0.25"/>
  <cols>
    <col min="1" max="12" width="10.7109375" style="46" customWidth="1"/>
    <col min="13" max="16384" width="9.140625" style="46"/>
  </cols>
  <sheetData>
    <row r="1" spans="1:15" ht="54.95" customHeight="1" thickBot="1" x14ac:dyDescent="0.3">
      <c r="A1" s="160"/>
      <c r="B1" s="161"/>
      <c r="C1" s="162"/>
      <c r="D1" s="182" t="s">
        <v>0</v>
      </c>
      <c r="E1" s="183"/>
      <c r="F1" s="183"/>
      <c r="G1" s="183"/>
      <c r="H1" s="183"/>
      <c r="I1" s="183"/>
      <c r="J1" s="183"/>
      <c r="K1" s="183"/>
      <c r="L1" s="184"/>
      <c r="M1" s="45"/>
      <c r="N1" s="45"/>
      <c r="O1" s="45"/>
    </row>
    <row r="2" spans="1:15" ht="30" customHeight="1" thickBot="1" x14ac:dyDescent="0.3">
      <c r="A2" s="185" t="s">
        <v>1</v>
      </c>
      <c r="B2" s="186"/>
      <c r="C2" s="206" t="s">
        <v>35</v>
      </c>
      <c r="D2" s="206"/>
      <c r="E2" s="206"/>
      <c r="F2" s="206"/>
      <c r="G2" s="206"/>
      <c r="H2" s="206"/>
      <c r="I2" s="206"/>
      <c r="J2" s="206"/>
      <c r="K2" s="206"/>
      <c r="L2" s="207"/>
      <c r="M2" s="47"/>
      <c r="N2" s="47"/>
      <c r="O2" s="47"/>
    </row>
    <row r="3" spans="1:15" ht="24.95" customHeight="1" thickBot="1" x14ac:dyDescent="0.3">
      <c r="A3" s="197"/>
      <c r="B3" s="198"/>
      <c r="C3" s="198"/>
      <c r="D3" s="198"/>
      <c r="E3" s="198"/>
      <c r="F3" s="198"/>
      <c r="G3" s="199"/>
      <c r="H3" s="188" t="s">
        <v>7</v>
      </c>
      <c r="I3" s="189"/>
      <c r="J3" s="189"/>
      <c r="K3" s="189"/>
      <c r="L3" s="190"/>
      <c r="M3" s="47"/>
      <c r="N3" s="47"/>
      <c r="O3" s="47"/>
    </row>
    <row r="4" spans="1:15" ht="15" customHeight="1" x14ac:dyDescent="0.25">
      <c r="A4" s="200"/>
      <c r="B4" s="201"/>
      <c r="C4" s="201"/>
      <c r="D4" s="201"/>
      <c r="E4" s="201"/>
      <c r="F4" s="201"/>
      <c r="G4" s="202"/>
      <c r="H4" s="66" t="s">
        <v>8</v>
      </c>
      <c r="I4" s="67"/>
      <c r="J4" s="67"/>
      <c r="K4" s="67"/>
      <c r="L4" s="68"/>
      <c r="M4" s="47"/>
      <c r="N4" s="47"/>
      <c r="O4" s="47"/>
    </row>
    <row r="5" spans="1:15" ht="15" customHeight="1" x14ac:dyDescent="0.25">
      <c r="A5" s="200"/>
      <c r="B5" s="201"/>
      <c r="C5" s="201"/>
      <c r="D5" s="201"/>
      <c r="E5" s="201"/>
      <c r="F5" s="201"/>
      <c r="G5" s="202"/>
      <c r="H5" s="63" t="s">
        <v>9</v>
      </c>
      <c r="I5" s="69"/>
      <c r="J5" s="64"/>
      <c r="K5" s="64"/>
      <c r="L5" s="65"/>
      <c r="M5" s="47"/>
      <c r="N5" s="47"/>
      <c r="O5" s="47"/>
    </row>
    <row r="6" spans="1:15" ht="15" customHeight="1" x14ac:dyDescent="0.25">
      <c r="A6" s="200"/>
      <c r="B6" s="201"/>
      <c r="C6" s="201"/>
      <c r="D6" s="201"/>
      <c r="E6" s="201"/>
      <c r="F6" s="201"/>
      <c r="G6" s="202"/>
      <c r="H6" s="63" t="s">
        <v>10</v>
      </c>
      <c r="I6" s="69"/>
      <c r="J6" s="70"/>
      <c r="K6" s="70"/>
      <c r="L6" s="71"/>
      <c r="M6" s="47"/>
      <c r="N6" s="47"/>
      <c r="O6" s="47"/>
    </row>
    <row r="7" spans="1:15" ht="15" customHeight="1" x14ac:dyDescent="0.25">
      <c r="A7" s="200"/>
      <c r="B7" s="201"/>
      <c r="C7" s="201"/>
      <c r="D7" s="201"/>
      <c r="E7" s="201"/>
      <c r="F7" s="201"/>
      <c r="G7" s="202"/>
      <c r="H7" s="72" t="s">
        <v>11</v>
      </c>
      <c r="I7" s="191"/>
      <c r="J7" s="192"/>
      <c r="K7" s="192"/>
      <c r="L7" s="193"/>
      <c r="M7" s="24"/>
      <c r="N7" s="24"/>
      <c r="O7" s="24"/>
    </row>
    <row r="8" spans="1:15" ht="15" customHeight="1" thickBot="1" x14ac:dyDescent="0.3">
      <c r="A8" s="203"/>
      <c r="B8" s="204"/>
      <c r="C8" s="204"/>
      <c r="D8" s="204"/>
      <c r="E8" s="204"/>
      <c r="F8" s="204"/>
      <c r="G8" s="205"/>
      <c r="H8" s="73" t="s">
        <v>18</v>
      </c>
      <c r="I8" s="194"/>
      <c r="J8" s="195"/>
      <c r="K8" s="195"/>
      <c r="L8" s="196"/>
      <c r="M8" s="24"/>
      <c r="N8" s="24"/>
      <c r="O8" s="24"/>
    </row>
    <row r="9" spans="1:15" ht="20.100000000000001" customHeight="1" thickBot="1" x14ac:dyDescent="0.3">
      <c r="A9" s="129" t="s">
        <v>20</v>
      </c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1"/>
      <c r="M9" s="48"/>
      <c r="N9" s="48"/>
      <c r="O9" s="48"/>
    </row>
    <row r="10" spans="1:15" x14ac:dyDescent="0.25">
      <c r="A10" s="211"/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3"/>
      <c r="M10" s="24"/>
      <c r="N10" s="24"/>
      <c r="O10" s="24"/>
    </row>
    <row r="11" spans="1:15" x14ac:dyDescent="0.25">
      <c r="A11" s="214"/>
      <c r="B11" s="215"/>
      <c r="C11" s="215"/>
      <c r="D11" s="215"/>
      <c r="E11" s="215"/>
      <c r="F11" s="215"/>
      <c r="G11" s="215"/>
      <c r="H11" s="215"/>
      <c r="I11" s="215"/>
      <c r="J11" s="215"/>
      <c r="K11" s="215"/>
      <c r="L11" s="216"/>
      <c r="M11" s="24"/>
      <c r="N11" s="24"/>
      <c r="O11" s="24"/>
    </row>
    <row r="12" spans="1:15" ht="15" customHeight="1" x14ac:dyDescent="0.25">
      <c r="A12" s="214"/>
      <c r="B12" s="215"/>
      <c r="C12" s="215"/>
      <c r="D12" s="215"/>
      <c r="E12" s="215"/>
      <c r="F12" s="215"/>
      <c r="G12" s="215"/>
      <c r="H12" s="215"/>
      <c r="I12" s="215"/>
      <c r="J12" s="215"/>
      <c r="K12" s="215"/>
      <c r="L12" s="216"/>
      <c r="M12" s="24"/>
      <c r="N12" s="24"/>
      <c r="O12" s="24"/>
    </row>
    <row r="13" spans="1:15" x14ac:dyDescent="0.25">
      <c r="A13" s="214"/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6"/>
      <c r="M13" s="24"/>
      <c r="N13" s="24"/>
      <c r="O13" s="24"/>
    </row>
    <row r="14" spans="1:15" x14ac:dyDescent="0.25">
      <c r="A14" s="214"/>
      <c r="B14" s="215"/>
      <c r="C14" s="215"/>
      <c r="D14" s="215"/>
      <c r="E14" s="215"/>
      <c r="F14" s="215"/>
      <c r="G14" s="215"/>
      <c r="H14" s="215"/>
      <c r="I14" s="215"/>
      <c r="J14" s="215"/>
      <c r="K14" s="215"/>
      <c r="L14" s="216"/>
      <c r="M14" s="24"/>
      <c r="N14" s="24"/>
      <c r="O14" s="24"/>
    </row>
    <row r="15" spans="1:15" x14ac:dyDescent="0.25">
      <c r="A15" s="214"/>
      <c r="B15" s="215"/>
      <c r="C15" s="215"/>
      <c r="D15" s="215"/>
      <c r="E15" s="215"/>
      <c r="F15" s="215"/>
      <c r="G15" s="215"/>
      <c r="H15" s="215"/>
      <c r="I15" s="215"/>
      <c r="J15" s="215"/>
      <c r="K15" s="215"/>
      <c r="L15" s="216"/>
      <c r="M15" s="24"/>
      <c r="N15" s="24"/>
      <c r="O15" s="24"/>
    </row>
    <row r="16" spans="1:15" ht="15.75" thickBot="1" x14ac:dyDescent="0.3">
      <c r="A16" s="217"/>
      <c r="B16" s="218"/>
      <c r="C16" s="218"/>
      <c r="D16" s="218"/>
      <c r="E16" s="218"/>
      <c r="F16" s="218"/>
      <c r="G16" s="218"/>
      <c r="H16" s="218"/>
      <c r="I16" s="218"/>
      <c r="J16" s="218"/>
      <c r="K16" s="218"/>
      <c r="L16" s="219"/>
      <c r="M16" s="24"/>
      <c r="N16" s="24"/>
      <c r="O16" s="24"/>
    </row>
    <row r="17" spans="1:15" ht="20.100000000000001" customHeight="1" x14ac:dyDescent="0.25">
      <c r="A17" s="52"/>
      <c r="B17" s="163" t="s">
        <v>8</v>
      </c>
      <c r="C17" s="163"/>
      <c r="D17" s="164"/>
      <c r="E17" s="150" t="s">
        <v>9</v>
      </c>
      <c r="F17" s="149"/>
      <c r="G17" s="150" t="s">
        <v>5</v>
      </c>
      <c r="H17" s="151"/>
      <c r="I17" s="151"/>
      <c r="J17" s="149"/>
      <c r="K17" s="171" t="s">
        <v>6</v>
      </c>
      <c r="L17" s="172"/>
      <c r="M17" s="24"/>
      <c r="N17" s="24"/>
      <c r="O17" s="24"/>
    </row>
    <row r="18" spans="1:15" ht="15" customHeight="1" x14ac:dyDescent="0.25">
      <c r="A18" s="51" t="s">
        <v>38</v>
      </c>
      <c r="B18" s="74">
        <v>121</v>
      </c>
      <c r="C18" s="75">
        <v>194</v>
      </c>
      <c r="D18" s="75">
        <v>199</v>
      </c>
      <c r="E18" s="62">
        <v>122</v>
      </c>
      <c r="F18" s="75">
        <v>169</v>
      </c>
      <c r="G18" s="152"/>
      <c r="H18" s="153"/>
      <c r="I18" s="153"/>
      <c r="J18" s="154"/>
      <c r="K18" s="173"/>
      <c r="L18" s="174"/>
      <c r="M18" s="24"/>
      <c r="N18" s="24"/>
      <c r="O18" s="24"/>
    </row>
    <row r="19" spans="1:15" ht="15" customHeight="1" x14ac:dyDescent="0.25">
      <c r="A19" s="124"/>
      <c r="B19" s="125"/>
      <c r="C19" s="125"/>
      <c r="D19" s="125"/>
      <c r="E19" s="125"/>
      <c r="F19" s="125"/>
      <c r="G19" s="125"/>
      <c r="H19" s="125"/>
      <c r="I19" s="126"/>
      <c r="J19" s="125"/>
      <c r="K19" s="178"/>
      <c r="L19" s="128"/>
      <c r="M19" s="48"/>
      <c r="N19" s="48"/>
      <c r="O19" s="48"/>
    </row>
    <row r="20" spans="1:15" x14ac:dyDescent="0.25">
      <c r="A20" s="102" t="s">
        <v>2</v>
      </c>
      <c r="B20" s="80"/>
      <c r="C20" s="76"/>
      <c r="D20" s="76"/>
      <c r="E20" s="77"/>
      <c r="F20" s="76"/>
      <c r="G20" s="78" t="s">
        <v>27</v>
      </c>
      <c r="H20" s="76" t="str">
        <f>IFERROR(SMALL(B20:D20,1),"")</f>
        <v/>
      </c>
      <c r="I20" s="79" t="s">
        <v>34</v>
      </c>
      <c r="J20" s="99" t="str">
        <f>IFERROR(LARGE(E21:F21,1),"")</f>
        <v/>
      </c>
      <c r="K20" s="167" t="str">
        <f>IFERROR(J20-H20,"")</f>
        <v/>
      </c>
      <c r="L20" s="168"/>
      <c r="M20" s="48"/>
      <c r="N20" s="48"/>
      <c r="O20" s="48"/>
    </row>
    <row r="21" spans="1:15" x14ac:dyDescent="0.25">
      <c r="A21" s="103" t="s">
        <v>3</v>
      </c>
      <c r="B21" s="84"/>
      <c r="C21" s="81"/>
      <c r="D21" s="81"/>
      <c r="E21" s="82"/>
      <c r="F21" s="81"/>
      <c r="G21" s="78" t="s">
        <v>28</v>
      </c>
      <c r="H21" s="81" t="str">
        <f>IFERROR(LARGE(B21:D21,1),"")</f>
        <v/>
      </c>
      <c r="I21" s="83" t="s">
        <v>33</v>
      </c>
      <c r="J21" s="100" t="str">
        <f>IFERROR(SMALL(E20:F20,1),"")</f>
        <v/>
      </c>
      <c r="K21" s="169" t="str">
        <f>IFERROR(J21-H21,"")</f>
        <v/>
      </c>
      <c r="L21" s="170"/>
      <c r="M21" s="48"/>
      <c r="N21" s="48"/>
      <c r="O21" s="48"/>
    </row>
    <row r="22" spans="1:15" ht="15" customHeight="1" x14ac:dyDescent="0.25">
      <c r="A22" s="124"/>
      <c r="B22" s="125"/>
      <c r="C22" s="125"/>
      <c r="D22" s="125"/>
      <c r="E22" s="125"/>
      <c r="F22" s="125"/>
      <c r="G22" s="125"/>
      <c r="H22" s="125"/>
      <c r="I22" s="187"/>
      <c r="J22" s="125"/>
      <c r="K22" s="178"/>
      <c r="L22" s="128"/>
      <c r="M22" s="48"/>
      <c r="N22" s="48"/>
      <c r="O22" s="48"/>
    </row>
    <row r="23" spans="1:15" x14ac:dyDescent="0.25">
      <c r="A23" s="102" t="s">
        <v>2</v>
      </c>
      <c r="B23" s="80"/>
      <c r="C23" s="76"/>
      <c r="D23" s="76"/>
      <c r="E23" s="77"/>
      <c r="F23" s="76"/>
      <c r="G23" s="78" t="s">
        <v>27</v>
      </c>
      <c r="H23" s="76" t="str">
        <f>IFERROR(SMALL(B23:D23,1),"")</f>
        <v/>
      </c>
      <c r="I23" s="79" t="s">
        <v>34</v>
      </c>
      <c r="J23" s="99" t="str">
        <f>IFERROR(LARGE(E24:F24,1),"")</f>
        <v/>
      </c>
      <c r="K23" s="167" t="str">
        <f>IFERROR(J23-H23,"")</f>
        <v/>
      </c>
      <c r="L23" s="168"/>
      <c r="M23" s="48"/>
      <c r="N23" s="48"/>
      <c r="O23" s="48"/>
    </row>
    <row r="24" spans="1:15" x14ac:dyDescent="0.25">
      <c r="A24" s="103" t="s">
        <v>3</v>
      </c>
      <c r="B24" s="87"/>
      <c r="C24" s="85"/>
      <c r="D24" s="85"/>
      <c r="E24" s="86"/>
      <c r="F24" s="85"/>
      <c r="G24" s="78" t="s">
        <v>28</v>
      </c>
      <c r="H24" s="85" t="str">
        <f>IFERROR(LARGE(B24:D24,1),"")</f>
        <v/>
      </c>
      <c r="I24" s="83" t="s">
        <v>33</v>
      </c>
      <c r="J24" s="101" t="str">
        <f>IFERROR(SMALL(E23:F23,1),"")</f>
        <v/>
      </c>
      <c r="K24" s="169" t="str">
        <f>IFERROR(J24-H24,"")</f>
        <v/>
      </c>
      <c r="L24" s="170"/>
      <c r="M24" s="48"/>
      <c r="N24" s="48"/>
      <c r="O24" s="48"/>
    </row>
    <row r="25" spans="1:15" ht="15" customHeight="1" thickBot="1" x14ac:dyDescent="0.3">
      <c r="A25" s="175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7"/>
      <c r="M25" s="48"/>
      <c r="N25" s="48"/>
      <c r="O25" s="48"/>
    </row>
    <row r="26" spans="1:15" ht="20.100000000000001" customHeight="1" thickBot="1" x14ac:dyDescent="0.3">
      <c r="A26" s="129" t="s">
        <v>19</v>
      </c>
      <c r="B26" s="130"/>
      <c r="C26" s="130"/>
      <c r="D26" s="130"/>
      <c r="E26" s="130"/>
      <c r="F26" s="130"/>
      <c r="G26" s="130"/>
      <c r="H26" s="130"/>
      <c r="I26" s="130"/>
      <c r="J26" s="130"/>
      <c r="K26" s="130"/>
      <c r="L26" s="131"/>
      <c r="M26" s="48"/>
      <c r="N26" s="48"/>
      <c r="O26" s="48"/>
    </row>
    <row r="27" spans="1:15" x14ac:dyDescent="0.25">
      <c r="A27" s="197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9"/>
      <c r="M27" s="48"/>
      <c r="N27" s="48"/>
      <c r="O27" s="48"/>
    </row>
    <row r="28" spans="1:15" x14ac:dyDescent="0.25">
      <c r="A28" s="200"/>
      <c r="B28" s="220"/>
      <c r="C28" s="220"/>
      <c r="D28" s="220"/>
      <c r="E28" s="220"/>
      <c r="F28" s="220"/>
      <c r="G28" s="220"/>
      <c r="H28" s="220"/>
      <c r="I28" s="220"/>
      <c r="J28" s="220"/>
      <c r="K28" s="220"/>
      <c r="L28" s="202"/>
      <c r="M28" s="48"/>
      <c r="N28" s="48"/>
      <c r="O28" s="48"/>
    </row>
    <row r="29" spans="1:15" x14ac:dyDescent="0.25">
      <c r="A29" s="200"/>
      <c r="B29" s="220"/>
      <c r="C29" s="220"/>
      <c r="D29" s="220"/>
      <c r="E29" s="220"/>
      <c r="F29" s="220"/>
      <c r="G29" s="220"/>
      <c r="H29" s="220"/>
      <c r="I29" s="220"/>
      <c r="J29" s="220"/>
      <c r="K29" s="220"/>
      <c r="L29" s="202"/>
      <c r="M29" s="48"/>
      <c r="N29" s="48"/>
      <c r="O29" s="48"/>
    </row>
    <row r="30" spans="1:15" x14ac:dyDescent="0.25">
      <c r="A30" s="20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02"/>
      <c r="M30" s="48"/>
      <c r="N30" s="48"/>
      <c r="O30" s="48"/>
    </row>
    <row r="31" spans="1:15" x14ac:dyDescent="0.25">
      <c r="A31" s="20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02"/>
      <c r="M31" s="48"/>
      <c r="N31" s="48"/>
      <c r="O31" s="48"/>
    </row>
    <row r="32" spans="1:15" ht="15.75" thickBot="1" x14ac:dyDescent="0.3">
      <c r="A32" s="203"/>
      <c r="B32" s="204"/>
      <c r="C32" s="204"/>
      <c r="D32" s="204"/>
      <c r="E32" s="204"/>
      <c r="F32" s="204"/>
      <c r="G32" s="204"/>
      <c r="H32" s="204"/>
      <c r="I32" s="204"/>
      <c r="J32" s="204"/>
      <c r="K32" s="204"/>
      <c r="L32" s="205"/>
      <c r="M32" s="48"/>
      <c r="N32" s="48"/>
      <c r="O32" s="48"/>
    </row>
    <row r="33" spans="1:15" ht="20.100000000000001" customHeight="1" x14ac:dyDescent="0.25">
      <c r="A33" s="52"/>
      <c r="B33" s="163" t="s">
        <v>8</v>
      </c>
      <c r="C33" s="163"/>
      <c r="D33" s="164"/>
      <c r="E33" s="150" t="s">
        <v>10</v>
      </c>
      <c r="F33" s="149"/>
      <c r="G33" s="150" t="s">
        <v>5</v>
      </c>
      <c r="H33" s="151"/>
      <c r="I33" s="151"/>
      <c r="J33" s="149"/>
      <c r="K33" s="171" t="s">
        <v>6</v>
      </c>
      <c r="L33" s="172"/>
      <c r="M33" s="48"/>
      <c r="N33" s="48"/>
      <c r="O33" s="48"/>
    </row>
    <row r="34" spans="1:15" x14ac:dyDescent="0.25">
      <c r="A34" s="51" t="s">
        <v>38</v>
      </c>
      <c r="B34" s="50">
        <v>121</v>
      </c>
      <c r="C34" s="26">
        <v>194</v>
      </c>
      <c r="D34" s="26">
        <v>199</v>
      </c>
      <c r="E34" s="27">
        <v>101</v>
      </c>
      <c r="F34" s="26">
        <v>146</v>
      </c>
      <c r="G34" s="152"/>
      <c r="H34" s="153"/>
      <c r="I34" s="153"/>
      <c r="J34" s="154"/>
      <c r="K34" s="173"/>
      <c r="L34" s="174"/>
      <c r="M34" s="48"/>
      <c r="N34" s="48"/>
      <c r="O34" s="48"/>
    </row>
    <row r="35" spans="1:15" ht="15" customHeight="1" x14ac:dyDescent="0.25">
      <c r="A35" s="221"/>
      <c r="B35" s="222"/>
      <c r="C35" s="222"/>
      <c r="D35" s="222"/>
      <c r="E35" s="222"/>
      <c r="F35" s="222"/>
      <c r="G35" s="222"/>
      <c r="H35" s="222"/>
      <c r="I35" s="222"/>
      <c r="J35" s="222"/>
      <c r="K35" s="223"/>
      <c r="L35" s="224"/>
      <c r="M35" s="48"/>
      <c r="N35" s="48"/>
      <c r="O35" s="48"/>
    </row>
    <row r="36" spans="1:15" ht="15" customHeight="1" x14ac:dyDescent="0.25">
      <c r="A36" s="98" t="s">
        <v>2</v>
      </c>
      <c r="B36" s="12"/>
      <c r="C36" s="10"/>
      <c r="D36" s="10"/>
      <c r="E36" s="29"/>
      <c r="F36" s="10"/>
      <c r="G36" s="9" t="s">
        <v>27</v>
      </c>
      <c r="H36" s="7" t="str">
        <f>IFERROR(SMALL(B36:D36,1),"")</f>
        <v/>
      </c>
      <c r="I36" s="8" t="s">
        <v>29</v>
      </c>
      <c r="J36" s="39" t="str">
        <f>IFERROR(LARGE(E37:F37,1),"")</f>
        <v/>
      </c>
      <c r="K36" s="225" t="str">
        <f>IFERROR(H36-J36,"")</f>
        <v/>
      </c>
      <c r="L36" s="226"/>
      <c r="M36" s="24"/>
      <c r="N36" s="24"/>
      <c r="O36" s="24"/>
    </row>
    <row r="37" spans="1:15" ht="15" customHeight="1" x14ac:dyDescent="0.25">
      <c r="A37" s="93" t="s">
        <v>3</v>
      </c>
      <c r="B37" s="13"/>
      <c r="C37" s="11"/>
      <c r="D37" s="11"/>
      <c r="E37" s="31"/>
      <c r="F37" s="11"/>
      <c r="G37" s="4" t="s">
        <v>28</v>
      </c>
      <c r="H37" s="5" t="str">
        <f>IFERROR(LARGE(B37:D37,1),"")</f>
        <v/>
      </c>
      <c r="I37" s="6" t="s">
        <v>30</v>
      </c>
      <c r="J37" s="95" t="str">
        <f>IFERROR(SMALL(E36:F36,1),"")</f>
        <v/>
      </c>
      <c r="K37" s="165" t="str">
        <f>IFERROR(H37-J37,"")</f>
        <v/>
      </c>
      <c r="L37" s="166"/>
      <c r="M37" s="24"/>
      <c r="N37" s="24"/>
      <c r="O37" s="24"/>
    </row>
    <row r="38" spans="1:15" ht="15" customHeight="1" x14ac:dyDescent="0.25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7"/>
      <c r="M38" s="24"/>
      <c r="N38" s="24"/>
      <c r="O38" s="24"/>
    </row>
    <row r="39" spans="1:15" ht="15" customHeight="1" x14ac:dyDescent="0.25">
      <c r="A39" s="98" t="s">
        <v>2</v>
      </c>
      <c r="B39" s="12"/>
      <c r="C39" s="10"/>
      <c r="D39" s="10"/>
      <c r="E39" s="29"/>
      <c r="F39" s="10"/>
      <c r="G39" s="9" t="s">
        <v>27</v>
      </c>
      <c r="H39" s="7" t="str">
        <f>IFERROR(SMALL(B39:D39,1),"")</f>
        <v/>
      </c>
      <c r="I39" s="8" t="s">
        <v>29</v>
      </c>
      <c r="J39" s="39" t="str">
        <f>IFERROR(LARGE(E40:F40,1),"")</f>
        <v/>
      </c>
      <c r="K39" s="225" t="str">
        <f>IFERROR(H39-J39,"")</f>
        <v/>
      </c>
      <c r="L39" s="226"/>
      <c r="M39" s="24"/>
      <c r="N39" s="24"/>
      <c r="O39" s="24"/>
    </row>
    <row r="40" spans="1:15" ht="15" customHeight="1" thickBot="1" x14ac:dyDescent="0.3">
      <c r="A40" s="94" t="s">
        <v>3</v>
      </c>
      <c r="B40" s="18"/>
      <c r="C40" s="34"/>
      <c r="D40" s="34"/>
      <c r="E40" s="35"/>
      <c r="F40" s="34"/>
      <c r="G40" s="3" t="s">
        <v>28</v>
      </c>
      <c r="H40" s="2" t="str">
        <f>IFERROR(LARGE(B40:D40,1),"")</f>
        <v/>
      </c>
      <c r="I40" s="1" t="s">
        <v>30</v>
      </c>
      <c r="J40" s="88" t="str">
        <f>IFERROR(SMALL(E39:F39,1),"")</f>
        <v/>
      </c>
      <c r="K40" s="146" t="str">
        <f>IFERROR(H40-J40,"")</f>
        <v/>
      </c>
      <c r="L40" s="147"/>
      <c r="M40" s="24"/>
      <c r="N40" s="24"/>
      <c r="O40" s="24"/>
    </row>
    <row r="41" spans="1:15" ht="15" customHeight="1" thickBot="1" x14ac:dyDescent="0.3">
      <c r="A41" s="179"/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1"/>
      <c r="M41" s="24"/>
      <c r="N41" s="24"/>
      <c r="O41" s="24"/>
    </row>
    <row r="42" spans="1:15" ht="20.100000000000001" customHeight="1" thickBot="1" x14ac:dyDescent="0.3">
      <c r="A42" s="129" t="s">
        <v>21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1"/>
      <c r="M42" s="24"/>
      <c r="N42" s="24"/>
      <c r="O42" s="24"/>
    </row>
    <row r="43" spans="1:15" x14ac:dyDescent="0.25">
      <c r="A43" s="197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9"/>
      <c r="M43" s="24"/>
      <c r="N43" s="24"/>
      <c r="O43" s="24"/>
    </row>
    <row r="44" spans="1:15" x14ac:dyDescent="0.25">
      <c r="A44" s="200"/>
      <c r="B44" s="220"/>
      <c r="C44" s="220"/>
      <c r="D44" s="220"/>
      <c r="E44" s="220"/>
      <c r="F44" s="220"/>
      <c r="G44" s="220"/>
      <c r="H44" s="220"/>
      <c r="I44" s="220"/>
      <c r="J44" s="220"/>
      <c r="K44" s="220"/>
      <c r="L44" s="202"/>
      <c r="M44" s="24"/>
      <c r="N44" s="24"/>
      <c r="O44" s="24"/>
    </row>
    <row r="45" spans="1:15" x14ac:dyDescent="0.25">
      <c r="A45" s="200"/>
      <c r="B45" s="220"/>
      <c r="C45" s="220"/>
      <c r="D45" s="220"/>
      <c r="E45" s="220"/>
      <c r="F45" s="220"/>
      <c r="G45" s="220"/>
      <c r="H45" s="220"/>
      <c r="I45" s="220"/>
      <c r="J45" s="220"/>
      <c r="K45" s="220"/>
      <c r="L45" s="202"/>
      <c r="M45" s="24"/>
      <c r="N45" s="24"/>
      <c r="O45" s="24"/>
    </row>
    <row r="46" spans="1:15" x14ac:dyDescent="0.25">
      <c r="A46" s="20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02"/>
      <c r="M46" s="24"/>
      <c r="N46" s="24"/>
      <c r="O46" s="24"/>
    </row>
    <row r="47" spans="1:15" x14ac:dyDescent="0.25">
      <c r="A47" s="20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02"/>
      <c r="M47" s="24"/>
      <c r="N47" s="24"/>
      <c r="O47" s="24"/>
    </row>
    <row r="48" spans="1:15" ht="15.75" thickBot="1" x14ac:dyDescent="0.3">
      <c r="A48" s="203"/>
      <c r="B48" s="204"/>
      <c r="C48" s="204"/>
      <c r="D48" s="204"/>
      <c r="E48" s="204"/>
      <c r="F48" s="204"/>
      <c r="G48" s="204"/>
      <c r="H48" s="204"/>
      <c r="I48" s="204"/>
      <c r="J48" s="204"/>
      <c r="K48" s="204"/>
      <c r="L48" s="205"/>
      <c r="M48" s="24"/>
      <c r="N48" s="24"/>
      <c r="O48" s="24"/>
    </row>
    <row r="49" spans="1:15" ht="35.1" customHeight="1" x14ac:dyDescent="0.25">
      <c r="A49" s="52"/>
      <c r="B49" s="163" t="s">
        <v>8</v>
      </c>
      <c r="C49" s="163"/>
      <c r="D49" s="164"/>
      <c r="E49" s="148" t="s">
        <v>45</v>
      </c>
      <c r="F49" s="149"/>
      <c r="G49" s="150" t="s">
        <v>5</v>
      </c>
      <c r="H49" s="151"/>
      <c r="I49" s="151"/>
      <c r="J49" s="149"/>
      <c r="K49" s="171" t="s">
        <v>6</v>
      </c>
      <c r="L49" s="172"/>
      <c r="M49" s="24"/>
      <c r="N49" s="24"/>
      <c r="O49" s="24"/>
    </row>
    <row r="50" spans="1:15" x14ac:dyDescent="0.25">
      <c r="A50" s="51" t="s">
        <v>38</v>
      </c>
      <c r="B50" s="50">
        <v>121</v>
      </c>
      <c r="C50" s="26">
        <v>194</v>
      </c>
      <c r="D50" s="26">
        <v>199</v>
      </c>
      <c r="E50" s="27" t="s">
        <v>24</v>
      </c>
      <c r="F50" s="26" t="s">
        <v>25</v>
      </c>
      <c r="G50" s="152"/>
      <c r="H50" s="153"/>
      <c r="I50" s="153"/>
      <c r="J50" s="154"/>
      <c r="K50" s="173"/>
      <c r="L50" s="174"/>
      <c r="M50" s="24"/>
      <c r="N50" s="24"/>
      <c r="O50" s="24"/>
    </row>
    <row r="51" spans="1:15" ht="15" customHeight="1" x14ac:dyDescent="0.25">
      <c r="A51" s="124"/>
      <c r="B51" s="125"/>
      <c r="C51" s="125"/>
      <c r="D51" s="125"/>
      <c r="E51" s="125"/>
      <c r="F51" s="125"/>
      <c r="G51" s="125"/>
      <c r="H51" s="125"/>
      <c r="I51" s="125"/>
      <c r="J51" s="125"/>
      <c r="K51" s="178"/>
      <c r="L51" s="128"/>
      <c r="M51" s="24"/>
      <c r="N51" s="24"/>
      <c r="O51" s="24"/>
    </row>
    <row r="52" spans="1:15" x14ac:dyDescent="0.25">
      <c r="A52" s="37" t="s">
        <v>2</v>
      </c>
      <c r="B52" s="38"/>
      <c r="C52" s="39"/>
      <c r="D52" s="10"/>
      <c r="E52" s="29"/>
      <c r="F52" s="10"/>
      <c r="G52" s="9" t="s">
        <v>27</v>
      </c>
      <c r="H52" s="7" t="str">
        <f>IFERROR(SMALL(B52:D52,1),"")</f>
        <v/>
      </c>
      <c r="I52" s="8" t="s">
        <v>31</v>
      </c>
      <c r="J52" s="39" t="str">
        <f>IFERROR(LARGE(E53:F53,1),"")</f>
        <v/>
      </c>
      <c r="K52" s="225" t="str">
        <f>IFERROR(J52-H52,"")</f>
        <v/>
      </c>
      <c r="L52" s="226"/>
      <c r="M52" s="24"/>
      <c r="N52" s="24"/>
      <c r="O52" s="24"/>
    </row>
    <row r="53" spans="1:15" x14ac:dyDescent="0.25">
      <c r="A53" s="40" t="s">
        <v>3</v>
      </c>
      <c r="B53" s="32"/>
      <c r="C53" s="41"/>
      <c r="D53" s="19"/>
      <c r="E53" s="32"/>
      <c r="F53" s="19"/>
      <c r="G53" s="4" t="s">
        <v>28</v>
      </c>
      <c r="H53" s="20" t="str">
        <f>IFERROR(LARGE(B53:D53,1),"")</f>
        <v/>
      </c>
      <c r="I53" s="15" t="s">
        <v>32</v>
      </c>
      <c r="J53" s="41" t="str">
        <f>IFERROR(SMALL(E52:F52,1),"")</f>
        <v/>
      </c>
      <c r="K53" s="165" t="str">
        <f>IFERROR(J53-H53,"")</f>
        <v/>
      </c>
      <c r="L53" s="166"/>
      <c r="M53" s="24"/>
      <c r="N53" s="24"/>
      <c r="O53" s="24"/>
    </row>
    <row r="54" spans="1:15" ht="15" customHeight="1" thickBot="1" x14ac:dyDescent="0.3">
      <c r="A54" s="227"/>
      <c r="B54" s="228"/>
      <c r="C54" s="228"/>
      <c r="D54" s="228"/>
      <c r="E54" s="228"/>
      <c r="F54" s="228"/>
      <c r="G54" s="228"/>
      <c r="H54" s="228"/>
      <c r="I54" s="228"/>
      <c r="J54" s="228"/>
      <c r="K54" s="228"/>
      <c r="L54" s="229"/>
      <c r="M54" s="24"/>
      <c r="N54" s="24"/>
      <c r="O54" s="24"/>
    </row>
    <row r="55" spans="1:15" ht="20.100000000000001" customHeight="1" thickBot="1" x14ac:dyDescent="0.3">
      <c r="A55" s="129" t="s">
        <v>26</v>
      </c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1"/>
      <c r="M55" s="24"/>
      <c r="N55" s="24"/>
      <c r="O55" s="24"/>
    </row>
    <row r="56" spans="1:15" x14ac:dyDescent="0.25">
      <c r="A56" s="197"/>
      <c r="B56" s="198"/>
      <c r="C56" s="198"/>
      <c r="D56" s="198"/>
      <c r="E56" s="198"/>
      <c r="F56" s="198"/>
      <c r="G56" s="198"/>
      <c r="H56" s="198"/>
      <c r="I56" s="198"/>
      <c r="J56" s="198"/>
      <c r="K56" s="198"/>
      <c r="L56" s="199"/>
      <c r="M56" s="24"/>
      <c r="N56" s="24"/>
      <c r="O56" s="24"/>
    </row>
    <row r="57" spans="1:15" x14ac:dyDescent="0.25">
      <c r="A57" s="200"/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02"/>
      <c r="M57" s="24"/>
      <c r="N57" s="24"/>
      <c r="O57" s="24"/>
    </row>
    <row r="58" spans="1:15" x14ac:dyDescent="0.25">
      <c r="A58" s="20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02"/>
      <c r="M58" s="24"/>
      <c r="N58" s="24"/>
      <c r="O58" s="24"/>
    </row>
    <row r="59" spans="1:15" x14ac:dyDescent="0.25">
      <c r="A59" s="200"/>
      <c r="B59" s="220"/>
      <c r="C59" s="220"/>
      <c r="D59" s="220"/>
      <c r="E59" s="220"/>
      <c r="F59" s="220"/>
      <c r="G59" s="220"/>
      <c r="H59" s="220"/>
      <c r="I59" s="220"/>
      <c r="J59" s="220"/>
      <c r="K59" s="220"/>
      <c r="L59" s="202"/>
      <c r="M59" s="24"/>
      <c r="N59" s="24"/>
      <c r="O59" s="24"/>
    </row>
    <row r="60" spans="1:15" x14ac:dyDescent="0.25">
      <c r="A60" s="200"/>
      <c r="B60" s="220"/>
      <c r="C60" s="220"/>
      <c r="D60" s="220"/>
      <c r="E60" s="220"/>
      <c r="F60" s="220"/>
      <c r="G60" s="220"/>
      <c r="H60" s="220"/>
      <c r="I60" s="220"/>
      <c r="J60" s="220"/>
      <c r="K60" s="220"/>
      <c r="L60" s="202"/>
      <c r="M60" s="24"/>
      <c r="N60" s="24"/>
      <c r="O60" s="24"/>
    </row>
    <row r="61" spans="1:15" ht="15.75" thickBot="1" x14ac:dyDescent="0.3">
      <c r="A61" s="203"/>
      <c r="B61" s="204"/>
      <c r="C61" s="204"/>
      <c r="D61" s="204"/>
      <c r="E61" s="204"/>
      <c r="F61" s="204"/>
      <c r="G61" s="204"/>
      <c r="H61" s="204"/>
      <c r="I61" s="204"/>
      <c r="J61" s="204"/>
      <c r="K61" s="204"/>
      <c r="L61" s="205"/>
      <c r="M61" s="24"/>
      <c r="N61" s="24"/>
      <c r="O61" s="24"/>
    </row>
    <row r="62" spans="1:15" ht="20.100000000000001" customHeight="1" x14ac:dyDescent="0.25">
      <c r="A62" s="52"/>
      <c r="B62" s="163" t="s">
        <v>9</v>
      </c>
      <c r="C62" s="163"/>
      <c r="D62" s="164"/>
      <c r="E62" s="150" t="s">
        <v>10</v>
      </c>
      <c r="F62" s="149"/>
      <c r="G62" s="150" t="s">
        <v>5</v>
      </c>
      <c r="H62" s="151"/>
      <c r="I62" s="151"/>
      <c r="J62" s="149"/>
      <c r="K62" s="171" t="s">
        <v>6</v>
      </c>
      <c r="L62" s="172"/>
      <c r="M62" s="24"/>
      <c r="N62" s="24"/>
      <c r="O62" s="24"/>
    </row>
    <row r="63" spans="1:15" x14ac:dyDescent="0.25">
      <c r="A63" s="51" t="s">
        <v>38</v>
      </c>
      <c r="B63" s="50">
        <v>122</v>
      </c>
      <c r="C63" s="26">
        <v>169</v>
      </c>
      <c r="D63" s="26" t="s">
        <v>22</v>
      </c>
      <c r="E63" s="27">
        <v>101</v>
      </c>
      <c r="F63" s="26">
        <v>146</v>
      </c>
      <c r="G63" s="152"/>
      <c r="H63" s="153"/>
      <c r="I63" s="153"/>
      <c r="J63" s="154"/>
      <c r="K63" s="173"/>
      <c r="L63" s="174"/>
      <c r="M63" s="24"/>
      <c r="N63" s="24"/>
      <c r="O63" s="24"/>
    </row>
    <row r="64" spans="1:15" ht="15" customHeight="1" x14ac:dyDescent="0.25">
      <c r="A64" s="124"/>
      <c r="B64" s="125"/>
      <c r="C64" s="125"/>
      <c r="D64" s="125"/>
      <c r="E64" s="125"/>
      <c r="F64" s="125"/>
      <c r="G64" s="125"/>
      <c r="H64" s="125"/>
      <c r="I64" s="125"/>
      <c r="J64" s="125"/>
      <c r="K64" s="178"/>
      <c r="L64" s="128"/>
      <c r="M64" s="24"/>
      <c r="N64" s="24"/>
      <c r="O64" s="24"/>
    </row>
    <row r="65" spans="1:15" ht="15" customHeight="1" x14ac:dyDescent="0.25">
      <c r="A65" s="92" t="s">
        <v>2</v>
      </c>
      <c r="B65" s="12"/>
      <c r="C65" s="10"/>
      <c r="D65" s="10" t="s">
        <v>22</v>
      </c>
      <c r="E65" s="29"/>
      <c r="F65" s="10"/>
      <c r="G65" s="9" t="s">
        <v>33</v>
      </c>
      <c r="H65" s="7" t="str">
        <f>IFERROR(SMALL(B65:D65,1),"")</f>
        <v/>
      </c>
      <c r="I65" s="8" t="s">
        <v>29</v>
      </c>
      <c r="J65" s="39" t="str">
        <f>IFERROR(LARGE(E66:F66,1),"")</f>
        <v/>
      </c>
      <c r="K65" s="158" t="str">
        <f>IFERROR(J65-H65,"")</f>
        <v/>
      </c>
      <c r="L65" s="159"/>
      <c r="M65" s="24"/>
      <c r="N65" s="24"/>
      <c r="O65" s="24"/>
    </row>
    <row r="66" spans="1:15" ht="15" customHeight="1" x14ac:dyDescent="0.25">
      <c r="A66" s="93" t="s">
        <v>3</v>
      </c>
      <c r="B66" s="13"/>
      <c r="C66" s="11"/>
      <c r="D66" s="11" t="s">
        <v>22</v>
      </c>
      <c r="E66" s="31"/>
      <c r="F66" s="11"/>
      <c r="G66" s="4" t="s">
        <v>34</v>
      </c>
      <c r="H66" s="5" t="str">
        <f>IFERROR(LARGE(B66:D66,1),"")</f>
        <v/>
      </c>
      <c r="I66" s="6" t="s">
        <v>30</v>
      </c>
      <c r="J66" s="95" t="str">
        <f>IFERROR(SMALL(E65:F65,1),"")</f>
        <v/>
      </c>
      <c r="K66" s="165" t="str">
        <f>IFERROR(J66-H66,"")</f>
        <v/>
      </c>
      <c r="L66" s="166"/>
      <c r="M66" s="24"/>
      <c r="N66" s="24"/>
      <c r="O66" s="24"/>
    </row>
    <row r="67" spans="1:15" ht="15" customHeight="1" x14ac:dyDescent="0.25">
      <c r="A67" s="221"/>
      <c r="B67" s="222"/>
      <c r="C67" s="222"/>
      <c r="D67" s="222"/>
      <c r="E67" s="222"/>
      <c r="F67" s="222"/>
      <c r="G67" s="222"/>
      <c r="H67" s="222"/>
      <c r="I67" s="222"/>
      <c r="J67" s="222"/>
      <c r="K67" s="223"/>
      <c r="L67" s="224"/>
      <c r="M67" s="24"/>
      <c r="N67" s="24"/>
      <c r="O67" s="24"/>
    </row>
    <row r="68" spans="1:15" ht="15" customHeight="1" x14ac:dyDescent="0.25">
      <c r="A68" s="92" t="s">
        <v>2</v>
      </c>
      <c r="B68" s="17"/>
      <c r="C68" s="42"/>
      <c r="D68" s="42" t="s">
        <v>22</v>
      </c>
      <c r="E68" s="38"/>
      <c r="F68" s="42"/>
      <c r="G68" s="9" t="s">
        <v>34</v>
      </c>
      <c r="H68" s="16" t="str">
        <f>IFERROR(SMALL(B68:D68,1),"")</f>
        <v/>
      </c>
      <c r="I68" s="14" t="s">
        <v>29</v>
      </c>
      <c r="J68" s="96" t="str">
        <f>IFERROR(LARGE(E69:F69,1),"")</f>
        <v/>
      </c>
      <c r="K68" s="158" t="str">
        <f>IFERROR(J68-H68,"")</f>
        <v/>
      </c>
      <c r="L68" s="159"/>
      <c r="M68" s="24"/>
      <c r="N68" s="24"/>
      <c r="O68" s="24"/>
    </row>
    <row r="69" spans="1:15" ht="15" customHeight="1" thickBot="1" x14ac:dyDescent="0.3">
      <c r="A69" s="94" t="s">
        <v>3</v>
      </c>
      <c r="B69" s="18"/>
      <c r="C69" s="34"/>
      <c r="D69" s="34" t="s">
        <v>22</v>
      </c>
      <c r="E69" s="35"/>
      <c r="F69" s="34"/>
      <c r="G69" s="3" t="s">
        <v>33</v>
      </c>
      <c r="H69" s="61" t="str">
        <f>IFERROR(SMALL(B69:D69,1),"")</f>
        <v/>
      </c>
      <c r="I69" s="1" t="s">
        <v>30</v>
      </c>
      <c r="J69" s="97" t="str">
        <f>IFERROR(SMALL(E68:F68,1),"")</f>
        <v/>
      </c>
      <c r="K69" s="230" t="str">
        <f>IFERROR(J69-H69,"")</f>
        <v/>
      </c>
      <c r="L69" s="231"/>
      <c r="M69" s="24"/>
      <c r="N69" s="24"/>
      <c r="O69" s="24"/>
    </row>
    <row r="70" spans="1:15" ht="15" customHeight="1" thickBot="1" x14ac:dyDescent="0.3">
      <c r="A70" s="179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1"/>
      <c r="M70" s="24"/>
      <c r="N70" s="24"/>
      <c r="O70" s="24"/>
    </row>
    <row r="71" spans="1:15" ht="20.100000000000001" customHeight="1" thickBot="1" x14ac:dyDescent="0.3">
      <c r="A71" s="129" t="s">
        <v>41</v>
      </c>
      <c r="B71" s="130"/>
      <c r="C71" s="130"/>
      <c r="D71" s="130"/>
      <c r="E71" s="130"/>
      <c r="F71" s="130"/>
      <c r="G71" s="130"/>
      <c r="H71" s="130"/>
      <c r="I71" s="130"/>
      <c r="J71" s="130"/>
      <c r="K71" s="130"/>
      <c r="L71" s="131"/>
      <c r="M71" s="24"/>
      <c r="N71" s="24"/>
      <c r="O71" s="24"/>
    </row>
    <row r="72" spans="1:15" x14ac:dyDescent="0.25">
      <c r="A72" s="211"/>
      <c r="B72" s="212"/>
      <c r="C72" s="212"/>
      <c r="D72" s="212"/>
      <c r="E72" s="212"/>
      <c r="F72" s="212"/>
      <c r="G72" s="212"/>
      <c r="H72" s="212"/>
      <c r="I72" s="212"/>
      <c r="J72" s="212"/>
      <c r="K72" s="212"/>
      <c r="L72" s="213"/>
      <c r="M72" s="24"/>
      <c r="N72" s="24"/>
      <c r="O72" s="24"/>
    </row>
    <row r="73" spans="1:15" x14ac:dyDescent="0.25">
      <c r="A73" s="214"/>
      <c r="B73" s="215"/>
      <c r="C73" s="215"/>
      <c r="D73" s="215"/>
      <c r="E73" s="215"/>
      <c r="F73" s="215"/>
      <c r="G73" s="215"/>
      <c r="H73" s="215"/>
      <c r="I73" s="215"/>
      <c r="J73" s="215"/>
      <c r="K73" s="215"/>
      <c r="L73" s="216"/>
      <c r="M73" s="24"/>
      <c r="N73" s="24"/>
      <c r="O73" s="24"/>
    </row>
    <row r="74" spans="1:15" x14ac:dyDescent="0.25">
      <c r="A74" s="214"/>
      <c r="B74" s="215"/>
      <c r="C74" s="215"/>
      <c r="D74" s="215"/>
      <c r="E74" s="215"/>
      <c r="F74" s="215"/>
      <c r="G74" s="215"/>
      <c r="H74" s="215"/>
      <c r="I74" s="215"/>
      <c r="J74" s="215"/>
      <c r="K74" s="215"/>
      <c r="L74" s="216"/>
      <c r="M74" s="24"/>
      <c r="N74" s="24"/>
      <c r="O74" s="24"/>
    </row>
    <row r="75" spans="1:15" x14ac:dyDescent="0.25">
      <c r="A75" s="214"/>
      <c r="B75" s="215"/>
      <c r="C75" s="215"/>
      <c r="D75" s="215"/>
      <c r="E75" s="215"/>
      <c r="F75" s="215"/>
      <c r="G75" s="215"/>
      <c r="H75" s="215"/>
      <c r="I75" s="215"/>
      <c r="J75" s="215"/>
      <c r="K75" s="215"/>
      <c r="L75" s="216"/>
      <c r="M75" s="24"/>
      <c r="N75" s="24"/>
      <c r="O75" s="24"/>
    </row>
    <row r="76" spans="1:15" x14ac:dyDescent="0.25">
      <c r="A76" s="214"/>
      <c r="B76" s="215"/>
      <c r="C76" s="215"/>
      <c r="D76" s="215"/>
      <c r="E76" s="215"/>
      <c r="F76" s="215"/>
      <c r="G76" s="215"/>
      <c r="H76" s="215"/>
      <c r="I76" s="215"/>
      <c r="J76" s="215"/>
      <c r="K76" s="215"/>
      <c r="L76" s="216"/>
      <c r="M76" s="24"/>
      <c r="N76" s="24"/>
      <c r="O76" s="24"/>
    </row>
    <row r="77" spans="1:15" ht="15.75" thickBot="1" x14ac:dyDescent="0.3">
      <c r="A77" s="217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9"/>
      <c r="M77" s="24"/>
      <c r="N77" s="24"/>
      <c r="O77" s="24"/>
    </row>
    <row r="78" spans="1:15" ht="20.100000000000001" customHeight="1" thickBot="1" x14ac:dyDescent="0.3">
      <c r="A78" s="129" t="s">
        <v>42</v>
      </c>
      <c r="B78" s="130"/>
      <c r="C78" s="130"/>
      <c r="D78" s="130"/>
      <c r="E78" s="130"/>
      <c r="F78" s="130"/>
      <c r="G78" s="130"/>
      <c r="H78" s="130"/>
      <c r="I78" s="130"/>
      <c r="J78" s="130"/>
      <c r="K78" s="130"/>
      <c r="L78" s="131"/>
      <c r="M78" s="24"/>
      <c r="N78" s="24"/>
      <c r="O78" s="24"/>
    </row>
    <row r="79" spans="1:15" ht="35.1" customHeight="1" x14ac:dyDescent="0.25">
      <c r="A79" s="25"/>
      <c r="B79" s="132" t="s">
        <v>10</v>
      </c>
      <c r="C79" s="133"/>
      <c r="D79" s="91" t="s">
        <v>13</v>
      </c>
      <c r="E79" s="21" t="s">
        <v>23</v>
      </c>
      <c r="F79" s="232" t="s">
        <v>46</v>
      </c>
      <c r="G79" s="233"/>
      <c r="H79" s="134"/>
      <c r="I79" s="135"/>
      <c r="J79" s="135"/>
      <c r="K79" s="135"/>
      <c r="L79" s="136"/>
      <c r="M79" s="24"/>
      <c r="N79" s="24"/>
      <c r="O79" s="24"/>
    </row>
    <row r="80" spans="1:15" x14ac:dyDescent="0.25">
      <c r="A80" s="89" t="s">
        <v>4</v>
      </c>
      <c r="B80" s="53">
        <v>101</v>
      </c>
      <c r="C80" s="44">
        <v>146</v>
      </c>
      <c r="D80" s="50">
        <v>121</v>
      </c>
      <c r="E80" s="44">
        <v>121</v>
      </c>
      <c r="F80" s="53" t="s">
        <v>40</v>
      </c>
      <c r="G80" s="54" t="s">
        <v>25</v>
      </c>
      <c r="H80" s="137"/>
      <c r="I80" s="138"/>
      <c r="J80" s="138"/>
      <c r="K80" s="138"/>
      <c r="L80" s="139"/>
      <c r="M80" s="24"/>
      <c r="N80" s="24"/>
      <c r="O80" s="24"/>
    </row>
    <row r="81" spans="1:16" ht="15" customHeight="1" x14ac:dyDescent="0.25">
      <c r="A81" s="124"/>
      <c r="B81" s="125"/>
      <c r="C81" s="125"/>
      <c r="D81" s="125"/>
      <c r="E81" s="125"/>
      <c r="F81" s="126"/>
      <c r="G81" s="126"/>
      <c r="H81" s="126"/>
      <c r="I81" s="126"/>
      <c r="J81" s="126"/>
      <c r="K81" s="127"/>
      <c r="L81" s="128"/>
      <c r="M81" s="24"/>
      <c r="N81" s="24"/>
      <c r="O81" s="24"/>
    </row>
    <row r="82" spans="1:16" ht="20.100000000000001" customHeight="1" x14ac:dyDescent="0.25">
      <c r="A82" s="37" t="s">
        <v>2</v>
      </c>
      <c r="B82" s="29"/>
      <c r="C82" s="30"/>
      <c r="D82" s="12"/>
      <c r="E82" s="30"/>
      <c r="F82" s="38"/>
      <c r="G82" s="57"/>
      <c r="H82" s="140"/>
      <c r="I82" s="141"/>
      <c r="J82" s="141"/>
      <c r="K82" s="141"/>
      <c r="L82" s="142"/>
      <c r="M82" s="24"/>
      <c r="N82" s="24"/>
      <c r="O82" s="24"/>
    </row>
    <row r="83" spans="1:16" ht="20.100000000000001" customHeight="1" thickBot="1" x14ac:dyDescent="0.3">
      <c r="A83" s="90" t="s">
        <v>3</v>
      </c>
      <c r="B83" s="35"/>
      <c r="C83" s="36"/>
      <c r="D83" s="18"/>
      <c r="E83" s="36"/>
      <c r="F83" s="18"/>
      <c r="G83" s="36"/>
      <c r="H83" s="143"/>
      <c r="I83" s="144"/>
      <c r="J83" s="144"/>
      <c r="K83" s="144"/>
      <c r="L83" s="145"/>
      <c r="M83" s="24"/>
      <c r="N83" s="24"/>
      <c r="O83" s="24"/>
      <c r="P83" s="49" t="s">
        <v>12</v>
      </c>
    </row>
    <row r="84" spans="1:16" ht="39.75" customHeight="1" x14ac:dyDescent="0.25">
      <c r="A84" s="114" t="s">
        <v>5</v>
      </c>
      <c r="B84" s="115"/>
      <c r="C84" s="115"/>
      <c r="D84" s="115"/>
      <c r="E84" s="115"/>
      <c r="F84" s="115"/>
      <c r="G84" s="115"/>
      <c r="H84" s="115"/>
      <c r="I84" s="115"/>
      <c r="J84" s="116" t="s">
        <v>44</v>
      </c>
      <c r="K84" s="117"/>
      <c r="L84" s="118"/>
      <c r="M84" s="24"/>
      <c r="N84" s="24"/>
      <c r="O84" s="24"/>
      <c r="P84" s="49"/>
    </row>
    <row r="85" spans="1:16" ht="39.950000000000003" customHeight="1" x14ac:dyDescent="0.25">
      <c r="A85" s="28" t="s">
        <v>2</v>
      </c>
      <c r="B85" s="119" t="s">
        <v>36</v>
      </c>
      <c r="C85" s="120"/>
      <c r="D85" s="23"/>
      <c r="E85" s="59" t="s">
        <v>15</v>
      </c>
      <c r="F85" s="23">
        <f>E83</f>
        <v>0</v>
      </c>
      <c r="G85" s="119" t="s">
        <v>16</v>
      </c>
      <c r="H85" s="120"/>
      <c r="I85" s="23">
        <f>D85-F85</f>
        <v>0</v>
      </c>
      <c r="J85" s="121" t="e">
        <f>IFERROR(SMALL(F82:G82,1),"")-I85</f>
        <v>#VALUE!</v>
      </c>
      <c r="K85" s="122"/>
      <c r="L85" s="123"/>
      <c r="M85" s="24"/>
      <c r="N85" s="24"/>
      <c r="O85" s="24"/>
      <c r="P85" s="49"/>
    </row>
    <row r="86" spans="1:16" ht="39.950000000000003" customHeight="1" thickBot="1" x14ac:dyDescent="0.3">
      <c r="A86" s="33" t="s">
        <v>3</v>
      </c>
      <c r="B86" s="104" t="s">
        <v>37</v>
      </c>
      <c r="C86" s="105"/>
      <c r="D86" s="22"/>
      <c r="E86" s="60" t="s">
        <v>14</v>
      </c>
      <c r="F86" s="22">
        <f>E82</f>
        <v>0</v>
      </c>
      <c r="G86" s="106" t="s">
        <v>17</v>
      </c>
      <c r="H86" s="107"/>
      <c r="I86" s="22">
        <f>D86-F86</f>
        <v>0</v>
      </c>
      <c r="J86" s="108" t="e">
        <f>IFERROR(LARGE(F83:G83,1),"")-I86</f>
        <v>#VALUE!</v>
      </c>
      <c r="K86" s="109"/>
      <c r="L86" s="110"/>
      <c r="M86" s="24"/>
      <c r="N86" s="24"/>
      <c r="O86" s="24"/>
      <c r="P86" s="49"/>
    </row>
    <row r="87" spans="1:16" ht="15" customHeight="1" thickBot="1" x14ac:dyDescent="0.3">
      <c r="A87" s="111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3"/>
      <c r="M87" s="24"/>
      <c r="N87" s="24"/>
      <c r="O87" s="24"/>
      <c r="P87" s="49"/>
    </row>
    <row r="88" spans="1:16" ht="20.100000000000001" customHeight="1" thickBot="1" x14ac:dyDescent="0.3">
      <c r="A88" s="129" t="s">
        <v>43</v>
      </c>
      <c r="B88" s="130"/>
      <c r="C88" s="130"/>
      <c r="D88" s="130"/>
      <c r="E88" s="130"/>
      <c r="F88" s="130"/>
      <c r="G88" s="130"/>
      <c r="H88" s="130"/>
      <c r="I88" s="130"/>
      <c r="J88" s="130"/>
      <c r="K88" s="130"/>
      <c r="L88" s="131"/>
      <c r="M88" s="24"/>
      <c r="N88" s="24"/>
      <c r="O88" s="24"/>
    </row>
    <row r="89" spans="1:16" ht="35.1" customHeight="1" x14ac:dyDescent="0.25">
      <c r="A89" s="25"/>
      <c r="B89" s="132" t="s">
        <v>10</v>
      </c>
      <c r="C89" s="133"/>
      <c r="D89" s="208" t="s">
        <v>13</v>
      </c>
      <c r="E89" s="208"/>
      <c r="F89" s="209" t="s">
        <v>23</v>
      </c>
      <c r="G89" s="210"/>
      <c r="H89" s="132" t="s">
        <v>39</v>
      </c>
      <c r="I89" s="133"/>
      <c r="J89" s="134"/>
      <c r="K89" s="135"/>
      <c r="L89" s="136"/>
      <c r="M89" s="24"/>
      <c r="N89" s="24"/>
      <c r="O89" s="24"/>
    </row>
    <row r="90" spans="1:16" x14ac:dyDescent="0.25">
      <c r="A90" s="89" t="s">
        <v>4</v>
      </c>
      <c r="B90" s="53">
        <v>101</v>
      </c>
      <c r="C90" s="44">
        <v>146</v>
      </c>
      <c r="D90" s="50">
        <v>194</v>
      </c>
      <c r="E90" s="26">
        <v>199</v>
      </c>
      <c r="F90" s="43">
        <v>194</v>
      </c>
      <c r="G90" s="58">
        <v>199</v>
      </c>
      <c r="H90" s="53" t="s">
        <v>40</v>
      </c>
      <c r="I90" s="54" t="s">
        <v>25</v>
      </c>
      <c r="J90" s="137"/>
      <c r="K90" s="138"/>
      <c r="L90" s="139"/>
      <c r="M90" s="24"/>
      <c r="N90" s="24"/>
      <c r="O90" s="24"/>
    </row>
    <row r="91" spans="1:16" ht="15" customHeight="1" x14ac:dyDescent="0.25">
      <c r="A91" s="124"/>
      <c r="B91" s="125"/>
      <c r="C91" s="125"/>
      <c r="D91" s="125"/>
      <c r="E91" s="125"/>
      <c r="F91" s="126"/>
      <c r="G91" s="126"/>
      <c r="H91" s="126"/>
      <c r="I91" s="126"/>
      <c r="J91" s="126"/>
      <c r="K91" s="127"/>
      <c r="L91" s="128"/>
      <c r="M91" s="24"/>
      <c r="N91" s="24"/>
      <c r="O91" s="24"/>
    </row>
    <row r="92" spans="1:16" ht="20.100000000000001" customHeight="1" x14ac:dyDescent="0.25">
      <c r="A92" s="37" t="s">
        <v>2</v>
      </c>
      <c r="B92" s="29"/>
      <c r="C92" s="30"/>
      <c r="D92" s="12"/>
      <c r="E92" s="7"/>
      <c r="F92" s="16"/>
      <c r="G92" s="55"/>
      <c r="H92" s="38"/>
      <c r="I92" s="57"/>
      <c r="J92" s="140"/>
      <c r="K92" s="141"/>
      <c r="L92" s="142"/>
      <c r="M92" s="24"/>
      <c r="N92" s="24"/>
      <c r="O92" s="24"/>
    </row>
    <row r="93" spans="1:16" ht="20.100000000000001" customHeight="1" thickBot="1" x14ac:dyDescent="0.3">
      <c r="A93" s="90" t="s">
        <v>3</v>
      </c>
      <c r="B93" s="35"/>
      <c r="C93" s="36"/>
      <c r="D93" s="18"/>
      <c r="E93" s="2"/>
      <c r="F93" s="2"/>
      <c r="G93" s="56"/>
      <c r="H93" s="35"/>
      <c r="I93" s="36"/>
      <c r="J93" s="143"/>
      <c r="K93" s="144"/>
      <c r="L93" s="145"/>
      <c r="M93" s="24"/>
      <c r="N93" s="24"/>
      <c r="O93" s="24"/>
      <c r="P93" s="49"/>
    </row>
    <row r="94" spans="1:16" ht="35.1" customHeight="1" x14ac:dyDescent="0.25">
      <c r="A94" s="114" t="s">
        <v>5</v>
      </c>
      <c r="B94" s="115"/>
      <c r="C94" s="115"/>
      <c r="D94" s="115"/>
      <c r="E94" s="115"/>
      <c r="F94" s="115"/>
      <c r="G94" s="115"/>
      <c r="H94" s="115"/>
      <c r="I94" s="115"/>
      <c r="J94" s="116" t="s">
        <v>44</v>
      </c>
      <c r="K94" s="117"/>
      <c r="L94" s="118"/>
      <c r="M94" s="24"/>
      <c r="N94" s="24"/>
      <c r="O94" s="24"/>
      <c r="P94" s="49"/>
    </row>
    <row r="95" spans="1:16" ht="39.950000000000003" customHeight="1" x14ac:dyDescent="0.25">
      <c r="A95" s="28" t="s">
        <v>2</v>
      </c>
      <c r="B95" s="119" t="s">
        <v>36</v>
      </c>
      <c r="C95" s="120"/>
      <c r="D95" s="23"/>
      <c r="E95" s="59" t="s">
        <v>15</v>
      </c>
      <c r="F95" s="23" t="str">
        <f>IFERROR(LARGE(F93:G93,1),"")</f>
        <v/>
      </c>
      <c r="G95" s="119" t="s">
        <v>16</v>
      </c>
      <c r="H95" s="120"/>
      <c r="I95" s="23" t="e">
        <f>D95-F95</f>
        <v>#VALUE!</v>
      </c>
      <c r="J95" s="121" t="e">
        <f>IFERROR(SMALL(H92:I92,1),"")-I95</f>
        <v>#VALUE!</v>
      </c>
      <c r="K95" s="122"/>
      <c r="L95" s="123"/>
      <c r="M95" s="24"/>
      <c r="N95" s="24"/>
      <c r="O95" s="24"/>
      <c r="P95" s="49"/>
    </row>
    <row r="96" spans="1:16" ht="39.950000000000003" customHeight="1" thickBot="1" x14ac:dyDescent="0.3">
      <c r="A96" s="33" t="s">
        <v>3</v>
      </c>
      <c r="B96" s="104" t="s">
        <v>37</v>
      </c>
      <c r="C96" s="105"/>
      <c r="D96" s="22"/>
      <c r="E96" s="60" t="s">
        <v>14</v>
      </c>
      <c r="F96" s="22" t="str">
        <f>IFERROR(SMALL(F92:G92,1),"")</f>
        <v/>
      </c>
      <c r="G96" s="106" t="s">
        <v>17</v>
      </c>
      <c r="H96" s="107"/>
      <c r="I96" s="22" t="e">
        <f>D96-F96</f>
        <v>#VALUE!</v>
      </c>
      <c r="J96" s="108" t="e">
        <f>IFERROR(LARGE(H93:I93,1),"")-I96</f>
        <v>#VALUE!</v>
      </c>
      <c r="K96" s="109"/>
      <c r="L96" s="110"/>
      <c r="M96" s="24"/>
      <c r="N96" s="24"/>
      <c r="O96" s="24"/>
      <c r="P96" s="49"/>
    </row>
    <row r="97" spans="1:15" x14ac:dyDescent="0.2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x14ac:dyDescent="0.2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x14ac:dyDescent="0.2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x14ac:dyDescent="0.2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x14ac:dyDescent="0.2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1:15" x14ac:dyDescent="0.2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1:15" x14ac:dyDescent="0.2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</row>
    <row r="104" spans="1:15" x14ac:dyDescent="0.2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1:15" x14ac:dyDescent="0.2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1:15" x14ac:dyDescent="0.2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1:15" x14ac:dyDescent="0.2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1:15" x14ac:dyDescent="0.2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1:15" x14ac:dyDescent="0.2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1:15" x14ac:dyDescent="0.2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</row>
    <row r="111" spans="1:15" x14ac:dyDescent="0.2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</row>
    <row r="112" spans="1:15" x14ac:dyDescent="0.2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</row>
    <row r="113" spans="1:15" x14ac:dyDescent="0.2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1:15" x14ac:dyDescent="0.2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1:15" x14ac:dyDescent="0.2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1:15" x14ac:dyDescent="0.2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1:15" x14ac:dyDescent="0.2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x14ac:dyDescent="0.2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x14ac:dyDescent="0.2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1:15" x14ac:dyDescent="0.2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1:15" x14ac:dyDescent="0.2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1:15" x14ac:dyDescent="0.2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1:15" x14ac:dyDescent="0.2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1:15" x14ac:dyDescent="0.2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1:15" x14ac:dyDescent="0.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1:15" x14ac:dyDescent="0.2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</row>
    <row r="127" spans="1:15" x14ac:dyDescent="0.2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</row>
    <row r="128" spans="1:15" x14ac:dyDescent="0.2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</row>
    <row r="129" spans="1:15" x14ac:dyDescent="0.2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</row>
    <row r="130" spans="1:15" x14ac:dyDescent="0.2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</row>
    <row r="131" spans="1:15" x14ac:dyDescent="0.2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</row>
    <row r="132" spans="1:15" x14ac:dyDescent="0.2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</row>
    <row r="133" spans="1:15" x14ac:dyDescent="0.2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</row>
    <row r="134" spans="1:15" x14ac:dyDescent="0.2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</row>
    <row r="135" spans="1:15" x14ac:dyDescent="0.2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</row>
    <row r="136" spans="1:15" x14ac:dyDescent="0.2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</row>
    <row r="137" spans="1:15" x14ac:dyDescent="0.2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</row>
    <row r="138" spans="1:15" x14ac:dyDescent="0.2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</row>
    <row r="139" spans="1:15" x14ac:dyDescent="0.2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</row>
    <row r="140" spans="1:15" x14ac:dyDescent="0.2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</row>
    <row r="141" spans="1:15" x14ac:dyDescent="0.2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</row>
    <row r="142" spans="1:15" x14ac:dyDescent="0.2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</row>
    <row r="143" spans="1:15" x14ac:dyDescent="0.2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</row>
    <row r="144" spans="1:15" x14ac:dyDescent="0.2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</row>
    <row r="145" spans="1:15" x14ac:dyDescent="0.2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</row>
    <row r="146" spans="1:15" x14ac:dyDescent="0.2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</row>
    <row r="147" spans="1:15" x14ac:dyDescent="0.2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</row>
    <row r="148" spans="1:15" x14ac:dyDescent="0.2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</row>
    <row r="149" spans="1:15" x14ac:dyDescent="0.2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</row>
    <row r="150" spans="1:15" x14ac:dyDescent="0.2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</row>
    <row r="151" spans="1:15" x14ac:dyDescent="0.2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</row>
    <row r="152" spans="1:15" x14ac:dyDescent="0.2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</row>
    <row r="153" spans="1:15" x14ac:dyDescent="0.2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</row>
    <row r="154" spans="1:15" x14ac:dyDescent="0.2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</row>
    <row r="155" spans="1:15" x14ac:dyDescent="0.2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</row>
    <row r="156" spans="1:15" x14ac:dyDescent="0.2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</row>
    <row r="157" spans="1:15" x14ac:dyDescent="0.2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</row>
    <row r="158" spans="1:15" x14ac:dyDescent="0.2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</row>
    <row r="159" spans="1:15" x14ac:dyDescent="0.2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</row>
    <row r="160" spans="1:15" x14ac:dyDescent="0.2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</row>
    <row r="161" spans="1:15" x14ac:dyDescent="0.2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</row>
    <row r="162" spans="1:15" x14ac:dyDescent="0.2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</row>
    <row r="163" spans="1:15" x14ac:dyDescent="0.2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</row>
    <row r="164" spans="1:15" x14ac:dyDescent="0.2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</row>
    <row r="165" spans="1:15" x14ac:dyDescent="0.2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</row>
    <row r="166" spans="1:15" x14ac:dyDescent="0.2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</row>
    <row r="167" spans="1:15" x14ac:dyDescent="0.2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</row>
    <row r="168" spans="1:15" x14ac:dyDescent="0.2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</row>
    <row r="169" spans="1:15" x14ac:dyDescent="0.2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</row>
    <row r="170" spans="1:15" x14ac:dyDescent="0.2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</row>
    <row r="171" spans="1:15" x14ac:dyDescent="0.2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</row>
    <row r="172" spans="1:15" x14ac:dyDescent="0.2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</row>
    <row r="173" spans="1:15" x14ac:dyDescent="0.2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</row>
    <row r="174" spans="1:15" x14ac:dyDescent="0.2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</row>
    <row r="175" spans="1:15" x14ac:dyDescent="0.2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</row>
    <row r="176" spans="1:15" x14ac:dyDescent="0.2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</row>
    <row r="177" spans="1:15" x14ac:dyDescent="0.2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</row>
    <row r="178" spans="1:15" x14ac:dyDescent="0.2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</row>
    <row r="179" spans="1:15" x14ac:dyDescent="0.2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</row>
    <row r="180" spans="1:15" x14ac:dyDescent="0.2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</row>
    <row r="181" spans="1:15" x14ac:dyDescent="0.2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</row>
    <row r="182" spans="1:15" x14ac:dyDescent="0.2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</row>
    <row r="183" spans="1:15" x14ac:dyDescent="0.2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</row>
    <row r="184" spans="1:15" x14ac:dyDescent="0.2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</row>
    <row r="185" spans="1:15" x14ac:dyDescent="0.2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</row>
    <row r="186" spans="1:15" x14ac:dyDescent="0.2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</row>
    <row r="187" spans="1:15" x14ac:dyDescent="0.2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</row>
    <row r="188" spans="1:15" x14ac:dyDescent="0.2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</row>
    <row r="189" spans="1:15" x14ac:dyDescent="0.2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</row>
    <row r="190" spans="1:15" x14ac:dyDescent="0.2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</row>
    <row r="191" spans="1:15" x14ac:dyDescent="0.2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</row>
    <row r="192" spans="1:15" x14ac:dyDescent="0.2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</row>
    <row r="193" spans="1:15" x14ac:dyDescent="0.2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</row>
    <row r="194" spans="1:15" x14ac:dyDescent="0.2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</row>
    <row r="195" spans="1:15" x14ac:dyDescent="0.2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</row>
    <row r="196" spans="1:15" x14ac:dyDescent="0.2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</row>
    <row r="197" spans="1:15" x14ac:dyDescent="0.2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</row>
    <row r="198" spans="1:15" x14ac:dyDescent="0.2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</row>
    <row r="199" spans="1:15" x14ac:dyDescent="0.2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</row>
    <row r="200" spans="1:15" x14ac:dyDescent="0.2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</row>
    <row r="201" spans="1:15" x14ac:dyDescent="0.2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</row>
    <row r="202" spans="1:15" x14ac:dyDescent="0.2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</row>
    <row r="203" spans="1:15" x14ac:dyDescent="0.2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</row>
    <row r="204" spans="1:15" x14ac:dyDescent="0.2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</row>
    <row r="205" spans="1:15" x14ac:dyDescent="0.2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</row>
    <row r="206" spans="1:15" x14ac:dyDescent="0.2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</row>
    <row r="207" spans="1:15" x14ac:dyDescent="0.2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</row>
    <row r="208" spans="1:15" x14ac:dyDescent="0.2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</row>
    <row r="209" spans="1:15" x14ac:dyDescent="0.2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</row>
    <row r="210" spans="1:15" x14ac:dyDescent="0.2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</row>
    <row r="211" spans="1:15" x14ac:dyDescent="0.2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</row>
    <row r="212" spans="1:15" x14ac:dyDescent="0.2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</row>
    <row r="213" spans="1:15" x14ac:dyDescent="0.2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</row>
    <row r="214" spans="1:15" x14ac:dyDescent="0.2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</row>
    <row r="215" spans="1:15" x14ac:dyDescent="0.2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</row>
    <row r="216" spans="1:15" x14ac:dyDescent="0.2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</row>
    <row r="217" spans="1:15" x14ac:dyDescent="0.2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</row>
    <row r="218" spans="1:15" x14ac:dyDescent="0.2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</row>
    <row r="219" spans="1:15" x14ac:dyDescent="0.2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</row>
    <row r="220" spans="1:15" x14ac:dyDescent="0.2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</row>
    <row r="221" spans="1:15" x14ac:dyDescent="0.2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</row>
    <row r="222" spans="1:15" x14ac:dyDescent="0.2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</row>
    <row r="223" spans="1:15" x14ac:dyDescent="0.2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</row>
    <row r="224" spans="1:15" x14ac:dyDescent="0.2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</row>
    <row r="225" spans="1:15" x14ac:dyDescent="0.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</row>
    <row r="226" spans="1:15" x14ac:dyDescent="0.2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</row>
    <row r="227" spans="1:15" x14ac:dyDescent="0.2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</row>
    <row r="228" spans="1:15" x14ac:dyDescent="0.2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</row>
    <row r="229" spans="1:15" x14ac:dyDescent="0.2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</row>
    <row r="230" spans="1:15" x14ac:dyDescent="0.2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</row>
    <row r="231" spans="1:15" x14ac:dyDescent="0.2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</row>
    <row r="232" spans="1:15" x14ac:dyDescent="0.2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</row>
    <row r="233" spans="1:15" x14ac:dyDescent="0.2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</row>
    <row r="234" spans="1:15" x14ac:dyDescent="0.2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</row>
    <row r="235" spans="1:15" x14ac:dyDescent="0.2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</row>
    <row r="236" spans="1:15" x14ac:dyDescent="0.2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</row>
    <row r="237" spans="1:15" x14ac:dyDescent="0.2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</row>
    <row r="238" spans="1:15" x14ac:dyDescent="0.2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</row>
    <row r="239" spans="1:15" x14ac:dyDescent="0.2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</row>
    <row r="240" spans="1:15" x14ac:dyDescent="0.2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</row>
    <row r="241" spans="1:15" x14ac:dyDescent="0.2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</row>
    <row r="242" spans="1:15" x14ac:dyDescent="0.2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</row>
    <row r="243" spans="1:15" x14ac:dyDescent="0.2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</row>
    <row r="244" spans="1:15" x14ac:dyDescent="0.2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</row>
    <row r="245" spans="1:15" x14ac:dyDescent="0.2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</row>
    <row r="246" spans="1:15" x14ac:dyDescent="0.2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</row>
  </sheetData>
  <mergeCells count="92">
    <mergeCell ref="H82:L82"/>
    <mergeCell ref="H83:L83"/>
    <mergeCell ref="A81:L81"/>
    <mergeCell ref="K69:L69"/>
    <mergeCell ref="A70:L70"/>
    <mergeCell ref="A71:L71"/>
    <mergeCell ref="F79:G79"/>
    <mergeCell ref="B79:C79"/>
    <mergeCell ref="H79:L80"/>
    <mergeCell ref="A78:L78"/>
    <mergeCell ref="A10:L16"/>
    <mergeCell ref="A27:L32"/>
    <mergeCell ref="A43:L48"/>
    <mergeCell ref="A56:L61"/>
    <mergeCell ref="A72:L77"/>
    <mergeCell ref="A35:L35"/>
    <mergeCell ref="A64:L64"/>
    <mergeCell ref="A67:L67"/>
    <mergeCell ref="A55:L55"/>
    <mergeCell ref="E62:F62"/>
    <mergeCell ref="G62:J63"/>
    <mergeCell ref="K52:L52"/>
    <mergeCell ref="K53:L53"/>
    <mergeCell ref="K36:L36"/>
    <mergeCell ref="K37:L37"/>
    <mergeCell ref="K39:L39"/>
    <mergeCell ref="J85:L85"/>
    <mergeCell ref="J86:L86"/>
    <mergeCell ref="J84:L84"/>
    <mergeCell ref="A84:I84"/>
    <mergeCell ref="D89:E89"/>
    <mergeCell ref="F89:G89"/>
    <mergeCell ref="G85:H85"/>
    <mergeCell ref="G86:H86"/>
    <mergeCell ref="B85:C85"/>
    <mergeCell ref="B86:C86"/>
    <mergeCell ref="D1:L1"/>
    <mergeCell ref="A9:L9"/>
    <mergeCell ref="A26:L26"/>
    <mergeCell ref="E33:F33"/>
    <mergeCell ref="G33:J34"/>
    <mergeCell ref="A2:B2"/>
    <mergeCell ref="A19:L19"/>
    <mergeCell ref="A22:L22"/>
    <mergeCell ref="G17:J18"/>
    <mergeCell ref="E17:F17"/>
    <mergeCell ref="H3:L3"/>
    <mergeCell ref="I7:L7"/>
    <mergeCell ref="I8:L8"/>
    <mergeCell ref="A3:G8"/>
    <mergeCell ref="K17:L18"/>
    <mergeCell ref="C2:L2"/>
    <mergeCell ref="A1:C1"/>
    <mergeCell ref="B33:D33"/>
    <mergeCell ref="B17:D17"/>
    <mergeCell ref="K65:L65"/>
    <mergeCell ref="K66:L66"/>
    <mergeCell ref="K20:L20"/>
    <mergeCell ref="K24:L24"/>
    <mergeCell ref="K21:L21"/>
    <mergeCell ref="K33:L34"/>
    <mergeCell ref="A25:L25"/>
    <mergeCell ref="A51:L51"/>
    <mergeCell ref="K49:L50"/>
    <mergeCell ref="A41:L41"/>
    <mergeCell ref="B49:D49"/>
    <mergeCell ref="K23:L23"/>
    <mergeCell ref="A42:L42"/>
    <mergeCell ref="K40:L40"/>
    <mergeCell ref="E49:F49"/>
    <mergeCell ref="G49:J50"/>
    <mergeCell ref="A38:L38"/>
    <mergeCell ref="K68:L68"/>
    <mergeCell ref="K62:L63"/>
    <mergeCell ref="A54:L54"/>
    <mergeCell ref="B62:D62"/>
    <mergeCell ref="B96:C96"/>
    <mergeCell ref="G96:H96"/>
    <mergeCell ref="J96:L96"/>
    <mergeCell ref="A87:L87"/>
    <mergeCell ref="A94:I94"/>
    <mergeCell ref="J94:L94"/>
    <mergeCell ref="B95:C95"/>
    <mergeCell ref="G95:H95"/>
    <mergeCell ref="J95:L95"/>
    <mergeCell ref="A91:L91"/>
    <mergeCell ref="A88:L88"/>
    <mergeCell ref="B89:C89"/>
    <mergeCell ref="H89:I89"/>
    <mergeCell ref="J89:L90"/>
    <mergeCell ref="J92:L92"/>
    <mergeCell ref="J93:L93"/>
  </mergeCells>
  <printOptions horizontalCentered="1"/>
  <pageMargins left="0" right="0" top="0" bottom="0" header="0.31496062992125984" footer="0.31496062992125984"/>
  <pageSetup paperSize="9" scale="74" orientation="portrait" horizontalDpi="4294967293" r:id="rId1"/>
  <headerFooter>
    <oddFooter>Página &amp;P&amp;RCOMPARAÇÃO DIMENSIONAL</oddFooter>
  </headerFooter>
  <rowBreaks count="1" manualBreakCount="1">
    <brk id="53" max="11" man="1"/>
  </rowBreaks>
  <colBreaks count="1" manualBreakCount="1">
    <brk id="12" max="1048575" man="1"/>
  </colBreaks>
  <ignoredErrors>
    <ignoredError sqref="F95:F96" formulaRange="1"/>
    <ignoredError sqref="J85:J86 J95:J96" evalError="1" formulaRange="1"/>
    <ignoredError sqref="I95:I96" evalErro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Plan1!Area_de_impressao</vt:lpstr>
    </vt:vector>
  </TitlesOfParts>
  <Company>COMPACTOR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COMPARAÇÃO DIMENSIONAL</dc:title>
  <dc:creator>MÁRCIO</dc:creator>
  <cp:keywords>NEO PEN</cp:keywords>
  <cp:lastModifiedBy>Controle_Qualidade</cp:lastModifiedBy>
  <cp:lastPrinted>2026-07-30T19:14:54Z</cp:lastPrinted>
  <dcterms:created xsi:type="dcterms:W3CDTF">2018-09-01T14:07:24Z</dcterms:created>
  <dcterms:modified xsi:type="dcterms:W3CDTF">2026-08-03T22:51:23Z</dcterms:modified>
  <cp:category>HIDROGRÁFICAS</cp:category>
</cp:coreProperties>
</file>