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96" i="1" l="1"/>
  <c r="I96" i="1" s="1"/>
  <c r="J96" i="1" s="1"/>
  <c r="F95" i="1"/>
  <c r="I95" i="1" s="1"/>
  <c r="J95" i="1" s="1"/>
  <c r="F86" i="1"/>
  <c r="I86" i="1" s="1"/>
  <c r="J86" i="1" s="1"/>
  <c r="F85" i="1"/>
  <c r="I85" i="1" s="1"/>
  <c r="J85" i="1" s="1"/>
  <c r="J69" i="1"/>
  <c r="H69" i="1"/>
  <c r="J68" i="1"/>
  <c r="H68" i="1"/>
  <c r="J66" i="1"/>
  <c r="H66" i="1"/>
  <c r="J65" i="1"/>
  <c r="H65" i="1"/>
  <c r="J53" i="1"/>
  <c r="H53" i="1"/>
  <c r="J52" i="1"/>
  <c r="H52" i="1"/>
  <c r="J40" i="1"/>
  <c r="H40" i="1"/>
  <c r="K40" i="1" s="1"/>
  <c r="J39" i="1"/>
  <c r="H39" i="1"/>
  <c r="J37" i="1"/>
  <c r="H37" i="1"/>
  <c r="K37" i="1" s="1"/>
  <c r="J36" i="1"/>
  <c r="H36" i="1"/>
  <c r="K36" i="1" s="1"/>
  <c r="J24" i="1"/>
  <c r="H24" i="1"/>
  <c r="J23" i="1"/>
  <c r="K23" i="1" s="1"/>
  <c r="H23" i="1"/>
  <c r="J21" i="1"/>
  <c r="H21" i="1"/>
  <c r="J20" i="1"/>
  <c r="K20" i="1" s="1"/>
  <c r="H20" i="1"/>
  <c r="K53" i="1" l="1"/>
  <c r="K66" i="1"/>
  <c r="K24" i="1"/>
  <c r="K65" i="1"/>
  <c r="K68" i="1"/>
  <c r="K39" i="1"/>
  <c r="K69" i="1"/>
  <c r="K21" i="1"/>
  <c r="K52" i="1"/>
</calcChain>
</file>

<file path=xl/sharedStrings.xml><?xml version="1.0" encoding="utf-8"?>
<sst xmlns="http://schemas.openxmlformats.org/spreadsheetml/2006/main" count="123" uniqueCount="49">
  <si>
    <t>COMPARAÇÃO DIMENSIONAL - C.Q.</t>
  </si>
  <si>
    <t xml:space="preserve">Produto avaliado: </t>
  </si>
  <si>
    <t>Hidrográfica Neo Pen (HNM - Molde 121 / HNG - Molde 194 e 199)</t>
  </si>
  <si>
    <t>Lev. dimensionais utilizados</t>
  </si>
  <si>
    <t>Corpo</t>
  </si>
  <si>
    <t>Tampa</t>
  </si>
  <si>
    <t>Tampinha</t>
  </si>
  <si>
    <t>Ponta</t>
  </si>
  <si>
    <t>Pavio</t>
  </si>
  <si>
    <t>Montagem: Corpo x Tampa</t>
  </si>
  <si>
    <t>Encaixes</t>
  </si>
  <si>
    <t>Interferência</t>
  </si>
  <si>
    <t>Molde</t>
  </si>
  <si>
    <t>Mínima</t>
  </si>
  <si>
    <t>Mín. corpos</t>
  </si>
  <si>
    <t>Máx. tampa</t>
  </si>
  <si>
    <t>Máxima</t>
  </si>
  <si>
    <t>Máx. corpos</t>
  </si>
  <si>
    <t>Mín. tampa</t>
  </si>
  <si>
    <t>Montagem: Corpo x Tampinha</t>
  </si>
  <si>
    <t>Mín. Corpo</t>
  </si>
  <si>
    <t>Máx. Tampinha</t>
  </si>
  <si>
    <t>Máx. Corpo</t>
  </si>
  <si>
    <t>Mín. Tampinha</t>
  </si>
  <si>
    <t>Montagem: Corpo x Ponta</t>
  </si>
  <si>
    <r>
      <t xml:space="preserve">Ponta
</t>
    </r>
    <r>
      <rPr>
        <sz val="6"/>
        <color theme="1"/>
        <rFont val="Tahoma"/>
        <family val="2"/>
      </rPr>
      <t>(Forn. Externo)</t>
    </r>
  </si>
  <si>
    <t>Aiyi</t>
  </si>
  <si>
    <t>Teibow</t>
  </si>
  <si>
    <t>Máx. Ponta</t>
  </si>
  <si>
    <t>Mín. Ponta</t>
  </si>
  <si>
    <t>Montagem: Tampa x Tampinha</t>
  </si>
  <si>
    <t>-</t>
  </si>
  <si>
    <t>Mín. Tampa</t>
  </si>
  <si>
    <t>Máx. Tampa</t>
  </si>
  <si>
    <t>Montagem: apoio do pavio no batente do corpo</t>
  </si>
  <si>
    <t>Montagem: Corpo HNM</t>
  </si>
  <si>
    <t>Comprimento (corpo) até batente</t>
  </si>
  <si>
    <t>Comprimento total Corpo</t>
  </si>
  <si>
    <r>
      <t xml:space="preserve">Pavio
</t>
    </r>
    <r>
      <rPr>
        <sz val="6"/>
        <color theme="1"/>
        <rFont val="Tahoma"/>
        <family val="2"/>
      </rPr>
      <t>(Forn. ext.)</t>
    </r>
  </si>
  <si>
    <t>Moldes</t>
  </si>
  <si>
    <t>Porex</t>
  </si>
  <si>
    <t>Interferência
(Espaço entre batente e tampinha - pavio)</t>
  </si>
  <si>
    <t>Menor soma do comprimento da tampinha + comp. até batente do pavio</t>
  </si>
  <si>
    <t>Máx. comprimento total corpo</t>
  </si>
  <si>
    <t>Maior comprimento para encaixe do pavio entre batente e tampinha</t>
  </si>
  <si>
    <t>Maior soma do comprimento da tampinha + comp. até batente do pavio</t>
  </si>
  <si>
    <t>Mín. comprimento total corpo</t>
  </si>
  <si>
    <t>Menor comprimento para encaixe do pavio entre batente e tampinha</t>
  </si>
  <si>
    <t>Montagem: Corpo HNG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</si>
</sst>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6.5"/>
      <color theme="1"/>
      <name val="Tahoma"/>
      <family val="2"/>
    </font>
    <font>
      <b/>
      <sz val="14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6.5"/>
      <color theme="1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sz val="6"/>
      <color theme="1"/>
      <name val="Tahoma"/>
      <family val="2"/>
    </font>
    <font>
      <sz val="7"/>
      <color theme="1"/>
      <name val="Tahoma"/>
      <family val="2"/>
    </font>
    <font>
      <sz val="7.5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2" fontId="7" fillId="0" borderId="44" xfId="0" applyNumberFormat="1" applyFont="1" applyBorder="1" applyAlignment="1">
      <alignment horizontal="center" vertical="center"/>
    </xf>
    <xf numFmtId="2" fontId="7" fillId="0" borderId="45" xfId="0" applyNumberFormat="1" applyFont="1" applyBorder="1" applyAlignment="1">
      <alignment horizontal="center" vertical="center"/>
    </xf>
    <xf numFmtId="2" fontId="7" fillId="0" borderId="43" xfId="0" applyNumberFormat="1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2" fontId="7" fillId="0" borderId="47" xfId="0" applyNumberFormat="1" applyFont="1" applyBorder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/>
    </xf>
    <xf numFmtId="2" fontId="7" fillId="0" borderId="49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2" fontId="7" fillId="0" borderId="35" xfId="0" applyNumberFormat="1" applyFont="1" applyBorder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2" fontId="7" fillId="0" borderId="32" xfId="0" applyNumberFormat="1" applyFont="1" applyBorder="1" applyAlignment="1">
      <alignment horizontal="center" vertical="center"/>
    </xf>
    <xf numFmtId="2" fontId="7" fillId="0" borderId="51" xfId="0" applyNumberFormat="1" applyFont="1" applyBorder="1" applyAlignment="1">
      <alignment horizontal="center" vertical="center"/>
    </xf>
    <xf numFmtId="2" fontId="7" fillId="0" borderId="52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2" fontId="7" fillId="0" borderId="50" xfId="0" applyNumberFormat="1" applyFont="1" applyBorder="1" applyAlignment="1">
      <alignment horizontal="center" vertical="center"/>
    </xf>
    <xf numFmtId="2" fontId="7" fillId="0" borderId="51" xfId="0" applyNumberFormat="1" applyFont="1" applyBorder="1" applyAlignment="1">
      <alignment horizontal="center" vertical="center"/>
    </xf>
    <xf numFmtId="2" fontId="7" fillId="0" borderId="54" xfId="0" applyNumberFormat="1" applyFont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2" fontId="7" fillId="0" borderId="55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2" fontId="7" fillId="0" borderId="58" xfId="0" applyNumberFormat="1" applyFont="1" applyBorder="1" applyAlignment="1">
      <alignment horizontal="center" vertical="center"/>
    </xf>
    <xf numFmtId="2" fontId="7" fillId="0" borderId="59" xfId="0" applyNumberFormat="1" applyFont="1" applyBorder="1" applyAlignment="1">
      <alignment horizontal="center" vertical="center"/>
    </xf>
    <xf numFmtId="2" fontId="7" fillId="0" borderId="57" xfId="0" applyNumberFormat="1" applyFont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2" fontId="7" fillId="0" borderId="59" xfId="0" applyNumberFormat="1" applyFont="1" applyBorder="1" applyAlignment="1">
      <alignment horizontal="center" vertical="center"/>
    </xf>
    <xf numFmtId="2" fontId="7" fillId="0" borderId="6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/>
    </xf>
    <xf numFmtId="2" fontId="7" fillId="0" borderId="56" xfId="0" applyNumberFormat="1" applyFont="1" applyBorder="1" applyAlignment="1">
      <alignment horizontal="center" vertical="center"/>
    </xf>
    <xf numFmtId="2" fontId="7" fillId="0" borderId="62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2" fontId="7" fillId="0" borderId="64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2" fontId="7" fillId="3" borderId="48" xfId="0" applyNumberFormat="1" applyFont="1" applyFill="1" applyBorder="1" applyAlignment="1">
      <alignment horizontal="center" vertical="center"/>
    </xf>
    <xf numFmtId="2" fontId="7" fillId="3" borderId="49" xfId="0" applyNumberFormat="1" applyFont="1" applyFill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2" fontId="7" fillId="0" borderId="46" xfId="0" applyNumberFormat="1" applyFont="1" applyBorder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/>
    </xf>
    <xf numFmtId="2" fontId="7" fillId="0" borderId="65" xfId="0" applyNumberFormat="1" applyFont="1" applyBorder="1" applyAlignment="1">
      <alignment horizontal="center" vertical="center"/>
    </xf>
    <xf numFmtId="2" fontId="7" fillId="0" borderId="66" xfId="0" applyNumberFormat="1" applyFont="1" applyBorder="1" applyAlignment="1">
      <alignment horizontal="center" vertical="center"/>
    </xf>
    <xf numFmtId="2" fontId="7" fillId="0" borderId="67" xfId="0" applyNumberFormat="1" applyFont="1" applyBorder="1" applyAlignment="1">
      <alignment horizontal="center" vertical="center"/>
    </xf>
    <xf numFmtId="2" fontId="7" fillId="3" borderId="59" xfId="0" applyNumberFormat="1" applyFont="1" applyFill="1" applyBorder="1" applyAlignment="1">
      <alignment horizontal="center" vertical="center"/>
    </xf>
    <xf numFmtId="2" fontId="7" fillId="3" borderId="60" xfId="0" applyNumberFormat="1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7" fillId="4" borderId="73" xfId="0" applyFont="1" applyFill="1" applyBorder="1" applyAlignment="1">
      <alignment horizontal="center" vertical="center" wrapText="1"/>
    </xf>
    <xf numFmtId="0" fontId="7" fillId="4" borderId="74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2" fontId="7" fillId="0" borderId="76" xfId="0" applyNumberFormat="1" applyFont="1" applyBorder="1" applyAlignment="1">
      <alignment horizontal="center" vertical="center"/>
    </xf>
    <xf numFmtId="2" fontId="7" fillId="0" borderId="77" xfId="0" applyNumberFormat="1" applyFont="1" applyBorder="1" applyAlignment="1">
      <alignment horizontal="center" vertical="center"/>
    </xf>
    <xf numFmtId="2" fontId="10" fillId="4" borderId="78" xfId="0" applyNumberFormat="1" applyFont="1" applyFill="1" applyBorder="1" applyAlignment="1">
      <alignment horizontal="center" vertical="center" wrapText="1"/>
    </xf>
    <xf numFmtId="2" fontId="10" fillId="4" borderId="79" xfId="0" applyNumberFormat="1" applyFont="1" applyFill="1" applyBorder="1" applyAlignment="1">
      <alignment horizontal="center" vertical="center" wrapText="1"/>
    </xf>
    <xf numFmtId="2" fontId="10" fillId="4" borderId="49" xfId="0" applyNumberFormat="1" applyFont="1" applyFill="1" applyBorder="1" applyAlignment="1">
      <alignment horizontal="center" vertical="center" wrapText="1"/>
    </xf>
    <xf numFmtId="2" fontId="7" fillId="0" borderId="80" xfId="0" applyNumberFormat="1" applyFont="1" applyBorder="1" applyAlignment="1">
      <alignment horizontal="center" vertical="center"/>
    </xf>
    <xf numFmtId="2" fontId="10" fillId="4" borderId="81" xfId="0" applyNumberFormat="1" applyFont="1" applyFill="1" applyBorder="1" applyAlignment="1">
      <alignment horizontal="center" vertical="center" wrapText="1"/>
    </xf>
    <xf numFmtId="2" fontId="10" fillId="4" borderId="82" xfId="0" applyNumberFormat="1" applyFont="1" applyFill="1" applyBorder="1" applyAlignment="1">
      <alignment horizontal="center" vertical="center" wrapText="1"/>
    </xf>
    <xf numFmtId="2" fontId="10" fillId="4" borderId="60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79" xfId="0" applyNumberFormat="1" applyFont="1" applyBorder="1" applyAlignment="1">
      <alignment horizontal="center" vertical="center" wrapText="1"/>
    </xf>
    <xf numFmtId="2" fontId="7" fillId="2" borderId="49" xfId="0" applyNumberFormat="1" applyFont="1" applyFill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78" xfId="0" applyNumberFormat="1" applyFont="1" applyFill="1" applyBorder="1" applyAlignment="1">
      <alignment horizontal="center" vertical="center"/>
    </xf>
    <xf numFmtId="2" fontId="7" fillId="0" borderId="79" xfId="0" applyNumberFormat="1" applyFont="1" applyFill="1" applyBorder="1" applyAlignment="1">
      <alignment horizontal="center" vertical="center"/>
    </xf>
    <xf numFmtId="2" fontId="7" fillId="0" borderId="49" xfId="0" applyNumberFormat="1" applyFont="1" applyFill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2" borderId="20" xfId="0" applyNumberFormat="1" applyFont="1" applyFill="1" applyBorder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81" xfId="0" applyNumberFormat="1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2" fontId="7" fillId="0" borderId="81" xfId="0" applyNumberFormat="1" applyFont="1" applyFill="1" applyBorder="1" applyAlignment="1">
      <alignment horizontal="center" vertical="center"/>
    </xf>
    <xf numFmtId="2" fontId="7" fillId="0" borderId="82" xfId="0" applyNumberFormat="1" applyFont="1" applyFill="1" applyBorder="1" applyAlignment="1">
      <alignment horizontal="center" vertical="center"/>
    </xf>
    <xf numFmtId="2" fontId="7" fillId="0" borderId="60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281605</xdr:colOff>
      <xdr:row>18</xdr:row>
      <xdr:rowOff>99392</xdr:rowOff>
    </xdr:from>
    <xdr:to>
      <xdr:col>11</xdr:col>
      <xdr:colOff>468453</xdr:colOff>
      <xdr:row>18</xdr:row>
      <xdr:rowOff>99392</xdr:rowOff>
    </xdr:to>
    <xdr:cxnSp macro="">
      <xdr:nvCxnSpPr>
        <xdr:cNvPr id="2" name="Conector reto 1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281605" y="3947492"/>
          <a:ext cx="7940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331310</xdr:colOff>
      <xdr:row>21</xdr:row>
      <xdr:rowOff>91142</xdr:rowOff>
    </xdr:from>
    <xdr:to>
      <xdr:col>11</xdr:col>
      <xdr:colOff>446158</xdr:colOff>
      <xdr:row>21</xdr:row>
      <xdr:rowOff>91142</xdr:rowOff>
    </xdr:to>
    <xdr:cxnSp macro="">
      <xdr:nvCxnSpPr>
        <xdr:cNvPr id="3" name="Conector reto 2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331310" y="4510742"/>
          <a:ext cx="7868198" cy="0"/>
        </a:xfrm>
        <a:prstGeom prst="line">
          <a:avLst/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34</xdr:row>
      <xdr:rowOff>91142</xdr:rowOff>
    </xdr:from>
    <xdr:to>
      <xdr:col>11</xdr:col>
      <xdr:colOff>471007</xdr:colOff>
      <xdr:row>34</xdr:row>
      <xdr:rowOff>91142</xdr:rowOff>
    </xdr:to>
    <xdr:cxnSp macro="">
      <xdr:nvCxnSpPr>
        <xdr:cNvPr id="4" name="Conector reto 3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356159" y="6891992"/>
          <a:ext cx="786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50</xdr:row>
      <xdr:rowOff>99392</xdr:rowOff>
    </xdr:from>
    <xdr:to>
      <xdr:col>11</xdr:col>
      <xdr:colOff>468453</xdr:colOff>
      <xdr:row>50</xdr:row>
      <xdr:rowOff>99392</xdr:rowOff>
    </xdr:to>
    <xdr:cxnSp macro="">
      <xdr:nvCxnSpPr>
        <xdr:cNvPr id="5" name="Conector reto 4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81605" y="10148267"/>
          <a:ext cx="7940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362366</xdr:colOff>
      <xdr:row>10</xdr:row>
      <xdr:rowOff>57978</xdr:rowOff>
    </xdr:from>
    <xdr:to>
      <xdr:col>5</xdr:col>
      <xdr:colOff>0</xdr:colOff>
      <xdr:row>15</xdr:row>
      <xdr:rowOff>171449</xdr:rowOff>
    </xdr:to>
    <xdr:grpSp>
      <xdr:nvGrpSpPr>
        <xdr:cNvPr id="6" name="Grupo 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362366" y="2343978"/>
          <a:ext cx="3209509" cy="1065971"/>
          <a:chOff x="2267365" y="1977952"/>
          <a:chExt cx="3444323" cy="1266345"/>
        </a:xfrm>
      </xdr:grpSpPr>
      <xdr:pic>
        <xdr:nvPicPr>
          <xdr:cNvPr id="7" name="Picture 2">
            <a:extLst>
              <a:ext uri="{FF2B5EF4-FFF2-40B4-BE49-F238E27FC236}">
                <a16:creationId xmlns="" xmlns:a16="http://schemas.microsoft.com/office/drawing/2014/main" id="{00000000-0008-0000-0000-000002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lum bright="10000" contrast="10000"/>
          </a:blip>
          <a:srcRect l="27087" t="30692" r="10852" b="28562"/>
          <a:stretch>
            <a:fillRect/>
          </a:stretch>
        </xdr:blipFill>
        <xdr:spPr bwMode="auto">
          <a:xfrm>
            <a:off x="2267365" y="1977952"/>
            <a:ext cx="3444323" cy="126634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8" name="Conector reto 7">
            <a:extLst>
              <a:ext uri="{FF2B5EF4-FFF2-40B4-BE49-F238E27FC236}">
                <a16:creationId xmlns="" xmlns:a16="http://schemas.microsoft.com/office/drawing/2014/main" id="{00000000-0008-0000-0000-00002B000000}"/>
              </a:ext>
            </a:extLst>
          </xdr:cNvPr>
          <xdr:cNvCxnSpPr/>
        </xdr:nvCxnSpPr>
        <xdr:spPr>
          <a:xfrm flipV="1">
            <a:off x="3743167" y="2757538"/>
            <a:ext cx="20363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="" xmlns:a16="http://schemas.microsoft.com/office/drawing/2014/main" id="{00000000-0008-0000-0000-00002C000000}"/>
              </a:ext>
            </a:extLst>
          </xdr:cNvPr>
          <xdr:cNvCxnSpPr/>
        </xdr:nvCxnSpPr>
        <xdr:spPr>
          <a:xfrm flipV="1">
            <a:off x="3743167" y="2461933"/>
            <a:ext cx="20363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6</xdr:col>
      <xdr:colOff>16680</xdr:colOff>
      <xdr:row>10</xdr:row>
      <xdr:rowOff>99636</xdr:rowOff>
    </xdr:from>
    <xdr:to>
      <xdr:col>9</xdr:col>
      <xdr:colOff>293510</xdr:colOff>
      <xdr:row>15</xdr:row>
      <xdr:rowOff>82825</xdr:rowOff>
    </xdr:to>
    <xdr:pic>
      <xdr:nvPicPr>
        <xdr:cNvPr id="10" name="Picture 3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17869" t="30516" r="23252" b="34264"/>
        <a:stretch>
          <a:fillRect/>
        </a:stretch>
      </xdr:blipFill>
      <xdr:spPr bwMode="auto">
        <a:xfrm>
          <a:off x="4198155" y="2414211"/>
          <a:ext cx="2800955" cy="9356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422414</xdr:colOff>
      <xdr:row>11</xdr:row>
      <xdr:rowOff>140804</xdr:rowOff>
    </xdr:from>
    <xdr:to>
      <xdr:col>8</xdr:col>
      <xdr:colOff>422414</xdr:colOff>
      <xdr:row>14</xdr:row>
      <xdr:rowOff>37304</xdr:rowOff>
    </xdr:to>
    <xdr:cxnSp macro="">
      <xdr:nvCxnSpPr>
        <xdr:cNvPr id="11" name="Conector reto 10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6032639" y="2645879"/>
          <a:ext cx="0" cy="468000"/>
        </a:xfrm>
        <a:prstGeom prst="line">
          <a:avLst/>
        </a:prstGeom>
        <a:ln w="1905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472109</xdr:colOff>
      <xdr:row>26</xdr:row>
      <xdr:rowOff>82826</xdr:rowOff>
    </xdr:from>
    <xdr:to>
      <xdr:col>4</xdr:col>
      <xdr:colOff>88018</xdr:colOff>
      <xdr:row>31</xdr:row>
      <xdr:rowOff>91109</xdr:rowOff>
    </xdr:to>
    <xdr:pic>
      <xdr:nvPicPr>
        <xdr:cNvPr id="12" name="Picture 5">
          <a:extLst>
            <a:ext uri="{FF2B5EF4-FFF2-40B4-BE49-F238E27FC236}">
              <a16:creationId xmlns=""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lum bright="10000" contrast="10000"/>
        </a:blip>
        <a:srcRect l="48722" t="33654" r="29570" b="48331"/>
        <a:stretch>
          <a:fillRect/>
        </a:stretch>
      </xdr:blipFill>
      <xdr:spPr bwMode="auto">
        <a:xfrm>
          <a:off x="1081709" y="5350151"/>
          <a:ext cx="2073359" cy="9607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146537</xdr:colOff>
      <xdr:row>26</xdr:row>
      <xdr:rowOff>95249</xdr:rowOff>
    </xdr:from>
    <xdr:to>
      <xdr:col>8</xdr:col>
      <xdr:colOff>472114</xdr:colOff>
      <xdr:row>31</xdr:row>
      <xdr:rowOff>145896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4432787" y="5438774"/>
          <a:ext cx="1754327" cy="1003147"/>
          <a:chOff x="4802961" y="5104976"/>
          <a:chExt cx="1853076" cy="1063652"/>
        </a:xfrm>
      </xdr:grpSpPr>
      <xdr:pic>
        <xdr:nvPicPr>
          <xdr:cNvPr id="14" name="Picture 4">
            <a:extLst>
              <a:ext uri="{FF2B5EF4-FFF2-40B4-BE49-F238E27FC236}">
                <a16:creationId xmlns="" xmlns:a16="http://schemas.microsoft.com/office/drawing/2014/main" id="{00000000-0008-0000-0000-000004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lum bright="10000" contrast="10000"/>
          </a:blip>
          <a:srcRect l="44994" t="23870" r="38294" b="24076"/>
          <a:stretch>
            <a:fillRect/>
          </a:stretch>
        </xdr:blipFill>
        <xdr:spPr bwMode="auto">
          <a:xfrm rot="16200000">
            <a:off x="5197673" y="4710264"/>
            <a:ext cx="1063652" cy="18530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15" name="Conector reto 14">
            <a:extLst>
              <a:ext uri="{FF2B5EF4-FFF2-40B4-BE49-F238E27FC236}">
                <a16:creationId xmlns="" xmlns:a16="http://schemas.microsoft.com/office/drawing/2014/main" id="{00000000-0008-0000-0000-000034000000}"/>
              </a:ext>
            </a:extLst>
          </xdr:cNvPr>
          <xdr:cNvCxnSpPr/>
        </xdr:nvCxnSpPr>
        <xdr:spPr>
          <a:xfrm>
            <a:off x="6024729" y="5318347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5">
            <a:extLst>
              <a:ext uri="{FF2B5EF4-FFF2-40B4-BE49-F238E27FC236}">
                <a16:creationId xmlns="" xmlns:a16="http://schemas.microsoft.com/office/drawing/2014/main" id="{00000000-0008-0000-0000-000036000000}"/>
              </a:ext>
            </a:extLst>
          </xdr:cNvPr>
          <xdr:cNvCxnSpPr/>
        </xdr:nvCxnSpPr>
        <xdr:spPr>
          <a:xfrm>
            <a:off x="6024729" y="5868253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347871</xdr:colOff>
      <xdr:row>37</xdr:row>
      <xdr:rowOff>99416</xdr:rowOff>
    </xdr:from>
    <xdr:to>
      <xdr:col>11</xdr:col>
      <xdr:colOff>462719</xdr:colOff>
      <xdr:row>37</xdr:row>
      <xdr:rowOff>99416</xdr:rowOff>
    </xdr:to>
    <xdr:cxnSp macro="">
      <xdr:nvCxnSpPr>
        <xdr:cNvPr id="17" name="Conector reto 1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347871" y="7471766"/>
          <a:ext cx="7868198" cy="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63</xdr:row>
      <xdr:rowOff>99392</xdr:rowOff>
    </xdr:from>
    <xdr:to>
      <xdr:col>11</xdr:col>
      <xdr:colOff>468453</xdr:colOff>
      <xdr:row>63</xdr:row>
      <xdr:rowOff>99392</xdr:rowOff>
    </xdr:to>
    <xdr:cxnSp macro="">
      <xdr:nvCxnSpPr>
        <xdr:cNvPr id="18" name="Conector reto 1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281605" y="12653342"/>
          <a:ext cx="7940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66</xdr:row>
      <xdr:rowOff>91142</xdr:rowOff>
    </xdr:from>
    <xdr:to>
      <xdr:col>11</xdr:col>
      <xdr:colOff>471007</xdr:colOff>
      <xdr:row>66</xdr:row>
      <xdr:rowOff>91142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356159" y="13216592"/>
          <a:ext cx="7868198" cy="0"/>
        </a:xfrm>
        <a:prstGeom prst="line">
          <a:avLst/>
        </a:prstGeom>
        <a:ln w="381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320951</xdr:colOff>
      <xdr:row>55</xdr:row>
      <xdr:rowOff>57150</xdr:rowOff>
    </xdr:from>
    <xdr:to>
      <xdr:col>3</xdr:col>
      <xdr:colOff>611257</xdr:colOff>
      <xdr:row>59</xdr:row>
      <xdr:rowOff>95250</xdr:rowOff>
    </xdr:to>
    <xdr:pic>
      <xdr:nvPicPr>
        <xdr:cNvPr id="20" name="Picture 11">
          <a:extLst>
            <a:ext uri="{FF2B5EF4-FFF2-40B4-BE49-F238E27FC236}">
              <a16:creationId xmlns=""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31041" t="39687" r="18782" b="34232"/>
        <a:stretch>
          <a:fillRect/>
        </a:stretch>
      </xdr:blipFill>
      <xdr:spPr bwMode="auto">
        <a:xfrm>
          <a:off x="320951" y="11077575"/>
          <a:ext cx="2747756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285749</xdr:colOff>
      <xdr:row>55</xdr:row>
      <xdr:rowOff>95250</xdr:rowOff>
    </xdr:from>
    <xdr:to>
      <xdr:col>9</xdr:col>
      <xdr:colOff>347982</xdr:colOff>
      <xdr:row>60</xdr:row>
      <xdr:rowOff>0</xdr:rowOff>
    </xdr:to>
    <xdr:pic>
      <xdr:nvPicPr>
        <xdr:cNvPr id="21" name="Picture 12">
          <a:extLst>
            <a:ext uri="{FF2B5EF4-FFF2-40B4-BE49-F238E27FC236}">
              <a16:creationId xmlns=""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30404" t="36664" r="18357" b="33476"/>
        <a:stretch>
          <a:fillRect/>
        </a:stretch>
      </xdr:blipFill>
      <xdr:spPr bwMode="auto">
        <a:xfrm>
          <a:off x="4467224" y="11115675"/>
          <a:ext cx="2624458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346563</xdr:colOff>
      <xdr:row>56</xdr:row>
      <xdr:rowOff>0</xdr:rowOff>
    </xdr:from>
    <xdr:to>
      <xdr:col>4</xdr:col>
      <xdr:colOff>346563</xdr:colOff>
      <xdr:row>59</xdr:row>
      <xdr:rowOff>0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3099288" y="11210925"/>
          <a:ext cx="0" cy="5715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56</xdr:row>
      <xdr:rowOff>9525</xdr:rowOff>
    </xdr:from>
    <xdr:to>
      <xdr:col>9</xdr:col>
      <xdr:colOff>28575</xdr:colOff>
      <xdr:row>58</xdr:row>
      <xdr:rowOff>60525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CxnSpPr/>
      </xdr:nvCxnSpPr>
      <xdr:spPr>
        <a:xfrm flipH="1">
          <a:off x="6353175" y="11220450"/>
          <a:ext cx="0" cy="432000"/>
        </a:xfrm>
        <a:prstGeom prst="line">
          <a:avLst/>
        </a:prstGeom>
        <a:ln w="190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113962</xdr:rowOff>
    </xdr:from>
    <xdr:to>
      <xdr:col>6</xdr:col>
      <xdr:colOff>544264</xdr:colOff>
      <xdr:row>47</xdr:row>
      <xdr:rowOff>163657</xdr:rowOff>
    </xdr:to>
    <xdr:grpSp>
      <xdr:nvGrpSpPr>
        <xdr:cNvPr id="24" name="Grupo 23">
          <a:extLst>
            <a:ext uri="{FF2B5EF4-FFF2-40B4-BE49-F238E27FC236}">
              <a16:creationId xmlns=""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3571875" y="8515012"/>
          <a:ext cx="1258639" cy="1002195"/>
          <a:chOff x="900930" y="9377009"/>
          <a:chExt cx="1866244" cy="1002195"/>
        </a:xfrm>
      </xdr:grpSpPr>
      <xdr:pic>
        <xdr:nvPicPr>
          <xdr:cNvPr id="25" name="Picture 7">
            <a:extLst>
              <a:ext uri="{FF2B5EF4-FFF2-40B4-BE49-F238E27FC236}">
                <a16:creationId xmlns="" xmlns:a16="http://schemas.microsoft.com/office/drawing/2014/main" id="{00000000-0008-0000-0000-00000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lum bright="10000" contrast="10000"/>
          </a:blip>
          <a:srcRect l="29024" t="32210" r="29461" b="28020"/>
          <a:stretch>
            <a:fillRect/>
          </a:stretch>
        </xdr:blipFill>
        <xdr:spPr bwMode="auto">
          <a:xfrm>
            <a:off x="900930" y="9377009"/>
            <a:ext cx="1866244" cy="100219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26" name="Conector reto 25">
            <a:extLst>
              <a:ext uri="{FF2B5EF4-FFF2-40B4-BE49-F238E27FC236}">
                <a16:creationId xmlns="" xmlns:a16="http://schemas.microsoft.com/office/drawing/2014/main" id="{00000000-0008-0000-0000-00004E000000}"/>
              </a:ext>
            </a:extLst>
          </xdr:cNvPr>
          <xdr:cNvCxnSpPr/>
        </xdr:nvCxnSpPr>
        <xdr:spPr>
          <a:xfrm>
            <a:off x="1326312" y="9949132"/>
            <a:ext cx="25519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26">
            <a:extLst>
              <a:ext uri="{FF2B5EF4-FFF2-40B4-BE49-F238E27FC236}">
                <a16:creationId xmlns="" xmlns:a16="http://schemas.microsoft.com/office/drawing/2014/main" id="{00000000-0008-0000-0000-00004F000000}"/>
              </a:ext>
            </a:extLst>
          </xdr:cNvPr>
          <xdr:cNvCxnSpPr/>
        </xdr:nvCxnSpPr>
        <xdr:spPr>
          <a:xfrm>
            <a:off x="1326312" y="9762242"/>
            <a:ext cx="255198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281605</xdr:colOff>
      <xdr:row>80</xdr:row>
      <xdr:rowOff>99392</xdr:rowOff>
    </xdr:from>
    <xdr:to>
      <xdr:col>11</xdr:col>
      <xdr:colOff>468453</xdr:colOff>
      <xdr:row>80</xdr:row>
      <xdr:rowOff>99392</xdr:rowOff>
    </xdr:to>
    <xdr:cxnSp macro="">
      <xdr:nvCxnSpPr>
        <xdr:cNvPr id="28" name="Conector reto 2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81605" y="16129967"/>
          <a:ext cx="7940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431935</xdr:colOff>
      <xdr:row>72</xdr:row>
      <xdr:rowOff>153864</xdr:rowOff>
    </xdr:from>
    <xdr:to>
      <xdr:col>10</xdr:col>
      <xdr:colOff>207862</xdr:colOff>
      <xdr:row>74</xdr:row>
      <xdr:rowOff>90199</xdr:rowOff>
    </xdr:to>
    <xdr:pic>
      <xdr:nvPicPr>
        <xdr:cNvPr id="29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9348" t="40453" r="2890" b="39807"/>
        <a:stretch>
          <a:fillRect/>
        </a:stretch>
      </xdr:blipFill>
      <xdr:spPr bwMode="auto">
        <a:xfrm>
          <a:off x="5327785" y="14450889"/>
          <a:ext cx="2233377" cy="3173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118005</xdr:colOff>
      <xdr:row>71</xdr:row>
      <xdr:rowOff>175844</xdr:rowOff>
    </xdr:from>
    <xdr:to>
      <xdr:col>5</xdr:col>
      <xdr:colOff>628087</xdr:colOff>
      <xdr:row>75</xdr:row>
      <xdr:rowOff>36633</xdr:rowOff>
    </xdr:to>
    <xdr:pic>
      <xdr:nvPicPr>
        <xdr:cNvPr id="30" name="Picture 6">
          <a:extLst>
            <a:ext uri="{FF2B5EF4-FFF2-40B4-BE49-F238E27FC236}">
              <a16:creationId xmlns=""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4511" t="40680" r="14424" b="42122"/>
        <a:stretch>
          <a:fillRect/>
        </a:stretch>
      </xdr:blipFill>
      <xdr:spPr bwMode="auto">
        <a:xfrm>
          <a:off x="118005" y="14282369"/>
          <a:ext cx="4605832" cy="622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351691</xdr:colOff>
      <xdr:row>73</xdr:row>
      <xdr:rowOff>117231</xdr:rowOff>
    </xdr:from>
    <xdr:to>
      <xdr:col>5</xdr:col>
      <xdr:colOff>0</xdr:colOff>
      <xdr:row>73</xdr:row>
      <xdr:rowOff>124558</xdr:rowOff>
    </xdr:to>
    <xdr:cxnSp macro="">
      <xdr:nvCxnSpPr>
        <xdr:cNvPr id="31" name="Conector reto 30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961291" y="14604756"/>
          <a:ext cx="2505809" cy="73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90</xdr:row>
      <xdr:rowOff>99392</xdr:rowOff>
    </xdr:from>
    <xdr:to>
      <xdr:col>11</xdr:col>
      <xdr:colOff>468453</xdr:colOff>
      <xdr:row>90</xdr:row>
      <xdr:rowOff>99392</xdr:rowOff>
    </xdr:to>
    <xdr:cxnSp macro="">
      <xdr:nvCxnSpPr>
        <xdr:cNvPr id="32" name="Conector reto 31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81605" y="19806617"/>
          <a:ext cx="7940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457199</xdr:colOff>
      <xdr:row>0</xdr:row>
      <xdr:rowOff>38099</xdr:rowOff>
    </xdr:from>
    <xdr:to>
      <xdr:col>2</xdr:col>
      <xdr:colOff>294749</xdr:colOff>
      <xdr:row>0</xdr:row>
      <xdr:rowOff>523874</xdr:rowOff>
    </xdr:to>
    <xdr:pic>
      <xdr:nvPicPr>
        <xdr:cNvPr id="33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57199" y="38099"/>
          <a:ext cx="1266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3</xdr:row>
      <xdr:rowOff>152400</xdr:rowOff>
    </xdr:from>
    <xdr:to>
      <xdr:col>6</xdr:col>
      <xdr:colOff>438979</xdr:colOff>
      <xdr:row>5</xdr:row>
      <xdr:rowOff>115151</xdr:rowOff>
    </xdr:to>
    <xdr:pic>
      <xdr:nvPicPr>
        <xdr:cNvPr id="3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3859" t="38580" r="12905" b="50211"/>
        <a:stretch>
          <a:fillRect/>
        </a:stretch>
      </xdr:blipFill>
      <xdr:spPr bwMode="auto">
        <a:xfrm>
          <a:off x="47625" y="1123950"/>
          <a:ext cx="4677604" cy="343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topLeftCell="A16" workbookViewId="0">
      <selection activeCell="N6" sqref="N6"/>
    </sheetView>
  </sheetViews>
  <sheetFormatPr defaultRowHeight="15" x14ac:dyDescent="0.25"/>
  <cols>
    <col min="1" max="12" width="10.7109375" customWidth="1"/>
  </cols>
  <sheetData>
    <row r="1" spans="1:15" s="194" customFormat="1" ht="45" customHeight="1" thickBot="1" x14ac:dyDescent="0.3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6"/>
      <c r="M1" s="193"/>
      <c r="N1" s="193"/>
      <c r="O1" s="193"/>
    </row>
    <row r="2" spans="1:15" s="194" customFormat="1" ht="15" customHeight="1" thickBot="1" x14ac:dyDescent="0.3">
      <c r="A2" s="7" t="s">
        <v>1</v>
      </c>
      <c r="B2" s="8"/>
      <c r="C2" s="9" t="s">
        <v>2</v>
      </c>
      <c r="D2" s="9"/>
      <c r="E2" s="9"/>
      <c r="F2" s="9"/>
      <c r="G2" s="9"/>
      <c r="H2" s="9"/>
      <c r="I2" s="9"/>
      <c r="J2" s="9"/>
      <c r="K2" s="9"/>
      <c r="L2" s="10"/>
      <c r="M2" s="195"/>
      <c r="N2" s="195"/>
      <c r="O2" s="195"/>
    </row>
    <row r="3" spans="1:15" s="194" customFormat="1" ht="15" customHeight="1" thickBot="1" x14ac:dyDescent="0.3">
      <c r="A3" s="11"/>
      <c r="B3" s="12"/>
      <c r="C3" s="12"/>
      <c r="D3" s="12"/>
      <c r="E3" s="12"/>
      <c r="F3" s="12"/>
      <c r="G3" s="13"/>
      <c r="H3" s="14" t="s">
        <v>3</v>
      </c>
      <c r="I3" s="15"/>
      <c r="J3" s="15"/>
      <c r="K3" s="15"/>
      <c r="L3" s="16"/>
      <c r="M3" s="195"/>
      <c r="N3" s="195"/>
      <c r="O3" s="195"/>
    </row>
    <row r="4" spans="1:15" s="194" customFormat="1" ht="15" customHeight="1" x14ac:dyDescent="0.25">
      <c r="A4" s="17"/>
      <c r="B4" s="18"/>
      <c r="C4" s="18"/>
      <c r="D4" s="18"/>
      <c r="E4" s="18"/>
      <c r="F4" s="18"/>
      <c r="G4" s="19"/>
      <c r="H4" s="20" t="s">
        <v>4</v>
      </c>
      <c r="I4" s="21"/>
      <c r="J4" s="21"/>
      <c r="K4" s="21"/>
      <c r="L4" s="22"/>
      <c r="M4" s="195"/>
      <c r="N4" s="195"/>
      <c r="O4" s="195"/>
    </row>
    <row r="5" spans="1:15" s="194" customFormat="1" ht="15" customHeight="1" x14ac:dyDescent="0.25">
      <c r="A5" s="17"/>
      <c r="B5" s="18"/>
      <c r="C5" s="18"/>
      <c r="D5" s="18"/>
      <c r="E5" s="18"/>
      <c r="F5" s="18"/>
      <c r="G5" s="19"/>
      <c r="H5" s="23" t="s">
        <v>5</v>
      </c>
      <c r="I5" s="24"/>
      <c r="J5" s="25"/>
      <c r="K5" s="25"/>
      <c r="L5" s="26"/>
      <c r="M5" s="195"/>
      <c r="N5" s="195"/>
      <c r="O5" s="195"/>
    </row>
    <row r="6" spans="1:15" s="194" customFormat="1" ht="15" customHeight="1" x14ac:dyDescent="0.25">
      <c r="A6" s="17"/>
      <c r="B6" s="18"/>
      <c r="C6" s="18"/>
      <c r="D6" s="18"/>
      <c r="E6" s="18"/>
      <c r="F6" s="18"/>
      <c r="G6" s="19"/>
      <c r="H6" s="23" t="s">
        <v>6</v>
      </c>
      <c r="I6" s="24"/>
      <c r="J6" s="27"/>
      <c r="K6" s="27"/>
      <c r="L6" s="28"/>
      <c r="M6" s="195"/>
      <c r="N6" s="195"/>
      <c r="O6" s="195"/>
    </row>
    <row r="7" spans="1:15" s="194" customFormat="1" ht="15" customHeight="1" x14ac:dyDescent="0.25">
      <c r="A7" s="17"/>
      <c r="B7" s="18"/>
      <c r="C7" s="18"/>
      <c r="D7" s="18"/>
      <c r="E7" s="18"/>
      <c r="F7" s="18"/>
      <c r="G7" s="19"/>
      <c r="H7" s="29" t="s">
        <v>7</v>
      </c>
      <c r="I7" s="30"/>
      <c r="J7" s="31"/>
      <c r="K7" s="31"/>
      <c r="L7" s="32"/>
      <c r="M7" s="43"/>
      <c r="N7" s="43"/>
      <c r="O7" s="43"/>
    </row>
    <row r="8" spans="1:15" s="194" customFormat="1" ht="15" customHeight="1" thickBot="1" x14ac:dyDescent="0.3">
      <c r="A8" s="33"/>
      <c r="B8" s="34"/>
      <c r="C8" s="34"/>
      <c r="D8" s="34"/>
      <c r="E8" s="34"/>
      <c r="F8" s="34"/>
      <c r="G8" s="35"/>
      <c r="H8" s="36" t="s">
        <v>8</v>
      </c>
      <c r="I8" s="37"/>
      <c r="J8" s="38"/>
      <c r="K8" s="38"/>
      <c r="L8" s="39"/>
      <c r="M8" s="43"/>
      <c r="N8" s="43"/>
      <c r="O8" s="43"/>
    </row>
    <row r="9" spans="1:15" s="194" customFormat="1" ht="15" customHeight="1" thickBot="1" x14ac:dyDescent="0.3">
      <c r="A9" s="40" t="s">
        <v>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  <c r="M9" s="97"/>
      <c r="N9" s="97"/>
      <c r="O9" s="97"/>
    </row>
    <row r="10" spans="1:15" s="194" customFormat="1" x14ac:dyDescent="0.25">
      <c r="A10" s="198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200"/>
      <c r="M10" s="43"/>
      <c r="N10" s="43"/>
      <c r="O10" s="43"/>
    </row>
    <row r="11" spans="1:15" s="194" customFormat="1" x14ac:dyDescent="0.25">
      <c r="A11" s="197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2"/>
      <c r="M11" s="43"/>
      <c r="N11" s="43"/>
      <c r="O11" s="43"/>
    </row>
    <row r="12" spans="1:15" s="194" customFormat="1" ht="15" customHeight="1" x14ac:dyDescent="0.25">
      <c r="A12" s="197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2"/>
      <c r="M12" s="43"/>
      <c r="N12" s="43"/>
      <c r="O12" s="43"/>
    </row>
    <row r="13" spans="1:15" s="194" customFormat="1" x14ac:dyDescent="0.25">
      <c r="A13" s="197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2"/>
      <c r="M13" s="43"/>
      <c r="N13" s="43"/>
      <c r="O13" s="43"/>
    </row>
    <row r="14" spans="1:15" s="194" customFormat="1" x14ac:dyDescent="0.25">
      <c r="A14" s="197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2"/>
      <c r="M14" s="43"/>
      <c r="N14" s="43"/>
      <c r="O14" s="43"/>
    </row>
    <row r="15" spans="1:15" s="194" customFormat="1" x14ac:dyDescent="0.25">
      <c r="A15" s="197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2"/>
      <c r="M15" s="43"/>
      <c r="N15" s="43"/>
      <c r="O15" s="43"/>
    </row>
    <row r="16" spans="1:15" s="194" customFormat="1" ht="15.75" thickBot="1" x14ac:dyDescent="0.3">
      <c r="A16" s="203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5"/>
      <c r="M16" s="43"/>
      <c r="N16" s="43"/>
      <c r="O16" s="43"/>
    </row>
    <row r="17" spans="1:15" s="194" customFormat="1" ht="15" customHeight="1" x14ac:dyDescent="0.25">
      <c r="A17" s="44"/>
      <c r="B17" s="45" t="s">
        <v>4</v>
      </c>
      <c r="C17" s="45"/>
      <c r="D17" s="46"/>
      <c r="E17" s="47" t="s">
        <v>5</v>
      </c>
      <c r="F17" s="48"/>
      <c r="G17" s="47" t="s">
        <v>10</v>
      </c>
      <c r="H17" s="49"/>
      <c r="I17" s="49"/>
      <c r="J17" s="49"/>
      <c r="K17" s="50" t="s">
        <v>11</v>
      </c>
      <c r="L17" s="51"/>
      <c r="M17" s="43"/>
      <c r="N17" s="43"/>
      <c r="O17" s="43"/>
    </row>
    <row r="18" spans="1:15" s="194" customFormat="1" ht="15" customHeight="1" x14ac:dyDescent="0.25">
      <c r="A18" s="52" t="s">
        <v>12</v>
      </c>
      <c r="B18" s="53">
        <v>121</v>
      </c>
      <c r="C18" s="54">
        <v>194</v>
      </c>
      <c r="D18" s="54">
        <v>199</v>
      </c>
      <c r="E18" s="55">
        <v>122</v>
      </c>
      <c r="F18" s="54">
        <v>169</v>
      </c>
      <c r="G18" s="56"/>
      <c r="H18" s="57"/>
      <c r="I18" s="57"/>
      <c r="J18" s="57"/>
      <c r="K18" s="58"/>
      <c r="L18" s="59"/>
      <c r="M18" s="43"/>
      <c r="N18" s="43"/>
      <c r="O18" s="43"/>
    </row>
    <row r="19" spans="1:15" s="194" customFormat="1" ht="15" customHeight="1" x14ac:dyDescent="0.25">
      <c r="A19" s="60"/>
      <c r="B19" s="61"/>
      <c r="C19" s="61"/>
      <c r="D19" s="61"/>
      <c r="E19" s="61"/>
      <c r="F19" s="61"/>
      <c r="G19" s="61"/>
      <c r="H19" s="61"/>
      <c r="I19" s="62"/>
      <c r="J19" s="61"/>
      <c r="K19" s="63"/>
      <c r="L19" s="64"/>
      <c r="M19" s="97"/>
      <c r="N19" s="97"/>
      <c r="O19" s="97"/>
    </row>
    <row r="20" spans="1:15" s="194" customFormat="1" ht="15" customHeight="1" x14ac:dyDescent="0.25">
      <c r="A20" s="65" t="s">
        <v>13</v>
      </c>
      <c r="B20" s="66"/>
      <c r="C20" s="67"/>
      <c r="D20" s="67"/>
      <c r="E20" s="68"/>
      <c r="F20" s="67"/>
      <c r="G20" s="69" t="s">
        <v>14</v>
      </c>
      <c r="H20" s="67" t="str">
        <f>IFERROR(SMALL(B20:D20,1),"")</f>
        <v/>
      </c>
      <c r="I20" s="70" t="s">
        <v>15</v>
      </c>
      <c r="J20" s="71" t="str">
        <f>IFERROR(LARGE(E21:F21,1),"")</f>
        <v/>
      </c>
      <c r="K20" s="72" t="str">
        <f>IFERROR(J20-H20,"")</f>
        <v/>
      </c>
      <c r="L20" s="73"/>
      <c r="M20" s="97"/>
      <c r="N20" s="97"/>
      <c r="O20" s="97"/>
    </row>
    <row r="21" spans="1:15" s="194" customFormat="1" ht="15" customHeight="1" x14ac:dyDescent="0.25">
      <c r="A21" s="74" t="s">
        <v>16</v>
      </c>
      <c r="B21" s="75"/>
      <c r="C21" s="76"/>
      <c r="D21" s="76"/>
      <c r="E21" s="77"/>
      <c r="F21" s="76"/>
      <c r="G21" s="69" t="s">
        <v>17</v>
      </c>
      <c r="H21" s="76" t="str">
        <f>IFERROR(LARGE(B21:D21,1),"")</f>
        <v/>
      </c>
      <c r="I21" s="78" t="s">
        <v>18</v>
      </c>
      <c r="J21" s="79" t="str">
        <f>IFERROR(SMALL(E20:F20,1),"")</f>
        <v/>
      </c>
      <c r="K21" s="80" t="str">
        <f>IFERROR(J21-H21,"")</f>
        <v/>
      </c>
      <c r="L21" s="81"/>
      <c r="M21" s="97"/>
      <c r="N21" s="97"/>
      <c r="O21" s="97"/>
    </row>
    <row r="22" spans="1:15" s="194" customFormat="1" ht="15" customHeight="1" x14ac:dyDescent="0.25">
      <c r="A22" s="82"/>
      <c r="B22" s="83"/>
      <c r="C22" s="83"/>
      <c r="D22" s="83"/>
      <c r="E22" s="83"/>
      <c r="F22" s="83"/>
      <c r="G22" s="83"/>
      <c r="H22" s="83"/>
      <c r="I22" s="84"/>
      <c r="J22" s="83"/>
      <c r="K22" s="85"/>
      <c r="L22" s="86"/>
      <c r="M22" s="97"/>
      <c r="N22" s="97"/>
      <c r="O22" s="97"/>
    </row>
    <row r="23" spans="1:15" s="194" customFormat="1" ht="15" customHeight="1" x14ac:dyDescent="0.25">
      <c r="A23" s="65" t="s">
        <v>13</v>
      </c>
      <c r="B23" s="66"/>
      <c r="C23" s="67"/>
      <c r="D23" s="67"/>
      <c r="E23" s="68"/>
      <c r="F23" s="67"/>
      <c r="G23" s="87" t="s">
        <v>14</v>
      </c>
      <c r="H23" s="67" t="str">
        <f>IFERROR(SMALL(B23:D23,1),"")</f>
        <v/>
      </c>
      <c r="I23" s="70" t="s">
        <v>15</v>
      </c>
      <c r="J23" s="71" t="str">
        <f>IFERROR(LARGE(E24:F24,1),"")</f>
        <v/>
      </c>
      <c r="K23" s="72" t="str">
        <f>IFERROR(J23-H23,"")</f>
        <v/>
      </c>
      <c r="L23" s="73"/>
      <c r="M23" s="97"/>
      <c r="N23" s="97"/>
      <c r="O23" s="97"/>
    </row>
    <row r="24" spans="1:15" s="194" customFormat="1" ht="15" customHeight="1" x14ac:dyDescent="0.25">
      <c r="A24" s="88" t="s">
        <v>16</v>
      </c>
      <c r="B24" s="89"/>
      <c r="C24" s="90"/>
      <c r="D24" s="90"/>
      <c r="E24" s="91"/>
      <c r="F24" s="90"/>
      <c r="G24" s="92" t="s">
        <v>17</v>
      </c>
      <c r="H24" s="90" t="str">
        <f>IFERROR(LARGE(B24:D24,1),"")</f>
        <v/>
      </c>
      <c r="I24" s="78" t="s">
        <v>18</v>
      </c>
      <c r="J24" s="93" t="str">
        <f>IFERROR(SMALL(E23:F23,1),"")</f>
        <v/>
      </c>
      <c r="K24" s="80" t="str">
        <f>IFERROR(J24-H24,"")</f>
        <v/>
      </c>
      <c r="L24" s="81"/>
      <c r="M24" s="97"/>
      <c r="N24" s="97"/>
      <c r="O24" s="97"/>
    </row>
    <row r="25" spans="1:15" s="194" customFormat="1" ht="15" customHeight="1" thickBo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7"/>
      <c r="N25" s="97"/>
      <c r="O25" s="97"/>
    </row>
    <row r="26" spans="1:15" s="194" customFormat="1" ht="15" customHeight="1" thickBot="1" x14ac:dyDescent="0.3">
      <c r="A26" s="40" t="s">
        <v>19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2"/>
      <c r="M26" s="97"/>
      <c r="N26" s="97"/>
      <c r="O26" s="97"/>
    </row>
    <row r="27" spans="1:15" s="194" customForma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97"/>
      <c r="N27" s="97"/>
      <c r="O27" s="97"/>
    </row>
    <row r="28" spans="1:15" s="194" customFormat="1" x14ac:dyDescent="0.25">
      <c r="A28" s="17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19"/>
      <c r="M28" s="97"/>
      <c r="N28" s="97"/>
      <c r="O28" s="97"/>
    </row>
    <row r="29" spans="1:15" s="194" customFormat="1" x14ac:dyDescent="0.25">
      <c r="A29" s="17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19"/>
      <c r="M29" s="97"/>
      <c r="N29" s="97"/>
      <c r="O29" s="97"/>
    </row>
    <row r="30" spans="1:15" s="194" customFormat="1" x14ac:dyDescent="0.25">
      <c r="A30" s="17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19"/>
      <c r="M30" s="97"/>
      <c r="N30" s="97"/>
      <c r="O30" s="97"/>
    </row>
    <row r="31" spans="1:15" s="194" customFormat="1" x14ac:dyDescent="0.25">
      <c r="A31" s="17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9"/>
      <c r="M31" s="97"/>
      <c r="N31" s="97"/>
      <c r="O31" s="97"/>
    </row>
    <row r="32" spans="1:15" s="194" customFormat="1" ht="15.75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5"/>
      <c r="M32" s="97"/>
      <c r="N32" s="97"/>
      <c r="O32" s="97"/>
    </row>
    <row r="33" spans="1:15" s="194" customFormat="1" ht="15" customHeight="1" x14ac:dyDescent="0.25">
      <c r="A33" s="44"/>
      <c r="B33" s="45" t="s">
        <v>4</v>
      </c>
      <c r="C33" s="45"/>
      <c r="D33" s="46"/>
      <c r="E33" s="47" t="s">
        <v>6</v>
      </c>
      <c r="F33" s="48"/>
      <c r="G33" s="47" t="s">
        <v>10</v>
      </c>
      <c r="H33" s="49"/>
      <c r="I33" s="49"/>
      <c r="J33" s="49"/>
      <c r="K33" s="50" t="s">
        <v>11</v>
      </c>
      <c r="L33" s="51"/>
      <c r="M33" s="97"/>
      <c r="N33" s="97"/>
      <c r="O33" s="97"/>
    </row>
    <row r="34" spans="1:15" s="194" customFormat="1" ht="15" customHeight="1" x14ac:dyDescent="0.25">
      <c r="A34" s="52" t="s">
        <v>12</v>
      </c>
      <c r="B34" s="53">
        <v>121</v>
      </c>
      <c r="C34" s="54">
        <v>194</v>
      </c>
      <c r="D34" s="54">
        <v>199</v>
      </c>
      <c r="E34" s="55">
        <v>101</v>
      </c>
      <c r="F34" s="54">
        <v>146</v>
      </c>
      <c r="G34" s="56"/>
      <c r="H34" s="57"/>
      <c r="I34" s="57"/>
      <c r="J34" s="57"/>
      <c r="K34" s="58"/>
      <c r="L34" s="59"/>
      <c r="M34" s="97"/>
      <c r="N34" s="97"/>
      <c r="O34" s="97"/>
    </row>
    <row r="35" spans="1:15" s="194" customFormat="1" ht="15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5"/>
      <c r="L35" s="86"/>
      <c r="M35" s="97"/>
      <c r="N35" s="97"/>
      <c r="O35" s="97"/>
    </row>
    <row r="36" spans="1:15" s="194" customFormat="1" ht="15" customHeight="1" x14ac:dyDescent="0.25">
      <c r="A36" s="65" t="s">
        <v>13</v>
      </c>
      <c r="B36" s="66"/>
      <c r="C36" s="67"/>
      <c r="D36" s="67"/>
      <c r="E36" s="68"/>
      <c r="F36" s="67"/>
      <c r="G36" s="98" t="s">
        <v>20</v>
      </c>
      <c r="H36" s="66" t="str">
        <f>IFERROR(SMALL(B36:D36,1),"")</f>
        <v/>
      </c>
      <c r="I36" s="99" t="s">
        <v>21</v>
      </c>
      <c r="J36" s="71" t="str">
        <f>IFERROR(LARGE(E37:F37,1),"")</f>
        <v/>
      </c>
      <c r="K36" s="72" t="str">
        <f>IFERROR(H36-J36,"")</f>
        <v/>
      </c>
      <c r="L36" s="73"/>
      <c r="M36" s="43"/>
      <c r="N36" s="43"/>
      <c r="O36" s="43"/>
    </row>
    <row r="37" spans="1:15" s="194" customFormat="1" ht="15" customHeight="1" x14ac:dyDescent="0.25">
      <c r="A37" s="74" t="s">
        <v>16</v>
      </c>
      <c r="B37" s="75"/>
      <c r="C37" s="76"/>
      <c r="D37" s="76"/>
      <c r="E37" s="77"/>
      <c r="F37" s="76"/>
      <c r="G37" s="69" t="s">
        <v>22</v>
      </c>
      <c r="H37" s="75" t="str">
        <f>IFERROR(LARGE(B37:D37,1),"")</f>
        <v/>
      </c>
      <c r="I37" s="100" t="s">
        <v>23</v>
      </c>
      <c r="J37" s="79" t="str">
        <f>IFERROR(SMALL(E36:F36,1),"")</f>
        <v/>
      </c>
      <c r="K37" s="80" t="str">
        <f>IFERROR(H37-J37,"")</f>
        <v/>
      </c>
      <c r="L37" s="81"/>
      <c r="M37" s="43"/>
      <c r="N37" s="43"/>
      <c r="O37" s="43"/>
    </row>
    <row r="38" spans="1:15" s="194" customFormat="1" ht="15" customHeight="1" x14ac:dyDescent="0.2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3"/>
      <c r="M38" s="43"/>
      <c r="N38" s="43"/>
      <c r="O38" s="43"/>
    </row>
    <row r="39" spans="1:15" s="194" customFormat="1" ht="15" customHeight="1" x14ac:dyDescent="0.25">
      <c r="A39" s="65" t="s">
        <v>13</v>
      </c>
      <c r="B39" s="66"/>
      <c r="C39" s="67"/>
      <c r="D39" s="67"/>
      <c r="E39" s="68"/>
      <c r="F39" s="67"/>
      <c r="G39" s="98" t="s">
        <v>20</v>
      </c>
      <c r="H39" s="66" t="str">
        <f>IFERROR(SMALL(B39:D39,1),"")</f>
        <v/>
      </c>
      <c r="I39" s="99" t="s">
        <v>21</v>
      </c>
      <c r="J39" s="71" t="str">
        <f>IFERROR(LARGE(E40:F40,1),"")</f>
        <v/>
      </c>
      <c r="K39" s="72" t="str">
        <f>IFERROR(H39-J39,"")</f>
        <v/>
      </c>
      <c r="L39" s="73"/>
      <c r="M39" s="43"/>
      <c r="N39" s="43"/>
      <c r="O39" s="43"/>
    </row>
    <row r="40" spans="1:15" s="194" customFormat="1" ht="15" customHeight="1" thickBot="1" x14ac:dyDescent="0.3">
      <c r="A40" s="104" t="s">
        <v>16</v>
      </c>
      <c r="B40" s="105"/>
      <c r="C40" s="106"/>
      <c r="D40" s="106"/>
      <c r="E40" s="107"/>
      <c r="F40" s="106"/>
      <c r="G40" s="108" t="s">
        <v>22</v>
      </c>
      <c r="H40" s="105" t="str">
        <f>IFERROR(LARGE(B40:D40,1),"")</f>
        <v/>
      </c>
      <c r="I40" s="109" t="s">
        <v>23</v>
      </c>
      <c r="J40" s="105" t="str">
        <f>IFERROR(SMALL(E39:F39,1),"")</f>
        <v/>
      </c>
      <c r="K40" s="110" t="str">
        <f>IFERROR(H40-J40,"")</f>
        <v/>
      </c>
      <c r="L40" s="111"/>
      <c r="M40" s="43"/>
      <c r="N40" s="43"/>
      <c r="O40" s="43"/>
    </row>
    <row r="41" spans="1:15" s="194" customFormat="1" ht="15" customHeight="1" thickBot="1" x14ac:dyDescent="0.3">
      <c r="A41" s="112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4"/>
      <c r="M41" s="43"/>
      <c r="N41" s="43"/>
      <c r="O41" s="43"/>
    </row>
    <row r="42" spans="1:15" s="194" customFormat="1" ht="15" customHeight="1" thickBot="1" x14ac:dyDescent="0.3">
      <c r="A42" s="40" t="s">
        <v>24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2"/>
      <c r="M42" s="43"/>
      <c r="N42" s="43"/>
      <c r="O42" s="43"/>
    </row>
    <row r="43" spans="1:15" s="194" customFormat="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  <c r="M43" s="43"/>
      <c r="N43" s="43"/>
      <c r="O43" s="43"/>
    </row>
    <row r="44" spans="1:15" s="194" customFormat="1" x14ac:dyDescent="0.25">
      <c r="A44" s="17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19"/>
      <c r="M44" s="43"/>
      <c r="N44" s="43"/>
      <c r="O44" s="43"/>
    </row>
    <row r="45" spans="1:15" s="194" customFormat="1" x14ac:dyDescent="0.25">
      <c r="A45" s="17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19"/>
      <c r="M45" s="43"/>
      <c r="N45" s="43"/>
      <c r="O45" s="43"/>
    </row>
    <row r="46" spans="1:15" s="194" customFormat="1" x14ac:dyDescent="0.25">
      <c r="A46" s="17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19"/>
      <c r="M46" s="43"/>
      <c r="N46" s="43"/>
      <c r="O46" s="43"/>
    </row>
    <row r="47" spans="1:15" s="194" customFormat="1" x14ac:dyDescent="0.25">
      <c r="A47" s="17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19"/>
      <c r="M47" s="43"/>
      <c r="N47" s="43"/>
      <c r="O47" s="43"/>
    </row>
    <row r="48" spans="1:15" s="194" customFormat="1" ht="15.75" thickBot="1" x14ac:dyDescent="0.3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5"/>
      <c r="M48" s="43"/>
      <c r="N48" s="43"/>
      <c r="O48" s="43"/>
    </row>
    <row r="49" spans="1:15" s="194" customFormat="1" ht="27.75" customHeight="1" x14ac:dyDescent="0.25">
      <c r="A49" s="44"/>
      <c r="B49" s="45" t="s">
        <v>4</v>
      </c>
      <c r="C49" s="45"/>
      <c r="D49" s="46"/>
      <c r="E49" s="115" t="s">
        <v>25</v>
      </c>
      <c r="F49" s="48"/>
      <c r="G49" s="47" t="s">
        <v>10</v>
      </c>
      <c r="H49" s="49"/>
      <c r="I49" s="49"/>
      <c r="J49" s="49"/>
      <c r="K49" s="50" t="s">
        <v>11</v>
      </c>
      <c r="L49" s="51"/>
      <c r="M49" s="43"/>
      <c r="N49" s="43"/>
      <c r="O49" s="43"/>
    </row>
    <row r="50" spans="1:15" s="194" customFormat="1" ht="15" customHeight="1" x14ac:dyDescent="0.25">
      <c r="A50" s="52" t="s">
        <v>12</v>
      </c>
      <c r="B50" s="53">
        <v>121</v>
      </c>
      <c r="C50" s="54">
        <v>194</v>
      </c>
      <c r="D50" s="54">
        <v>199</v>
      </c>
      <c r="E50" s="55" t="s">
        <v>26</v>
      </c>
      <c r="F50" s="54" t="s">
        <v>27</v>
      </c>
      <c r="G50" s="56"/>
      <c r="H50" s="57"/>
      <c r="I50" s="57"/>
      <c r="J50" s="57"/>
      <c r="K50" s="58"/>
      <c r="L50" s="59"/>
      <c r="M50" s="43"/>
      <c r="N50" s="43"/>
      <c r="O50" s="43"/>
    </row>
    <row r="51" spans="1:15" s="194" customFormat="1" ht="15" customHeight="1" x14ac:dyDescent="0.2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3"/>
      <c r="L51" s="64"/>
      <c r="M51" s="43"/>
      <c r="N51" s="43"/>
      <c r="O51" s="43"/>
    </row>
    <row r="52" spans="1:15" s="194" customFormat="1" ht="15" customHeight="1" x14ac:dyDescent="0.25">
      <c r="A52" s="116" t="s">
        <v>13</v>
      </c>
      <c r="B52" s="117"/>
      <c r="C52" s="118"/>
      <c r="D52" s="67"/>
      <c r="E52" s="68"/>
      <c r="F52" s="67"/>
      <c r="G52" s="98" t="s">
        <v>20</v>
      </c>
      <c r="H52" s="66" t="str">
        <f>IFERROR(SMALL(B52:D52,1),"")</f>
        <v/>
      </c>
      <c r="I52" s="99" t="s">
        <v>28</v>
      </c>
      <c r="J52" s="71" t="str">
        <f>IFERROR(LARGE(E53:F53,1),"")</f>
        <v/>
      </c>
      <c r="K52" s="72" t="str">
        <f>IFERROR(J52-H52,"")</f>
        <v/>
      </c>
      <c r="L52" s="73"/>
      <c r="M52" s="43"/>
      <c r="N52" s="43"/>
      <c r="O52" s="43"/>
    </row>
    <row r="53" spans="1:15" s="194" customFormat="1" ht="15" customHeight="1" x14ac:dyDescent="0.25">
      <c r="A53" s="119" t="s">
        <v>16</v>
      </c>
      <c r="B53" s="91"/>
      <c r="C53" s="120"/>
      <c r="D53" s="90"/>
      <c r="E53" s="91"/>
      <c r="F53" s="90"/>
      <c r="G53" s="69" t="s">
        <v>22</v>
      </c>
      <c r="H53" s="89" t="str">
        <f>IFERROR(LARGE(B53:D53,1),"")</f>
        <v/>
      </c>
      <c r="I53" s="78" t="s">
        <v>29</v>
      </c>
      <c r="J53" s="93" t="str">
        <f>IFERROR(SMALL(E52:F52,1),"")</f>
        <v/>
      </c>
      <c r="K53" s="80" t="str">
        <f>IFERROR(J53-H53,"")</f>
        <v/>
      </c>
      <c r="L53" s="81"/>
      <c r="M53" s="43"/>
      <c r="N53" s="43"/>
      <c r="O53" s="43"/>
    </row>
    <row r="54" spans="1:15" s="194" customFormat="1" ht="15" customHeight="1" thickBot="1" x14ac:dyDescent="0.3">
      <c r="A54" s="121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3"/>
      <c r="M54" s="43"/>
      <c r="N54" s="43"/>
      <c r="O54" s="43"/>
    </row>
    <row r="55" spans="1:15" s="194" customFormat="1" ht="15" customHeight="1" thickBot="1" x14ac:dyDescent="0.3">
      <c r="A55" s="40" t="s">
        <v>30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2"/>
      <c r="M55" s="43"/>
      <c r="N55" s="43"/>
      <c r="O55" s="43"/>
    </row>
    <row r="56" spans="1:15" s="194" customFormat="1" x14ac:dyDescent="0.25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43"/>
      <c r="N56" s="43"/>
      <c r="O56" s="43"/>
    </row>
    <row r="57" spans="1:15" s="194" customFormat="1" x14ac:dyDescent="0.25">
      <c r="A57" s="17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19"/>
      <c r="M57" s="43"/>
      <c r="N57" s="43"/>
      <c r="O57" s="43"/>
    </row>
    <row r="58" spans="1:15" s="194" customFormat="1" x14ac:dyDescent="0.25">
      <c r="A58" s="17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19"/>
      <c r="M58" s="43"/>
      <c r="N58" s="43"/>
      <c r="O58" s="43"/>
    </row>
    <row r="59" spans="1:15" s="194" customFormat="1" x14ac:dyDescent="0.25">
      <c r="A59" s="17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19"/>
      <c r="M59" s="43"/>
      <c r="N59" s="43"/>
      <c r="O59" s="43"/>
    </row>
    <row r="60" spans="1:15" s="194" customFormat="1" x14ac:dyDescent="0.25">
      <c r="A60" s="17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19"/>
      <c r="M60" s="43"/>
      <c r="N60" s="43"/>
      <c r="O60" s="43"/>
    </row>
    <row r="61" spans="1:15" s="194" customFormat="1" ht="15.75" thickBot="1" x14ac:dyDescent="0.3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5"/>
      <c r="M61" s="43"/>
      <c r="N61" s="43"/>
      <c r="O61" s="43"/>
    </row>
    <row r="62" spans="1:15" s="194" customFormat="1" ht="15" customHeight="1" x14ac:dyDescent="0.25">
      <c r="A62" s="44"/>
      <c r="B62" s="45" t="s">
        <v>5</v>
      </c>
      <c r="C62" s="45"/>
      <c r="D62" s="46"/>
      <c r="E62" s="47" t="s">
        <v>6</v>
      </c>
      <c r="F62" s="48"/>
      <c r="G62" s="47" t="s">
        <v>10</v>
      </c>
      <c r="H62" s="49"/>
      <c r="I62" s="49"/>
      <c r="J62" s="49"/>
      <c r="K62" s="50" t="s">
        <v>11</v>
      </c>
      <c r="L62" s="51"/>
      <c r="M62" s="43"/>
      <c r="N62" s="43"/>
      <c r="O62" s="43"/>
    </row>
    <row r="63" spans="1:15" s="194" customFormat="1" ht="15" customHeight="1" x14ac:dyDescent="0.25">
      <c r="A63" s="52" t="s">
        <v>12</v>
      </c>
      <c r="B63" s="53">
        <v>122</v>
      </c>
      <c r="C63" s="54">
        <v>169</v>
      </c>
      <c r="D63" s="54" t="s">
        <v>31</v>
      </c>
      <c r="E63" s="55">
        <v>101</v>
      </c>
      <c r="F63" s="54">
        <v>146</v>
      </c>
      <c r="G63" s="56"/>
      <c r="H63" s="57"/>
      <c r="I63" s="57"/>
      <c r="J63" s="57"/>
      <c r="K63" s="58"/>
      <c r="L63" s="59"/>
      <c r="M63" s="43"/>
      <c r="N63" s="43"/>
      <c r="O63" s="43"/>
    </row>
    <row r="64" spans="1:15" s="194" customFormat="1" ht="15" customHeight="1" x14ac:dyDescent="0.25">
      <c r="A64" s="60"/>
      <c r="B64" s="61"/>
      <c r="C64" s="61"/>
      <c r="D64" s="61"/>
      <c r="E64" s="61"/>
      <c r="F64" s="61"/>
      <c r="G64" s="61"/>
      <c r="H64" s="61"/>
      <c r="I64" s="61"/>
      <c r="J64" s="61"/>
      <c r="K64" s="63"/>
      <c r="L64" s="64"/>
      <c r="M64" s="43"/>
      <c r="N64" s="43"/>
      <c r="O64" s="43"/>
    </row>
    <row r="65" spans="1:15" s="194" customFormat="1" ht="15" customHeight="1" x14ac:dyDescent="0.25">
      <c r="A65" s="65" t="s">
        <v>13</v>
      </c>
      <c r="B65" s="66"/>
      <c r="C65" s="67"/>
      <c r="D65" s="67" t="s">
        <v>31</v>
      </c>
      <c r="E65" s="68"/>
      <c r="F65" s="67"/>
      <c r="G65" s="98" t="s">
        <v>32</v>
      </c>
      <c r="H65" s="66" t="str">
        <f>IFERROR(SMALL(B65:D65,1),"")</f>
        <v/>
      </c>
      <c r="I65" s="99" t="s">
        <v>21</v>
      </c>
      <c r="J65" s="71" t="str">
        <f>IFERROR(LARGE(E66:F66,1),"")</f>
        <v/>
      </c>
      <c r="K65" s="124" t="str">
        <f>IFERROR(J65-H65,"")</f>
        <v/>
      </c>
      <c r="L65" s="125"/>
      <c r="M65" s="43"/>
      <c r="N65" s="43"/>
      <c r="O65" s="43"/>
    </row>
    <row r="66" spans="1:15" s="194" customFormat="1" ht="15" customHeight="1" x14ac:dyDescent="0.25">
      <c r="A66" s="74" t="s">
        <v>16</v>
      </c>
      <c r="B66" s="75"/>
      <c r="C66" s="76"/>
      <c r="D66" s="76" t="s">
        <v>31</v>
      </c>
      <c r="E66" s="77"/>
      <c r="F66" s="76"/>
      <c r="G66" s="69" t="s">
        <v>33</v>
      </c>
      <c r="H66" s="75" t="str">
        <f>IFERROR(LARGE(B66:D66,1),"")</f>
        <v/>
      </c>
      <c r="I66" s="100" t="s">
        <v>23</v>
      </c>
      <c r="J66" s="79" t="str">
        <f>IFERROR(SMALL(E65:F65,1),"")</f>
        <v/>
      </c>
      <c r="K66" s="80" t="str">
        <f>IFERROR(J66-H66,"")</f>
        <v/>
      </c>
      <c r="L66" s="81"/>
      <c r="M66" s="43"/>
      <c r="N66" s="43"/>
      <c r="O66" s="43"/>
    </row>
    <row r="67" spans="1:15" s="194" customFormat="1" ht="15" customHeight="1" x14ac:dyDescent="0.25">
      <c r="A67" s="82"/>
      <c r="B67" s="83"/>
      <c r="C67" s="83"/>
      <c r="D67" s="83"/>
      <c r="E67" s="83"/>
      <c r="F67" s="83"/>
      <c r="G67" s="83"/>
      <c r="H67" s="83"/>
      <c r="I67" s="83"/>
      <c r="J67" s="83"/>
      <c r="K67" s="85"/>
      <c r="L67" s="86"/>
      <c r="M67" s="43"/>
      <c r="N67" s="43"/>
      <c r="O67" s="43"/>
    </row>
    <row r="68" spans="1:15" s="194" customFormat="1" ht="15" customHeight="1" x14ac:dyDescent="0.25">
      <c r="A68" s="126" t="s">
        <v>13</v>
      </c>
      <c r="B68" s="127"/>
      <c r="C68" s="128"/>
      <c r="D68" s="128" t="s">
        <v>31</v>
      </c>
      <c r="E68" s="117"/>
      <c r="F68" s="128"/>
      <c r="G68" s="98" t="s">
        <v>33</v>
      </c>
      <c r="H68" s="127" t="str">
        <f>IFERROR(SMALL(B68:D68,1),"")</f>
        <v/>
      </c>
      <c r="I68" s="70" t="s">
        <v>21</v>
      </c>
      <c r="J68" s="129" t="str">
        <f>IFERROR(LARGE(E69:F69,1),"")</f>
        <v/>
      </c>
      <c r="K68" s="124" t="str">
        <f>IFERROR(J68-H68,"")</f>
        <v/>
      </c>
      <c r="L68" s="125"/>
      <c r="M68" s="43"/>
      <c r="N68" s="43"/>
      <c r="O68" s="43"/>
    </row>
    <row r="69" spans="1:15" s="194" customFormat="1" ht="15" customHeight="1" thickBot="1" x14ac:dyDescent="0.3">
      <c r="A69" s="104" t="s">
        <v>16</v>
      </c>
      <c r="B69" s="105"/>
      <c r="C69" s="106"/>
      <c r="D69" s="106" t="s">
        <v>31</v>
      </c>
      <c r="E69" s="107"/>
      <c r="F69" s="106"/>
      <c r="G69" s="108" t="s">
        <v>32</v>
      </c>
      <c r="H69" s="130" t="str">
        <f>IFERROR(SMALL(B69:D69,1),"")</f>
        <v/>
      </c>
      <c r="I69" s="109" t="s">
        <v>23</v>
      </c>
      <c r="J69" s="131" t="str">
        <f>IFERROR(SMALL(E68:F68,1),"")</f>
        <v/>
      </c>
      <c r="K69" s="132" t="str">
        <f>IFERROR(J69-H69,"")</f>
        <v/>
      </c>
      <c r="L69" s="133"/>
      <c r="M69" s="43"/>
      <c r="N69" s="43"/>
      <c r="O69" s="43"/>
    </row>
    <row r="70" spans="1:15" s="194" customFormat="1" ht="15" customHeight="1" thickBot="1" x14ac:dyDescent="0.3">
      <c r="A70" s="112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4"/>
      <c r="M70" s="43"/>
      <c r="N70" s="43"/>
      <c r="O70" s="43"/>
    </row>
    <row r="71" spans="1:15" s="194" customFormat="1" ht="15" customHeight="1" thickBot="1" x14ac:dyDescent="0.3">
      <c r="A71" s="40" t="s">
        <v>34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2"/>
      <c r="M71" s="43"/>
      <c r="N71" s="43"/>
      <c r="O71" s="43"/>
    </row>
    <row r="72" spans="1:15" s="194" customFormat="1" x14ac:dyDescent="0.25">
      <c r="A72" s="198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200"/>
      <c r="M72" s="43"/>
      <c r="N72" s="43"/>
      <c r="O72" s="43"/>
    </row>
    <row r="73" spans="1:15" s="194" customFormat="1" x14ac:dyDescent="0.25">
      <c r="A73" s="197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2"/>
      <c r="M73" s="43"/>
      <c r="N73" s="43"/>
      <c r="O73" s="43"/>
    </row>
    <row r="74" spans="1:15" s="194" customFormat="1" x14ac:dyDescent="0.25">
      <c r="A74" s="197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2"/>
      <c r="M74" s="43"/>
      <c r="N74" s="43"/>
      <c r="O74" s="43"/>
    </row>
    <row r="75" spans="1:15" s="194" customFormat="1" x14ac:dyDescent="0.25">
      <c r="A75" s="197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2"/>
      <c r="M75" s="43"/>
      <c r="N75" s="43"/>
      <c r="O75" s="43"/>
    </row>
    <row r="76" spans="1:15" s="194" customFormat="1" x14ac:dyDescent="0.25">
      <c r="A76" s="197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2"/>
      <c r="M76" s="43"/>
      <c r="N76" s="43"/>
      <c r="O76" s="43"/>
    </row>
    <row r="77" spans="1:15" s="194" customFormat="1" ht="15.75" thickBot="1" x14ac:dyDescent="0.3">
      <c r="A77" s="203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5"/>
      <c r="M77" s="43"/>
      <c r="N77" s="43"/>
      <c r="O77" s="43"/>
    </row>
    <row r="78" spans="1:15" s="194" customFormat="1" ht="15" customHeight="1" thickBot="1" x14ac:dyDescent="0.3">
      <c r="A78" s="40" t="s">
        <v>35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2"/>
      <c r="M78" s="43"/>
      <c r="N78" s="43"/>
      <c r="O78" s="43"/>
    </row>
    <row r="79" spans="1:15" s="194" customFormat="1" ht="30" customHeight="1" x14ac:dyDescent="0.25">
      <c r="A79" s="134"/>
      <c r="B79" s="135" t="s">
        <v>6</v>
      </c>
      <c r="C79" s="136"/>
      <c r="D79" s="137" t="s">
        <v>36</v>
      </c>
      <c r="E79" s="138" t="s">
        <v>37</v>
      </c>
      <c r="F79" s="139" t="s">
        <v>38</v>
      </c>
      <c r="G79" s="140"/>
      <c r="H79" s="141"/>
      <c r="I79" s="142"/>
      <c r="J79" s="142"/>
      <c r="K79" s="142"/>
      <c r="L79" s="143"/>
      <c r="M79" s="43"/>
      <c r="N79" s="43"/>
      <c r="O79" s="43"/>
    </row>
    <row r="80" spans="1:15" s="194" customFormat="1" ht="15" customHeight="1" x14ac:dyDescent="0.25">
      <c r="A80" s="144" t="s">
        <v>39</v>
      </c>
      <c r="B80" s="145">
        <v>101</v>
      </c>
      <c r="C80" s="146">
        <v>146</v>
      </c>
      <c r="D80" s="146">
        <v>121</v>
      </c>
      <c r="E80" s="147">
        <v>121</v>
      </c>
      <c r="F80" s="148" t="s">
        <v>40</v>
      </c>
      <c r="G80" s="149" t="s">
        <v>27</v>
      </c>
      <c r="H80" s="150"/>
      <c r="I80" s="151"/>
      <c r="J80" s="151"/>
      <c r="K80" s="151"/>
      <c r="L80" s="152"/>
      <c r="M80" s="43"/>
      <c r="N80" s="43"/>
      <c r="O80" s="43"/>
    </row>
    <row r="81" spans="1:16" s="194" customFormat="1" ht="15" customHeight="1" x14ac:dyDescent="0.25">
      <c r="A81" s="60"/>
      <c r="B81" s="61"/>
      <c r="C81" s="61"/>
      <c r="D81" s="61"/>
      <c r="E81" s="61"/>
      <c r="F81" s="62"/>
      <c r="G81" s="62"/>
      <c r="H81" s="62"/>
      <c r="I81" s="62"/>
      <c r="J81" s="62"/>
      <c r="K81" s="153"/>
      <c r="L81" s="64"/>
      <c r="M81" s="43"/>
      <c r="N81" s="43"/>
      <c r="O81" s="43"/>
    </row>
    <row r="82" spans="1:16" s="194" customFormat="1" ht="39.75" customHeight="1" x14ac:dyDescent="0.25">
      <c r="A82" s="65" t="s">
        <v>13</v>
      </c>
      <c r="B82" s="66"/>
      <c r="C82" s="66"/>
      <c r="D82" s="71"/>
      <c r="E82" s="154"/>
      <c r="F82" s="117"/>
      <c r="G82" s="155"/>
      <c r="H82" s="156"/>
      <c r="I82" s="157"/>
      <c r="J82" s="157"/>
      <c r="K82" s="157"/>
      <c r="L82" s="158"/>
      <c r="M82" s="43"/>
      <c r="N82" s="43"/>
      <c r="O82" s="43"/>
    </row>
    <row r="83" spans="1:16" s="194" customFormat="1" ht="39.75" customHeight="1" thickBot="1" x14ac:dyDescent="0.3">
      <c r="A83" s="104" t="s">
        <v>16</v>
      </c>
      <c r="B83" s="105"/>
      <c r="C83" s="105"/>
      <c r="D83" s="131"/>
      <c r="E83" s="159"/>
      <c r="F83" s="131"/>
      <c r="G83" s="159"/>
      <c r="H83" s="160"/>
      <c r="I83" s="161"/>
      <c r="J83" s="161"/>
      <c r="K83" s="161"/>
      <c r="L83" s="162"/>
      <c r="M83" s="43"/>
      <c r="N83" s="43"/>
      <c r="O83" s="43"/>
      <c r="P83" s="196"/>
    </row>
    <row r="84" spans="1:16" s="194" customFormat="1" ht="39.75" customHeight="1" x14ac:dyDescent="0.25">
      <c r="A84" s="163" t="s">
        <v>10</v>
      </c>
      <c r="B84" s="164"/>
      <c r="C84" s="164"/>
      <c r="D84" s="164"/>
      <c r="E84" s="164"/>
      <c r="F84" s="164"/>
      <c r="G84" s="164"/>
      <c r="H84" s="164"/>
      <c r="I84" s="164"/>
      <c r="J84" s="165" t="s">
        <v>41</v>
      </c>
      <c r="K84" s="166"/>
      <c r="L84" s="167"/>
      <c r="M84" s="43"/>
      <c r="N84" s="43"/>
      <c r="O84" s="43"/>
      <c r="P84" s="196"/>
    </row>
    <row r="85" spans="1:16" s="194" customFormat="1" ht="39.75" customHeight="1" x14ac:dyDescent="0.25">
      <c r="A85" s="65" t="s">
        <v>13</v>
      </c>
      <c r="B85" s="168" t="s">
        <v>42</v>
      </c>
      <c r="C85" s="169"/>
      <c r="D85" s="170"/>
      <c r="E85" s="171" t="s">
        <v>43</v>
      </c>
      <c r="F85" s="170">
        <f>E83</f>
        <v>0</v>
      </c>
      <c r="G85" s="168" t="s">
        <v>44</v>
      </c>
      <c r="H85" s="169"/>
      <c r="I85" s="170">
        <f>D85-F85</f>
        <v>0</v>
      </c>
      <c r="J85" s="172" t="e">
        <f>IFERROR(SMALL(F82:G82,1),"")-I85</f>
        <v>#VALUE!</v>
      </c>
      <c r="K85" s="173"/>
      <c r="L85" s="174"/>
      <c r="M85" s="43"/>
      <c r="N85" s="43"/>
      <c r="O85" s="43"/>
      <c r="P85" s="196"/>
    </row>
    <row r="86" spans="1:16" s="194" customFormat="1" ht="39.75" customHeight="1" thickBot="1" x14ac:dyDescent="0.3">
      <c r="A86" s="104" t="s">
        <v>16</v>
      </c>
      <c r="B86" s="175" t="s">
        <v>45</v>
      </c>
      <c r="C86" s="176"/>
      <c r="D86" s="177"/>
      <c r="E86" s="178" t="s">
        <v>46</v>
      </c>
      <c r="F86" s="177">
        <f>E82</f>
        <v>0</v>
      </c>
      <c r="G86" s="179" t="s">
        <v>47</v>
      </c>
      <c r="H86" s="180"/>
      <c r="I86" s="177">
        <f>D86-F86</f>
        <v>0</v>
      </c>
      <c r="J86" s="181" t="e">
        <f>IFERROR(LARGE(F83:G83,1),"")-I86</f>
        <v>#VALUE!</v>
      </c>
      <c r="K86" s="182"/>
      <c r="L86" s="183"/>
      <c r="M86" s="43"/>
      <c r="N86" s="43"/>
      <c r="O86" s="43"/>
      <c r="P86" s="196"/>
    </row>
    <row r="87" spans="1:16" s="194" customFormat="1" ht="15" customHeight="1" thickBot="1" x14ac:dyDescent="0.3">
      <c r="A87" s="184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6"/>
      <c r="M87" s="43"/>
      <c r="N87" s="43"/>
      <c r="O87" s="43"/>
      <c r="P87" s="196"/>
    </row>
    <row r="88" spans="1:16" s="194" customFormat="1" ht="15.75" thickBot="1" x14ac:dyDescent="0.3">
      <c r="A88" s="40" t="s">
        <v>48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2"/>
      <c r="M88" s="43"/>
      <c r="N88" s="43"/>
      <c r="O88" s="43"/>
    </row>
    <row r="89" spans="1:16" s="194" customFormat="1" ht="30" customHeight="1" x14ac:dyDescent="0.25">
      <c r="A89" s="134"/>
      <c r="B89" s="135" t="s">
        <v>6</v>
      </c>
      <c r="C89" s="136"/>
      <c r="D89" s="187" t="s">
        <v>36</v>
      </c>
      <c r="E89" s="188"/>
      <c r="F89" s="187" t="s">
        <v>37</v>
      </c>
      <c r="G89" s="189"/>
      <c r="H89" s="190" t="s">
        <v>38</v>
      </c>
      <c r="I89" s="191"/>
      <c r="J89" s="141"/>
      <c r="K89" s="142"/>
      <c r="L89" s="143"/>
      <c r="M89" s="43"/>
      <c r="N89" s="43"/>
      <c r="O89" s="43"/>
    </row>
    <row r="90" spans="1:16" s="194" customFormat="1" ht="15" customHeight="1" x14ac:dyDescent="0.25">
      <c r="A90" s="144" t="s">
        <v>39</v>
      </c>
      <c r="B90" s="145">
        <v>101</v>
      </c>
      <c r="C90" s="146">
        <v>146</v>
      </c>
      <c r="D90" s="146">
        <v>194</v>
      </c>
      <c r="E90" s="54">
        <v>199</v>
      </c>
      <c r="F90" s="145">
        <v>194</v>
      </c>
      <c r="G90" s="192">
        <v>199</v>
      </c>
      <c r="H90" s="148" t="s">
        <v>40</v>
      </c>
      <c r="I90" s="149" t="s">
        <v>27</v>
      </c>
      <c r="J90" s="150"/>
      <c r="K90" s="151"/>
      <c r="L90" s="152"/>
      <c r="M90" s="43"/>
      <c r="N90" s="43"/>
      <c r="O90" s="43"/>
    </row>
    <row r="91" spans="1:16" s="194" customFormat="1" ht="15" customHeight="1" x14ac:dyDescent="0.25">
      <c r="A91" s="60"/>
      <c r="B91" s="61"/>
      <c r="C91" s="61"/>
      <c r="D91" s="61"/>
      <c r="E91" s="61"/>
      <c r="F91" s="62"/>
      <c r="G91" s="62"/>
      <c r="H91" s="62"/>
      <c r="I91" s="62"/>
      <c r="J91" s="62"/>
      <c r="K91" s="153"/>
      <c r="L91" s="64"/>
      <c r="M91" s="43"/>
      <c r="N91" s="43"/>
      <c r="O91" s="43"/>
    </row>
    <row r="92" spans="1:16" s="194" customFormat="1" ht="39.75" customHeight="1" x14ac:dyDescent="0.25">
      <c r="A92" s="65" t="s">
        <v>13</v>
      </c>
      <c r="B92" s="66"/>
      <c r="C92" s="66"/>
      <c r="D92" s="66"/>
      <c r="E92" s="66"/>
      <c r="F92" s="127"/>
      <c r="G92" s="128"/>
      <c r="H92" s="117"/>
      <c r="I92" s="155"/>
      <c r="J92" s="156"/>
      <c r="K92" s="157"/>
      <c r="L92" s="158"/>
      <c r="M92" s="43"/>
      <c r="N92" s="43"/>
      <c r="O92" s="43"/>
    </row>
    <row r="93" spans="1:16" s="194" customFormat="1" ht="39.75" customHeight="1" thickBot="1" x14ac:dyDescent="0.3">
      <c r="A93" s="104" t="s">
        <v>16</v>
      </c>
      <c r="B93" s="105"/>
      <c r="C93" s="105"/>
      <c r="D93" s="105"/>
      <c r="E93" s="105"/>
      <c r="F93" s="105"/>
      <c r="G93" s="106"/>
      <c r="H93" s="107"/>
      <c r="I93" s="159"/>
      <c r="J93" s="160"/>
      <c r="K93" s="161"/>
      <c r="L93" s="162"/>
      <c r="M93" s="43"/>
      <c r="N93" s="43"/>
      <c r="O93" s="43"/>
      <c r="P93" s="196"/>
    </row>
    <row r="94" spans="1:16" s="194" customFormat="1" ht="39.75" customHeight="1" x14ac:dyDescent="0.25">
      <c r="A94" s="163" t="s">
        <v>10</v>
      </c>
      <c r="B94" s="164"/>
      <c r="C94" s="164"/>
      <c r="D94" s="164"/>
      <c r="E94" s="164"/>
      <c r="F94" s="164"/>
      <c r="G94" s="164"/>
      <c r="H94" s="164"/>
      <c r="I94" s="164"/>
      <c r="J94" s="165" t="s">
        <v>41</v>
      </c>
      <c r="K94" s="166"/>
      <c r="L94" s="167"/>
      <c r="M94" s="43"/>
      <c r="N94" s="43"/>
      <c r="O94" s="43"/>
      <c r="P94" s="196"/>
    </row>
    <row r="95" spans="1:16" s="194" customFormat="1" ht="39.75" customHeight="1" x14ac:dyDescent="0.25">
      <c r="A95" s="65" t="s">
        <v>13</v>
      </c>
      <c r="B95" s="168" t="s">
        <v>42</v>
      </c>
      <c r="C95" s="169"/>
      <c r="D95" s="170"/>
      <c r="E95" s="171" t="s">
        <v>43</v>
      </c>
      <c r="F95" s="170" t="str">
        <f>IFERROR(LARGE(F93:G93,1),"")</f>
        <v/>
      </c>
      <c r="G95" s="168" t="s">
        <v>44</v>
      </c>
      <c r="H95" s="169"/>
      <c r="I95" s="170" t="e">
        <f>D95-F95</f>
        <v>#VALUE!</v>
      </c>
      <c r="J95" s="172" t="e">
        <f>IFERROR(SMALL(H92:I92,1),"")-I95</f>
        <v>#VALUE!</v>
      </c>
      <c r="K95" s="173"/>
      <c r="L95" s="174"/>
      <c r="M95" s="43"/>
      <c r="N95" s="43"/>
      <c r="O95" s="43"/>
      <c r="P95" s="196"/>
    </row>
    <row r="96" spans="1:16" s="194" customFormat="1" ht="39.75" customHeight="1" thickBot="1" x14ac:dyDescent="0.3">
      <c r="A96" s="104" t="s">
        <v>16</v>
      </c>
      <c r="B96" s="175" t="s">
        <v>45</v>
      </c>
      <c r="C96" s="176"/>
      <c r="D96" s="177"/>
      <c r="E96" s="178" t="s">
        <v>46</v>
      </c>
      <c r="F96" s="177" t="str">
        <f>IFERROR(SMALL(F92:G92,1),"")</f>
        <v/>
      </c>
      <c r="G96" s="179" t="s">
        <v>47</v>
      </c>
      <c r="H96" s="180"/>
      <c r="I96" s="177" t="e">
        <f>D96-F96</f>
        <v>#VALUE!</v>
      </c>
      <c r="J96" s="181" t="e">
        <f>IFERROR(LARGE(H93:I93,1),"")-I96</f>
        <v>#VALUE!</v>
      </c>
      <c r="K96" s="182"/>
      <c r="L96" s="183"/>
      <c r="M96" s="43"/>
      <c r="N96" s="43"/>
      <c r="O96" s="43"/>
      <c r="P96" s="196"/>
    </row>
    <row r="97" spans="1:12" x14ac:dyDescent="0.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</sheetData>
  <mergeCells count="92">
    <mergeCell ref="B96:C96"/>
    <mergeCell ref="G96:H96"/>
    <mergeCell ref="J96:L96"/>
    <mergeCell ref="A10:L16"/>
    <mergeCell ref="A27:L32"/>
    <mergeCell ref="A43:L48"/>
    <mergeCell ref="A56:L61"/>
    <mergeCell ref="A72:L77"/>
    <mergeCell ref="A91:L91"/>
    <mergeCell ref="J92:L92"/>
    <mergeCell ref="J93:L93"/>
    <mergeCell ref="A94:I94"/>
    <mergeCell ref="J94:L94"/>
    <mergeCell ref="B95:C95"/>
    <mergeCell ref="G95:H95"/>
    <mergeCell ref="J95:L95"/>
    <mergeCell ref="B86:C86"/>
    <mergeCell ref="G86:H86"/>
    <mergeCell ref="J86:L86"/>
    <mergeCell ref="A87:L87"/>
    <mergeCell ref="A88:L88"/>
    <mergeCell ref="B89:C89"/>
    <mergeCell ref="D89:E89"/>
    <mergeCell ref="F89:G89"/>
    <mergeCell ref="H89:I89"/>
    <mergeCell ref="J89:L90"/>
    <mergeCell ref="A81:L81"/>
    <mergeCell ref="H82:L82"/>
    <mergeCell ref="H83:L83"/>
    <mergeCell ref="A84:I84"/>
    <mergeCell ref="J84:L84"/>
    <mergeCell ref="B85:C85"/>
    <mergeCell ref="G85:H85"/>
    <mergeCell ref="J85:L85"/>
    <mergeCell ref="A70:L70"/>
    <mergeCell ref="A71:L71"/>
    <mergeCell ref="A78:L78"/>
    <mergeCell ref="B79:C79"/>
    <mergeCell ref="F79:G79"/>
    <mergeCell ref="H79:L80"/>
    <mergeCell ref="A64:L64"/>
    <mergeCell ref="K65:L65"/>
    <mergeCell ref="K66:L66"/>
    <mergeCell ref="A67:L67"/>
    <mergeCell ref="K68:L68"/>
    <mergeCell ref="K69:L69"/>
    <mergeCell ref="K52:L52"/>
    <mergeCell ref="K53:L53"/>
    <mergeCell ref="A54:L54"/>
    <mergeCell ref="A55:L55"/>
    <mergeCell ref="B62:D62"/>
    <mergeCell ref="E62:F62"/>
    <mergeCell ref="G62:J63"/>
    <mergeCell ref="K62:L63"/>
    <mergeCell ref="A42:L42"/>
    <mergeCell ref="B49:D49"/>
    <mergeCell ref="E49:F49"/>
    <mergeCell ref="G49:J50"/>
    <mergeCell ref="K49:L50"/>
    <mergeCell ref="A51:L51"/>
    <mergeCell ref="K36:L36"/>
    <mergeCell ref="K37:L37"/>
    <mergeCell ref="A38:L38"/>
    <mergeCell ref="K39:L39"/>
    <mergeCell ref="K40:L40"/>
    <mergeCell ref="A41:L41"/>
    <mergeCell ref="A26:L26"/>
    <mergeCell ref="B33:D33"/>
    <mergeCell ref="E33:F33"/>
    <mergeCell ref="G33:J34"/>
    <mergeCell ref="K33:L34"/>
    <mergeCell ref="A35:L35"/>
    <mergeCell ref="K20:L20"/>
    <mergeCell ref="K21:L21"/>
    <mergeCell ref="A22:L22"/>
    <mergeCell ref="K23:L23"/>
    <mergeCell ref="K24:L24"/>
    <mergeCell ref="A25:L25"/>
    <mergeCell ref="A9:L9"/>
    <mergeCell ref="B17:D17"/>
    <mergeCell ref="E17:F17"/>
    <mergeCell ref="G17:J18"/>
    <mergeCell ref="K17:L18"/>
    <mergeCell ref="A19:L19"/>
    <mergeCell ref="A1:C1"/>
    <mergeCell ref="D1:L1"/>
    <mergeCell ref="A2:B2"/>
    <mergeCell ref="C2:L2"/>
    <mergeCell ref="A3:G8"/>
    <mergeCell ref="H3:L3"/>
    <mergeCell ref="I7:L7"/>
    <mergeCell ref="I8:L8"/>
  </mergeCells>
  <pageMargins left="0.7" right="0.7" top="0.75" bottom="0.75" header="0.3" footer="0.3"/>
  <ignoredErrors>
    <ignoredError sqref="I95:I96 J95:J96 J85:J86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2026-07-30T18:58:26Z</dcterms:modified>
</cp:coreProperties>
</file>