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ook/INSA/5eme Annee/Projet Innovation/"/>
    </mc:Choice>
  </mc:AlternateContent>
  <xr:revisionPtr revIDLastSave="0" documentId="8_{2C7AA003-77EE-6043-8FF2-61C08687EF26}" xr6:coauthVersionLast="46" xr6:coauthVersionMax="46" xr10:uidLastSave="{00000000-0000-0000-0000-000000000000}"/>
  <bookViews>
    <workbookView xWindow="80" yWindow="460" windowWidth="25440" windowHeight="14620" xr2:uid="{BBC72BB6-23FF-014F-99A9-EC307D8B5AC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" i="1" l="1"/>
  <c r="F36" i="1"/>
  <c r="F35" i="1"/>
  <c r="F38" i="1" s="1"/>
  <c r="F39" i="1" s="1"/>
  <c r="F31" i="1"/>
  <c r="F30" i="1"/>
  <c r="F29" i="1"/>
  <c r="F32" i="1" s="1"/>
  <c r="F33" i="1" s="1"/>
  <c r="D27" i="1"/>
  <c r="F25" i="1"/>
  <c r="F24" i="1"/>
  <c r="F23" i="1"/>
  <c r="F26" i="1" s="1"/>
  <c r="F27" i="1" l="1"/>
  <c r="D21" i="1"/>
  <c r="F19" i="1"/>
  <c r="F18" i="1"/>
  <c r="F17" i="1"/>
  <c r="F16" i="1"/>
  <c r="F15" i="1"/>
  <c r="F14" i="1"/>
  <c r="F13" i="1"/>
  <c r="F12" i="1"/>
  <c r="F20" i="1" s="1"/>
  <c r="F21" i="1" s="1"/>
  <c r="D10" i="1"/>
  <c r="F8" i="1"/>
  <c r="F7" i="1"/>
  <c r="F6" i="1"/>
  <c r="F5" i="1"/>
  <c r="F4" i="1"/>
  <c r="F3" i="1"/>
  <c r="F9" i="1" s="1"/>
  <c r="F10" i="1" s="1"/>
</calcChain>
</file>

<file path=xl/sharedStrings.xml><?xml version="1.0" encoding="utf-8"?>
<sst xmlns="http://schemas.openxmlformats.org/spreadsheetml/2006/main" count="102" uniqueCount="46">
  <si>
    <t>Filament imprimante 3D, PLA, Ø 1.75mm, Noir, 1kg</t>
  </si>
  <si>
    <t>832-0214</t>
  </si>
  <si>
    <t>RS</t>
  </si>
  <si>
    <t>click here</t>
  </si>
  <si>
    <t>SS496A1 Capteur à effet Hall</t>
  </si>
  <si>
    <t>216-6247</t>
  </si>
  <si>
    <t>Roulement à billes ø int. 10mm, ø ext. 26mm, larg. 8mm</t>
  </si>
  <si>
    <t>188-3318</t>
  </si>
  <si>
    <t>10 Ressorts de traction RS PRO Acier, 75.4mm11mm</t>
  </si>
  <si>
    <t>751-887</t>
  </si>
  <si>
    <t>Prendre un paquet de 10 pcs</t>
  </si>
  <si>
    <t>Articulation à rotule en Acier M5 8mm</t>
  </si>
  <si>
    <t>689-394</t>
  </si>
  <si>
    <t>Prendre un paquet de 4 pcs</t>
  </si>
  <si>
    <t>Bouton-poussoir miniature, LED Vert</t>
  </si>
  <si>
    <t>734-6697</t>
  </si>
  <si>
    <t>Frais de livraison + TVA</t>
  </si>
  <si>
    <t>PROFILÉ ALU 20X40 FENTE 6 MM</t>
  </si>
  <si>
    <t>6-AS-6-2040-VSLOT</t>
  </si>
  <si>
    <t>Longueur : 600 mm</t>
  </si>
  <si>
    <t>SystéAl</t>
  </si>
  <si>
    <t>Longueur : 300 mm</t>
  </si>
  <si>
    <t>PROFILÉ ALU 20X20 FENTE 6 MM</t>
  </si>
  <si>
    <t>4-AS-6-2020-VSLOT</t>
  </si>
  <si>
    <t>Longueur : 200 mm</t>
  </si>
  <si>
    <t>ECROUS MARTEAU M5 - FENTE DE 6 MM</t>
  </si>
  <si>
    <t>ECR-MA-P6-5</t>
  </si>
  <si>
    <t>EMBOUT DE PROTECTION POUR 20x40</t>
  </si>
  <si>
    <t>EMB-P6-2040-Noir</t>
  </si>
  <si>
    <t>EQUERRE DE FIXATION FENTE DE 6 MM</t>
  </si>
  <si>
    <t>EQ-LG-P6-2040</t>
  </si>
  <si>
    <t>Avec kit visserie</t>
  </si>
  <si>
    <t>EMBOUT DE PROTECTION POUR 20x20</t>
  </si>
  <si>
    <t>EMB-P6-2020-Noir</t>
  </si>
  <si>
    <t>Frais de livraison</t>
  </si>
  <si>
    <t>Paquet de 50 M510 SOA2CSS50</t>
  </si>
  <si>
    <t>Farnell</t>
  </si>
  <si>
    <t>Paquet de 50 M516 SOA2CSS50</t>
  </si>
  <si>
    <t>Paquet de 50 M520 SOA2CSS50</t>
  </si>
  <si>
    <t>Paquet de 10 M8 RS PRO Acier 30mm</t>
  </si>
  <si>
    <t>292-344</t>
  </si>
  <si>
    <t>Paquet de 25 Tiges filetés M5x100mm</t>
  </si>
  <si>
    <t>175-6998</t>
  </si>
  <si>
    <t>Paquet de 5 Aimant Bloc, diamètre 10mm</t>
  </si>
  <si>
    <t>177-4042</t>
  </si>
  <si>
    <t>Flight Simulator Project - 5 ISS - Décembre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</si>
</sst>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3" xfId="0" applyFont="1" applyFill="1" applyBorder="1"/>
    <xf numFmtId="0" fontId="2" fillId="0" borderId="2" xfId="0" applyFont="1" applyBorder="1"/>
    <xf numFmtId="0" fontId="2" fillId="0" borderId="4" xfId="0" applyFont="1" applyBorder="1"/>
    <xf numFmtId="0" fontId="2" fillId="3" borderId="1" xfId="0" applyFont="1" applyFill="1" applyBorder="1"/>
    <xf numFmtId="0" fontId="4" fillId="4" borderId="1" xfId="0" applyFont="1" applyFill="1" applyBorder="1"/>
    <xf numFmtId="0" fontId="2" fillId="0" borderId="5" xfId="0" applyFont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0" borderId="0" xfId="0" applyFont="1"/>
    <xf numFmtId="0" fontId="4" fillId="4" borderId="7" xfId="0" applyFont="1" applyFill="1" applyBorder="1"/>
    <xf numFmtId="0" fontId="1" fillId="2" borderId="1" xfId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2" fillId="5" borderId="2" xfId="0" applyFont="1" applyFill="1" applyBorder="1"/>
    <xf numFmtId="0" fontId="2" fillId="4" borderId="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steal.com/fr/profiles-v-slot/1221-profile-aluminium-v-slot-20x20-fente-6-mm.html" TargetMode="External"/><Relationship Id="rId13" Type="http://schemas.openxmlformats.org/officeDocument/2006/relationships/hyperlink" Target="https://www.systeal.com/fr/embouts-de-protection-profiles-6mm/243-embout-de-protection-pour-profiles-20x20-fente-de-6mm-noir.html" TargetMode="External"/><Relationship Id="rId18" Type="http://schemas.openxmlformats.org/officeDocument/2006/relationships/hyperlink" Target="https://fr.rs-online.com/web/p/aimants/1774042/" TargetMode="External"/><Relationship Id="rId3" Type="http://schemas.openxmlformats.org/officeDocument/2006/relationships/hyperlink" Target="https://fr.rs-online.com/web/p/raccords-d-extremite-pour-ressort-a-gaz/0689394/" TargetMode="External"/><Relationship Id="rId21" Type="http://schemas.openxmlformats.org/officeDocument/2006/relationships/hyperlink" Target="https://fr.rs-online.com/web/p/aimants/1774042/" TargetMode="External"/><Relationship Id="rId7" Type="http://schemas.openxmlformats.org/officeDocument/2006/relationships/hyperlink" Target="https://www.systeal.com/fr/profiles-v-slot/1226-profile-aluminium-v-slot-20x40-fente-6-mm.html" TargetMode="External"/><Relationship Id="rId12" Type="http://schemas.openxmlformats.org/officeDocument/2006/relationships/hyperlink" Target="https://www.systeal.com/fr/embouts-de-protection-profiles-6mm/244-embout-de-protection-pour-profiles-20x40-fente-de-6mm-noir.html" TargetMode="External"/><Relationship Id="rId17" Type="http://schemas.openxmlformats.org/officeDocument/2006/relationships/hyperlink" Target="https://fr.farnell.com/tr-fastenings/m516-soa2css50/vis-cylindrique-hexa-s-s-a2-m5x16/dp/1419963" TargetMode="External"/><Relationship Id="rId2" Type="http://schemas.openxmlformats.org/officeDocument/2006/relationships/hyperlink" Target="https://fr.rs-online.com/web/p/ressorts-de-traction/0751887/" TargetMode="External"/><Relationship Id="rId16" Type="http://schemas.openxmlformats.org/officeDocument/2006/relationships/hyperlink" Target="https://fr.farnell.com/tr-fastenings/m510-soa2css50/vis-cylindrique-hexa-s-s-a2-m5x10/dp/1419960" TargetMode="External"/><Relationship Id="rId20" Type="http://schemas.openxmlformats.org/officeDocument/2006/relationships/hyperlink" Target="https://fr.rs-online.com/web/p/tige-filetees/1756998/" TargetMode="External"/><Relationship Id="rId1" Type="http://schemas.openxmlformats.org/officeDocument/2006/relationships/hyperlink" Target="https://fr.rs-online.com/web/p/roulements-a-billes/1883318/" TargetMode="External"/><Relationship Id="rId6" Type="http://schemas.openxmlformats.org/officeDocument/2006/relationships/hyperlink" Target="https://fr.rs-online.com/web/p/boutons-poussoirs/7346697/" TargetMode="External"/><Relationship Id="rId11" Type="http://schemas.openxmlformats.org/officeDocument/2006/relationships/hyperlink" Target="https://www.systeal.com/fr/profiles-v-slot/1221-profile-aluminium-v-slot-20x20-fente-6-mm.html" TargetMode="External"/><Relationship Id="rId5" Type="http://schemas.openxmlformats.org/officeDocument/2006/relationships/hyperlink" Target="https://fr.rs-online.com/web/p/capteurs-a-effet-hall/2166247/" TargetMode="External"/><Relationship Id="rId15" Type="http://schemas.openxmlformats.org/officeDocument/2006/relationships/hyperlink" Target="https://fr.farnell.com/tr-fastenings/m520-soa2css50/vis-cylindrique-hexa-s-s-a2-m5x20/dp/1419964" TargetMode="External"/><Relationship Id="rId23" Type="http://schemas.openxmlformats.org/officeDocument/2006/relationships/hyperlink" Target="https://fr.rs-online.com/web/p/tige-filetees/1756998/" TargetMode="External"/><Relationship Id="rId10" Type="http://schemas.openxmlformats.org/officeDocument/2006/relationships/hyperlink" Target="https://www.systeal.com/fr/profiles-v-slot/1226-profile-aluminium-v-slot-20x40-fente-6-mm.html" TargetMode="External"/><Relationship Id="rId19" Type="http://schemas.openxmlformats.org/officeDocument/2006/relationships/hyperlink" Target="https://fr.rs-online.com/web/p/vis-epaulees/0292344/" TargetMode="External"/><Relationship Id="rId4" Type="http://schemas.openxmlformats.org/officeDocument/2006/relationships/hyperlink" Target="https://fr.rs-online.com/web/p/materiaux-pour-impression-3d/8320214/" TargetMode="External"/><Relationship Id="rId9" Type="http://schemas.openxmlformats.org/officeDocument/2006/relationships/hyperlink" Target="https://www.systeal.com/fr/vis-ecrous-m5/866-lot-de-10-ecrous-marteau-m5-fente-de-6-mm.html" TargetMode="External"/><Relationship Id="rId14" Type="http://schemas.openxmlformats.org/officeDocument/2006/relationships/hyperlink" Target="https://www.systeal.com/fr/assemblage-fixation-6mm-profile-aluminium/1278-equerre-de-fixation-longue-pour-profiles-a-fente-de-6-mm.html" TargetMode="External"/><Relationship Id="rId22" Type="http://schemas.openxmlformats.org/officeDocument/2006/relationships/hyperlink" Target="https://fr.rs-online.com/web/p/vis-epaulees/02923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A1E4-182D-1C47-AEEE-B38DD1A4C18C}">
  <dimension ref="A1:H39"/>
  <sheetViews>
    <sheetView tabSelected="1" zoomScale="142" workbookViewId="0">
      <selection activeCell="L17" sqref="L17"/>
    </sheetView>
  </sheetViews>
  <sheetFormatPr baseColWidth="10" defaultRowHeight="16" x14ac:dyDescent="0.2"/>
  <sheetData>
    <row r="1" spans="1:8" x14ac:dyDescent="0.2">
      <c r="A1" s="18" t="s">
        <v>45</v>
      </c>
    </row>
    <row r="3" spans="1:8" x14ac:dyDescent="0.2">
      <c r="A3" s="1" t="s">
        <v>0</v>
      </c>
      <c r="B3" s="2" t="s">
        <v>1</v>
      </c>
      <c r="C3" s="1"/>
      <c r="D3" s="1">
        <v>29.49</v>
      </c>
      <c r="E3" s="1">
        <v>1</v>
      </c>
      <c r="F3" s="1">
        <f t="shared" ref="F3:F6" si="0">D3*E3</f>
        <v>29.49</v>
      </c>
      <c r="G3" s="3" t="s">
        <v>2</v>
      </c>
      <c r="H3" s="2" t="s">
        <v>3</v>
      </c>
    </row>
    <row r="4" spans="1:8" x14ac:dyDescent="0.2">
      <c r="A4" s="1" t="s">
        <v>4</v>
      </c>
      <c r="B4" s="2" t="s">
        <v>5</v>
      </c>
      <c r="C4" s="1"/>
      <c r="D4" s="1">
        <v>3.94</v>
      </c>
      <c r="E4" s="1">
        <v>4</v>
      </c>
      <c r="F4" s="1">
        <f t="shared" si="0"/>
        <v>15.76</v>
      </c>
      <c r="G4" s="3" t="s">
        <v>2</v>
      </c>
      <c r="H4" s="2" t="s">
        <v>3</v>
      </c>
    </row>
    <row r="5" spans="1:8" x14ac:dyDescent="0.2">
      <c r="A5" s="1" t="s">
        <v>6</v>
      </c>
      <c r="B5" s="2" t="s">
        <v>7</v>
      </c>
      <c r="C5" s="1"/>
      <c r="D5" s="1">
        <v>2.67</v>
      </c>
      <c r="E5" s="1">
        <v>10</v>
      </c>
      <c r="F5" s="1">
        <f t="shared" si="0"/>
        <v>26.7</v>
      </c>
      <c r="G5" s="3" t="s">
        <v>2</v>
      </c>
      <c r="H5" s="2" t="s">
        <v>3</v>
      </c>
    </row>
    <row r="6" spans="1:8" x14ac:dyDescent="0.2">
      <c r="A6" s="1" t="s">
        <v>8</v>
      </c>
      <c r="B6" s="2" t="s">
        <v>9</v>
      </c>
      <c r="C6" s="4" t="s">
        <v>10</v>
      </c>
      <c r="D6" s="1">
        <v>8.58</v>
      </c>
      <c r="E6" s="1">
        <v>1</v>
      </c>
      <c r="F6" s="1">
        <f t="shared" si="0"/>
        <v>8.58</v>
      </c>
      <c r="G6" s="3" t="s">
        <v>2</v>
      </c>
      <c r="H6" s="2" t="s">
        <v>3</v>
      </c>
    </row>
    <row r="7" spans="1:8" x14ac:dyDescent="0.2">
      <c r="A7" s="1" t="s">
        <v>11</v>
      </c>
      <c r="B7" s="2" t="s">
        <v>12</v>
      </c>
      <c r="C7" s="4" t="s">
        <v>13</v>
      </c>
      <c r="D7" s="1">
        <v>16.489999999999998</v>
      </c>
      <c r="E7" s="1">
        <v>1</v>
      </c>
      <c r="F7" s="1">
        <f>D7*E7</f>
        <v>16.489999999999998</v>
      </c>
      <c r="G7" s="3" t="s">
        <v>2</v>
      </c>
      <c r="H7" s="2" t="s">
        <v>3</v>
      </c>
    </row>
    <row r="8" spans="1:8" x14ac:dyDescent="0.2">
      <c r="A8" s="1" t="s">
        <v>14</v>
      </c>
      <c r="B8" s="2" t="s">
        <v>15</v>
      </c>
      <c r="C8" s="1"/>
      <c r="D8" s="1">
        <v>3.42</v>
      </c>
      <c r="E8" s="1">
        <v>1</v>
      </c>
      <c r="F8" s="1">
        <f>D8*E8</f>
        <v>3.42</v>
      </c>
      <c r="G8" s="3" t="s">
        <v>2</v>
      </c>
      <c r="H8" s="2" t="s">
        <v>3</v>
      </c>
    </row>
    <row r="9" spans="1:8" x14ac:dyDescent="0.2">
      <c r="A9" s="5"/>
      <c r="B9" s="6"/>
      <c r="F9" s="7">
        <f>SUM(F3:F8)</f>
        <v>100.44</v>
      </c>
      <c r="G9" s="8"/>
      <c r="H9" s="6"/>
    </row>
    <row r="10" spans="1:8" x14ac:dyDescent="0.2">
      <c r="A10" s="5"/>
      <c r="B10" s="9"/>
      <c r="C10" s="10" t="s">
        <v>16</v>
      </c>
      <c r="D10" s="10">
        <f>20.09</f>
        <v>20.09</v>
      </c>
      <c r="E10" s="5"/>
      <c r="F10" s="11">
        <f>F9+D10</f>
        <v>120.53</v>
      </c>
      <c r="G10" s="12"/>
      <c r="H10" s="6"/>
    </row>
    <row r="12" spans="1:8" x14ac:dyDescent="0.2">
      <c r="A12" s="1" t="s">
        <v>17</v>
      </c>
      <c r="B12" s="2" t="s">
        <v>18</v>
      </c>
      <c r="C12" s="4" t="s">
        <v>19</v>
      </c>
      <c r="D12" s="1">
        <v>4.7699999999999996</v>
      </c>
      <c r="E12" s="1">
        <v>1</v>
      </c>
      <c r="F12" s="1">
        <f>D12*E12</f>
        <v>4.7699999999999996</v>
      </c>
      <c r="G12" s="3" t="s">
        <v>20</v>
      </c>
      <c r="H12" s="2" t="s">
        <v>3</v>
      </c>
    </row>
    <row r="13" spans="1:8" x14ac:dyDescent="0.2">
      <c r="A13" s="1" t="s">
        <v>17</v>
      </c>
      <c r="B13" s="2" t="s">
        <v>18</v>
      </c>
      <c r="C13" s="4" t="s">
        <v>21</v>
      </c>
      <c r="D13" s="7">
        <v>2.63</v>
      </c>
      <c r="E13" s="13">
        <v>2</v>
      </c>
      <c r="F13" s="1">
        <f>D13*E13</f>
        <v>5.26</v>
      </c>
      <c r="G13" s="3" t="s">
        <v>20</v>
      </c>
      <c r="H13" s="2" t="s">
        <v>3</v>
      </c>
    </row>
    <row r="14" spans="1:8" x14ac:dyDescent="0.2">
      <c r="A14" s="1" t="s">
        <v>22</v>
      </c>
      <c r="B14" s="2" t="s">
        <v>23</v>
      </c>
      <c r="C14" s="4" t="s">
        <v>21</v>
      </c>
      <c r="D14" s="1">
        <v>1.83</v>
      </c>
      <c r="E14" s="1">
        <v>1</v>
      </c>
      <c r="F14" s="1">
        <f t="shared" ref="F14:F15" si="1">D14*E14</f>
        <v>1.83</v>
      </c>
      <c r="G14" s="3" t="s">
        <v>20</v>
      </c>
      <c r="H14" s="2" t="s">
        <v>3</v>
      </c>
    </row>
    <row r="15" spans="1:8" x14ac:dyDescent="0.2">
      <c r="A15" s="1" t="s">
        <v>22</v>
      </c>
      <c r="B15" s="2" t="s">
        <v>23</v>
      </c>
      <c r="C15" s="4" t="s">
        <v>24</v>
      </c>
      <c r="D15" s="14">
        <v>1.83</v>
      </c>
      <c r="E15" s="1">
        <v>1</v>
      </c>
      <c r="F15" s="1">
        <f t="shared" si="1"/>
        <v>1.83</v>
      </c>
      <c r="G15" s="3" t="s">
        <v>20</v>
      </c>
      <c r="H15" s="2" t="s">
        <v>3</v>
      </c>
    </row>
    <row r="16" spans="1:8" x14ac:dyDescent="0.2">
      <c r="A16" s="1" t="s">
        <v>25</v>
      </c>
      <c r="B16" s="2" t="s">
        <v>26</v>
      </c>
      <c r="C16" s="1"/>
      <c r="D16" s="1">
        <v>0.19</v>
      </c>
      <c r="E16" s="1">
        <v>50</v>
      </c>
      <c r="F16" s="1">
        <f>D16*E16</f>
        <v>9.5</v>
      </c>
      <c r="G16" s="3" t="s">
        <v>20</v>
      </c>
      <c r="H16" s="2" t="s">
        <v>3</v>
      </c>
    </row>
    <row r="17" spans="1:8" x14ac:dyDescent="0.2">
      <c r="A17" s="1" t="s">
        <v>27</v>
      </c>
      <c r="B17" s="15" t="s">
        <v>28</v>
      </c>
      <c r="C17" s="1"/>
      <c r="D17" s="1">
        <v>1.49</v>
      </c>
      <c r="E17" s="1">
        <v>4</v>
      </c>
      <c r="F17" s="1">
        <f>D17*E17</f>
        <v>5.96</v>
      </c>
      <c r="G17" s="3" t="s">
        <v>20</v>
      </c>
      <c r="H17" s="2" t="s">
        <v>3</v>
      </c>
    </row>
    <row r="18" spans="1:8" x14ac:dyDescent="0.2">
      <c r="A18" s="1" t="s">
        <v>29</v>
      </c>
      <c r="B18" s="2" t="s">
        <v>30</v>
      </c>
      <c r="C18" s="4" t="s">
        <v>31</v>
      </c>
      <c r="D18" s="1">
        <v>2.4500000000000002</v>
      </c>
      <c r="E18" s="1">
        <v>2</v>
      </c>
      <c r="F18" s="1">
        <f>D18*E18</f>
        <v>4.9000000000000004</v>
      </c>
      <c r="G18" s="3" t="s">
        <v>20</v>
      </c>
      <c r="H18" s="2" t="s">
        <v>3</v>
      </c>
    </row>
    <row r="19" spans="1:8" x14ac:dyDescent="0.2">
      <c r="A19" s="1" t="s">
        <v>32</v>
      </c>
      <c r="B19" s="2" t="s">
        <v>33</v>
      </c>
      <c r="C19" s="1"/>
      <c r="D19" s="1">
        <v>1.0900000000000001</v>
      </c>
      <c r="E19" s="1">
        <v>4</v>
      </c>
      <c r="F19" s="1">
        <f>D19*E19</f>
        <v>4.3600000000000003</v>
      </c>
      <c r="G19" s="3" t="s">
        <v>20</v>
      </c>
      <c r="H19" s="2" t="s">
        <v>3</v>
      </c>
    </row>
    <row r="20" spans="1:8" x14ac:dyDescent="0.2">
      <c r="A20" s="1"/>
      <c r="B20" s="16"/>
      <c r="C20" s="16"/>
      <c r="D20" s="16"/>
      <c r="E20" s="16"/>
      <c r="F20" s="16">
        <f>SUM(F12:F19)</f>
        <v>38.409999999999997</v>
      </c>
      <c r="G20" s="17"/>
      <c r="H20" s="6"/>
    </row>
    <row r="21" spans="1:8" x14ac:dyDescent="0.2">
      <c r="A21" s="5"/>
      <c r="B21" s="6"/>
      <c r="C21" s="10" t="s">
        <v>34</v>
      </c>
      <c r="D21" s="10">
        <f>7.99+9.28</f>
        <v>17.27</v>
      </c>
      <c r="E21" s="18"/>
      <c r="F21" s="19">
        <f>F20+D21</f>
        <v>55.679999999999993</v>
      </c>
      <c r="G21" s="18"/>
      <c r="H21" s="6"/>
    </row>
    <row r="23" spans="1:8" x14ac:dyDescent="0.2">
      <c r="A23" s="1" t="s">
        <v>35</v>
      </c>
      <c r="B23" s="2">
        <v>1419960</v>
      </c>
      <c r="C23" s="1"/>
      <c r="D23" s="1">
        <v>8.6199999999999992</v>
      </c>
      <c r="E23" s="1">
        <v>1</v>
      </c>
      <c r="F23" s="1">
        <f t="shared" ref="F23:F25" si="2">D23*E23</f>
        <v>8.6199999999999992</v>
      </c>
      <c r="G23" s="3" t="s">
        <v>36</v>
      </c>
      <c r="H23" s="20" t="s">
        <v>3</v>
      </c>
    </row>
    <row r="24" spans="1:8" x14ac:dyDescent="0.2">
      <c r="A24" s="1" t="s">
        <v>37</v>
      </c>
      <c r="B24" s="2">
        <v>1419963</v>
      </c>
      <c r="C24" s="1"/>
      <c r="D24" s="1">
        <v>9</v>
      </c>
      <c r="E24" s="1">
        <v>1</v>
      </c>
      <c r="F24" s="1">
        <f t="shared" si="2"/>
        <v>9</v>
      </c>
      <c r="G24" s="3" t="s">
        <v>36</v>
      </c>
      <c r="H24" s="20" t="s">
        <v>3</v>
      </c>
    </row>
    <row r="25" spans="1:8" x14ac:dyDescent="0.2">
      <c r="A25" s="1" t="s">
        <v>38</v>
      </c>
      <c r="B25" s="2">
        <v>1419964</v>
      </c>
      <c r="C25" s="1"/>
      <c r="D25" s="1">
        <v>10.67</v>
      </c>
      <c r="E25" s="1">
        <v>1</v>
      </c>
      <c r="F25" s="1">
        <f t="shared" si="2"/>
        <v>10.67</v>
      </c>
      <c r="G25" s="3" t="s">
        <v>36</v>
      </c>
      <c r="H25" s="20" t="s">
        <v>3</v>
      </c>
    </row>
    <row r="26" spans="1:8" x14ac:dyDescent="0.2">
      <c r="A26" s="21"/>
      <c r="B26" s="22"/>
      <c r="C26" s="23"/>
      <c r="D26" s="21"/>
      <c r="E26" s="21"/>
      <c r="F26" s="1">
        <f>SUM(F23:F25)</f>
        <v>28.29</v>
      </c>
      <c r="G26" s="24"/>
      <c r="H26" s="22"/>
    </row>
    <row r="27" spans="1:8" x14ac:dyDescent="0.2">
      <c r="A27" s="21"/>
      <c r="B27" s="22"/>
      <c r="C27" s="10" t="s">
        <v>16</v>
      </c>
      <c r="D27" s="10">
        <f>6.9+7.04</f>
        <v>13.940000000000001</v>
      </c>
      <c r="E27" s="21"/>
      <c r="F27" s="25">
        <f>D27+F26</f>
        <v>42.230000000000004</v>
      </c>
      <c r="G27" s="24"/>
      <c r="H27" s="22"/>
    </row>
    <row r="29" spans="1:8" x14ac:dyDescent="0.2">
      <c r="A29" s="1" t="s">
        <v>39</v>
      </c>
      <c r="B29" s="2" t="s">
        <v>40</v>
      </c>
      <c r="C29" s="1"/>
      <c r="D29" s="1">
        <v>26.89</v>
      </c>
      <c r="E29" s="1">
        <v>1</v>
      </c>
      <c r="F29" s="1">
        <f t="shared" ref="F29:F31" si="3">D29*E29</f>
        <v>26.89</v>
      </c>
      <c r="G29" s="3" t="s">
        <v>2</v>
      </c>
      <c r="H29" s="20" t="s">
        <v>3</v>
      </c>
    </row>
    <row r="30" spans="1:8" x14ac:dyDescent="0.2">
      <c r="A30" s="1" t="s">
        <v>41</v>
      </c>
      <c r="B30" s="2" t="s">
        <v>42</v>
      </c>
      <c r="C30" s="1"/>
      <c r="D30" s="1">
        <v>12.4</v>
      </c>
      <c r="E30" s="1">
        <v>1</v>
      </c>
      <c r="F30" s="1">
        <f t="shared" si="3"/>
        <v>12.4</v>
      </c>
      <c r="G30" s="3" t="s">
        <v>2</v>
      </c>
      <c r="H30" s="20" t="s">
        <v>3</v>
      </c>
    </row>
    <row r="31" spans="1:8" x14ac:dyDescent="0.2">
      <c r="A31" s="1" t="s">
        <v>43</v>
      </c>
      <c r="B31" s="2" t="s">
        <v>44</v>
      </c>
      <c r="C31" s="1"/>
      <c r="D31" s="1">
        <v>13.07</v>
      </c>
      <c r="E31" s="1">
        <v>1</v>
      </c>
      <c r="F31" s="1">
        <f t="shared" si="3"/>
        <v>13.07</v>
      </c>
      <c r="G31" s="3" t="s">
        <v>2</v>
      </c>
      <c r="H31" s="20" t="s">
        <v>3</v>
      </c>
    </row>
    <row r="32" spans="1:8" x14ac:dyDescent="0.2">
      <c r="A32" s="21"/>
      <c r="B32" s="22"/>
      <c r="C32" s="23"/>
      <c r="D32" s="21"/>
      <c r="E32" s="21"/>
      <c r="F32" s="1">
        <f>SUM(F29:F31)</f>
        <v>52.36</v>
      </c>
      <c r="G32" s="24"/>
      <c r="H32" s="22"/>
    </row>
    <row r="33" spans="1:8" x14ac:dyDescent="0.2">
      <c r="A33" s="21"/>
      <c r="B33" s="22"/>
      <c r="C33" s="10" t="s">
        <v>16</v>
      </c>
      <c r="D33" s="10">
        <v>10.47</v>
      </c>
      <c r="E33" s="21"/>
      <c r="F33" s="25">
        <f>D33+F32</f>
        <v>62.83</v>
      </c>
      <c r="G33" s="24"/>
      <c r="H33" s="22"/>
    </row>
    <row r="35" spans="1:8" x14ac:dyDescent="0.2">
      <c r="A35" s="1" t="s">
        <v>39</v>
      </c>
      <c r="B35" s="2" t="s">
        <v>40</v>
      </c>
      <c r="C35" s="1"/>
      <c r="D35" s="1">
        <v>26.89</v>
      </c>
      <c r="E35" s="1">
        <v>1</v>
      </c>
      <c r="F35" s="1">
        <f t="shared" ref="F35:F37" si="4">D35*E35</f>
        <v>26.89</v>
      </c>
      <c r="G35" s="3" t="s">
        <v>2</v>
      </c>
      <c r="H35" s="20" t="s">
        <v>3</v>
      </c>
    </row>
    <row r="36" spans="1:8" x14ac:dyDescent="0.2">
      <c r="A36" s="1" t="s">
        <v>41</v>
      </c>
      <c r="B36" s="2" t="s">
        <v>42</v>
      </c>
      <c r="C36" s="1"/>
      <c r="D36" s="1">
        <v>12.4</v>
      </c>
      <c r="E36" s="1">
        <v>1</v>
      </c>
      <c r="F36" s="1">
        <f t="shared" si="4"/>
        <v>12.4</v>
      </c>
      <c r="G36" s="3" t="s">
        <v>2</v>
      </c>
      <c r="H36" s="20" t="s">
        <v>3</v>
      </c>
    </row>
    <row r="37" spans="1:8" x14ac:dyDescent="0.2">
      <c r="A37" s="1" t="s">
        <v>43</v>
      </c>
      <c r="B37" s="2" t="s">
        <v>44</v>
      </c>
      <c r="C37" s="1"/>
      <c r="D37" s="1">
        <v>13.07</v>
      </c>
      <c r="E37" s="1">
        <v>1</v>
      </c>
      <c r="F37" s="1">
        <f t="shared" si="4"/>
        <v>13.07</v>
      </c>
      <c r="G37" s="3" t="s">
        <v>2</v>
      </c>
      <c r="H37" s="20" t="s">
        <v>3</v>
      </c>
    </row>
    <row r="38" spans="1:8" x14ac:dyDescent="0.2">
      <c r="A38" s="21"/>
      <c r="B38" s="22"/>
      <c r="C38" s="23"/>
      <c r="D38" s="21"/>
      <c r="E38" s="21"/>
      <c r="F38" s="1">
        <f>SUM(F35:F37)</f>
        <v>52.36</v>
      </c>
      <c r="G38" s="24"/>
      <c r="H38" s="22"/>
    </row>
    <row r="39" spans="1:8" x14ac:dyDescent="0.2">
      <c r="A39" s="21"/>
      <c r="B39" s="22"/>
      <c r="C39" s="10" t="s">
        <v>16</v>
      </c>
      <c r="D39" s="10">
        <v>10.47</v>
      </c>
      <c r="E39" s="21"/>
      <c r="F39" s="25">
        <f>D39+F38</f>
        <v>62.83</v>
      </c>
      <c r="G39" s="24"/>
      <c r="H39" s="22"/>
    </row>
  </sheetData>
  <hyperlinks>
    <hyperlink ref="H5" r:id="rId1" xr:uid="{73E3E467-3A9C-414D-81D2-469755D70557}"/>
    <hyperlink ref="H6" r:id="rId2" xr:uid="{D8110E59-D2D1-E04B-A12D-8B208EDE322C}"/>
    <hyperlink ref="H7" r:id="rId3" xr:uid="{7DC7E339-0C4C-6F43-B9B6-7D890E362A0F}"/>
    <hyperlink ref="H3" r:id="rId4" xr:uid="{C2E6DF15-00B1-0341-B4BC-A2EFFB9F2EE9}"/>
    <hyperlink ref="H4" r:id="rId5" xr:uid="{8B32128E-33D3-ED40-B896-60A6AE9F90FC}"/>
    <hyperlink ref="H8" r:id="rId6" xr:uid="{692A5512-6F6A-EC41-9088-73FADC921CB9}"/>
    <hyperlink ref="H12" r:id="rId7" xr:uid="{0FDD2360-A3D3-7E4C-9569-B3F406251722}"/>
    <hyperlink ref="H14" r:id="rId8" xr:uid="{E655D98F-E4EA-E14A-AA4C-F3E9F1F651B1}"/>
    <hyperlink ref="H16" r:id="rId9" xr:uid="{7B99681E-469A-2341-8A89-411A9AE1BCD7}"/>
    <hyperlink ref="H13" r:id="rId10" xr:uid="{966DBB56-496B-B44D-89D7-EB6649C32543}"/>
    <hyperlink ref="H15" r:id="rId11" xr:uid="{92EFE82E-0AFC-944B-BFE8-D02BAF30941D}"/>
    <hyperlink ref="H17" r:id="rId12" xr:uid="{7D0FF73E-EED5-4D4B-978A-26913D480C69}"/>
    <hyperlink ref="H19" r:id="rId13" xr:uid="{8FF7E3AB-3928-1248-9EDF-71739467857B}"/>
    <hyperlink ref="H18" r:id="rId14" xr:uid="{F6FD2BC6-C2C5-954F-B77D-A266B44AC613}"/>
    <hyperlink ref="H25" r:id="rId15" xr:uid="{BA3968F8-92DA-924C-92E9-4D3328709134}"/>
    <hyperlink ref="H23" r:id="rId16" xr:uid="{476D3D06-6297-4C4A-8589-A6C0B2E2422A}"/>
    <hyperlink ref="H24" r:id="rId17" xr:uid="{F8078F75-6876-F247-8E0A-6B67C9852713}"/>
    <hyperlink ref="H31" r:id="rId18" xr:uid="{70371C8B-E997-DC4C-8DA2-F88FFBC5A63E}"/>
    <hyperlink ref="H29" r:id="rId19" xr:uid="{7494D61B-6184-1042-BD31-A9EC720FCB8C}"/>
    <hyperlink ref="H30" r:id="rId20" xr:uid="{9279A4A8-9C4E-2544-9AD2-613E436B4D56}"/>
    <hyperlink ref="H37" r:id="rId21" xr:uid="{17FC56AF-5400-7447-BD0A-FB4A7C917F72}"/>
    <hyperlink ref="H35" r:id="rId22" xr:uid="{85FB3231-8685-4F40-B72B-92AD9303B59B}"/>
    <hyperlink ref="H36" r:id="rId23" xr:uid="{1519F43C-AFC1-FF43-8F8C-B810424D1E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2021-01-25T01:06:41Z</dcterms:created>
  <dcterms:modified xsi:type="dcterms:W3CDTF">2021-01-25T13:55:13Z</dcterms:modified>
</cp:coreProperties>
</file>