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batovydmsa.sharepoint.com/sites/DMSA-AssetPerformanceExcellence/Shared Documents/Strategy and Standardization/3. Improvement Projects/9. Smart Production Plan/SPP development/"/>
    </mc:Choice>
  </mc:AlternateContent>
  <xr:revisionPtr revIDLastSave="593" documentId="13_ncr:1_{A873E9F8-3A91-4426-9EE4-F1BF49CF9143}" xr6:coauthVersionLast="47" xr6:coauthVersionMax="47" xr10:uidLastSave="{168B2C35-9B90-4DCE-998C-4DD8B1DE68CA}"/>
  <bookViews>
    <workbookView xWindow="-108" yWindow="-108" windowWidth="23256" windowHeight="12576" xr2:uid="{156AD263-53C7-4617-93A9-D9B8755B4BD5}"/>
  </bookViews>
  <sheets>
    <sheet name="Daily variables" sheetId="7" r:id="rId1"/>
    <sheet name="Constants" sheetId="3" r:id="rId2"/>
    <sheet name="Mine Plan" sheetId="6" state="hidden" r:id="rId3"/>
    <sheet name="Shutdown Calendar" sheetId="1" r:id="rId4"/>
    <sheet name="Reagent Forecast" sheetId="5" state="hidden" r:id="rId5"/>
    <sheet name="Assumptions" sheetId="2" state="hidden" r:id="rId6"/>
    <sheet name="Lookup" sheetId="4" state="hidden" r:id="rId7"/>
  </sheets>
  <definedNames>
    <definedName name="_xlnm._FilterDatabase" localSheetId="0" hidden="1">'Daily variables'!$A$1:$J$1</definedName>
    <definedName name="_xlnm._FilterDatabase" localSheetId="3" hidden="1">'Shutdown Calendar'!$A$1:$E$38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7" i="7" l="1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64" i="3"/>
  <c r="B59" i="3"/>
  <c r="B58" i="3"/>
  <c r="B57" i="3"/>
  <c r="B56" i="3"/>
  <c r="B54" i="3"/>
  <c r="B4" i="3"/>
  <c r="X2" i="2"/>
  <c r="W2" i="2" l="1"/>
  <c r="V2" i="2"/>
  <c r="U2" i="2"/>
  <c r="T2" i="2"/>
  <c r="S2" i="2"/>
  <c r="R2" i="2"/>
  <c r="Q2" i="2"/>
  <c r="P2" i="2"/>
  <c r="O2" i="2"/>
  <c r="N2" i="2"/>
  <c r="M2" i="2"/>
  <c r="L2" i="2" l="1"/>
  <c r="K2" i="2"/>
  <c r="J2" i="2"/>
  <c r="I2" i="2"/>
  <c r="H1" i="2"/>
  <c r="H2" i="2"/>
  <c r="G2" i="2"/>
  <c r="F2" i="2"/>
  <c r="E2" i="2" l="1"/>
  <c r="D2" i="2"/>
  <c r="C2" i="2"/>
  <c r="B2" i="2"/>
  <c r="A2" i="2"/>
</calcChain>
</file>

<file path=xl/sharedStrings.xml><?xml version="1.0" encoding="utf-8"?>
<sst xmlns="http://schemas.openxmlformats.org/spreadsheetml/2006/main" count="248" uniqueCount="203">
  <si>
    <t>Shutdown number</t>
  </si>
  <si>
    <t>Event type</t>
  </si>
  <si>
    <t>TPSD</t>
  </si>
  <si>
    <t>BCO - 6900 Kiln</t>
  </si>
  <si>
    <t>BCO - 6900 Ball-Mill</t>
  </si>
  <si>
    <t>UTI - 7400 Boilers</t>
  </si>
  <si>
    <t>74BO03-002</t>
  </si>
  <si>
    <t>UTI - 6700 SAPs</t>
  </si>
  <si>
    <t>PAL - 3200 HPALs</t>
  </si>
  <si>
    <t>PAL - 3300 CCDs</t>
  </si>
  <si>
    <t>PAL - 3500 Reactor Swaps</t>
  </si>
  <si>
    <t>REF - 43/4600 Autoclaves</t>
  </si>
  <si>
    <t>REF - 44/4700 Furnaces</t>
  </si>
  <si>
    <t>Start date</t>
  </si>
  <si>
    <t>End date</t>
  </si>
  <si>
    <t>End date of simulation</t>
  </si>
  <si>
    <t>Start date of simulation</t>
  </si>
  <si>
    <t>Hours loss of TPSD RD / RU</t>
  </si>
  <si>
    <t>HPAL External Downtime Factor</t>
  </si>
  <si>
    <t>HPAL Internal Downtime Factor</t>
  </si>
  <si>
    <t>Hours loss of TPSD RD / RU (per Autoclave)</t>
  </si>
  <si>
    <t>Standby Autoclaves</t>
  </si>
  <si>
    <t>PAL Feed Calculation Method</t>
  </si>
  <si>
    <t>PAL Feed Method</t>
  </si>
  <si>
    <t>Based on productivity</t>
  </si>
  <si>
    <t>Based on imposed daily rate</t>
  </si>
  <si>
    <t>AC rates during 3500 maintenance</t>
  </si>
  <si>
    <t>AC rates during 3100 maintenance</t>
  </si>
  <si>
    <t>Internal Productivity Factor</t>
  </si>
  <si>
    <t>Other External Productivity losses</t>
  </si>
  <si>
    <t>Reagent</t>
  </si>
  <si>
    <t>Reagents</t>
  </si>
  <si>
    <t>Extra H2S from NaSH (t/day)</t>
  </si>
  <si>
    <t>6400 Capacity</t>
  </si>
  <si>
    <t>H2S Capacity per Train (t/day)</t>
  </si>
  <si>
    <t>Mining</t>
  </si>
  <si>
    <t>PAL Ni Recovery</t>
  </si>
  <si>
    <t>PAL Co Recovery</t>
  </si>
  <si>
    <t>Ni in PAL Feed (%)</t>
  </si>
  <si>
    <t>Co in PAL Feed (%)</t>
  </si>
  <si>
    <t>Fe in PAL Feed (%)</t>
  </si>
  <si>
    <t>Al in PAL Feed (%)</t>
  </si>
  <si>
    <t>Mg in PAL Feed (%)</t>
  </si>
  <si>
    <t>Si in PAL Feed (%)</t>
  </si>
  <si>
    <t>Mn in PAL Feed (%)</t>
  </si>
  <si>
    <t>C in PAL Feed (%)</t>
  </si>
  <si>
    <t>Cr in PAL Feed (%)</t>
  </si>
  <si>
    <t>Mn:C in PAL Feed (#)</t>
  </si>
  <si>
    <t>Zn (%)</t>
  </si>
  <si>
    <t>Cu (%)</t>
  </si>
  <si>
    <t>ZnCu (#)</t>
  </si>
  <si>
    <t>Settling (#)</t>
  </si>
  <si>
    <t>Acid ratio (kg/t)</t>
  </si>
  <si>
    <t>Flocculant - 3100</t>
  </si>
  <si>
    <t>H2S for RL reduction (g/t)</t>
  </si>
  <si>
    <t>H2S for Refinery (t/t)</t>
  </si>
  <si>
    <t>MWNi</t>
  </si>
  <si>
    <t>MWCo</t>
  </si>
  <si>
    <t>MWH2S</t>
  </si>
  <si>
    <t>H2S for MXS Precipitation (3500 H2S Utilization)</t>
  </si>
  <si>
    <t>Start acid inventory (t)</t>
  </si>
  <si>
    <t>SAP Rate (tph)</t>
  </si>
  <si>
    <t>Value</t>
  </si>
  <si>
    <t>Assumption</t>
  </si>
  <si>
    <t>Sulphuric acid - Demin plant (t/t)</t>
  </si>
  <si>
    <t>Sulphuric acid - Ferric (t/t)</t>
  </si>
  <si>
    <t>Acid min inventory (t)</t>
  </si>
  <si>
    <t>Acid max inventory (t)</t>
  </si>
  <si>
    <t>PAL feed imposed rate</t>
  </si>
  <si>
    <t>Mine Plan</t>
  </si>
  <si>
    <t>REF Recovery % Ni</t>
  </si>
  <si>
    <t>REF Recovery % Co</t>
  </si>
  <si>
    <t>47FR01-001 Shutdown</t>
  </si>
  <si>
    <t>32AU05-001 Shutdown</t>
  </si>
  <si>
    <t>43AU05-001 Shutdown</t>
  </si>
  <si>
    <t>74BO03-002 Shutdown</t>
  </si>
  <si>
    <t>43AU06-002 Shutdown</t>
  </si>
  <si>
    <t>74ST01-001 Shutdown</t>
  </si>
  <si>
    <t>UTI - 7400 STGs</t>
  </si>
  <si>
    <t>33TH02-001 Shutdown</t>
  </si>
  <si>
    <t>32AU01-002 Shutdown</t>
  </si>
  <si>
    <t>44FR02-002 Shutdown</t>
  </si>
  <si>
    <t>74ST03-002 Shutdown</t>
  </si>
  <si>
    <t>69ML01-004 Shutdown</t>
  </si>
  <si>
    <t>43AU02-002 Shutdown</t>
  </si>
  <si>
    <t>74BO02-002 Shutdown</t>
  </si>
  <si>
    <t>46AU01-001 Shutdown</t>
  </si>
  <si>
    <t>35-VE-12-004 Shutdown</t>
  </si>
  <si>
    <t>35-VE-22-005 Shutdown</t>
  </si>
  <si>
    <t>43AU03-002 Shutdown</t>
  </si>
  <si>
    <t>32AU03-001 Shutdown</t>
  </si>
  <si>
    <t>69FR01-003 Shutdown</t>
  </si>
  <si>
    <t>46AU03-001 Shutdown</t>
  </si>
  <si>
    <t>43AU07-002 Shutdown</t>
  </si>
  <si>
    <t>32AU04-002 Shutdown</t>
  </si>
  <si>
    <t>44FR01-002 Shutdown</t>
  </si>
  <si>
    <t>74ST02-002 Shutdown</t>
  </si>
  <si>
    <t>43AU04-002 Shutdown</t>
  </si>
  <si>
    <t>PPSD-002 Shutdown</t>
  </si>
  <si>
    <t>74BO03-003 Shutdown</t>
  </si>
  <si>
    <t>69ML01-005 Shutdown</t>
  </si>
  <si>
    <t>35-VE-12-005 Shutdown</t>
  </si>
  <si>
    <t>35TH01-001 Shutdown</t>
  </si>
  <si>
    <t>PAL - 3500 Thickeners</t>
  </si>
  <si>
    <t>34TH01-001 Shutdown</t>
  </si>
  <si>
    <t>PAL - 3400 Thickeners</t>
  </si>
  <si>
    <t>43AU01-002 Shutdown</t>
  </si>
  <si>
    <t>26-31 Shutdown</t>
  </si>
  <si>
    <t>35-VE-22-006 Shutdown</t>
  </si>
  <si>
    <t>32AU02-002 Shutdown</t>
  </si>
  <si>
    <t>33TH06-001 Shutdown</t>
  </si>
  <si>
    <t>69FR01-005 Shutdown</t>
  </si>
  <si>
    <t>Event ID</t>
  </si>
  <si>
    <t>47FR01-001</t>
  </si>
  <si>
    <t>32AU05-001</t>
  </si>
  <si>
    <t>43AU05-001</t>
  </si>
  <si>
    <t>43AU06-002</t>
  </si>
  <si>
    <t>74ST01-001</t>
  </si>
  <si>
    <t>33TH02-001</t>
  </si>
  <si>
    <t>32AU01-002</t>
  </si>
  <si>
    <t>44FR02-002</t>
  </si>
  <si>
    <t>74ST03-002</t>
  </si>
  <si>
    <t>69ML01-004</t>
  </si>
  <si>
    <t>43AU02-002</t>
  </si>
  <si>
    <t>74BO02-002</t>
  </si>
  <si>
    <t>46AU01-001</t>
  </si>
  <si>
    <t>35-VE-12-004</t>
  </si>
  <si>
    <t>35-VE-22-005</t>
  </si>
  <si>
    <t>43AU03-002</t>
  </si>
  <si>
    <t>32AU03-001</t>
  </si>
  <si>
    <t>69FR01-003</t>
  </si>
  <si>
    <t>46AU03-001</t>
  </si>
  <si>
    <t>43AU07-002</t>
  </si>
  <si>
    <t>32AU04-002</t>
  </si>
  <si>
    <t>44FR01-002</t>
  </si>
  <si>
    <t>74ST02-002</t>
  </si>
  <si>
    <t>43AU04-002</t>
  </si>
  <si>
    <t>PPSD-002</t>
  </si>
  <si>
    <t>74BO03-003</t>
  </si>
  <si>
    <t>69ML01-005</t>
  </si>
  <si>
    <t>35-VE-12-005</t>
  </si>
  <si>
    <t>34TH01-001</t>
  </si>
  <si>
    <t>35TH01-001</t>
  </si>
  <si>
    <t>43AU01-002</t>
  </si>
  <si>
    <t>26-31</t>
  </si>
  <si>
    <t>35-VE-22-006</t>
  </si>
  <si>
    <t>32AU02-002</t>
  </si>
  <si>
    <t>33TH06-001</t>
  </si>
  <si>
    <t>69FR01-005</t>
  </si>
  <si>
    <t>Rate of Nickel Furnace (t/d)</t>
  </si>
  <si>
    <t>Rate of Ni Pack (t/d)</t>
  </si>
  <si>
    <t>Rate of Co Pack (t/d)</t>
  </si>
  <si>
    <t>Rate of Cobalt Furnace (t/d)</t>
  </si>
  <si>
    <t>AmSul Ratio (based on Ni + Co)</t>
  </si>
  <si>
    <t>Solids Feed (%)</t>
  </si>
  <si>
    <t>HPAL Ni extraction (%)</t>
  </si>
  <si>
    <t>Sulphuric acid - Refinery SX (t/t)</t>
  </si>
  <si>
    <t>MOL Ratio</t>
  </si>
  <si>
    <t>Limestone required for MOL</t>
  </si>
  <si>
    <t>Coal to Lime Plant (t/t)</t>
  </si>
  <si>
    <t>Steam required for autoclaves (t/h)</t>
  </si>
  <si>
    <t>Steam to produce electricity (t/MWh)</t>
  </si>
  <si>
    <t>Steam to acid plant (t/t)</t>
  </si>
  <si>
    <t>Coal to power plant (t/t)</t>
  </si>
  <si>
    <t>Sulphur for H2S (t/t)</t>
  </si>
  <si>
    <t>Sulphur for H2SO4 (t/t)</t>
  </si>
  <si>
    <t>Sulphur for ore (kg/t)</t>
  </si>
  <si>
    <t>Naphtha minimum load at 40% capacity (t/h)</t>
  </si>
  <si>
    <t>Hydrogen for H2S (t/t)</t>
  </si>
  <si>
    <t>Hydrogen for Ni reduction and sintering (t/t)</t>
  </si>
  <si>
    <t>Hydrogen for Co reduction and sintering (t/t)</t>
  </si>
  <si>
    <t>Naphtha for Hydrogen (t/t)</t>
  </si>
  <si>
    <t>Ammonia - Utilities 6300 startup (t)</t>
  </si>
  <si>
    <t>Ammonia - Refinery 3900 (t/t)</t>
  </si>
  <si>
    <t>Ammonia - Refinery 4300 (t/t)</t>
  </si>
  <si>
    <t>Ammonia - Refinery 4500 (t/t)</t>
  </si>
  <si>
    <t>Ni in Mixed Sulphide</t>
  </si>
  <si>
    <t>Co in Mixed Sulphide</t>
  </si>
  <si>
    <t>LPG for acid plant startup (t)</t>
  </si>
  <si>
    <t>LPG for unplanned acid plant startups (t)</t>
  </si>
  <si>
    <t>LPG for H2S/H2 plant flare (t)</t>
  </si>
  <si>
    <t>LPG for sulphide area flare (t)</t>
  </si>
  <si>
    <t>LPG for refinery flare (t)</t>
  </si>
  <si>
    <t>LPG for ammonia flare (t)</t>
  </si>
  <si>
    <t>LPG for nickel furnace (t/t)</t>
  </si>
  <si>
    <t>LPG for cobalt furnace (t/t)</t>
  </si>
  <si>
    <t>Caustic Soda - 50 wt% basis - 4800 (t/t)</t>
  </si>
  <si>
    <t>Caustic Soda - 50 wt% basis - 3500 (t/t)</t>
  </si>
  <si>
    <t>Caustic Soda - 50 wt% basis - Demin water (t)</t>
  </si>
  <si>
    <t>CALENDAR</t>
  </si>
  <si>
    <t>AUTOCLAVE STAND-BY</t>
  </si>
  <si>
    <t>DOWNTIME</t>
  </si>
  <si>
    <t>SAP RATE</t>
  </si>
  <si>
    <t>REAGENTS</t>
  </si>
  <si>
    <t>MINE PLAN</t>
  </si>
  <si>
    <t>Year</t>
  </si>
  <si>
    <t>Month</t>
  </si>
  <si>
    <t>Date</t>
  </si>
  <si>
    <t>Stand-by (# autoclaves)</t>
  </si>
  <si>
    <t>HPAL External Downtime Factor (over operating hours)</t>
  </si>
  <si>
    <t>HPAL Internal Downtime Factor (over operating hours)</t>
  </si>
  <si>
    <t>HPAL PRODUCTIVITY</t>
  </si>
  <si>
    <t>Maximum autoclave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</si>
</sst>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[$-409]mmm\-yy;@"/>
    <numFmt numFmtId="166" formatCode="0.0"/>
    <numFmt numFmtId="167" formatCode="_(* #,##0.0_);_(* \(#,##0.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FFFFFF"/>
      <name val="Calibri"/>
      <family val="2"/>
    </font>
    <font>
      <sz val="10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59595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9" fontId="0" fillId="0" borderId="0" xfId="0" applyNumberFormat="1"/>
    <xf numFmtId="165" fontId="2" fillId="2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0" fontId="0" fillId="0" borderId="0" xfId="0" applyNumberFormat="1"/>
    <xf numFmtId="0" fontId="3" fillId="0" borderId="0" xfId="0" applyFont="1" applyAlignment="1">
      <alignment horizontal="left" vertical="center"/>
    </xf>
    <xf numFmtId="0" fontId="0" fillId="0" borderId="2" xfId="0" applyBorder="1"/>
    <xf numFmtId="9" fontId="0" fillId="0" borderId="2" xfId="0" applyNumberFormat="1" applyBorder="1"/>
    <xf numFmtId="10" fontId="0" fillId="0" borderId="2" xfId="0" applyNumberFormat="1" applyBorder="1"/>
    <xf numFmtId="0" fontId="0" fillId="3" borderId="2" xfId="0" applyFill="1" applyBorder="1"/>
    <xf numFmtId="0" fontId="4" fillId="4" borderId="2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167" fontId="5" fillId="10" borderId="0" xfId="3" applyNumberFormat="1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167" fontId="0" fillId="10" borderId="0" xfId="3" applyNumberFormat="1" applyFont="1" applyFill="1" applyAlignment="1">
      <alignment horizontal="center"/>
    </xf>
    <xf numFmtId="167" fontId="0" fillId="11" borderId="0" xfId="3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3" applyNumberFormat="1" applyFont="1"/>
    <xf numFmtId="10" fontId="0" fillId="0" borderId="0" xfId="1" applyNumberFormat="1" applyFont="1"/>
    <xf numFmtId="0" fontId="5" fillId="5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67" fontId="5" fillId="11" borderId="0" xfId="3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</cellXfs>
  <cellStyles count="4">
    <cellStyle name="Comma" xfId="3" builtinId="3"/>
    <cellStyle name="Normal" xfId="0" builtinId="0"/>
    <cellStyle name="Normal 2 2 10" xfId="2" xr:uid="{DDD15FE3-B3DF-4F08-926E-C6DBD29E05B7}"/>
    <cellStyle name="Percent" xfId="1" builtinId="5"/>
  </cellStyles>
  <dxfs count="25">
    <dxf>
      <font>
        <color rgb="FF9C0006"/>
      </font>
      <fill>
        <patternFill>
          <bgColor rgb="FFFFC7CE"/>
        </patternFill>
      </fill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7" formatCode="_(* #,##0.0_);_(* \(#,##0.0\);_(* &quot;-&quot;??_);_(@_)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9" formatCode="dd/mm/yyyy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4F7375-A028-4457-AF61-83299B2B0A45}" name="Table1" displayName="Table1" ref="A2:Y367" totalsRowShown="0" headerRowDxfId="24">
  <tableColumns count="25">
    <tableColumn id="1" xr3:uid="{F96DB4CC-BF7C-47E9-950B-E1DBA68C5A99}" name="Year" dataDxfId="23">
      <calculatedColumnFormula>YEAR(Table1[[#This Row],[Date]])</calculatedColumnFormula>
    </tableColumn>
    <tableColumn id="8" xr3:uid="{DD17A3AA-219F-4B42-A6A2-E32A208EB65F}" name="Month" dataDxfId="22">
      <calculatedColumnFormula>MONTH(Table1[[#This Row],[Date]])</calculatedColumnFormula>
    </tableColumn>
    <tableColumn id="9" xr3:uid="{52434FB7-E22E-4D85-B18A-ADB415F4EB60}" name="Date" dataDxfId="21"/>
    <tableColumn id="2" xr3:uid="{91E45950-6213-48C1-A2C1-027B6CC44827}" name="Stand-by (# autoclaves)"/>
    <tableColumn id="3" xr3:uid="{EC1105A2-8301-405D-8ACE-382A97CC39B4}" name="HPAL External Downtime Factor (over operating hours)" dataDxfId="20"/>
    <tableColumn id="4" xr3:uid="{EF89D737-0B50-467E-9486-A308BE947185}" name="HPAL Internal Downtime Factor (over operating hours)" dataDxfId="19"/>
    <tableColumn id="5" xr3:uid="{CCEF37F8-0708-4BE4-AF76-9DEEC7C236EB}" name="Internal Productivity Factor" dataDxfId="18"/>
    <tableColumn id="6" xr3:uid="{D25B1EDC-A17A-492D-A10D-66EF2F5C8B2A}" name="Other External Productivity losses" dataDxfId="17"/>
    <tableColumn id="7" xr3:uid="{F2594C09-95A0-45AF-8F8A-4380F70A84B1}" name="SAP Rate (tph)"/>
    <tableColumn id="10" xr3:uid="{BD8E8D6D-0C7A-4EEF-B388-492E722CEE26}" name="Extra H2S from NaSH (t/day)" dataDxfId="16" dataCellStyle="Comma"/>
    <tableColumn id="14" xr3:uid="{55BC1E37-B517-4B19-94F2-DB86009BEAD4}" name="Ni in PAL Feed (%)" dataDxfId="15" dataCellStyle="Percent"/>
    <tableColumn id="15" xr3:uid="{D4FED31E-2657-4332-ACB3-475242E0BF9D}" name="Co in PAL Feed (%)" dataDxfId="14" dataCellStyle="Percent"/>
    <tableColumn id="16" xr3:uid="{78D0B061-B34A-4B50-9D28-818A8383DBBA}" name="Fe in PAL Feed (%)" dataDxfId="13" dataCellStyle="Percent"/>
    <tableColumn id="17" xr3:uid="{60954112-032F-4EF0-9632-393586BAF1B3}" name="Al in PAL Feed (%)" dataDxfId="12" dataCellStyle="Percent"/>
    <tableColumn id="18" xr3:uid="{782B9C0D-7D65-49F4-9B52-C2DD6FF85AAA}" name="Mg in PAL Feed (%)" dataDxfId="11" dataCellStyle="Percent"/>
    <tableColumn id="19" xr3:uid="{458ECD44-93D2-4EA1-AE63-9D307D1D4177}" name="Si in PAL Feed (%)" dataDxfId="10" dataCellStyle="Percent"/>
    <tableColumn id="20" xr3:uid="{6CC56D1E-3EDD-459D-B5D2-F9590F62E080}" name="Mn in PAL Feed (%)" dataDxfId="9" dataCellStyle="Percent"/>
    <tableColumn id="21" xr3:uid="{EF1493BA-F0F1-42EB-AE7D-274ADF153233}" name="C in PAL Feed (%)" dataDxfId="8" dataCellStyle="Percent"/>
    <tableColumn id="22" xr3:uid="{DB66DA94-9FA9-4B43-9BC7-A7A96879C203}" name="Cr in PAL Feed (%)" dataDxfId="7" dataCellStyle="Percent"/>
    <tableColumn id="23" xr3:uid="{D745C919-DA3E-41A3-AC0C-FFBFDF3FC8D8}" name="Mn:C in PAL Feed (#)" dataDxfId="6" dataCellStyle="Percent"/>
    <tableColumn id="24" xr3:uid="{CBF1D2BE-7CAC-4D84-A496-E259D65AC877}" name="Zn (%)" dataDxfId="5" dataCellStyle="Percent"/>
    <tableColumn id="25" xr3:uid="{FE36A76D-E26F-417F-BB03-E7C507256B90}" name="Cu (%)" dataDxfId="4" dataCellStyle="Percent"/>
    <tableColumn id="26" xr3:uid="{1566E087-8998-4867-B320-4BA82EE90873}" name="ZnCu (#)" dataDxfId="3" dataCellStyle="Comma"/>
    <tableColumn id="27" xr3:uid="{F6C0FFF2-56D3-4429-BA47-7C39C58BD82A}" name="Settling (#)" dataDxfId="2" dataCellStyle="Comma"/>
    <tableColumn id="28" xr3:uid="{EB860BC5-E4E2-46D8-B65C-E4A3AD5D5578}" name="Acid ratio (kg/t)" dataDxfId="1" dataCellStyle="Comma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06F0-26FC-4F24-A677-21BB5A5F98A9}">
  <dimension ref="A1:Y367"/>
  <sheetViews>
    <sheetView tabSelected="1" topLeftCell="G1" workbookViewId="0">
      <selection activeCell="G22" sqref="G22"/>
    </sheetView>
  </sheetViews>
  <sheetFormatPr defaultRowHeight="14.4" x14ac:dyDescent="0.3"/>
  <cols>
    <col min="1" max="1" width="5" bestFit="1" customWidth="1"/>
    <col min="2" max="2" width="6.109375" bestFit="1" customWidth="1"/>
    <col min="3" max="3" width="10.33203125" bestFit="1" customWidth="1"/>
    <col min="4" max="4" width="25.5546875" bestFit="1" customWidth="1"/>
    <col min="5" max="5" width="46.33203125" bestFit="1" customWidth="1"/>
    <col min="6" max="6" width="46" bestFit="1" customWidth="1"/>
    <col min="7" max="7" width="23.88671875" bestFit="1" customWidth="1"/>
    <col min="8" max="8" width="29.21875" bestFit="1" customWidth="1"/>
    <col min="9" max="9" width="12.88671875" bestFit="1" customWidth="1"/>
    <col min="10" max="10" width="26.109375" style="24" bestFit="1" customWidth="1"/>
    <col min="11" max="11" width="17.44140625" style="24" bestFit="1" customWidth="1"/>
    <col min="12" max="12" width="17.77734375" style="24" bestFit="1" customWidth="1"/>
    <col min="13" max="13" width="17.5546875" style="24" bestFit="1" customWidth="1"/>
    <col min="14" max="14" width="17.21875" style="24" bestFit="1" customWidth="1"/>
    <col min="15" max="15" width="17.88671875" style="24" bestFit="1" customWidth="1"/>
    <col min="16" max="16" width="17.21875" style="24" bestFit="1" customWidth="1"/>
    <col min="17" max="17" width="18" style="24" bestFit="1" customWidth="1"/>
    <col min="18" max="18" width="16.6640625" style="24" bestFit="1" customWidth="1"/>
    <col min="19" max="19" width="17.44140625" style="24" bestFit="1" customWidth="1"/>
    <col min="20" max="20" width="19.21875" style="24" bestFit="1" customWidth="1"/>
    <col min="21" max="21" width="7.5546875" style="24" bestFit="1" customWidth="1"/>
    <col min="22" max="22" width="7.77734375" style="24" bestFit="1" customWidth="1"/>
    <col min="23" max="23" width="9.21875" style="24" bestFit="1" customWidth="1"/>
    <col min="24" max="24" width="11.44140625" style="24" bestFit="1" customWidth="1"/>
    <col min="25" max="25" width="15.33203125" style="24" bestFit="1" customWidth="1"/>
  </cols>
  <sheetData>
    <row r="1" spans="1:25" ht="18" x14ac:dyDescent="0.3">
      <c r="A1" s="26" t="s">
        <v>189</v>
      </c>
      <c r="B1" s="26"/>
      <c r="C1" s="26"/>
      <c r="D1" s="12" t="s">
        <v>190</v>
      </c>
      <c r="E1" s="27" t="s">
        <v>191</v>
      </c>
      <c r="F1" s="27"/>
      <c r="G1" s="29" t="s">
        <v>201</v>
      </c>
      <c r="H1" s="29"/>
      <c r="I1" s="13" t="s">
        <v>192</v>
      </c>
      <c r="J1" s="14" t="s">
        <v>193</v>
      </c>
      <c r="K1" s="28" t="s">
        <v>194</v>
      </c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s="22" customFormat="1" x14ac:dyDescent="0.3">
      <c r="A2" s="15" t="s">
        <v>195</v>
      </c>
      <c r="B2" s="15" t="s">
        <v>196</v>
      </c>
      <c r="C2" s="15" t="s">
        <v>197</v>
      </c>
      <c r="D2" s="16" t="s">
        <v>198</v>
      </c>
      <c r="E2" s="17" t="s">
        <v>199</v>
      </c>
      <c r="F2" s="17" t="s">
        <v>200</v>
      </c>
      <c r="G2" s="18" t="s">
        <v>28</v>
      </c>
      <c r="H2" s="18" t="s">
        <v>29</v>
      </c>
      <c r="I2" s="19" t="s">
        <v>61</v>
      </c>
      <c r="J2" s="20" t="s">
        <v>32</v>
      </c>
      <c r="K2" s="21" t="s">
        <v>38</v>
      </c>
      <c r="L2" s="21" t="s">
        <v>39</v>
      </c>
      <c r="M2" s="21" t="s">
        <v>40</v>
      </c>
      <c r="N2" s="21" t="s">
        <v>41</v>
      </c>
      <c r="O2" s="21" t="s">
        <v>42</v>
      </c>
      <c r="P2" s="21" t="s">
        <v>43</v>
      </c>
      <c r="Q2" s="21" t="s">
        <v>44</v>
      </c>
      <c r="R2" s="21" t="s">
        <v>45</v>
      </c>
      <c r="S2" s="21" t="s">
        <v>46</v>
      </c>
      <c r="T2" s="21" t="s">
        <v>47</v>
      </c>
      <c r="U2" s="21" t="s">
        <v>48</v>
      </c>
      <c r="V2" s="21" t="s">
        <v>49</v>
      </c>
      <c r="W2" s="21" t="s">
        <v>50</v>
      </c>
      <c r="X2" s="21" t="s">
        <v>51</v>
      </c>
      <c r="Y2" s="21" t="s">
        <v>52</v>
      </c>
    </row>
    <row r="3" spans="1:25" x14ac:dyDescent="0.3">
      <c r="A3">
        <f>YEAR(Table1[[#This Row],[Date]])</f>
        <v>2026</v>
      </c>
      <c r="B3">
        <f>MONTH(Table1[[#This Row],[Date]])</f>
        <v>1</v>
      </c>
      <c r="C3" s="1">
        <v>46023</v>
      </c>
      <c r="D3">
        <v>1</v>
      </c>
      <c r="E3" s="23">
        <v>7.0000000000000007E-2</v>
      </c>
      <c r="F3" s="23">
        <v>0.04</v>
      </c>
      <c r="G3" s="23">
        <v>0.98499999999999999</v>
      </c>
      <c r="H3" s="23">
        <v>0.94499999999999995</v>
      </c>
      <c r="I3">
        <v>37.5</v>
      </c>
      <c r="J3" s="24">
        <v>10</v>
      </c>
      <c r="K3" s="25">
        <v>1.06612129745376E-2</v>
      </c>
      <c r="L3" s="25">
        <v>8.6846078269592103E-4</v>
      </c>
      <c r="M3" s="25">
        <v>0.43127358136014204</v>
      </c>
      <c r="N3" s="25">
        <v>3.7733332965358898E-2</v>
      </c>
      <c r="O3" s="25">
        <v>7.2999576613409899E-3</v>
      </c>
      <c r="P3" s="25">
        <v>1.8315629824749199E-2</v>
      </c>
      <c r="Q3" s="25">
        <v>6.6428541636990501E-3</v>
      </c>
      <c r="R3" s="25">
        <v>1.09994087807621E-3</v>
      </c>
      <c r="S3" s="25">
        <v>1.60003791895937E-2</v>
      </c>
      <c r="T3" s="25">
        <v>6.0392829252035103E-2</v>
      </c>
      <c r="U3" s="25">
        <v>3.3655731951750997E-4</v>
      </c>
      <c r="V3" s="25">
        <v>1.82570243258371E-4</v>
      </c>
      <c r="W3" s="24">
        <v>1.84344016588299</v>
      </c>
      <c r="X3" s="24">
        <v>0</v>
      </c>
      <c r="Y3" s="24">
        <v>264.51978130081801</v>
      </c>
    </row>
    <row r="4" spans="1:25" x14ac:dyDescent="0.3">
      <c r="A4">
        <f>YEAR(Table1[[#This Row],[Date]])</f>
        <v>2026</v>
      </c>
      <c r="B4">
        <f>MONTH(Table1[[#This Row],[Date]])</f>
        <v>1</v>
      </c>
      <c r="C4" s="1">
        <v>46024</v>
      </c>
      <c r="D4">
        <v>1</v>
      </c>
      <c r="E4" s="23">
        <v>7.0000000000000007E-2</v>
      </c>
      <c r="F4" s="23">
        <v>0.04</v>
      </c>
      <c r="G4" s="23">
        <v>0.98499999999999999</v>
      </c>
      <c r="H4" s="23">
        <v>0.94499999999999995</v>
      </c>
      <c r="I4">
        <v>37.5</v>
      </c>
      <c r="J4" s="24">
        <v>10</v>
      </c>
      <c r="K4" s="25">
        <v>1.06612129745376E-2</v>
      </c>
      <c r="L4" s="25">
        <v>8.6846078269592103E-4</v>
      </c>
      <c r="M4" s="25">
        <v>0.43127358136014204</v>
      </c>
      <c r="N4" s="25">
        <v>3.7733332965358898E-2</v>
      </c>
      <c r="O4" s="25">
        <v>7.2999576613409899E-3</v>
      </c>
      <c r="P4" s="25">
        <v>1.8315629824749199E-2</v>
      </c>
      <c r="Q4" s="25">
        <v>6.6428541636990501E-3</v>
      </c>
      <c r="R4" s="25">
        <v>1.09994087807621E-3</v>
      </c>
      <c r="S4" s="25">
        <v>1.60003791895937E-2</v>
      </c>
      <c r="T4" s="25">
        <v>6.0392829252035103E-2</v>
      </c>
      <c r="U4" s="25">
        <v>3.3655731951750997E-4</v>
      </c>
      <c r="V4" s="25">
        <v>1.82570243258371E-4</v>
      </c>
      <c r="W4" s="24">
        <v>1.84344016588299</v>
      </c>
      <c r="X4" s="24">
        <v>0</v>
      </c>
      <c r="Y4" s="24">
        <v>264.51978130081801</v>
      </c>
    </row>
    <row r="5" spans="1:25" x14ac:dyDescent="0.3">
      <c r="A5">
        <f>YEAR(Table1[[#This Row],[Date]])</f>
        <v>2026</v>
      </c>
      <c r="B5">
        <f>MONTH(Table1[[#This Row],[Date]])</f>
        <v>1</v>
      </c>
      <c r="C5" s="1">
        <v>46025</v>
      </c>
      <c r="D5">
        <v>1</v>
      </c>
      <c r="E5" s="23">
        <v>7.0000000000000007E-2</v>
      </c>
      <c r="F5" s="23">
        <v>0.04</v>
      </c>
      <c r="G5" s="23">
        <v>0.98499999999999999</v>
      </c>
      <c r="H5" s="23">
        <v>0.94499999999999995</v>
      </c>
      <c r="I5">
        <v>37.5</v>
      </c>
      <c r="J5" s="24">
        <v>10</v>
      </c>
      <c r="K5" s="25">
        <v>1.06612129745376E-2</v>
      </c>
      <c r="L5" s="25">
        <v>8.6846078269592103E-4</v>
      </c>
      <c r="M5" s="25">
        <v>0.43127358136014204</v>
      </c>
      <c r="N5" s="25">
        <v>3.7733332965358898E-2</v>
      </c>
      <c r="O5" s="25">
        <v>7.2999576613409899E-3</v>
      </c>
      <c r="P5" s="25">
        <v>1.8315629824749199E-2</v>
      </c>
      <c r="Q5" s="25">
        <v>6.6428541636990501E-3</v>
      </c>
      <c r="R5" s="25">
        <v>1.09994087807621E-3</v>
      </c>
      <c r="S5" s="25">
        <v>1.60003791895937E-2</v>
      </c>
      <c r="T5" s="25">
        <v>6.0392829252035103E-2</v>
      </c>
      <c r="U5" s="25">
        <v>3.3655731951750997E-4</v>
      </c>
      <c r="V5" s="25">
        <v>1.82570243258371E-4</v>
      </c>
      <c r="W5" s="24">
        <v>1.84344016588299</v>
      </c>
      <c r="X5" s="24">
        <v>0</v>
      </c>
      <c r="Y5" s="24">
        <v>264.51978130081801</v>
      </c>
    </row>
    <row r="6" spans="1:25" x14ac:dyDescent="0.3">
      <c r="A6">
        <f>YEAR(Table1[[#This Row],[Date]])</f>
        <v>2026</v>
      </c>
      <c r="B6">
        <f>MONTH(Table1[[#This Row],[Date]])</f>
        <v>1</v>
      </c>
      <c r="C6" s="1">
        <v>46026</v>
      </c>
      <c r="D6">
        <v>1</v>
      </c>
      <c r="E6" s="23">
        <v>7.0000000000000007E-2</v>
      </c>
      <c r="F6" s="23">
        <v>0.04</v>
      </c>
      <c r="G6" s="23">
        <v>0.98499999999999999</v>
      </c>
      <c r="H6" s="23">
        <v>0.94499999999999995</v>
      </c>
      <c r="I6">
        <v>37.5</v>
      </c>
      <c r="J6" s="24">
        <v>10</v>
      </c>
      <c r="K6" s="25">
        <v>1.06612129745376E-2</v>
      </c>
      <c r="L6" s="25">
        <v>8.6846078269592103E-4</v>
      </c>
      <c r="M6" s="25">
        <v>0.43127358136014204</v>
      </c>
      <c r="N6" s="25">
        <v>3.7733332965358898E-2</v>
      </c>
      <c r="O6" s="25">
        <v>7.2999576613409899E-3</v>
      </c>
      <c r="P6" s="25">
        <v>1.8315629824749199E-2</v>
      </c>
      <c r="Q6" s="25">
        <v>6.6428541636990501E-3</v>
      </c>
      <c r="R6" s="25">
        <v>1.09994087807621E-3</v>
      </c>
      <c r="S6" s="25">
        <v>1.60003791895937E-2</v>
      </c>
      <c r="T6" s="25">
        <v>6.0392829252035103E-2</v>
      </c>
      <c r="U6" s="25">
        <v>3.3655731951750997E-4</v>
      </c>
      <c r="V6" s="25">
        <v>1.82570243258371E-4</v>
      </c>
      <c r="W6" s="24">
        <v>1.84344016588299</v>
      </c>
      <c r="X6" s="24">
        <v>0</v>
      </c>
      <c r="Y6" s="24">
        <v>264.51978130081801</v>
      </c>
    </row>
    <row r="7" spans="1:25" x14ac:dyDescent="0.3">
      <c r="A7">
        <f>YEAR(Table1[[#This Row],[Date]])</f>
        <v>2026</v>
      </c>
      <c r="B7">
        <f>MONTH(Table1[[#This Row],[Date]])</f>
        <v>1</v>
      </c>
      <c r="C7" s="1">
        <v>46027</v>
      </c>
      <c r="D7">
        <v>1</v>
      </c>
      <c r="E7" s="23">
        <v>7.0000000000000007E-2</v>
      </c>
      <c r="F7" s="23">
        <v>0.04</v>
      </c>
      <c r="G7" s="23">
        <v>0.98499999999999999</v>
      </c>
      <c r="H7" s="23">
        <v>0.94499999999999995</v>
      </c>
      <c r="I7">
        <v>37.5</v>
      </c>
      <c r="J7" s="24">
        <v>10</v>
      </c>
      <c r="K7" s="25">
        <v>1.06612129745376E-2</v>
      </c>
      <c r="L7" s="25">
        <v>8.6846078269592103E-4</v>
      </c>
      <c r="M7" s="25">
        <v>0.43127358136014204</v>
      </c>
      <c r="N7" s="25">
        <v>3.7733332965358898E-2</v>
      </c>
      <c r="O7" s="25">
        <v>7.2999576613409899E-3</v>
      </c>
      <c r="P7" s="25">
        <v>1.8315629824749199E-2</v>
      </c>
      <c r="Q7" s="25">
        <v>6.6428541636990501E-3</v>
      </c>
      <c r="R7" s="25">
        <v>1.09994087807621E-3</v>
      </c>
      <c r="S7" s="25">
        <v>1.60003791895937E-2</v>
      </c>
      <c r="T7" s="25">
        <v>6.0392829252035103E-2</v>
      </c>
      <c r="U7" s="25">
        <v>3.3655731951750997E-4</v>
      </c>
      <c r="V7" s="25">
        <v>1.82570243258371E-4</v>
      </c>
      <c r="W7" s="24">
        <v>1.84344016588299</v>
      </c>
      <c r="X7" s="24">
        <v>0</v>
      </c>
      <c r="Y7" s="24">
        <v>264.51978130081801</v>
      </c>
    </row>
    <row r="8" spans="1:25" x14ac:dyDescent="0.3">
      <c r="A8">
        <f>YEAR(Table1[[#This Row],[Date]])</f>
        <v>2026</v>
      </c>
      <c r="B8">
        <f>MONTH(Table1[[#This Row],[Date]])</f>
        <v>1</v>
      </c>
      <c r="C8" s="1">
        <v>46028</v>
      </c>
      <c r="D8">
        <v>1</v>
      </c>
      <c r="E8" s="23">
        <v>7.0000000000000007E-2</v>
      </c>
      <c r="F8" s="23">
        <v>0.04</v>
      </c>
      <c r="G8" s="23">
        <v>0.98499999999999999</v>
      </c>
      <c r="H8" s="23">
        <v>0.94499999999999995</v>
      </c>
      <c r="I8">
        <v>37.5</v>
      </c>
      <c r="J8" s="24">
        <v>10</v>
      </c>
      <c r="K8" s="25">
        <v>1.06612129745376E-2</v>
      </c>
      <c r="L8" s="25">
        <v>8.6846078269592103E-4</v>
      </c>
      <c r="M8" s="25">
        <v>0.43127358136014204</v>
      </c>
      <c r="N8" s="25">
        <v>3.7733332965358898E-2</v>
      </c>
      <c r="O8" s="25">
        <v>7.2999576613409899E-3</v>
      </c>
      <c r="P8" s="25">
        <v>1.8315629824749199E-2</v>
      </c>
      <c r="Q8" s="25">
        <v>6.6428541636990501E-3</v>
      </c>
      <c r="R8" s="25">
        <v>1.09994087807621E-3</v>
      </c>
      <c r="S8" s="25">
        <v>1.60003791895937E-2</v>
      </c>
      <c r="T8" s="25">
        <v>6.0392829252035103E-2</v>
      </c>
      <c r="U8" s="25">
        <v>3.3655731951750997E-4</v>
      </c>
      <c r="V8" s="25">
        <v>1.82570243258371E-4</v>
      </c>
      <c r="W8" s="24">
        <v>1.84344016588299</v>
      </c>
      <c r="X8" s="24">
        <v>0</v>
      </c>
      <c r="Y8" s="24">
        <v>264.51978130081801</v>
      </c>
    </row>
    <row r="9" spans="1:25" x14ac:dyDescent="0.3">
      <c r="A9">
        <f>YEAR(Table1[[#This Row],[Date]])</f>
        <v>2026</v>
      </c>
      <c r="B9">
        <f>MONTH(Table1[[#This Row],[Date]])</f>
        <v>1</v>
      </c>
      <c r="C9" s="1">
        <v>46029</v>
      </c>
      <c r="D9">
        <v>1</v>
      </c>
      <c r="E9" s="23">
        <v>7.0000000000000007E-2</v>
      </c>
      <c r="F9" s="23">
        <v>0.04</v>
      </c>
      <c r="G9" s="23">
        <v>0.98499999999999999</v>
      </c>
      <c r="H9" s="23">
        <v>0.94499999999999995</v>
      </c>
      <c r="I9">
        <v>37.5</v>
      </c>
      <c r="J9" s="24">
        <v>10</v>
      </c>
      <c r="K9" s="25">
        <v>1.06612129745376E-2</v>
      </c>
      <c r="L9" s="25">
        <v>8.6846078269592103E-4</v>
      </c>
      <c r="M9" s="25">
        <v>0.43127358136014204</v>
      </c>
      <c r="N9" s="25">
        <v>3.7733332965358898E-2</v>
      </c>
      <c r="O9" s="25">
        <v>7.2999576613409899E-3</v>
      </c>
      <c r="P9" s="25">
        <v>1.8315629824749199E-2</v>
      </c>
      <c r="Q9" s="25">
        <v>6.6428541636990501E-3</v>
      </c>
      <c r="R9" s="25">
        <v>1.09994087807621E-3</v>
      </c>
      <c r="S9" s="25">
        <v>1.60003791895937E-2</v>
      </c>
      <c r="T9" s="25">
        <v>6.0392829252035103E-2</v>
      </c>
      <c r="U9" s="25">
        <v>3.3655731951750997E-4</v>
      </c>
      <c r="V9" s="25">
        <v>1.82570243258371E-4</v>
      </c>
      <c r="W9" s="24">
        <v>1.84344016588299</v>
      </c>
      <c r="X9" s="24">
        <v>0</v>
      </c>
      <c r="Y9" s="24">
        <v>264.51978130081801</v>
      </c>
    </row>
    <row r="10" spans="1:25" x14ac:dyDescent="0.3">
      <c r="A10">
        <f>YEAR(Table1[[#This Row],[Date]])</f>
        <v>2026</v>
      </c>
      <c r="B10">
        <f>MONTH(Table1[[#This Row],[Date]])</f>
        <v>1</v>
      </c>
      <c r="C10" s="1">
        <v>46030</v>
      </c>
      <c r="D10">
        <v>1</v>
      </c>
      <c r="E10" s="23">
        <v>7.0000000000000007E-2</v>
      </c>
      <c r="F10" s="23">
        <v>0.04</v>
      </c>
      <c r="G10" s="23">
        <v>0.98499999999999999</v>
      </c>
      <c r="H10" s="23">
        <v>0.94499999999999995</v>
      </c>
      <c r="I10">
        <v>37.5</v>
      </c>
      <c r="J10" s="24">
        <v>10</v>
      </c>
      <c r="K10" s="25">
        <v>1.06612129745376E-2</v>
      </c>
      <c r="L10" s="25">
        <v>8.6846078269592103E-4</v>
      </c>
      <c r="M10" s="25">
        <v>0.43127358136014204</v>
      </c>
      <c r="N10" s="25">
        <v>3.7733332965358898E-2</v>
      </c>
      <c r="O10" s="25">
        <v>7.2999576613409899E-3</v>
      </c>
      <c r="P10" s="25">
        <v>1.8315629824749199E-2</v>
      </c>
      <c r="Q10" s="25">
        <v>6.6428541636990501E-3</v>
      </c>
      <c r="R10" s="25">
        <v>1.09994087807621E-3</v>
      </c>
      <c r="S10" s="25">
        <v>1.60003791895937E-2</v>
      </c>
      <c r="T10" s="25">
        <v>6.0392829252035103E-2</v>
      </c>
      <c r="U10" s="25">
        <v>3.3655731951750997E-4</v>
      </c>
      <c r="V10" s="25">
        <v>1.82570243258371E-4</v>
      </c>
      <c r="W10" s="24">
        <v>1.84344016588299</v>
      </c>
      <c r="X10" s="24">
        <v>0</v>
      </c>
      <c r="Y10" s="24">
        <v>264.51978130081801</v>
      </c>
    </row>
    <row r="11" spans="1:25" x14ac:dyDescent="0.3">
      <c r="A11">
        <f>YEAR(Table1[[#This Row],[Date]])</f>
        <v>2026</v>
      </c>
      <c r="B11">
        <f>MONTH(Table1[[#This Row],[Date]])</f>
        <v>1</v>
      </c>
      <c r="C11" s="1">
        <v>46031</v>
      </c>
      <c r="D11">
        <v>1</v>
      </c>
      <c r="E11" s="23">
        <v>7.0000000000000007E-2</v>
      </c>
      <c r="F11" s="23">
        <v>0.04</v>
      </c>
      <c r="G11" s="23">
        <v>0.98499999999999999</v>
      </c>
      <c r="H11" s="23">
        <v>0.94499999999999995</v>
      </c>
      <c r="I11">
        <v>37.5</v>
      </c>
      <c r="J11" s="24">
        <v>10</v>
      </c>
      <c r="K11" s="25">
        <v>1.06612129745376E-2</v>
      </c>
      <c r="L11" s="25">
        <v>8.6846078269592103E-4</v>
      </c>
      <c r="M11" s="25">
        <v>0.43127358136014204</v>
      </c>
      <c r="N11" s="25">
        <v>3.7733332965358898E-2</v>
      </c>
      <c r="O11" s="25">
        <v>7.2999576613409899E-3</v>
      </c>
      <c r="P11" s="25">
        <v>1.8315629824749199E-2</v>
      </c>
      <c r="Q11" s="25">
        <v>6.6428541636990501E-3</v>
      </c>
      <c r="R11" s="25">
        <v>1.09994087807621E-3</v>
      </c>
      <c r="S11" s="25">
        <v>1.60003791895937E-2</v>
      </c>
      <c r="T11" s="25">
        <v>6.0392829252035103E-2</v>
      </c>
      <c r="U11" s="25">
        <v>3.3655731951750997E-4</v>
      </c>
      <c r="V11" s="25">
        <v>1.82570243258371E-4</v>
      </c>
      <c r="W11" s="24">
        <v>1.84344016588299</v>
      </c>
      <c r="X11" s="24">
        <v>0</v>
      </c>
      <c r="Y11" s="24">
        <v>264.51978130081801</v>
      </c>
    </row>
    <row r="12" spans="1:25" x14ac:dyDescent="0.3">
      <c r="A12">
        <f>YEAR(Table1[[#This Row],[Date]])</f>
        <v>2026</v>
      </c>
      <c r="B12">
        <f>MONTH(Table1[[#This Row],[Date]])</f>
        <v>1</v>
      </c>
      <c r="C12" s="1">
        <v>46032</v>
      </c>
      <c r="D12">
        <v>1</v>
      </c>
      <c r="E12" s="23">
        <v>7.0000000000000007E-2</v>
      </c>
      <c r="F12" s="23">
        <v>0.04</v>
      </c>
      <c r="G12" s="23">
        <v>0.98499999999999999</v>
      </c>
      <c r="H12" s="23">
        <v>0.94499999999999995</v>
      </c>
      <c r="I12">
        <v>37.5</v>
      </c>
      <c r="J12" s="24">
        <v>10</v>
      </c>
      <c r="K12" s="25">
        <v>1.06612129745376E-2</v>
      </c>
      <c r="L12" s="25">
        <v>8.6846078269592103E-4</v>
      </c>
      <c r="M12" s="25">
        <v>0.43127358136014204</v>
      </c>
      <c r="N12" s="25">
        <v>3.7733332965358898E-2</v>
      </c>
      <c r="O12" s="25">
        <v>7.2999576613409899E-3</v>
      </c>
      <c r="P12" s="25">
        <v>1.8315629824749199E-2</v>
      </c>
      <c r="Q12" s="25">
        <v>6.6428541636990501E-3</v>
      </c>
      <c r="R12" s="25">
        <v>1.09994087807621E-3</v>
      </c>
      <c r="S12" s="25">
        <v>1.60003791895937E-2</v>
      </c>
      <c r="T12" s="25">
        <v>6.0392829252035103E-2</v>
      </c>
      <c r="U12" s="25">
        <v>3.3655731951750997E-4</v>
      </c>
      <c r="V12" s="25">
        <v>1.82570243258371E-4</v>
      </c>
      <c r="W12" s="24">
        <v>1.84344016588299</v>
      </c>
      <c r="X12" s="24">
        <v>0</v>
      </c>
      <c r="Y12" s="24">
        <v>264.51978130081801</v>
      </c>
    </row>
    <row r="13" spans="1:25" x14ac:dyDescent="0.3">
      <c r="A13">
        <f>YEAR(Table1[[#This Row],[Date]])</f>
        <v>2026</v>
      </c>
      <c r="B13">
        <f>MONTH(Table1[[#This Row],[Date]])</f>
        <v>1</v>
      </c>
      <c r="C13" s="1">
        <v>46033</v>
      </c>
      <c r="D13">
        <v>1</v>
      </c>
      <c r="E13" s="23">
        <v>7.0000000000000007E-2</v>
      </c>
      <c r="F13" s="23">
        <v>0.04</v>
      </c>
      <c r="G13" s="23">
        <v>0.98499999999999999</v>
      </c>
      <c r="H13" s="23">
        <v>0.94499999999999995</v>
      </c>
      <c r="I13">
        <v>37.5</v>
      </c>
      <c r="J13" s="24">
        <v>10</v>
      </c>
      <c r="K13" s="25">
        <v>1.06612129745376E-2</v>
      </c>
      <c r="L13" s="25">
        <v>8.6846078269592103E-4</v>
      </c>
      <c r="M13" s="25">
        <v>0.43127358136014204</v>
      </c>
      <c r="N13" s="25">
        <v>3.7733332965358898E-2</v>
      </c>
      <c r="O13" s="25">
        <v>7.2999576613409899E-3</v>
      </c>
      <c r="P13" s="25">
        <v>1.8315629824749199E-2</v>
      </c>
      <c r="Q13" s="25">
        <v>6.6428541636990501E-3</v>
      </c>
      <c r="R13" s="25">
        <v>1.09994087807621E-3</v>
      </c>
      <c r="S13" s="25">
        <v>1.60003791895937E-2</v>
      </c>
      <c r="T13" s="25">
        <v>6.0392829252035103E-2</v>
      </c>
      <c r="U13" s="25">
        <v>3.3655731951750997E-4</v>
      </c>
      <c r="V13" s="25">
        <v>1.82570243258371E-4</v>
      </c>
      <c r="W13" s="24">
        <v>1.84344016588299</v>
      </c>
      <c r="X13" s="24">
        <v>0</v>
      </c>
      <c r="Y13" s="24">
        <v>264.51978130081801</v>
      </c>
    </row>
    <row r="14" spans="1:25" x14ac:dyDescent="0.3">
      <c r="A14">
        <f>YEAR(Table1[[#This Row],[Date]])</f>
        <v>2026</v>
      </c>
      <c r="B14">
        <f>MONTH(Table1[[#This Row],[Date]])</f>
        <v>1</v>
      </c>
      <c r="C14" s="1">
        <v>46034</v>
      </c>
      <c r="D14">
        <v>1</v>
      </c>
      <c r="E14" s="23">
        <v>7.0000000000000007E-2</v>
      </c>
      <c r="F14" s="23">
        <v>0.04</v>
      </c>
      <c r="G14" s="23">
        <v>0.98499999999999999</v>
      </c>
      <c r="H14" s="23">
        <v>0.94499999999999995</v>
      </c>
      <c r="I14">
        <v>37.5</v>
      </c>
      <c r="J14" s="24">
        <v>10</v>
      </c>
      <c r="K14" s="25">
        <v>1.06612129745376E-2</v>
      </c>
      <c r="L14" s="25">
        <v>8.6846078269592103E-4</v>
      </c>
      <c r="M14" s="25">
        <v>0.43127358136014204</v>
      </c>
      <c r="N14" s="25">
        <v>3.7733332965358898E-2</v>
      </c>
      <c r="O14" s="25">
        <v>7.2999576613409899E-3</v>
      </c>
      <c r="P14" s="25">
        <v>1.8315629824749199E-2</v>
      </c>
      <c r="Q14" s="25">
        <v>6.6428541636990501E-3</v>
      </c>
      <c r="R14" s="25">
        <v>1.09994087807621E-3</v>
      </c>
      <c r="S14" s="25">
        <v>1.60003791895937E-2</v>
      </c>
      <c r="T14" s="25">
        <v>6.0392829252035103E-2</v>
      </c>
      <c r="U14" s="25">
        <v>3.3655731951750997E-4</v>
      </c>
      <c r="V14" s="25">
        <v>1.82570243258371E-4</v>
      </c>
      <c r="W14" s="24">
        <v>1.84344016588299</v>
      </c>
      <c r="X14" s="24">
        <v>0</v>
      </c>
      <c r="Y14" s="24">
        <v>264.51978130081801</v>
      </c>
    </row>
    <row r="15" spans="1:25" x14ac:dyDescent="0.3">
      <c r="A15">
        <f>YEAR(Table1[[#This Row],[Date]])</f>
        <v>2026</v>
      </c>
      <c r="B15">
        <f>MONTH(Table1[[#This Row],[Date]])</f>
        <v>1</v>
      </c>
      <c r="C15" s="1">
        <v>46035</v>
      </c>
      <c r="D15">
        <v>1</v>
      </c>
      <c r="E15" s="23">
        <v>7.0000000000000007E-2</v>
      </c>
      <c r="F15" s="23">
        <v>0.04</v>
      </c>
      <c r="G15" s="23">
        <v>0.98499999999999999</v>
      </c>
      <c r="H15" s="23">
        <v>0.94499999999999995</v>
      </c>
      <c r="I15">
        <v>37.5</v>
      </c>
      <c r="J15" s="24">
        <v>10</v>
      </c>
      <c r="K15" s="25">
        <v>1.06612129745376E-2</v>
      </c>
      <c r="L15" s="25">
        <v>8.6846078269592103E-4</v>
      </c>
      <c r="M15" s="25">
        <v>0.43127358136014204</v>
      </c>
      <c r="N15" s="25">
        <v>3.7733332965358898E-2</v>
      </c>
      <c r="O15" s="25">
        <v>7.2999576613409899E-3</v>
      </c>
      <c r="P15" s="25">
        <v>1.8315629824749199E-2</v>
      </c>
      <c r="Q15" s="25">
        <v>6.6428541636990501E-3</v>
      </c>
      <c r="R15" s="25">
        <v>1.09994087807621E-3</v>
      </c>
      <c r="S15" s="25">
        <v>1.60003791895937E-2</v>
      </c>
      <c r="T15" s="25">
        <v>6.0392829252035103E-2</v>
      </c>
      <c r="U15" s="25">
        <v>3.3655731951750997E-4</v>
      </c>
      <c r="V15" s="25">
        <v>1.82570243258371E-4</v>
      </c>
      <c r="W15" s="24">
        <v>1.84344016588299</v>
      </c>
      <c r="X15" s="24">
        <v>0</v>
      </c>
      <c r="Y15" s="24">
        <v>264.51978130081801</v>
      </c>
    </row>
    <row r="16" spans="1:25" x14ac:dyDescent="0.3">
      <c r="A16">
        <f>YEAR(Table1[[#This Row],[Date]])</f>
        <v>2026</v>
      </c>
      <c r="B16">
        <f>MONTH(Table1[[#This Row],[Date]])</f>
        <v>1</v>
      </c>
      <c r="C16" s="1">
        <v>46036</v>
      </c>
      <c r="D16">
        <v>1</v>
      </c>
      <c r="E16" s="23">
        <v>7.0000000000000007E-2</v>
      </c>
      <c r="F16" s="23">
        <v>0.04</v>
      </c>
      <c r="G16" s="23">
        <v>0.98499999999999999</v>
      </c>
      <c r="H16" s="23">
        <v>0.94499999999999995</v>
      </c>
      <c r="I16">
        <v>37.5</v>
      </c>
      <c r="J16" s="24">
        <v>10</v>
      </c>
      <c r="K16" s="25">
        <v>1.06612129745376E-2</v>
      </c>
      <c r="L16" s="25">
        <v>8.6846078269592103E-4</v>
      </c>
      <c r="M16" s="25">
        <v>0.43127358136014204</v>
      </c>
      <c r="N16" s="25">
        <v>3.7733332965358898E-2</v>
      </c>
      <c r="O16" s="25">
        <v>7.2999576613409899E-3</v>
      </c>
      <c r="P16" s="25">
        <v>1.8315629824749199E-2</v>
      </c>
      <c r="Q16" s="25">
        <v>6.6428541636990501E-3</v>
      </c>
      <c r="R16" s="25">
        <v>1.09994087807621E-3</v>
      </c>
      <c r="S16" s="25">
        <v>1.60003791895937E-2</v>
      </c>
      <c r="T16" s="25">
        <v>6.0392829252035103E-2</v>
      </c>
      <c r="U16" s="25">
        <v>3.3655731951750997E-4</v>
      </c>
      <c r="V16" s="25">
        <v>1.82570243258371E-4</v>
      </c>
      <c r="W16" s="24">
        <v>1.84344016588299</v>
      </c>
      <c r="X16" s="24">
        <v>0</v>
      </c>
      <c r="Y16" s="24">
        <v>264.51978130081801</v>
      </c>
    </row>
    <row r="17" spans="1:25" x14ac:dyDescent="0.3">
      <c r="A17">
        <f>YEAR(Table1[[#This Row],[Date]])</f>
        <v>2026</v>
      </c>
      <c r="B17">
        <f>MONTH(Table1[[#This Row],[Date]])</f>
        <v>1</v>
      </c>
      <c r="C17" s="1">
        <v>46037</v>
      </c>
      <c r="D17">
        <v>1</v>
      </c>
      <c r="E17" s="23">
        <v>7.0000000000000007E-2</v>
      </c>
      <c r="F17" s="23">
        <v>0.04</v>
      </c>
      <c r="G17" s="23">
        <v>0.98499999999999999</v>
      </c>
      <c r="H17" s="23">
        <v>0.94499999999999995</v>
      </c>
      <c r="I17">
        <v>37.5</v>
      </c>
      <c r="J17" s="24">
        <v>10</v>
      </c>
      <c r="K17" s="25">
        <v>1.06612129745376E-2</v>
      </c>
      <c r="L17" s="25">
        <v>8.6846078269592103E-4</v>
      </c>
      <c r="M17" s="25">
        <v>0.43127358136014204</v>
      </c>
      <c r="N17" s="25">
        <v>3.7733332965358898E-2</v>
      </c>
      <c r="O17" s="25">
        <v>7.2999576613409899E-3</v>
      </c>
      <c r="P17" s="25">
        <v>1.8315629824749199E-2</v>
      </c>
      <c r="Q17" s="25">
        <v>6.6428541636990501E-3</v>
      </c>
      <c r="R17" s="25">
        <v>1.09994087807621E-3</v>
      </c>
      <c r="S17" s="25">
        <v>1.60003791895937E-2</v>
      </c>
      <c r="T17" s="25">
        <v>6.0392829252035103E-2</v>
      </c>
      <c r="U17" s="25">
        <v>3.3655731951750997E-4</v>
      </c>
      <c r="V17" s="25">
        <v>1.82570243258371E-4</v>
      </c>
      <c r="W17" s="24">
        <v>1.84344016588299</v>
      </c>
      <c r="X17" s="24">
        <v>0</v>
      </c>
      <c r="Y17" s="24">
        <v>264.51978130081801</v>
      </c>
    </row>
    <row r="18" spans="1:25" x14ac:dyDescent="0.3">
      <c r="A18">
        <f>YEAR(Table1[[#This Row],[Date]])</f>
        <v>2026</v>
      </c>
      <c r="B18">
        <f>MONTH(Table1[[#This Row],[Date]])</f>
        <v>1</v>
      </c>
      <c r="C18" s="1">
        <v>46038</v>
      </c>
      <c r="D18">
        <v>1</v>
      </c>
      <c r="E18" s="23">
        <v>7.0000000000000007E-2</v>
      </c>
      <c r="F18" s="23">
        <v>0.04</v>
      </c>
      <c r="G18" s="23">
        <v>0.98499999999999999</v>
      </c>
      <c r="H18" s="23">
        <v>0.94499999999999995</v>
      </c>
      <c r="I18">
        <v>37.5</v>
      </c>
      <c r="J18" s="24">
        <v>10</v>
      </c>
      <c r="K18" s="25">
        <v>1.06612129745376E-2</v>
      </c>
      <c r="L18" s="25">
        <v>8.6846078269592103E-4</v>
      </c>
      <c r="M18" s="25">
        <v>0.43127358136014204</v>
      </c>
      <c r="N18" s="25">
        <v>3.7733332965358898E-2</v>
      </c>
      <c r="O18" s="25">
        <v>7.2999576613409899E-3</v>
      </c>
      <c r="P18" s="25">
        <v>1.8315629824749199E-2</v>
      </c>
      <c r="Q18" s="25">
        <v>6.6428541636990501E-3</v>
      </c>
      <c r="R18" s="25">
        <v>1.09994087807621E-3</v>
      </c>
      <c r="S18" s="25">
        <v>1.60003791895937E-2</v>
      </c>
      <c r="T18" s="25">
        <v>6.0392829252035103E-2</v>
      </c>
      <c r="U18" s="25">
        <v>3.3655731951750997E-4</v>
      </c>
      <c r="V18" s="25">
        <v>1.82570243258371E-4</v>
      </c>
      <c r="W18" s="24">
        <v>1.84344016588299</v>
      </c>
      <c r="X18" s="24">
        <v>0</v>
      </c>
      <c r="Y18" s="24">
        <v>264.51978130081801</v>
      </c>
    </row>
    <row r="19" spans="1:25" x14ac:dyDescent="0.3">
      <c r="A19">
        <f>YEAR(Table1[[#This Row],[Date]])</f>
        <v>2026</v>
      </c>
      <c r="B19">
        <f>MONTH(Table1[[#This Row],[Date]])</f>
        <v>1</v>
      </c>
      <c r="C19" s="1">
        <v>46039</v>
      </c>
      <c r="D19">
        <v>1</v>
      </c>
      <c r="E19" s="23">
        <v>7.0000000000000007E-2</v>
      </c>
      <c r="F19" s="23">
        <v>0.04</v>
      </c>
      <c r="G19" s="23">
        <v>0.98499999999999999</v>
      </c>
      <c r="H19" s="23">
        <v>0.94499999999999995</v>
      </c>
      <c r="I19">
        <v>37.5</v>
      </c>
      <c r="J19" s="24">
        <v>10</v>
      </c>
      <c r="K19" s="25">
        <v>1.06612129745376E-2</v>
      </c>
      <c r="L19" s="25">
        <v>8.6846078269592103E-4</v>
      </c>
      <c r="M19" s="25">
        <v>0.43127358136014204</v>
      </c>
      <c r="N19" s="25">
        <v>3.7733332965358898E-2</v>
      </c>
      <c r="O19" s="25">
        <v>7.2999576613409899E-3</v>
      </c>
      <c r="P19" s="25">
        <v>1.8315629824749199E-2</v>
      </c>
      <c r="Q19" s="25">
        <v>6.6428541636990501E-3</v>
      </c>
      <c r="R19" s="25">
        <v>1.09994087807621E-3</v>
      </c>
      <c r="S19" s="25">
        <v>1.60003791895937E-2</v>
      </c>
      <c r="T19" s="25">
        <v>6.0392829252035103E-2</v>
      </c>
      <c r="U19" s="25">
        <v>3.3655731951750997E-4</v>
      </c>
      <c r="V19" s="25">
        <v>1.82570243258371E-4</v>
      </c>
      <c r="W19" s="24">
        <v>1.84344016588299</v>
      </c>
      <c r="X19" s="24">
        <v>0</v>
      </c>
      <c r="Y19" s="24">
        <v>264.51978130081801</v>
      </c>
    </row>
    <row r="20" spans="1:25" x14ac:dyDescent="0.3">
      <c r="A20">
        <f>YEAR(Table1[[#This Row],[Date]])</f>
        <v>2026</v>
      </c>
      <c r="B20">
        <f>MONTH(Table1[[#This Row],[Date]])</f>
        <v>1</v>
      </c>
      <c r="C20" s="1">
        <v>46040</v>
      </c>
      <c r="D20">
        <v>1</v>
      </c>
      <c r="E20" s="23">
        <v>7.0000000000000007E-2</v>
      </c>
      <c r="F20" s="23">
        <v>0.04</v>
      </c>
      <c r="G20" s="23">
        <v>0.98499999999999999</v>
      </c>
      <c r="H20" s="23">
        <v>0.94499999999999995</v>
      </c>
      <c r="I20">
        <v>37.5</v>
      </c>
      <c r="J20" s="24">
        <v>10</v>
      </c>
      <c r="K20" s="25">
        <v>1.06612129745376E-2</v>
      </c>
      <c r="L20" s="25">
        <v>8.6846078269592103E-4</v>
      </c>
      <c r="M20" s="25">
        <v>0.43127358136014204</v>
      </c>
      <c r="N20" s="25">
        <v>3.7733332965358898E-2</v>
      </c>
      <c r="O20" s="25">
        <v>7.2999576613409899E-3</v>
      </c>
      <c r="P20" s="25">
        <v>1.8315629824749199E-2</v>
      </c>
      <c r="Q20" s="25">
        <v>6.6428541636990501E-3</v>
      </c>
      <c r="R20" s="25">
        <v>1.09994087807621E-3</v>
      </c>
      <c r="S20" s="25">
        <v>1.60003791895937E-2</v>
      </c>
      <c r="T20" s="25">
        <v>6.0392829252035103E-2</v>
      </c>
      <c r="U20" s="25">
        <v>3.3655731951750997E-4</v>
      </c>
      <c r="V20" s="25">
        <v>1.82570243258371E-4</v>
      </c>
      <c r="W20" s="24">
        <v>1.84344016588299</v>
      </c>
      <c r="X20" s="24">
        <v>0</v>
      </c>
      <c r="Y20" s="24">
        <v>264.51978130081801</v>
      </c>
    </row>
    <row r="21" spans="1:25" x14ac:dyDescent="0.3">
      <c r="A21">
        <f>YEAR(Table1[[#This Row],[Date]])</f>
        <v>2026</v>
      </c>
      <c r="B21">
        <f>MONTH(Table1[[#This Row],[Date]])</f>
        <v>1</v>
      </c>
      <c r="C21" s="1">
        <v>46041</v>
      </c>
      <c r="D21">
        <v>1</v>
      </c>
      <c r="E21" s="23">
        <v>7.0000000000000007E-2</v>
      </c>
      <c r="F21" s="23">
        <v>0.04</v>
      </c>
      <c r="G21" s="23">
        <v>0.98499999999999999</v>
      </c>
      <c r="H21" s="23">
        <v>0.94499999999999995</v>
      </c>
      <c r="I21">
        <v>37.5</v>
      </c>
      <c r="J21" s="24">
        <v>10</v>
      </c>
      <c r="K21" s="25">
        <v>1.06612129745376E-2</v>
      </c>
      <c r="L21" s="25">
        <v>8.6846078269592103E-4</v>
      </c>
      <c r="M21" s="25">
        <v>0.43127358136014204</v>
      </c>
      <c r="N21" s="25">
        <v>3.7733332965358898E-2</v>
      </c>
      <c r="O21" s="25">
        <v>7.2999576613409899E-3</v>
      </c>
      <c r="P21" s="25">
        <v>1.8315629824749199E-2</v>
      </c>
      <c r="Q21" s="25">
        <v>6.6428541636990501E-3</v>
      </c>
      <c r="R21" s="25">
        <v>1.09994087807621E-3</v>
      </c>
      <c r="S21" s="25">
        <v>1.60003791895937E-2</v>
      </c>
      <c r="T21" s="25">
        <v>6.0392829252035103E-2</v>
      </c>
      <c r="U21" s="25">
        <v>3.3655731951750997E-4</v>
      </c>
      <c r="V21" s="25">
        <v>1.82570243258371E-4</v>
      </c>
      <c r="W21" s="24">
        <v>1.84344016588299</v>
      </c>
      <c r="X21" s="24">
        <v>0</v>
      </c>
      <c r="Y21" s="24">
        <v>264.51978130081801</v>
      </c>
    </row>
    <row r="22" spans="1:25" x14ac:dyDescent="0.3">
      <c r="A22">
        <f>YEAR(Table1[[#This Row],[Date]])</f>
        <v>2026</v>
      </c>
      <c r="B22">
        <f>MONTH(Table1[[#This Row],[Date]])</f>
        <v>1</v>
      </c>
      <c r="C22" s="1">
        <v>46042</v>
      </c>
      <c r="D22">
        <v>1</v>
      </c>
      <c r="E22" s="23">
        <v>7.0000000000000007E-2</v>
      </c>
      <c r="F22" s="23">
        <v>0.04</v>
      </c>
      <c r="G22" s="23">
        <v>0.98499999999999999</v>
      </c>
      <c r="H22" s="23">
        <v>0.94499999999999995</v>
      </c>
      <c r="I22">
        <v>37.5</v>
      </c>
      <c r="J22" s="24">
        <v>10</v>
      </c>
      <c r="K22" s="25">
        <v>1.06612129745376E-2</v>
      </c>
      <c r="L22" s="25">
        <v>8.6846078269592103E-4</v>
      </c>
      <c r="M22" s="25">
        <v>0.43127358136014204</v>
      </c>
      <c r="N22" s="25">
        <v>3.7733332965358898E-2</v>
      </c>
      <c r="O22" s="25">
        <v>7.2999576613409899E-3</v>
      </c>
      <c r="P22" s="25">
        <v>1.8315629824749199E-2</v>
      </c>
      <c r="Q22" s="25">
        <v>6.6428541636990501E-3</v>
      </c>
      <c r="R22" s="25">
        <v>1.09994087807621E-3</v>
      </c>
      <c r="S22" s="25">
        <v>1.60003791895937E-2</v>
      </c>
      <c r="T22" s="25">
        <v>6.0392829252035103E-2</v>
      </c>
      <c r="U22" s="25">
        <v>3.3655731951750997E-4</v>
      </c>
      <c r="V22" s="25">
        <v>1.82570243258371E-4</v>
      </c>
      <c r="W22" s="24">
        <v>1.84344016588299</v>
      </c>
      <c r="X22" s="24">
        <v>0</v>
      </c>
      <c r="Y22" s="24">
        <v>264.51978130081801</v>
      </c>
    </row>
    <row r="23" spans="1:25" x14ac:dyDescent="0.3">
      <c r="A23">
        <f>YEAR(Table1[[#This Row],[Date]])</f>
        <v>2026</v>
      </c>
      <c r="B23">
        <f>MONTH(Table1[[#This Row],[Date]])</f>
        <v>1</v>
      </c>
      <c r="C23" s="1">
        <v>46043</v>
      </c>
      <c r="D23">
        <v>1</v>
      </c>
      <c r="E23" s="23">
        <v>7.0000000000000007E-2</v>
      </c>
      <c r="F23" s="23">
        <v>0.04</v>
      </c>
      <c r="G23" s="23">
        <v>0.98499999999999999</v>
      </c>
      <c r="H23" s="23">
        <v>0.94499999999999995</v>
      </c>
      <c r="I23">
        <v>37.5</v>
      </c>
      <c r="J23" s="24">
        <v>10</v>
      </c>
      <c r="K23" s="25">
        <v>1.06612129745376E-2</v>
      </c>
      <c r="L23" s="25">
        <v>8.6846078269592103E-4</v>
      </c>
      <c r="M23" s="25">
        <v>0.43127358136014204</v>
      </c>
      <c r="N23" s="25">
        <v>3.7733332965358898E-2</v>
      </c>
      <c r="O23" s="25">
        <v>7.2999576613409899E-3</v>
      </c>
      <c r="P23" s="25">
        <v>1.8315629824749199E-2</v>
      </c>
      <c r="Q23" s="25">
        <v>6.6428541636990501E-3</v>
      </c>
      <c r="R23" s="25">
        <v>1.09994087807621E-3</v>
      </c>
      <c r="S23" s="25">
        <v>1.60003791895937E-2</v>
      </c>
      <c r="T23" s="25">
        <v>6.0392829252035103E-2</v>
      </c>
      <c r="U23" s="25">
        <v>3.3655731951750997E-4</v>
      </c>
      <c r="V23" s="25">
        <v>1.82570243258371E-4</v>
      </c>
      <c r="W23" s="24">
        <v>1.84344016588299</v>
      </c>
      <c r="X23" s="24">
        <v>0</v>
      </c>
      <c r="Y23" s="24">
        <v>264.51978130081801</v>
      </c>
    </row>
    <row r="24" spans="1:25" x14ac:dyDescent="0.3">
      <c r="A24">
        <f>YEAR(Table1[[#This Row],[Date]])</f>
        <v>2026</v>
      </c>
      <c r="B24">
        <f>MONTH(Table1[[#This Row],[Date]])</f>
        <v>1</v>
      </c>
      <c r="C24" s="1">
        <v>46044</v>
      </c>
      <c r="D24">
        <v>1</v>
      </c>
      <c r="E24" s="23">
        <v>7.0000000000000007E-2</v>
      </c>
      <c r="F24" s="23">
        <v>0.04</v>
      </c>
      <c r="G24" s="23">
        <v>0.98499999999999999</v>
      </c>
      <c r="H24" s="23">
        <v>0.94499999999999995</v>
      </c>
      <c r="I24">
        <v>37.5</v>
      </c>
      <c r="J24" s="24">
        <v>10</v>
      </c>
      <c r="K24" s="25">
        <v>1.06612129745376E-2</v>
      </c>
      <c r="L24" s="25">
        <v>8.6846078269592103E-4</v>
      </c>
      <c r="M24" s="25">
        <v>0.43127358136014204</v>
      </c>
      <c r="N24" s="25">
        <v>3.7733332965358898E-2</v>
      </c>
      <c r="O24" s="25">
        <v>7.2999576613409899E-3</v>
      </c>
      <c r="P24" s="25">
        <v>1.8315629824749199E-2</v>
      </c>
      <c r="Q24" s="25">
        <v>6.6428541636990501E-3</v>
      </c>
      <c r="R24" s="25">
        <v>1.09994087807621E-3</v>
      </c>
      <c r="S24" s="25">
        <v>1.60003791895937E-2</v>
      </c>
      <c r="T24" s="25">
        <v>6.0392829252035103E-2</v>
      </c>
      <c r="U24" s="25">
        <v>3.3655731951750997E-4</v>
      </c>
      <c r="V24" s="25">
        <v>1.82570243258371E-4</v>
      </c>
      <c r="W24" s="24">
        <v>1.84344016588299</v>
      </c>
      <c r="X24" s="24">
        <v>0</v>
      </c>
      <c r="Y24" s="24">
        <v>264.51978130081801</v>
      </c>
    </row>
    <row r="25" spans="1:25" x14ac:dyDescent="0.3">
      <c r="A25">
        <f>YEAR(Table1[[#This Row],[Date]])</f>
        <v>2026</v>
      </c>
      <c r="B25">
        <f>MONTH(Table1[[#This Row],[Date]])</f>
        <v>1</v>
      </c>
      <c r="C25" s="1">
        <v>46045</v>
      </c>
      <c r="D25">
        <v>1</v>
      </c>
      <c r="E25" s="23">
        <v>7.0000000000000007E-2</v>
      </c>
      <c r="F25" s="23">
        <v>0.04</v>
      </c>
      <c r="G25" s="23">
        <v>0.98499999999999999</v>
      </c>
      <c r="H25" s="23">
        <v>0.94499999999999995</v>
      </c>
      <c r="I25">
        <v>37.5</v>
      </c>
      <c r="J25" s="24">
        <v>10</v>
      </c>
      <c r="K25" s="25">
        <v>1.06612129745376E-2</v>
      </c>
      <c r="L25" s="25">
        <v>8.6846078269592103E-4</v>
      </c>
      <c r="M25" s="25">
        <v>0.43127358136014204</v>
      </c>
      <c r="N25" s="25">
        <v>3.7733332965358898E-2</v>
      </c>
      <c r="O25" s="25">
        <v>7.2999576613409899E-3</v>
      </c>
      <c r="P25" s="25">
        <v>1.8315629824749199E-2</v>
      </c>
      <c r="Q25" s="25">
        <v>6.6428541636990501E-3</v>
      </c>
      <c r="R25" s="25">
        <v>1.09994087807621E-3</v>
      </c>
      <c r="S25" s="25">
        <v>1.60003791895937E-2</v>
      </c>
      <c r="T25" s="25">
        <v>6.0392829252035103E-2</v>
      </c>
      <c r="U25" s="25">
        <v>3.3655731951750997E-4</v>
      </c>
      <c r="V25" s="25">
        <v>1.82570243258371E-4</v>
      </c>
      <c r="W25" s="24">
        <v>1.84344016588299</v>
      </c>
      <c r="X25" s="24">
        <v>0</v>
      </c>
      <c r="Y25" s="24">
        <v>264.51978130081801</v>
      </c>
    </row>
    <row r="26" spans="1:25" x14ac:dyDescent="0.3">
      <c r="A26">
        <f>YEAR(Table1[[#This Row],[Date]])</f>
        <v>2026</v>
      </c>
      <c r="B26">
        <f>MONTH(Table1[[#This Row],[Date]])</f>
        <v>1</v>
      </c>
      <c r="C26" s="1">
        <v>46046</v>
      </c>
      <c r="D26">
        <v>1</v>
      </c>
      <c r="E26" s="23">
        <v>7.0000000000000007E-2</v>
      </c>
      <c r="F26" s="23">
        <v>0.04</v>
      </c>
      <c r="G26" s="23">
        <v>0.98499999999999999</v>
      </c>
      <c r="H26" s="23">
        <v>0.94499999999999995</v>
      </c>
      <c r="I26">
        <v>37.5</v>
      </c>
      <c r="J26" s="24">
        <v>10</v>
      </c>
      <c r="K26" s="25">
        <v>1.06612129745376E-2</v>
      </c>
      <c r="L26" s="25">
        <v>8.6846078269592103E-4</v>
      </c>
      <c r="M26" s="25">
        <v>0.43127358136014204</v>
      </c>
      <c r="N26" s="25">
        <v>3.7733332965358898E-2</v>
      </c>
      <c r="O26" s="25">
        <v>7.2999576613409899E-3</v>
      </c>
      <c r="P26" s="25">
        <v>1.8315629824749199E-2</v>
      </c>
      <c r="Q26" s="25">
        <v>6.6428541636990501E-3</v>
      </c>
      <c r="R26" s="25">
        <v>1.09994087807621E-3</v>
      </c>
      <c r="S26" s="25">
        <v>1.60003791895937E-2</v>
      </c>
      <c r="T26" s="25">
        <v>6.0392829252035103E-2</v>
      </c>
      <c r="U26" s="25">
        <v>3.3655731951750997E-4</v>
      </c>
      <c r="V26" s="25">
        <v>1.82570243258371E-4</v>
      </c>
      <c r="W26" s="24">
        <v>1.84344016588299</v>
      </c>
      <c r="X26" s="24">
        <v>0</v>
      </c>
      <c r="Y26" s="24">
        <v>264.51978130081801</v>
      </c>
    </row>
    <row r="27" spans="1:25" x14ac:dyDescent="0.3">
      <c r="A27">
        <f>YEAR(Table1[[#This Row],[Date]])</f>
        <v>2026</v>
      </c>
      <c r="B27">
        <f>MONTH(Table1[[#This Row],[Date]])</f>
        <v>1</v>
      </c>
      <c r="C27" s="1">
        <v>46047</v>
      </c>
      <c r="D27">
        <v>1</v>
      </c>
      <c r="E27" s="23">
        <v>7.0000000000000007E-2</v>
      </c>
      <c r="F27" s="23">
        <v>0.04</v>
      </c>
      <c r="G27" s="23">
        <v>0.98499999999999999</v>
      </c>
      <c r="H27" s="23">
        <v>0.94499999999999995</v>
      </c>
      <c r="I27">
        <v>37.5</v>
      </c>
      <c r="J27" s="24">
        <v>10</v>
      </c>
      <c r="K27" s="25">
        <v>1.06612129745376E-2</v>
      </c>
      <c r="L27" s="25">
        <v>8.6846078269592103E-4</v>
      </c>
      <c r="M27" s="25">
        <v>0.43127358136014204</v>
      </c>
      <c r="N27" s="25">
        <v>3.7733332965358898E-2</v>
      </c>
      <c r="O27" s="25">
        <v>7.2999576613409899E-3</v>
      </c>
      <c r="P27" s="25">
        <v>1.8315629824749199E-2</v>
      </c>
      <c r="Q27" s="25">
        <v>6.6428541636990501E-3</v>
      </c>
      <c r="R27" s="25">
        <v>1.09994087807621E-3</v>
      </c>
      <c r="S27" s="25">
        <v>1.60003791895937E-2</v>
      </c>
      <c r="T27" s="25">
        <v>6.0392829252035103E-2</v>
      </c>
      <c r="U27" s="25">
        <v>3.3655731951750997E-4</v>
      </c>
      <c r="V27" s="25">
        <v>1.82570243258371E-4</v>
      </c>
      <c r="W27" s="24">
        <v>1.84344016588299</v>
      </c>
      <c r="X27" s="24">
        <v>0</v>
      </c>
      <c r="Y27" s="24">
        <v>264.51978130081801</v>
      </c>
    </row>
    <row r="28" spans="1:25" x14ac:dyDescent="0.3">
      <c r="A28">
        <f>YEAR(Table1[[#This Row],[Date]])</f>
        <v>2026</v>
      </c>
      <c r="B28">
        <f>MONTH(Table1[[#This Row],[Date]])</f>
        <v>1</v>
      </c>
      <c r="C28" s="1">
        <v>46048</v>
      </c>
      <c r="D28">
        <v>1</v>
      </c>
      <c r="E28" s="23">
        <v>7.0000000000000007E-2</v>
      </c>
      <c r="F28" s="23">
        <v>0.04</v>
      </c>
      <c r="G28" s="23">
        <v>0.98499999999999999</v>
      </c>
      <c r="H28" s="23">
        <v>0.94499999999999995</v>
      </c>
      <c r="I28">
        <v>37.5</v>
      </c>
      <c r="J28" s="24">
        <v>10</v>
      </c>
      <c r="K28" s="25">
        <v>1.06612129745376E-2</v>
      </c>
      <c r="L28" s="25">
        <v>8.6846078269592103E-4</v>
      </c>
      <c r="M28" s="25">
        <v>0.43127358136014204</v>
      </c>
      <c r="N28" s="25">
        <v>3.7733332965358898E-2</v>
      </c>
      <c r="O28" s="25">
        <v>7.2999576613409899E-3</v>
      </c>
      <c r="P28" s="25">
        <v>1.8315629824749199E-2</v>
      </c>
      <c r="Q28" s="25">
        <v>6.6428541636990501E-3</v>
      </c>
      <c r="R28" s="25">
        <v>1.09994087807621E-3</v>
      </c>
      <c r="S28" s="25">
        <v>1.60003791895937E-2</v>
      </c>
      <c r="T28" s="25">
        <v>6.0392829252035103E-2</v>
      </c>
      <c r="U28" s="25">
        <v>3.3655731951750997E-4</v>
      </c>
      <c r="V28" s="25">
        <v>1.82570243258371E-4</v>
      </c>
      <c r="W28" s="24">
        <v>1.84344016588299</v>
      </c>
      <c r="X28" s="24">
        <v>0</v>
      </c>
      <c r="Y28" s="24">
        <v>264.51978130081801</v>
      </c>
    </row>
    <row r="29" spans="1:25" x14ac:dyDescent="0.3">
      <c r="A29">
        <f>YEAR(Table1[[#This Row],[Date]])</f>
        <v>2026</v>
      </c>
      <c r="B29">
        <f>MONTH(Table1[[#This Row],[Date]])</f>
        <v>1</v>
      </c>
      <c r="C29" s="1">
        <v>46049</v>
      </c>
      <c r="D29">
        <v>1</v>
      </c>
      <c r="E29" s="23">
        <v>7.0000000000000007E-2</v>
      </c>
      <c r="F29" s="23">
        <v>0.04</v>
      </c>
      <c r="G29" s="23">
        <v>0.98499999999999999</v>
      </c>
      <c r="H29" s="23">
        <v>0.94499999999999995</v>
      </c>
      <c r="I29">
        <v>37.5</v>
      </c>
      <c r="J29" s="24">
        <v>10</v>
      </c>
      <c r="K29" s="25">
        <v>1.06612129745376E-2</v>
      </c>
      <c r="L29" s="25">
        <v>8.6846078269592103E-4</v>
      </c>
      <c r="M29" s="25">
        <v>0.43127358136014204</v>
      </c>
      <c r="N29" s="25">
        <v>3.7733332965358898E-2</v>
      </c>
      <c r="O29" s="25">
        <v>7.2999576613409899E-3</v>
      </c>
      <c r="P29" s="25">
        <v>1.8315629824749199E-2</v>
      </c>
      <c r="Q29" s="25">
        <v>6.6428541636990501E-3</v>
      </c>
      <c r="R29" s="25">
        <v>1.09994087807621E-3</v>
      </c>
      <c r="S29" s="25">
        <v>1.60003791895937E-2</v>
      </c>
      <c r="T29" s="25">
        <v>6.0392829252035103E-2</v>
      </c>
      <c r="U29" s="25">
        <v>3.3655731951750997E-4</v>
      </c>
      <c r="V29" s="25">
        <v>1.82570243258371E-4</v>
      </c>
      <c r="W29" s="24">
        <v>1.84344016588299</v>
      </c>
      <c r="X29" s="24">
        <v>0</v>
      </c>
      <c r="Y29" s="24">
        <v>264.51978130081801</v>
      </c>
    </row>
    <row r="30" spans="1:25" x14ac:dyDescent="0.3">
      <c r="A30">
        <f>YEAR(Table1[[#This Row],[Date]])</f>
        <v>2026</v>
      </c>
      <c r="B30">
        <f>MONTH(Table1[[#This Row],[Date]])</f>
        <v>1</v>
      </c>
      <c r="C30" s="1">
        <v>46050</v>
      </c>
      <c r="D30">
        <v>1</v>
      </c>
      <c r="E30" s="23">
        <v>7.0000000000000007E-2</v>
      </c>
      <c r="F30" s="23">
        <v>0.04</v>
      </c>
      <c r="G30" s="23">
        <v>0.98499999999999999</v>
      </c>
      <c r="H30" s="23">
        <v>0.94499999999999995</v>
      </c>
      <c r="I30">
        <v>37.5</v>
      </c>
      <c r="J30" s="24">
        <v>10</v>
      </c>
      <c r="K30" s="25">
        <v>1.06612129745376E-2</v>
      </c>
      <c r="L30" s="25">
        <v>8.6846078269592103E-4</v>
      </c>
      <c r="M30" s="25">
        <v>0.43127358136014204</v>
      </c>
      <c r="N30" s="25">
        <v>3.7733332965358898E-2</v>
      </c>
      <c r="O30" s="25">
        <v>7.2999576613409899E-3</v>
      </c>
      <c r="P30" s="25">
        <v>1.8315629824749199E-2</v>
      </c>
      <c r="Q30" s="25">
        <v>6.6428541636990501E-3</v>
      </c>
      <c r="R30" s="25">
        <v>1.09994087807621E-3</v>
      </c>
      <c r="S30" s="25">
        <v>1.60003791895937E-2</v>
      </c>
      <c r="T30" s="25">
        <v>6.0392829252035103E-2</v>
      </c>
      <c r="U30" s="25">
        <v>3.3655731951750997E-4</v>
      </c>
      <c r="V30" s="25">
        <v>1.82570243258371E-4</v>
      </c>
      <c r="W30" s="24">
        <v>1.84344016588299</v>
      </c>
      <c r="X30" s="24">
        <v>0</v>
      </c>
      <c r="Y30" s="24">
        <v>264.51978130081801</v>
      </c>
    </row>
    <row r="31" spans="1:25" x14ac:dyDescent="0.3">
      <c r="A31">
        <f>YEAR(Table1[[#This Row],[Date]])</f>
        <v>2026</v>
      </c>
      <c r="B31">
        <f>MONTH(Table1[[#This Row],[Date]])</f>
        <v>1</v>
      </c>
      <c r="C31" s="1">
        <v>46051</v>
      </c>
      <c r="D31">
        <v>1</v>
      </c>
      <c r="E31" s="23">
        <v>7.0000000000000007E-2</v>
      </c>
      <c r="F31" s="23">
        <v>0.04</v>
      </c>
      <c r="G31" s="23">
        <v>0.98499999999999999</v>
      </c>
      <c r="H31" s="23">
        <v>0.94499999999999995</v>
      </c>
      <c r="I31">
        <v>37.5</v>
      </c>
      <c r="J31" s="24">
        <v>10</v>
      </c>
      <c r="K31" s="25">
        <v>1.06612129745376E-2</v>
      </c>
      <c r="L31" s="25">
        <v>8.6846078269592103E-4</v>
      </c>
      <c r="M31" s="25">
        <v>0.43127358136014204</v>
      </c>
      <c r="N31" s="25">
        <v>3.7733332965358898E-2</v>
      </c>
      <c r="O31" s="25">
        <v>7.2999576613409899E-3</v>
      </c>
      <c r="P31" s="25">
        <v>1.8315629824749199E-2</v>
      </c>
      <c r="Q31" s="25">
        <v>6.6428541636990501E-3</v>
      </c>
      <c r="R31" s="25">
        <v>1.09994087807621E-3</v>
      </c>
      <c r="S31" s="25">
        <v>1.60003791895937E-2</v>
      </c>
      <c r="T31" s="25">
        <v>6.0392829252035103E-2</v>
      </c>
      <c r="U31" s="25">
        <v>3.3655731951750997E-4</v>
      </c>
      <c r="V31" s="25">
        <v>1.82570243258371E-4</v>
      </c>
      <c r="W31" s="24">
        <v>1.84344016588299</v>
      </c>
      <c r="X31" s="24">
        <v>0</v>
      </c>
      <c r="Y31" s="24">
        <v>264.51978130081801</v>
      </c>
    </row>
    <row r="32" spans="1:25" x14ac:dyDescent="0.3">
      <c r="A32">
        <f>YEAR(Table1[[#This Row],[Date]])</f>
        <v>2026</v>
      </c>
      <c r="B32">
        <f>MONTH(Table1[[#This Row],[Date]])</f>
        <v>1</v>
      </c>
      <c r="C32" s="1">
        <v>46052</v>
      </c>
      <c r="D32">
        <v>1</v>
      </c>
      <c r="E32" s="23">
        <v>7.0000000000000007E-2</v>
      </c>
      <c r="F32" s="23">
        <v>0.04</v>
      </c>
      <c r="G32" s="23">
        <v>0.98499999999999999</v>
      </c>
      <c r="H32" s="23">
        <v>0.94499999999999995</v>
      </c>
      <c r="I32">
        <v>37.5</v>
      </c>
      <c r="J32" s="24">
        <v>10</v>
      </c>
      <c r="K32" s="25">
        <v>1.06612129745376E-2</v>
      </c>
      <c r="L32" s="25">
        <v>8.6846078269592103E-4</v>
      </c>
      <c r="M32" s="25">
        <v>0.43127358136014204</v>
      </c>
      <c r="N32" s="25">
        <v>3.7733332965358898E-2</v>
      </c>
      <c r="O32" s="25">
        <v>7.2999576613409899E-3</v>
      </c>
      <c r="P32" s="25">
        <v>1.8315629824749199E-2</v>
      </c>
      <c r="Q32" s="25">
        <v>6.6428541636990501E-3</v>
      </c>
      <c r="R32" s="25">
        <v>1.09994087807621E-3</v>
      </c>
      <c r="S32" s="25">
        <v>1.60003791895937E-2</v>
      </c>
      <c r="T32" s="25">
        <v>6.0392829252035103E-2</v>
      </c>
      <c r="U32" s="25">
        <v>3.3655731951750997E-4</v>
      </c>
      <c r="V32" s="25">
        <v>1.82570243258371E-4</v>
      </c>
      <c r="W32" s="24">
        <v>1.84344016588299</v>
      </c>
      <c r="X32" s="24">
        <v>0</v>
      </c>
      <c r="Y32" s="24">
        <v>264.51978130081801</v>
      </c>
    </row>
    <row r="33" spans="1:25" x14ac:dyDescent="0.3">
      <c r="A33">
        <f>YEAR(Table1[[#This Row],[Date]])</f>
        <v>2026</v>
      </c>
      <c r="B33">
        <f>MONTH(Table1[[#This Row],[Date]])</f>
        <v>1</v>
      </c>
      <c r="C33" s="1">
        <v>46053</v>
      </c>
      <c r="D33">
        <v>1</v>
      </c>
      <c r="E33" s="23">
        <v>7.0000000000000007E-2</v>
      </c>
      <c r="F33" s="23">
        <v>0.04</v>
      </c>
      <c r="G33" s="23">
        <v>0.98499999999999999</v>
      </c>
      <c r="H33" s="23">
        <v>0.94499999999999995</v>
      </c>
      <c r="I33">
        <v>37.5</v>
      </c>
      <c r="J33" s="24">
        <v>10</v>
      </c>
      <c r="K33" s="25">
        <v>1.06612129745376E-2</v>
      </c>
      <c r="L33" s="25">
        <v>8.6846078269592103E-4</v>
      </c>
      <c r="M33" s="25">
        <v>0.43127358136014204</v>
      </c>
      <c r="N33" s="25">
        <v>3.7733332965358898E-2</v>
      </c>
      <c r="O33" s="25">
        <v>7.2999576613409899E-3</v>
      </c>
      <c r="P33" s="25">
        <v>1.8315629824749199E-2</v>
      </c>
      <c r="Q33" s="25">
        <v>6.6428541636990501E-3</v>
      </c>
      <c r="R33" s="25">
        <v>1.09994087807621E-3</v>
      </c>
      <c r="S33" s="25">
        <v>1.60003791895937E-2</v>
      </c>
      <c r="T33" s="25">
        <v>6.0392829252035103E-2</v>
      </c>
      <c r="U33" s="25">
        <v>3.3655731951750997E-4</v>
      </c>
      <c r="V33" s="25">
        <v>1.82570243258371E-4</v>
      </c>
      <c r="W33" s="24">
        <v>1.84344016588299</v>
      </c>
      <c r="X33" s="24">
        <v>0</v>
      </c>
      <c r="Y33" s="24">
        <v>264.51978130081801</v>
      </c>
    </row>
    <row r="34" spans="1:25" x14ac:dyDescent="0.3">
      <c r="A34">
        <f>YEAR(Table1[[#This Row],[Date]])</f>
        <v>2026</v>
      </c>
      <c r="B34">
        <f>MONTH(Table1[[#This Row],[Date]])</f>
        <v>2</v>
      </c>
      <c r="C34" s="1">
        <v>46054</v>
      </c>
      <c r="D34">
        <v>1</v>
      </c>
      <c r="E34" s="23">
        <v>7.0000000000000007E-2</v>
      </c>
      <c r="F34" s="23">
        <v>0.04</v>
      </c>
      <c r="G34" s="23">
        <v>0.98499999999999999</v>
      </c>
      <c r="H34" s="23">
        <v>0.94499999999999995</v>
      </c>
      <c r="I34">
        <v>37.5</v>
      </c>
      <c r="K34" s="25">
        <v>1.0257570912773099E-2</v>
      </c>
      <c r="L34" s="25">
        <v>8.7006902756913904E-4</v>
      </c>
      <c r="M34" s="25">
        <v>0.42733389100589902</v>
      </c>
      <c r="N34" s="25">
        <v>3.9222538716198199E-2</v>
      </c>
      <c r="O34" s="25">
        <v>7.3301484675777195E-3</v>
      </c>
      <c r="P34" s="25">
        <v>1.8711395119420399E-2</v>
      </c>
      <c r="Q34" s="25">
        <v>6.56689764248125E-3</v>
      </c>
      <c r="R34" s="25">
        <v>1.29190977547008E-3</v>
      </c>
      <c r="S34" s="25">
        <v>1.4960866805638301E-2</v>
      </c>
      <c r="T34" s="25">
        <v>5.08309308217113E-2</v>
      </c>
      <c r="U34" s="25">
        <v>3.5585312615762698E-4</v>
      </c>
      <c r="V34" s="25">
        <v>1.9928017783742E-4</v>
      </c>
      <c r="W34" s="24">
        <v>1.78569253610333</v>
      </c>
      <c r="X34" s="24">
        <v>0</v>
      </c>
      <c r="Y34" s="24">
        <v>267.92784136761998</v>
      </c>
    </row>
    <row r="35" spans="1:25" x14ac:dyDescent="0.3">
      <c r="A35">
        <f>YEAR(Table1[[#This Row],[Date]])</f>
        <v>2026</v>
      </c>
      <c r="B35">
        <f>MONTH(Table1[[#This Row],[Date]])</f>
        <v>2</v>
      </c>
      <c r="C35" s="1">
        <v>46055</v>
      </c>
      <c r="D35">
        <v>1</v>
      </c>
      <c r="E35" s="23">
        <v>7.0000000000000007E-2</v>
      </c>
      <c r="F35" s="23">
        <v>0.04</v>
      </c>
      <c r="G35" s="23">
        <v>0.98499999999999999</v>
      </c>
      <c r="H35" s="23">
        <v>0.94499999999999995</v>
      </c>
      <c r="I35">
        <v>37.5</v>
      </c>
      <c r="K35" s="25">
        <v>1.0257570912773099E-2</v>
      </c>
      <c r="L35" s="25">
        <v>8.7006902756913904E-4</v>
      </c>
      <c r="M35" s="25">
        <v>0.42733389100589902</v>
      </c>
      <c r="N35" s="25">
        <v>3.9222538716198199E-2</v>
      </c>
      <c r="O35" s="25">
        <v>7.3301484675777195E-3</v>
      </c>
      <c r="P35" s="25">
        <v>1.8711395119420399E-2</v>
      </c>
      <c r="Q35" s="25">
        <v>6.56689764248125E-3</v>
      </c>
      <c r="R35" s="25">
        <v>1.29190977547008E-3</v>
      </c>
      <c r="S35" s="25">
        <v>1.4960866805638301E-2</v>
      </c>
      <c r="T35" s="25">
        <v>5.08309308217113E-2</v>
      </c>
      <c r="U35" s="25">
        <v>3.5585312615762698E-4</v>
      </c>
      <c r="V35" s="25">
        <v>1.9928017783742E-4</v>
      </c>
      <c r="W35" s="24">
        <v>1.78569253610333</v>
      </c>
      <c r="X35" s="24">
        <v>0</v>
      </c>
      <c r="Y35" s="24">
        <v>267.92784136761998</v>
      </c>
    </row>
    <row r="36" spans="1:25" x14ac:dyDescent="0.3">
      <c r="A36">
        <f>YEAR(Table1[[#This Row],[Date]])</f>
        <v>2026</v>
      </c>
      <c r="B36">
        <f>MONTH(Table1[[#This Row],[Date]])</f>
        <v>2</v>
      </c>
      <c r="C36" s="1">
        <v>46056</v>
      </c>
      <c r="D36">
        <v>1</v>
      </c>
      <c r="E36" s="23">
        <v>7.0000000000000007E-2</v>
      </c>
      <c r="F36" s="23">
        <v>0.04</v>
      </c>
      <c r="G36" s="23">
        <v>0.98499999999999999</v>
      </c>
      <c r="H36" s="23">
        <v>0.94499999999999995</v>
      </c>
      <c r="I36">
        <v>37.5</v>
      </c>
      <c r="K36" s="25">
        <v>1.0257570912773099E-2</v>
      </c>
      <c r="L36" s="25">
        <v>8.7006902756913904E-4</v>
      </c>
      <c r="M36" s="25">
        <v>0.42733389100589902</v>
      </c>
      <c r="N36" s="25">
        <v>3.9222538716198199E-2</v>
      </c>
      <c r="O36" s="25">
        <v>7.3301484675777195E-3</v>
      </c>
      <c r="P36" s="25">
        <v>1.8711395119420399E-2</v>
      </c>
      <c r="Q36" s="25">
        <v>6.56689764248125E-3</v>
      </c>
      <c r="R36" s="25">
        <v>1.29190977547008E-3</v>
      </c>
      <c r="S36" s="25">
        <v>1.4960866805638301E-2</v>
      </c>
      <c r="T36" s="25">
        <v>5.08309308217113E-2</v>
      </c>
      <c r="U36" s="25">
        <v>3.5585312615762698E-4</v>
      </c>
      <c r="V36" s="25">
        <v>1.9928017783742E-4</v>
      </c>
      <c r="W36" s="24">
        <v>1.78569253610333</v>
      </c>
      <c r="X36" s="24">
        <v>0</v>
      </c>
      <c r="Y36" s="24">
        <v>267.92784136761998</v>
      </c>
    </row>
    <row r="37" spans="1:25" x14ac:dyDescent="0.3">
      <c r="A37">
        <f>YEAR(Table1[[#This Row],[Date]])</f>
        <v>2026</v>
      </c>
      <c r="B37">
        <f>MONTH(Table1[[#This Row],[Date]])</f>
        <v>2</v>
      </c>
      <c r="C37" s="1">
        <v>46057</v>
      </c>
      <c r="D37">
        <v>1</v>
      </c>
      <c r="E37" s="23">
        <v>7.0000000000000007E-2</v>
      </c>
      <c r="F37" s="23">
        <v>0.04</v>
      </c>
      <c r="G37" s="23">
        <v>0.98499999999999999</v>
      </c>
      <c r="H37" s="23">
        <v>0.94499999999999995</v>
      </c>
      <c r="I37">
        <v>37.5</v>
      </c>
      <c r="K37" s="25">
        <v>1.0257570912773099E-2</v>
      </c>
      <c r="L37" s="25">
        <v>8.7006902756913904E-4</v>
      </c>
      <c r="M37" s="25">
        <v>0.42733389100589902</v>
      </c>
      <c r="N37" s="25">
        <v>3.9222538716198199E-2</v>
      </c>
      <c r="O37" s="25">
        <v>7.3301484675777195E-3</v>
      </c>
      <c r="P37" s="25">
        <v>1.8711395119420399E-2</v>
      </c>
      <c r="Q37" s="25">
        <v>6.56689764248125E-3</v>
      </c>
      <c r="R37" s="25">
        <v>1.29190977547008E-3</v>
      </c>
      <c r="S37" s="25">
        <v>1.4960866805638301E-2</v>
      </c>
      <c r="T37" s="25">
        <v>5.08309308217113E-2</v>
      </c>
      <c r="U37" s="25">
        <v>3.5585312615762698E-4</v>
      </c>
      <c r="V37" s="25">
        <v>1.9928017783742E-4</v>
      </c>
      <c r="W37" s="24">
        <v>1.78569253610333</v>
      </c>
      <c r="X37" s="24">
        <v>0</v>
      </c>
      <c r="Y37" s="24">
        <v>267.92784136761998</v>
      </c>
    </row>
    <row r="38" spans="1:25" x14ac:dyDescent="0.3">
      <c r="A38">
        <f>YEAR(Table1[[#This Row],[Date]])</f>
        <v>2026</v>
      </c>
      <c r="B38">
        <f>MONTH(Table1[[#This Row],[Date]])</f>
        <v>2</v>
      </c>
      <c r="C38" s="1">
        <v>46058</v>
      </c>
      <c r="D38">
        <v>1</v>
      </c>
      <c r="E38" s="23">
        <v>7.0000000000000007E-2</v>
      </c>
      <c r="F38" s="23">
        <v>0.04</v>
      </c>
      <c r="G38" s="23">
        <v>0.98499999999999999</v>
      </c>
      <c r="H38" s="23">
        <v>0.94499999999999995</v>
      </c>
      <c r="I38">
        <v>37.5</v>
      </c>
      <c r="K38" s="25">
        <v>1.0257570912773099E-2</v>
      </c>
      <c r="L38" s="25">
        <v>8.7006902756913904E-4</v>
      </c>
      <c r="M38" s="25">
        <v>0.42733389100589902</v>
      </c>
      <c r="N38" s="25">
        <v>3.9222538716198199E-2</v>
      </c>
      <c r="O38" s="25">
        <v>7.3301484675777195E-3</v>
      </c>
      <c r="P38" s="25">
        <v>1.8711395119420399E-2</v>
      </c>
      <c r="Q38" s="25">
        <v>6.56689764248125E-3</v>
      </c>
      <c r="R38" s="25">
        <v>1.29190977547008E-3</v>
      </c>
      <c r="S38" s="25">
        <v>1.4960866805638301E-2</v>
      </c>
      <c r="T38" s="25">
        <v>5.08309308217113E-2</v>
      </c>
      <c r="U38" s="25">
        <v>3.5585312615762698E-4</v>
      </c>
      <c r="V38" s="25">
        <v>1.9928017783742E-4</v>
      </c>
      <c r="W38" s="24">
        <v>1.78569253610333</v>
      </c>
      <c r="X38" s="24">
        <v>0</v>
      </c>
      <c r="Y38" s="24">
        <v>267.92784136761998</v>
      </c>
    </row>
    <row r="39" spans="1:25" x14ac:dyDescent="0.3">
      <c r="A39">
        <f>YEAR(Table1[[#This Row],[Date]])</f>
        <v>2026</v>
      </c>
      <c r="B39">
        <f>MONTH(Table1[[#This Row],[Date]])</f>
        <v>2</v>
      </c>
      <c r="C39" s="1">
        <v>46059</v>
      </c>
      <c r="D39">
        <v>1</v>
      </c>
      <c r="E39" s="23">
        <v>7.0000000000000007E-2</v>
      </c>
      <c r="F39" s="23">
        <v>0.04</v>
      </c>
      <c r="G39" s="23">
        <v>0.98499999999999999</v>
      </c>
      <c r="H39" s="23">
        <v>0.94499999999999995</v>
      </c>
      <c r="I39">
        <v>37.5</v>
      </c>
      <c r="K39" s="25">
        <v>1.0257570912773099E-2</v>
      </c>
      <c r="L39" s="25">
        <v>8.7006902756913904E-4</v>
      </c>
      <c r="M39" s="25">
        <v>0.42733389100589902</v>
      </c>
      <c r="N39" s="25">
        <v>3.9222538716198199E-2</v>
      </c>
      <c r="O39" s="25">
        <v>7.3301484675777195E-3</v>
      </c>
      <c r="P39" s="25">
        <v>1.8711395119420399E-2</v>
      </c>
      <c r="Q39" s="25">
        <v>6.56689764248125E-3</v>
      </c>
      <c r="R39" s="25">
        <v>1.29190977547008E-3</v>
      </c>
      <c r="S39" s="25">
        <v>1.4960866805638301E-2</v>
      </c>
      <c r="T39" s="25">
        <v>5.08309308217113E-2</v>
      </c>
      <c r="U39" s="25">
        <v>3.5585312615762698E-4</v>
      </c>
      <c r="V39" s="25">
        <v>1.9928017783742E-4</v>
      </c>
      <c r="W39" s="24">
        <v>1.78569253610333</v>
      </c>
      <c r="X39" s="24">
        <v>0</v>
      </c>
      <c r="Y39" s="24">
        <v>267.92784136761998</v>
      </c>
    </row>
    <row r="40" spans="1:25" x14ac:dyDescent="0.3">
      <c r="A40">
        <f>YEAR(Table1[[#This Row],[Date]])</f>
        <v>2026</v>
      </c>
      <c r="B40">
        <f>MONTH(Table1[[#This Row],[Date]])</f>
        <v>2</v>
      </c>
      <c r="C40" s="1">
        <v>46060</v>
      </c>
      <c r="D40">
        <v>1</v>
      </c>
      <c r="E40" s="23">
        <v>7.0000000000000007E-2</v>
      </c>
      <c r="F40" s="23">
        <v>0.04</v>
      </c>
      <c r="G40" s="23">
        <v>0.98499999999999999</v>
      </c>
      <c r="H40" s="23">
        <v>0.94499999999999995</v>
      </c>
      <c r="I40">
        <v>37.5</v>
      </c>
      <c r="K40" s="25">
        <v>1.0257570912773099E-2</v>
      </c>
      <c r="L40" s="25">
        <v>8.7006902756913904E-4</v>
      </c>
      <c r="M40" s="25">
        <v>0.42733389100589902</v>
      </c>
      <c r="N40" s="25">
        <v>3.9222538716198199E-2</v>
      </c>
      <c r="O40" s="25">
        <v>7.3301484675777195E-3</v>
      </c>
      <c r="P40" s="25">
        <v>1.8711395119420399E-2</v>
      </c>
      <c r="Q40" s="25">
        <v>6.56689764248125E-3</v>
      </c>
      <c r="R40" s="25">
        <v>1.29190977547008E-3</v>
      </c>
      <c r="S40" s="25">
        <v>1.4960866805638301E-2</v>
      </c>
      <c r="T40" s="25">
        <v>5.08309308217113E-2</v>
      </c>
      <c r="U40" s="25">
        <v>3.5585312615762698E-4</v>
      </c>
      <c r="V40" s="25">
        <v>1.9928017783742E-4</v>
      </c>
      <c r="W40" s="24">
        <v>1.78569253610333</v>
      </c>
      <c r="X40" s="24">
        <v>0</v>
      </c>
      <c r="Y40" s="24">
        <v>267.92784136761998</v>
      </c>
    </row>
    <row r="41" spans="1:25" x14ac:dyDescent="0.3">
      <c r="A41">
        <f>YEAR(Table1[[#This Row],[Date]])</f>
        <v>2026</v>
      </c>
      <c r="B41">
        <f>MONTH(Table1[[#This Row],[Date]])</f>
        <v>2</v>
      </c>
      <c r="C41" s="1">
        <v>46061</v>
      </c>
      <c r="D41">
        <v>1</v>
      </c>
      <c r="E41" s="23">
        <v>7.0000000000000007E-2</v>
      </c>
      <c r="F41" s="23">
        <v>0.04</v>
      </c>
      <c r="G41" s="23">
        <v>0.98499999999999999</v>
      </c>
      <c r="H41" s="23">
        <v>0.94499999999999995</v>
      </c>
      <c r="I41">
        <v>37.5</v>
      </c>
      <c r="K41" s="25">
        <v>1.0257570912773099E-2</v>
      </c>
      <c r="L41" s="25">
        <v>8.7006902756913904E-4</v>
      </c>
      <c r="M41" s="25">
        <v>0.42733389100589902</v>
      </c>
      <c r="N41" s="25">
        <v>3.9222538716198199E-2</v>
      </c>
      <c r="O41" s="25">
        <v>7.3301484675777195E-3</v>
      </c>
      <c r="P41" s="25">
        <v>1.8711395119420399E-2</v>
      </c>
      <c r="Q41" s="25">
        <v>6.56689764248125E-3</v>
      </c>
      <c r="R41" s="25">
        <v>1.29190977547008E-3</v>
      </c>
      <c r="S41" s="25">
        <v>1.4960866805638301E-2</v>
      </c>
      <c r="T41" s="25">
        <v>5.08309308217113E-2</v>
      </c>
      <c r="U41" s="25">
        <v>3.5585312615762698E-4</v>
      </c>
      <c r="V41" s="25">
        <v>1.9928017783742E-4</v>
      </c>
      <c r="W41" s="24">
        <v>1.78569253610333</v>
      </c>
      <c r="X41" s="24">
        <v>0</v>
      </c>
      <c r="Y41" s="24">
        <v>267.92784136761998</v>
      </c>
    </row>
    <row r="42" spans="1:25" x14ac:dyDescent="0.3">
      <c r="A42">
        <f>YEAR(Table1[[#This Row],[Date]])</f>
        <v>2026</v>
      </c>
      <c r="B42">
        <f>MONTH(Table1[[#This Row],[Date]])</f>
        <v>2</v>
      </c>
      <c r="C42" s="1">
        <v>46062</v>
      </c>
      <c r="D42">
        <v>1</v>
      </c>
      <c r="E42" s="23">
        <v>7.0000000000000007E-2</v>
      </c>
      <c r="F42" s="23">
        <v>0.04</v>
      </c>
      <c r="G42" s="23">
        <v>0.98499999999999999</v>
      </c>
      <c r="H42" s="23">
        <v>0.94499999999999995</v>
      </c>
      <c r="I42">
        <v>37.5</v>
      </c>
      <c r="K42" s="25">
        <v>1.0257570912773099E-2</v>
      </c>
      <c r="L42" s="25">
        <v>8.7006902756913904E-4</v>
      </c>
      <c r="M42" s="25">
        <v>0.42733389100589902</v>
      </c>
      <c r="N42" s="25">
        <v>3.9222538716198199E-2</v>
      </c>
      <c r="O42" s="25">
        <v>7.3301484675777195E-3</v>
      </c>
      <c r="P42" s="25">
        <v>1.8711395119420399E-2</v>
      </c>
      <c r="Q42" s="25">
        <v>6.56689764248125E-3</v>
      </c>
      <c r="R42" s="25">
        <v>1.29190977547008E-3</v>
      </c>
      <c r="S42" s="25">
        <v>1.4960866805638301E-2</v>
      </c>
      <c r="T42" s="25">
        <v>5.08309308217113E-2</v>
      </c>
      <c r="U42" s="25">
        <v>3.5585312615762698E-4</v>
      </c>
      <c r="V42" s="25">
        <v>1.9928017783742E-4</v>
      </c>
      <c r="W42" s="24">
        <v>1.78569253610333</v>
      </c>
      <c r="X42" s="24">
        <v>0</v>
      </c>
      <c r="Y42" s="24">
        <v>267.92784136761998</v>
      </c>
    </row>
    <row r="43" spans="1:25" x14ac:dyDescent="0.3">
      <c r="A43">
        <f>YEAR(Table1[[#This Row],[Date]])</f>
        <v>2026</v>
      </c>
      <c r="B43">
        <f>MONTH(Table1[[#This Row],[Date]])</f>
        <v>2</v>
      </c>
      <c r="C43" s="1">
        <v>46063</v>
      </c>
      <c r="D43">
        <v>1</v>
      </c>
      <c r="E43" s="23">
        <v>7.0000000000000007E-2</v>
      </c>
      <c r="F43" s="23">
        <v>0.04</v>
      </c>
      <c r="G43" s="23">
        <v>0.98499999999999999</v>
      </c>
      <c r="H43" s="23">
        <v>0.94499999999999995</v>
      </c>
      <c r="I43">
        <v>37.5</v>
      </c>
      <c r="K43" s="25">
        <v>1.0257570912773099E-2</v>
      </c>
      <c r="L43" s="25">
        <v>8.7006902756913904E-4</v>
      </c>
      <c r="M43" s="25">
        <v>0.42733389100589902</v>
      </c>
      <c r="N43" s="25">
        <v>3.9222538716198199E-2</v>
      </c>
      <c r="O43" s="25">
        <v>7.3301484675777195E-3</v>
      </c>
      <c r="P43" s="25">
        <v>1.8711395119420399E-2</v>
      </c>
      <c r="Q43" s="25">
        <v>6.56689764248125E-3</v>
      </c>
      <c r="R43" s="25">
        <v>1.29190977547008E-3</v>
      </c>
      <c r="S43" s="25">
        <v>1.4960866805638301E-2</v>
      </c>
      <c r="T43" s="25">
        <v>5.08309308217113E-2</v>
      </c>
      <c r="U43" s="25">
        <v>3.5585312615762698E-4</v>
      </c>
      <c r="V43" s="25">
        <v>1.9928017783742E-4</v>
      </c>
      <c r="W43" s="24">
        <v>1.78569253610333</v>
      </c>
      <c r="X43" s="24">
        <v>0</v>
      </c>
      <c r="Y43" s="24">
        <v>267.92784136761998</v>
      </c>
    </row>
    <row r="44" spans="1:25" x14ac:dyDescent="0.3">
      <c r="A44">
        <f>YEAR(Table1[[#This Row],[Date]])</f>
        <v>2026</v>
      </c>
      <c r="B44">
        <f>MONTH(Table1[[#This Row],[Date]])</f>
        <v>2</v>
      </c>
      <c r="C44" s="1">
        <v>46064</v>
      </c>
      <c r="D44">
        <v>1</v>
      </c>
      <c r="E44" s="23">
        <v>7.0000000000000007E-2</v>
      </c>
      <c r="F44" s="23">
        <v>0.04</v>
      </c>
      <c r="G44" s="23">
        <v>0.98499999999999999</v>
      </c>
      <c r="H44" s="23">
        <v>0.94499999999999995</v>
      </c>
      <c r="I44">
        <v>37.5</v>
      </c>
      <c r="K44" s="25">
        <v>1.0257570912773099E-2</v>
      </c>
      <c r="L44" s="25">
        <v>8.7006902756913904E-4</v>
      </c>
      <c r="M44" s="25">
        <v>0.42733389100589902</v>
      </c>
      <c r="N44" s="25">
        <v>3.9222538716198199E-2</v>
      </c>
      <c r="O44" s="25">
        <v>7.3301484675777195E-3</v>
      </c>
      <c r="P44" s="25">
        <v>1.8711395119420399E-2</v>
      </c>
      <c r="Q44" s="25">
        <v>6.56689764248125E-3</v>
      </c>
      <c r="R44" s="25">
        <v>1.29190977547008E-3</v>
      </c>
      <c r="S44" s="25">
        <v>1.4960866805638301E-2</v>
      </c>
      <c r="T44" s="25">
        <v>5.08309308217113E-2</v>
      </c>
      <c r="U44" s="25">
        <v>3.5585312615762698E-4</v>
      </c>
      <c r="V44" s="25">
        <v>1.9928017783742E-4</v>
      </c>
      <c r="W44" s="24">
        <v>1.78569253610333</v>
      </c>
      <c r="X44" s="24">
        <v>0</v>
      </c>
      <c r="Y44" s="24">
        <v>267.92784136761998</v>
      </c>
    </row>
    <row r="45" spans="1:25" x14ac:dyDescent="0.3">
      <c r="A45">
        <f>YEAR(Table1[[#This Row],[Date]])</f>
        <v>2026</v>
      </c>
      <c r="B45">
        <f>MONTH(Table1[[#This Row],[Date]])</f>
        <v>2</v>
      </c>
      <c r="C45" s="1">
        <v>46065</v>
      </c>
      <c r="D45">
        <v>1</v>
      </c>
      <c r="E45" s="23">
        <v>7.0000000000000007E-2</v>
      </c>
      <c r="F45" s="23">
        <v>0.04</v>
      </c>
      <c r="G45" s="23">
        <v>0.98499999999999999</v>
      </c>
      <c r="H45" s="23">
        <v>0.94499999999999995</v>
      </c>
      <c r="I45">
        <v>37.5</v>
      </c>
      <c r="K45" s="25">
        <v>1.0257570912773099E-2</v>
      </c>
      <c r="L45" s="25">
        <v>8.7006902756913904E-4</v>
      </c>
      <c r="M45" s="25">
        <v>0.42733389100589902</v>
      </c>
      <c r="N45" s="25">
        <v>3.9222538716198199E-2</v>
      </c>
      <c r="O45" s="25">
        <v>7.3301484675777195E-3</v>
      </c>
      <c r="P45" s="25">
        <v>1.8711395119420399E-2</v>
      </c>
      <c r="Q45" s="25">
        <v>6.56689764248125E-3</v>
      </c>
      <c r="R45" s="25">
        <v>1.29190977547008E-3</v>
      </c>
      <c r="S45" s="25">
        <v>1.4960866805638301E-2</v>
      </c>
      <c r="T45" s="25">
        <v>5.08309308217113E-2</v>
      </c>
      <c r="U45" s="25">
        <v>3.5585312615762698E-4</v>
      </c>
      <c r="V45" s="25">
        <v>1.9928017783742E-4</v>
      </c>
      <c r="W45" s="24">
        <v>1.78569253610333</v>
      </c>
      <c r="X45" s="24">
        <v>0</v>
      </c>
      <c r="Y45" s="24">
        <v>267.92784136761998</v>
      </c>
    </row>
    <row r="46" spans="1:25" x14ac:dyDescent="0.3">
      <c r="A46">
        <f>YEAR(Table1[[#This Row],[Date]])</f>
        <v>2026</v>
      </c>
      <c r="B46">
        <f>MONTH(Table1[[#This Row],[Date]])</f>
        <v>2</v>
      </c>
      <c r="C46" s="1">
        <v>46066</v>
      </c>
      <c r="D46">
        <v>1</v>
      </c>
      <c r="E46" s="23">
        <v>7.0000000000000007E-2</v>
      </c>
      <c r="F46" s="23">
        <v>0.04</v>
      </c>
      <c r="G46" s="23">
        <v>0.98499999999999999</v>
      </c>
      <c r="H46" s="23">
        <v>0.94499999999999995</v>
      </c>
      <c r="I46">
        <v>37.5</v>
      </c>
      <c r="K46" s="25">
        <v>1.0257570912773099E-2</v>
      </c>
      <c r="L46" s="25">
        <v>8.7006902756913904E-4</v>
      </c>
      <c r="M46" s="25">
        <v>0.42733389100589902</v>
      </c>
      <c r="N46" s="25">
        <v>3.9222538716198199E-2</v>
      </c>
      <c r="O46" s="25">
        <v>7.3301484675777195E-3</v>
      </c>
      <c r="P46" s="25">
        <v>1.8711395119420399E-2</v>
      </c>
      <c r="Q46" s="25">
        <v>6.56689764248125E-3</v>
      </c>
      <c r="R46" s="25">
        <v>1.29190977547008E-3</v>
      </c>
      <c r="S46" s="25">
        <v>1.4960866805638301E-2</v>
      </c>
      <c r="T46" s="25">
        <v>5.08309308217113E-2</v>
      </c>
      <c r="U46" s="25">
        <v>3.5585312615762698E-4</v>
      </c>
      <c r="V46" s="25">
        <v>1.9928017783742E-4</v>
      </c>
      <c r="W46" s="24">
        <v>1.78569253610333</v>
      </c>
      <c r="X46" s="24">
        <v>0</v>
      </c>
      <c r="Y46" s="24">
        <v>267.92784136761998</v>
      </c>
    </row>
    <row r="47" spans="1:25" x14ac:dyDescent="0.3">
      <c r="A47">
        <f>YEAR(Table1[[#This Row],[Date]])</f>
        <v>2026</v>
      </c>
      <c r="B47">
        <f>MONTH(Table1[[#This Row],[Date]])</f>
        <v>2</v>
      </c>
      <c r="C47" s="1">
        <v>46067</v>
      </c>
      <c r="D47">
        <v>1</v>
      </c>
      <c r="E47" s="23">
        <v>7.0000000000000007E-2</v>
      </c>
      <c r="F47" s="23">
        <v>0.04</v>
      </c>
      <c r="G47" s="23">
        <v>0.98499999999999999</v>
      </c>
      <c r="H47" s="23">
        <v>0.94499999999999995</v>
      </c>
      <c r="I47">
        <v>37.5</v>
      </c>
      <c r="K47" s="25">
        <v>1.0257570912773099E-2</v>
      </c>
      <c r="L47" s="25">
        <v>8.7006902756913904E-4</v>
      </c>
      <c r="M47" s="25">
        <v>0.42733389100589902</v>
      </c>
      <c r="N47" s="25">
        <v>3.9222538716198199E-2</v>
      </c>
      <c r="O47" s="25">
        <v>7.3301484675777195E-3</v>
      </c>
      <c r="P47" s="25">
        <v>1.8711395119420399E-2</v>
      </c>
      <c r="Q47" s="25">
        <v>6.56689764248125E-3</v>
      </c>
      <c r="R47" s="25">
        <v>1.29190977547008E-3</v>
      </c>
      <c r="S47" s="25">
        <v>1.4960866805638301E-2</v>
      </c>
      <c r="T47" s="25">
        <v>5.08309308217113E-2</v>
      </c>
      <c r="U47" s="25">
        <v>3.5585312615762698E-4</v>
      </c>
      <c r="V47" s="25">
        <v>1.9928017783742E-4</v>
      </c>
      <c r="W47" s="24">
        <v>1.78569253610333</v>
      </c>
      <c r="X47" s="24">
        <v>0</v>
      </c>
      <c r="Y47" s="24">
        <v>267.92784136761998</v>
      </c>
    </row>
    <row r="48" spans="1:25" x14ac:dyDescent="0.3">
      <c r="A48">
        <f>YEAR(Table1[[#This Row],[Date]])</f>
        <v>2026</v>
      </c>
      <c r="B48">
        <f>MONTH(Table1[[#This Row],[Date]])</f>
        <v>2</v>
      </c>
      <c r="C48" s="1">
        <v>46068</v>
      </c>
      <c r="D48">
        <v>1</v>
      </c>
      <c r="E48" s="23">
        <v>7.0000000000000007E-2</v>
      </c>
      <c r="F48" s="23">
        <v>0.04</v>
      </c>
      <c r="G48" s="23">
        <v>0.98499999999999999</v>
      </c>
      <c r="H48" s="23">
        <v>0.94499999999999995</v>
      </c>
      <c r="I48">
        <v>37.5</v>
      </c>
      <c r="K48" s="25">
        <v>1.0257570912773099E-2</v>
      </c>
      <c r="L48" s="25">
        <v>8.7006902756913904E-4</v>
      </c>
      <c r="M48" s="25">
        <v>0.42733389100589902</v>
      </c>
      <c r="N48" s="25">
        <v>3.9222538716198199E-2</v>
      </c>
      <c r="O48" s="25">
        <v>7.3301484675777195E-3</v>
      </c>
      <c r="P48" s="25">
        <v>1.8711395119420399E-2</v>
      </c>
      <c r="Q48" s="25">
        <v>6.56689764248125E-3</v>
      </c>
      <c r="R48" s="25">
        <v>1.29190977547008E-3</v>
      </c>
      <c r="S48" s="25">
        <v>1.4960866805638301E-2</v>
      </c>
      <c r="T48" s="25">
        <v>5.08309308217113E-2</v>
      </c>
      <c r="U48" s="25">
        <v>3.5585312615762698E-4</v>
      </c>
      <c r="V48" s="25">
        <v>1.9928017783742E-4</v>
      </c>
      <c r="W48" s="24">
        <v>1.78569253610333</v>
      </c>
      <c r="X48" s="24">
        <v>0</v>
      </c>
      <c r="Y48" s="24">
        <v>267.92784136761998</v>
      </c>
    </row>
    <row r="49" spans="1:25" x14ac:dyDescent="0.3">
      <c r="A49">
        <f>YEAR(Table1[[#This Row],[Date]])</f>
        <v>2026</v>
      </c>
      <c r="B49">
        <f>MONTH(Table1[[#This Row],[Date]])</f>
        <v>2</v>
      </c>
      <c r="C49" s="1">
        <v>46069</v>
      </c>
      <c r="D49">
        <v>1</v>
      </c>
      <c r="E49" s="23">
        <v>7.0000000000000007E-2</v>
      </c>
      <c r="F49" s="23">
        <v>0.04</v>
      </c>
      <c r="G49" s="23">
        <v>0.98499999999999999</v>
      </c>
      <c r="H49" s="23">
        <v>0.94499999999999995</v>
      </c>
      <c r="I49">
        <v>37.5</v>
      </c>
      <c r="K49" s="25">
        <v>1.0257570912773099E-2</v>
      </c>
      <c r="L49" s="25">
        <v>8.7006902756913904E-4</v>
      </c>
      <c r="M49" s="25">
        <v>0.42733389100589902</v>
      </c>
      <c r="N49" s="25">
        <v>3.9222538716198199E-2</v>
      </c>
      <c r="O49" s="25">
        <v>7.3301484675777195E-3</v>
      </c>
      <c r="P49" s="25">
        <v>1.8711395119420399E-2</v>
      </c>
      <c r="Q49" s="25">
        <v>6.56689764248125E-3</v>
      </c>
      <c r="R49" s="25">
        <v>1.29190977547008E-3</v>
      </c>
      <c r="S49" s="25">
        <v>1.4960866805638301E-2</v>
      </c>
      <c r="T49" s="25">
        <v>5.08309308217113E-2</v>
      </c>
      <c r="U49" s="25">
        <v>3.5585312615762698E-4</v>
      </c>
      <c r="V49" s="25">
        <v>1.9928017783742E-4</v>
      </c>
      <c r="W49" s="24">
        <v>1.78569253610333</v>
      </c>
      <c r="X49" s="24">
        <v>0</v>
      </c>
      <c r="Y49" s="24">
        <v>267.92784136761998</v>
      </c>
    </row>
    <row r="50" spans="1:25" x14ac:dyDescent="0.3">
      <c r="A50">
        <f>YEAR(Table1[[#This Row],[Date]])</f>
        <v>2026</v>
      </c>
      <c r="B50">
        <f>MONTH(Table1[[#This Row],[Date]])</f>
        <v>2</v>
      </c>
      <c r="C50" s="1">
        <v>46070</v>
      </c>
      <c r="D50">
        <v>1</v>
      </c>
      <c r="E50" s="23">
        <v>7.0000000000000007E-2</v>
      </c>
      <c r="F50" s="23">
        <v>0.04</v>
      </c>
      <c r="G50" s="23">
        <v>0.98499999999999999</v>
      </c>
      <c r="H50" s="23">
        <v>0.94499999999999995</v>
      </c>
      <c r="I50">
        <v>37.5</v>
      </c>
      <c r="K50" s="25">
        <v>1.0257570912773099E-2</v>
      </c>
      <c r="L50" s="25">
        <v>8.7006902756913904E-4</v>
      </c>
      <c r="M50" s="25">
        <v>0.42733389100589902</v>
      </c>
      <c r="N50" s="25">
        <v>3.9222538716198199E-2</v>
      </c>
      <c r="O50" s="25">
        <v>7.3301484675777195E-3</v>
      </c>
      <c r="P50" s="25">
        <v>1.8711395119420399E-2</v>
      </c>
      <c r="Q50" s="25">
        <v>6.56689764248125E-3</v>
      </c>
      <c r="R50" s="25">
        <v>1.29190977547008E-3</v>
      </c>
      <c r="S50" s="25">
        <v>1.4960866805638301E-2</v>
      </c>
      <c r="T50" s="25">
        <v>5.08309308217113E-2</v>
      </c>
      <c r="U50" s="25">
        <v>3.5585312615762698E-4</v>
      </c>
      <c r="V50" s="25">
        <v>1.9928017783742E-4</v>
      </c>
      <c r="W50" s="24">
        <v>1.78569253610333</v>
      </c>
      <c r="X50" s="24">
        <v>0</v>
      </c>
      <c r="Y50" s="24">
        <v>267.92784136761998</v>
      </c>
    </row>
    <row r="51" spans="1:25" x14ac:dyDescent="0.3">
      <c r="A51">
        <f>YEAR(Table1[[#This Row],[Date]])</f>
        <v>2026</v>
      </c>
      <c r="B51">
        <f>MONTH(Table1[[#This Row],[Date]])</f>
        <v>2</v>
      </c>
      <c r="C51" s="1">
        <v>46071</v>
      </c>
      <c r="D51">
        <v>1</v>
      </c>
      <c r="E51" s="23">
        <v>7.0000000000000007E-2</v>
      </c>
      <c r="F51" s="23">
        <v>0.04</v>
      </c>
      <c r="G51" s="23">
        <v>0.98499999999999999</v>
      </c>
      <c r="H51" s="23">
        <v>0.94499999999999995</v>
      </c>
      <c r="I51">
        <v>37.5</v>
      </c>
      <c r="K51" s="25">
        <v>1.0257570912773099E-2</v>
      </c>
      <c r="L51" s="25">
        <v>8.7006902756913904E-4</v>
      </c>
      <c r="M51" s="25">
        <v>0.42733389100589902</v>
      </c>
      <c r="N51" s="25">
        <v>3.9222538716198199E-2</v>
      </c>
      <c r="O51" s="25">
        <v>7.3301484675777195E-3</v>
      </c>
      <c r="P51" s="25">
        <v>1.8711395119420399E-2</v>
      </c>
      <c r="Q51" s="25">
        <v>6.56689764248125E-3</v>
      </c>
      <c r="R51" s="25">
        <v>1.29190977547008E-3</v>
      </c>
      <c r="S51" s="25">
        <v>1.4960866805638301E-2</v>
      </c>
      <c r="T51" s="25">
        <v>5.08309308217113E-2</v>
      </c>
      <c r="U51" s="25">
        <v>3.5585312615762698E-4</v>
      </c>
      <c r="V51" s="25">
        <v>1.9928017783742E-4</v>
      </c>
      <c r="W51" s="24">
        <v>1.78569253610333</v>
      </c>
      <c r="X51" s="24">
        <v>0</v>
      </c>
      <c r="Y51" s="24">
        <v>267.92784136761998</v>
      </c>
    </row>
    <row r="52" spans="1:25" x14ac:dyDescent="0.3">
      <c r="A52">
        <f>YEAR(Table1[[#This Row],[Date]])</f>
        <v>2026</v>
      </c>
      <c r="B52">
        <f>MONTH(Table1[[#This Row],[Date]])</f>
        <v>2</v>
      </c>
      <c r="C52" s="1">
        <v>46072</v>
      </c>
      <c r="D52">
        <v>1</v>
      </c>
      <c r="E52" s="23">
        <v>7.0000000000000007E-2</v>
      </c>
      <c r="F52" s="23">
        <v>0.04</v>
      </c>
      <c r="G52" s="23">
        <v>0.98499999999999999</v>
      </c>
      <c r="H52" s="23">
        <v>0.94499999999999995</v>
      </c>
      <c r="I52">
        <v>37.5</v>
      </c>
      <c r="K52" s="25">
        <v>1.0257570912773099E-2</v>
      </c>
      <c r="L52" s="25">
        <v>8.7006902756913904E-4</v>
      </c>
      <c r="M52" s="25">
        <v>0.42733389100589902</v>
      </c>
      <c r="N52" s="25">
        <v>3.9222538716198199E-2</v>
      </c>
      <c r="O52" s="25">
        <v>7.3301484675777195E-3</v>
      </c>
      <c r="P52" s="25">
        <v>1.8711395119420399E-2</v>
      </c>
      <c r="Q52" s="25">
        <v>6.56689764248125E-3</v>
      </c>
      <c r="R52" s="25">
        <v>1.29190977547008E-3</v>
      </c>
      <c r="S52" s="25">
        <v>1.4960866805638301E-2</v>
      </c>
      <c r="T52" s="25">
        <v>5.08309308217113E-2</v>
      </c>
      <c r="U52" s="25">
        <v>3.5585312615762698E-4</v>
      </c>
      <c r="V52" s="25">
        <v>1.9928017783742E-4</v>
      </c>
      <c r="W52" s="24">
        <v>1.78569253610333</v>
      </c>
      <c r="X52" s="24">
        <v>0</v>
      </c>
      <c r="Y52" s="24">
        <v>267.92784136761998</v>
      </c>
    </row>
    <row r="53" spans="1:25" x14ac:dyDescent="0.3">
      <c r="A53">
        <f>YEAR(Table1[[#This Row],[Date]])</f>
        <v>2026</v>
      </c>
      <c r="B53">
        <f>MONTH(Table1[[#This Row],[Date]])</f>
        <v>2</v>
      </c>
      <c r="C53" s="1">
        <v>46073</v>
      </c>
      <c r="D53">
        <v>1</v>
      </c>
      <c r="E53" s="23">
        <v>7.0000000000000007E-2</v>
      </c>
      <c r="F53" s="23">
        <v>0.04</v>
      </c>
      <c r="G53" s="23">
        <v>0.98499999999999999</v>
      </c>
      <c r="H53" s="23">
        <v>0.94499999999999995</v>
      </c>
      <c r="I53">
        <v>37.5</v>
      </c>
      <c r="K53" s="25">
        <v>1.0257570912773099E-2</v>
      </c>
      <c r="L53" s="25">
        <v>8.7006902756913904E-4</v>
      </c>
      <c r="M53" s="25">
        <v>0.42733389100589902</v>
      </c>
      <c r="N53" s="25">
        <v>3.9222538716198199E-2</v>
      </c>
      <c r="O53" s="25">
        <v>7.3301484675777195E-3</v>
      </c>
      <c r="P53" s="25">
        <v>1.8711395119420399E-2</v>
      </c>
      <c r="Q53" s="25">
        <v>6.56689764248125E-3</v>
      </c>
      <c r="R53" s="25">
        <v>1.29190977547008E-3</v>
      </c>
      <c r="S53" s="25">
        <v>1.4960866805638301E-2</v>
      </c>
      <c r="T53" s="25">
        <v>5.08309308217113E-2</v>
      </c>
      <c r="U53" s="25">
        <v>3.5585312615762698E-4</v>
      </c>
      <c r="V53" s="25">
        <v>1.9928017783742E-4</v>
      </c>
      <c r="W53" s="24">
        <v>1.78569253610333</v>
      </c>
      <c r="X53" s="24">
        <v>0</v>
      </c>
      <c r="Y53" s="24">
        <v>267.92784136761998</v>
      </c>
    </row>
    <row r="54" spans="1:25" x14ac:dyDescent="0.3">
      <c r="A54">
        <f>YEAR(Table1[[#This Row],[Date]])</f>
        <v>2026</v>
      </c>
      <c r="B54">
        <f>MONTH(Table1[[#This Row],[Date]])</f>
        <v>2</v>
      </c>
      <c r="C54" s="1">
        <v>46074</v>
      </c>
      <c r="D54">
        <v>1</v>
      </c>
      <c r="E54" s="23">
        <v>7.0000000000000007E-2</v>
      </c>
      <c r="F54" s="23">
        <v>0.04</v>
      </c>
      <c r="G54" s="23">
        <v>0.98499999999999999</v>
      </c>
      <c r="H54" s="23">
        <v>0.94499999999999995</v>
      </c>
      <c r="I54">
        <v>37.5</v>
      </c>
      <c r="K54" s="25">
        <v>1.0257570912773099E-2</v>
      </c>
      <c r="L54" s="25">
        <v>8.7006902756913904E-4</v>
      </c>
      <c r="M54" s="25">
        <v>0.42733389100589902</v>
      </c>
      <c r="N54" s="25">
        <v>3.9222538716198199E-2</v>
      </c>
      <c r="O54" s="25">
        <v>7.3301484675777195E-3</v>
      </c>
      <c r="P54" s="25">
        <v>1.8711395119420399E-2</v>
      </c>
      <c r="Q54" s="25">
        <v>6.56689764248125E-3</v>
      </c>
      <c r="R54" s="25">
        <v>1.29190977547008E-3</v>
      </c>
      <c r="S54" s="25">
        <v>1.4960866805638301E-2</v>
      </c>
      <c r="T54" s="25">
        <v>5.08309308217113E-2</v>
      </c>
      <c r="U54" s="25">
        <v>3.5585312615762698E-4</v>
      </c>
      <c r="V54" s="25">
        <v>1.9928017783742E-4</v>
      </c>
      <c r="W54" s="24">
        <v>1.78569253610333</v>
      </c>
      <c r="X54" s="24">
        <v>0</v>
      </c>
      <c r="Y54" s="24">
        <v>267.92784136761998</v>
      </c>
    </row>
    <row r="55" spans="1:25" x14ac:dyDescent="0.3">
      <c r="A55">
        <f>YEAR(Table1[[#This Row],[Date]])</f>
        <v>2026</v>
      </c>
      <c r="B55">
        <f>MONTH(Table1[[#This Row],[Date]])</f>
        <v>2</v>
      </c>
      <c r="C55" s="1">
        <v>46075</v>
      </c>
      <c r="D55">
        <v>1</v>
      </c>
      <c r="E55" s="23">
        <v>7.0000000000000007E-2</v>
      </c>
      <c r="F55" s="23">
        <v>0.04</v>
      </c>
      <c r="G55" s="23">
        <v>0.98499999999999999</v>
      </c>
      <c r="H55" s="23">
        <v>0.94499999999999995</v>
      </c>
      <c r="I55">
        <v>37.5</v>
      </c>
      <c r="K55" s="25">
        <v>1.0257570912773099E-2</v>
      </c>
      <c r="L55" s="25">
        <v>8.7006902756913904E-4</v>
      </c>
      <c r="M55" s="25">
        <v>0.42733389100589902</v>
      </c>
      <c r="N55" s="25">
        <v>3.9222538716198199E-2</v>
      </c>
      <c r="O55" s="25">
        <v>7.3301484675777195E-3</v>
      </c>
      <c r="P55" s="25">
        <v>1.8711395119420399E-2</v>
      </c>
      <c r="Q55" s="25">
        <v>6.56689764248125E-3</v>
      </c>
      <c r="R55" s="25">
        <v>1.29190977547008E-3</v>
      </c>
      <c r="S55" s="25">
        <v>1.4960866805638301E-2</v>
      </c>
      <c r="T55" s="25">
        <v>5.08309308217113E-2</v>
      </c>
      <c r="U55" s="25">
        <v>3.5585312615762698E-4</v>
      </c>
      <c r="V55" s="25">
        <v>1.9928017783742E-4</v>
      </c>
      <c r="W55" s="24">
        <v>1.78569253610333</v>
      </c>
      <c r="X55" s="24">
        <v>0</v>
      </c>
      <c r="Y55" s="24">
        <v>267.92784136761998</v>
      </c>
    </row>
    <row r="56" spans="1:25" x14ac:dyDescent="0.3">
      <c r="A56">
        <f>YEAR(Table1[[#This Row],[Date]])</f>
        <v>2026</v>
      </c>
      <c r="B56">
        <f>MONTH(Table1[[#This Row],[Date]])</f>
        <v>2</v>
      </c>
      <c r="C56" s="1">
        <v>46076</v>
      </c>
      <c r="D56">
        <v>1</v>
      </c>
      <c r="E56" s="23">
        <v>7.0000000000000007E-2</v>
      </c>
      <c r="F56" s="23">
        <v>0.04</v>
      </c>
      <c r="G56" s="23">
        <v>0.98499999999999999</v>
      </c>
      <c r="H56" s="23">
        <v>0.94499999999999995</v>
      </c>
      <c r="I56">
        <v>37.5</v>
      </c>
      <c r="K56" s="25">
        <v>1.0257570912773099E-2</v>
      </c>
      <c r="L56" s="25">
        <v>8.7006902756913904E-4</v>
      </c>
      <c r="M56" s="25">
        <v>0.42733389100589902</v>
      </c>
      <c r="N56" s="25">
        <v>3.9222538716198199E-2</v>
      </c>
      <c r="O56" s="25">
        <v>7.3301484675777195E-3</v>
      </c>
      <c r="P56" s="25">
        <v>1.8711395119420399E-2</v>
      </c>
      <c r="Q56" s="25">
        <v>6.56689764248125E-3</v>
      </c>
      <c r="R56" s="25">
        <v>1.29190977547008E-3</v>
      </c>
      <c r="S56" s="25">
        <v>1.4960866805638301E-2</v>
      </c>
      <c r="T56" s="25">
        <v>5.08309308217113E-2</v>
      </c>
      <c r="U56" s="25">
        <v>3.5585312615762698E-4</v>
      </c>
      <c r="V56" s="25">
        <v>1.9928017783742E-4</v>
      </c>
      <c r="W56" s="24">
        <v>1.78569253610333</v>
      </c>
      <c r="X56" s="24">
        <v>0</v>
      </c>
      <c r="Y56" s="24">
        <v>267.92784136761998</v>
      </c>
    </row>
    <row r="57" spans="1:25" x14ac:dyDescent="0.3">
      <c r="A57">
        <f>YEAR(Table1[[#This Row],[Date]])</f>
        <v>2026</v>
      </c>
      <c r="B57">
        <f>MONTH(Table1[[#This Row],[Date]])</f>
        <v>2</v>
      </c>
      <c r="C57" s="1">
        <v>46077</v>
      </c>
      <c r="D57">
        <v>1</v>
      </c>
      <c r="E57" s="23">
        <v>7.0000000000000007E-2</v>
      </c>
      <c r="F57" s="23">
        <v>0.04</v>
      </c>
      <c r="G57" s="23">
        <v>0.98499999999999999</v>
      </c>
      <c r="H57" s="23">
        <v>0.94499999999999995</v>
      </c>
      <c r="I57">
        <v>37.5</v>
      </c>
      <c r="K57" s="25">
        <v>1.0257570912773099E-2</v>
      </c>
      <c r="L57" s="25">
        <v>8.7006902756913904E-4</v>
      </c>
      <c r="M57" s="25">
        <v>0.42733389100589902</v>
      </c>
      <c r="N57" s="25">
        <v>3.9222538716198199E-2</v>
      </c>
      <c r="O57" s="25">
        <v>7.3301484675777195E-3</v>
      </c>
      <c r="P57" s="25">
        <v>1.8711395119420399E-2</v>
      </c>
      <c r="Q57" s="25">
        <v>6.56689764248125E-3</v>
      </c>
      <c r="R57" s="25">
        <v>1.29190977547008E-3</v>
      </c>
      <c r="S57" s="25">
        <v>1.4960866805638301E-2</v>
      </c>
      <c r="T57" s="25">
        <v>5.08309308217113E-2</v>
      </c>
      <c r="U57" s="25">
        <v>3.5585312615762698E-4</v>
      </c>
      <c r="V57" s="25">
        <v>1.9928017783742E-4</v>
      </c>
      <c r="W57" s="24">
        <v>1.78569253610333</v>
      </c>
      <c r="X57" s="24">
        <v>0</v>
      </c>
      <c r="Y57" s="24">
        <v>267.92784136761998</v>
      </c>
    </row>
    <row r="58" spans="1:25" x14ac:dyDescent="0.3">
      <c r="A58">
        <f>YEAR(Table1[[#This Row],[Date]])</f>
        <v>2026</v>
      </c>
      <c r="B58">
        <f>MONTH(Table1[[#This Row],[Date]])</f>
        <v>2</v>
      </c>
      <c r="C58" s="1">
        <v>46078</v>
      </c>
      <c r="D58">
        <v>1</v>
      </c>
      <c r="E58" s="23">
        <v>7.0000000000000007E-2</v>
      </c>
      <c r="F58" s="23">
        <v>0.04</v>
      </c>
      <c r="G58" s="23">
        <v>0.98499999999999999</v>
      </c>
      <c r="H58" s="23">
        <v>0.94499999999999995</v>
      </c>
      <c r="I58">
        <v>37.5</v>
      </c>
      <c r="K58" s="25">
        <v>1.0257570912773099E-2</v>
      </c>
      <c r="L58" s="25">
        <v>8.7006902756913904E-4</v>
      </c>
      <c r="M58" s="25">
        <v>0.42733389100589902</v>
      </c>
      <c r="N58" s="25">
        <v>3.9222538716198199E-2</v>
      </c>
      <c r="O58" s="25">
        <v>7.3301484675777195E-3</v>
      </c>
      <c r="P58" s="25">
        <v>1.8711395119420399E-2</v>
      </c>
      <c r="Q58" s="25">
        <v>6.56689764248125E-3</v>
      </c>
      <c r="R58" s="25">
        <v>1.29190977547008E-3</v>
      </c>
      <c r="S58" s="25">
        <v>1.4960866805638301E-2</v>
      </c>
      <c r="T58" s="25">
        <v>5.08309308217113E-2</v>
      </c>
      <c r="U58" s="25">
        <v>3.5585312615762698E-4</v>
      </c>
      <c r="V58" s="25">
        <v>1.9928017783742E-4</v>
      </c>
      <c r="W58" s="24">
        <v>1.78569253610333</v>
      </c>
      <c r="X58" s="24">
        <v>0</v>
      </c>
      <c r="Y58" s="24">
        <v>267.92784136761998</v>
      </c>
    </row>
    <row r="59" spans="1:25" x14ac:dyDescent="0.3">
      <c r="A59">
        <f>YEAR(Table1[[#This Row],[Date]])</f>
        <v>2026</v>
      </c>
      <c r="B59">
        <f>MONTH(Table1[[#This Row],[Date]])</f>
        <v>2</v>
      </c>
      <c r="C59" s="1">
        <v>46079</v>
      </c>
      <c r="D59">
        <v>1</v>
      </c>
      <c r="E59" s="23">
        <v>7.0000000000000007E-2</v>
      </c>
      <c r="F59" s="23">
        <v>0.04</v>
      </c>
      <c r="G59" s="23">
        <v>0.98499999999999999</v>
      </c>
      <c r="H59" s="23">
        <v>0.94499999999999995</v>
      </c>
      <c r="I59">
        <v>37.5</v>
      </c>
      <c r="K59" s="25">
        <v>1.0257570912773099E-2</v>
      </c>
      <c r="L59" s="25">
        <v>8.7006902756913904E-4</v>
      </c>
      <c r="M59" s="25">
        <v>0.42733389100589902</v>
      </c>
      <c r="N59" s="25">
        <v>3.9222538716198199E-2</v>
      </c>
      <c r="O59" s="25">
        <v>7.3301484675777195E-3</v>
      </c>
      <c r="P59" s="25">
        <v>1.8711395119420399E-2</v>
      </c>
      <c r="Q59" s="25">
        <v>6.56689764248125E-3</v>
      </c>
      <c r="R59" s="25">
        <v>1.29190977547008E-3</v>
      </c>
      <c r="S59" s="25">
        <v>1.4960866805638301E-2</v>
      </c>
      <c r="T59" s="25">
        <v>5.08309308217113E-2</v>
      </c>
      <c r="U59" s="25">
        <v>3.5585312615762698E-4</v>
      </c>
      <c r="V59" s="25">
        <v>1.9928017783742E-4</v>
      </c>
      <c r="W59" s="24">
        <v>1.78569253610333</v>
      </c>
      <c r="X59" s="24">
        <v>0</v>
      </c>
      <c r="Y59" s="24">
        <v>267.92784136761998</v>
      </c>
    </row>
    <row r="60" spans="1:25" x14ac:dyDescent="0.3">
      <c r="A60">
        <f>YEAR(Table1[[#This Row],[Date]])</f>
        <v>2026</v>
      </c>
      <c r="B60">
        <f>MONTH(Table1[[#This Row],[Date]])</f>
        <v>2</v>
      </c>
      <c r="C60" s="1">
        <v>46080</v>
      </c>
      <c r="D60">
        <v>1</v>
      </c>
      <c r="E60" s="23">
        <v>7.0000000000000007E-2</v>
      </c>
      <c r="F60" s="23">
        <v>0.04</v>
      </c>
      <c r="G60" s="23">
        <v>0.98499999999999999</v>
      </c>
      <c r="H60" s="23">
        <v>0.94499999999999995</v>
      </c>
      <c r="I60">
        <v>37.5</v>
      </c>
      <c r="K60" s="25">
        <v>1.0257570912773099E-2</v>
      </c>
      <c r="L60" s="25">
        <v>8.7006902756913904E-4</v>
      </c>
      <c r="M60" s="25">
        <v>0.42733389100589902</v>
      </c>
      <c r="N60" s="25">
        <v>3.9222538716198199E-2</v>
      </c>
      <c r="O60" s="25">
        <v>7.3301484675777195E-3</v>
      </c>
      <c r="P60" s="25">
        <v>1.8711395119420399E-2</v>
      </c>
      <c r="Q60" s="25">
        <v>6.56689764248125E-3</v>
      </c>
      <c r="R60" s="25">
        <v>1.29190977547008E-3</v>
      </c>
      <c r="S60" s="25">
        <v>1.4960866805638301E-2</v>
      </c>
      <c r="T60" s="25">
        <v>5.08309308217113E-2</v>
      </c>
      <c r="U60" s="25">
        <v>3.5585312615762698E-4</v>
      </c>
      <c r="V60" s="25">
        <v>1.9928017783742E-4</v>
      </c>
      <c r="W60" s="24">
        <v>1.78569253610333</v>
      </c>
      <c r="X60" s="24">
        <v>0</v>
      </c>
      <c r="Y60" s="24">
        <v>267.92784136761998</v>
      </c>
    </row>
    <row r="61" spans="1:25" x14ac:dyDescent="0.3">
      <c r="A61">
        <f>YEAR(Table1[[#This Row],[Date]])</f>
        <v>2026</v>
      </c>
      <c r="B61">
        <f>MONTH(Table1[[#This Row],[Date]])</f>
        <v>2</v>
      </c>
      <c r="C61" s="1">
        <v>46081</v>
      </c>
      <c r="D61">
        <v>1</v>
      </c>
      <c r="E61" s="23">
        <v>7.0000000000000007E-2</v>
      </c>
      <c r="F61" s="23">
        <v>0.04</v>
      </c>
      <c r="G61" s="23">
        <v>0.98499999999999999</v>
      </c>
      <c r="H61" s="23">
        <v>0.94499999999999995</v>
      </c>
      <c r="I61">
        <v>37.5</v>
      </c>
      <c r="K61" s="25">
        <v>1.0257570912773099E-2</v>
      </c>
      <c r="L61" s="25">
        <v>8.7006902756913904E-4</v>
      </c>
      <c r="M61" s="25">
        <v>0.42733389100589902</v>
      </c>
      <c r="N61" s="25">
        <v>3.9222538716198199E-2</v>
      </c>
      <c r="O61" s="25">
        <v>7.3301484675777195E-3</v>
      </c>
      <c r="P61" s="25">
        <v>1.8711395119420399E-2</v>
      </c>
      <c r="Q61" s="25">
        <v>6.56689764248125E-3</v>
      </c>
      <c r="R61" s="25">
        <v>1.29190977547008E-3</v>
      </c>
      <c r="S61" s="25">
        <v>1.4960866805638301E-2</v>
      </c>
      <c r="T61" s="25">
        <v>5.08309308217113E-2</v>
      </c>
      <c r="U61" s="25">
        <v>3.5585312615762698E-4</v>
      </c>
      <c r="V61" s="25">
        <v>1.9928017783742E-4</v>
      </c>
      <c r="W61" s="24">
        <v>1.78569253610333</v>
      </c>
      <c r="X61" s="24">
        <v>0</v>
      </c>
      <c r="Y61" s="24">
        <v>267.92784136761998</v>
      </c>
    </row>
    <row r="62" spans="1:25" x14ac:dyDescent="0.3">
      <c r="A62">
        <f>YEAR(Table1[[#This Row],[Date]])</f>
        <v>2026</v>
      </c>
      <c r="B62">
        <f>MONTH(Table1[[#This Row],[Date]])</f>
        <v>3</v>
      </c>
      <c r="C62" s="1">
        <v>46082</v>
      </c>
      <c r="D62">
        <v>1</v>
      </c>
      <c r="E62" s="23">
        <v>7.0000000000000007E-2</v>
      </c>
      <c r="F62" s="23">
        <v>0.04</v>
      </c>
      <c r="G62" s="23">
        <v>0.98499999999999999</v>
      </c>
      <c r="H62" s="23">
        <v>0.94499999999999995</v>
      </c>
      <c r="I62">
        <v>37.5</v>
      </c>
      <c r="J62" s="24">
        <v>12.6</v>
      </c>
      <c r="K62" s="25">
        <v>1.0431456937780701E-2</v>
      </c>
      <c r="L62" s="25">
        <v>8.7209886135421492E-4</v>
      </c>
      <c r="M62" s="25">
        <v>0.43278106242431003</v>
      </c>
      <c r="N62" s="25">
        <v>3.7328772405021998E-2</v>
      </c>
      <c r="O62" s="25">
        <v>7.3219446450893599E-3</v>
      </c>
      <c r="P62" s="25">
        <v>1.7294450834953099E-2</v>
      </c>
      <c r="Q62" s="25">
        <v>6.6189176320791999E-3</v>
      </c>
      <c r="R62" s="25">
        <v>1.0147454028299301E-3</v>
      </c>
      <c r="S62" s="25">
        <v>1.5570141505851301E-2</v>
      </c>
      <c r="T62" s="25">
        <v>6.5227372438646E-2</v>
      </c>
      <c r="U62" s="25">
        <v>3.37714700468165E-4</v>
      </c>
      <c r="V62" s="25">
        <v>1.7787479101709298E-4</v>
      </c>
      <c r="W62" s="24">
        <v>1.8986091201406501</v>
      </c>
      <c r="X62" s="24">
        <v>0</v>
      </c>
      <c r="Y62" s="24">
        <v>262.83275448098101</v>
      </c>
    </row>
    <row r="63" spans="1:25" x14ac:dyDescent="0.3">
      <c r="A63">
        <f>YEAR(Table1[[#This Row],[Date]])</f>
        <v>2026</v>
      </c>
      <c r="B63">
        <f>MONTH(Table1[[#This Row],[Date]])</f>
        <v>3</v>
      </c>
      <c r="C63" s="1">
        <v>46083</v>
      </c>
      <c r="D63">
        <v>1</v>
      </c>
      <c r="E63" s="23">
        <v>7.0000000000000007E-2</v>
      </c>
      <c r="F63" s="23">
        <v>0.04</v>
      </c>
      <c r="G63" s="23">
        <v>0.98499999999999999</v>
      </c>
      <c r="H63" s="23">
        <v>0.94499999999999995</v>
      </c>
      <c r="I63">
        <v>37.5</v>
      </c>
      <c r="J63" s="24">
        <v>12.6</v>
      </c>
      <c r="K63" s="25">
        <v>1.0431456937780701E-2</v>
      </c>
      <c r="L63" s="25">
        <v>8.7209886135421492E-4</v>
      </c>
      <c r="M63" s="25">
        <v>0.43278106242431003</v>
      </c>
      <c r="N63" s="25">
        <v>3.7328772405021998E-2</v>
      </c>
      <c r="O63" s="25">
        <v>7.3219446450893599E-3</v>
      </c>
      <c r="P63" s="25">
        <v>1.7294450834953099E-2</v>
      </c>
      <c r="Q63" s="25">
        <v>6.6189176320791999E-3</v>
      </c>
      <c r="R63" s="25">
        <v>1.0147454028299301E-3</v>
      </c>
      <c r="S63" s="25">
        <v>1.5570141505851301E-2</v>
      </c>
      <c r="T63" s="25">
        <v>6.5227372438646E-2</v>
      </c>
      <c r="U63" s="25">
        <v>3.37714700468165E-4</v>
      </c>
      <c r="V63" s="25">
        <v>1.7787479101709298E-4</v>
      </c>
      <c r="W63" s="24">
        <v>1.8986091201406501</v>
      </c>
      <c r="X63" s="24">
        <v>0</v>
      </c>
      <c r="Y63" s="24">
        <v>262.83275448098101</v>
      </c>
    </row>
    <row r="64" spans="1:25" x14ac:dyDescent="0.3">
      <c r="A64">
        <f>YEAR(Table1[[#This Row],[Date]])</f>
        <v>2026</v>
      </c>
      <c r="B64">
        <f>MONTH(Table1[[#This Row],[Date]])</f>
        <v>3</v>
      </c>
      <c r="C64" s="1">
        <v>46084</v>
      </c>
      <c r="D64">
        <v>1</v>
      </c>
      <c r="E64" s="23">
        <v>7.0000000000000007E-2</v>
      </c>
      <c r="F64" s="23">
        <v>0.04</v>
      </c>
      <c r="G64" s="23">
        <v>0.98499999999999999</v>
      </c>
      <c r="H64" s="23">
        <v>0.94499999999999995</v>
      </c>
      <c r="I64">
        <v>37.5</v>
      </c>
      <c r="J64" s="24">
        <v>12.6</v>
      </c>
      <c r="K64" s="25">
        <v>1.0431456937780701E-2</v>
      </c>
      <c r="L64" s="25">
        <v>8.7209886135421492E-4</v>
      </c>
      <c r="M64" s="25">
        <v>0.43278106242431003</v>
      </c>
      <c r="N64" s="25">
        <v>3.7328772405021998E-2</v>
      </c>
      <c r="O64" s="25">
        <v>7.3219446450893599E-3</v>
      </c>
      <c r="P64" s="25">
        <v>1.7294450834953099E-2</v>
      </c>
      <c r="Q64" s="25">
        <v>6.6189176320791999E-3</v>
      </c>
      <c r="R64" s="25">
        <v>1.0147454028299301E-3</v>
      </c>
      <c r="S64" s="25">
        <v>1.5570141505851301E-2</v>
      </c>
      <c r="T64" s="25">
        <v>6.5227372438646E-2</v>
      </c>
      <c r="U64" s="25">
        <v>3.37714700468165E-4</v>
      </c>
      <c r="V64" s="25">
        <v>1.7787479101709298E-4</v>
      </c>
      <c r="W64" s="24">
        <v>1.8986091201406501</v>
      </c>
      <c r="X64" s="24">
        <v>0</v>
      </c>
      <c r="Y64" s="24">
        <v>262.83275448098101</v>
      </c>
    </row>
    <row r="65" spans="1:25" x14ac:dyDescent="0.3">
      <c r="A65">
        <f>YEAR(Table1[[#This Row],[Date]])</f>
        <v>2026</v>
      </c>
      <c r="B65">
        <f>MONTH(Table1[[#This Row],[Date]])</f>
        <v>3</v>
      </c>
      <c r="C65" s="1">
        <v>46085</v>
      </c>
      <c r="D65">
        <v>1</v>
      </c>
      <c r="E65" s="23">
        <v>7.0000000000000007E-2</v>
      </c>
      <c r="F65" s="23">
        <v>0.04</v>
      </c>
      <c r="G65" s="23">
        <v>0.98499999999999999</v>
      </c>
      <c r="H65" s="23">
        <v>0.94499999999999995</v>
      </c>
      <c r="I65">
        <v>37.5</v>
      </c>
      <c r="J65" s="24">
        <v>12.6</v>
      </c>
      <c r="K65" s="25">
        <v>1.0431456937780701E-2</v>
      </c>
      <c r="L65" s="25">
        <v>8.7209886135421492E-4</v>
      </c>
      <c r="M65" s="25">
        <v>0.43278106242431003</v>
      </c>
      <c r="N65" s="25">
        <v>3.7328772405021998E-2</v>
      </c>
      <c r="O65" s="25">
        <v>7.3219446450893599E-3</v>
      </c>
      <c r="P65" s="25">
        <v>1.7294450834953099E-2</v>
      </c>
      <c r="Q65" s="25">
        <v>6.6189176320791999E-3</v>
      </c>
      <c r="R65" s="25">
        <v>1.0147454028299301E-3</v>
      </c>
      <c r="S65" s="25">
        <v>1.5570141505851301E-2</v>
      </c>
      <c r="T65" s="25">
        <v>6.5227372438646E-2</v>
      </c>
      <c r="U65" s="25">
        <v>3.37714700468165E-4</v>
      </c>
      <c r="V65" s="25">
        <v>1.7787479101709298E-4</v>
      </c>
      <c r="W65" s="24">
        <v>1.8986091201406501</v>
      </c>
      <c r="X65" s="24">
        <v>0</v>
      </c>
      <c r="Y65" s="24">
        <v>262.83275448098101</v>
      </c>
    </row>
    <row r="66" spans="1:25" x14ac:dyDescent="0.3">
      <c r="A66">
        <f>YEAR(Table1[[#This Row],[Date]])</f>
        <v>2026</v>
      </c>
      <c r="B66">
        <f>MONTH(Table1[[#This Row],[Date]])</f>
        <v>3</v>
      </c>
      <c r="C66" s="1">
        <v>46086</v>
      </c>
      <c r="D66">
        <v>1</v>
      </c>
      <c r="E66" s="23">
        <v>7.0000000000000007E-2</v>
      </c>
      <c r="F66" s="23">
        <v>0.04</v>
      </c>
      <c r="G66" s="23">
        <v>0.98499999999999999</v>
      </c>
      <c r="H66" s="23">
        <v>0.94499999999999995</v>
      </c>
      <c r="I66">
        <v>37.5</v>
      </c>
      <c r="J66" s="24">
        <v>12.6</v>
      </c>
      <c r="K66" s="25">
        <v>1.0431456937780701E-2</v>
      </c>
      <c r="L66" s="25">
        <v>8.7209886135421492E-4</v>
      </c>
      <c r="M66" s="25">
        <v>0.43278106242431003</v>
      </c>
      <c r="N66" s="25">
        <v>3.7328772405021998E-2</v>
      </c>
      <c r="O66" s="25">
        <v>7.3219446450893599E-3</v>
      </c>
      <c r="P66" s="25">
        <v>1.7294450834953099E-2</v>
      </c>
      <c r="Q66" s="25">
        <v>6.6189176320791999E-3</v>
      </c>
      <c r="R66" s="25">
        <v>1.0147454028299301E-3</v>
      </c>
      <c r="S66" s="25">
        <v>1.5570141505851301E-2</v>
      </c>
      <c r="T66" s="25">
        <v>6.5227372438646E-2</v>
      </c>
      <c r="U66" s="25">
        <v>3.37714700468165E-4</v>
      </c>
      <c r="V66" s="25">
        <v>1.7787479101709298E-4</v>
      </c>
      <c r="W66" s="24">
        <v>1.8986091201406501</v>
      </c>
      <c r="X66" s="24">
        <v>0</v>
      </c>
      <c r="Y66" s="24">
        <v>262.83275448098101</v>
      </c>
    </row>
    <row r="67" spans="1:25" x14ac:dyDescent="0.3">
      <c r="A67">
        <f>YEAR(Table1[[#This Row],[Date]])</f>
        <v>2026</v>
      </c>
      <c r="B67">
        <f>MONTH(Table1[[#This Row],[Date]])</f>
        <v>3</v>
      </c>
      <c r="C67" s="1">
        <v>46087</v>
      </c>
      <c r="D67">
        <v>1</v>
      </c>
      <c r="E67" s="23">
        <v>7.0000000000000007E-2</v>
      </c>
      <c r="F67" s="23">
        <v>0.04</v>
      </c>
      <c r="G67" s="23">
        <v>0.98499999999999999</v>
      </c>
      <c r="H67" s="23">
        <v>0.94499999999999995</v>
      </c>
      <c r="I67">
        <v>37.5</v>
      </c>
      <c r="J67" s="24">
        <v>12.6</v>
      </c>
      <c r="K67" s="25">
        <v>1.0431456937780701E-2</v>
      </c>
      <c r="L67" s="25">
        <v>8.7209886135421492E-4</v>
      </c>
      <c r="M67" s="25">
        <v>0.43278106242431003</v>
      </c>
      <c r="N67" s="25">
        <v>3.7328772405021998E-2</v>
      </c>
      <c r="O67" s="25">
        <v>7.3219446450893599E-3</v>
      </c>
      <c r="P67" s="25">
        <v>1.7294450834953099E-2</v>
      </c>
      <c r="Q67" s="25">
        <v>6.6189176320791999E-3</v>
      </c>
      <c r="R67" s="25">
        <v>1.0147454028299301E-3</v>
      </c>
      <c r="S67" s="25">
        <v>1.5570141505851301E-2</v>
      </c>
      <c r="T67" s="25">
        <v>6.5227372438646E-2</v>
      </c>
      <c r="U67" s="25">
        <v>3.37714700468165E-4</v>
      </c>
      <c r="V67" s="25">
        <v>1.7787479101709298E-4</v>
      </c>
      <c r="W67" s="24">
        <v>1.8986091201406501</v>
      </c>
      <c r="X67" s="24">
        <v>0</v>
      </c>
      <c r="Y67" s="24">
        <v>262.83275448098101</v>
      </c>
    </row>
    <row r="68" spans="1:25" x14ac:dyDescent="0.3">
      <c r="A68">
        <f>YEAR(Table1[[#This Row],[Date]])</f>
        <v>2026</v>
      </c>
      <c r="B68">
        <f>MONTH(Table1[[#This Row],[Date]])</f>
        <v>3</v>
      </c>
      <c r="C68" s="1">
        <v>46088</v>
      </c>
      <c r="D68">
        <v>1</v>
      </c>
      <c r="E68" s="23">
        <v>7.0000000000000007E-2</v>
      </c>
      <c r="F68" s="23">
        <v>0.04</v>
      </c>
      <c r="G68" s="23">
        <v>0.98499999999999999</v>
      </c>
      <c r="H68" s="23">
        <v>0.94499999999999995</v>
      </c>
      <c r="I68">
        <v>37.5</v>
      </c>
      <c r="J68" s="24">
        <v>12.6</v>
      </c>
      <c r="K68" s="25">
        <v>1.0431456937780701E-2</v>
      </c>
      <c r="L68" s="25">
        <v>8.7209886135421492E-4</v>
      </c>
      <c r="M68" s="25">
        <v>0.43278106242431003</v>
      </c>
      <c r="N68" s="25">
        <v>3.7328772405021998E-2</v>
      </c>
      <c r="O68" s="25">
        <v>7.3219446450893599E-3</v>
      </c>
      <c r="P68" s="25">
        <v>1.7294450834953099E-2</v>
      </c>
      <c r="Q68" s="25">
        <v>6.6189176320791999E-3</v>
      </c>
      <c r="R68" s="25">
        <v>1.0147454028299301E-3</v>
      </c>
      <c r="S68" s="25">
        <v>1.5570141505851301E-2</v>
      </c>
      <c r="T68" s="25">
        <v>6.5227372438646E-2</v>
      </c>
      <c r="U68" s="25">
        <v>3.37714700468165E-4</v>
      </c>
      <c r="V68" s="25">
        <v>1.7787479101709298E-4</v>
      </c>
      <c r="W68" s="24">
        <v>1.8986091201406501</v>
      </c>
      <c r="X68" s="24">
        <v>0</v>
      </c>
      <c r="Y68" s="24">
        <v>262.83275448098101</v>
      </c>
    </row>
    <row r="69" spans="1:25" x14ac:dyDescent="0.3">
      <c r="A69">
        <f>YEAR(Table1[[#This Row],[Date]])</f>
        <v>2026</v>
      </c>
      <c r="B69">
        <f>MONTH(Table1[[#This Row],[Date]])</f>
        <v>3</v>
      </c>
      <c r="C69" s="1">
        <v>46089</v>
      </c>
      <c r="D69">
        <v>1</v>
      </c>
      <c r="E69" s="23">
        <v>7.0000000000000007E-2</v>
      </c>
      <c r="F69" s="23">
        <v>0.04</v>
      </c>
      <c r="G69" s="23">
        <v>0.98499999999999999</v>
      </c>
      <c r="H69" s="23">
        <v>0.94499999999999995</v>
      </c>
      <c r="I69">
        <v>37.5</v>
      </c>
      <c r="J69" s="24">
        <v>12.6</v>
      </c>
      <c r="K69" s="25">
        <v>1.0431456937780701E-2</v>
      </c>
      <c r="L69" s="25">
        <v>8.7209886135421492E-4</v>
      </c>
      <c r="M69" s="25">
        <v>0.43278106242431003</v>
      </c>
      <c r="N69" s="25">
        <v>3.7328772405021998E-2</v>
      </c>
      <c r="O69" s="25">
        <v>7.3219446450893599E-3</v>
      </c>
      <c r="P69" s="25">
        <v>1.7294450834953099E-2</v>
      </c>
      <c r="Q69" s="25">
        <v>6.6189176320791999E-3</v>
      </c>
      <c r="R69" s="25">
        <v>1.0147454028299301E-3</v>
      </c>
      <c r="S69" s="25">
        <v>1.5570141505851301E-2</v>
      </c>
      <c r="T69" s="25">
        <v>6.5227372438646E-2</v>
      </c>
      <c r="U69" s="25">
        <v>3.37714700468165E-4</v>
      </c>
      <c r="V69" s="25">
        <v>1.7787479101709298E-4</v>
      </c>
      <c r="W69" s="24">
        <v>1.8986091201406501</v>
      </c>
      <c r="X69" s="24">
        <v>0</v>
      </c>
      <c r="Y69" s="24">
        <v>262.83275448098101</v>
      </c>
    </row>
    <row r="70" spans="1:25" x14ac:dyDescent="0.3">
      <c r="A70">
        <f>YEAR(Table1[[#This Row],[Date]])</f>
        <v>2026</v>
      </c>
      <c r="B70">
        <f>MONTH(Table1[[#This Row],[Date]])</f>
        <v>3</v>
      </c>
      <c r="C70" s="1">
        <v>46090</v>
      </c>
      <c r="D70">
        <v>1</v>
      </c>
      <c r="E70" s="23">
        <v>7.0000000000000007E-2</v>
      </c>
      <c r="F70" s="23">
        <v>0.04</v>
      </c>
      <c r="G70" s="23">
        <v>0.98499999999999999</v>
      </c>
      <c r="H70" s="23">
        <v>0.94499999999999995</v>
      </c>
      <c r="I70">
        <v>37.5</v>
      </c>
      <c r="J70" s="24">
        <v>12.6</v>
      </c>
      <c r="K70" s="25">
        <v>1.0431456937780701E-2</v>
      </c>
      <c r="L70" s="25">
        <v>8.7209886135421492E-4</v>
      </c>
      <c r="M70" s="25">
        <v>0.43278106242431003</v>
      </c>
      <c r="N70" s="25">
        <v>3.7328772405021998E-2</v>
      </c>
      <c r="O70" s="25">
        <v>7.3219446450893599E-3</v>
      </c>
      <c r="P70" s="25">
        <v>1.7294450834953099E-2</v>
      </c>
      <c r="Q70" s="25">
        <v>6.6189176320791999E-3</v>
      </c>
      <c r="R70" s="25">
        <v>1.0147454028299301E-3</v>
      </c>
      <c r="S70" s="25">
        <v>1.5570141505851301E-2</v>
      </c>
      <c r="T70" s="25">
        <v>6.5227372438646E-2</v>
      </c>
      <c r="U70" s="25">
        <v>3.37714700468165E-4</v>
      </c>
      <c r="V70" s="25">
        <v>1.7787479101709298E-4</v>
      </c>
      <c r="W70" s="24">
        <v>1.8986091201406501</v>
      </c>
      <c r="X70" s="24">
        <v>0</v>
      </c>
      <c r="Y70" s="24">
        <v>262.83275448098101</v>
      </c>
    </row>
    <row r="71" spans="1:25" x14ac:dyDescent="0.3">
      <c r="A71">
        <f>YEAR(Table1[[#This Row],[Date]])</f>
        <v>2026</v>
      </c>
      <c r="B71">
        <f>MONTH(Table1[[#This Row],[Date]])</f>
        <v>3</v>
      </c>
      <c r="C71" s="1">
        <v>46091</v>
      </c>
      <c r="D71">
        <v>1</v>
      </c>
      <c r="E71" s="23">
        <v>7.0000000000000007E-2</v>
      </c>
      <c r="F71" s="23">
        <v>0.04</v>
      </c>
      <c r="G71" s="23">
        <v>0.98499999999999999</v>
      </c>
      <c r="H71" s="23">
        <v>0.94499999999999995</v>
      </c>
      <c r="I71">
        <v>37.5</v>
      </c>
      <c r="J71" s="24">
        <v>12.6</v>
      </c>
      <c r="K71" s="25">
        <v>1.0431456937780701E-2</v>
      </c>
      <c r="L71" s="25">
        <v>8.7209886135421492E-4</v>
      </c>
      <c r="M71" s="25">
        <v>0.43278106242431003</v>
      </c>
      <c r="N71" s="25">
        <v>3.7328772405021998E-2</v>
      </c>
      <c r="O71" s="25">
        <v>7.3219446450893599E-3</v>
      </c>
      <c r="P71" s="25">
        <v>1.7294450834953099E-2</v>
      </c>
      <c r="Q71" s="25">
        <v>6.6189176320791999E-3</v>
      </c>
      <c r="R71" s="25">
        <v>1.0147454028299301E-3</v>
      </c>
      <c r="S71" s="25">
        <v>1.5570141505851301E-2</v>
      </c>
      <c r="T71" s="25">
        <v>6.5227372438646E-2</v>
      </c>
      <c r="U71" s="25">
        <v>3.37714700468165E-4</v>
      </c>
      <c r="V71" s="25">
        <v>1.7787479101709298E-4</v>
      </c>
      <c r="W71" s="24">
        <v>1.8986091201406501</v>
      </c>
      <c r="X71" s="24">
        <v>0</v>
      </c>
      <c r="Y71" s="24">
        <v>262.83275448098101</v>
      </c>
    </row>
    <row r="72" spans="1:25" x14ac:dyDescent="0.3">
      <c r="A72">
        <f>YEAR(Table1[[#This Row],[Date]])</f>
        <v>2026</v>
      </c>
      <c r="B72">
        <f>MONTH(Table1[[#This Row],[Date]])</f>
        <v>3</v>
      </c>
      <c r="C72" s="1">
        <v>46092</v>
      </c>
      <c r="D72">
        <v>1</v>
      </c>
      <c r="E72" s="23">
        <v>7.0000000000000007E-2</v>
      </c>
      <c r="F72" s="23">
        <v>0.04</v>
      </c>
      <c r="G72" s="23">
        <v>0.98499999999999999</v>
      </c>
      <c r="H72" s="23">
        <v>0.94499999999999995</v>
      </c>
      <c r="I72">
        <v>37.5</v>
      </c>
      <c r="J72" s="24">
        <v>12.6</v>
      </c>
      <c r="K72" s="25">
        <v>1.0431456937780701E-2</v>
      </c>
      <c r="L72" s="25">
        <v>8.7209886135421492E-4</v>
      </c>
      <c r="M72" s="25">
        <v>0.43278106242431003</v>
      </c>
      <c r="N72" s="25">
        <v>3.7328772405021998E-2</v>
      </c>
      <c r="O72" s="25">
        <v>7.3219446450893599E-3</v>
      </c>
      <c r="P72" s="25">
        <v>1.7294450834953099E-2</v>
      </c>
      <c r="Q72" s="25">
        <v>6.6189176320791999E-3</v>
      </c>
      <c r="R72" s="25">
        <v>1.0147454028299301E-3</v>
      </c>
      <c r="S72" s="25">
        <v>1.5570141505851301E-2</v>
      </c>
      <c r="T72" s="25">
        <v>6.5227372438646E-2</v>
      </c>
      <c r="U72" s="25">
        <v>3.37714700468165E-4</v>
      </c>
      <c r="V72" s="25">
        <v>1.7787479101709298E-4</v>
      </c>
      <c r="W72" s="24">
        <v>1.8986091201406501</v>
      </c>
      <c r="X72" s="24">
        <v>0</v>
      </c>
      <c r="Y72" s="24">
        <v>262.83275448098101</v>
      </c>
    </row>
    <row r="73" spans="1:25" x14ac:dyDescent="0.3">
      <c r="A73">
        <f>YEAR(Table1[[#This Row],[Date]])</f>
        <v>2026</v>
      </c>
      <c r="B73">
        <f>MONTH(Table1[[#This Row],[Date]])</f>
        <v>3</v>
      </c>
      <c r="C73" s="1">
        <v>46093</v>
      </c>
      <c r="D73">
        <v>1</v>
      </c>
      <c r="E73" s="23">
        <v>7.0000000000000007E-2</v>
      </c>
      <c r="F73" s="23">
        <v>0.04</v>
      </c>
      <c r="G73" s="23">
        <v>0.98499999999999999</v>
      </c>
      <c r="H73" s="23">
        <v>0.94499999999999995</v>
      </c>
      <c r="I73">
        <v>37.5</v>
      </c>
      <c r="J73" s="24">
        <v>12.6</v>
      </c>
      <c r="K73" s="25">
        <v>1.0431456937780701E-2</v>
      </c>
      <c r="L73" s="25">
        <v>8.7209886135421492E-4</v>
      </c>
      <c r="M73" s="25">
        <v>0.43278106242431003</v>
      </c>
      <c r="N73" s="25">
        <v>3.7328772405021998E-2</v>
      </c>
      <c r="O73" s="25">
        <v>7.3219446450893599E-3</v>
      </c>
      <c r="P73" s="25">
        <v>1.7294450834953099E-2</v>
      </c>
      <c r="Q73" s="25">
        <v>6.6189176320791999E-3</v>
      </c>
      <c r="R73" s="25">
        <v>1.0147454028299301E-3</v>
      </c>
      <c r="S73" s="25">
        <v>1.5570141505851301E-2</v>
      </c>
      <c r="T73" s="25">
        <v>6.5227372438646E-2</v>
      </c>
      <c r="U73" s="25">
        <v>3.37714700468165E-4</v>
      </c>
      <c r="V73" s="25">
        <v>1.7787479101709298E-4</v>
      </c>
      <c r="W73" s="24">
        <v>1.8986091201406501</v>
      </c>
      <c r="X73" s="24">
        <v>0</v>
      </c>
      <c r="Y73" s="24">
        <v>262.83275448098101</v>
      </c>
    </row>
    <row r="74" spans="1:25" x14ac:dyDescent="0.3">
      <c r="A74">
        <f>YEAR(Table1[[#This Row],[Date]])</f>
        <v>2026</v>
      </c>
      <c r="B74">
        <f>MONTH(Table1[[#This Row],[Date]])</f>
        <v>3</v>
      </c>
      <c r="C74" s="1">
        <v>46094</v>
      </c>
      <c r="D74">
        <v>1</v>
      </c>
      <c r="E74" s="23">
        <v>7.0000000000000007E-2</v>
      </c>
      <c r="F74" s="23">
        <v>0.04</v>
      </c>
      <c r="G74" s="23">
        <v>0.98499999999999999</v>
      </c>
      <c r="H74" s="23">
        <v>0.94499999999999995</v>
      </c>
      <c r="I74">
        <v>37.5</v>
      </c>
      <c r="J74" s="24">
        <v>12.6</v>
      </c>
      <c r="K74" s="25">
        <v>1.0431456937780701E-2</v>
      </c>
      <c r="L74" s="25">
        <v>8.7209886135421492E-4</v>
      </c>
      <c r="M74" s="25">
        <v>0.43278106242431003</v>
      </c>
      <c r="N74" s="25">
        <v>3.7328772405021998E-2</v>
      </c>
      <c r="O74" s="25">
        <v>7.3219446450893599E-3</v>
      </c>
      <c r="P74" s="25">
        <v>1.7294450834953099E-2</v>
      </c>
      <c r="Q74" s="25">
        <v>6.6189176320791999E-3</v>
      </c>
      <c r="R74" s="25">
        <v>1.0147454028299301E-3</v>
      </c>
      <c r="S74" s="25">
        <v>1.5570141505851301E-2</v>
      </c>
      <c r="T74" s="25">
        <v>6.5227372438646E-2</v>
      </c>
      <c r="U74" s="25">
        <v>3.37714700468165E-4</v>
      </c>
      <c r="V74" s="25">
        <v>1.7787479101709298E-4</v>
      </c>
      <c r="W74" s="24">
        <v>1.8986091201406501</v>
      </c>
      <c r="X74" s="24">
        <v>0</v>
      </c>
      <c r="Y74" s="24">
        <v>262.83275448098101</v>
      </c>
    </row>
    <row r="75" spans="1:25" x14ac:dyDescent="0.3">
      <c r="A75">
        <f>YEAR(Table1[[#This Row],[Date]])</f>
        <v>2026</v>
      </c>
      <c r="B75">
        <f>MONTH(Table1[[#This Row],[Date]])</f>
        <v>3</v>
      </c>
      <c r="C75" s="1">
        <v>46095</v>
      </c>
      <c r="D75">
        <v>1</v>
      </c>
      <c r="E75" s="23">
        <v>7.0000000000000007E-2</v>
      </c>
      <c r="F75" s="23">
        <v>0.04</v>
      </c>
      <c r="G75" s="23">
        <v>0.98499999999999999</v>
      </c>
      <c r="H75" s="23">
        <v>0.94499999999999995</v>
      </c>
      <c r="I75">
        <v>37.5</v>
      </c>
      <c r="J75" s="24">
        <v>12.6</v>
      </c>
      <c r="K75" s="25">
        <v>1.0431456937780701E-2</v>
      </c>
      <c r="L75" s="25">
        <v>8.7209886135421492E-4</v>
      </c>
      <c r="M75" s="25">
        <v>0.43278106242431003</v>
      </c>
      <c r="N75" s="25">
        <v>3.7328772405021998E-2</v>
      </c>
      <c r="O75" s="25">
        <v>7.3219446450893599E-3</v>
      </c>
      <c r="P75" s="25">
        <v>1.7294450834953099E-2</v>
      </c>
      <c r="Q75" s="25">
        <v>6.6189176320791999E-3</v>
      </c>
      <c r="R75" s="25">
        <v>1.0147454028299301E-3</v>
      </c>
      <c r="S75" s="25">
        <v>1.5570141505851301E-2</v>
      </c>
      <c r="T75" s="25">
        <v>6.5227372438646E-2</v>
      </c>
      <c r="U75" s="25">
        <v>3.37714700468165E-4</v>
      </c>
      <c r="V75" s="25">
        <v>1.7787479101709298E-4</v>
      </c>
      <c r="W75" s="24">
        <v>1.8986091201406501</v>
      </c>
      <c r="X75" s="24">
        <v>0</v>
      </c>
      <c r="Y75" s="24">
        <v>262.83275448098101</v>
      </c>
    </row>
    <row r="76" spans="1:25" x14ac:dyDescent="0.3">
      <c r="A76">
        <f>YEAR(Table1[[#This Row],[Date]])</f>
        <v>2026</v>
      </c>
      <c r="B76">
        <f>MONTH(Table1[[#This Row],[Date]])</f>
        <v>3</v>
      </c>
      <c r="C76" s="1">
        <v>46096</v>
      </c>
      <c r="D76">
        <v>1</v>
      </c>
      <c r="E76" s="23">
        <v>7.0000000000000007E-2</v>
      </c>
      <c r="F76" s="23">
        <v>0.04</v>
      </c>
      <c r="G76" s="23">
        <v>0.98499999999999999</v>
      </c>
      <c r="H76" s="23">
        <v>0.94499999999999995</v>
      </c>
      <c r="I76">
        <v>37.5</v>
      </c>
      <c r="J76" s="24">
        <v>12.6</v>
      </c>
      <c r="K76" s="25">
        <v>1.0431456937780701E-2</v>
      </c>
      <c r="L76" s="25">
        <v>8.7209886135421492E-4</v>
      </c>
      <c r="M76" s="25">
        <v>0.43278106242431003</v>
      </c>
      <c r="N76" s="25">
        <v>3.7328772405021998E-2</v>
      </c>
      <c r="O76" s="25">
        <v>7.3219446450893599E-3</v>
      </c>
      <c r="P76" s="25">
        <v>1.7294450834953099E-2</v>
      </c>
      <c r="Q76" s="25">
        <v>6.6189176320791999E-3</v>
      </c>
      <c r="R76" s="25">
        <v>1.0147454028299301E-3</v>
      </c>
      <c r="S76" s="25">
        <v>1.5570141505851301E-2</v>
      </c>
      <c r="T76" s="25">
        <v>6.5227372438646E-2</v>
      </c>
      <c r="U76" s="25">
        <v>3.37714700468165E-4</v>
      </c>
      <c r="V76" s="25">
        <v>1.7787479101709298E-4</v>
      </c>
      <c r="W76" s="24">
        <v>1.8986091201406501</v>
      </c>
      <c r="X76" s="24">
        <v>0</v>
      </c>
      <c r="Y76" s="24">
        <v>262.83275448098101</v>
      </c>
    </row>
    <row r="77" spans="1:25" x14ac:dyDescent="0.3">
      <c r="A77">
        <f>YEAR(Table1[[#This Row],[Date]])</f>
        <v>2026</v>
      </c>
      <c r="B77">
        <f>MONTH(Table1[[#This Row],[Date]])</f>
        <v>3</v>
      </c>
      <c r="C77" s="1">
        <v>46097</v>
      </c>
      <c r="D77">
        <v>1</v>
      </c>
      <c r="E77" s="23">
        <v>7.0000000000000007E-2</v>
      </c>
      <c r="F77" s="23">
        <v>0.04</v>
      </c>
      <c r="G77" s="23">
        <v>0.98499999999999999</v>
      </c>
      <c r="H77" s="23">
        <v>0.94499999999999995</v>
      </c>
      <c r="I77">
        <v>37.5</v>
      </c>
      <c r="J77" s="24">
        <v>12.6</v>
      </c>
      <c r="K77" s="25">
        <v>1.0431456937780701E-2</v>
      </c>
      <c r="L77" s="25">
        <v>8.7209886135421492E-4</v>
      </c>
      <c r="M77" s="25">
        <v>0.43278106242431003</v>
      </c>
      <c r="N77" s="25">
        <v>3.7328772405021998E-2</v>
      </c>
      <c r="O77" s="25">
        <v>7.3219446450893599E-3</v>
      </c>
      <c r="P77" s="25">
        <v>1.7294450834953099E-2</v>
      </c>
      <c r="Q77" s="25">
        <v>6.6189176320791999E-3</v>
      </c>
      <c r="R77" s="25">
        <v>1.0147454028299301E-3</v>
      </c>
      <c r="S77" s="25">
        <v>1.5570141505851301E-2</v>
      </c>
      <c r="T77" s="25">
        <v>6.5227372438646E-2</v>
      </c>
      <c r="U77" s="25">
        <v>3.37714700468165E-4</v>
      </c>
      <c r="V77" s="25">
        <v>1.7787479101709298E-4</v>
      </c>
      <c r="W77" s="24">
        <v>1.8986091201406501</v>
      </c>
      <c r="X77" s="24">
        <v>0</v>
      </c>
      <c r="Y77" s="24">
        <v>262.83275448098101</v>
      </c>
    </row>
    <row r="78" spans="1:25" x14ac:dyDescent="0.3">
      <c r="A78">
        <f>YEAR(Table1[[#This Row],[Date]])</f>
        <v>2026</v>
      </c>
      <c r="B78">
        <f>MONTH(Table1[[#This Row],[Date]])</f>
        <v>3</v>
      </c>
      <c r="C78" s="1">
        <v>46098</v>
      </c>
      <c r="D78">
        <v>1</v>
      </c>
      <c r="E78" s="23">
        <v>7.0000000000000007E-2</v>
      </c>
      <c r="F78" s="23">
        <v>0.04</v>
      </c>
      <c r="G78" s="23">
        <v>0.98499999999999999</v>
      </c>
      <c r="H78" s="23">
        <v>0.94499999999999995</v>
      </c>
      <c r="I78">
        <v>37.5</v>
      </c>
      <c r="J78" s="24">
        <v>12.6</v>
      </c>
      <c r="K78" s="25">
        <v>1.0431456937780701E-2</v>
      </c>
      <c r="L78" s="25">
        <v>8.7209886135421492E-4</v>
      </c>
      <c r="M78" s="25">
        <v>0.43278106242431003</v>
      </c>
      <c r="N78" s="25">
        <v>3.7328772405021998E-2</v>
      </c>
      <c r="O78" s="25">
        <v>7.3219446450893599E-3</v>
      </c>
      <c r="P78" s="25">
        <v>1.7294450834953099E-2</v>
      </c>
      <c r="Q78" s="25">
        <v>6.6189176320791999E-3</v>
      </c>
      <c r="R78" s="25">
        <v>1.0147454028299301E-3</v>
      </c>
      <c r="S78" s="25">
        <v>1.5570141505851301E-2</v>
      </c>
      <c r="T78" s="25">
        <v>6.5227372438646E-2</v>
      </c>
      <c r="U78" s="25">
        <v>3.37714700468165E-4</v>
      </c>
      <c r="V78" s="25">
        <v>1.7787479101709298E-4</v>
      </c>
      <c r="W78" s="24">
        <v>1.8986091201406501</v>
      </c>
      <c r="X78" s="24">
        <v>0</v>
      </c>
      <c r="Y78" s="24">
        <v>262.83275448098101</v>
      </c>
    </row>
    <row r="79" spans="1:25" x14ac:dyDescent="0.3">
      <c r="A79">
        <f>YEAR(Table1[[#This Row],[Date]])</f>
        <v>2026</v>
      </c>
      <c r="B79">
        <f>MONTH(Table1[[#This Row],[Date]])</f>
        <v>3</v>
      </c>
      <c r="C79" s="1">
        <v>46099</v>
      </c>
      <c r="D79">
        <v>1</v>
      </c>
      <c r="E79" s="23">
        <v>7.0000000000000007E-2</v>
      </c>
      <c r="F79" s="23">
        <v>0.04</v>
      </c>
      <c r="G79" s="23">
        <v>0.98499999999999999</v>
      </c>
      <c r="H79" s="23">
        <v>0.94499999999999995</v>
      </c>
      <c r="I79">
        <v>37.5</v>
      </c>
      <c r="J79" s="24">
        <v>12.6</v>
      </c>
      <c r="K79" s="25">
        <v>1.0431456937780701E-2</v>
      </c>
      <c r="L79" s="25">
        <v>8.7209886135421492E-4</v>
      </c>
      <c r="M79" s="25">
        <v>0.43278106242431003</v>
      </c>
      <c r="N79" s="25">
        <v>3.7328772405021998E-2</v>
      </c>
      <c r="O79" s="25">
        <v>7.3219446450893599E-3</v>
      </c>
      <c r="P79" s="25">
        <v>1.7294450834953099E-2</v>
      </c>
      <c r="Q79" s="25">
        <v>6.6189176320791999E-3</v>
      </c>
      <c r="R79" s="25">
        <v>1.0147454028299301E-3</v>
      </c>
      <c r="S79" s="25">
        <v>1.5570141505851301E-2</v>
      </c>
      <c r="T79" s="25">
        <v>6.5227372438646E-2</v>
      </c>
      <c r="U79" s="25">
        <v>3.37714700468165E-4</v>
      </c>
      <c r="V79" s="25">
        <v>1.7787479101709298E-4</v>
      </c>
      <c r="W79" s="24">
        <v>1.8986091201406501</v>
      </c>
      <c r="X79" s="24">
        <v>0</v>
      </c>
      <c r="Y79" s="24">
        <v>262.83275448098101</v>
      </c>
    </row>
    <row r="80" spans="1:25" x14ac:dyDescent="0.3">
      <c r="A80">
        <f>YEAR(Table1[[#This Row],[Date]])</f>
        <v>2026</v>
      </c>
      <c r="B80">
        <f>MONTH(Table1[[#This Row],[Date]])</f>
        <v>3</v>
      </c>
      <c r="C80" s="1">
        <v>46100</v>
      </c>
      <c r="D80">
        <v>1</v>
      </c>
      <c r="E80" s="23">
        <v>7.0000000000000007E-2</v>
      </c>
      <c r="F80" s="23">
        <v>0.04</v>
      </c>
      <c r="G80" s="23">
        <v>0.98499999999999999</v>
      </c>
      <c r="H80" s="23">
        <v>0.94499999999999995</v>
      </c>
      <c r="I80">
        <v>37.5</v>
      </c>
      <c r="J80" s="24">
        <v>12.6</v>
      </c>
      <c r="K80" s="25">
        <v>1.0431456937780701E-2</v>
      </c>
      <c r="L80" s="25">
        <v>8.7209886135421492E-4</v>
      </c>
      <c r="M80" s="25">
        <v>0.43278106242431003</v>
      </c>
      <c r="N80" s="25">
        <v>3.7328772405021998E-2</v>
      </c>
      <c r="O80" s="25">
        <v>7.3219446450893599E-3</v>
      </c>
      <c r="P80" s="25">
        <v>1.7294450834953099E-2</v>
      </c>
      <c r="Q80" s="25">
        <v>6.6189176320791999E-3</v>
      </c>
      <c r="R80" s="25">
        <v>1.0147454028299301E-3</v>
      </c>
      <c r="S80" s="25">
        <v>1.5570141505851301E-2</v>
      </c>
      <c r="T80" s="25">
        <v>6.5227372438646E-2</v>
      </c>
      <c r="U80" s="25">
        <v>3.37714700468165E-4</v>
      </c>
      <c r="V80" s="25">
        <v>1.7787479101709298E-4</v>
      </c>
      <c r="W80" s="24">
        <v>1.8986091201406501</v>
      </c>
      <c r="X80" s="24">
        <v>0</v>
      </c>
      <c r="Y80" s="24">
        <v>262.83275448098101</v>
      </c>
    </row>
    <row r="81" spans="1:25" x14ac:dyDescent="0.3">
      <c r="A81">
        <f>YEAR(Table1[[#This Row],[Date]])</f>
        <v>2026</v>
      </c>
      <c r="B81">
        <f>MONTH(Table1[[#This Row],[Date]])</f>
        <v>3</v>
      </c>
      <c r="C81" s="1">
        <v>46101</v>
      </c>
      <c r="D81">
        <v>1</v>
      </c>
      <c r="E81" s="23">
        <v>7.0000000000000007E-2</v>
      </c>
      <c r="F81" s="23">
        <v>0.04</v>
      </c>
      <c r="G81" s="23">
        <v>0.98499999999999999</v>
      </c>
      <c r="H81" s="23">
        <v>0.94499999999999995</v>
      </c>
      <c r="I81">
        <v>37.5</v>
      </c>
      <c r="J81" s="24">
        <v>12.6</v>
      </c>
      <c r="K81" s="25">
        <v>1.0431456937780701E-2</v>
      </c>
      <c r="L81" s="25">
        <v>8.7209886135421492E-4</v>
      </c>
      <c r="M81" s="25">
        <v>0.43278106242431003</v>
      </c>
      <c r="N81" s="25">
        <v>3.7328772405021998E-2</v>
      </c>
      <c r="O81" s="25">
        <v>7.3219446450893599E-3</v>
      </c>
      <c r="P81" s="25">
        <v>1.7294450834953099E-2</v>
      </c>
      <c r="Q81" s="25">
        <v>6.6189176320791999E-3</v>
      </c>
      <c r="R81" s="25">
        <v>1.0147454028299301E-3</v>
      </c>
      <c r="S81" s="25">
        <v>1.5570141505851301E-2</v>
      </c>
      <c r="T81" s="25">
        <v>6.5227372438646E-2</v>
      </c>
      <c r="U81" s="25">
        <v>3.37714700468165E-4</v>
      </c>
      <c r="V81" s="25">
        <v>1.7787479101709298E-4</v>
      </c>
      <c r="W81" s="24">
        <v>1.8986091201406501</v>
      </c>
      <c r="X81" s="24">
        <v>0</v>
      </c>
      <c r="Y81" s="24">
        <v>262.83275448098101</v>
      </c>
    </row>
    <row r="82" spans="1:25" x14ac:dyDescent="0.3">
      <c r="A82">
        <f>YEAR(Table1[[#This Row],[Date]])</f>
        <v>2026</v>
      </c>
      <c r="B82">
        <f>MONTH(Table1[[#This Row],[Date]])</f>
        <v>3</v>
      </c>
      <c r="C82" s="1">
        <v>46102</v>
      </c>
      <c r="D82">
        <v>1</v>
      </c>
      <c r="E82" s="23">
        <v>7.0000000000000007E-2</v>
      </c>
      <c r="F82" s="23">
        <v>0.04</v>
      </c>
      <c r="G82" s="23">
        <v>0.98499999999999999</v>
      </c>
      <c r="H82" s="23">
        <v>0.94499999999999995</v>
      </c>
      <c r="I82">
        <v>37.5</v>
      </c>
      <c r="J82" s="24">
        <v>12.6</v>
      </c>
      <c r="K82" s="25">
        <v>1.0431456937780701E-2</v>
      </c>
      <c r="L82" s="25">
        <v>8.7209886135421492E-4</v>
      </c>
      <c r="M82" s="25">
        <v>0.43278106242431003</v>
      </c>
      <c r="N82" s="25">
        <v>3.7328772405021998E-2</v>
      </c>
      <c r="O82" s="25">
        <v>7.3219446450893599E-3</v>
      </c>
      <c r="P82" s="25">
        <v>1.7294450834953099E-2</v>
      </c>
      <c r="Q82" s="25">
        <v>6.6189176320791999E-3</v>
      </c>
      <c r="R82" s="25">
        <v>1.0147454028299301E-3</v>
      </c>
      <c r="S82" s="25">
        <v>1.5570141505851301E-2</v>
      </c>
      <c r="T82" s="25">
        <v>6.5227372438646E-2</v>
      </c>
      <c r="U82" s="25">
        <v>3.37714700468165E-4</v>
      </c>
      <c r="V82" s="25">
        <v>1.7787479101709298E-4</v>
      </c>
      <c r="W82" s="24">
        <v>1.8986091201406501</v>
      </c>
      <c r="X82" s="24">
        <v>0</v>
      </c>
      <c r="Y82" s="24">
        <v>262.83275448098101</v>
      </c>
    </row>
    <row r="83" spans="1:25" x14ac:dyDescent="0.3">
      <c r="A83">
        <f>YEAR(Table1[[#This Row],[Date]])</f>
        <v>2026</v>
      </c>
      <c r="B83">
        <f>MONTH(Table1[[#This Row],[Date]])</f>
        <v>3</v>
      </c>
      <c r="C83" s="1">
        <v>46103</v>
      </c>
      <c r="D83">
        <v>1</v>
      </c>
      <c r="E83" s="23">
        <v>7.0000000000000007E-2</v>
      </c>
      <c r="F83" s="23">
        <v>0.04</v>
      </c>
      <c r="G83" s="23">
        <v>0.98499999999999999</v>
      </c>
      <c r="H83" s="23">
        <v>0.94499999999999995</v>
      </c>
      <c r="I83">
        <v>37.5</v>
      </c>
      <c r="J83" s="24">
        <v>12.6</v>
      </c>
      <c r="K83" s="25">
        <v>1.0431456937780701E-2</v>
      </c>
      <c r="L83" s="25">
        <v>8.7209886135421492E-4</v>
      </c>
      <c r="M83" s="25">
        <v>0.43278106242431003</v>
      </c>
      <c r="N83" s="25">
        <v>3.7328772405021998E-2</v>
      </c>
      <c r="O83" s="25">
        <v>7.3219446450893599E-3</v>
      </c>
      <c r="P83" s="25">
        <v>1.7294450834953099E-2</v>
      </c>
      <c r="Q83" s="25">
        <v>6.6189176320791999E-3</v>
      </c>
      <c r="R83" s="25">
        <v>1.0147454028299301E-3</v>
      </c>
      <c r="S83" s="25">
        <v>1.5570141505851301E-2</v>
      </c>
      <c r="T83" s="25">
        <v>6.5227372438646E-2</v>
      </c>
      <c r="U83" s="25">
        <v>3.37714700468165E-4</v>
      </c>
      <c r="V83" s="25">
        <v>1.7787479101709298E-4</v>
      </c>
      <c r="W83" s="24">
        <v>1.8986091201406501</v>
      </c>
      <c r="X83" s="24">
        <v>0</v>
      </c>
      <c r="Y83" s="24">
        <v>262.83275448098101</v>
      </c>
    </row>
    <row r="84" spans="1:25" x14ac:dyDescent="0.3">
      <c r="A84">
        <f>YEAR(Table1[[#This Row],[Date]])</f>
        <v>2026</v>
      </c>
      <c r="B84">
        <f>MONTH(Table1[[#This Row],[Date]])</f>
        <v>3</v>
      </c>
      <c r="C84" s="1">
        <v>46104</v>
      </c>
      <c r="D84">
        <v>1</v>
      </c>
      <c r="E84" s="23">
        <v>7.0000000000000007E-2</v>
      </c>
      <c r="F84" s="23">
        <v>0.04</v>
      </c>
      <c r="G84" s="23">
        <v>0.98499999999999999</v>
      </c>
      <c r="H84" s="23">
        <v>0.94499999999999995</v>
      </c>
      <c r="I84">
        <v>37.5</v>
      </c>
      <c r="J84" s="24">
        <v>12.6</v>
      </c>
      <c r="K84" s="25">
        <v>1.0431456937780701E-2</v>
      </c>
      <c r="L84" s="25">
        <v>8.7209886135421492E-4</v>
      </c>
      <c r="M84" s="25">
        <v>0.43278106242431003</v>
      </c>
      <c r="N84" s="25">
        <v>3.7328772405021998E-2</v>
      </c>
      <c r="O84" s="25">
        <v>7.3219446450893599E-3</v>
      </c>
      <c r="P84" s="25">
        <v>1.7294450834953099E-2</v>
      </c>
      <c r="Q84" s="25">
        <v>6.6189176320791999E-3</v>
      </c>
      <c r="R84" s="25">
        <v>1.0147454028299301E-3</v>
      </c>
      <c r="S84" s="25">
        <v>1.5570141505851301E-2</v>
      </c>
      <c r="T84" s="25">
        <v>6.5227372438646E-2</v>
      </c>
      <c r="U84" s="25">
        <v>3.37714700468165E-4</v>
      </c>
      <c r="V84" s="25">
        <v>1.7787479101709298E-4</v>
      </c>
      <c r="W84" s="24">
        <v>1.8986091201406501</v>
      </c>
      <c r="X84" s="24">
        <v>0</v>
      </c>
      <c r="Y84" s="24">
        <v>262.83275448098101</v>
      </c>
    </row>
    <row r="85" spans="1:25" x14ac:dyDescent="0.3">
      <c r="A85">
        <f>YEAR(Table1[[#This Row],[Date]])</f>
        <v>2026</v>
      </c>
      <c r="B85">
        <f>MONTH(Table1[[#This Row],[Date]])</f>
        <v>3</v>
      </c>
      <c r="C85" s="1">
        <v>46105</v>
      </c>
      <c r="D85">
        <v>1</v>
      </c>
      <c r="E85" s="23">
        <v>7.0000000000000007E-2</v>
      </c>
      <c r="F85" s="23">
        <v>0.04</v>
      </c>
      <c r="G85" s="23">
        <v>0.98499999999999999</v>
      </c>
      <c r="H85" s="23">
        <v>0.94499999999999995</v>
      </c>
      <c r="I85">
        <v>37.5</v>
      </c>
      <c r="J85" s="24">
        <v>12.6</v>
      </c>
      <c r="K85" s="25">
        <v>1.0431456937780701E-2</v>
      </c>
      <c r="L85" s="25">
        <v>8.7209886135421492E-4</v>
      </c>
      <c r="M85" s="25">
        <v>0.43278106242431003</v>
      </c>
      <c r="N85" s="25">
        <v>3.7328772405021998E-2</v>
      </c>
      <c r="O85" s="25">
        <v>7.3219446450893599E-3</v>
      </c>
      <c r="P85" s="25">
        <v>1.7294450834953099E-2</v>
      </c>
      <c r="Q85" s="25">
        <v>6.6189176320791999E-3</v>
      </c>
      <c r="R85" s="25">
        <v>1.0147454028299301E-3</v>
      </c>
      <c r="S85" s="25">
        <v>1.5570141505851301E-2</v>
      </c>
      <c r="T85" s="25">
        <v>6.5227372438646E-2</v>
      </c>
      <c r="U85" s="25">
        <v>3.37714700468165E-4</v>
      </c>
      <c r="V85" s="25">
        <v>1.7787479101709298E-4</v>
      </c>
      <c r="W85" s="24">
        <v>1.8986091201406501</v>
      </c>
      <c r="X85" s="24">
        <v>0</v>
      </c>
      <c r="Y85" s="24">
        <v>262.83275448098101</v>
      </c>
    </row>
    <row r="86" spans="1:25" x14ac:dyDescent="0.3">
      <c r="A86">
        <f>YEAR(Table1[[#This Row],[Date]])</f>
        <v>2026</v>
      </c>
      <c r="B86">
        <f>MONTH(Table1[[#This Row],[Date]])</f>
        <v>3</v>
      </c>
      <c r="C86" s="1">
        <v>46106</v>
      </c>
      <c r="D86">
        <v>1</v>
      </c>
      <c r="E86" s="23">
        <v>7.0000000000000007E-2</v>
      </c>
      <c r="F86" s="23">
        <v>0.04</v>
      </c>
      <c r="G86" s="23">
        <v>0.98499999999999999</v>
      </c>
      <c r="H86" s="23">
        <v>0.94499999999999995</v>
      </c>
      <c r="I86">
        <v>37.5</v>
      </c>
      <c r="J86" s="24">
        <v>12.6</v>
      </c>
      <c r="K86" s="25">
        <v>1.0431456937780701E-2</v>
      </c>
      <c r="L86" s="25">
        <v>8.7209886135421492E-4</v>
      </c>
      <c r="M86" s="25">
        <v>0.43278106242431003</v>
      </c>
      <c r="N86" s="25">
        <v>3.7328772405021998E-2</v>
      </c>
      <c r="O86" s="25">
        <v>7.3219446450893599E-3</v>
      </c>
      <c r="P86" s="25">
        <v>1.7294450834953099E-2</v>
      </c>
      <c r="Q86" s="25">
        <v>6.6189176320791999E-3</v>
      </c>
      <c r="R86" s="25">
        <v>1.0147454028299301E-3</v>
      </c>
      <c r="S86" s="25">
        <v>1.5570141505851301E-2</v>
      </c>
      <c r="T86" s="25">
        <v>6.5227372438646E-2</v>
      </c>
      <c r="U86" s="25">
        <v>3.37714700468165E-4</v>
      </c>
      <c r="V86" s="25">
        <v>1.7787479101709298E-4</v>
      </c>
      <c r="W86" s="24">
        <v>1.8986091201406501</v>
      </c>
      <c r="X86" s="24">
        <v>0</v>
      </c>
      <c r="Y86" s="24">
        <v>262.83275448098101</v>
      </c>
    </row>
    <row r="87" spans="1:25" x14ac:dyDescent="0.3">
      <c r="A87">
        <f>YEAR(Table1[[#This Row],[Date]])</f>
        <v>2026</v>
      </c>
      <c r="B87">
        <f>MONTH(Table1[[#This Row],[Date]])</f>
        <v>3</v>
      </c>
      <c r="C87" s="1">
        <v>46107</v>
      </c>
      <c r="D87">
        <v>1</v>
      </c>
      <c r="E87" s="23">
        <v>7.0000000000000007E-2</v>
      </c>
      <c r="F87" s="23">
        <v>0.04</v>
      </c>
      <c r="G87" s="23">
        <v>0.98499999999999999</v>
      </c>
      <c r="H87" s="23">
        <v>0.94499999999999995</v>
      </c>
      <c r="I87">
        <v>37.5</v>
      </c>
      <c r="J87" s="24">
        <v>12.6</v>
      </c>
      <c r="K87" s="25">
        <v>1.0431456937780701E-2</v>
      </c>
      <c r="L87" s="25">
        <v>8.7209886135421492E-4</v>
      </c>
      <c r="M87" s="25">
        <v>0.43278106242431003</v>
      </c>
      <c r="N87" s="25">
        <v>3.7328772405021998E-2</v>
      </c>
      <c r="O87" s="25">
        <v>7.3219446450893599E-3</v>
      </c>
      <c r="P87" s="25">
        <v>1.7294450834953099E-2</v>
      </c>
      <c r="Q87" s="25">
        <v>6.6189176320791999E-3</v>
      </c>
      <c r="R87" s="25">
        <v>1.0147454028299301E-3</v>
      </c>
      <c r="S87" s="25">
        <v>1.5570141505851301E-2</v>
      </c>
      <c r="T87" s="25">
        <v>6.5227372438646E-2</v>
      </c>
      <c r="U87" s="25">
        <v>3.37714700468165E-4</v>
      </c>
      <c r="V87" s="25">
        <v>1.7787479101709298E-4</v>
      </c>
      <c r="W87" s="24">
        <v>1.8986091201406501</v>
      </c>
      <c r="X87" s="24">
        <v>0</v>
      </c>
      <c r="Y87" s="24">
        <v>262.83275448098101</v>
      </c>
    </row>
    <row r="88" spans="1:25" x14ac:dyDescent="0.3">
      <c r="A88">
        <f>YEAR(Table1[[#This Row],[Date]])</f>
        <v>2026</v>
      </c>
      <c r="B88">
        <f>MONTH(Table1[[#This Row],[Date]])</f>
        <v>3</v>
      </c>
      <c r="C88" s="1">
        <v>46108</v>
      </c>
      <c r="D88">
        <v>1</v>
      </c>
      <c r="E88" s="23">
        <v>7.0000000000000007E-2</v>
      </c>
      <c r="F88" s="23">
        <v>0.04</v>
      </c>
      <c r="G88" s="23">
        <v>0.98499999999999999</v>
      </c>
      <c r="H88" s="23">
        <v>0.94499999999999995</v>
      </c>
      <c r="I88">
        <v>37.5</v>
      </c>
      <c r="J88" s="24">
        <v>12.6</v>
      </c>
      <c r="K88" s="25">
        <v>1.0431456937780701E-2</v>
      </c>
      <c r="L88" s="25">
        <v>8.7209886135421492E-4</v>
      </c>
      <c r="M88" s="25">
        <v>0.43278106242431003</v>
      </c>
      <c r="N88" s="25">
        <v>3.7328772405021998E-2</v>
      </c>
      <c r="O88" s="25">
        <v>7.3219446450893599E-3</v>
      </c>
      <c r="P88" s="25">
        <v>1.7294450834953099E-2</v>
      </c>
      <c r="Q88" s="25">
        <v>6.6189176320791999E-3</v>
      </c>
      <c r="R88" s="25">
        <v>1.0147454028299301E-3</v>
      </c>
      <c r="S88" s="25">
        <v>1.5570141505851301E-2</v>
      </c>
      <c r="T88" s="25">
        <v>6.5227372438646E-2</v>
      </c>
      <c r="U88" s="25">
        <v>3.37714700468165E-4</v>
      </c>
      <c r="V88" s="25">
        <v>1.7787479101709298E-4</v>
      </c>
      <c r="W88" s="24">
        <v>1.8986091201406501</v>
      </c>
      <c r="X88" s="24">
        <v>0</v>
      </c>
      <c r="Y88" s="24">
        <v>262.83275448098101</v>
      </c>
    </row>
    <row r="89" spans="1:25" x14ac:dyDescent="0.3">
      <c r="A89">
        <f>YEAR(Table1[[#This Row],[Date]])</f>
        <v>2026</v>
      </c>
      <c r="B89">
        <f>MONTH(Table1[[#This Row],[Date]])</f>
        <v>3</v>
      </c>
      <c r="C89" s="1">
        <v>46109</v>
      </c>
      <c r="D89">
        <v>1</v>
      </c>
      <c r="E89" s="23">
        <v>7.0000000000000007E-2</v>
      </c>
      <c r="F89" s="23">
        <v>0.04</v>
      </c>
      <c r="G89" s="23">
        <v>0.98499999999999999</v>
      </c>
      <c r="H89" s="23">
        <v>0.94499999999999995</v>
      </c>
      <c r="I89">
        <v>37.5</v>
      </c>
      <c r="J89" s="24">
        <v>12.6</v>
      </c>
      <c r="K89" s="25">
        <v>1.0431456937780701E-2</v>
      </c>
      <c r="L89" s="25">
        <v>8.7209886135421492E-4</v>
      </c>
      <c r="M89" s="25">
        <v>0.43278106242431003</v>
      </c>
      <c r="N89" s="25">
        <v>3.7328772405021998E-2</v>
      </c>
      <c r="O89" s="25">
        <v>7.3219446450893599E-3</v>
      </c>
      <c r="P89" s="25">
        <v>1.7294450834953099E-2</v>
      </c>
      <c r="Q89" s="25">
        <v>6.6189176320791999E-3</v>
      </c>
      <c r="R89" s="25">
        <v>1.0147454028299301E-3</v>
      </c>
      <c r="S89" s="25">
        <v>1.5570141505851301E-2</v>
      </c>
      <c r="T89" s="25">
        <v>6.5227372438646E-2</v>
      </c>
      <c r="U89" s="25">
        <v>3.37714700468165E-4</v>
      </c>
      <c r="V89" s="25">
        <v>1.7787479101709298E-4</v>
      </c>
      <c r="W89" s="24">
        <v>1.8986091201406501</v>
      </c>
      <c r="X89" s="24">
        <v>0</v>
      </c>
      <c r="Y89" s="24">
        <v>262.83275448098101</v>
      </c>
    </row>
    <row r="90" spans="1:25" x14ac:dyDescent="0.3">
      <c r="A90">
        <f>YEAR(Table1[[#This Row],[Date]])</f>
        <v>2026</v>
      </c>
      <c r="B90">
        <f>MONTH(Table1[[#This Row],[Date]])</f>
        <v>3</v>
      </c>
      <c r="C90" s="1">
        <v>46110</v>
      </c>
      <c r="D90">
        <v>1</v>
      </c>
      <c r="E90" s="23">
        <v>7.0000000000000007E-2</v>
      </c>
      <c r="F90" s="23">
        <v>0.04</v>
      </c>
      <c r="G90" s="23">
        <v>0.98499999999999999</v>
      </c>
      <c r="H90" s="23">
        <v>0.94499999999999995</v>
      </c>
      <c r="I90">
        <v>37.5</v>
      </c>
      <c r="J90" s="24">
        <v>12.6</v>
      </c>
      <c r="K90" s="25">
        <v>1.0431456937780701E-2</v>
      </c>
      <c r="L90" s="25">
        <v>8.7209886135421492E-4</v>
      </c>
      <c r="M90" s="25">
        <v>0.43278106242431003</v>
      </c>
      <c r="N90" s="25">
        <v>3.7328772405021998E-2</v>
      </c>
      <c r="O90" s="25">
        <v>7.3219446450893599E-3</v>
      </c>
      <c r="P90" s="25">
        <v>1.7294450834953099E-2</v>
      </c>
      <c r="Q90" s="25">
        <v>6.6189176320791999E-3</v>
      </c>
      <c r="R90" s="25">
        <v>1.0147454028299301E-3</v>
      </c>
      <c r="S90" s="25">
        <v>1.5570141505851301E-2</v>
      </c>
      <c r="T90" s="25">
        <v>6.5227372438646E-2</v>
      </c>
      <c r="U90" s="25">
        <v>3.37714700468165E-4</v>
      </c>
      <c r="V90" s="25">
        <v>1.7787479101709298E-4</v>
      </c>
      <c r="W90" s="24">
        <v>1.8986091201406501</v>
      </c>
      <c r="X90" s="24">
        <v>0</v>
      </c>
      <c r="Y90" s="24">
        <v>262.83275448098101</v>
      </c>
    </row>
    <row r="91" spans="1:25" x14ac:dyDescent="0.3">
      <c r="A91">
        <f>YEAR(Table1[[#This Row],[Date]])</f>
        <v>2026</v>
      </c>
      <c r="B91">
        <f>MONTH(Table1[[#This Row],[Date]])</f>
        <v>3</v>
      </c>
      <c r="C91" s="1">
        <v>46111</v>
      </c>
      <c r="D91">
        <v>1</v>
      </c>
      <c r="E91" s="23">
        <v>7.0000000000000007E-2</v>
      </c>
      <c r="F91" s="23">
        <v>0.04</v>
      </c>
      <c r="G91" s="23">
        <v>0.98499999999999999</v>
      </c>
      <c r="H91" s="23">
        <v>0.94499999999999995</v>
      </c>
      <c r="I91">
        <v>37.5</v>
      </c>
      <c r="J91" s="24">
        <v>12.6</v>
      </c>
      <c r="K91" s="25">
        <v>1.0431456937780701E-2</v>
      </c>
      <c r="L91" s="25">
        <v>8.7209886135421492E-4</v>
      </c>
      <c r="M91" s="25">
        <v>0.43278106242431003</v>
      </c>
      <c r="N91" s="25">
        <v>3.7328772405021998E-2</v>
      </c>
      <c r="O91" s="25">
        <v>7.3219446450893599E-3</v>
      </c>
      <c r="P91" s="25">
        <v>1.7294450834953099E-2</v>
      </c>
      <c r="Q91" s="25">
        <v>6.6189176320791999E-3</v>
      </c>
      <c r="R91" s="25">
        <v>1.0147454028299301E-3</v>
      </c>
      <c r="S91" s="25">
        <v>1.5570141505851301E-2</v>
      </c>
      <c r="T91" s="25">
        <v>6.5227372438646E-2</v>
      </c>
      <c r="U91" s="25">
        <v>3.37714700468165E-4</v>
      </c>
      <c r="V91" s="25">
        <v>1.7787479101709298E-4</v>
      </c>
      <c r="W91" s="24">
        <v>1.8986091201406501</v>
      </c>
      <c r="X91" s="24">
        <v>0</v>
      </c>
      <c r="Y91" s="24">
        <v>262.83275448098101</v>
      </c>
    </row>
    <row r="92" spans="1:25" x14ac:dyDescent="0.3">
      <c r="A92">
        <f>YEAR(Table1[[#This Row],[Date]])</f>
        <v>2026</v>
      </c>
      <c r="B92">
        <f>MONTH(Table1[[#This Row],[Date]])</f>
        <v>3</v>
      </c>
      <c r="C92" s="1">
        <v>46112</v>
      </c>
      <c r="D92">
        <v>1</v>
      </c>
      <c r="E92" s="23">
        <v>7.0000000000000007E-2</v>
      </c>
      <c r="F92" s="23">
        <v>0.04</v>
      </c>
      <c r="G92" s="23">
        <v>0.98499999999999999</v>
      </c>
      <c r="H92" s="23">
        <v>0.94499999999999995</v>
      </c>
      <c r="I92">
        <v>37.5</v>
      </c>
      <c r="J92" s="24">
        <v>12.6</v>
      </c>
      <c r="K92" s="25">
        <v>1.0431456937780701E-2</v>
      </c>
      <c r="L92" s="25">
        <v>8.7209886135421492E-4</v>
      </c>
      <c r="M92" s="25">
        <v>0.43278106242431003</v>
      </c>
      <c r="N92" s="25">
        <v>3.7328772405021998E-2</v>
      </c>
      <c r="O92" s="25">
        <v>7.3219446450893599E-3</v>
      </c>
      <c r="P92" s="25">
        <v>1.7294450834953099E-2</v>
      </c>
      <c r="Q92" s="25">
        <v>6.6189176320791999E-3</v>
      </c>
      <c r="R92" s="25">
        <v>1.0147454028299301E-3</v>
      </c>
      <c r="S92" s="25">
        <v>1.5570141505851301E-2</v>
      </c>
      <c r="T92" s="25">
        <v>6.5227372438646E-2</v>
      </c>
      <c r="U92" s="25">
        <v>3.37714700468165E-4</v>
      </c>
      <c r="V92" s="25">
        <v>1.7787479101709298E-4</v>
      </c>
      <c r="W92" s="24">
        <v>1.8986091201406501</v>
      </c>
      <c r="X92" s="24">
        <v>0</v>
      </c>
      <c r="Y92" s="24">
        <v>262.83275448098101</v>
      </c>
    </row>
    <row r="93" spans="1:25" x14ac:dyDescent="0.3">
      <c r="A93">
        <f>YEAR(Table1[[#This Row],[Date]])</f>
        <v>2026</v>
      </c>
      <c r="B93">
        <f>MONTH(Table1[[#This Row],[Date]])</f>
        <v>4</v>
      </c>
      <c r="C93" s="1">
        <v>46113</v>
      </c>
      <c r="D93">
        <v>1</v>
      </c>
      <c r="E93" s="23">
        <v>7.0000000000000007E-2</v>
      </c>
      <c r="F93" s="23">
        <v>0.04</v>
      </c>
      <c r="G93" s="23">
        <v>0.98499999999999999</v>
      </c>
      <c r="H93" s="23">
        <v>0.94499999999999995</v>
      </c>
      <c r="I93">
        <v>37.5</v>
      </c>
      <c r="K93" s="25">
        <v>9.3360553043037205E-3</v>
      </c>
      <c r="L93" s="25">
        <v>8.6566528561060109E-4</v>
      </c>
      <c r="M93" s="25">
        <v>0.40448143131279501</v>
      </c>
      <c r="N93" s="25">
        <v>4.8772969370100699E-2</v>
      </c>
      <c r="O93" s="25">
        <v>9.94743357868603E-3</v>
      </c>
      <c r="P93" s="25">
        <v>2.41324085525128E-2</v>
      </c>
      <c r="Q93" s="25">
        <v>7.1478343987396893E-3</v>
      </c>
      <c r="R93" s="25">
        <v>9.0443261140967196E-4</v>
      </c>
      <c r="S93" s="25">
        <v>1.45668701425855E-2</v>
      </c>
      <c r="T93" s="25">
        <v>7.9031144040669701E-2</v>
      </c>
      <c r="U93" s="25">
        <v>5.8149944772694598E-4</v>
      </c>
      <c r="V93" s="25">
        <v>4.6087327727486999E-4</v>
      </c>
      <c r="W93" s="24">
        <v>1.26173392209966</v>
      </c>
      <c r="X93" s="24">
        <v>0</v>
      </c>
      <c r="Y93" s="24">
        <v>304.62508211072497</v>
      </c>
    </row>
    <row r="94" spans="1:25" x14ac:dyDescent="0.3">
      <c r="A94">
        <f>YEAR(Table1[[#This Row],[Date]])</f>
        <v>2026</v>
      </c>
      <c r="B94">
        <f>MONTH(Table1[[#This Row],[Date]])</f>
        <v>4</v>
      </c>
      <c r="C94" s="1">
        <v>46114</v>
      </c>
      <c r="D94">
        <v>1</v>
      </c>
      <c r="E94" s="23">
        <v>7.0000000000000007E-2</v>
      </c>
      <c r="F94" s="23">
        <v>0.04</v>
      </c>
      <c r="G94" s="23">
        <v>0.98499999999999999</v>
      </c>
      <c r="H94" s="23">
        <v>0.94499999999999995</v>
      </c>
      <c r="I94">
        <v>37.5</v>
      </c>
      <c r="K94" s="25">
        <v>9.3360553043037205E-3</v>
      </c>
      <c r="L94" s="25">
        <v>8.6566528561060109E-4</v>
      </c>
      <c r="M94" s="25">
        <v>0.40448143131279501</v>
      </c>
      <c r="N94" s="25">
        <v>4.8772969370100699E-2</v>
      </c>
      <c r="O94" s="25">
        <v>9.94743357868603E-3</v>
      </c>
      <c r="P94" s="25">
        <v>2.41324085525128E-2</v>
      </c>
      <c r="Q94" s="25">
        <v>7.1478343987396893E-3</v>
      </c>
      <c r="R94" s="25">
        <v>9.0443261140967196E-4</v>
      </c>
      <c r="S94" s="25">
        <v>1.45668701425855E-2</v>
      </c>
      <c r="T94" s="25">
        <v>7.9031144040669701E-2</v>
      </c>
      <c r="U94" s="25">
        <v>5.8149944772694598E-4</v>
      </c>
      <c r="V94" s="25">
        <v>4.6087327727486999E-4</v>
      </c>
      <c r="W94" s="24">
        <v>1.26173392209966</v>
      </c>
      <c r="X94" s="24">
        <v>0</v>
      </c>
      <c r="Y94" s="24">
        <v>304.62508211072497</v>
      </c>
    </row>
    <row r="95" spans="1:25" x14ac:dyDescent="0.3">
      <c r="A95">
        <f>YEAR(Table1[[#This Row],[Date]])</f>
        <v>2026</v>
      </c>
      <c r="B95">
        <f>MONTH(Table1[[#This Row],[Date]])</f>
        <v>4</v>
      </c>
      <c r="C95" s="1">
        <v>46115</v>
      </c>
      <c r="D95">
        <v>1</v>
      </c>
      <c r="E95" s="23">
        <v>7.0000000000000007E-2</v>
      </c>
      <c r="F95" s="23">
        <v>0.04</v>
      </c>
      <c r="G95" s="23">
        <v>0.98499999999999999</v>
      </c>
      <c r="H95" s="23">
        <v>0.94499999999999995</v>
      </c>
      <c r="I95">
        <v>37.5</v>
      </c>
      <c r="K95" s="25">
        <v>9.3360553043037205E-3</v>
      </c>
      <c r="L95" s="25">
        <v>8.6566528561060109E-4</v>
      </c>
      <c r="M95" s="25">
        <v>0.40448143131279501</v>
      </c>
      <c r="N95" s="25">
        <v>4.8772969370100699E-2</v>
      </c>
      <c r="O95" s="25">
        <v>9.94743357868603E-3</v>
      </c>
      <c r="P95" s="25">
        <v>2.41324085525128E-2</v>
      </c>
      <c r="Q95" s="25">
        <v>7.1478343987396893E-3</v>
      </c>
      <c r="R95" s="25">
        <v>9.0443261140967196E-4</v>
      </c>
      <c r="S95" s="25">
        <v>1.45668701425855E-2</v>
      </c>
      <c r="T95" s="25">
        <v>7.9031144040669701E-2</v>
      </c>
      <c r="U95" s="25">
        <v>5.8149944772694598E-4</v>
      </c>
      <c r="V95" s="25">
        <v>4.6087327727486999E-4</v>
      </c>
      <c r="W95" s="24">
        <v>1.26173392209966</v>
      </c>
      <c r="X95" s="24">
        <v>0</v>
      </c>
      <c r="Y95" s="24">
        <v>304.62508211072497</v>
      </c>
    </row>
    <row r="96" spans="1:25" x14ac:dyDescent="0.3">
      <c r="A96">
        <f>YEAR(Table1[[#This Row],[Date]])</f>
        <v>2026</v>
      </c>
      <c r="B96">
        <f>MONTH(Table1[[#This Row],[Date]])</f>
        <v>4</v>
      </c>
      <c r="C96" s="1">
        <v>46116</v>
      </c>
      <c r="D96">
        <v>1</v>
      </c>
      <c r="E96" s="23">
        <v>7.0000000000000007E-2</v>
      </c>
      <c r="F96" s="23">
        <v>0.04</v>
      </c>
      <c r="G96" s="23">
        <v>0.98499999999999999</v>
      </c>
      <c r="H96" s="23">
        <v>0.94499999999999995</v>
      </c>
      <c r="I96">
        <v>37.5</v>
      </c>
      <c r="K96" s="25">
        <v>9.3360553043037205E-3</v>
      </c>
      <c r="L96" s="25">
        <v>8.6566528561060109E-4</v>
      </c>
      <c r="M96" s="25">
        <v>0.40448143131279501</v>
      </c>
      <c r="N96" s="25">
        <v>4.8772969370100699E-2</v>
      </c>
      <c r="O96" s="25">
        <v>9.94743357868603E-3</v>
      </c>
      <c r="P96" s="25">
        <v>2.41324085525128E-2</v>
      </c>
      <c r="Q96" s="25">
        <v>7.1478343987396893E-3</v>
      </c>
      <c r="R96" s="25">
        <v>9.0443261140967196E-4</v>
      </c>
      <c r="S96" s="25">
        <v>1.45668701425855E-2</v>
      </c>
      <c r="T96" s="25">
        <v>7.9031144040669701E-2</v>
      </c>
      <c r="U96" s="25">
        <v>5.8149944772694598E-4</v>
      </c>
      <c r="V96" s="25">
        <v>4.6087327727486999E-4</v>
      </c>
      <c r="W96" s="24">
        <v>1.26173392209966</v>
      </c>
      <c r="X96" s="24">
        <v>0</v>
      </c>
      <c r="Y96" s="24">
        <v>304.62508211072497</v>
      </c>
    </row>
    <row r="97" spans="1:25" x14ac:dyDescent="0.3">
      <c r="A97">
        <f>YEAR(Table1[[#This Row],[Date]])</f>
        <v>2026</v>
      </c>
      <c r="B97">
        <f>MONTH(Table1[[#This Row],[Date]])</f>
        <v>4</v>
      </c>
      <c r="C97" s="1">
        <v>46117</v>
      </c>
      <c r="D97">
        <v>1</v>
      </c>
      <c r="E97" s="23">
        <v>7.0000000000000007E-2</v>
      </c>
      <c r="F97" s="23">
        <v>0.04</v>
      </c>
      <c r="G97" s="23">
        <v>0.98499999999999999</v>
      </c>
      <c r="H97" s="23">
        <v>0.94499999999999995</v>
      </c>
      <c r="I97">
        <v>37.5</v>
      </c>
      <c r="K97" s="25">
        <v>9.3360553043037205E-3</v>
      </c>
      <c r="L97" s="25">
        <v>8.6566528561060109E-4</v>
      </c>
      <c r="M97" s="25">
        <v>0.40448143131279501</v>
      </c>
      <c r="N97" s="25">
        <v>4.8772969370100699E-2</v>
      </c>
      <c r="O97" s="25">
        <v>9.94743357868603E-3</v>
      </c>
      <c r="P97" s="25">
        <v>2.41324085525128E-2</v>
      </c>
      <c r="Q97" s="25">
        <v>7.1478343987396893E-3</v>
      </c>
      <c r="R97" s="25">
        <v>9.0443261140967196E-4</v>
      </c>
      <c r="S97" s="25">
        <v>1.45668701425855E-2</v>
      </c>
      <c r="T97" s="25">
        <v>7.9031144040669701E-2</v>
      </c>
      <c r="U97" s="25">
        <v>5.8149944772694598E-4</v>
      </c>
      <c r="V97" s="25">
        <v>4.6087327727486999E-4</v>
      </c>
      <c r="W97" s="24">
        <v>1.26173392209966</v>
      </c>
      <c r="X97" s="24">
        <v>0</v>
      </c>
      <c r="Y97" s="24">
        <v>304.62508211072497</v>
      </c>
    </row>
    <row r="98" spans="1:25" x14ac:dyDescent="0.3">
      <c r="A98">
        <f>YEAR(Table1[[#This Row],[Date]])</f>
        <v>2026</v>
      </c>
      <c r="B98">
        <f>MONTH(Table1[[#This Row],[Date]])</f>
        <v>4</v>
      </c>
      <c r="C98" s="1">
        <v>46118</v>
      </c>
      <c r="D98">
        <v>1</v>
      </c>
      <c r="E98" s="23">
        <v>7.0000000000000007E-2</v>
      </c>
      <c r="F98" s="23">
        <v>0.04</v>
      </c>
      <c r="G98" s="23">
        <v>0.98499999999999999</v>
      </c>
      <c r="H98" s="23">
        <v>0.94499999999999995</v>
      </c>
      <c r="I98">
        <v>37.5</v>
      </c>
      <c r="K98" s="25">
        <v>9.3360553043037205E-3</v>
      </c>
      <c r="L98" s="25">
        <v>8.6566528561060109E-4</v>
      </c>
      <c r="M98" s="25">
        <v>0.40448143131279501</v>
      </c>
      <c r="N98" s="25">
        <v>4.8772969370100699E-2</v>
      </c>
      <c r="O98" s="25">
        <v>9.94743357868603E-3</v>
      </c>
      <c r="P98" s="25">
        <v>2.41324085525128E-2</v>
      </c>
      <c r="Q98" s="25">
        <v>7.1478343987396893E-3</v>
      </c>
      <c r="R98" s="25">
        <v>9.0443261140967196E-4</v>
      </c>
      <c r="S98" s="25">
        <v>1.45668701425855E-2</v>
      </c>
      <c r="T98" s="25">
        <v>7.9031144040669701E-2</v>
      </c>
      <c r="U98" s="25">
        <v>5.8149944772694598E-4</v>
      </c>
      <c r="V98" s="25">
        <v>4.6087327727486999E-4</v>
      </c>
      <c r="W98" s="24">
        <v>1.26173392209966</v>
      </c>
      <c r="X98" s="24">
        <v>0</v>
      </c>
      <c r="Y98" s="24">
        <v>304.62508211072497</v>
      </c>
    </row>
    <row r="99" spans="1:25" x14ac:dyDescent="0.3">
      <c r="A99">
        <f>YEAR(Table1[[#This Row],[Date]])</f>
        <v>2026</v>
      </c>
      <c r="B99">
        <f>MONTH(Table1[[#This Row],[Date]])</f>
        <v>4</v>
      </c>
      <c r="C99" s="1">
        <v>46119</v>
      </c>
      <c r="D99">
        <v>1</v>
      </c>
      <c r="E99" s="23">
        <v>7.0000000000000007E-2</v>
      </c>
      <c r="F99" s="23">
        <v>0.04</v>
      </c>
      <c r="G99" s="23">
        <v>0.98499999999999999</v>
      </c>
      <c r="H99" s="23">
        <v>0.94499999999999995</v>
      </c>
      <c r="I99">
        <v>37.5</v>
      </c>
      <c r="K99" s="25">
        <v>9.3360553043037205E-3</v>
      </c>
      <c r="L99" s="25">
        <v>8.6566528561060109E-4</v>
      </c>
      <c r="M99" s="25">
        <v>0.40448143131279501</v>
      </c>
      <c r="N99" s="25">
        <v>4.8772969370100699E-2</v>
      </c>
      <c r="O99" s="25">
        <v>9.94743357868603E-3</v>
      </c>
      <c r="P99" s="25">
        <v>2.41324085525128E-2</v>
      </c>
      <c r="Q99" s="25">
        <v>7.1478343987396893E-3</v>
      </c>
      <c r="R99" s="25">
        <v>9.0443261140967196E-4</v>
      </c>
      <c r="S99" s="25">
        <v>1.45668701425855E-2</v>
      </c>
      <c r="T99" s="25">
        <v>7.9031144040669701E-2</v>
      </c>
      <c r="U99" s="25">
        <v>5.8149944772694598E-4</v>
      </c>
      <c r="V99" s="25">
        <v>4.6087327727486999E-4</v>
      </c>
      <c r="W99" s="24">
        <v>1.26173392209966</v>
      </c>
      <c r="X99" s="24">
        <v>0</v>
      </c>
      <c r="Y99" s="24">
        <v>304.62508211072497</v>
      </c>
    </row>
    <row r="100" spans="1:25" x14ac:dyDescent="0.3">
      <c r="A100">
        <f>YEAR(Table1[[#This Row],[Date]])</f>
        <v>2026</v>
      </c>
      <c r="B100">
        <f>MONTH(Table1[[#This Row],[Date]])</f>
        <v>4</v>
      </c>
      <c r="C100" s="1">
        <v>46120</v>
      </c>
      <c r="D100">
        <v>1</v>
      </c>
      <c r="E100" s="23">
        <v>7.0000000000000007E-2</v>
      </c>
      <c r="F100" s="23">
        <v>0.04</v>
      </c>
      <c r="G100" s="23">
        <v>0.98499999999999999</v>
      </c>
      <c r="H100" s="23">
        <v>0.94499999999999995</v>
      </c>
      <c r="I100">
        <v>37.5</v>
      </c>
      <c r="K100" s="25">
        <v>9.3360553043037205E-3</v>
      </c>
      <c r="L100" s="25">
        <v>8.6566528561060109E-4</v>
      </c>
      <c r="M100" s="25">
        <v>0.40448143131279501</v>
      </c>
      <c r="N100" s="25">
        <v>4.8772969370100699E-2</v>
      </c>
      <c r="O100" s="25">
        <v>9.94743357868603E-3</v>
      </c>
      <c r="P100" s="25">
        <v>2.41324085525128E-2</v>
      </c>
      <c r="Q100" s="25">
        <v>7.1478343987396893E-3</v>
      </c>
      <c r="R100" s="25">
        <v>9.0443261140967196E-4</v>
      </c>
      <c r="S100" s="25">
        <v>1.45668701425855E-2</v>
      </c>
      <c r="T100" s="25">
        <v>7.9031144040669701E-2</v>
      </c>
      <c r="U100" s="25">
        <v>5.8149944772694598E-4</v>
      </c>
      <c r="V100" s="25">
        <v>4.6087327727486999E-4</v>
      </c>
      <c r="W100" s="24">
        <v>1.26173392209966</v>
      </c>
      <c r="X100" s="24">
        <v>0</v>
      </c>
      <c r="Y100" s="24">
        <v>304.62508211072497</v>
      </c>
    </row>
    <row r="101" spans="1:25" x14ac:dyDescent="0.3">
      <c r="A101">
        <f>YEAR(Table1[[#This Row],[Date]])</f>
        <v>2026</v>
      </c>
      <c r="B101">
        <f>MONTH(Table1[[#This Row],[Date]])</f>
        <v>4</v>
      </c>
      <c r="C101" s="1">
        <v>46121</v>
      </c>
      <c r="D101">
        <v>1</v>
      </c>
      <c r="E101" s="23">
        <v>7.0000000000000007E-2</v>
      </c>
      <c r="F101" s="23">
        <v>0.04</v>
      </c>
      <c r="G101" s="23">
        <v>0.98499999999999999</v>
      </c>
      <c r="H101" s="23">
        <v>0.94499999999999995</v>
      </c>
      <c r="I101">
        <v>37.5</v>
      </c>
      <c r="K101" s="25">
        <v>9.3360553043037205E-3</v>
      </c>
      <c r="L101" s="25">
        <v>8.6566528561060109E-4</v>
      </c>
      <c r="M101" s="25">
        <v>0.40448143131279501</v>
      </c>
      <c r="N101" s="25">
        <v>4.8772969370100699E-2</v>
      </c>
      <c r="O101" s="25">
        <v>9.94743357868603E-3</v>
      </c>
      <c r="P101" s="25">
        <v>2.41324085525128E-2</v>
      </c>
      <c r="Q101" s="25">
        <v>7.1478343987396893E-3</v>
      </c>
      <c r="R101" s="25">
        <v>9.0443261140967196E-4</v>
      </c>
      <c r="S101" s="25">
        <v>1.45668701425855E-2</v>
      </c>
      <c r="T101" s="25">
        <v>7.9031144040669701E-2</v>
      </c>
      <c r="U101" s="25">
        <v>5.8149944772694598E-4</v>
      </c>
      <c r="V101" s="25">
        <v>4.6087327727486999E-4</v>
      </c>
      <c r="W101" s="24">
        <v>1.26173392209966</v>
      </c>
      <c r="X101" s="24">
        <v>0</v>
      </c>
      <c r="Y101" s="24">
        <v>304.62508211072497</v>
      </c>
    </row>
    <row r="102" spans="1:25" x14ac:dyDescent="0.3">
      <c r="A102">
        <f>YEAR(Table1[[#This Row],[Date]])</f>
        <v>2026</v>
      </c>
      <c r="B102">
        <f>MONTH(Table1[[#This Row],[Date]])</f>
        <v>4</v>
      </c>
      <c r="C102" s="1">
        <v>46122</v>
      </c>
      <c r="D102">
        <v>1</v>
      </c>
      <c r="E102" s="23">
        <v>7.0000000000000007E-2</v>
      </c>
      <c r="F102" s="23">
        <v>0.04</v>
      </c>
      <c r="G102" s="23">
        <v>0.98499999999999999</v>
      </c>
      <c r="H102" s="23">
        <v>0.94499999999999995</v>
      </c>
      <c r="I102">
        <v>37.5</v>
      </c>
      <c r="K102" s="25">
        <v>9.3360553043037205E-3</v>
      </c>
      <c r="L102" s="25">
        <v>8.6566528561060109E-4</v>
      </c>
      <c r="M102" s="25">
        <v>0.40448143131279501</v>
      </c>
      <c r="N102" s="25">
        <v>4.8772969370100699E-2</v>
      </c>
      <c r="O102" s="25">
        <v>9.94743357868603E-3</v>
      </c>
      <c r="P102" s="25">
        <v>2.41324085525128E-2</v>
      </c>
      <c r="Q102" s="25">
        <v>7.1478343987396893E-3</v>
      </c>
      <c r="R102" s="25">
        <v>9.0443261140967196E-4</v>
      </c>
      <c r="S102" s="25">
        <v>1.45668701425855E-2</v>
      </c>
      <c r="T102" s="25">
        <v>7.9031144040669701E-2</v>
      </c>
      <c r="U102" s="25">
        <v>5.8149944772694598E-4</v>
      </c>
      <c r="V102" s="25">
        <v>4.6087327727486999E-4</v>
      </c>
      <c r="W102" s="24">
        <v>1.26173392209966</v>
      </c>
      <c r="X102" s="24">
        <v>0</v>
      </c>
      <c r="Y102" s="24">
        <v>304.62508211072497</v>
      </c>
    </row>
    <row r="103" spans="1:25" x14ac:dyDescent="0.3">
      <c r="A103">
        <f>YEAR(Table1[[#This Row],[Date]])</f>
        <v>2026</v>
      </c>
      <c r="B103">
        <f>MONTH(Table1[[#This Row],[Date]])</f>
        <v>4</v>
      </c>
      <c r="C103" s="1">
        <v>46123</v>
      </c>
      <c r="D103">
        <v>1</v>
      </c>
      <c r="E103" s="23">
        <v>7.0000000000000007E-2</v>
      </c>
      <c r="F103" s="23">
        <v>0.04</v>
      </c>
      <c r="G103" s="23">
        <v>0.98499999999999999</v>
      </c>
      <c r="H103" s="23">
        <v>0.94499999999999995</v>
      </c>
      <c r="I103">
        <v>37.5</v>
      </c>
      <c r="K103" s="25">
        <v>9.3360553043037205E-3</v>
      </c>
      <c r="L103" s="25">
        <v>8.6566528561060109E-4</v>
      </c>
      <c r="M103" s="25">
        <v>0.40448143131279501</v>
      </c>
      <c r="N103" s="25">
        <v>4.8772969370100699E-2</v>
      </c>
      <c r="O103" s="25">
        <v>9.94743357868603E-3</v>
      </c>
      <c r="P103" s="25">
        <v>2.41324085525128E-2</v>
      </c>
      <c r="Q103" s="25">
        <v>7.1478343987396893E-3</v>
      </c>
      <c r="R103" s="25">
        <v>9.0443261140967196E-4</v>
      </c>
      <c r="S103" s="25">
        <v>1.45668701425855E-2</v>
      </c>
      <c r="T103" s="25">
        <v>7.9031144040669701E-2</v>
      </c>
      <c r="U103" s="25">
        <v>5.8149944772694598E-4</v>
      </c>
      <c r="V103" s="25">
        <v>4.6087327727486999E-4</v>
      </c>
      <c r="W103" s="24">
        <v>1.26173392209966</v>
      </c>
      <c r="X103" s="24">
        <v>0</v>
      </c>
      <c r="Y103" s="24">
        <v>304.62508211072497</v>
      </c>
    </row>
    <row r="104" spans="1:25" x14ac:dyDescent="0.3">
      <c r="A104">
        <f>YEAR(Table1[[#This Row],[Date]])</f>
        <v>2026</v>
      </c>
      <c r="B104">
        <f>MONTH(Table1[[#This Row],[Date]])</f>
        <v>4</v>
      </c>
      <c r="C104" s="1">
        <v>46124</v>
      </c>
      <c r="D104">
        <v>1</v>
      </c>
      <c r="E104" s="23">
        <v>7.0000000000000007E-2</v>
      </c>
      <c r="F104" s="23">
        <v>0.04</v>
      </c>
      <c r="G104" s="23">
        <v>0.98499999999999999</v>
      </c>
      <c r="H104" s="23">
        <v>0.94499999999999995</v>
      </c>
      <c r="I104">
        <v>37.5</v>
      </c>
      <c r="K104" s="25">
        <v>9.3360553043037205E-3</v>
      </c>
      <c r="L104" s="25">
        <v>8.6566528561060109E-4</v>
      </c>
      <c r="M104" s="25">
        <v>0.40448143131279501</v>
      </c>
      <c r="N104" s="25">
        <v>4.8772969370100699E-2</v>
      </c>
      <c r="O104" s="25">
        <v>9.94743357868603E-3</v>
      </c>
      <c r="P104" s="25">
        <v>2.41324085525128E-2</v>
      </c>
      <c r="Q104" s="25">
        <v>7.1478343987396893E-3</v>
      </c>
      <c r="R104" s="25">
        <v>9.0443261140967196E-4</v>
      </c>
      <c r="S104" s="25">
        <v>1.45668701425855E-2</v>
      </c>
      <c r="T104" s="25">
        <v>7.9031144040669701E-2</v>
      </c>
      <c r="U104" s="25">
        <v>5.8149944772694598E-4</v>
      </c>
      <c r="V104" s="25">
        <v>4.6087327727486999E-4</v>
      </c>
      <c r="W104" s="24">
        <v>1.26173392209966</v>
      </c>
      <c r="X104" s="24">
        <v>0</v>
      </c>
      <c r="Y104" s="24">
        <v>304.62508211072497</v>
      </c>
    </row>
    <row r="105" spans="1:25" x14ac:dyDescent="0.3">
      <c r="A105">
        <f>YEAR(Table1[[#This Row],[Date]])</f>
        <v>2026</v>
      </c>
      <c r="B105">
        <f>MONTH(Table1[[#This Row],[Date]])</f>
        <v>4</v>
      </c>
      <c r="C105" s="1">
        <v>46125</v>
      </c>
      <c r="D105">
        <v>1</v>
      </c>
      <c r="E105" s="23">
        <v>7.0000000000000007E-2</v>
      </c>
      <c r="F105" s="23">
        <v>0.04</v>
      </c>
      <c r="G105" s="23">
        <v>0.98499999999999999</v>
      </c>
      <c r="H105" s="23">
        <v>0.94499999999999995</v>
      </c>
      <c r="I105">
        <v>37.5</v>
      </c>
      <c r="K105" s="25">
        <v>9.3360553043037205E-3</v>
      </c>
      <c r="L105" s="25">
        <v>8.6566528561060109E-4</v>
      </c>
      <c r="M105" s="25">
        <v>0.40448143131279501</v>
      </c>
      <c r="N105" s="25">
        <v>4.8772969370100699E-2</v>
      </c>
      <c r="O105" s="25">
        <v>9.94743357868603E-3</v>
      </c>
      <c r="P105" s="25">
        <v>2.41324085525128E-2</v>
      </c>
      <c r="Q105" s="25">
        <v>7.1478343987396893E-3</v>
      </c>
      <c r="R105" s="25">
        <v>9.0443261140967196E-4</v>
      </c>
      <c r="S105" s="25">
        <v>1.45668701425855E-2</v>
      </c>
      <c r="T105" s="25">
        <v>7.9031144040669701E-2</v>
      </c>
      <c r="U105" s="25">
        <v>5.8149944772694598E-4</v>
      </c>
      <c r="V105" s="25">
        <v>4.6087327727486999E-4</v>
      </c>
      <c r="W105" s="24">
        <v>1.26173392209966</v>
      </c>
      <c r="X105" s="24">
        <v>0</v>
      </c>
      <c r="Y105" s="24">
        <v>304.62508211072497</v>
      </c>
    </row>
    <row r="106" spans="1:25" x14ac:dyDescent="0.3">
      <c r="A106">
        <f>YEAR(Table1[[#This Row],[Date]])</f>
        <v>2026</v>
      </c>
      <c r="B106">
        <f>MONTH(Table1[[#This Row],[Date]])</f>
        <v>4</v>
      </c>
      <c r="C106" s="1">
        <v>46126</v>
      </c>
      <c r="D106">
        <v>1</v>
      </c>
      <c r="E106" s="23">
        <v>7.0000000000000007E-2</v>
      </c>
      <c r="F106" s="23">
        <v>0.04</v>
      </c>
      <c r="G106" s="23">
        <v>0.98499999999999999</v>
      </c>
      <c r="H106" s="23">
        <v>0.94499999999999995</v>
      </c>
      <c r="I106">
        <v>37.5</v>
      </c>
      <c r="K106" s="25">
        <v>9.3360553043037205E-3</v>
      </c>
      <c r="L106" s="25">
        <v>8.6566528561060109E-4</v>
      </c>
      <c r="M106" s="25">
        <v>0.40448143131279501</v>
      </c>
      <c r="N106" s="25">
        <v>4.8772969370100699E-2</v>
      </c>
      <c r="O106" s="25">
        <v>9.94743357868603E-3</v>
      </c>
      <c r="P106" s="25">
        <v>2.41324085525128E-2</v>
      </c>
      <c r="Q106" s="25">
        <v>7.1478343987396893E-3</v>
      </c>
      <c r="R106" s="25">
        <v>9.0443261140967196E-4</v>
      </c>
      <c r="S106" s="25">
        <v>1.45668701425855E-2</v>
      </c>
      <c r="T106" s="25">
        <v>7.9031144040669701E-2</v>
      </c>
      <c r="U106" s="25">
        <v>5.8149944772694598E-4</v>
      </c>
      <c r="V106" s="25">
        <v>4.6087327727486999E-4</v>
      </c>
      <c r="W106" s="24">
        <v>1.26173392209966</v>
      </c>
      <c r="X106" s="24">
        <v>0</v>
      </c>
      <c r="Y106" s="24">
        <v>304.62508211072497</v>
      </c>
    </row>
    <row r="107" spans="1:25" x14ac:dyDescent="0.3">
      <c r="A107">
        <f>YEAR(Table1[[#This Row],[Date]])</f>
        <v>2026</v>
      </c>
      <c r="B107">
        <f>MONTH(Table1[[#This Row],[Date]])</f>
        <v>4</v>
      </c>
      <c r="C107" s="1">
        <v>46127</v>
      </c>
      <c r="D107">
        <v>1</v>
      </c>
      <c r="E107" s="23">
        <v>7.0000000000000007E-2</v>
      </c>
      <c r="F107" s="23">
        <v>0.04</v>
      </c>
      <c r="G107" s="23">
        <v>0.98499999999999999</v>
      </c>
      <c r="H107" s="23">
        <v>0.94499999999999995</v>
      </c>
      <c r="I107">
        <v>37.5</v>
      </c>
      <c r="K107" s="25">
        <v>9.3360553043037205E-3</v>
      </c>
      <c r="L107" s="25">
        <v>8.6566528561060109E-4</v>
      </c>
      <c r="M107" s="25">
        <v>0.40448143131279501</v>
      </c>
      <c r="N107" s="25">
        <v>4.8772969370100699E-2</v>
      </c>
      <c r="O107" s="25">
        <v>9.94743357868603E-3</v>
      </c>
      <c r="P107" s="25">
        <v>2.41324085525128E-2</v>
      </c>
      <c r="Q107" s="25">
        <v>7.1478343987396893E-3</v>
      </c>
      <c r="R107" s="25">
        <v>9.0443261140967196E-4</v>
      </c>
      <c r="S107" s="25">
        <v>1.45668701425855E-2</v>
      </c>
      <c r="T107" s="25">
        <v>7.9031144040669701E-2</v>
      </c>
      <c r="U107" s="25">
        <v>5.8149944772694598E-4</v>
      </c>
      <c r="V107" s="25">
        <v>4.6087327727486999E-4</v>
      </c>
      <c r="W107" s="24">
        <v>1.26173392209966</v>
      </c>
      <c r="X107" s="24">
        <v>0</v>
      </c>
      <c r="Y107" s="24">
        <v>304.62508211072497</v>
      </c>
    </row>
    <row r="108" spans="1:25" x14ac:dyDescent="0.3">
      <c r="A108">
        <f>YEAR(Table1[[#This Row],[Date]])</f>
        <v>2026</v>
      </c>
      <c r="B108">
        <f>MONTH(Table1[[#This Row],[Date]])</f>
        <v>4</v>
      </c>
      <c r="C108" s="1">
        <v>46128</v>
      </c>
      <c r="D108">
        <v>1</v>
      </c>
      <c r="E108" s="23">
        <v>7.0000000000000007E-2</v>
      </c>
      <c r="F108" s="23">
        <v>0.04</v>
      </c>
      <c r="G108" s="23">
        <v>0.98499999999999999</v>
      </c>
      <c r="H108" s="23">
        <v>0.94499999999999995</v>
      </c>
      <c r="I108">
        <v>37.5</v>
      </c>
      <c r="K108" s="25">
        <v>9.3360553043037205E-3</v>
      </c>
      <c r="L108" s="25">
        <v>8.6566528561060109E-4</v>
      </c>
      <c r="M108" s="25">
        <v>0.40448143131279501</v>
      </c>
      <c r="N108" s="25">
        <v>4.8772969370100699E-2</v>
      </c>
      <c r="O108" s="25">
        <v>9.94743357868603E-3</v>
      </c>
      <c r="P108" s="25">
        <v>2.41324085525128E-2</v>
      </c>
      <c r="Q108" s="25">
        <v>7.1478343987396893E-3</v>
      </c>
      <c r="R108" s="25">
        <v>9.0443261140967196E-4</v>
      </c>
      <c r="S108" s="25">
        <v>1.45668701425855E-2</v>
      </c>
      <c r="T108" s="25">
        <v>7.9031144040669701E-2</v>
      </c>
      <c r="U108" s="25">
        <v>5.8149944772694598E-4</v>
      </c>
      <c r="V108" s="25">
        <v>4.6087327727486999E-4</v>
      </c>
      <c r="W108" s="24">
        <v>1.26173392209966</v>
      </c>
      <c r="X108" s="24">
        <v>0</v>
      </c>
      <c r="Y108" s="24">
        <v>304.62508211072497</v>
      </c>
    </row>
    <row r="109" spans="1:25" x14ac:dyDescent="0.3">
      <c r="A109">
        <f>YEAR(Table1[[#This Row],[Date]])</f>
        <v>2026</v>
      </c>
      <c r="B109">
        <f>MONTH(Table1[[#This Row],[Date]])</f>
        <v>4</v>
      </c>
      <c r="C109" s="1">
        <v>46129</v>
      </c>
      <c r="D109">
        <v>1</v>
      </c>
      <c r="E109" s="23">
        <v>7.0000000000000007E-2</v>
      </c>
      <c r="F109" s="23">
        <v>0.04</v>
      </c>
      <c r="G109" s="23">
        <v>0.98499999999999999</v>
      </c>
      <c r="H109" s="23">
        <v>0.94499999999999995</v>
      </c>
      <c r="I109">
        <v>37.5</v>
      </c>
      <c r="K109" s="25">
        <v>9.3360553043037205E-3</v>
      </c>
      <c r="L109" s="25">
        <v>8.6566528561060109E-4</v>
      </c>
      <c r="M109" s="25">
        <v>0.40448143131279501</v>
      </c>
      <c r="N109" s="25">
        <v>4.8772969370100699E-2</v>
      </c>
      <c r="O109" s="25">
        <v>9.94743357868603E-3</v>
      </c>
      <c r="P109" s="25">
        <v>2.41324085525128E-2</v>
      </c>
      <c r="Q109" s="25">
        <v>7.1478343987396893E-3</v>
      </c>
      <c r="R109" s="25">
        <v>9.0443261140967196E-4</v>
      </c>
      <c r="S109" s="25">
        <v>1.45668701425855E-2</v>
      </c>
      <c r="T109" s="25">
        <v>7.9031144040669701E-2</v>
      </c>
      <c r="U109" s="25">
        <v>5.8149944772694598E-4</v>
      </c>
      <c r="V109" s="25">
        <v>4.6087327727486999E-4</v>
      </c>
      <c r="W109" s="24">
        <v>1.26173392209966</v>
      </c>
      <c r="X109" s="24">
        <v>0</v>
      </c>
      <c r="Y109" s="24">
        <v>304.62508211072497</v>
      </c>
    </row>
    <row r="110" spans="1:25" x14ac:dyDescent="0.3">
      <c r="A110">
        <f>YEAR(Table1[[#This Row],[Date]])</f>
        <v>2026</v>
      </c>
      <c r="B110">
        <f>MONTH(Table1[[#This Row],[Date]])</f>
        <v>4</v>
      </c>
      <c r="C110" s="1">
        <v>46130</v>
      </c>
      <c r="D110">
        <v>1</v>
      </c>
      <c r="E110" s="23">
        <v>7.0000000000000007E-2</v>
      </c>
      <c r="F110" s="23">
        <v>0.04</v>
      </c>
      <c r="G110" s="23">
        <v>0.98499999999999999</v>
      </c>
      <c r="H110" s="23">
        <v>0.94499999999999995</v>
      </c>
      <c r="I110">
        <v>37.5</v>
      </c>
      <c r="K110" s="25">
        <v>9.3360553043037205E-3</v>
      </c>
      <c r="L110" s="25">
        <v>8.6566528561060109E-4</v>
      </c>
      <c r="M110" s="25">
        <v>0.40448143131279501</v>
      </c>
      <c r="N110" s="25">
        <v>4.8772969370100699E-2</v>
      </c>
      <c r="O110" s="25">
        <v>9.94743357868603E-3</v>
      </c>
      <c r="P110" s="25">
        <v>2.41324085525128E-2</v>
      </c>
      <c r="Q110" s="25">
        <v>7.1478343987396893E-3</v>
      </c>
      <c r="R110" s="25">
        <v>9.0443261140967196E-4</v>
      </c>
      <c r="S110" s="25">
        <v>1.45668701425855E-2</v>
      </c>
      <c r="T110" s="25">
        <v>7.9031144040669701E-2</v>
      </c>
      <c r="U110" s="25">
        <v>5.8149944772694598E-4</v>
      </c>
      <c r="V110" s="25">
        <v>4.6087327727486999E-4</v>
      </c>
      <c r="W110" s="24">
        <v>1.26173392209966</v>
      </c>
      <c r="X110" s="24">
        <v>0</v>
      </c>
      <c r="Y110" s="24">
        <v>304.62508211072497</v>
      </c>
    </row>
    <row r="111" spans="1:25" x14ac:dyDescent="0.3">
      <c r="A111">
        <f>YEAR(Table1[[#This Row],[Date]])</f>
        <v>2026</v>
      </c>
      <c r="B111">
        <f>MONTH(Table1[[#This Row],[Date]])</f>
        <v>4</v>
      </c>
      <c r="C111" s="1">
        <v>46131</v>
      </c>
      <c r="D111">
        <v>1</v>
      </c>
      <c r="E111" s="23">
        <v>7.0000000000000007E-2</v>
      </c>
      <c r="F111" s="23">
        <v>0.04</v>
      </c>
      <c r="G111" s="23">
        <v>0.98499999999999999</v>
      </c>
      <c r="H111" s="23">
        <v>0.94499999999999995</v>
      </c>
      <c r="I111">
        <v>37.5</v>
      </c>
      <c r="K111" s="25">
        <v>9.3360553043037205E-3</v>
      </c>
      <c r="L111" s="25">
        <v>8.6566528561060109E-4</v>
      </c>
      <c r="M111" s="25">
        <v>0.40448143131279501</v>
      </c>
      <c r="N111" s="25">
        <v>4.8772969370100699E-2</v>
      </c>
      <c r="O111" s="25">
        <v>9.94743357868603E-3</v>
      </c>
      <c r="P111" s="25">
        <v>2.41324085525128E-2</v>
      </c>
      <c r="Q111" s="25">
        <v>7.1478343987396893E-3</v>
      </c>
      <c r="R111" s="25">
        <v>9.0443261140967196E-4</v>
      </c>
      <c r="S111" s="25">
        <v>1.45668701425855E-2</v>
      </c>
      <c r="T111" s="25">
        <v>7.9031144040669701E-2</v>
      </c>
      <c r="U111" s="25">
        <v>5.8149944772694598E-4</v>
      </c>
      <c r="V111" s="25">
        <v>4.6087327727486999E-4</v>
      </c>
      <c r="W111" s="24">
        <v>1.26173392209966</v>
      </c>
      <c r="X111" s="24">
        <v>0</v>
      </c>
      <c r="Y111" s="24">
        <v>304.62508211072497</v>
      </c>
    </row>
    <row r="112" spans="1:25" x14ac:dyDescent="0.3">
      <c r="A112">
        <f>YEAR(Table1[[#This Row],[Date]])</f>
        <v>2026</v>
      </c>
      <c r="B112">
        <f>MONTH(Table1[[#This Row],[Date]])</f>
        <v>4</v>
      </c>
      <c r="C112" s="1">
        <v>46132</v>
      </c>
      <c r="D112">
        <v>1</v>
      </c>
      <c r="E112" s="23">
        <v>7.0000000000000007E-2</v>
      </c>
      <c r="F112" s="23">
        <v>0.04</v>
      </c>
      <c r="G112" s="23">
        <v>0.98499999999999999</v>
      </c>
      <c r="H112" s="23">
        <v>0.94499999999999995</v>
      </c>
      <c r="I112">
        <v>37.5</v>
      </c>
      <c r="K112" s="25">
        <v>9.3360553043037205E-3</v>
      </c>
      <c r="L112" s="25">
        <v>8.6566528561060109E-4</v>
      </c>
      <c r="M112" s="25">
        <v>0.40448143131279501</v>
      </c>
      <c r="N112" s="25">
        <v>4.8772969370100699E-2</v>
      </c>
      <c r="O112" s="25">
        <v>9.94743357868603E-3</v>
      </c>
      <c r="P112" s="25">
        <v>2.41324085525128E-2</v>
      </c>
      <c r="Q112" s="25">
        <v>7.1478343987396893E-3</v>
      </c>
      <c r="R112" s="25">
        <v>9.0443261140967196E-4</v>
      </c>
      <c r="S112" s="25">
        <v>1.45668701425855E-2</v>
      </c>
      <c r="T112" s="25">
        <v>7.9031144040669701E-2</v>
      </c>
      <c r="U112" s="25">
        <v>5.8149944772694598E-4</v>
      </c>
      <c r="V112" s="25">
        <v>4.6087327727486999E-4</v>
      </c>
      <c r="W112" s="24">
        <v>1.26173392209966</v>
      </c>
      <c r="X112" s="24">
        <v>0</v>
      </c>
      <c r="Y112" s="24">
        <v>304.62508211072497</v>
      </c>
    </row>
    <row r="113" spans="1:25" x14ac:dyDescent="0.3">
      <c r="A113">
        <f>YEAR(Table1[[#This Row],[Date]])</f>
        <v>2026</v>
      </c>
      <c r="B113">
        <f>MONTH(Table1[[#This Row],[Date]])</f>
        <v>4</v>
      </c>
      <c r="C113" s="1">
        <v>46133</v>
      </c>
      <c r="D113">
        <v>1</v>
      </c>
      <c r="E113" s="23">
        <v>7.0000000000000007E-2</v>
      </c>
      <c r="F113" s="23">
        <v>0.04</v>
      </c>
      <c r="G113" s="23">
        <v>0.98499999999999999</v>
      </c>
      <c r="H113" s="23">
        <v>0.94499999999999995</v>
      </c>
      <c r="I113">
        <v>37.5</v>
      </c>
      <c r="K113" s="25">
        <v>9.3360553043037205E-3</v>
      </c>
      <c r="L113" s="25">
        <v>8.6566528561060109E-4</v>
      </c>
      <c r="M113" s="25">
        <v>0.40448143131279501</v>
      </c>
      <c r="N113" s="25">
        <v>4.8772969370100699E-2</v>
      </c>
      <c r="O113" s="25">
        <v>9.94743357868603E-3</v>
      </c>
      <c r="P113" s="25">
        <v>2.41324085525128E-2</v>
      </c>
      <c r="Q113" s="25">
        <v>7.1478343987396893E-3</v>
      </c>
      <c r="R113" s="25">
        <v>9.0443261140967196E-4</v>
      </c>
      <c r="S113" s="25">
        <v>1.45668701425855E-2</v>
      </c>
      <c r="T113" s="25">
        <v>7.9031144040669701E-2</v>
      </c>
      <c r="U113" s="25">
        <v>5.8149944772694598E-4</v>
      </c>
      <c r="V113" s="25">
        <v>4.6087327727486999E-4</v>
      </c>
      <c r="W113" s="24">
        <v>1.26173392209966</v>
      </c>
      <c r="X113" s="24">
        <v>0</v>
      </c>
      <c r="Y113" s="24">
        <v>304.62508211072497</v>
      </c>
    </row>
    <row r="114" spans="1:25" x14ac:dyDescent="0.3">
      <c r="A114">
        <f>YEAR(Table1[[#This Row],[Date]])</f>
        <v>2026</v>
      </c>
      <c r="B114">
        <f>MONTH(Table1[[#This Row],[Date]])</f>
        <v>4</v>
      </c>
      <c r="C114" s="1">
        <v>46134</v>
      </c>
      <c r="D114">
        <v>1</v>
      </c>
      <c r="E114" s="23">
        <v>7.0000000000000007E-2</v>
      </c>
      <c r="F114" s="23">
        <v>0.04</v>
      </c>
      <c r="G114" s="23">
        <v>0.98499999999999999</v>
      </c>
      <c r="H114" s="23">
        <v>0.94499999999999995</v>
      </c>
      <c r="I114">
        <v>37.5</v>
      </c>
      <c r="K114" s="25">
        <v>9.3360553043037205E-3</v>
      </c>
      <c r="L114" s="25">
        <v>8.6566528561060109E-4</v>
      </c>
      <c r="M114" s="25">
        <v>0.40448143131279501</v>
      </c>
      <c r="N114" s="25">
        <v>4.8772969370100699E-2</v>
      </c>
      <c r="O114" s="25">
        <v>9.94743357868603E-3</v>
      </c>
      <c r="P114" s="25">
        <v>2.41324085525128E-2</v>
      </c>
      <c r="Q114" s="25">
        <v>7.1478343987396893E-3</v>
      </c>
      <c r="R114" s="25">
        <v>9.0443261140967196E-4</v>
      </c>
      <c r="S114" s="25">
        <v>1.45668701425855E-2</v>
      </c>
      <c r="T114" s="25">
        <v>7.9031144040669701E-2</v>
      </c>
      <c r="U114" s="25">
        <v>5.8149944772694598E-4</v>
      </c>
      <c r="V114" s="25">
        <v>4.6087327727486999E-4</v>
      </c>
      <c r="W114" s="24">
        <v>1.26173392209966</v>
      </c>
      <c r="X114" s="24">
        <v>0</v>
      </c>
      <c r="Y114" s="24">
        <v>304.62508211072497</v>
      </c>
    </row>
    <row r="115" spans="1:25" x14ac:dyDescent="0.3">
      <c r="A115">
        <f>YEAR(Table1[[#This Row],[Date]])</f>
        <v>2026</v>
      </c>
      <c r="B115">
        <f>MONTH(Table1[[#This Row],[Date]])</f>
        <v>4</v>
      </c>
      <c r="C115" s="1">
        <v>46135</v>
      </c>
      <c r="D115">
        <v>1</v>
      </c>
      <c r="E115" s="23">
        <v>7.0000000000000007E-2</v>
      </c>
      <c r="F115" s="23">
        <v>0.04</v>
      </c>
      <c r="G115" s="23">
        <v>0.98499999999999999</v>
      </c>
      <c r="H115" s="23">
        <v>0.94499999999999995</v>
      </c>
      <c r="I115">
        <v>37.5</v>
      </c>
      <c r="K115" s="25">
        <v>9.3360553043037205E-3</v>
      </c>
      <c r="L115" s="25">
        <v>8.6566528561060109E-4</v>
      </c>
      <c r="M115" s="25">
        <v>0.40448143131279501</v>
      </c>
      <c r="N115" s="25">
        <v>4.8772969370100699E-2</v>
      </c>
      <c r="O115" s="25">
        <v>9.94743357868603E-3</v>
      </c>
      <c r="P115" s="25">
        <v>2.41324085525128E-2</v>
      </c>
      <c r="Q115" s="25">
        <v>7.1478343987396893E-3</v>
      </c>
      <c r="R115" s="25">
        <v>9.0443261140967196E-4</v>
      </c>
      <c r="S115" s="25">
        <v>1.45668701425855E-2</v>
      </c>
      <c r="T115" s="25">
        <v>7.9031144040669701E-2</v>
      </c>
      <c r="U115" s="25">
        <v>5.8149944772694598E-4</v>
      </c>
      <c r="V115" s="25">
        <v>4.6087327727486999E-4</v>
      </c>
      <c r="W115" s="24">
        <v>1.26173392209966</v>
      </c>
      <c r="X115" s="24">
        <v>0</v>
      </c>
      <c r="Y115" s="24">
        <v>304.62508211072497</v>
      </c>
    </row>
    <row r="116" spans="1:25" x14ac:dyDescent="0.3">
      <c r="A116">
        <f>YEAR(Table1[[#This Row],[Date]])</f>
        <v>2026</v>
      </c>
      <c r="B116">
        <f>MONTH(Table1[[#This Row],[Date]])</f>
        <v>4</v>
      </c>
      <c r="C116" s="1">
        <v>46136</v>
      </c>
      <c r="D116">
        <v>1</v>
      </c>
      <c r="E116" s="23">
        <v>7.0000000000000007E-2</v>
      </c>
      <c r="F116" s="23">
        <v>0.04</v>
      </c>
      <c r="G116" s="23">
        <v>0.98499999999999999</v>
      </c>
      <c r="H116" s="23">
        <v>0.94499999999999995</v>
      </c>
      <c r="I116">
        <v>37.5</v>
      </c>
      <c r="K116" s="25">
        <v>9.3360553043037205E-3</v>
      </c>
      <c r="L116" s="25">
        <v>8.6566528561060109E-4</v>
      </c>
      <c r="M116" s="25">
        <v>0.40448143131279501</v>
      </c>
      <c r="N116" s="25">
        <v>4.8772969370100699E-2</v>
      </c>
      <c r="O116" s="25">
        <v>9.94743357868603E-3</v>
      </c>
      <c r="P116" s="25">
        <v>2.41324085525128E-2</v>
      </c>
      <c r="Q116" s="25">
        <v>7.1478343987396893E-3</v>
      </c>
      <c r="R116" s="25">
        <v>9.0443261140967196E-4</v>
      </c>
      <c r="S116" s="25">
        <v>1.45668701425855E-2</v>
      </c>
      <c r="T116" s="25">
        <v>7.9031144040669701E-2</v>
      </c>
      <c r="U116" s="25">
        <v>5.8149944772694598E-4</v>
      </c>
      <c r="V116" s="25">
        <v>4.6087327727486999E-4</v>
      </c>
      <c r="W116" s="24">
        <v>1.26173392209966</v>
      </c>
      <c r="X116" s="24">
        <v>0</v>
      </c>
      <c r="Y116" s="24">
        <v>304.62508211072497</v>
      </c>
    </row>
    <row r="117" spans="1:25" x14ac:dyDescent="0.3">
      <c r="A117">
        <f>YEAR(Table1[[#This Row],[Date]])</f>
        <v>2026</v>
      </c>
      <c r="B117">
        <f>MONTH(Table1[[#This Row],[Date]])</f>
        <v>4</v>
      </c>
      <c r="C117" s="1">
        <v>46137</v>
      </c>
      <c r="D117">
        <v>1</v>
      </c>
      <c r="E117" s="23">
        <v>7.0000000000000007E-2</v>
      </c>
      <c r="F117" s="23">
        <v>0.04</v>
      </c>
      <c r="G117" s="23">
        <v>0.98499999999999999</v>
      </c>
      <c r="H117" s="23">
        <v>0.94499999999999995</v>
      </c>
      <c r="I117">
        <v>37.5</v>
      </c>
      <c r="K117" s="25">
        <v>9.3360553043037205E-3</v>
      </c>
      <c r="L117" s="25">
        <v>8.6566528561060109E-4</v>
      </c>
      <c r="M117" s="25">
        <v>0.40448143131279501</v>
      </c>
      <c r="N117" s="25">
        <v>4.8772969370100699E-2</v>
      </c>
      <c r="O117" s="25">
        <v>9.94743357868603E-3</v>
      </c>
      <c r="P117" s="25">
        <v>2.41324085525128E-2</v>
      </c>
      <c r="Q117" s="25">
        <v>7.1478343987396893E-3</v>
      </c>
      <c r="R117" s="25">
        <v>9.0443261140967196E-4</v>
      </c>
      <c r="S117" s="25">
        <v>1.45668701425855E-2</v>
      </c>
      <c r="T117" s="25">
        <v>7.9031144040669701E-2</v>
      </c>
      <c r="U117" s="25">
        <v>5.8149944772694598E-4</v>
      </c>
      <c r="V117" s="25">
        <v>4.6087327727486999E-4</v>
      </c>
      <c r="W117" s="24">
        <v>1.26173392209966</v>
      </c>
      <c r="X117" s="24">
        <v>0</v>
      </c>
      <c r="Y117" s="24">
        <v>304.62508211072497</v>
      </c>
    </row>
    <row r="118" spans="1:25" x14ac:dyDescent="0.3">
      <c r="A118">
        <f>YEAR(Table1[[#This Row],[Date]])</f>
        <v>2026</v>
      </c>
      <c r="B118">
        <f>MONTH(Table1[[#This Row],[Date]])</f>
        <v>4</v>
      </c>
      <c r="C118" s="1">
        <v>46138</v>
      </c>
      <c r="D118">
        <v>1</v>
      </c>
      <c r="E118" s="23">
        <v>7.0000000000000007E-2</v>
      </c>
      <c r="F118" s="23">
        <v>0.04</v>
      </c>
      <c r="G118" s="23">
        <v>0.98499999999999999</v>
      </c>
      <c r="H118" s="23">
        <v>0.94499999999999995</v>
      </c>
      <c r="I118">
        <v>37.5</v>
      </c>
      <c r="K118" s="25">
        <v>9.3360553043037205E-3</v>
      </c>
      <c r="L118" s="25">
        <v>8.6566528561060109E-4</v>
      </c>
      <c r="M118" s="25">
        <v>0.40448143131279501</v>
      </c>
      <c r="N118" s="25">
        <v>4.8772969370100699E-2</v>
      </c>
      <c r="O118" s="25">
        <v>9.94743357868603E-3</v>
      </c>
      <c r="P118" s="25">
        <v>2.41324085525128E-2</v>
      </c>
      <c r="Q118" s="25">
        <v>7.1478343987396893E-3</v>
      </c>
      <c r="R118" s="25">
        <v>9.0443261140967196E-4</v>
      </c>
      <c r="S118" s="25">
        <v>1.45668701425855E-2</v>
      </c>
      <c r="T118" s="25">
        <v>7.9031144040669701E-2</v>
      </c>
      <c r="U118" s="25">
        <v>5.8149944772694598E-4</v>
      </c>
      <c r="V118" s="25">
        <v>4.6087327727486999E-4</v>
      </c>
      <c r="W118" s="24">
        <v>1.26173392209966</v>
      </c>
      <c r="X118" s="24">
        <v>0</v>
      </c>
      <c r="Y118" s="24">
        <v>304.62508211072497</v>
      </c>
    </row>
    <row r="119" spans="1:25" x14ac:dyDescent="0.3">
      <c r="A119">
        <f>YEAR(Table1[[#This Row],[Date]])</f>
        <v>2026</v>
      </c>
      <c r="B119">
        <f>MONTH(Table1[[#This Row],[Date]])</f>
        <v>4</v>
      </c>
      <c r="C119" s="1">
        <v>46139</v>
      </c>
      <c r="D119">
        <v>1</v>
      </c>
      <c r="E119" s="23">
        <v>7.0000000000000007E-2</v>
      </c>
      <c r="F119" s="23">
        <v>0.04</v>
      </c>
      <c r="G119" s="23">
        <v>0.98499999999999999</v>
      </c>
      <c r="H119" s="23">
        <v>0.94499999999999995</v>
      </c>
      <c r="I119">
        <v>37.5</v>
      </c>
      <c r="K119" s="25">
        <v>9.3360553043037205E-3</v>
      </c>
      <c r="L119" s="25">
        <v>8.6566528561060109E-4</v>
      </c>
      <c r="M119" s="25">
        <v>0.40448143131279501</v>
      </c>
      <c r="N119" s="25">
        <v>4.8772969370100699E-2</v>
      </c>
      <c r="O119" s="25">
        <v>9.94743357868603E-3</v>
      </c>
      <c r="P119" s="25">
        <v>2.41324085525128E-2</v>
      </c>
      <c r="Q119" s="25">
        <v>7.1478343987396893E-3</v>
      </c>
      <c r="R119" s="25">
        <v>9.0443261140967196E-4</v>
      </c>
      <c r="S119" s="25">
        <v>1.45668701425855E-2</v>
      </c>
      <c r="T119" s="25">
        <v>7.9031144040669701E-2</v>
      </c>
      <c r="U119" s="25">
        <v>5.8149944772694598E-4</v>
      </c>
      <c r="V119" s="25">
        <v>4.6087327727486999E-4</v>
      </c>
      <c r="W119" s="24">
        <v>1.26173392209966</v>
      </c>
      <c r="X119" s="24">
        <v>0</v>
      </c>
      <c r="Y119" s="24">
        <v>304.62508211072497</v>
      </c>
    </row>
    <row r="120" spans="1:25" x14ac:dyDescent="0.3">
      <c r="A120">
        <f>YEAR(Table1[[#This Row],[Date]])</f>
        <v>2026</v>
      </c>
      <c r="B120">
        <f>MONTH(Table1[[#This Row],[Date]])</f>
        <v>4</v>
      </c>
      <c r="C120" s="1">
        <v>46140</v>
      </c>
      <c r="D120">
        <v>1</v>
      </c>
      <c r="E120" s="23">
        <v>7.0000000000000007E-2</v>
      </c>
      <c r="F120" s="23">
        <v>0.04</v>
      </c>
      <c r="G120" s="23">
        <v>0.98499999999999999</v>
      </c>
      <c r="H120" s="23">
        <v>0.94499999999999995</v>
      </c>
      <c r="I120">
        <v>37.5</v>
      </c>
      <c r="K120" s="25">
        <v>9.3360553043037205E-3</v>
      </c>
      <c r="L120" s="25">
        <v>8.6566528561060109E-4</v>
      </c>
      <c r="M120" s="25">
        <v>0.40448143131279501</v>
      </c>
      <c r="N120" s="25">
        <v>4.8772969370100699E-2</v>
      </c>
      <c r="O120" s="25">
        <v>9.94743357868603E-3</v>
      </c>
      <c r="P120" s="25">
        <v>2.41324085525128E-2</v>
      </c>
      <c r="Q120" s="25">
        <v>7.1478343987396893E-3</v>
      </c>
      <c r="R120" s="25">
        <v>9.0443261140967196E-4</v>
      </c>
      <c r="S120" s="25">
        <v>1.45668701425855E-2</v>
      </c>
      <c r="T120" s="25">
        <v>7.9031144040669701E-2</v>
      </c>
      <c r="U120" s="25">
        <v>5.8149944772694598E-4</v>
      </c>
      <c r="V120" s="25">
        <v>4.6087327727486999E-4</v>
      </c>
      <c r="W120" s="24">
        <v>1.26173392209966</v>
      </c>
      <c r="X120" s="24">
        <v>0</v>
      </c>
      <c r="Y120" s="24">
        <v>304.62508211072497</v>
      </c>
    </row>
    <row r="121" spans="1:25" x14ac:dyDescent="0.3">
      <c r="A121">
        <f>YEAR(Table1[[#This Row],[Date]])</f>
        <v>2026</v>
      </c>
      <c r="B121">
        <f>MONTH(Table1[[#This Row],[Date]])</f>
        <v>4</v>
      </c>
      <c r="C121" s="1">
        <v>46141</v>
      </c>
      <c r="D121">
        <v>1</v>
      </c>
      <c r="E121" s="23">
        <v>7.0000000000000007E-2</v>
      </c>
      <c r="F121" s="23">
        <v>0.04</v>
      </c>
      <c r="G121" s="23">
        <v>0.98499999999999999</v>
      </c>
      <c r="H121" s="23">
        <v>0.94499999999999995</v>
      </c>
      <c r="I121">
        <v>37.5</v>
      </c>
      <c r="K121" s="25">
        <v>9.3360553043037205E-3</v>
      </c>
      <c r="L121" s="25">
        <v>8.6566528561060109E-4</v>
      </c>
      <c r="M121" s="25">
        <v>0.40448143131279501</v>
      </c>
      <c r="N121" s="25">
        <v>4.8772969370100699E-2</v>
      </c>
      <c r="O121" s="25">
        <v>9.94743357868603E-3</v>
      </c>
      <c r="P121" s="25">
        <v>2.41324085525128E-2</v>
      </c>
      <c r="Q121" s="25">
        <v>7.1478343987396893E-3</v>
      </c>
      <c r="R121" s="25">
        <v>9.0443261140967196E-4</v>
      </c>
      <c r="S121" s="25">
        <v>1.45668701425855E-2</v>
      </c>
      <c r="T121" s="25">
        <v>7.9031144040669701E-2</v>
      </c>
      <c r="U121" s="25">
        <v>5.8149944772694598E-4</v>
      </c>
      <c r="V121" s="25">
        <v>4.6087327727486999E-4</v>
      </c>
      <c r="W121" s="24">
        <v>1.26173392209966</v>
      </c>
      <c r="X121" s="24">
        <v>0</v>
      </c>
      <c r="Y121" s="24">
        <v>304.62508211072497</v>
      </c>
    </row>
    <row r="122" spans="1:25" x14ac:dyDescent="0.3">
      <c r="A122">
        <f>YEAR(Table1[[#This Row],[Date]])</f>
        <v>2026</v>
      </c>
      <c r="B122">
        <f>MONTH(Table1[[#This Row],[Date]])</f>
        <v>4</v>
      </c>
      <c r="C122" s="1">
        <v>46142</v>
      </c>
      <c r="D122">
        <v>1</v>
      </c>
      <c r="E122" s="23">
        <v>7.0000000000000007E-2</v>
      </c>
      <c r="F122" s="23">
        <v>0.04</v>
      </c>
      <c r="G122" s="23">
        <v>0.98499999999999999</v>
      </c>
      <c r="H122" s="23">
        <v>0.94499999999999995</v>
      </c>
      <c r="I122">
        <v>37.5</v>
      </c>
      <c r="K122" s="25">
        <v>9.3360553043037205E-3</v>
      </c>
      <c r="L122" s="25">
        <v>8.6566528561060109E-4</v>
      </c>
      <c r="M122" s="25">
        <v>0.40448143131279501</v>
      </c>
      <c r="N122" s="25">
        <v>4.8772969370100699E-2</v>
      </c>
      <c r="O122" s="25">
        <v>9.94743357868603E-3</v>
      </c>
      <c r="P122" s="25">
        <v>2.41324085525128E-2</v>
      </c>
      <c r="Q122" s="25">
        <v>7.1478343987396893E-3</v>
      </c>
      <c r="R122" s="25">
        <v>9.0443261140967196E-4</v>
      </c>
      <c r="S122" s="25">
        <v>1.45668701425855E-2</v>
      </c>
      <c r="T122" s="25">
        <v>7.9031144040669701E-2</v>
      </c>
      <c r="U122" s="25">
        <v>5.8149944772694598E-4</v>
      </c>
      <c r="V122" s="25">
        <v>4.6087327727486999E-4</v>
      </c>
      <c r="W122" s="24">
        <v>1.26173392209966</v>
      </c>
      <c r="X122" s="24">
        <v>0</v>
      </c>
      <c r="Y122" s="24">
        <v>304.62508211072497</v>
      </c>
    </row>
    <row r="123" spans="1:25" x14ac:dyDescent="0.3">
      <c r="A123">
        <f>YEAR(Table1[[#This Row],[Date]])</f>
        <v>2026</v>
      </c>
      <c r="B123">
        <f>MONTH(Table1[[#This Row],[Date]])</f>
        <v>5</v>
      </c>
      <c r="C123" s="1">
        <v>46143</v>
      </c>
      <c r="D123">
        <v>1</v>
      </c>
      <c r="E123" s="23">
        <v>7.0000000000000007E-2</v>
      </c>
      <c r="F123" s="23">
        <v>0.04</v>
      </c>
      <c r="G123" s="23">
        <v>0.98499999999999999</v>
      </c>
      <c r="H123" s="23">
        <v>0.94499999999999995</v>
      </c>
      <c r="I123">
        <v>37.5</v>
      </c>
      <c r="K123" s="25">
        <v>9.3371408735086099E-3</v>
      </c>
      <c r="L123" s="25">
        <v>8.7062828208285103E-4</v>
      </c>
      <c r="M123" s="25">
        <v>0.40417185722973897</v>
      </c>
      <c r="N123" s="25">
        <v>4.7803214524569503E-2</v>
      </c>
      <c r="O123" s="25">
        <v>9.1539925323889902E-3</v>
      </c>
      <c r="P123" s="25">
        <v>2.41324085525128E-2</v>
      </c>
      <c r="Q123" s="25">
        <v>6.8850741217863195E-3</v>
      </c>
      <c r="R123" s="25">
        <v>8.9310912360965301E-4</v>
      </c>
      <c r="S123" s="25">
        <v>1.5633450219958801E-2</v>
      </c>
      <c r="T123" s="25">
        <v>7.7091073641249008E-2</v>
      </c>
      <c r="U123" s="25">
        <v>5.74340495943058E-4</v>
      </c>
      <c r="V123" s="25">
        <v>4.5406610352103402E-4</v>
      </c>
      <c r="W123" s="24">
        <v>1.26488300159241</v>
      </c>
      <c r="X123" s="24">
        <v>0</v>
      </c>
      <c r="Y123" s="24">
        <v>299.59679805512599</v>
      </c>
    </row>
    <row r="124" spans="1:25" x14ac:dyDescent="0.3">
      <c r="A124">
        <f>YEAR(Table1[[#This Row],[Date]])</f>
        <v>2026</v>
      </c>
      <c r="B124">
        <f>MONTH(Table1[[#This Row],[Date]])</f>
        <v>5</v>
      </c>
      <c r="C124" s="1">
        <v>46144</v>
      </c>
      <c r="D124">
        <v>1</v>
      </c>
      <c r="E124" s="23">
        <v>7.0000000000000007E-2</v>
      </c>
      <c r="F124" s="23">
        <v>0.04</v>
      </c>
      <c r="G124" s="23">
        <v>0.98499999999999999</v>
      </c>
      <c r="H124" s="23">
        <v>0.94499999999999995</v>
      </c>
      <c r="I124">
        <v>37.5</v>
      </c>
      <c r="K124" s="25">
        <v>9.3371408735086099E-3</v>
      </c>
      <c r="L124" s="25">
        <v>8.7062828208285103E-4</v>
      </c>
      <c r="M124" s="25">
        <v>0.40417185722973897</v>
      </c>
      <c r="N124" s="25">
        <v>4.7803214524569503E-2</v>
      </c>
      <c r="O124" s="25">
        <v>9.1539925323889902E-3</v>
      </c>
      <c r="P124" s="25">
        <v>2.41324085525128E-2</v>
      </c>
      <c r="Q124" s="25">
        <v>6.8850741217863195E-3</v>
      </c>
      <c r="R124" s="25">
        <v>8.9310912360965301E-4</v>
      </c>
      <c r="S124" s="25">
        <v>1.5633450219958801E-2</v>
      </c>
      <c r="T124" s="25">
        <v>7.7091073641249008E-2</v>
      </c>
      <c r="U124" s="25">
        <v>5.74340495943058E-4</v>
      </c>
      <c r="V124" s="25">
        <v>4.5406610352103402E-4</v>
      </c>
      <c r="W124" s="24">
        <v>1.26488300159241</v>
      </c>
      <c r="X124" s="24">
        <v>0</v>
      </c>
      <c r="Y124" s="24">
        <v>299.59679805512599</v>
      </c>
    </row>
    <row r="125" spans="1:25" x14ac:dyDescent="0.3">
      <c r="A125">
        <f>YEAR(Table1[[#This Row],[Date]])</f>
        <v>2026</v>
      </c>
      <c r="B125">
        <f>MONTH(Table1[[#This Row],[Date]])</f>
        <v>5</v>
      </c>
      <c r="C125" s="1">
        <v>46145</v>
      </c>
      <c r="D125">
        <v>1</v>
      </c>
      <c r="E125" s="23">
        <v>7.0000000000000007E-2</v>
      </c>
      <c r="F125" s="23">
        <v>0.04</v>
      </c>
      <c r="G125" s="23">
        <v>0.98499999999999999</v>
      </c>
      <c r="H125" s="23">
        <v>0.94499999999999995</v>
      </c>
      <c r="I125">
        <v>37.5</v>
      </c>
      <c r="K125" s="25">
        <v>9.3371408735086099E-3</v>
      </c>
      <c r="L125" s="25">
        <v>8.7062828208285103E-4</v>
      </c>
      <c r="M125" s="25">
        <v>0.40417185722973897</v>
      </c>
      <c r="N125" s="25">
        <v>4.7803214524569503E-2</v>
      </c>
      <c r="O125" s="25">
        <v>9.1539925323889902E-3</v>
      </c>
      <c r="P125" s="25">
        <v>2.41324085525128E-2</v>
      </c>
      <c r="Q125" s="25">
        <v>6.8850741217863195E-3</v>
      </c>
      <c r="R125" s="25">
        <v>8.9310912360965301E-4</v>
      </c>
      <c r="S125" s="25">
        <v>1.5633450219958801E-2</v>
      </c>
      <c r="T125" s="25">
        <v>7.7091073641249008E-2</v>
      </c>
      <c r="U125" s="25">
        <v>5.74340495943058E-4</v>
      </c>
      <c r="V125" s="25">
        <v>4.5406610352103402E-4</v>
      </c>
      <c r="W125" s="24">
        <v>1.26488300159241</v>
      </c>
      <c r="X125" s="24">
        <v>0</v>
      </c>
      <c r="Y125" s="24">
        <v>299.59679805512599</v>
      </c>
    </row>
    <row r="126" spans="1:25" x14ac:dyDescent="0.3">
      <c r="A126">
        <f>YEAR(Table1[[#This Row],[Date]])</f>
        <v>2026</v>
      </c>
      <c r="B126">
        <f>MONTH(Table1[[#This Row],[Date]])</f>
        <v>5</v>
      </c>
      <c r="C126" s="1">
        <v>46146</v>
      </c>
      <c r="D126">
        <v>1</v>
      </c>
      <c r="E126" s="23">
        <v>7.0000000000000007E-2</v>
      </c>
      <c r="F126" s="23">
        <v>0.04</v>
      </c>
      <c r="G126" s="23">
        <v>0.98499999999999999</v>
      </c>
      <c r="H126" s="23">
        <v>0.94499999999999995</v>
      </c>
      <c r="I126">
        <v>37.5</v>
      </c>
      <c r="K126" s="25">
        <v>9.3371408735086099E-3</v>
      </c>
      <c r="L126" s="25">
        <v>8.7062828208285103E-4</v>
      </c>
      <c r="M126" s="25">
        <v>0.40417185722973897</v>
      </c>
      <c r="N126" s="25">
        <v>4.7803214524569503E-2</v>
      </c>
      <c r="O126" s="25">
        <v>9.1539925323889902E-3</v>
      </c>
      <c r="P126" s="25">
        <v>2.41324085525128E-2</v>
      </c>
      <c r="Q126" s="25">
        <v>6.8850741217863195E-3</v>
      </c>
      <c r="R126" s="25">
        <v>8.9310912360965301E-4</v>
      </c>
      <c r="S126" s="25">
        <v>1.5633450219958801E-2</v>
      </c>
      <c r="T126" s="25">
        <v>7.7091073641249008E-2</v>
      </c>
      <c r="U126" s="25">
        <v>5.74340495943058E-4</v>
      </c>
      <c r="V126" s="25">
        <v>4.5406610352103402E-4</v>
      </c>
      <c r="W126" s="24">
        <v>1.26488300159241</v>
      </c>
      <c r="X126" s="24">
        <v>0</v>
      </c>
      <c r="Y126" s="24">
        <v>299.59679805512599</v>
      </c>
    </row>
    <row r="127" spans="1:25" x14ac:dyDescent="0.3">
      <c r="A127">
        <f>YEAR(Table1[[#This Row],[Date]])</f>
        <v>2026</v>
      </c>
      <c r="B127">
        <f>MONTH(Table1[[#This Row],[Date]])</f>
        <v>5</v>
      </c>
      <c r="C127" s="1">
        <v>46147</v>
      </c>
      <c r="D127">
        <v>1</v>
      </c>
      <c r="E127" s="23">
        <v>7.0000000000000007E-2</v>
      </c>
      <c r="F127" s="23">
        <v>0.04</v>
      </c>
      <c r="G127" s="23">
        <v>0.98499999999999999</v>
      </c>
      <c r="H127" s="23">
        <v>0.94499999999999995</v>
      </c>
      <c r="I127">
        <v>37.5</v>
      </c>
      <c r="K127" s="25">
        <v>9.3371408735086099E-3</v>
      </c>
      <c r="L127" s="25">
        <v>8.7062828208285103E-4</v>
      </c>
      <c r="M127" s="25">
        <v>0.40417185722973897</v>
      </c>
      <c r="N127" s="25">
        <v>4.7803214524569503E-2</v>
      </c>
      <c r="O127" s="25">
        <v>9.1539925323889902E-3</v>
      </c>
      <c r="P127" s="25">
        <v>2.41324085525128E-2</v>
      </c>
      <c r="Q127" s="25">
        <v>6.8850741217863195E-3</v>
      </c>
      <c r="R127" s="25">
        <v>8.9310912360965301E-4</v>
      </c>
      <c r="S127" s="25">
        <v>1.5633450219958801E-2</v>
      </c>
      <c r="T127" s="25">
        <v>7.7091073641249008E-2</v>
      </c>
      <c r="U127" s="25">
        <v>5.74340495943058E-4</v>
      </c>
      <c r="V127" s="25">
        <v>4.5406610352103402E-4</v>
      </c>
      <c r="W127" s="24">
        <v>1.26488300159241</v>
      </c>
      <c r="X127" s="24">
        <v>0</v>
      </c>
      <c r="Y127" s="24">
        <v>299.59679805512599</v>
      </c>
    </row>
    <row r="128" spans="1:25" x14ac:dyDescent="0.3">
      <c r="A128">
        <f>YEAR(Table1[[#This Row],[Date]])</f>
        <v>2026</v>
      </c>
      <c r="B128">
        <f>MONTH(Table1[[#This Row],[Date]])</f>
        <v>5</v>
      </c>
      <c r="C128" s="1">
        <v>46148</v>
      </c>
      <c r="D128">
        <v>1</v>
      </c>
      <c r="E128" s="23">
        <v>7.0000000000000007E-2</v>
      </c>
      <c r="F128" s="23">
        <v>0.04</v>
      </c>
      <c r="G128" s="23">
        <v>0.98499999999999999</v>
      </c>
      <c r="H128" s="23">
        <v>0.94499999999999995</v>
      </c>
      <c r="I128">
        <v>37.5</v>
      </c>
      <c r="K128" s="25">
        <v>9.3371408735086099E-3</v>
      </c>
      <c r="L128" s="25">
        <v>8.7062828208285103E-4</v>
      </c>
      <c r="M128" s="25">
        <v>0.40417185722973897</v>
      </c>
      <c r="N128" s="25">
        <v>4.7803214524569503E-2</v>
      </c>
      <c r="O128" s="25">
        <v>9.1539925323889902E-3</v>
      </c>
      <c r="P128" s="25">
        <v>2.41324085525128E-2</v>
      </c>
      <c r="Q128" s="25">
        <v>6.8850741217863195E-3</v>
      </c>
      <c r="R128" s="25">
        <v>8.9310912360965301E-4</v>
      </c>
      <c r="S128" s="25">
        <v>1.5633450219958801E-2</v>
      </c>
      <c r="T128" s="25">
        <v>7.7091073641249008E-2</v>
      </c>
      <c r="U128" s="25">
        <v>5.74340495943058E-4</v>
      </c>
      <c r="V128" s="25">
        <v>4.5406610352103402E-4</v>
      </c>
      <c r="W128" s="24">
        <v>1.26488300159241</v>
      </c>
      <c r="X128" s="24">
        <v>0</v>
      </c>
      <c r="Y128" s="24">
        <v>299.59679805512599</v>
      </c>
    </row>
    <row r="129" spans="1:25" x14ac:dyDescent="0.3">
      <c r="A129">
        <f>YEAR(Table1[[#This Row],[Date]])</f>
        <v>2026</v>
      </c>
      <c r="B129">
        <f>MONTH(Table1[[#This Row],[Date]])</f>
        <v>5</v>
      </c>
      <c r="C129" s="1">
        <v>46149</v>
      </c>
      <c r="D129">
        <v>1</v>
      </c>
      <c r="E129" s="23">
        <v>7.0000000000000007E-2</v>
      </c>
      <c r="F129" s="23">
        <v>0.04</v>
      </c>
      <c r="G129" s="23">
        <v>0.98499999999999999</v>
      </c>
      <c r="H129" s="23">
        <v>0.94499999999999995</v>
      </c>
      <c r="I129">
        <v>37.5</v>
      </c>
      <c r="K129" s="25">
        <v>9.3371408735086099E-3</v>
      </c>
      <c r="L129" s="25">
        <v>8.7062828208285103E-4</v>
      </c>
      <c r="M129" s="25">
        <v>0.40417185722973897</v>
      </c>
      <c r="N129" s="25">
        <v>4.7803214524569503E-2</v>
      </c>
      <c r="O129" s="25">
        <v>9.1539925323889902E-3</v>
      </c>
      <c r="P129" s="25">
        <v>2.41324085525128E-2</v>
      </c>
      <c r="Q129" s="25">
        <v>6.8850741217863195E-3</v>
      </c>
      <c r="R129" s="25">
        <v>8.9310912360965301E-4</v>
      </c>
      <c r="S129" s="25">
        <v>1.5633450219958801E-2</v>
      </c>
      <c r="T129" s="25">
        <v>7.7091073641249008E-2</v>
      </c>
      <c r="U129" s="25">
        <v>5.74340495943058E-4</v>
      </c>
      <c r="V129" s="25">
        <v>4.5406610352103402E-4</v>
      </c>
      <c r="W129" s="24">
        <v>1.26488300159241</v>
      </c>
      <c r="X129" s="24">
        <v>0</v>
      </c>
      <c r="Y129" s="24">
        <v>299.59679805512599</v>
      </c>
    </row>
    <row r="130" spans="1:25" x14ac:dyDescent="0.3">
      <c r="A130">
        <f>YEAR(Table1[[#This Row],[Date]])</f>
        <v>2026</v>
      </c>
      <c r="B130">
        <f>MONTH(Table1[[#This Row],[Date]])</f>
        <v>5</v>
      </c>
      <c r="C130" s="1">
        <v>46150</v>
      </c>
      <c r="D130">
        <v>1</v>
      </c>
      <c r="E130" s="23">
        <v>7.0000000000000007E-2</v>
      </c>
      <c r="F130" s="23">
        <v>0.04</v>
      </c>
      <c r="G130" s="23">
        <v>0.98499999999999999</v>
      </c>
      <c r="H130" s="23">
        <v>0.94499999999999995</v>
      </c>
      <c r="I130">
        <v>37.5</v>
      </c>
      <c r="K130" s="25">
        <v>9.3371408735086099E-3</v>
      </c>
      <c r="L130" s="25">
        <v>8.7062828208285103E-4</v>
      </c>
      <c r="M130" s="25">
        <v>0.40417185722973897</v>
      </c>
      <c r="N130" s="25">
        <v>4.7803214524569503E-2</v>
      </c>
      <c r="O130" s="25">
        <v>9.1539925323889902E-3</v>
      </c>
      <c r="P130" s="25">
        <v>2.41324085525128E-2</v>
      </c>
      <c r="Q130" s="25">
        <v>6.8850741217863195E-3</v>
      </c>
      <c r="R130" s="25">
        <v>8.9310912360965301E-4</v>
      </c>
      <c r="S130" s="25">
        <v>1.5633450219958801E-2</v>
      </c>
      <c r="T130" s="25">
        <v>7.7091073641249008E-2</v>
      </c>
      <c r="U130" s="25">
        <v>5.74340495943058E-4</v>
      </c>
      <c r="V130" s="25">
        <v>4.5406610352103402E-4</v>
      </c>
      <c r="W130" s="24">
        <v>1.26488300159241</v>
      </c>
      <c r="X130" s="24">
        <v>0</v>
      </c>
      <c r="Y130" s="24">
        <v>299.59679805512599</v>
      </c>
    </row>
    <row r="131" spans="1:25" x14ac:dyDescent="0.3">
      <c r="A131">
        <f>YEAR(Table1[[#This Row],[Date]])</f>
        <v>2026</v>
      </c>
      <c r="B131">
        <f>MONTH(Table1[[#This Row],[Date]])</f>
        <v>5</v>
      </c>
      <c r="C131" s="1">
        <v>46151</v>
      </c>
      <c r="D131">
        <v>1</v>
      </c>
      <c r="E131" s="23">
        <v>7.0000000000000007E-2</v>
      </c>
      <c r="F131" s="23">
        <v>0.04</v>
      </c>
      <c r="G131" s="23">
        <v>0.98499999999999999</v>
      </c>
      <c r="H131" s="23">
        <v>0.94499999999999995</v>
      </c>
      <c r="I131">
        <v>37.5</v>
      </c>
      <c r="K131" s="25">
        <v>9.3371408735086099E-3</v>
      </c>
      <c r="L131" s="25">
        <v>8.7062828208285103E-4</v>
      </c>
      <c r="M131" s="25">
        <v>0.40417185722973897</v>
      </c>
      <c r="N131" s="25">
        <v>4.7803214524569503E-2</v>
      </c>
      <c r="O131" s="25">
        <v>9.1539925323889902E-3</v>
      </c>
      <c r="P131" s="25">
        <v>2.41324085525128E-2</v>
      </c>
      <c r="Q131" s="25">
        <v>6.8850741217863195E-3</v>
      </c>
      <c r="R131" s="25">
        <v>8.9310912360965301E-4</v>
      </c>
      <c r="S131" s="25">
        <v>1.5633450219958801E-2</v>
      </c>
      <c r="T131" s="25">
        <v>7.7091073641249008E-2</v>
      </c>
      <c r="U131" s="25">
        <v>5.74340495943058E-4</v>
      </c>
      <c r="V131" s="25">
        <v>4.5406610352103402E-4</v>
      </c>
      <c r="W131" s="24">
        <v>1.26488300159241</v>
      </c>
      <c r="X131" s="24">
        <v>0</v>
      </c>
      <c r="Y131" s="24">
        <v>299.59679805512599</v>
      </c>
    </row>
    <row r="132" spans="1:25" x14ac:dyDescent="0.3">
      <c r="A132">
        <f>YEAR(Table1[[#This Row],[Date]])</f>
        <v>2026</v>
      </c>
      <c r="B132">
        <f>MONTH(Table1[[#This Row],[Date]])</f>
        <v>5</v>
      </c>
      <c r="C132" s="1">
        <v>46152</v>
      </c>
      <c r="D132">
        <v>1</v>
      </c>
      <c r="E132" s="23">
        <v>7.0000000000000007E-2</v>
      </c>
      <c r="F132" s="23">
        <v>0.04</v>
      </c>
      <c r="G132" s="23">
        <v>0.98499999999999999</v>
      </c>
      <c r="H132" s="23">
        <v>0.94499999999999995</v>
      </c>
      <c r="I132">
        <v>37.5</v>
      </c>
      <c r="K132" s="25">
        <v>9.3371408735086099E-3</v>
      </c>
      <c r="L132" s="25">
        <v>8.7062828208285103E-4</v>
      </c>
      <c r="M132" s="25">
        <v>0.40417185722973897</v>
      </c>
      <c r="N132" s="25">
        <v>4.7803214524569503E-2</v>
      </c>
      <c r="O132" s="25">
        <v>9.1539925323889902E-3</v>
      </c>
      <c r="P132" s="25">
        <v>2.41324085525128E-2</v>
      </c>
      <c r="Q132" s="25">
        <v>6.8850741217863195E-3</v>
      </c>
      <c r="R132" s="25">
        <v>8.9310912360965301E-4</v>
      </c>
      <c r="S132" s="25">
        <v>1.5633450219958801E-2</v>
      </c>
      <c r="T132" s="25">
        <v>7.7091073641249008E-2</v>
      </c>
      <c r="U132" s="25">
        <v>5.74340495943058E-4</v>
      </c>
      <c r="V132" s="25">
        <v>4.5406610352103402E-4</v>
      </c>
      <c r="W132" s="24">
        <v>1.26488300159241</v>
      </c>
      <c r="X132" s="24">
        <v>0</v>
      </c>
      <c r="Y132" s="24">
        <v>299.59679805512599</v>
      </c>
    </row>
    <row r="133" spans="1:25" x14ac:dyDescent="0.3">
      <c r="A133">
        <f>YEAR(Table1[[#This Row],[Date]])</f>
        <v>2026</v>
      </c>
      <c r="B133">
        <f>MONTH(Table1[[#This Row],[Date]])</f>
        <v>5</v>
      </c>
      <c r="C133" s="1">
        <v>46153</v>
      </c>
      <c r="D133">
        <v>1</v>
      </c>
      <c r="E133" s="23">
        <v>7.0000000000000007E-2</v>
      </c>
      <c r="F133" s="23">
        <v>0.04</v>
      </c>
      <c r="G133" s="23">
        <v>0.98499999999999999</v>
      </c>
      <c r="H133" s="23">
        <v>0.94499999999999995</v>
      </c>
      <c r="I133">
        <v>37.5</v>
      </c>
      <c r="K133" s="25">
        <v>9.3371408735086099E-3</v>
      </c>
      <c r="L133" s="25">
        <v>8.7062828208285103E-4</v>
      </c>
      <c r="M133" s="25">
        <v>0.40417185722973897</v>
      </c>
      <c r="N133" s="25">
        <v>4.7803214524569503E-2</v>
      </c>
      <c r="O133" s="25">
        <v>9.1539925323889902E-3</v>
      </c>
      <c r="P133" s="25">
        <v>2.41324085525128E-2</v>
      </c>
      <c r="Q133" s="25">
        <v>6.8850741217863195E-3</v>
      </c>
      <c r="R133" s="25">
        <v>8.9310912360965301E-4</v>
      </c>
      <c r="S133" s="25">
        <v>1.5633450219958801E-2</v>
      </c>
      <c r="T133" s="25">
        <v>7.7091073641249008E-2</v>
      </c>
      <c r="U133" s="25">
        <v>5.74340495943058E-4</v>
      </c>
      <c r="V133" s="25">
        <v>4.5406610352103402E-4</v>
      </c>
      <c r="W133" s="24">
        <v>1.26488300159241</v>
      </c>
      <c r="X133" s="24">
        <v>0</v>
      </c>
      <c r="Y133" s="24">
        <v>299.59679805512599</v>
      </c>
    </row>
    <row r="134" spans="1:25" x14ac:dyDescent="0.3">
      <c r="A134">
        <f>YEAR(Table1[[#This Row],[Date]])</f>
        <v>2026</v>
      </c>
      <c r="B134">
        <f>MONTH(Table1[[#This Row],[Date]])</f>
        <v>5</v>
      </c>
      <c r="C134" s="1">
        <v>46154</v>
      </c>
      <c r="D134">
        <v>1</v>
      </c>
      <c r="E134" s="23">
        <v>7.0000000000000007E-2</v>
      </c>
      <c r="F134" s="23">
        <v>0.04</v>
      </c>
      <c r="G134" s="23">
        <v>0.98499999999999999</v>
      </c>
      <c r="H134" s="23">
        <v>0.94499999999999995</v>
      </c>
      <c r="I134">
        <v>37.5</v>
      </c>
      <c r="K134" s="25">
        <v>9.3371408735086099E-3</v>
      </c>
      <c r="L134" s="25">
        <v>8.7062828208285103E-4</v>
      </c>
      <c r="M134" s="25">
        <v>0.40417185722973897</v>
      </c>
      <c r="N134" s="25">
        <v>4.7803214524569503E-2</v>
      </c>
      <c r="O134" s="25">
        <v>9.1539925323889902E-3</v>
      </c>
      <c r="P134" s="25">
        <v>2.41324085525128E-2</v>
      </c>
      <c r="Q134" s="25">
        <v>6.8850741217863195E-3</v>
      </c>
      <c r="R134" s="25">
        <v>8.9310912360965301E-4</v>
      </c>
      <c r="S134" s="25">
        <v>1.5633450219958801E-2</v>
      </c>
      <c r="T134" s="25">
        <v>7.7091073641249008E-2</v>
      </c>
      <c r="U134" s="25">
        <v>5.74340495943058E-4</v>
      </c>
      <c r="V134" s="25">
        <v>4.5406610352103402E-4</v>
      </c>
      <c r="W134" s="24">
        <v>1.26488300159241</v>
      </c>
      <c r="X134" s="24">
        <v>0</v>
      </c>
      <c r="Y134" s="24">
        <v>299.59679805512599</v>
      </c>
    </row>
    <row r="135" spans="1:25" x14ac:dyDescent="0.3">
      <c r="A135">
        <f>YEAR(Table1[[#This Row],[Date]])</f>
        <v>2026</v>
      </c>
      <c r="B135">
        <f>MONTH(Table1[[#This Row],[Date]])</f>
        <v>5</v>
      </c>
      <c r="C135" s="1">
        <v>46155</v>
      </c>
      <c r="D135">
        <v>1</v>
      </c>
      <c r="E135" s="23">
        <v>7.0000000000000007E-2</v>
      </c>
      <c r="F135" s="23">
        <v>0.04</v>
      </c>
      <c r="G135" s="23">
        <v>0.98499999999999999</v>
      </c>
      <c r="H135" s="23">
        <v>0.94499999999999995</v>
      </c>
      <c r="I135">
        <v>37.5</v>
      </c>
      <c r="K135" s="25">
        <v>9.3371408735086099E-3</v>
      </c>
      <c r="L135" s="25">
        <v>8.7062828208285103E-4</v>
      </c>
      <c r="M135" s="25">
        <v>0.40417185722973897</v>
      </c>
      <c r="N135" s="25">
        <v>4.7803214524569503E-2</v>
      </c>
      <c r="O135" s="25">
        <v>9.1539925323889902E-3</v>
      </c>
      <c r="P135" s="25">
        <v>2.41324085525128E-2</v>
      </c>
      <c r="Q135" s="25">
        <v>6.8850741217863195E-3</v>
      </c>
      <c r="R135" s="25">
        <v>8.9310912360965301E-4</v>
      </c>
      <c r="S135" s="25">
        <v>1.5633450219958801E-2</v>
      </c>
      <c r="T135" s="25">
        <v>7.7091073641249008E-2</v>
      </c>
      <c r="U135" s="25">
        <v>5.74340495943058E-4</v>
      </c>
      <c r="V135" s="25">
        <v>4.5406610352103402E-4</v>
      </c>
      <c r="W135" s="24">
        <v>1.26488300159241</v>
      </c>
      <c r="X135" s="24">
        <v>0</v>
      </c>
      <c r="Y135" s="24">
        <v>299.59679805512599</v>
      </c>
    </row>
    <row r="136" spans="1:25" x14ac:dyDescent="0.3">
      <c r="A136">
        <f>YEAR(Table1[[#This Row],[Date]])</f>
        <v>2026</v>
      </c>
      <c r="B136">
        <f>MONTH(Table1[[#This Row],[Date]])</f>
        <v>5</v>
      </c>
      <c r="C136" s="1">
        <v>46156</v>
      </c>
      <c r="D136">
        <v>1</v>
      </c>
      <c r="E136" s="23">
        <v>7.0000000000000007E-2</v>
      </c>
      <c r="F136" s="23">
        <v>0.04</v>
      </c>
      <c r="G136" s="23">
        <v>0.98499999999999999</v>
      </c>
      <c r="H136" s="23">
        <v>0.94499999999999995</v>
      </c>
      <c r="I136">
        <v>37.5</v>
      </c>
      <c r="K136" s="25">
        <v>9.3371408735086099E-3</v>
      </c>
      <c r="L136" s="25">
        <v>8.7062828208285103E-4</v>
      </c>
      <c r="M136" s="25">
        <v>0.40417185722973897</v>
      </c>
      <c r="N136" s="25">
        <v>4.7803214524569503E-2</v>
      </c>
      <c r="O136" s="25">
        <v>9.1539925323889902E-3</v>
      </c>
      <c r="P136" s="25">
        <v>2.41324085525128E-2</v>
      </c>
      <c r="Q136" s="25">
        <v>6.8850741217863195E-3</v>
      </c>
      <c r="R136" s="25">
        <v>8.9310912360965301E-4</v>
      </c>
      <c r="S136" s="25">
        <v>1.5633450219958801E-2</v>
      </c>
      <c r="T136" s="25">
        <v>7.7091073641249008E-2</v>
      </c>
      <c r="U136" s="25">
        <v>5.74340495943058E-4</v>
      </c>
      <c r="V136" s="25">
        <v>4.5406610352103402E-4</v>
      </c>
      <c r="W136" s="24">
        <v>1.26488300159241</v>
      </c>
      <c r="X136" s="24">
        <v>0</v>
      </c>
      <c r="Y136" s="24">
        <v>299.59679805512599</v>
      </c>
    </row>
    <row r="137" spans="1:25" x14ac:dyDescent="0.3">
      <c r="A137">
        <f>YEAR(Table1[[#This Row],[Date]])</f>
        <v>2026</v>
      </c>
      <c r="B137">
        <f>MONTH(Table1[[#This Row],[Date]])</f>
        <v>5</v>
      </c>
      <c r="C137" s="1">
        <v>46157</v>
      </c>
      <c r="D137">
        <v>1</v>
      </c>
      <c r="E137" s="23">
        <v>7.0000000000000007E-2</v>
      </c>
      <c r="F137" s="23">
        <v>0.04</v>
      </c>
      <c r="G137" s="23">
        <v>0.98499999999999999</v>
      </c>
      <c r="H137" s="23">
        <v>0.94499999999999995</v>
      </c>
      <c r="I137">
        <v>37.5</v>
      </c>
      <c r="K137" s="25">
        <v>9.3371408735086099E-3</v>
      </c>
      <c r="L137" s="25">
        <v>8.7062828208285103E-4</v>
      </c>
      <c r="M137" s="25">
        <v>0.40417185722973897</v>
      </c>
      <c r="N137" s="25">
        <v>4.7803214524569503E-2</v>
      </c>
      <c r="O137" s="25">
        <v>9.1539925323889902E-3</v>
      </c>
      <c r="P137" s="25">
        <v>2.41324085525128E-2</v>
      </c>
      <c r="Q137" s="25">
        <v>6.8850741217863195E-3</v>
      </c>
      <c r="R137" s="25">
        <v>8.9310912360965301E-4</v>
      </c>
      <c r="S137" s="25">
        <v>1.5633450219958801E-2</v>
      </c>
      <c r="T137" s="25">
        <v>7.7091073641249008E-2</v>
      </c>
      <c r="U137" s="25">
        <v>5.74340495943058E-4</v>
      </c>
      <c r="V137" s="25">
        <v>4.5406610352103402E-4</v>
      </c>
      <c r="W137" s="24">
        <v>1.26488300159241</v>
      </c>
      <c r="X137" s="24">
        <v>0</v>
      </c>
      <c r="Y137" s="24">
        <v>299.59679805512599</v>
      </c>
    </row>
    <row r="138" spans="1:25" x14ac:dyDescent="0.3">
      <c r="A138">
        <f>YEAR(Table1[[#This Row],[Date]])</f>
        <v>2026</v>
      </c>
      <c r="B138">
        <f>MONTH(Table1[[#This Row],[Date]])</f>
        <v>5</v>
      </c>
      <c r="C138" s="1">
        <v>46158</v>
      </c>
      <c r="D138">
        <v>1</v>
      </c>
      <c r="E138" s="23">
        <v>7.0000000000000007E-2</v>
      </c>
      <c r="F138" s="23">
        <v>0.04</v>
      </c>
      <c r="G138" s="23">
        <v>0.98499999999999999</v>
      </c>
      <c r="H138" s="23">
        <v>0.94499999999999995</v>
      </c>
      <c r="I138">
        <v>37.5</v>
      </c>
      <c r="K138" s="25">
        <v>9.3371408735086099E-3</v>
      </c>
      <c r="L138" s="25">
        <v>8.7062828208285103E-4</v>
      </c>
      <c r="M138" s="25">
        <v>0.40417185722973897</v>
      </c>
      <c r="N138" s="25">
        <v>4.7803214524569503E-2</v>
      </c>
      <c r="O138" s="25">
        <v>9.1539925323889902E-3</v>
      </c>
      <c r="P138" s="25">
        <v>2.41324085525128E-2</v>
      </c>
      <c r="Q138" s="25">
        <v>6.8850741217863195E-3</v>
      </c>
      <c r="R138" s="25">
        <v>8.9310912360965301E-4</v>
      </c>
      <c r="S138" s="25">
        <v>1.5633450219958801E-2</v>
      </c>
      <c r="T138" s="25">
        <v>7.7091073641249008E-2</v>
      </c>
      <c r="U138" s="25">
        <v>5.74340495943058E-4</v>
      </c>
      <c r="V138" s="25">
        <v>4.5406610352103402E-4</v>
      </c>
      <c r="W138" s="24">
        <v>1.26488300159241</v>
      </c>
      <c r="X138" s="24">
        <v>0</v>
      </c>
      <c r="Y138" s="24">
        <v>299.59679805512599</v>
      </c>
    </row>
    <row r="139" spans="1:25" x14ac:dyDescent="0.3">
      <c r="A139">
        <f>YEAR(Table1[[#This Row],[Date]])</f>
        <v>2026</v>
      </c>
      <c r="B139">
        <f>MONTH(Table1[[#This Row],[Date]])</f>
        <v>5</v>
      </c>
      <c r="C139" s="1">
        <v>46159</v>
      </c>
      <c r="D139">
        <v>1</v>
      </c>
      <c r="E139" s="23">
        <v>7.0000000000000007E-2</v>
      </c>
      <c r="F139" s="23">
        <v>0.04</v>
      </c>
      <c r="G139" s="23">
        <v>0.98499999999999999</v>
      </c>
      <c r="H139" s="23">
        <v>0.94499999999999995</v>
      </c>
      <c r="I139">
        <v>37.5</v>
      </c>
      <c r="K139" s="25">
        <v>9.3371408735086099E-3</v>
      </c>
      <c r="L139" s="25">
        <v>8.7062828208285103E-4</v>
      </c>
      <c r="M139" s="25">
        <v>0.40417185722973897</v>
      </c>
      <c r="N139" s="25">
        <v>4.7803214524569503E-2</v>
      </c>
      <c r="O139" s="25">
        <v>9.1539925323889902E-3</v>
      </c>
      <c r="P139" s="25">
        <v>2.41324085525128E-2</v>
      </c>
      <c r="Q139" s="25">
        <v>6.8850741217863195E-3</v>
      </c>
      <c r="R139" s="25">
        <v>8.9310912360965301E-4</v>
      </c>
      <c r="S139" s="25">
        <v>1.5633450219958801E-2</v>
      </c>
      <c r="T139" s="25">
        <v>7.7091073641249008E-2</v>
      </c>
      <c r="U139" s="25">
        <v>5.74340495943058E-4</v>
      </c>
      <c r="V139" s="25">
        <v>4.5406610352103402E-4</v>
      </c>
      <c r="W139" s="24">
        <v>1.26488300159241</v>
      </c>
      <c r="X139" s="24">
        <v>0</v>
      </c>
      <c r="Y139" s="24">
        <v>299.59679805512599</v>
      </c>
    </row>
    <row r="140" spans="1:25" x14ac:dyDescent="0.3">
      <c r="A140">
        <f>YEAR(Table1[[#This Row],[Date]])</f>
        <v>2026</v>
      </c>
      <c r="B140">
        <f>MONTH(Table1[[#This Row],[Date]])</f>
        <v>5</v>
      </c>
      <c r="C140" s="1">
        <v>46160</v>
      </c>
      <c r="D140">
        <v>1</v>
      </c>
      <c r="E140" s="23">
        <v>7.0000000000000007E-2</v>
      </c>
      <c r="F140" s="23">
        <v>0.04</v>
      </c>
      <c r="G140" s="23">
        <v>0.98499999999999999</v>
      </c>
      <c r="H140" s="23">
        <v>0.94499999999999995</v>
      </c>
      <c r="I140">
        <v>37.5</v>
      </c>
      <c r="K140" s="25">
        <v>9.3371408735086099E-3</v>
      </c>
      <c r="L140" s="25">
        <v>8.7062828208285103E-4</v>
      </c>
      <c r="M140" s="25">
        <v>0.40417185722973897</v>
      </c>
      <c r="N140" s="25">
        <v>4.7803214524569503E-2</v>
      </c>
      <c r="O140" s="25">
        <v>9.1539925323889902E-3</v>
      </c>
      <c r="P140" s="25">
        <v>2.41324085525128E-2</v>
      </c>
      <c r="Q140" s="25">
        <v>6.8850741217863195E-3</v>
      </c>
      <c r="R140" s="25">
        <v>8.9310912360965301E-4</v>
      </c>
      <c r="S140" s="25">
        <v>1.5633450219958801E-2</v>
      </c>
      <c r="T140" s="25">
        <v>7.7091073641249008E-2</v>
      </c>
      <c r="U140" s="25">
        <v>5.74340495943058E-4</v>
      </c>
      <c r="V140" s="25">
        <v>4.5406610352103402E-4</v>
      </c>
      <c r="W140" s="24">
        <v>1.26488300159241</v>
      </c>
      <c r="X140" s="24">
        <v>0</v>
      </c>
      <c r="Y140" s="24">
        <v>299.59679805512599</v>
      </c>
    </row>
    <row r="141" spans="1:25" x14ac:dyDescent="0.3">
      <c r="A141">
        <f>YEAR(Table1[[#This Row],[Date]])</f>
        <v>2026</v>
      </c>
      <c r="B141">
        <f>MONTH(Table1[[#This Row],[Date]])</f>
        <v>5</v>
      </c>
      <c r="C141" s="1">
        <v>46161</v>
      </c>
      <c r="D141">
        <v>1</v>
      </c>
      <c r="E141" s="23">
        <v>7.0000000000000007E-2</v>
      </c>
      <c r="F141" s="23">
        <v>0.04</v>
      </c>
      <c r="G141" s="23">
        <v>0.98499999999999999</v>
      </c>
      <c r="H141" s="23">
        <v>0.94499999999999995</v>
      </c>
      <c r="I141">
        <v>37.5</v>
      </c>
      <c r="K141" s="25">
        <v>9.3371408735086099E-3</v>
      </c>
      <c r="L141" s="25">
        <v>8.7062828208285103E-4</v>
      </c>
      <c r="M141" s="25">
        <v>0.40417185722973897</v>
      </c>
      <c r="N141" s="25">
        <v>4.7803214524569503E-2</v>
      </c>
      <c r="O141" s="25">
        <v>9.1539925323889902E-3</v>
      </c>
      <c r="P141" s="25">
        <v>2.41324085525128E-2</v>
      </c>
      <c r="Q141" s="25">
        <v>6.8850741217863195E-3</v>
      </c>
      <c r="R141" s="25">
        <v>8.9310912360965301E-4</v>
      </c>
      <c r="S141" s="25">
        <v>1.5633450219958801E-2</v>
      </c>
      <c r="T141" s="25">
        <v>7.7091073641249008E-2</v>
      </c>
      <c r="U141" s="25">
        <v>5.74340495943058E-4</v>
      </c>
      <c r="V141" s="25">
        <v>4.5406610352103402E-4</v>
      </c>
      <c r="W141" s="24">
        <v>1.26488300159241</v>
      </c>
      <c r="X141" s="24">
        <v>0</v>
      </c>
      <c r="Y141" s="24">
        <v>299.59679805512599</v>
      </c>
    </row>
    <row r="142" spans="1:25" x14ac:dyDescent="0.3">
      <c r="A142">
        <f>YEAR(Table1[[#This Row],[Date]])</f>
        <v>2026</v>
      </c>
      <c r="B142">
        <f>MONTH(Table1[[#This Row],[Date]])</f>
        <v>5</v>
      </c>
      <c r="C142" s="1">
        <v>46162</v>
      </c>
      <c r="D142">
        <v>1</v>
      </c>
      <c r="E142" s="23">
        <v>7.0000000000000007E-2</v>
      </c>
      <c r="F142" s="23">
        <v>0.04</v>
      </c>
      <c r="G142" s="23">
        <v>0.98499999999999999</v>
      </c>
      <c r="H142" s="23">
        <v>0.94499999999999995</v>
      </c>
      <c r="I142">
        <v>37.5</v>
      </c>
      <c r="K142" s="25">
        <v>9.3371408735086099E-3</v>
      </c>
      <c r="L142" s="25">
        <v>8.7062828208285103E-4</v>
      </c>
      <c r="M142" s="25">
        <v>0.40417185722973897</v>
      </c>
      <c r="N142" s="25">
        <v>4.7803214524569503E-2</v>
      </c>
      <c r="O142" s="25">
        <v>9.1539925323889902E-3</v>
      </c>
      <c r="P142" s="25">
        <v>2.41324085525128E-2</v>
      </c>
      <c r="Q142" s="25">
        <v>6.8850741217863195E-3</v>
      </c>
      <c r="R142" s="25">
        <v>8.9310912360965301E-4</v>
      </c>
      <c r="S142" s="25">
        <v>1.5633450219958801E-2</v>
      </c>
      <c r="T142" s="25">
        <v>7.7091073641249008E-2</v>
      </c>
      <c r="U142" s="25">
        <v>5.74340495943058E-4</v>
      </c>
      <c r="V142" s="25">
        <v>4.5406610352103402E-4</v>
      </c>
      <c r="W142" s="24">
        <v>1.26488300159241</v>
      </c>
      <c r="X142" s="24">
        <v>0</v>
      </c>
      <c r="Y142" s="24">
        <v>299.59679805512599</v>
      </c>
    </row>
    <row r="143" spans="1:25" x14ac:dyDescent="0.3">
      <c r="A143">
        <f>YEAR(Table1[[#This Row],[Date]])</f>
        <v>2026</v>
      </c>
      <c r="B143">
        <f>MONTH(Table1[[#This Row],[Date]])</f>
        <v>5</v>
      </c>
      <c r="C143" s="1">
        <v>46163</v>
      </c>
      <c r="D143">
        <v>1</v>
      </c>
      <c r="E143" s="23">
        <v>7.0000000000000007E-2</v>
      </c>
      <c r="F143" s="23">
        <v>0.04</v>
      </c>
      <c r="G143" s="23">
        <v>0.98499999999999999</v>
      </c>
      <c r="H143" s="23">
        <v>0.94499999999999995</v>
      </c>
      <c r="I143">
        <v>37.5</v>
      </c>
      <c r="K143" s="25">
        <v>9.3371408735086099E-3</v>
      </c>
      <c r="L143" s="25">
        <v>8.7062828208285103E-4</v>
      </c>
      <c r="M143" s="25">
        <v>0.40417185722973897</v>
      </c>
      <c r="N143" s="25">
        <v>4.7803214524569503E-2</v>
      </c>
      <c r="O143" s="25">
        <v>9.1539925323889902E-3</v>
      </c>
      <c r="P143" s="25">
        <v>2.41324085525128E-2</v>
      </c>
      <c r="Q143" s="25">
        <v>6.8850741217863195E-3</v>
      </c>
      <c r="R143" s="25">
        <v>8.9310912360965301E-4</v>
      </c>
      <c r="S143" s="25">
        <v>1.5633450219958801E-2</v>
      </c>
      <c r="T143" s="25">
        <v>7.7091073641249008E-2</v>
      </c>
      <c r="U143" s="25">
        <v>5.74340495943058E-4</v>
      </c>
      <c r="V143" s="25">
        <v>4.5406610352103402E-4</v>
      </c>
      <c r="W143" s="24">
        <v>1.26488300159241</v>
      </c>
      <c r="X143" s="24">
        <v>0</v>
      </c>
      <c r="Y143" s="24">
        <v>299.59679805512599</v>
      </c>
    </row>
    <row r="144" spans="1:25" x14ac:dyDescent="0.3">
      <c r="A144">
        <f>YEAR(Table1[[#This Row],[Date]])</f>
        <v>2026</v>
      </c>
      <c r="B144">
        <f>MONTH(Table1[[#This Row],[Date]])</f>
        <v>5</v>
      </c>
      <c r="C144" s="1">
        <v>46164</v>
      </c>
      <c r="D144">
        <v>1</v>
      </c>
      <c r="E144" s="23">
        <v>7.0000000000000007E-2</v>
      </c>
      <c r="F144" s="23">
        <v>0.04</v>
      </c>
      <c r="G144" s="23">
        <v>0.98499999999999999</v>
      </c>
      <c r="H144" s="23">
        <v>0.94499999999999995</v>
      </c>
      <c r="I144">
        <v>37.5</v>
      </c>
      <c r="K144" s="25">
        <v>9.3371408735086099E-3</v>
      </c>
      <c r="L144" s="25">
        <v>8.7062828208285103E-4</v>
      </c>
      <c r="M144" s="25">
        <v>0.40417185722973897</v>
      </c>
      <c r="N144" s="25">
        <v>4.7803214524569503E-2</v>
      </c>
      <c r="O144" s="25">
        <v>9.1539925323889902E-3</v>
      </c>
      <c r="P144" s="25">
        <v>2.41324085525128E-2</v>
      </c>
      <c r="Q144" s="25">
        <v>6.8850741217863195E-3</v>
      </c>
      <c r="R144" s="25">
        <v>8.9310912360965301E-4</v>
      </c>
      <c r="S144" s="25">
        <v>1.5633450219958801E-2</v>
      </c>
      <c r="T144" s="25">
        <v>7.7091073641249008E-2</v>
      </c>
      <c r="U144" s="25">
        <v>5.74340495943058E-4</v>
      </c>
      <c r="V144" s="25">
        <v>4.5406610352103402E-4</v>
      </c>
      <c r="W144" s="24">
        <v>1.26488300159241</v>
      </c>
      <c r="X144" s="24">
        <v>0</v>
      </c>
      <c r="Y144" s="24">
        <v>299.59679805512599</v>
      </c>
    </row>
    <row r="145" spans="1:25" x14ac:dyDescent="0.3">
      <c r="A145">
        <f>YEAR(Table1[[#This Row],[Date]])</f>
        <v>2026</v>
      </c>
      <c r="B145">
        <f>MONTH(Table1[[#This Row],[Date]])</f>
        <v>5</v>
      </c>
      <c r="C145" s="1">
        <v>46165</v>
      </c>
      <c r="D145">
        <v>1</v>
      </c>
      <c r="E145" s="23">
        <v>7.0000000000000007E-2</v>
      </c>
      <c r="F145" s="23">
        <v>0.04</v>
      </c>
      <c r="G145" s="23">
        <v>0.98499999999999999</v>
      </c>
      <c r="H145" s="23">
        <v>0.94499999999999995</v>
      </c>
      <c r="I145">
        <v>37.5</v>
      </c>
      <c r="K145" s="25">
        <v>9.3371408735086099E-3</v>
      </c>
      <c r="L145" s="25">
        <v>8.7062828208285103E-4</v>
      </c>
      <c r="M145" s="25">
        <v>0.40417185722973897</v>
      </c>
      <c r="N145" s="25">
        <v>4.7803214524569503E-2</v>
      </c>
      <c r="O145" s="25">
        <v>9.1539925323889902E-3</v>
      </c>
      <c r="P145" s="25">
        <v>2.41324085525128E-2</v>
      </c>
      <c r="Q145" s="25">
        <v>6.8850741217863195E-3</v>
      </c>
      <c r="R145" s="25">
        <v>8.9310912360965301E-4</v>
      </c>
      <c r="S145" s="25">
        <v>1.5633450219958801E-2</v>
      </c>
      <c r="T145" s="25">
        <v>7.7091073641249008E-2</v>
      </c>
      <c r="U145" s="25">
        <v>5.74340495943058E-4</v>
      </c>
      <c r="V145" s="25">
        <v>4.5406610352103402E-4</v>
      </c>
      <c r="W145" s="24">
        <v>1.26488300159241</v>
      </c>
      <c r="X145" s="24">
        <v>0</v>
      </c>
      <c r="Y145" s="24">
        <v>299.59679805512599</v>
      </c>
    </row>
    <row r="146" spans="1:25" x14ac:dyDescent="0.3">
      <c r="A146">
        <f>YEAR(Table1[[#This Row],[Date]])</f>
        <v>2026</v>
      </c>
      <c r="B146">
        <f>MONTH(Table1[[#This Row],[Date]])</f>
        <v>5</v>
      </c>
      <c r="C146" s="1">
        <v>46166</v>
      </c>
      <c r="D146">
        <v>1</v>
      </c>
      <c r="E146" s="23">
        <v>7.0000000000000007E-2</v>
      </c>
      <c r="F146" s="23">
        <v>0.04</v>
      </c>
      <c r="G146" s="23">
        <v>0.98499999999999999</v>
      </c>
      <c r="H146" s="23">
        <v>0.94499999999999995</v>
      </c>
      <c r="I146">
        <v>37.5</v>
      </c>
      <c r="K146" s="25">
        <v>9.3371408735086099E-3</v>
      </c>
      <c r="L146" s="25">
        <v>8.7062828208285103E-4</v>
      </c>
      <c r="M146" s="25">
        <v>0.40417185722973897</v>
      </c>
      <c r="N146" s="25">
        <v>4.7803214524569503E-2</v>
      </c>
      <c r="O146" s="25">
        <v>9.1539925323889902E-3</v>
      </c>
      <c r="P146" s="25">
        <v>2.41324085525128E-2</v>
      </c>
      <c r="Q146" s="25">
        <v>6.8850741217863195E-3</v>
      </c>
      <c r="R146" s="25">
        <v>8.9310912360965301E-4</v>
      </c>
      <c r="S146" s="25">
        <v>1.5633450219958801E-2</v>
      </c>
      <c r="T146" s="25">
        <v>7.7091073641249008E-2</v>
      </c>
      <c r="U146" s="25">
        <v>5.74340495943058E-4</v>
      </c>
      <c r="V146" s="25">
        <v>4.5406610352103402E-4</v>
      </c>
      <c r="W146" s="24">
        <v>1.26488300159241</v>
      </c>
      <c r="X146" s="24">
        <v>0</v>
      </c>
      <c r="Y146" s="24">
        <v>299.59679805512599</v>
      </c>
    </row>
    <row r="147" spans="1:25" x14ac:dyDescent="0.3">
      <c r="A147">
        <f>YEAR(Table1[[#This Row],[Date]])</f>
        <v>2026</v>
      </c>
      <c r="B147">
        <f>MONTH(Table1[[#This Row],[Date]])</f>
        <v>5</v>
      </c>
      <c r="C147" s="1">
        <v>46167</v>
      </c>
      <c r="D147">
        <v>1</v>
      </c>
      <c r="E147" s="23">
        <v>7.0000000000000007E-2</v>
      </c>
      <c r="F147" s="23">
        <v>0.04</v>
      </c>
      <c r="G147" s="23">
        <v>0.98499999999999999</v>
      </c>
      <c r="H147" s="23">
        <v>0.94499999999999995</v>
      </c>
      <c r="I147">
        <v>37.5</v>
      </c>
      <c r="K147" s="25">
        <v>9.3371408735086099E-3</v>
      </c>
      <c r="L147" s="25">
        <v>8.7062828208285103E-4</v>
      </c>
      <c r="M147" s="25">
        <v>0.40417185722973897</v>
      </c>
      <c r="N147" s="25">
        <v>4.7803214524569503E-2</v>
      </c>
      <c r="O147" s="25">
        <v>9.1539925323889902E-3</v>
      </c>
      <c r="P147" s="25">
        <v>2.41324085525128E-2</v>
      </c>
      <c r="Q147" s="25">
        <v>6.8850741217863195E-3</v>
      </c>
      <c r="R147" s="25">
        <v>8.9310912360965301E-4</v>
      </c>
      <c r="S147" s="25">
        <v>1.5633450219958801E-2</v>
      </c>
      <c r="T147" s="25">
        <v>7.7091073641249008E-2</v>
      </c>
      <c r="U147" s="25">
        <v>5.74340495943058E-4</v>
      </c>
      <c r="V147" s="25">
        <v>4.5406610352103402E-4</v>
      </c>
      <c r="W147" s="24">
        <v>1.26488300159241</v>
      </c>
      <c r="X147" s="24">
        <v>0</v>
      </c>
      <c r="Y147" s="24">
        <v>299.59679805512599</v>
      </c>
    </row>
    <row r="148" spans="1:25" x14ac:dyDescent="0.3">
      <c r="A148">
        <f>YEAR(Table1[[#This Row],[Date]])</f>
        <v>2026</v>
      </c>
      <c r="B148">
        <f>MONTH(Table1[[#This Row],[Date]])</f>
        <v>5</v>
      </c>
      <c r="C148" s="1">
        <v>46168</v>
      </c>
      <c r="D148">
        <v>1</v>
      </c>
      <c r="E148" s="23">
        <v>7.0000000000000007E-2</v>
      </c>
      <c r="F148" s="23">
        <v>0.04</v>
      </c>
      <c r="G148" s="23">
        <v>0.98499999999999999</v>
      </c>
      <c r="H148" s="23">
        <v>0.94499999999999995</v>
      </c>
      <c r="I148">
        <v>37.5</v>
      </c>
      <c r="K148" s="25">
        <v>9.3371408735086099E-3</v>
      </c>
      <c r="L148" s="25">
        <v>8.7062828208285103E-4</v>
      </c>
      <c r="M148" s="25">
        <v>0.40417185722973897</v>
      </c>
      <c r="N148" s="25">
        <v>4.7803214524569503E-2</v>
      </c>
      <c r="O148" s="25">
        <v>9.1539925323889902E-3</v>
      </c>
      <c r="P148" s="25">
        <v>2.41324085525128E-2</v>
      </c>
      <c r="Q148" s="25">
        <v>6.8850741217863195E-3</v>
      </c>
      <c r="R148" s="25">
        <v>8.9310912360965301E-4</v>
      </c>
      <c r="S148" s="25">
        <v>1.5633450219958801E-2</v>
      </c>
      <c r="T148" s="25">
        <v>7.7091073641249008E-2</v>
      </c>
      <c r="U148" s="25">
        <v>5.74340495943058E-4</v>
      </c>
      <c r="V148" s="25">
        <v>4.5406610352103402E-4</v>
      </c>
      <c r="W148" s="24">
        <v>1.26488300159241</v>
      </c>
      <c r="X148" s="24">
        <v>0</v>
      </c>
      <c r="Y148" s="24">
        <v>299.59679805512599</v>
      </c>
    </row>
    <row r="149" spans="1:25" x14ac:dyDescent="0.3">
      <c r="A149">
        <f>YEAR(Table1[[#This Row],[Date]])</f>
        <v>2026</v>
      </c>
      <c r="B149">
        <f>MONTH(Table1[[#This Row],[Date]])</f>
        <v>5</v>
      </c>
      <c r="C149" s="1">
        <v>46169</v>
      </c>
      <c r="D149">
        <v>1</v>
      </c>
      <c r="E149" s="23">
        <v>7.0000000000000007E-2</v>
      </c>
      <c r="F149" s="23">
        <v>0.04</v>
      </c>
      <c r="G149" s="23">
        <v>0.98499999999999999</v>
      </c>
      <c r="H149" s="23">
        <v>0.94499999999999995</v>
      </c>
      <c r="I149">
        <v>37.5</v>
      </c>
      <c r="K149" s="25">
        <v>9.3371408735086099E-3</v>
      </c>
      <c r="L149" s="25">
        <v>8.7062828208285103E-4</v>
      </c>
      <c r="M149" s="25">
        <v>0.40417185722973897</v>
      </c>
      <c r="N149" s="25">
        <v>4.7803214524569503E-2</v>
      </c>
      <c r="O149" s="25">
        <v>9.1539925323889902E-3</v>
      </c>
      <c r="P149" s="25">
        <v>2.41324085525128E-2</v>
      </c>
      <c r="Q149" s="25">
        <v>6.8850741217863195E-3</v>
      </c>
      <c r="R149" s="25">
        <v>8.9310912360965301E-4</v>
      </c>
      <c r="S149" s="25">
        <v>1.5633450219958801E-2</v>
      </c>
      <c r="T149" s="25">
        <v>7.7091073641249008E-2</v>
      </c>
      <c r="U149" s="25">
        <v>5.74340495943058E-4</v>
      </c>
      <c r="V149" s="25">
        <v>4.5406610352103402E-4</v>
      </c>
      <c r="W149" s="24">
        <v>1.26488300159241</v>
      </c>
      <c r="X149" s="24">
        <v>0</v>
      </c>
      <c r="Y149" s="24">
        <v>299.59679805512599</v>
      </c>
    </row>
    <row r="150" spans="1:25" x14ac:dyDescent="0.3">
      <c r="A150">
        <f>YEAR(Table1[[#This Row],[Date]])</f>
        <v>2026</v>
      </c>
      <c r="B150">
        <f>MONTH(Table1[[#This Row],[Date]])</f>
        <v>5</v>
      </c>
      <c r="C150" s="1">
        <v>46170</v>
      </c>
      <c r="D150">
        <v>1</v>
      </c>
      <c r="E150" s="23">
        <v>7.0000000000000007E-2</v>
      </c>
      <c r="F150" s="23">
        <v>0.04</v>
      </c>
      <c r="G150" s="23">
        <v>0.98499999999999999</v>
      </c>
      <c r="H150" s="23">
        <v>0.94499999999999995</v>
      </c>
      <c r="I150">
        <v>37.5</v>
      </c>
      <c r="K150" s="25">
        <v>9.3371408735086099E-3</v>
      </c>
      <c r="L150" s="25">
        <v>8.7062828208285103E-4</v>
      </c>
      <c r="M150" s="25">
        <v>0.40417185722973897</v>
      </c>
      <c r="N150" s="25">
        <v>4.7803214524569503E-2</v>
      </c>
      <c r="O150" s="25">
        <v>9.1539925323889902E-3</v>
      </c>
      <c r="P150" s="25">
        <v>2.41324085525128E-2</v>
      </c>
      <c r="Q150" s="25">
        <v>6.8850741217863195E-3</v>
      </c>
      <c r="R150" s="25">
        <v>8.9310912360965301E-4</v>
      </c>
      <c r="S150" s="25">
        <v>1.5633450219958801E-2</v>
      </c>
      <c r="T150" s="25">
        <v>7.7091073641249008E-2</v>
      </c>
      <c r="U150" s="25">
        <v>5.74340495943058E-4</v>
      </c>
      <c r="V150" s="25">
        <v>4.5406610352103402E-4</v>
      </c>
      <c r="W150" s="24">
        <v>1.26488300159241</v>
      </c>
      <c r="X150" s="24">
        <v>0</v>
      </c>
      <c r="Y150" s="24">
        <v>299.59679805512599</v>
      </c>
    </row>
    <row r="151" spans="1:25" x14ac:dyDescent="0.3">
      <c r="A151">
        <f>YEAR(Table1[[#This Row],[Date]])</f>
        <v>2026</v>
      </c>
      <c r="B151">
        <f>MONTH(Table1[[#This Row],[Date]])</f>
        <v>5</v>
      </c>
      <c r="C151" s="1">
        <v>46171</v>
      </c>
      <c r="D151">
        <v>1</v>
      </c>
      <c r="E151" s="23">
        <v>7.0000000000000007E-2</v>
      </c>
      <c r="F151" s="23">
        <v>0.04</v>
      </c>
      <c r="G151" s="23">
        <v>0.98499999999999999</v>
      </c>
      <c r="H151" s="23">
        <v>0.94499999999999995</v>
      </c>
      <c r="I151">
        <v>37.5</v>
      </c>
      <c r="K151" s="25">
        <v>9.3371408735086099E-3</v>
      </c>
      <c r="L151" s="25">
        <v>8.7062828208285103E-4</v>
      </c>
      <c r="M151" s="25">
        <v>0.40417185722973897</v>
      </c>
      <c r="N151" s="25">
        <v>4.7803214524569503E-2</v>
      </c>
      <c r="O151" s="25">
        <v>9.1539925323889902E-3</v>
      </c>
      <c r="P151" s="25">
        <v>2.41324085525128E-2</v>
      </c>
      <c r="Q151" s="25">
        <v>6.8850741217863195E-3</v>
      </c>
      <c r="R151" s="25">
        <v>8.9310912360965301E-4</v>
      </c>
      <c r="S151" s="25">
        <v>1.5633450219958801E-2</v>
      </c>
      <c r="T151" s="25">
        <v>7.7091073641249008E-2</v>
      </c>
      <c r="U151" s="25">
        <v>5.74340495943058E-4</v>
      </c>
      <c r="V151" s="25">
        <v>4.5406610352103402E-4</v>
      </c>
      <c r="W151" s="24">
        <v>1.26488300159241</v>
      </c>
      <c r="X151" s="24">
        <v>0</v>
      </c>
      <c r="Y151" s="24">
        <v>299.59679805512599</v>
      </c>
    </row>
    <row r="152" spans="1:25" x14ac:dyDescent="0.3">
      <c r="A152">
        <f>YEAR(Table1[[#This Row],[Date]])</f>
        <v>2026</v>
      </c>
      <c r="B152">
        <f>MONTH(Table1[[#This Row],[Date]])</f>
        <v>5</v>
      </c>
      <c r="C152" s="1">
        <v>46172</v>
      </c>
      <c r="D152">
        <v>1</v>
      </c>
      <c r="E152" s="23">
        <v>7.0000000000000007E-2</v>
      </c>
      <c r="F152" s="23">
        <v>0.04</v>
      </c>
      <c r="G152" s="23">
        <v>0.98499999999999999</v>
      </c>
      <c r="H152" s="23">
        <v>0.94499999999999995</v>
      </c>
      <c r="I152">
        <v>37.5</v>
      </c>
      <c r="K152" s="25">
        <v>9.3371408735086099E-3</v>
      </c>
      <c r="L152" s="25">
        <v>8.7062828208285103E-4</v>
      </c>
      <c r="M152" s="25">
        <v>0.40417185722973897</v>
      </c>
      <c r="N152" s="25">
        <v>4.7803214524569503E-2</v>
      </c>
      <c r="O152" s="25">
        <v>9.1539925323889902E-3</v>
      </c>
      <c r="P152" s="25">
        <v>2.41324085525128E-2</v>
      </c>
      <c r="Q152" s="25">
        <v>6.8850741217863195E-3</v>
      </c>
      <c r="R152" s="25">
        <v>8.9310912360965301E-4</v>
      </c>
      <c r="S152" s="25">
        <v>1.5633450219958801E-2</v>
      </c>
      <c r="T152" s="25">
        <v>7.7091073641249008E-2</v>
      </c>
      <c r="U152" s="25">
        <v>5.74340495943058E-4</v>
      </c>
      <c r="V152" s="25">
        <v>4.5406610352103402E-4</v>
      </c>
      <c r="W152" s="24">
        <v>1.26488300159241</v>
      </c>
      <c r="X152" s="24">
        <v>0</v>
      </c>
      <c r="Y152" s="24">
        <v>299.59679805512599</v>
      </c>
    </row>
    <row r="153" spans="1:25" x14ac:dyDescent="0.3">
      <c r="A153">
        <f>YEAR(Table1[[#This Row],[Date]])</f>
        <v>2026</v>
      </c>
      <c r="B153">
        <f>MONTH(Table1[[#This Row],[Date]])</f>
        <v>5</v>
      </c>
      <c r="C153" s="1">
        <v>46173</v>
      </c>
      <c r="D153">
        <v>1</v>
      </c>
      <c r="E153" s="23">
        <v>7.0000000000000007E-2</v>
      </c>
      <c r="F153" s="23">
        <v>0.04</v>
      </c>
      <c r="G153" s="23">
        <v>0.98499999999999999</v>
      </c>
      <c r="H153" s="23">
        <v>0.94499999999999995</v>
      </c>
      <c r="I153">
        <v>37.5</v>
      </c>
      <c r="K153" s="25">
        <v>9.3371408735086099E-3</v>
      </c>
      <c r="L153" s="25">
        <v>8.7062828208285103E-4</v>
      </c>
      <c r="M153" s="25">
        <v>0.40417185722973897</v>
      </c>
      <c r="N153" s="25">
        <v>4.7803214524569503E-2</v>
      </c>
      <c r="O153" s="25">
        <v>9.1539925323889902E-3</v>
      </c>
      <c r="P153" s="25">
        <v>2.41324085525128E-2</v>
      </c>
      <c r="Q153" s="25">
        <v>6.8850741217863195E-3</v>
      </c>
      <c r="R153" s="25">
        <v>8.9310912360965301E-4</v>
      </c>
      <c r="S153" s="25">
        <v>1.5633450219958801E-2</v>
      </c>
      <c r="T153" s="25">
        <v>7.7091073641249008E-2</v>
      </c>
      <c r="U153" s="25">
        <v>5.74340495943058E-4</v>
      </c>
      <c r="V153" s="25">
        <v>4.5406610352103402E-4</v>
      </c>
      <c r="W153" s="24">
        <v>1.26488300159241</v>
      </c>
      <c r="X153" s="24">
        <v>0</v>
      </c>
      <c r="Y153" s="24">
        <v>299.59679805512599</v>
      </c>
    </row>
    <row r="154" spans="1:25" x14ac:dyDescent="0.3">
      <c r="A154">
        <f>YEAR(Table1[[#This Row],[Date]])</f>
        <v>2026</v>
      </c>
      <c r="B154">
        <f>MONTH(Table1[[#This Row],[Date]])</f>
        <v>6</v>
      </c>
      <c r="C154" s="1">
        <v>46174</v>
      </c>
      <c r="D154">
        <v>1</v>
      </c>
      <c r="E154" s="23">
        <v>7.0000000000000007E-2</v>
      </c>
      <c r="F154" s="23">
        <v>0.04</v>
      </c>
      <c r="G154" s="23">
        <v>0.98499999999999999</v>
      </c>
      <c r="H154" s="23">
        <v>0.94499999999999995</v>
      </c>
      <c r="I154">
        <v>37.5</v>
      </c>
      <c r="K154" s="25">
        <v>9.1674683804846696E-3</v>
      </c>
      <c r="L154" s="25">
        <v>8.1864009061412594E-4</v>
      </c>
      <c r="M154" s="25">
        <v>0.408202542878498</v>
      </c>
      <c r="N154" s="25">
        <v>4.8034756990342001E-2</v>
      </c>
      <c r="O154" s="25">
        <v>8.80710521776072E-3</v>
      </c>
      <c r="P154" s="25">
        <v>2.41324085525128E-2</v>
      </c>
      <c r="Q154" s="25">
        <v>6.8124738245691294E-3</v>
      </c>
      <c r="R154" s="25">
        <v>9.0506565063899497E-4</v>
      </c>
      <c r="S154" s="25">
        <v>1.4879853851161799E-2</v>
      </c>
      <c r="T154" s="25">
        <v>7.52704935797682E-2</v>
      </c>
      <c r="U154" s="25">
        <v>5.5063055103394707E-4</v>
      </c>
      <c r="V154" s="25">
        <v>4.8003912586164302E-4</v>
      </c>
      <c r="W154" s="24">
        <v>1.1470534824543599</v>
      </c>
      <c r="X154" s="24">
        <v>0</v>
      </c>
      <c r="Y154" s="24">
        <v>298.30235537985601</v>
      </c>
    </row>
    <row r="155" spans="1:25" x14ac:dyDescent="0.3">
      <c r="A155">
        <f>YEAR(Table1[[#This Row],[Date]])</f>
        <v>2026</v>
      </c>
      <c r="B155">
        <f>MONTH(Table1[[#This Row],[Date]])</f>
        <v>6</v>
      </c>
      <c r="C155" s="1">
        <v>46175</v>
      </c>
      <c r="D155">
        <v>1</v>
      </c>
      <c r="E155" s="23">
        <v>7.0000000000000007E-2</v>
      </c>
      <c r="F155" s="23">
        <v>0.04</v>
      </c>
      <c r="G155" s="23">
        <v>0.98499999999999999</v>
      </c>
      <c r="H155" s="23">
        <v>0.94499999999999995</v>
      </c>
      <c r="I155">
        <v>37.5</v>
      </c>
      <c r="K155" s="25">
        <v>9.1674683804846696E-3</v>
      </c>
      <c r="L155" s="25">
        <v>8.1864009061412594E-4</v>
      </c>
      <c r="M155" s="25">
        <v>0.408202542878498</v>
      </c>
      <c r="N155" s="25">
        <v>4.8034756990342001E-2</v>
      </c>
      <c r="O155" s="25">
        <v>8.80710521776072E-3</v>
      </c>
      <c r="P155" s="25">
        <v>2.41324085525128E-2</v>
      </c>
      <c r="Q155" s="25">
        <v>6.8124738245691294E-3</v>
      </c>
      <c r="R155" s="25">
        <v>9.0506565063899497E-4</v>
      </c>
      <c r="S155" s="25">
        <v>1.4879853851161799E-2</v>
      </c>
      <c r="T155" s="25">
        <v>7.52704935797682E-2</v>
      </c>
      <c r="U155" s="25">
        <v>5.5063055103394707E-4</v>
      </c>
      <c r="V155" s="25">
        <v>4.8003912586164302E-4</v>
      </c>
      <c r="W155" s="24">
        <v>1.1470534824543599</v>
      </c>
      <c r="X155" s="24">
        <v>0</v>
      </c>
      <c r="Y155" s="24">
        <v>298.30235537985601</v>
      </c>
    </row>
    <row r="156" spans="1:25" x14ac:dyDescent="0.3">
      <c r="A156">
        <f>YEAR(Table1[[#This Row],[Date]])</f>
        <v>2026</v>
      </c>
      <c r="B156">
        <f>MONTH(Table1[[#This Row],[Date]])</f>
        <v>6</v>
      </c>
      <c r="C156" s="1">
        <v>46176</v>
      </c>
      <c r="D156">
        <v>1</v>
      </c>
      <c r="E156" s="23">
        <v>7.0000000000000007E-2</v>
      </c>
      <c r="F156" s="23">
        <v>0.04</v>
      </c>
      <c r="G156" s="23">
        <v>0.98499999999999999</v>
      </c>
      <c r="H156" s="23">
        <v>0.94499999999999995</v>
      </c>
      <c r="I156">
        <v>37.5</v>
      </c>
      <c r="K156" s="25">
        <v>9.1674683804846696E-3</v>
      </c>
      <c r="L156" s="25">
        <v>8.1864009061412594E-4</v>
      </c>
      <c r="M156" s="25">
        <v>0.408202542878498</v>
      </c>
      <c r="N156" s="25">
        <v>4.8034756990342001E-2</v>
      </c>
      <c r="O156" s="25">
        <v>8.80710521776072E-3</v>
      </c>
      <c r="P156" s="25">
        <v>2.41324085525128E-2</v>
      </c>
      <c r="Q156" s="25">
        <v>6.8124738245691294E-3</v>
      </c>
      <c r="R156" s="25">
        <v>9.0506565063899497E-4</v>
      </c>
      <c r="S156" s="25">
        <v>1.4879853851161799E-2</v>
      </c>
      <c r="T156" s="25">
        <v>7.52704935797682E-2</v>
      </c>
      <c r="U156" s="25">
        <v>5.5063055103394707E-4</v>
      </c>
      <c r="V156" s="25">
        <v>4.8003912586164302E-4</v>
      </c>
      <c r="W156" s="24">
        <v>1.1470534824543599</v>
      </c>
      <c r="X156" s="24">
        <v>0</v>
      </c>
      <c r="Y156" s="24">
        <v>298.30235537985601</v>
      </c>
    </row>
    <row r="157" spans="1:25" x14ac:dyDescent="0.3">
      <c r="A157">
        <f>YEAR(Table1[[#This Row],[Date]])</f>
        <v>2026</v>
      </c>
      <c r="B157">
        <f>MONTH(Table1[[#This Row],[Date]])</f>
        <v>6</v>
      </c>
      <c r="C157" s="1">
        <v>46177</v>
      </c>
      <c r="D157">
        <v>1</v>
      </c>
      <c r="E157" s="23">
        <v>7.0000000000000007E-2</v>
      </c>
      <c r="F157" s="23">
        <v>0.04</v>
      </c>
      <c r="G157" s="23">
        <v>0.98499999999999999</v>
      </c>
      <c r="H157" s="23">
        <v>0.94499999999999995</v>
      </c>
      <c r="I157">
        <v>37.5</v>
      </c>
      <c r="K157" s="25">
        <v>9.1674683804846696E-3</v>
      </c>
      <c r="L157" s="25">
        <v>8.1864009061412594E-4</v>
      </c>
      <c r="M157" s="25">
        <v>0.408202542878498</v>
      </c>
      <c r="N157" s="25">
        <v>4.8034756990342001E-2</v>
      </c>
      <c r="O157" s="25">
        <v>8.80710521776072E-3</v>
      </c>
      <c r="P157" s="25">
        <v>2.41324085525128E-2</v>
      </c>
      <c r="Q157" s="25">
        <v>6.8124738245691294E-3</v>
      </c>
      <c r="R157" s="25">
        <v>9.0506565063899497E-4</v>
      </c>
      <c r="S157" s="25">
        <v>1.4879853851161799E-2</v>
      </c>
      <c r="T157" s="25">
        <v>7.52704935797682E-2</v>
      </c>
      <c r="U157" s="25">
        <v>5.5063055103394707E-4</v>
      </c>
      <c r="V157" s="25">
        <v>4.8003912586164302E-4</v>
      </c>
      <c r="W157" s="24">
        <v>1.1470534824543599</v>
      </c>
      <c r="X157" s="24">
        <v>0</v>
      </c>
      <c r="Y157" s="24">
        <v>298.30235537985601</v>
      </c>
    </row>
    <row r="158" spans="1:25" x14ac:dyDescent="0.3">
      <c r="A158">
        <f>YEAR(Table1[[#This Row],[Date]])</f>
        <v>2026</v>
      </c>
      <c r="B158">
        <f>MONTH(Table1[[#This Row],[Date]])</f>
        <v>6</v>
      </c>
      <c r="C158" s="1">
        <v>46178</v>
      </c>
      <c r="D158">
        <v>1</v>
      </c>
      <c r="E158" s="23">
        <v>7.0000000000000007E-2</v>
      </c>
      <c r="F158" s="23">
        <v>0.04</v>
      </c>
      <c r="G158" s="23">
        <v>0.98499999999999999</v>
      </c>
      <c r="H158" s="23">
        <v>0.94499999999999995</v>
      </c>
      <c r="I158">
        <v>37.5</v>
      </c>
      <c r="K158" s="25">
        <v>9.1674683804846696E-3</v>
      </c>
      <c r="L158" s="25">
        <v>8.1864009061412594E-4</v>
      </c>
      <c r="M158" s="25">
        <v>0.408202542878498</v>
      </c>
      <c r="N158" s="25">
        <v>4.8034756990342001E-2</v>
      </c>
      <c r="O158" s="25">
        <v>8.80710521776072E-3</v>
      </c>
      <c r="P158" s="25">
        <v>2.41324085525128E-2</v>
      </c>
      <c r="Q158" s="25">
        <v>6.8124738245691294E-3</v>
      </c>
      <c r="R158" s="25">
        <v>9.0506565063899497E-4</v>
      </c>
      <c r="S158" s="25">
        <v>1.4879853851161799E-2</v>
      </c>
      <c r="T158" s="25">
        <v>7.52704935797682E-2</v>
      </c>
      <c r="U158" s="25">
        <v>5.5063055103394707E-4</v>
      </c>
      <c r="V158" s="25">
        <v>4.8003912586164302E-4</v>
      </c>
      <c r="W158" s="24">
        <v>1.1470534824543599</v>
      </c>
      <c r="X158" s="24">
        <v>0</v>
      </c>
      <c r="Y158" s="24">
        <v>298.30235537985601</v>
      </c>
    </row>
    <row r="159" spans="1:25" x14ac:dyDescent="0.3">
      <c r="A159">
        <f>YEAR(Table1[[#This Row],[Date]])</f>
        <v>2026</v>
      </c>
      <c r="B159">
        <f>MONTH(Table1[[#This Row],[Date]])</f>
        <v>6</v>
      </c>
      <c r="C159" s="1">
        <v>46179</v>
      </c>
      <c r="D159">
        <v>1</v>
      </c>
      <c r="E159" s="23">
        <v>7.0000000000000007E-2</v>
      </c>
      <c r="F159" s="23">
        <v>0.04</v>
      </c>
      <c r="G159" s="23">
        <v>0.98499999999999999</v>
      </c>
      <c r="H159" s="23">
        <v>0.94499999999999995</v>
      </c>
      <c r="I159">
        <v>37.5</v>
      </c>
      <c r="K159" s="25">
        <v>9.1674683804846696E-3</v>
      </c>
      <c r="L159" s="25">
        <v>8.1864009061412594E-4</v>
      </c>
      <c r="M159" s="25">
        <v>0.408202542878498</v>
      </c>
      <c r="N159" s="25">
        <v>4.8034756990342001E-2</v>
      </c>
      <c r="O159" s="25">
        <v>8.80710521776072E-3</v>
      </c>
      <c r="P159" s="25">
        <v>2.41324085525128E-2</v>
      </c>
      <c r="Q159" s="25">
        <v>6.8124738245691294E-3</v>
      </c>
      <c r="R159" s="25">
        <v>9.0506565063899497E-4</v>
      </c>
      <c r="S159" s="25">
        <v>1.4879853851161799E-2</v>
      </c>
      <c r="T159" s="25">
        <v>7.52704935797682E-2</v>
      </c>
      <c r="U159" s="25">
        <v>5.5063055103394707E-4</v>
      </c>
      <c r="V159" s="25">
        <v>4.8003912586164302E-4</v>
      </c>
      <c r="W159" s="24">
        <v>1.1470534824543599</v>
      </c>
      <c r="X159" s="24">
        <v>0</v>
      </c>
      <c r="Y159" s="24">
        <v>298.30235537985601</v>
      </c>
    </row>
    <row r="160" spans="1:25" x14ac:dyDescent="0.3">
      <c r="A160">
        <f>YEAR(Table1[[#This Row],[Date]])</f>
        <v>2026</v>
      </c>
      <c r="B160">
        <f>MONTH(Table1[[#This Row],[Date]])</f>
        <v>6</v>
      </c>
      <c r="C160" s="1">
        <v>46180</v>
      </c>
      <c r="D160">
        <v>1</v>
      </c>
      <c r="E160" s="23">
        <v>7.0000000000000007E-2</v>
      </c>
      <c r="F160" s="23">
        <v>0.04</v>
      </c>
      <c r="G160" s="23">
        <v>0.98499999999999999</v>
      </c>
      <c r="H160" s="23">
        <v>0.94499999999999995</v>
      </c>
      <c r="I160">
        <v>37.5</v>
      </c>
      <c r="K160" s="25">
        <v>9.1674683804846696E-3</v>
      </c>
      <c r="L160" s="25">
        <v>8.1864009061412594E-4</v>
      </c>
      <c r="M160" s="25">
        <v>0.408202542878498</v>
      </c>
      <c r="N160" s="25">
        <v>4.8034756990342001E-2</v>
      </c>
      <c r="O160" s="25">
        <v>8.80710521776072E-3</v>
      </c>
      <c r="P160" s="25">
        <v>2.41324085525128E-2</v>
      </c>
      <c r="Q160" s="25">
        <v>6.8124738245691294E-3</v>
      </c>
      <c r="R160" s="25">
        <v>9.0506565063899497E-4</v>
      </c>
      <c r="S160" s="25">
        <v>1.4879853851161799E-2</v>
      </c>
      <c r="T160" s="25">
        <v>7.52704935797682E-2</v>
      </c>
      <c r="U160" s="25">
        <v>5.5063055103394707E-4</v>
      </c>
      <c r="V160" s="25">
        <v>4.8003912586164302E-4</v>
      </c>
      <c r="W160" s="24">
        <v>1.1470534824543599</v>
      </c>
      <c r="X160" s="24">
        <v>0</v>
      </c>
      <c r="Y160" s="24">
        <v>298.30235537985601</v>
      </c>
    </row>
    <row r="161" spans="1:25" x14ac:dyDescent="0.3">
      <c r="A161">
        <f>YEAR(Table1[[#This Row],[Date]])</f>
        <v>2026</v>
      </c>
      <c r="B161">
        <f>MONTH(Table1[[#This Row],[Date]])</f>
        <v>6</v>
      </c>
      <c r="C161" s="1">
        <v>46181</v>
      </c>
      <c r="D161">
        <v>1</v>
      </c>
      <c r="E161" s="23">
        <v>7.0000000000000007E-2</v>
      </c>
      <c r="F161" s="23">
        <v>0.04</v>
      </c>
      <c r="G161" s="23">
        <v>0.98499999999999999</v>
      </c>
      <c r="H161" s="23">
        <v>0.94499999999999995</v>
      </c>
      <c r="I161">
        <v>37.5</v>
      </c>
      <c r="K161" s="25">
        <v>9.1674683804846696E-3</v>
      </c>
      <c r="L161" s="25">
        <v>8.1864009061412594E-4</v>
      </c>
      <c r="M161" s="25">
        <v>0.408202542878498</v>
      </c>
      <c r="N161" s="25">
        <v>4.8034756990342001E-2</v>
      </c>
      <c r="O161" s="25">
        <v>8.80710521776072E-3</v>
      </c>
      <c r="P161" s="25">
        <v>2.41324085525128E-2</v>
      </c>
      <c r="Q161" s="25">
        <v>6.8124738245691294E-3</v>
      </c>
      <c r="R161" s="25">
        <v>9.0506565063899497E-4</v>
      </c>
      <c r="S161" s="25">
        <v>1.4879853851161799E-2</v>
      </c>
      <c r="T161" s="25">
        <v>7.52704935797682E-2</v>
      </c>
      <c r="U161" s="25">
        <v>5.5063055103394707E-4</v>
      </c>
      <c r="V161" s="25">
        <v>4.8003912586164302E-4</v>
      </c>
      <c r="W161" s="24">
        <v>1.1470534824543599</v>
      </c>
      <c r="X161" s="24">
        <v>0</v>
      </c>
      <c r="Y161" s="24">
        <v>298.30235537985601</v>
      </c>
    </row>
    <row r="162" spans="1:25" x14ac:dyDescent="0.3">
      <c r="A162">
        <f>YEAR(Table1[[#This Row],[Date]])</f>
        <v>2026</v>
      </c>
      <c r="B162">
        <f>MONTH(Table1[[#This Row],[Date]])</f>
        <v>6</v>
      </c>
      <c r="C162" s="1">
        <v>46182</v>
      </c>
      <c r="D162">
        <v>1</v>
      </c>
      <c r="E162" s="23">
        <v>7.0000000000000007E-2</v>
      </c>
      <c r="F162" s="23">
        <v>0.04</v>
      </c>
      <c r="G162" s="23">
        <v>0.98499999999999999</v>
      </c>
      <c r="H162" s="23">
        <v>0.94499999999999995</v>
      </c>
      <c r="I162">
        <v>37.5</v>
      </c>
      <c r="K162" s="25">
        <v>9.1674683804846696E-3</v>
      </c>
      <c r="L162" s="25">
        <v>8.1864009061412594E-4</v>
      </c>
      <c r="M162" s="25">
        <v>0.408202542878498</v>
      </c>
      <c r="N162" s="25">
        <v>4.8034756990342001E-2</v>
      </c>
      <c r="O162" s="25">
        <v>8.80710521776072E-3</v>
      </c>
      <c r="P162" s="25">
        <v>2.41324085525128E-2</v>
      </c>
      <c r="Q162" s="25">
        <v>6.8124738245691294E-3</v>
      </c>
      <c r="R162" s="25">
        <v>9.0506565063899497E-4</v>
      </c>
      <c r="S162" s="25">
        <v>1.4879853851161799E-2</v>
      </c>
      <c r="T162" s="25">
        <v>7.52704935797682E-2</v>
      </c>
      <c r="U162" s="25">
        <v>5.5063055103394707E-4</v>
      </c>
      <c r="V162" s="25">
        <v>4.8003912586164302E-4</v>
      </c>
      <c r="W162" s="24">
        <v>1.1470534824543599</v>
      </c>
      <c r="X162" s="24">
        <v>0</v>
      </c>
      <c r="Y162" s="24">
        <v>298.30235537985601</v>
      </c>
    </row>
    <row r="163" spans="1:25" x14ac:dyDescent="0.3">
      <c r="A163">
        <f>YEAR(Table1[[#This Row],[Date]])</f>
        <v>2026</v>
      </c>
      <c r="B163">
        <f>MONTH(Table1[[#This Row],[Date]])</f>
        <v>6</v>
      </c>
      <c r="C163" s="1">
        <v>46183</v>
      </c>
      <c r="D163">
        <v>1</v>
      </c>
      <c r="E163" s="23">
        <v>7.0000000000000007E-2</v>
      </c>
      <c r="F163" s="23">
        <v>0.04</v>
      </c>
      <c r="G163" s="23">
        <v>0.98499999999999999</v>
      </c>
      <c r="H163" s="23">
        <v>0.94499999999999995</v>
      </c>
      <c r="I163">
        <v>37.5</v>
      </c>
      <c r="K163" s="25">
        <v>9.1674683804846696E-3</v>
      </c>
      <c r="L163" s="25">
        <v>8.1864009061412594E-4</v>
      </c>
      <c r="M163" s="25">
        <v>0.408202542878498</v>
      </c>
      <c r="N163" s="25">
        <v>4.8034756990342001E-2</v>
      </c>
      <c r="O163" s="25">
        <v>8.80710521776072E-3</v>
      </c>
      <c r="P163" s="25">
        <v>2.41324085525128E-2</v>
      </c>
      <c r="Q163" s="25">
        <v>6.8124738245691294E-3</v>
      </c>
      <c r="R163" s="25">
        <v>9.0506565063899497E-4</v>
      </c>
      <c r="S163" s="25">
        <v>1.4879853851161799E-2</v>
      </c>
      <c r="T163" s="25">
        <v>7.52704935797682E-2</v>
      </c>
      <c r="U163" s="25">
        <v>5.5063055103394707E-4</v>
      </c>
      <c r="V163" s="25">
        <v>4.8003912586164302E-4</v>
      </c>
      <c r="W163" s="24">
        <v>1.1470534824543599</v>
      </c>
      <c r="X163" s="24">
        <v>0</v>
      </c>
      <c r="Y163" s="24">
        <v>298.30235537985601</v>
      </c>
    </row>
    <row r="164" spans="1:25" x14ac:dyDescent="0.3">
      <c r="A164">
        <f>YEAR(Table1[[#This Row],[Date]])</f>
        <v>2026</v>
      </c>
      <c r="B164">
        <f>MONTH(Table1[[#This Row],[Date]])</f>
        <v>6</v>
      </c>
      <c r="C164" s="1">
        <v>46184</v>
      </c>
      <c r="D164">
        <v>1</v>
      </c>
      <c r="E164" s="23">
        <v>7.0000000000000007E-2</v>
      </c>
      <c r="F164" s="23">
        <v>0.04</v>
      </c>
      <c r="G164" s="23">
        <v>0.98499999999999999</v>
      </c>
      <c r="H164" s="23">
        <v>0.94499999999999995</v>
      </c>
      <c r="I164">
        <v>37.5</v>
      </c>
      <c r="K164" s="25">
        <v>9.1674683804846696E-3</v>
      </c>
      <c r="L164" s="25">
        <v>8.1864009061412594E-4</v>
      </c>
      <c r="M164" s="25">
        <v>0.408202542878498</v>
      </c>
      <c r="N164" s="25">
        <v>4.8034756990342001E-2</v>
      </c>
      <c r="O164" s="25">
        <v>8.80710521776072E-3</v>
      </c>
      <c r="P164" s="25">
        <v>2.41324085525128E-2</v>
      </c>
      <c r="Q164" s="25">
        <v>6.8124738245691294E-3</v>
      </c>
      <c r="R164" s="25">
        <v>9.0506565063899497E-4</v>
      </c>
      <c r="S164" s="25">
        <v>1.4879853851161799E-2</v>
      </c>
      <c r="T164" s="25">
        <v>7.52704935797682E-2</v>
      </c>
      <c r="U164" s="25">
        <v>5.5063055103394707E-4</v>
      </c>
      <c r="V164" s="25">
        <v>4.8003912586164302E-4</v>
      </c>
      <c r="W164" s="24">
        <v>1.1470534824543599</v>
      </c>
      <c r="X164" s="24">
        <v>0</v>
      </c>
      <c r="Y164" s="24">
        <v>298.30235537985601</v>
      </c>
    </row>
    <row r="165" spans="1:25" x14ac:dyDescent="0.3">
      <c r="A165">
        <f>YEAR(Table1[[#This Row],[Date]])</f>
        <v>2026</v>
      </c>
      <c r="B165">
        <f>MONTH(Table1[[#This Row],[Date]])</f>
        <v>6</v>
      </c>
      <c r="C165" s="1">
        <v>46185</v>
      </c>
      <c r="D165">
        <v>1</v>
      </c>
      <c r="E165" s="23">
        <v>7.0000000000000007E-2</v>
      </c>
      <c r="F165" s="23">
        <v>0.04</v>
      </c>
      <c r="G165" s="23">
        <v>0.98499999999999999</v>
      </c>
      <c r="H165" s="23">
        <v>0.94499999999999995</v>
      </c>
      <c r="I165">
        <v>37.5</v>
      </c>
      <c r="K165" s="25">
        <v>9.1674683804846696E-3</v>
      </c>
      <c r="L165" s="25">
        <v>8.1864009061412594E-4</v>
      </c>
      <c r="M165" s="25">
        <v>0.408202542878498</v>
      </c>
      <c r="N165" s="25">
        <v>4.8034756990342001E-2</v>
      </c>
      <c r="O165" s="25">
        <v>8.80710521776072E-3</v>
      </c>
      <c r="P165" s="25">
        <v>2.41324085525128E-2</v>
      </c>
      <c r="Q165" s="25">
        <v>6.8124738245691294E-3</v>
      </c>
      <c r="R165" s="25">
        <v>9.0506565063899497E-4</v>
      </c>
      <c r="S165" s="25">
        <v>1.4879853851161799E-2</v>
      </c>
      <c r="T165" s="25">
        <v>7.52704935797682E-2</v>
      </c>
      <c r="U165" s="25">
        <v>5.5063055103394707E-4</v>
      </c>
      <c r="V165" s="25">
        <v>4.8003912586164302E-4</v>
      </c>
      <c r="W165" s="24">
        <v>1.1470534824543599</v>
      </c>
      <c r="X165" s="24">
        <v>0</v>
      </c>
      <c r="Y165" s="24">
        <v>298.30235537985601</v>
      </c>
    </row>
    <row r="166" spans="1:25" x14ac:dyDescent="0.3">
      <c r="A166">
        <f>YEAR(Table1[[#This Row],[Date]])</f>
        <v>2026</v>
      </c>
      <c r="B166">
        <f>MONTH(Table1[[#This Row],[Date]])</f>
        <v>6</v>
      </c>
      <c r="C166" s="1">
        <v>46186</v>
      </c>
      <c r="D166">
        <v>1</v>
      </c>
      <c r="E166" s="23">
        <v>7.0000000000000007E-2</v>
      </c>
      <c r="F166" s="23">
        <v>0.04</v>
      </c>
      <c r="G166" s="23">
        <v>0.98499999999999999</v>
      </c>
      <c r="H166" s="23">
        <v>0.94499999999999995</v>
      </c>
      <c r="I166">
        <v>37.5</v>
      </c>
      <c r="K166" s="25">
        <v>9.1674683804846696E-3</v>
      </c>
      <c r="L166" s="25">
        <v>8.1864009061412594E-4</v>
      </c>
      <c r="M166" s="25">
        <v>0.408202542878498</v>
      </c>
      <c r="N166" s="25">
        <v>4.8034756990342001E-2</v>
      </c>
      <c r="O166" s="25">
        <v>8.80710521776072E-3</v>
      </c>
      <c r="P166" s="25">
        <v>2.41324085525128E-2</v>
      </c>
      <c r="Q166" s="25">
        <v>6.8124738245691294E-3</v>
      </c>
      <c r="R166" s="25">
        <v>9.0506565063899497E-4</v>
      </c>
      <c r="S166" s="25">
        <v>1.4879853851161799E-2</v>
      </c>
      <c r="T166" s="25">
        <v>7.52704935797682E-2</v>
      </c>
      <c r="U166" s="25">
        <v>5.5063055103394707E-4</v>
      </c>
      <c r="V166" s="25">
        <v>4.8003912586164302E-4</v>
      </c>
      <c r="W166" s="24">
        <v>1.1470534824543599</v>
      </c>
      <c r="X166" s="24">
        <v>0</v>
      </c>
      <c r="Y166" s="24">
        <v>298.30235537985601</v>
      </c>
    </row>
    <row r="167" spans="1:25" x14ac:dyDescent="0.3">
      <c r="A167">
        <f>YEAR(Table1[[#This Row],[Date]])</f>
        <v>2026</v>
      </c>
      <c r="B167">
        <f>MONTH(Table1[[#This Row],[Date]])</f>
        <v>6</v>
      </c>
      <c r="C167" s="1">
        <v>46187</v>
      </c>
      <c r="D167">
        <v>1</v>
      </c>
      <c r="E167" s="23">
        <v>7.0000000000000007E-2</v>
      </c>
      <c r="F167" s="23">
        <v>0.04</v>
      </c>
      <c r="G167" s="23">
        <v>0.98499999999999999</v>
      </c>
      <c r="H167" s="23">
        <v>0.94499999999999995</v>
      </c>
      <c r="I167">
        <v>37.5</v>
      </c>
      <c r="K167" s="25">
        <v>9.1674683804846696E-3</v>
      </c>
      <c r="L167" s="25">
        <v>8.1864009061412594E-4</v>
      </c>
      <c r="M167" s="25">
        <v>0.408202542878498</v>
      </c>
      <c r="N167" s="25">
        <v>4.8034756990342001E-2</v>
      </c>
      <c r="O167" s="25">
        <v>8.80710521776072E-3</v>
      </c>
      <c r="P167" s="25">
        <v>2.41324085525128E-2</v>
      </c>
      <c r="Q167" s="25">
        <v>6.8124738245691294E-3</v>
      </c>
      <c r="R167" s="25">
        <v>9.0506565063899497E-4</v>
      </c>
      <c r="S167" s="25">
        <v>1.4879853851161799E-2</v>
      </c>
      <c r="T167" s="25">
        <v>7.52704935797682E-2</v>
      </c>
      <c r="U167" s="25">
        <v>5.5063055103394707E-4</v>
      </c>
      <c r="V167" s="25">
        <v>4.8003912586164302E-4</v>
      </c>
      <c r="W167" s="24">
        <v>1.1470534824543599</v>
      </c>
      <c r="X167" s="24">
        <v>0</v>
      </c>
      <c r="Y167" s="24">
        <v>298.30235537985601</v>
      </c>
    </row>
    <row r="168" spans="1:25" x14ac:dyDescent="0.3">
      <c r="A168">
        <f>YEAR(Table1[[#This Row],[Date]])</f>
        <v>2026</v>
      </c>
      <c r="B168">
        <f>MONTH(Table1[[#This Row],[Date]])</f>
        <v>6</v>
      </c>
      <c r="C168" s="1">
        <v>46188</v>
      </c>
      <c r="D168">
        <v>1</v>
      </c>
      <c r="E168" s="23">
        <v>7.0000000000000007E-2</v>
      </c>
      <c r="F168" s="23">
        <v>0.04</v>
      </c>
      <c r="G168" s="23">
        <v>0.98499999999999999</v>
      </c>
      <c r="H168" s="23">
        <v>0.94499999999999995</v>
      </c>
      <c r="I168">
        <v>37.5</v>
      </c>
      <c r="K168" s="25">
        <v>9.1674683804846696E-3</v>
      </c>
      <c r="L168" s="25">
        <v>8.1864009061412594E-4</v>
      </c>
      <c r="M168" s="25">
        <v>0.408202542878498</v>
      </c>
      <c r="N168" s="25">
        <v>4.8034756990342001E-2</v>
      </c>
      <c r="O168" s="25">
        <v>8.80710521776072E-3</v>
      </c>
      <c r="P168" s="25">
        <v>2.41324085525128E-2</v>
      </c>
      <c r="Q168" s="25">
        <v>6.8124738245691294E-3</v>
      </c>
      <c r="R168" s="25">
        <v>9.0506565063899497E-4</v>
      </c>
      <c r="S168" s="25">
        <v>1.4879853851161799E-2</v>
      </c>
      <c r="T168" s="25">
        <v>7.52704935797682E-2</v>
      </c>
      <c r="U168" s="25">
        <v>5.5063055103394707E-4</v>
      </c>
      <c r="V168" s="25">
        <v>4.8003912586164302E-4</v>
      </c>
      <c r="W168" s="24">
        <v>1.1470534824543599</v>
      </c>
      <c r="X168" s="24">
        <v>0</v>
      </c>
      <c r="Y168" s="24">
        <v>298.30235537985601</v>
      </c>
    </row>
    <row r="169" spans="1:25" x14ac:dyDescent="0.3">
      <c r="A169">
        <f>YEAR(Table1[[#This Row],[Date]])</f>
        <v>2026</v>
      </c>
      <c r="B169">
        <f>MONTH(Table1[[#This Row],[Date]])</f>
        <v>6</v>
      </c>
      <c r="C169" s="1">
        <v>46189</v>
      </c>
      <c r="D169">
        <v>1</v>
      </c>
      <c r="E169" s="23">
        <v>7.0000000000000007E-2</v>
      </c>
      <c r="F169" s="23">
        <v>0.04</v>
      </c>
      <c r="G169" s="23">
        <v>0.98499999999999999</v>
      </c>
      <c r="H169" s="23">
        <v>0.94499999999999995</v>
      </c>
      <c r="I169">
        <v>37.5</v>
      </c>
      <c r="K169" s="25">
        <v>9.1674683804846696E-3</v>
      </c>
      <c r="L169" s="25">
        <v>8.1864009061412594E-4</v>
      </c>
      <c r="M169" s="25">
        <v>0.408202542878498</v>
      </c>
      <c r="N169" s="25">
        <v>4.8034756990342001E-2</v>
      </c>
      <c r="O169" s="25">
        <v>8.80710521776072E-3</v>
      </c>
      <c r="P169" s="25">
        <v>2.41324085525128E-2</v>
      </c>
      <c r="Q169" s="25">
        <v>6.8124738245691294E-3</v>
      </c>
      <c r="R169" s="25">
        <v>9.0506565063899497E-4</v>
      </c>
      <c r="S169" s="25">
        <v>1.4879853851161799E-2</v>
      </c>
      <c r="T169" s="25">
        <v>7.52704935797682E-2</v>
      </c>
      <c r="U169" s="25">
        <v>5.5063055103394707E-4</v>
      </c>
      <c r="V169" s="25">
        <v>4.8003912586164302E-4</v>
      </c>
      <c r="W169" s="24">
        <v>1.1470534824543599</v>
      </c>
      <c r="X169" s="24">
        <v>0</v>
      </c>
      <c r="Y169" s="24">
        <v>298.30235537985601</v>
      </c>
    </row>
    <row r="170" spans="1:25" x14ac:dyDescent="0.3">
      <c r="A170">
        <f>YEAR(Table1[[#This Row],[Date]])</f>
        <v>2026</v>
      </c>
      <c r="B170">
        <f>MONTH(Table1[[#This Row],[Date]])</f>
        <v>6</v>
      </c>
      <c r="C170" s="1">
        <v>46190</v>
      </c>
      <c r="D170">
        <v>1</v>
      </c>
      <c r="E170" s="23">
        <v>7.0000000000000007E-2</v>
      </c>
      <c r="F170" s="23">
        <v>0.04</v>
      </c>
      <c r="G170" s="23">
        <v>0.98499999999999999</v>
      </c>
      <c r="H170" s="23">
        <v>0.94499999999999995</v>
      </c>
      <c r="I170">
        <v>37.5</v>
      </c>
      <c r="K170" s="25">
        <v>9.1674683804846696E-3</v>
      </c>
      <c r="L170" s="25">
        <v>8.1864009061412594E-4</v>
      </c>
      <c r="M170" s="25">
        <v>0.408202542878498</v>
      </c>
      <c r="N170" s="25">
        <v>4.8034756990342001E-2</v>
      </c>
      <c r="O170" s="25">
        <v>8.80710521776072E-3</v>
      </c>
      <c r="P170" s="25">
        <v>2.41324085525128E-2</v>
      </c>
      <c r="Q170" s="25">
        <v>6.8124738245691294E-3</v>
      </c>
      <c r="R170" s="25">
        <v>9.0506565063899497E-4</v>
      </c>
      <c r="S170" s="25">
        <v>1.4879853851161799E-2</v>
      </c>
      <c r="T170" s="25">
        <v>7.52704935797682E-2</v>
      </c>
      <c r="U170" s="25">
        <v>5.5063055103394707E-4</v>
      </c>
      <c r="V170" s="25">
        <v>4.8003912586164302E-4</v>
      </c>
      <c r="W170" s="24">
        <v>1.1470534824543599</v>
      </c>
      <c r="X170" s="24">
        <v>0</v>
      </c>
      <c r="Y170" s="24">
        <v>298.30235537985601</v>
      </c>
    </row>
    <row r="171" spans="1:25" x14ac:dyDescent="0.3">
      <c r="A171">
        <f>YEAR(Table1[[#This Row],[Date]])</f>
        <v>2026</v>
      </c>
      <c r="B171">
        <f>MONTH(Table1[[#This Row],[Date]])</f>
        <v>6</v>
      </c>
      <c r="C171" s="1">
        <v>46191</v>
      </c>
      <c r="D171">
        <v>1</v>
      </c>
      <c r="E171" s="23">
        <v>7.0000000000000007E-2</v>
      </c>
      <c r="F171" s="23">
        <v>0.04</v>
      </c>
      <c r="G171" s="23">
        <v>0.98499999999999999</v>
      </c>
      <c r="H171" s="23">
        <v>0.94499999999999995</v>
      </c>
      <c r="I171">
        <v>37.5</v>
      </c>
      <c r="K171" s="25">
        <v>9.1674683804846696E-3</v>
      </c>
      <c r="L171" s="25">
        <v>8.1864009061412594E-4</v>
      </c>
      <c r="M171" s="25">
        <v>0.408202542878498</v>
      </c>
      <c r="N171" s="25">
        <v>4.8034756990342001E-2</v>
      </c>
      <c r="O171" s="25">
        <v>8.80710521776072E-3</v>
      </c>
      <c r="P171" s="25">
        <v>2.41324085525128E-2</v>
      </c>
      <c r="Q171" s="25">
        <v>6.8124738245691294E-3</v>
      </c>
      <c r="R171" s="25">
        <v>9.0506565063899497E-4</v>
      </c>
      <c r="S171" s="25">
        <v>1.4879853851161799E-2</v>
      </c>
      <c r="T171" s="25">
        <v>7.52704935797682E-2</v>
      </c>
      <c r="U171" s="25">
        <v>5.5063055103394707E-4</v>
      </c>
      <c r="V171" s="25">
        <v>4.8003912586164302E-4</v>
      </c>
      <c r="W171" s="24">
        <v>1.1470534824543599</v>
      </c>
      <c r="X171" s="24">
        <v>0</v>
      </c>
      <c r="Y171" s="24">
        <v>298.30235537985601</v>
      </c>
    </row>
    <row r="172" spans="1:25" x14ac:dyDescent="0.3">
      <c r="A172">
        <f>YEAR(Table1[[#This Row],[Date]])</f>
        <v>2026</v>
      </c>
      <c r="B172">
        <f>MONTH(Table1[[#This Row],[Date]])</f>
        <v>6</v>
      </c>
      <c r="C172" s="1">
        <v>46192</v>
      </c>
      <c r="D172">
        <v>1</v>
      </c>
      <c r="E172" s="23">
        <v>7.0000000000000007E-2</v>
      </c>
      <c r="F172" s="23">
        <v>0.04</v>
      </c>
      <c r="G172" s="23">
        <v>0.98499999999999999</v>
      </c>
      <c r="H172" s="23">
        <v>0.94499999999999995</v>
      </c>
      <c r="I172">
        <v>37.5</v>
      </c>
      <c r="K172" s="25">
        <v>9.1674683804846696E-3</v>
      </c>
      <c r="L172" s="25">
        <v>8.1864009061412594E-4</v>
      </c>
      <c r="M172" s="25">
        <v>0.408202542878498</v>
      </c>
      <c r="N172" s="25">
        <v>4.8034756990342001E-2</v>
      </c>
      <c r="O172" s="25">
        <v>8.80710521776072E-3</v>
      </c>
      <c r="P172" s="25">
        <v>2.41324085525128E-2</v>
      </c>
      <c r="Q172" s="25">
        <v>6.8124738245691294E-3</v>
      </c>
      <c r="R172" s="25">
        <v>9.0506565063899497E-4</v>
      </c>
      <c r="S172" s="25">
        <v>1.4879853851161799E-2</v>
      </c>
      <c r="T172" s="25">
        <v>7.52704935797682E-2</v>
      </c>
      <c r="U172" s="25">
        <v>5.5063055103394707E-4</v>
      </c>
      <c r="V172" s="25">
        <v>4.8003912586164302E-4</v>
      </c>
      <c r="W172" s="24">
        <v>1.1470534824543599</v>
      </c>
      <c r="X172" s="24">
        <v>0</v>
      </c>
      <c r="Y172" s="24">
        <v>298.30235537985601</v>
      </c>
    </row>
    <row r="173" spans="1:25" x14ac:dyDescent="0.3">
      <c r="A173">
        <f>YEAR(Table1[[#This Row],[Date]])</f>
        <v>2026</v>
      </c>
      <c r="B173">
        <f>MONTH(Table1[[#This Row],[Date]])</f>
        <v>6</v>
      </c>
      <c r="C173" s="1">
        <v>46193</v>
      </c>
      <c r="D173">
        <v>1</v>
      </c>
      <c r="E173" s="23">
        <v>7.0000000000000007E-2</v>
      </c>
      <c r="F173" s="23">
        <v>0.04</v>
      </c>
      <c r="G173" s="23">
        <v>0.98499999999999999</v>
      </c>
      <c r="H173" s="23">
        <v>0.94499999999999995</v>
      </c>
      <c r="I173">
        <v>37.5</v>
      </c>
      <c r="K173" s="25">
        <v>9.1674683804846696E-3</v>
      </c>
      <c r="L173" s="25">
        <v>8.1864009061412594E-4</v>
      </c>
      <c r="M173" s="25">
        <v>0.408202542878498</v>
      </c>
      <c r="N173" s="25">
        <v>4.8034756990342001E-2</v>
      </c>
      <c r="O173" s="25">
        <v>8.80710521776072E-3</v>
      </c>
      <c r="P173" s="25">
        <v>2.41324085525128E-2</v>
      </c>
      <c r="Q173" s="25">
        <v>6.8124738245691294E-3</v>
      </c>
      <c r="R173" s="25">
        <v>9.0506565063899497E-4</v>
      </c>
      <c r="S173" s="25">
        <v>1.4879853851161799E-2</v>
      </c>
      <c r="T173" s="25">
        <v>7.52704935797682E-2</v>
      </c>
      <c r="U173" s="25">
        <v>5.5063055103394707E-4</v>
      </c>
      <c r="V173" s="25">
        <v>4.8003912586164302E-4</v>
      </c>
      <c r="W173" s="24">
        <v>1.1470534824543599</v>
      </c>
      <c r="X173" s="24">
        <v>0</v>
      </c>
      <c r="Y173" s="24">
        <v>298.30235537985601</v>
      </c>
    </row>
    <row r="174" spans="1:25" x14ac:dyDescent="0.3">
      <c r="A174">
        <f>YEAR(Table1[[#This Row],[Date]])</f>
        <v>2026</v>
      </c>
      <c r="B174">
        <f>MONTH(Table1[[#This Row],[Date]])</f>
        <v>6</v>
      </c>
      <c r="C174" s="1">
        <v>46194</v>
      </c>
      <c r="D174">
        <v>1</v>
      </c>
      <c r="E174" s="23">
        <v>7.0000000000000007E-2</v>
      </c>
      <c r="F174" s="23">
        <v>0.04</v>
      </c>
      <c r="G174" s="23">
        <v>0.98499999999999999</v>
      </c>
      <c r="H174" s="23">
        <v>0.94499999999999995</v>
      </c>
      <c r="I174">
        <v>37.5</v>
      </c>
      <c r="K174" s="25">
        <v>9.1674683804846696E-3</v>
      </c>
      <c r="L174" s="25">
        <v>8.1864009061412594E-4</v>
      </c>
      <c r="M174" s="25">
        <v>0.408202542878498</v>
      </c>
      <c r="N174" s="25">
        <v>4.8034756990342001E-2</v>
      </c>
      <c r="O174" s="25">
        <v>8.80710521776072E-3</v>
      </c>
      <c r="P174" s="25">
        <v>2.41324085525128E-2</v>
      </c>
      <c r="Q174" s="25">
        <v>6.8124738245691294E-3</v>
      </c>
      <c r="R174" s="25">
        <v>9.0506565063899497E-4</v>
      </c>
      <c r="S174" s="25">
        <v>1.4879853851161799E-2</v>
      </c>
      <c r="T174" s="25">
        <v>7.52704935797682E-2</v>
      </c>
      <c r="U174" s="25">
        <v>5.5063055103394707E-4</v>
      </c>
      <c r="V174" s="25">
        <v>4.8003912586164302E-4</v>
      </c>
      <c r="W174" s="24">
        <v>1.1470534824543599</v>
      </c>
      <c r="X174" s="24">
        <v>0</v>
      </c>
      <c r="Y174" s="24">
        <v>298.30235537985601</v>
      </c>
    </row>
    <row r="175" spans="1:25" x14ac:dyDescent="0.3">
      <c r="A175">
        <f>YEAR(Table1[[#This Row],[Date]])</f>
        <v>2026</v>
      </c>
      <c r="B175">
        <f>MONTH(Table1[[#This Row],[Date]])</f>
        <v>6</v>
      </c>
      <c r="C175" s="1">
        <v>46195</v>
      </c>
      <c r="D175">
        <v>1</v>
      </c>
      <c r="E175" s="23">
        <v>7.0000000000000007E-2</v>
      </c>
      <c r="F175" s="23">
        <v>0.04</v>
      </c>
      <c r="G175" s="23">
        <v>0.98499999999999999</v>
      </c>
      <c r="H175" s="23">
        <v>0.94499999999999995</v>
      </c>
      <c r="I175">
        <v>37.5</v>
      </c>
      <c r="K175" s="25">
        <v>9.1674683804846696E-3</v>
      </c>
      <c r="L175" s="25">
        <v>8.1864009061412594E-4</v>
      </c>
      <c r="M175" s="25">
        <v>0.408202542878498</v>
      </c>
      <c r="N175" s="25">
        <v>4.8034756990342001E-2</v>
      </c>
      <c r="O175" s="25">
        <v>8.80710521776072E-3</v>
      </c>
      <c r="P175" s="25">
        <v>2.41324085525128E-2</v>
      </c>
      <c r="Q175" s="25">
        <v>6.8124738245691294E-3</v>
      </c>
      <c r="R175" s="25">
        <v>9.0506565063899497E-4</v>
      </c>
      <c r="S175" s="25">
        <v>1.4879853851161799E-2</v>
      </c>
      <c r="T175" s="25">
        <v>7.52704935797682E-2</v>
      </c>
      <c r="U175" s="25">
        <v>5.5063055103394707E-4</v>
      </c>
      <c r="V175" s="25">
        <v>4.8003912586164302E-4</v>
      </c>
      <c r="W175" s="24">
        <v>1.1470534824543599</v>
      </c>
      <c r="X175" s="24">
        <v>0</v>
      </c>
      <c r="Y175" s="24">
        <v>298.30235537985601</v>
      </c>
    </row>
    <row r="176" spans="1:25" x14ac:dyDescent="0.3">
      <c r="A176">
        <f>YEAR(Table1[[#This Row],[Date]])</f>
        <v>2026</v>
      </c>
      <c r="B176">
        <f>MONTH(Table1[[#This Row],[Date]])</f>
        <v>6</v>
      </c>
      <c r="C176" s="1">
        <v>46196</v>
      </c>
      <c r="D176">
        <v>1</v>
      </c>
      <c r="E176" s="23">
        <v>7.0000000000000007E-2</v>
      </c>
      <c r="F176" s="23">
        <v>0.04</v>
      </c>
      <c r="G176" s="23">
        <v>0.98499999999999999</v>
      </c>
      <c r="H176" s="23">
        <v>0.94499999999999995</v>
      </c>
      <c r="I176">
        <v>37.5</v>
      </c>
      <c r="K176" s="25">
        <v>9.1674683804846696E-3</v>
      </c>
      <c r="L176" s="25">
        <v>8.1864009061412594E-4</v>
      </c>
      <c r="M176" s="25">
        <v>0.408202542878498</v>
      </c>
      <c r="N176" s="25">
        <v>4.8034756990342001E-2</v>
      </c>
      <c r="O176" s="25">
        <v>8.80710521776072E-3</v>
      </c>
      <c r="P176" s="25">
        <v>2.41324085525128E-2</v>
      </c>
      <c r="Q176" s="25">
        <v>6.8124738245691294E-3</v>
      </c>
      <c r="R176" s="25">
        <v>9.0506565063899497E-4</v>
      </c>
      <c r="S176" s="25">
        <v>1.4879853851161799E-2</v>
      </c>
      <c r="T176" s="25">
        <v>7.52704935797682E-2</v>
      </c>
      <c r="U176" s="25">
        <v>5.5063055103394707E-4</v>
      </c>
      <c r="V176" s="25">
        <v>4.8003912586164302E-4</v>
      </c>
      <c r="W176" s="24">
        <v>1.1470534824543599</v>
      </c>
      <c r="X176" s="24">
        <v>0</v>
      </c>
      <c r="Y176" s="24">
        <v>298.30235537985601</v>
      </c>
    </row>
    <row r="177" spans="1:25" x14ac:dyDescent="0.3">
      <c r="A177">
        <f>YEAR(Table1[[#This Row],[Date]])</f>
        <v>2026</v>
      </c>
      <c r="B177">
        <f>MONTH(Table1[[#This Row],[Date]])</f>
        <v>6</v>
      </c>
      <c r="C177" s="1">
        <v>46197</v>
      </c>
      <c r="D177">
        <v>1</v>
      </c>
      <c r="E177" s="23">
        <v>7.0000000000000007E-2</v>
      </c>
      <c r="F177" s="23">
        <v>0.04</v>
      </c>
      <c r="G177" s="23">
        <v>0.98499999999999999</v>
      </c>
      <c r="H177" s="23">
        <v>0.94499999999999995</v>
      </c>
      <c r="I177">
        <v>37.5</v>
      </c>
      <c r="K177" s="25">
        <v>9.1674683804846696E-3</v>
      </c>
      <c r="L177" s="25">
        <v>8.1864009061412594E-4</v>
      </c>
      <c r="M177" s="25">
        <v>0.408202542878498</v>
      </c>
      <c r="N177" s="25">
        <v>4.8034756990342001E-2</v>
      </c>
      <c r="O177" s="25">
        <v>8.80710521776072E-3</v>
      </c>
      <c r="P177" s="25">
        <v>2.41324085525128E-2</v>
      </c>
      <c r="Q177" s="25">
        <v>6.8124738245691294E-3</v>
      </c>
      <c r="R177" s="25">
        <v>9.0506565063899497E-4</v>
      </c>
      <c r="S177" s="25">
        <v>1.4879853851161799E-2</v>
      </c>
      <c r="T177" s="25">
        <v>7.52704935797682E-2</v>
      </c>
      <c r="U177" s="25">
        <v>5.5063055103394707E-4</v>
      </c>
      <c r="V177" s="25">
        <v>4.8003912586164302E-4</v>
      </c>
      <c r="W177" s="24">
        <v>1.1470534824543599</v>
      </c>
      <c r="X177" s="24">
        <v>0</v>
      </c>
      <c r="Y177" s="24">
        <v>298.30235537985601</v>
      </c>
    </row>
    <row r="178" spans="1:25" x14ac:dyDescent="0.3">
      <c r="A178">
        <f>YEAR(Table1[[#This Row],[Date]])</f>
        <v>2026</v>
      </c>
      <c r="B178">
        <f>MONTH(Table1[[#This Row],[Date]])</f>
        <v>6</v>
      </c>
      <c r="C178" s="1">
        <v>46198</v>
      </c>
      <c r="D178">
        <v>1</v>
      </c>
      <c r="E178" s="23">
        <v>7.0000000000000007E-2</v>
      </c>
      <c r="F178" s="23">
        <v>0.04</v>
      </c>
      <c r="G178" s="23">
        <v>0.98499999999999999</v>
      </c>
      <c r="H178" s="23">
        <v>0.94499999999999995</v>
      </c>
      <c r="I178">
        <v>37.5</v>
      </c>
      <c r="K178" s="25">
        <v>9.1674683804846696E-3</v>
      </c>
      <c r="L178" s="25">
        <v>8.1864009061412594E-4</v>
      </c>
      <c r="M178" s="25">
        <v>0.408202542878498</v>
      </c>
      <c r="N178" s="25">
        <v>4.8034756990342001E-2</v>
      </c>
      <c r="O178" s="25">
        <v>8.80710521776072E-3</v>
      </c>
      <c r="P178" s="25">
        <v>2.41324085525128E-2</v>
      </c>
      <c r="Q178" s="25">
        <v>6.8124738245691294E-3</v>
      </c>
      <c r="R178" s="25">
        <v>9.0506565063899497E-4</v>
      </c>
      <c r="S178" s="25">
        <v>1.4879853851161799E-2</v>
      </c>
      <c r="T178" s="25">
        <v>7.52704935797682E-2</v>
      </c>
      <c r="U178" s="25">
        <v>5.5063055103394707E-4</v>
      </c>
      <c r="V178" s="25">
        <v>4.8003912586164302E-4</v>
      </c>
      <c r="W178" s="24">
        <v>1.1470534824543599</v>
      </c>
      <c r="X178" s="24">
        <v>0</v>
      </c>
      <c r="Y178" s="24">
        <v>298.30235537985601</v>
      </c>
    </row>
    <row r="179" spans="1:25" x14ac:dyDescent="0.3">
      <c r="A179">
        <f>YEAR(Table1[[#This Row],[Date]])</f>
        <v>2026</v>
      </c>
      <c r="B179">
        <f>MONTH(Table1[[#This Row],[Date]])</f>
        <v>6</v>
      </c>
      <c r="C179" s="1">
        <v>46199</v>
      </c>
      <c r="D179">
        <v>1</v>
      </c>
      <c r="E179" s="23">
        <v>7.0000000000000007E-2</v>
      </c>
      <c r="F179" s="23">
        <v>0.04</v>
      </c>
      <c r="G179" s="23">
        <v>0.98499999999999999</v>
      </c>
      <c r="H179" s="23">
        <v>0.94499999999999995</v>
      </c>
      <c r="I179">
        <v>37.5</v>
      </c>
      <c r="K179" s="25">
        <v>9.1674683804846696E-3</v>
      </c>
      <c r="L179" s="25">
        <v>8.1864009061412594E-4</v>
      </c>
      <c r="M179" s="25">
        <v>0.408202542878498</v>
      </c>
      <c r="N179" s="25">
        <v>4.8034756990342001E-2</v>
      </c>
      <c r="O179" s="25">
        <v>8.80710521776072E-3</v>
      </c>
      <c r="P179" s="25">
        <v>2.41324085525128E-2</v>
      </c>
      <c r="Q179" s="25">
        <v>6.8124738245691294E-3</v>
      </c>
      <c r="R179" s="25">
        <v>9.0506565063899497E-4</v>
      </c>
      <c r="S179" s="25">
        <v>1.4879853851161799E-2</v>
      </c>
      <c r="T179" s="25">
        <v>7.52704935797682E-2</v>
      </c>
      <c r="U179" s="25">
        <v>5.5063055103394707E-4</v>
      </c>
      <c r="V179" s="25">
        <v>4.8003912586164302E-4</v>
      </c>
      <c r="W179" s="24">
        <v>1.1470534824543599</v>
      </c>
      <c r="X179" s="24">
        <v>0</v>
      </c>
      <c r="Y179" s="24">
        <v>298.30235537985601</v>
      </c>
    </row>
    <row r="180" spans="1:25" x14ac:dyDescent="0.3">
      <c r="A180">
        <f>YEAR(Table1[[#This Row],[Date]])</f>
        <v>2026</v>
      </c>
      <c r="B180">
        <f>MONTH(Table1[[#This Row],[Date]])</f>
        <v>6</v>
      </c>
      <c r="C180" s="1">
        <v>46200</v>
      </c>
      <c r="D180">
        <v>1</v>
      </c>
      <c r="E180" s="23">
        <v>7.0000000000000007E-2</v>
      </c>
      <c r="F180" s="23">
        <v>0.04</v>
      </c>
      <c r="G180" s="23">
        <v>0.98499999999999999</v>
      </c>
      <c r="H180" s="23">
        <v>0.94499999999999995</v>
      </c>
      <c r="I180">
        <v>37.5</v>
      </c>
      <c r="K180" s="25">
        <v>9.1674683804846696E-3</v>
      </c>
      <c r="L180" s="25">
        <v>8.1864009061412594E-4</v>
      </c>
      <c r="M180" s="25">
        <v>0.408202542878498</v>
      </c>
      <c r="N180" s="25">
        <v>4.8034756990342001E-2</v>
      </c>
      <c r="O180" s="25">
        <v>8.80710521776072E-3</v>
      </c>
      <c r="P180" s="25">
        <v>2.41324085525128E-2</v>
      </c>
      <c r="Q180" s="25">
        <v>6.8124738245691294E-3</v>
      </c>
      <c r="R180" s="25">
        <v>9.0506565063899497E-4</v>
      </c>
      <c r="S180" s="25">
        <v>1.4879853851161799E-2</v>
      </c>
      <c r="T180" s="25">
        <v>7.52704935797682E-2</v>
      </c>
      <c r="U180" s="25">
        <v>5.5063055103394707E-4</v>
      </c>
      <c r="V180" s="25">
        <v>4.8003912586164302E-4</v>
      </c>
      <c r="W180" s="24">
        <v>1.1470534824543599</v>
      </c>
      <c r="X180" s="24">
        <v>0</v>
      </c>
      <c r="Y180" s="24">
        <v>298.30235537985601</v>
      </c>
    </row>
    <row r="181" spans="1:25" x14ac:dyDescent="0.3">
      <c r="A181">
        <f>YEAR(Table1[[#This Row],[Date]])</f>
        <v>2026</v>
      </c>
      <c r="B181">
        <f>MONTH(Table1[[#This Row],[Date]])</f>
        <v>6</v>
      </c>
      <c r="C181" s="1">
        <v>46201</v>
      </c>
      <c r="D181">
        <v>1</v>
      </c>
      <c r="E181" s="23">
        <v>7.0000000000000007E-2</v>
      </c>
      <c r="F181" s="23">
        <v>0.04</v>
      </c>
      <c r="G181" s="23">
        <v>0.98499999999999999</v>
      </c>
      <c r="H181" s="23">
        <v>0.94499999999999995</v>
      </c>
      <c r="I181">
        <v>37.5</v>
      </c>
      <c r="K181" s="25">
        <v>9.1674683804846696E-3</v>
      </c>
      <c r="L181" s="25">
        <v>8.1864009061412594E-4</v>
      </c>
      <c r="M181" s="25">
        <v>0.408202542878498</v>
      </c>
      <c r="N181" s="25">
        <v>4.8034756990342001E-2</v>
      </c>
      <c r="O181" s="25">
        <v>8.80710521776072E-3</v>
      </c>
      <c r="P181" s="25">
        <v>2.41324085525128E-2</v>
      </c>
      <c r="Q181" s="25">
        <v>6.8124738245691294E-3</v>
      </c>
      <c r="R181" s="25">
        <v>9.0506565063899497E-4</v>
      </c>
      <c r="S181" s="25">
        <v>1.4879853851161799E-2</v>
      </c>
      <c r="T181" s="25">
        <v>7.52704935797682E-2</v>
      </c>
      <c r="U181" s="25">
        <v>5.5063055103394707E-4</v>
      </c>
      <c r="V181" s="25">
        <v>4.8003912586164302E-4</v>
      </c>
      <c r="W181" s="24">
        <v>1.1470534824543599</v>
      </c>
      <c r="X181" s="24">
        <v>0</v>
      </c>
      <c r="Y181" s="24">
        <v>298.30235537985601</v>
      </c>
    </row>
    <row r="182" spans="1:25" x14ac:dyDescent="0.3">
      <c r="A182">
        <f>YEAR(Table1[[#This Row],[Date]])</f>
        <v>2026</v>
      </c>
      <c r="B182">
        <f>MONTH(Table1[[#This Row],[Date]])</f>
        <v>6</v>
      </c>
      <c r="C182" s="1">
        <v>46202</v>
      </c>
      <c r="D182">
        <v>1</v>
      </c>
      <c r="E182" s="23">
        <v>7.0000000000000007E-2</v>
      </c>
      <c r="F182" s="23">
        <v>0.04</v>
      </c>
      <c r="G182" s="23">
        <v>0.98499999999999999</v>
      </c>
      <c r="H182" s="23">
        <v>0.94499999999999995</v>
      </c>
      <c r="I182">
        <v>37.5</v>
      </c>
      <c r="K182" s="25">
        <v>9.1674683804846696E-3</v>
      </c>
      <c r="L182" s="25">
        <v>8.1864009061412594E-4</v>
      </c>
      <c r="M182" s="25">
        <v>0.408202542878498</v>
      </c>
      <c r="N182" s="25">
        <v>4.8034756990342001E-2</v>
      </c>
      <c r="O182" s="25">
        <v>8.80710521776072E-3</v>
      </c>
      <c r="P182" s="25">
        <v>2.41324085525128E-2</v>
      </c>
      <c r="Q182" s="25">
        <v>6.8124738245691294E-3</v>
      </c>
      <c r="R182" s="25">
        <v>9.0506565063899497E-4</v>
      </c>
      <c r="S182" s="25">
        <v>1.4879853851161799E-2</v>
      </c>
      <c r="T182" s="25">
        <v>7.52704935797682E-2</v>
      </c>
      <c r="U182" s="25">
        <v>5.5063055103394707E-4</v>
      </c>
      <c r="V182" s="25">
        <v>4.8003912586164302E-4</v>
      </c>
      <c r="W182" s="24">
        <v>1.1470534824543599</v>
      </c>
      <c r="X182" s="24">
        <v>0</v>
      </c>
      <c r="Y182" s="24">
        <v>298.30235537985601</v>
      </c>
    </row>
    <row r="183" spans="1:25" x14ac:dyDescent="0.3">
      <c r="A183">
        <f>YEAR(Table1[[#This Row],[Date]])</f>
        <v>2026</v>
      </c>
      <c r="B183">
        <f>MONTH(Table1[[#This Row],[Date]])</f>
        <v>6</v>
      </c>
      <c r="C183" s="1">
        <v>46203</v>
      </c>
      <c r="D183">
        <v>1</v>
      </c>
      <c r="E183" s="23">
        <v>7.0000000000000007E-2</v>
      </c>
      <c r="F183" s="23">
        <v>0.04</v>
      </c>
      <c r="G183" s="23">
        <v>0.98499999999999999</v>
      </c>
      <c r="H183" s="23">
        <v>0.94499999999999995</v>
      </c>
      <c r="I183">
        <v>37.5</v>
      </c>
      <c r="K183" s="25">
        <v>9.1674683804846696E-3</v>
      </c>
      <c r="L183" s="25">
        <v>8.1864009061412594E-4</v>
      </c>
      <c r="M183" s="25">
        <v>0.408202542878498</v>
      </c>
      <c r="N183" s="25">
        <v>4.8034756990342001E-2</v>
      </c>
      <c r="O183" s="25">
        <v>8.80710521776072E-3</v>
      </c>
      <c r="P183" s="25">
        <v>2.41324085525128E-2</v>
      </c>
      <c r="Q183" s="25">
        <v>6.8124738245691294E-3</v>
      </c>
      <c r="R183" s="25">
        <v>9.0506565063899497E-4</v>
      </c>
      <c r="S183" s="25">
        <v>1.4879853851161799E-2</v>
      </c>
      <c r="T183" s="25">
        <v>7.52704935797682E-2</v>
      </c>
      <c r="U183" s="25">
        <v>5.5063055103394707E-4</v>
      </c>
      <c r="V183" s="25">
        <v>4.8003912586164302E-4</v>
      </c>
      <c r="W183" s="24">
        <v>1.1470534824543599</v>
      </c>
      <c r="X183" s="24">
        <v>0</v>
      </c>
      <c r="Y183" s="24">
        <v>298.30235537985601</v>
      </c>
    </row>
    <row r="184" spans="1:25" x14ac:dyDescent="0.3">
      <c r="A184">
        <f>YEAR(Table1[[#This Row],[Date]])</f>
        <v>2026</v>
      </c>
      <c r="B184">
        <f>MONTH(Table1[[#This Row],[Date]])</f>
        <v>7</v>
      </c>
      <c r="C184" s="1">
        <v>46204</v>
      </c>
      <c r="D184">
        <v>1</v>
      </c>
      <c r="E184" s="23">
        <v>7.0000000000000007E-2</v>
      </c>
      <c r="F184" s="23">
        <v>0.04</v>
      </c>
      <c r="G184" s="23">
        <v>0.98499999999999999</v>
      </c>
      <c r="H184" s="23">
        <v>0.94499999999999995</v>
      </c>
      <c r="I184">
        <v>37.5</v>
      </c>
      <c r="K184" s="25">
        <v>9.2537327303408995E-3</v>
      </c>
      <c r="L184" s="25">
        <v>7.8367985571838701E-4</v>
      </c>
      <c r="M184" s="25">
        <v>0.40895356169734398</v>
      </c>
      <c r="N184" s="25">
        <v>4.8310349377665096E-2</v>
      </c>
      <c r="O184" s="25">
        <v>8.4847411071944309E-3</v>
      </c>
      <c r="P184" s="25">
        <v>2.41324085525128E-2</v>
      </c>
      <c r="Q184" s="25">
        <v>6.6463251526878899E-3</v>
      </c>
      <c r="R184" s="25">
        <v>9.121190014574369E-4</v>
      </c>
      <c r="S184" s="25">
        <v>1.39686005689507E-2</v>
      </c>
      <c r="T184" s="25">
        <v>7.2866864324369895E-2</v>
      </c>
      <c r="U184" s="25">
        <v>5.6298931254441696E-4</v>
      </c>
      <c r="V184" s="25">
        <v>5.17170980396708E-4</v>
      </c>
      <c r="W184" s="24">
        <v>1.08859416688957</v>
      </c>
      <c r="Y184" s="24">
        <v>297.20572108811803</v>
      </c>
    </row>
    <row r="185" spans="1:25" x14ac:dyDescent="0.3">
      <c r="A185">
        <f>YEAR(Table1[[#This Row],[Date]])</f>
        <v>2026</v>
      </c>
      <c r="B185">
        <f>MONTH(Table1[[#This Row],[Date]])</f>
        <v>7</v>
      </c>
      <c r="C185" s="1">
        <v>46205</v>
      </c>
      <c r="D185">
        <v>1</v>
      </c>
      <c r="E185" s="23">
        <v>7.0000000000000007E-2</v>
      </c>
      <c r="F185" s="23">
        <v>0.04</v>
      </c>
      <c r="G185" s="23">
        <v>0.98499999999999999</v>
      </c>
      <c r="H185" s="23">
        <v>0.94499999999999995</v>
      </c>
      <c r="I185">
        <v>37.5</v>
      </c>
      <c r="K185" s="25">
        <v>9.2537327303408995E-3</v>
      </c>
      <c r="L185" s="25">
        <v>7.8367985571838701E-4</v>
      </c>
      <c r="M185" s="25">
        <v>0.40895356169734398</v>
      </c>
      <c r="N185" s="25">
        <v>4.8310349377665096E-2</v>
      </c>
      <c r="O185" s="25">
        <v>8.4847411071944309E-3</v>
      </c>
      <c r="P185" s="25">
        <v>2.41324085525128E-2</v>
      </c>
      <c r="Q185" s="25">
        <v>6.6463251526878899E-3</v>
      </c>
      <c r="R185" s="25">
        <v>9.121190014574369E-4</v>
      </c>
      <c r="S185" s="25">
        <v>1.39686005689507E-2</v>
      </c>
      <c r="T185" s="25">
        <v>7.2866864324369895E-2</v>
      </c>
      <c r="U185" s="25">
        <v>5.6298931254441696E-4</v>
      </c>
      <c r="V185" s="25">
        <v>5.17170980396708E-4</v>
      </c>
      <c r="W185" s="24">
        <v>1.08859416688957</v>
      </c>
      <c r="Y185" s="24">
        <v>297.20572108811803</v>
      </c>
    </row>
    <row r="186" spans="1:25" x14ac:dyDescent="0.3">
      <c r="A186">
        <f>YEAR(Table1[[#This Row],[Date]])</f>
        <v>2026</v>
      </c>
      <c r="B186">
        <f>MONTH(Table1[[#This Row],[Date]])</f>
        <v>7</v>
      </c>
      <c r="C186" s="1">
        <v>46206</v>
      </c>
      <c r="D186">
        <v>1</v>
      </c>
      <c r="E186" s="23">
        <v>7.0000000000000007E-2</v>
      </c>
      <c r="F186" s="23">
        <v>0.04</v>
      </c>
      <c r="G186" s="23">
        <v>0.98499999999999999</v>
      </c>
      <c r="H186" s="23">
        <v>0.94499999999999995</v>
      </c>
      <c r="I186">
        <v>37.5</v>
      </c>
      <c r="K186" s="25">
        <v>9.2537327303408995E-3</v>
      </c>
      <c r="L186" s="25">
        <v>7.8367985571838701E-4</v>
      </c>
      <c r="M186" s="25">
        <v>0.40895356169734398</v>
      </c>
      <c r="N186" s="25">
        <v>4.8310349377665096E-2</v>
      </c>
      <c r="O186" s="25">
        <v>8.4847411071944309E-3</v>
      </c>
      <c r="P186" s="25">
        <v>2.41324085525128E-2</v>
      </c>
      <c r="Q186" s="25">
        <v>6.6463251526878899E-3</v>
      </c>
      <c r="R186" s="25">
        <v>9.121190014574369E-4</v>
      </c>
      <c r="S186" s="25">
        <v>1.39686005689507E-2</v>
      </c>
      <c r="T186" s="25">
        <v>7.2866864324369895E-2</v>
      </c>
      <c r="U186" s="25">
        <v>5.6298931254441696E-4</v>
      </c>
      <c r="V186" s="25">
        <v>5.17170980396708E-4</v>
      </c>
      <c r="W186" s="24">
        <v>1.08859416688957</v>
      </c>
      <c r="Y186" s="24">
        <v>297.20572108811803</v>
      </c>
    </row>
    <row r="187" spans="1:25" x14ac:dyDescent="0.3">
      <c r="A187">
        <f>YEAR(Table1[[#This Row],[Date]])</f>
        <v>2026</v>
      </c>
      <c r="B187">
        <f>MONTH(Table1[[#This Row],[Date]])</f>
        <v>7</v>
      </c>
      <c r="C187" s="1">
        <v>46207</v>
      </c>
      <c r="D187">
        <v>1</v>
      </c>
      <c r="E187" s="23">
        <v>7.0000000000000007E-2</v>
      </c>
      <c r="F187" s="23">
        <v>0.04</v>
      </c>
      <c r="G187" s="23">
        <v>0.98499999999999999</v>
      </c>
      <c r="H187" s="23">
        <v>0.94499999999999995</v>
      </c>
      <c r="I187">
        <v>37.5</v>
      </c>
      <c r="K187" s="25">
        <v>9.2537327303408995E-3</v>
      </c>
      <c r="L187" s="25">
        <v>7.8367985571838701E-4</v>
      </c>
      <c r="M187" s="25">
        <v>0.40895356169734398</v>
      </c>
      <c r="N187" s="25">
        <v>4.8310349377665096E-2</v>
      </c>
      <c r="O187" s="25">
        <v>8.4847411071944309E-3</v>
      </c>
      <c r="P187" s="25">
        <v>2.41324085525128E-2</v>
      </c>
      <c r="Q187" s="25">
        <v>6.6463251526878899E-3</v>
      </c>
      <c r="R187" s="25">
        <v>9.121190014574369E-4</v>
      </c>
      <c r="S187" s="25">
        <v>1.39686005689507E-2</v>
      </c>
      <c r="T187" s="25">
        <v>7.2866864324369895E-2</v>
      </c>
      <c r="U187" s="25">
        <v>5.6298931254441696E-4</v>
      </c>
      <c r="V187" s="25">
        <v>5.17170980396708E-4</v>
      </c>
      <c r="W187" s="24">
        <v>1.08859416688957</v>
      </c>
      <c r="Y187" s="24">
        <v>297.20572108811803</v>
      </c>
    </row>
    <row r="188" spans="1:25" x14ac:dyDescent="0.3">
      <c r="A188">
        <f>YEAR(Table1[[#This Row],[Date]])</f>
        <v>2026</v>
      </c>
      <c r="B188">
        <f>MONTH(Table1[[#This Row],[Date]])</f>
        <v>7</v>
      </c>
      <c r="C188" s="1">
        <v>46208</v>
      </c>
      <c r="D188">
        <v>1</v>
      </c>
      <c r="E188" s="23">
        <v>7.0000000000000007E-2</v>
      </c>
      <c r="F188" s="23">
        <v>0.04</v>
      </c>
      <c r="G188" s="23">
        <v>0.98499999999999999</v>
      </c>
      <c r="H188" s="23">
        <v>0.94499999999999995</v>
      </c>
      <c r="I188">
        <v>37.5</v>
      </c>
      <c r="K188" s="25">
        <v>9.2537327303408995E-3</v>
      </c>
      <c r="L188" s="25">
        <v>7.8367985571838701E-4</v>
      </c>
      <c r="M188" s="25">
        <v>0.40895356169734398</v>
      </c>
      <c r="N188" s="25">
        <v>4.8310349377665096E-2</v>
      </c>
      <c r="O188" s="25">
        <v>8.4847411071944309E-3</v>
      </c>
      <c r="P188" s="25">
        <v>2.41324085525128E-2</v>
      </c>
      <c r="Q188" s="25">
        <v>6.6463251526878899E-3</v>
      </c>
      <c r="R188" s="25">
        <v>9.121190014574369E-4</v>
      </c>
      <c r="S188" s="25">
        <v>1.39686005689507E-2</v>
      </c>
      <c r="T188" s="25">
        <v>7.2866864324369895E-2</v>
      </c>
      <c r="U188" s="25">
        <v>5.6298931254441696E-4</v>
      </c>
      <c r="V188" s="25">
        <v>5.17170980396708E-4</v>
      </c>
      <c r="W188" s="24">
        <v>1.08859416688957</v>
      </c>
      <c r="Y188" s="24">
        <v>297.20572108811803</v>
      </c>
    </row>
    <row r="189" spans="1:25" x14ac:dyDescent="0.3">
      <c r="A189">
        <f>YEAR(Table1[[#This Row],[Date]])</f>
        <v>2026</v>
      </c>
      <c r="B189">
        <f>MONTH(Table1[[#This Row],[Date]])</f>
        <v>7</v>
      </c>
      <c r="C189" s="1">
        <v>46209</v>
      </c>
      <c r="D189">
        <v>1</v>
      </c>
      <c r="E189" s="23">
        <v>7.0000000000000007E-2</v>
      </c>
      <c r="F189" s="23">
        <v>0.04</v>
      </c>
      <c r="G189" s="23">
        <v>0.98499999999999999</v>
      </c>
      <c r="H189" s="23">
        <v>0.94499999999999995</v>
      </c>
      <c r="I189">
        <v>37.5</v>
      </c>
      <c r="K189" s="25">
        <v>9.2537327303408995E-3</v>
      </c>
      <c r="L189" s="25">
        <v>7.8367985571838701E-4</v>
      </c>
      <c r="M189" s="25">
        <v>0.40895356169734398</v>
      </c>
      <c r="N189" s="25">
        <v>4.8310349377665096E-2</v>
      </c>
      <c r="O189" s="25">
        <v>8.4847411071944309E-3</v>
      </c>
      <c r="P189" s="25">
        <v>2.41324085525128E-2</v>
      </c>
      <c r="Q189" s="25">
        <v>6.6463251526878899E-3</v>
      </c>
      <c r="R189" s="25">
        <v>9.121190014574369E-4</v>
      </c>
      <c r="S189" s="25">
        <v>1.39686005689507E-2</v>
      </c>
      <c r="T189" s="25">
        <v>7.2866864324369895E-2</v>
      </c>
      <c r="U189" s="25">
        <v>5.6298931254441696E-4</v>
      </c>
      <c r="V189" s="25">
        <v>5.17170980396708E-4</v>
      </c>
      <c r="W189" s="24">
        <v>1.08859416688957</v>
      </c>
      <c r="Y189" s="24">
        <v>297.20572108811803</v>
      </c>
    </row>
    <row r="190" spans="1:25" x14ac:dyDescent="0.3">
      <c r="A190">
        <f>YEAR(Table1[[#This Row],[Date]])</f>
        <v>2026</v>
      </c>
      <c r="B190">
        <f>MONTH(Table1[[#This Row],[Date]])</f>
        <v>7</v>
      </c>
      <c r="C190" s="1">
        <v>46210</v>
      </c>
      <c r="D190">
        <v>1</v>
      </c>
      <c r="E190" s="23">
        <v>7.0000000000000007E-2</v>
      </c>
      <c r="F190" s="23">
        <v>0.04</v>
      </c>
      <c r="G190" s="23">
        <v>0.98499999999999999</v>
      </c>
      <c r="H190" s="23">
        <v>0.94499999999999995</v>
      </c>
      <c r="I190">
        <v>37.5</v>
      </c>
      <c r="K190" s="25">
        <v>9.2537327303408995E-3</v>
      </c>
      <c r="L190" s="25">
        <v>7.8367985571838701E-4</v>
      </c>
      <c r="M190" s="25">
        <v>0.40895356169734398</v>
      </c>
      <c r="N190" s="25">
        <v>4.8310349377665096E-2</v>
      </c>
      <c r="O190" s="25">
        <v>8.4847411071944309E-3</v>
      </c>
      <c r="P190" s="25">
        <v>2.41324085525128E-2</v>
      </c>
      <c r="Q190" s="25">
        <v>6.6463251526878899E-3</v>
      </c>
      <c r="R190" s="25">
        <v>9.121190014574369E-4</v>
      </c>
      <c r="S190" s="25">
        <v>1.39686005689507E-2</v>
      </c>
      <c r="T190" s="25">
        <v>7.2866864324369895E-2</v>
      </c>
      <c r="U190" s="25">
        <v>5.6298931254441696E-4</v>
      </c>
      <c r="V190" s="25">
        <v>5.17170980396708E-4</v>
      </c>
      <c r="W190" s="24">
        <v>1.08859416688957</v>
      </c>
      <c r="Y190" s="24">
        <v>297.20572108811803</v>
      </c>
    </row>
    <row r="191" spans="1:25" x14ac:dyDescent="0.3">
      <c r="A191">
        <f>YEAR(Table1[[#This Row],[Date]])</f>
        <v>2026</v>
      </c>
      <c r="B191">
        <f>MONTH(Table1[[#This Row],[Date]])</f>
        <v>7</v>
      </c>
      <c r="C191" s="1">
        <v>46211</v>
      </c>
      <c r="D191">
        <v>1</v>
      </c>
      <c r="E191" s="23">
        <v>7.0000000000000007E-2</v>
      </c>
      <c r="F191" s="23">
        <v>0.04</v>
      </c>
      <c r="G191" s="23">
        <v>0.98499999999999999</v>
      </c>
      <c r="H191" s="23">
        <v>0.94499999999999995</v>
      </c>
      <c r="I191">
        <v>37.5</v>
      </c>
      <c r="K191" s="25">
        <v>9.2537327303408995E-3</v>
      </c>
      <c r="L191" s="25">
        <v>7.8367985571838701E-4</v>
      </c>
      <c r="M191" s="25">
        <v>0.40895356169734398</v>
      </c>
      <c r="N191" s="25">
        <v>4.8310349377665096E-2</v>
      </c>
      <c r="O191" s="25">
        <v>8.4847411071944309E-3</v>
      </c>
      <c r="P191" s="25">
        <v>2.41324085525128E-2</v>
      </c>
      <c r="Q191" s="25">
        <v>6.6463251526878899E-3</v>
      </c>
      <c r="R191" s="25">
        <v>9.121190014574369E-4</v>
      </c>
      <c r="S191" s="25">
        <v>1.39686005689507E-2</v>
      </c>
      <c r="T191" s="25">
        <v>7.2866864324369895E-2</v>
      </c>
      <c r="U191" s="25">
        <v>5.6298931254441696E-4</v>
      </c>
      <c r="V191" s="25">
        <v>5.17170980396708E-4</v>
      </c>
      <c r="W191" s="24">
        <v>1.08859416688957</v>
      </c>
      <c r="Y191" s="24">
        <v>297.20572108811803</v>
      </c>
    </row>
    <row r="192" spans="1:25" x14ac:dyDescent="0.3">
      <c r="A192">
        <f>YEAR(Table1[[#This Row],[Date]])</f>
        <v>2026</v>
      </c>
      <c r="B192">
        <f>MONTH(Table1[[#This Row],[Date]])</f>
        <v>7</v>
      </c>
      <c r="C192" s="1">
        <v>46212</v>
      </c>
      <c r="D192">
        <v>1</v>
      </c>
      <c r="E192" s="23">
        <v>7.0000000000000007E-2</v>
      </c>
      <c r="F192" s="23">
        <v>0.04</v>
      </c>
      <c r="G192" s="23">
        <v>0.98499999999999999</v>
      </c>
      <c r="H192" s="23">
        <v>0.94499999999999995</v>
      </c>
      <c r="I192">
        <v>37.5</v>
      </c>
      <c r="K192" s="25">
        <v>9.2537327303408995E-3</v>
      </c>
      <c r="L192" s="25">
        <v>7.8367985571838701E-4</v>
      </c>
      <c r="M192" s="25">
        <v>0.40895356169734398</v>
      </c>
      <c r="N192" s="25">
        <v>4.8310349377665096E-2</v>
      </c>
      <c r="O192" s="25">
        <v>8.4847411071944309E-3</v>
      </c>
      <c r="P192" s="25">
        <v>2.41324085525128E-2</v>
      </c>
      <c r="Q192" s="25">
        <v>6.6463251526878899E-3</v>
      </c>
      <c r="R192" s="25">
        <v>9.121190014574369E-4</v>
      </c>
      <c r="S192" s="25">
        <v>1.39686005689507E-2</v>
      </c>
      <c r="T192" s="25">
        <v>7.2866864324369895E-2</v>
      </c>
      <c r="U192" s="25">
        <v>5.6298931254441696E-4</v>
      </c>
      <c r="V192" s="25">
        <v>5.17170980396708E-4</v>
      </c>
      <c r="W192" s="24">
        <v>1.08859416688957</v>
      </c>
      <c r="Y192" s="24">
        <v>297.20572108811803</v>
      </c>
    </row>
    <row r="193" spans="1:25" x14ac:dyDescent="0.3">
      <c r="A193">
        <f>YEAR(Table1[[#This Row],[Date]])</f>
        <v>2026</v>
      </c>
      <c r="B193">
        <f>MONTH(Table1[[#This Row],[Date]])</f>
        <v>7</v>
      </c>
      <c r="C193" s="1">
        <v>46213</v>
      </c>
      <c r="D193">
        <v>1</v>
      </c>
      <c r="E193" s="23">
        <v>7.0000000000000007E-2</v>
      </c>
      <c r="F193" s="23">
        <v>0.04</v>
      </c>
      <c r="G193" s="23">
        <v>0.98499999999999999</v>
      </c>
      <c r="H193" s="23">
        <v>0.94499999999999995</v>
      </c>
      <c r="I193">
        <v>37.5</v>
      </c>
      <c r="K193" s="25">
        <v>9.2537327303408995E-3</v>
      </c>
      <c r="L193" s="25">
        <v>7.8367985571838701E-4</v>
      </c>
      <c r="M193" s="25">
        <v>0.40895356169734398</v>
      </c>
      <c r="N193" s="25">
        <v>4.8310349377665096E-2</v>
      </c>
      <c r="O193" s="25">
        <v>8.4847411071944309E-3</v>
      </c>
      <c r="P193" s="25">
        <v>2.41324085525128E-2</v>
      </c>
      <c r="Q193" s="25">
        <v>6.6463251526878899E-3</v>
      </c>
      <c r="R193" s="25">
        <v>9.121190014574369E-4</v>
      </c>
      <c r="S193" s="25">
        <v>1.39686005689507E-2</v>
      </c>
      <c r="T193" s="25">
        <v>7.2866864324369895E-2</v>
      </c>
      <c r="U193" s="25">
        <v>5.6298931254441696E-4</v>
      </c>
      <c r="V193" s="25">
        <v>5.17170980396708E-4</v>
      </c>
      <c r="W193" s="24">
        <v>1.08859416688957</v>
      </c>
      <c r="Y193" s="24">
        <v>297.20572108811803</v>
      </c>
    </row>
    <row r="194" spans="1:25" x14ac:dyDescent="0.3">
      <c r="A194">
        <f>YEAR(Table1[[#This Row],[Date]])</f>
        <v>2026</v>
      </c>
      <c r="B194">
        <f>MONTH(Table1[[#This Row],[Date]])</f>
        <v>7</v>
      </c>
      <c r="C194" s="1">
        <v>46214</v>
      </c>
      <c r="D194">
        <v>1</v>
      </c>
      <c r="E194" s="23">
        <v>7.0000000000000007E-2</v>
      </c>
      <c r="F194" s="23">
        <v>0.04</v>
      </c>
      <c r="G194" s="23">
        <v>0.98499999999999999</v>
      </c>
      <c r="H194" s="23">
        <v>0.94499999999999995</v>
      </c>
      <c r="I194">
        <v>37.5</v>
      </c>
      <c r="K194" s="25">
        <v>9.2537327303408995E-3</v>
      </c>
      <c r="L194" s="25">
        <v>7.8367985571838701E-4</v>
      </c>
      <c r="M194" s="25">
        <v>0.40895356169734398</v>
      </c>
      <c r="N194" s="25">
        <v>4.8310349377665096E-2</v>
      </c>
      <c r="O194" s="25">
        <v>8.4847411071944309E-3</v>
      </c>
      <c r="P194" s="25">
        <v>2.41324085525128E-2</v>
      </c>
      <c r="Q194" s="25">
        <v>6.6463251526878899E-3</v>
      </c>
      <c r="R194" s="25">
        <v>9.121190014574369E-4</v>
      </c>
      <c r="S194" s="25">
        <v>1.39686005689507E-2</v>
      </c>
      <c r="T194" s="25">
        <v>7.2866864324369895E-2</v>
      </c>
      <c r="U194" s="25">
        <v>5.6298931254441696E-4</v>
      </c>
      <c r="V194" s="25">
        <v>5.17170980396708E-4</v>
      </c>
      <c r="W194" s="24">
        <v>1.08859416688957</v>
      </c>
      <c r="Y194" s="24">
        <v>297.20572108811803</v>
      </c>
    </row>
    <row r="195" spans="1:25" x14ac:dyDescent="0.3">
      <c r="A195">
        <f>YEAR(Table1[[#This Row],[Date]])</f>
        <v>2026</v>
      </c>
      <c r="B195">
        <f>MONTH(Table1[[#This Row],[Date]])</f>
        <v>7</v>
      </c>
      <c r="C195" s="1">
        <v>46215</v>
      </c>
      <c r="D195">
        <v>1</v>
      </c>
      <c r="E195" s="23">
        <v>7.0000000000000007E-2</v>
      </c>
      <c r="F195" s="23">
        <v>0.04</v>
      </c>
      <c r="G195" s="23">
        <v>0.98499999999999999</v>
      </c>
      <c r="H195" s="23">
        <v>0.94499999999999995</v>
      </c>
      <c r="I195">
        <v>37.5</v>
      </c>
      <c r="K195" s="25">
        <v>9.2537327303408995E-3</v>
      </c>
      <c r="L195" s="25">
        <v>7.8367985571838701E-4</v>
      </c>
      <c r="M195" s="25">
        <v>0.40895356169734398</v>
      </c>
      <c r="N195" s="25">
        <v>4.8310349377665096E-2</v>
      </c>
      <c r="O195" s="25">
        <v>8.4847411071944309E-3</v>
      </c>
      <c r="P195" s="25">
        <v>2.41324085525128E-2</v>
      </c>
      <c r="Q195" s="25">
        <v>6.6463251526878899E-3</v>
      </c>
      <c r="R195" s="25">
        <v>9.121190014574369E-4</v>
      </c>
      <c r="S195" s="25">
        <v>1.39686005689507E-2</v>
      </c>
      <c r="T195" s="25">
        <v>7.2866864324369895E-2</v>
      </c>
      <c r="U195" s="25">
        <v>5.6298931254441696E-4</v>
      </c>
      <c r="V195" s="25">
        <v>5.17170980396708E-4</v>
      </c>
      <c r="W195" s="24">
        <v>1.08859416688957</v>
      </c>
      <c r="Y195" s="24">
        <v>297.20572108811803</v>
      </c>
    </row>
    <row r="196" spans="1:25" x14ac:dyDescent="0.3">
      <c r="A196">
        <f>YEAR(Table1[[#This Row],[Date]])</f>
        <v>2026</v>
      </c>
      <c r="B196">
        <f>MONTH(Table1[[#This Row],[Date]])</f>
        <v>7</v>
      </c>
      <c r="C196" s="1">
        <v>46216</v>
      </c>
      <c r="D196">
        <v>1</v>
      </c>
      <c r="E196" s="23">
        <v>7.0000000000000007E-2</v>
      </c>
      <c r="F196" s="23">
        <v>0.04</v>
      </c>
      <c r="G196" s="23">
        <v>0.98499999999999999</v>
      </c>
      <c r="H196" s="23">
        <v>0.94499999999999995</v>
      </c>
      <c r="I196">
        <v>37.5</v>
      </c>
      <c r="K196" s="25">
        <v>9.2537327303408995E-3</v>
      </c>
      <c r="L196" s="25">
        <v>7.8367985571838701E-4</v>
      </c>
      <c r="M196" s="25">
        <v>0.40895356169734398</v>
      </c>
      <c r="N196" s="25">
        <v>4.8310349377665096E-2</v>
      </c>
      <c r="O196" s="25">
        <v>8.4847411071944309E-3</v>
      </c>
      <c r="P196" s="25">
        <v>2.41324085525128E-2</v>
      </c>
      <c r="Q196" s="25">
        <v>6.6463251526878899E-3</v>
      </c>
      <c r="R196" s="25">
        <v>9.121190014574369E-4</v>
      </c>
      <c r="S196" s="25">
        <v>1.39686005689507E-2</v>
      </c>
      <c r="T196" s="25">
        <v>7.2866864324369895E-2</v>
      </c>
      <c r="U196" s="25">
        <v>5.6298931254441696E-4</v>
      </c>
      <c r="V196" s="25">
        <v>5.17170980396708E-4</v>
      </c>
      <c r="W196" s="24">
        <v>1.08859416688957</v>
      </c>
      <c r="Y196" s="24">
        <v>297.20572108811803</v>
      </c>
    </row>
    <row r="197" spans="1:25" x14ac:dyDescent="0.3">
      <c r="A197">
        <f>YEAR(Table1[[#This Row],[Date]])</f>
        <v>2026</v>
      </c>
      <c r="B197">
        <f>MONTH(Table1[[#This Row],[Date]])</f>
        <v>7</v>
      </c>
      <c r="C197" s="1">
        <v>46217</v>
      </c>
      <c r="D197">
        <v>1</v>
      </c>
      <c r="E197" s="23">
        <v>7.0000000000000007E-2</v>
      </c>
      <c r="F197" s="23">
        <v>0.04</v>
      </c>
      <c r="G197" s="23">
        <v>0.98499999999999999</v>
      </c>
      <c r="H197" s="23">
        <v>0.94499999999999995</v>
      </c>
      <c r="I197">
        <v>37.5</v>
      </c>
      <c r="K197" s="25">
        <v>9.2537327303408995E-3</v>
      </c>
      <c r="L197" s="25">
        <v>7.8367985571838701E-4</v>
      </c>
      <c r="M197" s="25">
        <v>0.40895356169734398</v>
      </c>
      <c r="N197" s="25">
        <v>4.8310349377665096E-2</v>
      </c>
      <c r="O197" s="25">
        <v>8.4847411071944309E-3</v>
      </c>
      <c r="P197" s="25">
        <v>2.41324085525128E-2</v>
      </c>
      <c r="Q197" s="25">
        <v>6.6463251526878899E-3</v>
      </c>
      <c r="R197" s="25">
        <v>9.121190014574369E-4</v>
      </c>
      <c r="S197" s="25">
        <v>1.39686005689507E-2</v>
      </c>
      <c r="T197" s="25">
        <v>7.2866864324369895E-2</v>
      </c>
      <c r="U197" s="25">
        <v>5.6298931254441696E-4</v>
      </c>
      <c r="V197" s="25">
        <v>5.17170980396708E-4</v>
      </c>
      <c r="W197" s="24">
        <v>1.08859416688957</v>
      </c>
      <c r="Y197" s="24">
        <v>297.20572108811803</v>
      </c>
    </row>
    <row r="198" spans="1:25" x14ac:dyDescent="0.3">
      <c r="A198">
        <f>YEAR(Table1[[#This Row],[Date]])</f>
        <v>2026</v>
      </c>
      <c r="B198">
        <f>MONTH(Table1[[#This Row],[Date]])</f>
        <v>7</v>
      </c>
      <c r="C198" s="1">
        <v>46218</v>
      </c>
      <c r="D198">
        <v>1</v>
      </c>
      <c r="E198" s="23">
        <v>7.0000000000000007E-2</v>
      </c>
      <c r="F198" s="23">
        <v>0.04</v>
      </c>
      <c r="G198" s="23">
        <v>0.98499999999999999</v>
      </c>
      <c r="H198" s="23">
        <v>0.94499999999999995</v>
      </c>
      <c r="I198">
        <v>37.5</v>
      </c>
      <c r="K198" s="25">
        <v>9.2537327303408995E-3</v>
      </c>
      <c r="L198" s="25">
        <v>7.8367985571838701E-4</v>
      </c>
      <c r="M198" s="25">
        <v>0.40895356169734398</v>
      </c>
      <c r="N198" s="25">
        <v>4.8310349377665096E-2</v>
      </c>
      <c r="O198" s="25">
        <v>8.4847411071944309E-3</v>
      </c>
      <c r="P198" s="25">
        <v>2.41324085525128E-2</v>
      </c>
      <c r="Q198" s="25">
        <v>6.6463251526878899E-3</v>
      </c>
      <c r="R198" s="25">
        <v>9.121190014574369E-4</v>
      </c>
      <c r="S198" s="25">
        <v>1.39686005689507E-2</v>
      </c>
      <c r="T198" s="25">
        <v>7.2866864324369895E-2</v>
      </c>
      <c r="U198" s="25">
        <v>5.6298931254441696E-4</v>
      </c>
      <c r="V198" s="25">
        <v>5.17170980396708E-4</v>
      </c>
      <c r="W198" s="24">
        <v>1.08859416688957</v>
      </c>
      <c r="Y198" s="24">
        <v>297.20572108811803</v>
      </c>
    </row>
    <row r="199" spans="1:25" x14ac:dyDescent="0.3">
      <c r="A199">
        <f>YEAR(Table1[[#This Row],[Date]])</f>
        <v>2026</v>
      </c>
      <c r="B199">
        <f>MONTH(Table1[[#This Row],[Date]])</f>
        <v>7</v>
      </c>
      <c r="C199" s="1">
        <v>46219</v>
      </c>
      <c r="D199">
        <v>1</v>
      </c>
      <c r="E199" s="23">
        <v>7.0000000000000007E-2</v>
      </c>
      <c r="F199" s="23">
        <v>0.04</v>
      </c>
      <c r="G199" s="23">
        <v>0.98499999999999999</v>
      </c>
      <c r="H199" s="23">
        <v>0.94499999999999995</v>
      </c>
      <c r="I199">
        <v>37.5</v>
      </c>
      <c r="K199" s="25">
        <v>9.2537327303408995E-3</v>
      </c>
      <c r="L199" s="25">
        <v>7.8367985571838701E-4</v>
      </c>
      <c r="M199" s="25">
        <v>0.40895356169734398</v>
      </c>
      <c r="N199" s="25">
        <v>4.8310349377665096E-2</v>
      </c>
      <c r="O199" s="25">
        <v>8.4847411071944309E-3</v>
      </c>
      <c r="P199" s="25">
        <v>2.41324085525128E-2</v>
      </c>
      <c r="Q199" s="25">
        <v>6.6463251526878899E-3</v>
      </c>
      <c r="R199" s="25">
        <v>9.121190014574369E-4</v>
      </c>
      <c r="S199" s="25">
        <v>1.39686005689507E-2</v>
      </c>
      <c r="T199" s="25">
        <v>7.2866864324369895E-2</v>
      </c>
      <c r="U199" s="25">
        <v>5.6298931254441696E-4</v>
      </c>
      <c r="V199" s="25">
        <v>5.17170980396708E-4</v>
      </c>
      <c r="W199" s="24">
        <v>1.08859416688957</v>
      </c>
      <c r="Y199" s="24">
        <v>297.20572108811803</v>
      </c>
    </row>
    <row r="200" spans="1:25" x14ac:dyDescent="0.3">
      <c r="A200">
        <f>YEAR(Table1[[#This Row],[Date]])</f>
        <v>2026</v>
      </c>
      <c r="B200">
        <f>MONTH(Table1[[#This Row],[Date]])</f>
        <v>7</v>
      </c>
      <c r="C200" s="1">
        <v>46220</v>
      </c>
      <c r="D200">
        <v>1</v>
      </c>
      <c r="E200" s="23">
        <v>7.0000000000000007E-2</v>
      </c>
      <c r="F200" s="23">
        <v>0.04</v>
      </c>
      <c r="G200" s="23">
        <v>0.98499999999999999</v>
      </c>
      <c r="H200" s="23">
        <v>0.94499999999999995</v>
      </c>
      <c r="I200">
        <v>37.5</v>
      </c>
      <c r="K200" s="25">
        <v>9.2537327303408995E-3</v>
      </c>
      <c r="L200" s="25">
        <v>7.8367985571838701E-4</v>
      </c>
      <c r="M200" s="25">
        <v>0.40895356169734398</v>
      </c>
      <c r="N200" s="25">
        <v>4.8310349377665096E-2</v>
      </c>
      <c r="O200" s="25">
        <v>8.4847411071944309E-3</v>
      </c>
      <c r="P200" s="25">
        <v>2.41324085525128E-2</v>
      </c>
      <c r="Q200" s="25">
        <v>6.6463251526878899E-3</v>
      </c>
      <c r="R200" s="25">
        <v>9.121190014574369E-4</v>
      </c>
      <c r="S200" s="25">
        <v>1.39686005689507E-2</v>
      </c>
      <c r="T200" s="25">
        <v>7.2866864324369895E-2</v>
      </c>
      <c r="U200" s="25">
        <v>5.6298931254441696E-4</v>
      </c>
      <c r="V200" s="25">
        <v>5.17170980396708E-4</v>
      </c>
      <c r="W200" s="24">
        <v>1.08859416688957</v>
      </c>
      <c r="Y200" s="24">
        <v>297.20572108811803</v>
      </c>
    </row>
    <row r="201" spans="1:25" x14ac:dyDescent="0.3">
      <c r="A201">
        <f>YEAR(Table1[[#This Row],[Date]])</f>
        <v>2026</v>
      </c>
      <c r="B201">
        <f>MONTH(Table1[[#This Row],[Date]])</f>
        <v>7</v>
      </c>
      <c r="C201" s="1">
        <v>46221</v>
      </c>
      <c r="D201">
        <v>1</v>
      </c>
      <c r="E201" s="23">
        <v>7.0000000000000007E-2</v>
      </c>
      <c r="F201" s="23">
        <v>0.04</v>
      </c>
      <c r="G201" s="23">
        <v>0.98499999999999999</v>
      </c>
      <c r="H201" s="23">
        <v>0.94499999999999995</v>
      </c>
      <c r="I201">
        <v>37.5</v>
      </c>
      <c r="K201" s="25">
        <v>9.2537327303408995E-3</v>
      </c>
      <c r="L201" s="25">
        <v>7.8367985571838701E-4</v>
      </c>
      <c r="M201" s="25">
        <v>0.40895356169734398</v>
      </c>
      <c r="N201" s="25">
        <v>4.8310349377665096E-2</v>
      </c>
      <c r="O201" s="25">
        <v>8.4847411071944309E-3</v>
      </c>
      <c r="P201" s="25">
        <v>2.41324085525128E-2</v>
      </c>
      <c r="Q201" s="25">
        <v>6.6463251526878899E-3</v>
      </c>
      <c r="R201" s="25">
        <v>9.121190014574369E-4</v>
      </c>
      <c r="S201" s="25">
        <v>1.39686005689507E-2</v>
      </c>
      <c r="T201" s="25">
        <v>7.2866864324369895E-2</v>
      </c>
      <c r="U201" s="25">
        <v>5.6298931254441696E-4</v>
      </c>
      <c r="V201" s="25">
        <v>5.17170980396708E-4</v>
      </c>
      <c r="W201" s="24">
        <v>1.08859416688957</v>
      </c>
      <c r="Y201" s="24">
        <v>297.20572108811803</v>
      </c>
    </row>
    <row r="202" spans="1:25" x14ac:dyDescent="0.3">
      <c r="A202">
        <f>YEAR(Table1[[#This Row],[Date]])</f>
        <v>2026</v>
      </c>
      <c r="B202">
        <f>MONTH(Table1[[#This Row],[Date]])</f>
        <v>7</v>
      </c>
      <c r="C202" s="1">
        <v>46222</v>
      </c>
      <c r="D202">
        <v>1</v>
      </c>
      <c r="E202" s="23">
        <v>7.0000000000000007E-2</v>
      </c>
      <c r="F202" s="23">
        <v>0.04</v>
      </c>
      <c r="G202" s="23">
        <v>0.98499999999999999</v>
      </c>
      <c r="H202" s="23">
        <v>0.94499999999999995</v>
      </c>
      <c r="I202">
        <v>37.5</v>
      </c>
      <c r="K202" s="25">
        <v>9.2537327303408995E-3</v>
      </c>
      <c r="L202" s="25">
        <v>7.8367985571838701E-4</v>
      </c>
      <c r="M202" s="25">
        <v>0.40895356169734398</v>
      </c>
      <c r="N202" s="25">
        <v>4.8310349377665096E-2</v>
      </c>
      <c r="O202" s="25">
        <v>8.4847411071944309E-3</v>
      </c>
      <c r="P202" s="25">
        <v>2.41324085525128E-2</v>
      </c>
      <c r="Q202" s="25">
        <v>6.6463251526878899E-3</v>
      </c>
      <c r="R202" s="25">
        <v>9.121190014574369E-4</v>
      </c>
      <c r="S202" s="25">
        <v>1.39686005689507E-2</v>
      </c>
      <c r="T202" s="25">
        <v>7.2866864324369895E-2</v>
      </c>
      <c r="U202" s="25">
        <v>5.6298931254441696E-4</v>
      </c>
      <c r="V202" s="25">
        <v>5.17170980396708E-4</v>
      </c>
      <c r="W202" s="24">
        <v>1.08859416688957</v>
      </c>
      <c r="Y202" s="24">
        <v>297.20572108811803</v>
      </c>
    </row>
    <row r="203" spans="1:25" x14ac:dyDescent="0.3">
      <c r="A203">
        <f>YEAR(Table1[[#This Row],[Date]])</f>
        <v>2026</v>
      </c>
      <c r="B203">
        <f>MONTH(Table1[[#This Row],[Date]])</f>
        <v>7</v>
      </c>
      <c r="C203" s="1">
        <v>46223</v>
      </c>
      <c r="D203">
        <v>1</v>
      </c>
      <c r="E203" s="23">
        <v>7.0000000000000007E-2</v>
      </c>
      <c r="F203" s="23">
        <v>0.04</v>
      </c>
      <c r="G203" s="23">
        <v>0.98499999999999999</v>
      </c>
      <c r="H203" s="23">
        <v>0.94499999999999995</v>
      </c>
      <c r="I203">
        <v>37.5</v>
      </c>
      <c r="K203" s="25">
        <v>9.2537327303408995E-3</v>
      </c>
      <c r="L203" s="25">
        <v>7.8367985571838701E-4</v>
      </c>
      <c r="M203" s="25">
        <v>0.40895356169734398</v>
      </c>
      <c r="N203" s="25">
        <v>4.8310349377665096E-2</v>
      </c>
      <c r="O203" s="25">
        <v>8.4847411071944309E-3</v>
      </c>
      <c r="P203" s="25">
        <v>2.41324085525128E-2</v>
      </c>
      <c r="Q203" s="25">
        <v>6.6463251526878899E-3</v>
      </c>
      <c r="R203" s="25">
        <v>9.121190014574369E-4</v>
      </c>
      <c r="S203" s="25">
        <v>1.39686005689507E-2</v>
      </c>
      <c r="T203" s="25">
        <v>7.2866864324369895E-2</v>
      </c>
      <c r="U203" s="25">
        <v>5.6298931254441696E-4</v>
      </c>
      <c r="V203" s="25">
        <v>5.17170980396708E-4</v>
      </c>
      <c r="W203" s="24">
        <v>1.08859416688957</v>
      </c>
      <c r="Y203" s="24">
        <v>297.20572108811803</v>
      </c>
    </row>
    <row r="204" spans="1:25" x14ac:dyDescent="0.3">
      <c r="A204">
        <f>YEAR(Table1[[#This Row],[Date]])</f>
        <v>2026</v>
      </c>
      <c r="B204">
        <f>MONTH(Table1[[#This Row],[Date]])</f>
        <v>7</v>
      </c>
      <c r="C204" s="1">
        <v>46224</v>
      </c>
      <c r="D204">
        <v>1</v>
      </c>
      <c r="E204" s="23">
        <v>7.0000000000000007E-2</v>
      </c>
      <c r="F204" s="23">
        <v>0.04</v>
      </c>
      <c r="G204" s="23">
        <v>0.98499999999999999</v>
      </c>
      <c r="H204" s="23">
        <v>0.94499999999999995</v>
      </c>
      <c r="I204">
        <v>37.5</v>
      </c>
      <c r="K204" s="25">
        <v>9.2537327303408995E-3</v>
      </c>
      <c r="L204" s="25">
        <v>7.8367985571838701E-4</v>
      </c>
      <c r="M204" s="25">
        <v>0.40895356169734398</v>
      </c>
      <c r="N204" s="25">
        <v>4.8310349377665096E-2</v>
      </c>
      <c r="O204" s="25">
        <v>8.4847411071944309E-3</v>
      </c>
      <c r="P204" s="25">
        <v>2.41324085525128E-2</v>
      </c>
      <c r="Q204" s="25">
        <v>6.6463251526878899E-3</v>
      </c>
      <c r="R204" s="25">
        <v>9.121190014574369E-4</v>
      </c>
      <c r="S204" s="25">
        <v>1.39686005689507E-2</v>
      </c>
      <c r="T204" s="25">
        <v>7.2866864324369895E-2</v>
      </c>
      <c r="U204" s="25">
        <v>5.6298931254441696E-4</v>
      </c>
      <c r="V204" s="25">
        <v>5.17170980396708E-4</v>
      </c>
      <c r="W204" s="24">
        <v>1.08859416688957</v>
      </c>
      <c r="Y204" s="24">
        <v>297.20572108811803</v>
      </c>
    </row>
    <row r="205" spans="1:25" x14ac:dyDescent="0.3">
      <c r="A205">
        <f>YEAR(Table1[[#This Row],[Date]])</f>
        <v>2026</v>
      </c>
      <c r="B205">
        <f>MONTH(Table1[[#This Row],[Date]])</f>
        <v>7</v>
      </c>
      <c r="C205" s="1">
        <v>46225</v>
      </c>
      <c r="D205">
        <v>1</v>
      </c>
      <c r="E205" s="23">
        <v>7.0000000000000007E-2</v>
      </c>
      <c r="F205" s="23">
        <v>0.04</v>
      </c>
      <c r="G205" s="23">
        <v>0.98499999999999999</v>
      </c>
      <c r="H205" s="23">
        <v>0.94499999999999995</v>
      </c>
      <c r="I205">
        <v>37.5</v>
      </c>
      <c r="K205" s="25">
        <v>9.2537327303408995E-3</v>
      </c>
      <c r="L205" s="25">
        <v>7.8367985571838701E-4</v>
      </c>
      <c r="M205" s="25">
        <v>0.40895356169734398</v>
      </c>
      <c r="N205" s="25">
        <v>4.8310349377665096E-2</v>
      </c>
      <c r="O205" s="25">
        <v>8.4847411071944309E-3</v>
      </c>
      <c r="P205" s="25">
        <v>2.41324085525128E-2</v>
      </c>
      <c r="Q205" s="25">
        <v>6.6463251526878899E-3</v>
      </c>
      <c r="R205" s="25">
        <v>9.121190014574369E-4</v>
      </c>
      <c r="S205" s="25">
        <v>1.39686005689507E-2</v>
      </c>
      <c r="T205" s="25">
        <v>7.2866864324369895E-2</v>
      </c>
      <c r="U205" s="25">
        <v>5.6298931254441696E-4</v>
      </c>
      <c r="V205" s="25">
        <v>5.17170980396708E-4</v>
      </c>
      <c r="W205" s="24">
        <v>1.08859416688957</v>
      </c>
      <c r="Y205" s="24">
        <v>297.20572108811803</v>
      </c>
    </row>
    <row r="206" spans="1:25" x14ac:dyDescent="0.3">
      <c r="A206">
        <f>YEAR(Table1[[#This Row],[Date]])</f>
        <v>2026</v>
      </c>
      <c r="B206">
        <f>MONTH(Table1[[#This Row],[Date]])</f>
        <v>7</v>
      </c>
      <c r="C206" s="1">
        <v>46226</v>
      </c>
      <c r="D206">
        <v>1</v>
      </c>
      <c r="E206" s="23">
        <v>7.0000000000000007E-2</v>
      </c>
      <c r="F206" s="23">
        <v>0.04</v>
      </c>
      <c r="G206" s="23">
        <v>0.98499999999999999</v>
      </c>
      <c r="H206" s="23">
        <v>0.94499999999999995</v>
      </c>
      <c r="I206">
        <v>37.5</v>
      </c>
      <c r="K206" s="25">
        <v>9.2537327303408995E-3</v>
      </c>
      <c r="L206" s="25">
        <v>7.8367985571838701E-4</v>
      </c>
      <c r="M206" s="25">
        <v>0.40895356169734398</v>
      </c>
      <c r="N206" s="25">
        <v>4.8310349377665096E-2</v>
      </c>
      <c r="O206" s="25">
        <v>8.4847411071944309E-3</v>
      </c>
      <c r="P206" s="25">
        <v>2.41324085525128E-2</v>
      </c>
      <c r="Q206" s="25">
        <v>6.6463251526878899E-3</v>
      </c>
      <c r="R206" s="25">
        <v>9.121190014574369E-4</v>
      </c>
      <c r="S206" s="25">
        <v>1.39686005689507E-2</v>
      </c>
      <c r="T206" s="25">
        <v>7.2866864324369895E-2</v>
      </c>
      <c r="U206" s="25">
        <v>5.6298931254441696E-4</v>
      </c>
      <c r="V206" s="25">
        <v>5.17170980396708E-4</v>
      </c>
      <c r="W206" s="24">
        <v>1.08859416688957</v>
      </c>
      <c r="Y206" s="24">
        <v>297.20572108811803</v>
      </c>
    </row>
    <row r="207" spans="1:25" x14ac:dyDescent="0.3">
      <c r="A207">
        <f>YEAR(Table1[[#This Row],[Date]])</f>
        <v>2026</v>
      </c>
      <c r="B207">
        <f>MONTH(Table1[[#This Row],[Date]])</f>
        <v>7</v>
      </c>
      <c r="C207" s="1">
        <v>46227</v>
      </c>
      <c r="D207">
        <v>1</v>
      </c>
      <c r="E207" s="23">
        <v>7.0000000000000007E-2</v>
      </c>
      <c r="F207" s="23">
        <v>0.04</v>
      </c>
      <c r="G207" s="23">
        <v>0.98499999999999999</v>
      </c>
      <c r="H207" s="23">
        <v>0.94499999999999995</v>
      </c>
      <c r="I207">
        <v>37.5</v>
      </c>
      <c r="K207" s="25">
        <v>9.2537327303408995E-3</v>
      </c>
      <c r="L207" s="25">
        <v>7.8367985571838701E-4</v>
      </c>
      <c r="M207" s="25">
        <v>0.40895356169734398</v>
      </c>
      <c r="N207" s="25">
        <v>4.8310349377665096E-2</v>
      </c>
      <c r="O207" s="25">
        <v>8.4847411071944309E-3</v>
      </c>
      <c r="P207" s="25">
        <v>2.41324085525128E-2</v>
      </c>
      <c r="Q207" s="25">
        <v>6.6463251526878899E-3</v>
      </c>
      <c r="R207" s="25">
        <v>9.121190014574369E-4</v>
      </c>
      <c r="S207" s="25">
        <v>1.39686005689507E-2</v>
      </c>
      <c r="T207" s="25">
        <v>7.2866864324369895E-2</v>
      </c>
      <c r="U207" s="25">
        <v>5.6298931254441696E-4</v>
      </c>
      <c r="V207" s="25">
        <v>5.17170980396708E-4</v>
      </c>
      <c r="W207" s="24">
        <v>1.08859416688957</v>
      </c>
      <c r="Y207" s="24">
        <v>297.20572108811803</v>
      </c>
    </row>
    <row r="208" spans="1:25" x14ac:dyDescent="0.3">
      <c r="A208">
        <f>YEAR(Table1[[#This Row],[Date]])</f>
        <v>2026</v>
      </c>
      <c r="B208">
        <f>MONTH(Table1[[#This Row],[Date]])</f>
        <v>7</v>
      </c>
      <c r="C208" s="1">
        <v>46228</v>
      </c>
      <c r="D208">
        <v>1</v>
      </c>
      <c r="E208" s="23">
        <v>7.0000000000000007E-2</v>
      </c>
      <c r="F208" s="23">
        <v>0.04</v>
      </c>
      <c r="G208" s="23">
        <v>0.98499999999999999</v>
      </c>
      <c r="H208" s="23">
        <v>0.94499999999999995</v>
      </c>
      <c r="I208">
        <v>37.5</v>
      </c>
      <c r="K208" s="25">
        <v>9.2537327303408995E-3</v>
      </c>
      <c r="L208" s="25">
        <v>7.8367985571838701E-4</v>
      </c>
      <c r="M208" s="25">
        <v>0.40895356169734398</v>
      </c>
      <c r="N208" s="25">
        <v>4.8310349377665096E-2</v>
      </c>
      <c r="O208" s="25">
        <v>8.4847411071944309E-3</v>
      </c>
      <c r="P208" s="25">
        <v>2.41324085525128E-2</v>
      </c>
      <c r="Q208" s="25">
        <v>6.6463251526878899E-3</v>
      </c>
      <c r="R208" s="25">
        <v>9.121190014574369E-4</v>
      </c>
      <c r="S208" s="25">
        <v>1.39686005689507E-2</v>
      </c>
      <c r="T208" s="25">
        <v>7.2866864324369895E-2</v>
      </c>
      <c r="U208" s="25">
        <v>5.6298931254441696E-4</v>
      </c>
      <c r="V208" s="25">
        <v>5.17170980396708E-4</v>
      </c>
      <c r="W208" s="24">
        <v>1.08859416688957</v>
      </c>
      <c r="Y208" s="24">
        <v>297.20572108811803</v>
      </c>
    </row>
    <row r="209" spans="1:25" x14ac:dyDescent="0.3">
      <c r="A209">
        <f>YEAR(Table1[[#This Row],[Date]])</f>
        <v>2026</v>
      </c>
      <c r="B209">
        <f>MONTH(Table1[[#This Row],[Date]])</f>
        <v>7</v>
      </c>
      <c r="C209" s="1">
        <v>46229</v>
      </c>
      <c r="D209">
        <v>1</v>
      </c>
      <c r="E209" s="23">
        <v>7.0000000000000007E-2</v>
      </c>
      <c r="F209" s="23">
        <v>0.04</v>
      </c>
      <c r="G209" s="23">
        <v>0.98499999999999999</v>
      </c>
      <c r="H209" s="23">
        <v>0.94499999999999995</v>
      </c>
      <c r="I209">
        <v>37.5</v>
      </c>
      <c r="K209" s="25">
        <v>9.2537327303408995E-3</v>
      </c>
      <c r="L209" s="25">
        <v>7.8367985571838701E-4</v>
      </c>
      <c r="M209" s="25">
        <v>0.40895356169734398</v>
      </c>
      <c r="N209" s="25">
        <v>4.8310349377665096E-2</v>
      </c>
      <c r="O209" s="25">
        <v>8.4847411071944309E-3</v>
      </c>
      <c r="P209" s="25">
        <v>2.41324085525128E-2</v>
      </c>
      <c r="Q209" s="25">
        <v>6.6463251526878899E-3</v>
      </c>
      <c r="R209" s="25">
        <v>9.121190014574369E-4</v>
      </c>
      <c r="S209" s="25">
        <v>1.39686005689507E-2</v>
      </c>
      <c r="T209" s="25">
        <v>7.2866864324369895E-2</v>
      </c>
      <c r="U209" s="25">
        <v>5.6298931254441696E-4</v>
      </c>
      <c r="V209" s="25">
        <v>5.17170980396708E-4</v>
      </c>
      <c r="W209" s="24">
        <v>1.08859416688957</v>
      </c>
      <c r="Y209" s="24">
        <v>297.20572108811803</v>
      </c>
    </row>
    <row r="210" spans="1:25" x14ac:dyDescent="0.3">
      <c r="A210">
        <f>YEAR(Table1[[#This Row],[Date]])</f>
        <v>2026</v>
      </c>
      <c r="B210">
        <f>MONTH(Table1[[#This Row],[Date]])</f>
        <v>7</v>
      </c>
      <c r="C210" s="1">
        <v>46230</v>
      </c>
      <c r="D210">
        <v>1</v>
      </c>
      <c r="E210" s="23">
        <v>7.0000000000000007E-2</v>
      </c>
      <c r="F210" s="23">
        <v>0.04</v>
      </c>
      <c r="G210" s="23">
        <v>0.98499999999999999</v>
      </c>
      <c r="H210" s="23">
        <v>0.94499999999999995</v>
      </c>
      <c r="I210">
        <v>37.5</v>
      </c>
      <c r="K210" s="25">
        <v>9.2537327303408995E-3</v>
      </c>
      <c r="L210" s="25">
        <v>7.8367985571838701E-4</v>
      </c>
      <c r="M210" s="25">
        <v>0.40895356169734398</v>
      </c>
      <c r="N210" s="25">
        <v>4.8310349377665096E-2</v>
      </c>
      <c r="O210" s="25">
        <v>8.4847411071944309E-3</v>
      </c>
      <c r="P210" s="25">
        <v>2.41324085525128E-2</v>
      </c>
      <c r="Q210" s="25">
        <v>6.6463251526878899E-3</v>
      </c>
      <c r="R210" s="25">
        <v>9.121190014574369E-4</v>
      </c>
      <c r="S210" s="25">
        <v>1.39686005689507E-2</v>
      </c>
      <c r="T210" s="25">
        <v>7.2866864324369895E-2</v>
      </c>
      <c r="U210" s="25">
        <v>5.6298931254441696E-4</v>
      </c>
      <c r="V210" s="25">
        <v>5.17170980396708E-4</v>
      </c>
      <c r="W210" s="24">
        <v>1.08859416688957</v>
      </c>
      <c r="Y210" s="24">
        <v>297.20572108811803</v>
      </c>
    </row>
    <row r="211" spans="1:25" x14ac:dyDescent="0.3">
      <c r="A211">
        <f>YEAR(Table1[[#This Row],[Date]])</f>
        <v>2026</v>
      </c>
      <c r="B211">
        <f>MONTH(Table1[[#This Row],[Date]])</f>
        <v>7</v>
      </c>
      <c r="C211" s="1">
        <v>46231</v>
      </c>
      <c r="D211">
        <v>1</v>
      </c>
      <c r="E211" s="23">
        <v>7.0000000000000007E-2</v>
      </c>
      <c r="F211" s="23">
        <v>0.04</v>
      </c>
      <c r="G211" s="23">
        <v>0.98499999999999999</v>
      </c>
      <c r="H211" s="23">
        <v>0.94499999999999995</v>
      </c>
      <c r="I211">
        <v>37.5</v>
      </c>
      <c r="K211" s="25">
        <v>9.2537327303408995E-3</v>
      </c>
      <c r="L211" s="25">
        <v>7.8367985571838701E-4</v>
      </c>
      <c r="M211" s="25">
        <v>0.40895356169734398</v>
      </c>
      <c r="N211" s="25">
        <v>4.8310349377665096E-2</v>
      </c>
      <c r="O211" s="25">
        <v>8.4847411071944309E-3</v>
      </c>
      <c r="P211" s="25">
        <v>2.41324085525128E-2</v>
      </c>
      <c r="Q211" s="25">
        <v>6.6463251526878899E-3</v>
      </c>
      <c r="R211" s="25">
        <v>9.121190014574369E-4</v>
      </c>
      <c r="S211" s="25">
        <v>1.39686005689507E-2</v>
      </c>
      <c r="T211" s="25">
        <v>7.2866864324369895E-2</v>
      </c>
      <c r="U211" s="25">
        <v>5.6298931254441696E-4</v>
      </c>
      <c r="V211" s="25">
        <v>5.17170980396708E-4</v>
      </c>
      <c r="W211" s="24">
        <v>1.08859416688957</v>
      </c>
      <c r="Y211" s="24">
        <v>297.20572108811803</v>
      </c>
    </row>
    <row r="212" spans="1:25" x14ac:dyDescent="0.3">
      <c r="A212">
        <f>YEAR(Table1[[#This Row],[Date]])</f>
        <v>2026</v>
      </c>
      <c r="B212">
        <f>MONTH(Table1[[#This Row],[Date]])</f>
        <v>7</v>
      </c>
      <c r="C212" s="1">
        <v>46232</v>
      </c>
      <c r="D212">
        <v>1</v>
      </c>
      <c r="E212" s="23">
        <v>7.0000000000000007E-2</v>
      </c>
      <c r="F212" s="23">
        <v>0.04</v>
      </c>
      <c r="G212" s="23">
        <v>0.98499999999999999</v>
      </c>
      <c r="H212" s="23">
        <v>0.94499999999999995</v>
      </c>
      <c r="I212">
        <v>37.5</v>
      </c>
      <c r="K212" s="25">
        <v>9.2537327303408995E-3</v>
      </c>
      <c r="L212" s="25">
        <v>7.8367985571838701E-4</v>
      </c>
      <c r="M212" s="25">
        <v>0.40895356169734398</v>
      </c>
      <c r="N212" s="25">
        <v>4.8310349377665096E-2</v>
      </c>
      <c r="O212" s="25">
        <v>8.4847411071944309E-3</v>
      </c>
      <c r="P212" s="25">
        <v>2.41324085525128E-2</v>
      </c>
      <c r="Q212" s="25">
        <v>6.6463251526878899E-3</v>
      </c>
      <c r="R212" s="25">
        <v>9.121190014574369E-4</v>
      </c>
      <c r="S212" s="25">
        <v>1.39686005689507E-2</v>
      </c>
      <c r="T212" s="25">
        <v>7.2866864324369895E-2</v>
      </c>
      <c r="U212" s="25">
        <v>5.6298931254441696E-4</v>
      </c>
      <c r="V212" s="25">
        <v>5.17170980396708E-4</v>
      </c>
      <c r="W212" s="24">
        <v>1.08859416688957</v>
      </c>
      <c r="Y212" s="24">
        <v>297.20572108811803</v>
      </c>
    </row>
    <row r="213" spans="1:25" x14ac:dyDescent="0.3">
      <c r="A213">
        <f>YEAR(Table1[[#This Row],[Date]])</f>
        <v>2026</v>
      </c>
      <c r="B213">
        <f>MONTH(Table1[[#This Row],[Date]])</f>
        <v>7</v>
      </c>
      <c r="C213" s="1">
        <v>46233</v>
      </c>
      <c r="D213">
        <v>1</v>
      </c>
      <c r="E213" s="23">
        <v>7.0000000000000007E-2</v>
      </c>
      <c r="F213" s="23">
        <v>0.04</v>
      </c>
      <c r="G213" s="23">
        <v>0.98499999999999999</v>
      </c>
      <c r="H213" s="23">
        <v>0.94499999999999995</v>
      </c>
      <c r="I213">
        <v>37.5</v>
      </c>
      <c r="K213" s="25">
        <v>9.2537327303408995E-3</v>
      </c>
      <c r="L213" s="25">
        <v>7.8367985571838701E-4</v>
      </c>
      <c r="M213" s="25">
        <v>0.40895356169734398</v>
      </c>
      <c r="N213" s="25">
        <v>4.8310349377665096E-2</v>
      </c>
      <c r="O213" s="25">
        <v>8.4847411071944309E-3</v>
      </c>
      <c r="P213" s="25">
        <v>2.41324085525128E-2</v>
      </c>
      <c r="Q213" s="25">
        <v>6.6463251526878899E-3</v>
      </c>
      <c r="R213" s="25">
        <v>9.121190014574369E-4</v>
      </c>
      <c r="S213" s="25">
        <v>1.39686005689507E-2</v>
      </c>
      <c r="T213" s="25">
        <v>7.2866864324369895E-2</v>
      </c>
      <c r="U213" s="25">
        <v>5.6298931254441696E-4</v>
      </c>
      <c r="V213" s="25">
        <v>5.17170980396708E-4</v>
      </c>
      <c r="W213" s="24">
        <v>1.08859416688957</v>
      </c>
      <c r="Y213" s="24">
        <v>297.20572108811803</v>
      </c>
    </row>
    <row r="214" spans="1:25" x14ac:dyDescent="0.3">
      <c r="A214">
        <f>YEAR(Table1[[#This Row],[Date]])</f>
        <v>2026</v>
      </c>
      <c r="B214">
        <f>MONTH(Table1[[#This Row],[Date]])</f>
        <v>7</v>
      </c>
      <c r="C214" s="1">
        <v>46234</v>
      </c>
      <c r="D214">
        <v>1</v>
      </c>
      <c r="E214" s="23">
        <v>7.0000000000000007E-2</v>
      </c>
      <c r="F214" s="23">
        <v>0.04</v>
      </c>
      <c r="G214" s="23">
        <v>0.98499999999999999</v>
      </c>
      <c r="H214" s="23">
        <v>0.94499999999999995</v>
      </c>
      <c r="I214">
        <v>37.5</v>
      </c>
      <c r="K214" s="25">
        <v>9.2537327303408995E-3</v>
      </c>
      <c r="L214" s="25">
        <v>7.8367985571838701E-4</v>
      </c>
      <c r="M214" s="25">
        <v>0.40895356169734398</v>
      </c>
      <c r="N214" s="25">
        <v>4.8310349377665096E-2</v>
      </c>
      <c r="O214" s="25">
        <v>8.4847411071944309E-3</v>
      </c>
      <c r="P214" s="25">
        <v>2.41324085525128E-2</v>
      </c>
      <c r="Q214" s="25">
        <v>6.6463251526878899E-3</v>
      </c>
      <c r="R214" s="25">
        <v>9.121190014574369E-4</v>
      </c>
      <c r="S214" s="25">
        <v>1.39686005689507E-2</v>
      </c>
      <c r="T214" s="25">
        <v>7.2866864324369895E-2</v>
      </c>
      <c r="U214" s="25">
        <v>5.6298931254441696E-4</v>
      </c>
      <c r="V214" s="25">
        <v>5.17170980396708E-4</v>
      </c>
      <c r="W214" s="24">
        <v>1.08859416688957</v>
      </c>
      <c r="Y214" s="24">
        <v>297.20572108811803</v>
      </c>
    </row>
    <row r="215" spans="1:25" x14ac:dyDescent="0.3">
      <c r="A215">
        <f>YEAR(Table1[[#This Row],[Date]])</f>
        <v>2026</v>
      </c>
      <c r="B215">
        <f>MONTH(Table1[[#This Row],[Date]])</f>
        <v>8</v>
      </c>
      <c r="C215" s="1">
        <v>46235</v>
      </c>
      <c r="D215">
        <v>1</v>
      </c>
      <c r="E215" s="23">
        <v>7.0000000000000007E-2</v>
      </c>
      <c r="F215" s="23">
        <v>0.04</v>
      </c>
      <c r="G215" s="23">
        <v>0.98499999999999999</v>
      </c>
      <c r="H215" s="23">
        <v>0.94499999999999995</v>
      </c>
      <c r="I215">
        <v>37.5</v>
      </c>
      <c r="K215" s="25">
        <v>9.0067125990489997E-3</v>
      </c>
      <c r="L215" s="25">
        <v>7.9960898605144107E-4</v>
      </c>
      <c r="M215" s="25">
        <v>0.40834821099610802</v>
      </c>
      <c r="N215" s="25">
        <v>5.24295767446755E-2</v>
      </c>
      <c r="O215" s="25">
        <v>8.96407953882657E-3</v>
      </c>
      <c r="P215" s="25">
        <v>2.41324085525128E-2</v>
      </c>
      <c r="Q215" s="25">
        <v>6.9696300425978993E-3</v>
      </c>
      <c r="R215" s="25">
        <v>9.0793562020617506E-4</v>
      </c>
      <c r="S215" s="25">
        <v>1.3334730305511999E-2</v>
      </c>
      <c r="T215" s="25">
        <v>7.6763482866937405E-2</v>
      </c>
      <c r="U215" s="25">
        <v>7.8263112117199301E-4</v>
      </c>
      <c r="V215" s="25">
        <v>7.2287180670904509E-4</v>
      </c>
      <c r="W215" s="24">
        <v>1.0826693113610399</v>
      </c>
      <c r="Y215" s="24">
        <v>308.28843357026801</v>
      </c>
    </row>
    <row r="216" spans="1:25" x14ac:dyDescent="0.3">
      <c r="A216">
        <f>YEAR(Table1[[#This Row],[Date]])</f>
        <v>2026</v>
      </c>
      <c r="B216">
        <f>MONTH(Table1[[#This Row],[Date]])</f>
        <v>8</v>
      </c>
      <c r="C216" s="1">
        <v>46236</v>
      </c>
      <c r="D216">
        <v>1</v>
      </c>
      <c r="E216" s="23">
        <v>7.0000000000000007E-2</v>
      </c>
      <c r="F216" s="23">
        <v>0.04</v>
      </c>
      <c r="G216" s="23">
        <v>0.98499999999999999</v>
      </c>
      <c r="H216" s="23">
        <v>0.94499999999999995</v>
      </c>
      <c r="I216">
        <v>37.5</v>
      </c>
      <c r="K216" s="25">
        <v>9.0067125990489997E-3</v>
      </c>
      <c r="L216" s="25">
        <v>7.9960898605144107E-4</v>
      </c>
      <c r="M216" s="25">
        <v>0.40834821099610802</v>
      </c>
      <c r="N216" s="25">
        <v>5.24295767446755E-2</v>
      </c>
      <c r="O216" s="25">
        <v>8.96407953882657E-3</v>
      </c>
      <c r="P216" s="25">
        <v>2.41324085525128E-2</v>
      </c>
      <c r="Q216" s="25">
        <v>6.9696300425978993E-3</v>
      </c>
      <c r="R216" s="25">
        <v>9.0793562020617506E-4</v>
      </c>
      <c r="S216" s="25">
        <v>1.3334730305511999E-2</v>
      </c>
      <c r="T216" s="25">
        <v>7.6763482866937405E-2</v>
      </c>
      <c r="U216" s="25">
        <v>7.8263112117199301E-4</v>
      </c>
      <c r="V216" s="25">
        <v>7.2287180670904509E-4</v>
      </c>
      <c r="W216" s="24">
        <v>1.0826693113610399</v>
      </c>
      <c r="Y216" s="24">
        <v>308.28843357026801</v>
      </c>
    </row>
    <row r="217" spans="1:25" x14ac:dyDescent="0.3">
      <c r="A217">
        <f>YEAR(Table1[[#This Row],[Date]])</f>
        <v>2026</v>
      </c>
      <c r="B217">
        <f>MONTH(Table1[[#This Row],[Date]])</f>
        <v>8</v>
      </c>
      <c r="C217" s="1">
        <v>46237</v>
      </c>
      <c r="D217">
        <v>1</v>
      </c>
      <c r="E217" s="23">
        <v>7.0000000000000007E-2</v>
      </c>
      <c r="F217" s="23">
        <v>0.04</v>
      </c>
      <c r="G217" s="23">
        <v>0.98499999999999999</v>
      </c>
      <c r="H217" s="23">
        <v>0.94499999999999995</v>
      </c>
      <c r="I217">
        <v>37.5</v>
      </c>
      <c r="K217" s="25">
        <v>9.0067125990489997E-3</v>
      </c>
      <c r="L217" s="25">
        <v>7.9960898605144107E-4</v>
      </c>
      <c r="M217" s="25">
        <v>0.40834821099610802</v>
      </c>
      <c r="N217" s="25">
        <v>5.24295767446755E-2</v>
      </c>
      <c r="O217" s="25">
        <v>8.96407953882657E-3</v>
      </c>
      <c r="P217" s="25">
        <v>2.41324085525128E-2</v>
      </c>
      <c r="Q217" s="25">
        <v>6.9696300425978993E-3</v>
      </c>
      <c r="R217" s="25">
        <v>9.0793562020617506E-4</v>
      </c>
      <c r="S217" s="25">
        <v>1.3334730305511999E-2</v>
      </c>
      <c r="T217" s="25">
        <v>7.6763482866937405E-2</v>
      </c>
      <c r="U217" s="25">
        <v>7.8263112117199301E-4</v>
      </c>
      <c r="V217" s="25">
        <v>7.2287180670904509E-4</v>
      </c>
      <c r="W217" s="24">
        <v>1.0826693113610399</v>
      </c>
      <c r="Y217" s="24">
        <v>308.28843357026801</v>
      </c>
    </row>
    <row r="218" spans="1:25" x14ac:dyDescent="0.3">
      <c r="A218">
        <f>YEAR(Table1[[#This Row],[Date]])</f>
        <v>2026</v>
      </c>
      <c r="B218">
        <f>MONTH(Table1[[#This Row],[Date]])</f>
        <v>8</v>
      </c>
      <c r="C218" s="1">
        <v>46238</v>
      </c>
      <c r="D218">
        <v>1</v>
      </c>
      <c r="E218" s="23">
        <v>7.0000000000000007E-2</v>
      </c>
      <c r="F218" s="23">
        <v>0.04</v>
      </c>
      <c r="G218" s="23">
        <v>0.98499999999999999</v>
      </c>
      <c r="H218" s="23">
        <v>0.94499999999999995</v>
      </c>
      <c r="I218">
        <v>37.5</v>
      </c>
      <c r="K218" s="25">
        <v>9.0067125990489997E-3</v>
      </c>
      <c r="L218" s="25">
        <v>7.9960898605144107E-4</v>
      </c>
      <c r="M218" s="25">
        <v>0.40834821099610802</v>
      </c>
      <c r="N218" s="25">
        <v>5.24295767446755E-2</v>
      </c>
      <c r="O218" s="25">
        <v>8.96407953882657E-3</v>
      </c>
      <c r="P218" s="25">
        <v>2.41324085525128E-2</v>
      </c>
      <c r="Q218" s="25">
        <v>6.9696300425978993E-3</v>
      </c>
      <c r="R218" s="25">
        <v>9.0793562020617506E-4</v>
      </c>
      <c r="S218" s="25">
        <v>1.3334730305511999E-2</v>
      </c>
      <c r="T218" s="25">
        <v>7.6763482866937405E-2</v>
      </c>
      <c r="U218" s="25">
        <v>7.8263112117199301E-4</v>
      </c>
      <c r="V218" s="25">
        <v>7.2287180670904509E-4</v>
      </c>
      <c r="W218" s="24">
        <v>1.0826693113610399</v>
      </c>
      <c r="Y218" s="24">
        <v>308.28843357026801</v>
      </c>
    </row>
    <row r="219" spans="1:25" x14ac:dyDescent="0.3">
      <c r="A219">
        <f>YEAR(Table1[[#This Row],[Date]])</f>
        <v>2026</v>
      </c>
      <c r="B219">
        <f>MONTH(Table1[[#This Row],[Date]])</f>
        <v>8</v>
      </c>
      <c r="C219" s="1">
        <v>46239</v>
      </c>
      <c r="D219">
        <v>1</v>
      </c>
      <c r="E219" s="23">
        <v>7.0000000000000007E-2</v>
      </c>
      <c r="F219" s="23">
        <v>0.04</v>
      </c>
      <c r="G219" s="23">
        <v>0.98499999999999999</v>
      </c>
      <c r="H219" s="23">
        <v>0.94499999999999995</v>
      </c>
      <c r="I219">
        <v>37.5</v>
      </c>
      <c r="K219" s="25">
        <v>9.0067125990489997E-3</v>
      </c>
      <c r="L219" s="25">
        <v>7.9960898605144107E-4</v>
      </c>
      <c r="M219" s="25">
        <v>0.40834821099610802</v>
      </c>
      <c r="N219" s="25">
        <v>5.24295767446755E-2</v>
      </c>
      <c r="O219" s="25">
        <v>8.96407953882657E-3</v>
      </c>
      <c r="P219" s="25">
        <v>2.41324085525128E-2</v>
      </c>
      <c r="Q219" s="25">
        <v>6.9696300425978993E-3</v>
      </c>
      <c r="R219" s="25">
        <v>9.0793562020617506E-4</v>
      </c>
      <c r="S219" s="25">
        <v>1.3334730305511999E-2</v>
      </c>
      <c r="T219" s="25">
        <v>7.6763482866937405E-2</v>
      </c>
      <c r="U219" s="25">
        <v>7.8263112117199301E-4</v>
      </c>
      <c r="V219" s="25">
        <v>7.2287180670904509E-4</v>
      </c>
      <c r="W219" s="24">
        <v>1.0826693113610399</v>
      </c>
      <c r="Y219" s="24">
        <v>308.28843357026801</v>
      </c>
    </row>
    <row r="220" spans="1:25" x14ac:dyDescent="0.3">
      <c r="A220">
        <f>YEAR(Table1[[#This Row],[Date]])</f>
        <v>2026</v>
      </c>
      <c r="B220">
        <f>MONTH(Table1[[#This Row],[Date]])</f>
        <v>8</v>
      </c>
      <c r="C220" s="1">
        <v>46240</v>
      </c>
      <c r="D220">
        <v>1</v>
      </c>
      <c r="E220" s="23">
        <v>7.0000000000000007E-2</v>
      </c>
      <c r="F220" s="23">
        <v>0.04</v>
      </c>
      <c r="G220" s="23">
        <v>0.98499999999999999</v>
      </c>
      <c r="H220" s="23">
        <v>0.94499999999999995</v>
      </c>
      <c r="I220">
        <v>37.5</v>
      </c>
      <c r="K220" s="25">
        <v>9.0067125990489997E-3</v>
      </c>
      <c r="L220" s="25">
        <v>7.9960898605144107E-4</v>
      </c>
      <c r="M220" s="25">
        <v>0.40834821099610802</v>
      </c>
      <c r="N220" s="25">
        <v>5.24295767446755E-2</v>
      </c>
      <c r="O220" s="25">
        <v>8.96407953882657E-3</v>
      </c>
      <c r="P220" s="25">
        <v>2.41324085525128E-2</v>
      </c>
      <c r="Q220" s="25">
        <v>6.9696300425978993E-3</v>
      </c>
      <c r="R220" s="25">
        <v>9.0793562020617506E-4</v>
      </c>
      <c r="S220" s="25">
        <v>1.3334730305511999E-2</v>
      </c>
      <c r="T220" s="25">
        <v>7.6763482866937405E-2</v>
      </c>
      <c r="U220" s="25">
        <v>7.8263112117199301E-4</v>
      </c>
      <c r="V220" s="25">
        <v>7.2287180670904509E-4</v>
      </c>
      <c r="W220" s="24">
        <v>1.0826693113610399</v>
      </c>
      <c r="Y220" s="24">
        <v>308.28843357026801</v>
      </c>
    </row>
    <row r="221" spans="1:25" x14ac:dyDescent="0.3">
      <c r="A221">
        <f>YEAR(Table1[[#This Row],[Date]])</f>
        <v>2026</v>
      </c>
      <c r="B221">
        <f>MONTH(Table1[[#This Row],[Date]])</f>
        <v>8</v>
      </c>
      <c r="C221" s="1">
        <v>46241</v>
      </c>
      <c r="D221">
        <v>1</v>
      </c>
      <c r="E221" s="23">
        <v>7.0000000000000007E-2</v>
      </c>
      <c r="F221" s="23">
        <v>0.04</v>
      </c>
      <c r="G221" s="23">
        <v>0.98499999999999999</v>
      </c>
      <c r="H221" s="23">
        <v>0.94499999999999995</v>
      </c>
      <c r="I221">
        <v>37.5</v>
      </c>
      <c r="K221" s="25">
        <v>9.0067125990489997E-3</v>
      </c>
      <c r="L221" s="25">
        <v>7.9960898605144107E-4</v>
      </c>
      <c r="M221" s="25">
        <v>0.40834821099610802</v>
      </c>
      <c r="N221" s="25">
        <v>5.24295767446755E-2</v>
      </c>
      <c r="O221" s="25">
        <v>8.96407953882657E-3</v>
      </c>
      <c r="P221" s="25">
        <v>2.41324085525128E-2</v>
      </c>
      <c r="Q221" s="25">
        <v>6.9696300425978993E-3</v>
      </c>
      <c r="R221" s="25">
        <v>9.0793562020617506E-4</v>
      </c>
      <c r="S221" s="25">
        <v>1.3334730305511999E-2</v>
      </c>
      <c r="T221" s="25">
        <v>7.6763482866937405E-2</v>
      </c>
      <c r="U221" s="25">
        <v>7.8263112117199301E-4</v>
      </c>
      <c r="V221" s="25">
        <v>7.2287180670904509E-4</v>
      </c>
      <c r="W221" s="24">
        <v>1.0826693113610399</v>
      </c>
      <c r="Y221" s="24">
        <v>308.28843357026801</v>
      </c>
    </row>
    <row r="222" spans="1:25" x14ac:dyDescent="0.3">
      <c r="A222">
        <f>YEAR(Table1[[#This Row],[Date]])</f>
        <v>2026</v>
      </c>
      <c r="B222">
        <f>MONTH(Table1[[#This Row],[Date]])</f>
        <v>8</v>
      </c>
      <c r="C222" s="1">
        <v>46242</v>
      </c>
      <c r="D222">
        <v>1</v>
      </c>
      <c r="E222" s="23">
        <v>7.0000000000000007E-2</v>
      </c>
      <c r="F222" s="23">
        <v>0.04</v>
      </c>
      <c r="G222" s="23">
        <v>0.98499999999999999</v>
      </c>
      <c r="H222" s="23">
        <v>0.94499999999999995</v>
      </c>
      <c r="I222">
        <v>37.5</v>
      </c>
      <c r="K222" s="25">
        <v>9.0067125990489997E-3</v>
      </c>
      <c r="L222" s="25">
        <v>7.9960898605144107E-4</v>
      </c>
      <c r="M222" s="25">
        <v>0.40834821099610802</v>
      </c>
      <c r="N222" s="25">
        <v>5.24295767446755E-2</v>
      </c>
      <c r="O222" s="25">
        <v>8.96407953882657E-3</v>
      </c>
      <c r="P222" s="25">
        <v>2.41324085525128E-2</v>
      </c>
      <c r="Q222" s="25">
        <v>6.9696300425978993E-3</v>
      </c>
      <c r="R222" s="25">
        <v>9.0793562020617506E-4</v>
      </c>
      <c r="S222" s="25">
        <v>1.3334730305511999E-2</v>
      </c>
      <c r="T222" s="25">
        <v>7.6763482866937405E-2</v>
      </c>
      <c r="U222" s="25">
        <v>7.8263112117199301E-4</v>
      </c>
      <c r="V222" s="25">
        <v>7.2287180670904509E-4</v>
      </c>
      <c r="W222" s="24">
        <v>1.0826693113610399</v>
      </c>
      <c r="Y222" s="24">
        <v>308.28843357026801</v>
      </c>
    </row>
    <row r="223" spans="1:25" x14ac:dyDescent="0.3">
      <c r="A223">
        <f>YEAR(Table1[[#This Row],[Date]])</f>
        <v>2026</v>
      </c>
      <c r="B223">
        <f>MONTH(Table1[[#This Row],[Date]])</f>
        <v>8</v>
      </c>
      <c r="C223" s="1">
        <v>46243</v>
      </c>
      <c r="D223">
        <v>1</v>
      </c>
      <c r="E223" s="23">
        <v>7.0000000000000007E-2</v>
      </c>
      <c r="F223" s="23">
        <v>0.04</v>
      </c>
      <c r="G223" s="23">
        <v>0.98499999999999999</v>
      </c>
      <c r="H223" s="23">
        <v>0.94499999999999995</v>
      </c>
      <c r="I223">
        <v>37.5</v>
      </c>
      <c r="K223" s="25">
        <v>9.0067125990489997E-3</v>
      </c>
      <c r="L223" s="25">
        <v>7.9960898605144107E-4</v>
      </c>
      <c r="M223" s="25">
        <v>0.40834821099610802</v>
      </c>
      <c r="N223" s="25">
        <v>5.24295767446755E-2</v>
      </c>
      <c r="O223" s="25">
        <v>8.96407953882657E-3</v>
      </c>
      <c r="P223" s="25">
        <v>2.41324085525128E-2</v>
      </c>
      <c r="Q223" s="25">
        <v>6.9696300425978993E-3</v>
      </c>
      <c r="R223" s="25">
        <v>9.0793562020617506E-4</v>
      </c>
      <c r="S223" s="25">
        <v>1.3334730305511999E-2</v>
      </c>
      <c r="T223" s="25">
        <v>7.6763482866937405E-2</v>
      </c>
      <c r="U223" s="25">
        <v>7.8263112117199301E-4</v>
      </c>
      <c r="V223" s="25">
        <v>7.2287180670904509E-4</v>
      </c>
      <c r="W223" s="24">
        <v>1.0826693113610399</v>
      </c>
      <c r="Y223" s="24">
        <v>308.28843357026801</v>
      </c>
    </row>
    <row r="224" spans="1:25" x14ac:dyDescent="0.3">
      <c r="A224">
        <f>YEAR(Table1[[#This Row],[Date]])</f>
        <v>2026</v>
      </c>
      <c r="B224">
        <f>MONTH(Table1[[#This Row],[Date]])</f>
        <v>8</v>
      </c>
      <c r="C224" s="1">
        <v>46244</v>
      </c>
      <c r="D224">
        <v>1</v>
      </c>
      <c r="E224" s="23">
        <v>7.0000000000000007E-2</v>
      </c>
      <c r="F224" s="23">
        <v>0.04</v>
      </c>
      <c r="G224" s="23">
        <v>0.98499999999999999</v>
      </c>
      <c r="H224" s="23">
        <v>0.94499999999999995</v>
      </c>
      <c r="I224">
        <v>37.5</v>
      </c>
      <c r="K224" s="25">
        <v>9.0067125990489997E-3</v>
      </c>
      <c r="L224" s="25">
        <v>7.9960898605144107E-4</v>
      </c>
      <c r="M224" s="25">
        <v>0.40834821099610802</v>
      </c>
      <c r="N224" s="25">
        <v>5.24295767446755E-2</v>
      </c>
      <c r="O224" s="25">
        <v>8.96407953882657E-3</v>
      </c>
      <c r="P224" s="25">
        <v>2.41324085525128E-2</v>
      </c>
      <c r="Q224" s="25">
        <v>6.9696300425978993E-3</v>
      </c>
      <c r="R224" s="25">
        <v>9.0793562020617506E-4</v>
      </c>
      <c r="S224" s="25">
        <v>1.3334730305511999E-2</v>
      </c>
      <c r="T224" s="25">
        <v>7.6763482866937405E-2</v>
      </c>
      <c r="U224" s="25">
        <v>7.8263112117199301E-4</v>
      </c>
      <c r="V224" s="25">
        <v>7.2287180670904509E-4</v>
      </c>
      <c r="W224" s="24">
        <v>1.0826693113610399</v>
      </c>
      <c r="Y224" s="24">
        <v>308.28843357026801</v>
      </c>
    </row>
    <row r="225" spans="1:25" x14ac:dyDescent="0.3">
      <c r="A225">
        <f>YEAR(Table1[[#This Row],[Date]])</f>
        <v>2026</v>
      </c>
      <c r="B225">
        <f>MONTH(Table1[[#This Row],[Date]])</f>
        <v>8</v>
      </c>
      <c r="C225" s="1">
        <v>46245</v>
      </c>
      <c r="D225">
        <v>1</v>
      </c>
      <c r="E225" s="23">
        <v>7.0000000000000007E-2</v>
      </c>
      <c r="F225" s="23">
        <v>0.04</v>
      </c>
      <c r="G225" s="23">
        <v>0.98499999999999999</v>
      </c>
      <c r="H225" s="23">
        <v>0.94499999999999995</v>
      </c>
      <c r="I225">
        <v>37.5</v>
      </c>
      <c r="K225" s="25">
        <v>9.0067125990489997E-3</v>
      </c>
      <c r="L225" s="25">
        <v>7.9960898605144107E-4</v>
      </c>
      <c r="M225" s="25">
        <v>0.40834821099610802</v>
      </c>
      <c r="N225" s="25">
        <v>5.24295767446755E-2</v>
      </c>
      <c r="O225" s="25">
        <v>8.96407953882657E-3</v>
      </c>
      <c r="P225" s="25">
        <v>2.41324085525128E-2</v>
      </c>
      <c r="Q225" s="25">
        <v>6.9696300425978993E-3</v>
      </c>
      <c r="R225" s="25">
        <v>9.0793562020617506E-4</v>
      </c>
      <c r="S225" s="25">
        <v>1.3334730305511999E-2</v>
      </c>
      <c r="T225" s="25">
        <v>7.6763482866937405E-2</v>
      </c>
      <c r="U225" s="25">
        <v>7.8263112117199301E-4</v>
      </c>
      <c r="V225" s="25">
        <v>7.2287180670904509E-4</v>
      </c>
      <c r="W225" s="24">
        <v>1.0826693113610399</v>
      </c>
      <c r="Y225" s="24">
        <v>308.28843357026801</v>
      </c>
    </row>
    <row r="226" spans="1:25" x14ac:dyDescent="0.3">
      <c r="A226">
        <f>YEAR(Table1[[#This Row],[Date]])</f>
        <v>2026</v>
      </c>
      <c r="B226">
        <f>MONTH(Table1[[#This Row],[Date]])</f>
        <v>8</v>
      </c>
      <c r="C226" s="1">
        <v>46246</v>
      </c>
      <c r="D226">
        <v>1</v>
      </c>
      <c r="E226" s="23">
        <v>7.0000000000000007E-2</v>
      </c>
      <c r="F226" s="23">
        <v>0.04</v>
      </c>
      <c r="G226" s="23">
        <v>0.98499999999999999</v>
      </c>
      <c r="H226" s="23">
        <v>0.94499999999999995</v>
      </c>
      <c r="I226">
        <v>37.5</v>
      </c>
      <c r="K226" s="25">
        <v>9.0067125990489997E-3</v>
      </c>
      <c r="L226" s="25">
        <v>7.9960898605144107E-4</v>
      </c>
      <c r="M226" s="25">
        <v>0.40834821099610802</v>
      </c>
      <c r="N226" s="25">
        <v>5.24295767446755E-2</v>
      </c>
      <c r="O226" s="25">
        <v>8.96407953882657E-3</v>
      </c>
      <c r="P226" s="25">
        <v>2.41324085525128E-2</v>
      </c>
      <c r="Q226" s="25">
        <v>6.9696300425978993E-3</v>
      </c>
      <c r="R226" s="25">
        <v>9.0793562020617506E-4</v>
      </c>
      <c r="S226" s="25">
        <v>1.3334730305511999E-2</v>
      </c>
      <c r="T226" s="25">
        <v>7.6763482866937405E-2</v>
      </c>
      <c r="U226" s="25">
        <v>7.8263112117199301E-4</v>
      </c>
      <c r="V226" s="25">
        <v>7.2287180670904509E-4</v>
      </c>
      <c r="W226" s="24">
        <v>1.0826693113610399</v>
      </c>
      <c r="Y226" s="24">
        <v>308.28843357026801</v>
      </c>
    </row>
    <row r="227" spans="1:25" x14ac:dyDescent="0.3">
      <c r="A227">
        <f>YEAR(Table1[[#This Row],[Date]])</f>
        <v>2026</v>
      </c>
      <c r="B227">
        <f>MONTH(Table1[[#This Row],[Date]])</f>
        <v>8</v>
      </c>
      <c r="C227" s="1">
        <v>46247</v>
      </c>
      <c r="D227">
        <v>1</v>
      </c>
      <c r="E227" s="23">
        <v>7.0000000000000007E-2</v>
      </c>
      <c r="F227" s="23">
        <v>0.04</v>
      </c>
      <c r="G227" s="23">
        <v>0.98499999999999999</v>
      </c>
      <c r="H227" s="23">
        <v>0.94499999999999995</v>
      </c>
      <c r="I227">
        <v>37.5</v>
      </c>
      <c r="K227" s="25">
        <v>9.0067125990489997E-3</v>
      </c>
      <c r="L227" s="25">
        <v>7.9960898605144107E-4</v>
      </c>
      <c r="M227" s="25">
        <v>0.40834821099610802</v>
      </c>
      <c r="N227" s="25">
        <v>5.24295767446755E-2</v>
      </c>
      <c r="O227" s="25">
        <v>8.96407953882657E-3</v>
      </c>
      <c r="P227" s="25">
        <v>2.41324085525128E-2</v>
      </c>
      <c r="Q227" s="25">
        <v>6.9696300425978993E-3</v>
      </c>
      <c r="R227" s="25">
        <v>9.0793562020617506E-4</v>
      </c>
      <c r="S227" s="25">
        <v>1.3334730305511999E-2</v>
      </c>
      <c r="T227" s="25">
        <v>7.6763482866937405E-2</v>
      </c>
      <c r="U227" s="25">
        <v>7.8263112117199301E-4</v>
      </c>
      <c r="V227" s="25">
        <v>7.2287180670904509E-4</v>
      </c>
      <c r="W227" s="24">
        <v>1.0826693113610399</v>
      </c>
      <c r="Y227" s="24">
        <v>308.28843357026801</v>
      </c>
    </row>
    <row r="228" spans="1:25" x14ac:dyDescent="0.3">
      <c r="A228">
        <f>YEAR(Table1[[#This Row],[Date]])</f>
        <v>2026</v>
      </c>
      <c r="B228">
        <f>MONTH(Table1[[#This Row],[Date]])</f>
        <v>8</v>
      </c>
      <c r="C228" s="1">
        <v>46248</v>
      </c>
      <c r="D228">
        <v>1</v>
      </c>
      <c r="E228" s="23">
        <v>7.0000000000000007E-2</v>
      </c>
      <c r="F228" s="23">
        <v>0.04</v>
      </c>
      <c r="G228" s="23">
        <v>0.98499999999999999</v>
      </c>
      <c r="H228" s="23">
        <v>0.94499999999999995</v>
      </c>
      <c r="I228">
        <v>37.5</v>
      </c>
      <c r="K228" s="25">
        <v>9.0067125990489997E-3</v>
      </c>
      <c r="L228" s="25">
        <v>7.9960898605144107E-4</v>
      </c>
      <c r="M228" s="25">
        <v>0.40834821099610802</v>
      </c>
      <c r="N228" s="25">
        <v>5.24295767446755E-2</v>
      </c>
      <c r="O228" s="25">
        <v>8.96407953882657E-3</v>
      </c>
      <c r="P228" s="25">
        <v>2.41324085525128E-2</v>
      </c>
      <c r="Q228" s="25">
        <v>6.9696300425978993E-3</v>
      </c>
      <c r="R228" s="25">
        <v>9.0793562020617506E-4</v>
      </c>
      <c r="S228" s="25">
        <v>1.3334730305511999E-2</v>
      </c>
      <c r="T228" s="25">
        <v>7.6763482866937405E-2</v>
      </c>
      <c r="U228" s="25">
        <v>7.8263112117199301E-4</v>
      </c>
      <c r="V228" s="25">
        <v>7.2287180670904509E-4</v>
      </c>
      <c r="W228" s="24">
        <v>1.0826693113610399</v>
      </c>
      <c r="Y228" s="24">
        <v>308.28843357026801</v>
      </c>
    </row>
    <row r="229" spans="1:25" x14ac:dyDescent="0.3">
      <c r="A229">
        <f>YEAR(Table1[[#This Row],[Date]])</f>
        <v>2026</v>
      </c>
      <c r="B229">
        <f>MONTH(Table1[[#This Row],[Date]])</f>
        <v>8</v>
      </c>
      <c r="C229" s="1">
        <v>46249</v>
      </c>
      <c r="D229">
        <v>1</v>
      </c>
      <c r="E229" s="23">
        <v>7.0000000000000007E-2</v>
      </c>
      <c r="F229" s="23">
        <v>0.04</v>
      </c>
      <c r="G229" s="23">
        <v>0.98499999999999999</v>
      </c>
      <c r="H229" s="23">
        <v>0.94499999999999995</v>
      </c>
      <c r="I229">
        <v>37.5</v>
      </c>
      <c r="K229" s="25">
        <v>9.0067125990489997E-3</v>
      </c>
      <c r="L229" s="25">
        <v>7.9960898605144107E-4</v>
      </c>
      <c r="M229" s="25">
        <v>0.40834821099610802</v>
      </c>
      <c r="N229" s="25">
        <v>5.24295767446755E-2</v>
      </c>
      <c r="O229" s="25">
        <v>8.96407953882657E-3</v>
      </c>
      <c r="P229" s="25">
        <v>2.41324085525128E-2</v>
      </c>
      <c r="Q229" s="25">
        <v>6.9696300425978993E-3</v>
      </c>
      <c r="R229" s="25">
        <v>9.0793562020617506E-4</v>
      </c>
      <c r="S229" s="25">
        <v>1.3334730305511999E-2</v>
      </c>
      <c r="T229" s="25">
        <v>7.6763482866937405E-2</v>
      </c>
      <c r="U229" s="25">
        <v>7.8263112117199301E-4</v>
      </c>
      <c r="V229" s="25">
        <v>7.2287180670904509E-4</v>
      </c>
      <c r="W229" s="24">
        <v>1.0826693113610399</v>
      </c>
      <c r="Y229" s="24">
        <v>308.28843357026801</v>
      </c>
    </row>
    <row r="230" spans="1:25" x14ac:dyDescent="0.3">
      <c r="A230">
        <f>YEAR(Table1[[#This Row],[Date]])</f>
        <v>2026</v>
      </c>
      <c r="B230">
        <f>MONTH(Table1[[#This Row],[Date]])</f>
        <v>8</v>
      </c>
      <c r="C230" s="1">
        <v>46250</v>
      </c>
      <c r="D230">
        <v>1</v>
      </c>
      <c r="E230" s="23">
        <v>7.0000000000000007E-2</v>
      </c>
      <c r="F230" s="23">
        <v>0.04</v>
      </c>
      <c r="G230" s="23">
        <v>0.98499999999999999</v>
      </c>
      <c r="H230" s="23">
        <v>0.94499999999999995</v>
      </c>
      <c r="I230">
        <v>37.5</v>
      </c>
      <c r="K230" s="25">
        <v>9.0067125990489997E-3</v>
      </c>
      <c r="L230" s="25">
        <v>7.9960898605144107E-4</v>
      </c>
      <c r="M230" s="25">
        <v>0.40834821099610802</v>
      </c>
      <c r="N230" s="25">
        <v>5.24295767446755E-2</v>
      </c>
      <c r="O230" s="25">
        <v>8.96407953882657E-3</v>
      </c>
      <c r="P230" s="25">
        <v>2.41324085525128E-2</v>
      </c>
      <c r="Q230" s="25">
        <v>6.9696300425978993E-3</v>
      </c>
      <c r="R230" s="25">
        <v>9.0793562020617506E-4</v>
      </c>
      <c r="S230" s="25">
        <v>1.3334730305511999E-2</v>
      </c>
      <c r="T230" s="25">
        <v>7.6763482866937405E-2</v>
      </c>
      <c r="U230" s="25">
        <v>7.8263112117199301E-4</v>
      </c>
      <c r="V230" s="25">
        <v>7.2287180670904509E-4</v>
      </c>
      <c r="W230" s="24">
        <v>1.0826693113610399</v>
      </c>
      <c r="Y230" s="24">
        <v>308.28843357026801</v>
      </c>
    </row>
    <row r="231" spans="1:25" x14ac:dyDescent="0.3">
      <c r="A231">
        <f>YEAR(Table1[[#This Row],[Date]])</f>
        <v>2026</v>
      </c>
      <c r="B231">
        <f>MONTH(Table1[[#This Row],[Date]])</f>
        <v>8</v>
      </c>
      <c r="C231" s="1">
        <v>46251</v>
      </c>
      <c r="D231">
        <v>1</v>
      </c>
      <c r="E231" s="23">
        <v>7.0000000000000007E-2</v>
      </c>
      <c r="F231" s="23">
        <v>0.04</v>
      </c>
      <c r="G231" s="23">
        <v>0.98499999999999999</v>
      </c>
      <c r="H231" s="23">
        <v>0.94499999999999995</v>
      </c>
      <c r="I231">
        <v>37.5</v>
      </c>
      <c r="K231" s="25">
        <v>9.0067125990489997E-3</v>
      </c>
      <c r="L231" s="25">
        <v>7.9960898605144107E-4</v>
      </c>
      <c r="M231" s="25">
        <v>0.40834821099610802</v>
      </c>
      <c r="N231" s="25">
        <v>5.24295767446755E-2</v>
      </c>
      <c r="O231" s="25">
        <v>8.96407953882657E-3</v>
      </c>
      <c r="P231" s="25">
        <v>2.41324085525128E-2</v>
      </c>
      <c r="Q231" s="25">
        <v>6.9696300425978993E-3</v>
      </c>
      <c r="R231" s="25">
        <v>9.0793562020617506E-4</v>
      </c>
      <c r="S231" s="25">
        <v>1.3334730305511999E-2</v>
      </c>
      <c r="T231" s="25">
        <v>7.6763482866937405E-2</v>
      </c>
      <c r="U231" s="25">
        <v>7.8263112117199301E-4</v>
      </c>
      <c r="V231" s="25">
        <v>7.2287180670904509E-4</v>
      </c>
      <c r="W231" s="24">
        <v>1.0826693113610399</v>
      </c>
      <c r="Y231" s="24">
        <v>308.28843357026801</v>
      </c>
    </row>
    <row r="232" spans="1:25" x14ac:dyDescent="0.3">
      <c r="A232">
        <f>YEAR(Table1[[#This Row],[Date]])</f>
        <v>2026</v>
      </c>
      <c r="B232">
        <f>MONTH(Table1[[#This Row],[Date]])</f>
        <v>8</v>
      </c>
      <c r="C232" s="1">
        <v>46252</v>
      </c>
      <c r="D232">
        <v>1</v>
      </c>
      <c r="E232" s="23">
        <v>7.0000000000000007E-2</v>
      </c>
      <c r="F232" s="23">
        <v>0.04</v>
      </c>
      <c r="G232" s="23">
        <v>0.98499999999999999</v>
      </c>
      <c r="H232" s="23">
        <v>0.94499999999999995</v>
      </c>
      <c r="I232">
        <v>37.5</v>
      </c>
      <c r="K232" s="25">
        <v>9.0067125990489997E-3</v>
      </c>
      <c r="L232" s="25">
        <v>7.9960898605144107E-4</v>
      </c>
      <c r="M232" s="25">
        <v>0.40834821099610802</v>
      </c>
      <c r="N232" s="25">
        <v>5.24295767446755E-2</v>
      </c>
      <c r="O232" s="25">
        <v>8.96407953882657E-3</v>
      </c>
      <c r="P232" s="25">
        <v>2.41324085525128E-2</v>
      </c>
      <c r="Q232" s="25">
        <v>6.9696300425978993E-3</v>
      </c>
      <c r="R232" s="25">
        <v>9.0793562020617506E-4</v>
      </c>
      <c r="S232" s="25">
        <v>1.3334730305511999E-2</v>
      </c>
      <c r="T232" s="25">
        <v>7.6763482866937405E-2</v>
      </c>
      <c r="U232" s="25">
        <v>7.8263112117199301E-4</v>
      </c>
      <c r="V232" s="25">
        <v>7.2287180670904509E-4</v>
      </c>
      <c r="W232" s="24">
        <v>1.0826693113610399</v>
      </c>
      <c r="Y232" s="24">
        <v>308.28843357026801</v>
      </c>
    </row>
    <row r="233" spans="1:25" x14ac:dyDescent="0.3">
      <c r="A233">
        <f>YEAR(Table1[[#This Row],[Date]])</f>
        <v>2026</v>
      </c>
      <c r="B233">
        <f>MONTH(Table1[[#This Row],[Date]])</f>
        <v>8</v>
      </c>
      <c r="C233" s="1">
        <v>46253</v>
      </c>
      <c r="D233">
        <v>1</v>
      </c>
      <c r="E233" s="23">
        <v>7.0000000000000007E-2</v>
      </c>
      <c r="F233" s="23">
        <v>0.04</v>
      </c>
      <c r="G233" s="23">
        <v>0.98499999999999999</v>
      </c>
      <c r="H233" s="23">
        <v>0.94499999999999995</v>
      </c>
      <c r="I233">
        <v>37.5</v>
      </c>
      <c r="K233" s="25">
        <v>9.0067125990489997E-3</v>
      </c>
      <c r="L233" s="25">
        <v>7.9960898605144107E-4</v>
      </c>
      <c r="M233" s="25">
        <v>0.40834821099610802</v>
      </c>
      <c r="N233" s="25">
        <v>5.24295767446755E-2</v>
      </c>
      <c r="O233" s="25">
        <v>8.96407953882657E-3</v>
      </c>
      <c r="P233" s="25">
        <v>2.41324085525128E-2</v>
      </c>
      <c r="Q233" s="25">
        <v>6.9696300425978993E-3</v>
      </c>
      <c r="R233" s="25">
        <v>9.0793562020617506E-4</v>
      </c>
      <c r="S233" s="25">
        <v>1.3334730305511999E-2</v>
      </c>
      <c r="T233" s="25">
        <v>7.6763482866937405E-2</v>
      </c>
      <c r="U233" s="25">
        <v>7.8263112117199301E-4</v>
      </c>
      <c r="V233" s="25">
        <v>7.2287180670904509E-4</v>
      </c>
      <c r="W233" s="24">
        <v>1.0826693113610399</v>
      </c>
      <c r="Y233" s="24">
        <v>308.28843357026801</v>
      </c>
    </row>
    <row r="234" spans="1:25" x14ac:dyDescent="0.3">
      <c r="A234">
        <f>YEAR(Table1[[#This Row],[Date]])</f>
        <v>2026</v>
      </c>
      <c r="B234">
        <f>MONTH(Table1[[#This Row],[Date]])</f>
        <v>8</v>
      </c>
      <c r="C234" s="1">
        <v>46254</v>
      </c>
      <c r="D234">
        <v>1</v>
      </c>
      <c r="E234" s="23">
        <v>7.0000000000000007E-2</v>
      </c>
      <c r="F234" s="23">
        <v>0.04</v>
      </c>
      <c r="G234" s="23">
        <v>0.98499999999999999</v>
      </c>
      <c r="H234" s="23">
        <v>0.94499999999999995</v>
      </c>
      <c r="I234">
        <v>37.5</v>
      </c>
      <c r="K234" s="25">
        <v>9.0067125990489997E-3</v>
      </c>
      <c r="L234" s="25">
        <v>7.9960898605144107E-4</v>
      </c>
      <c r="M234" s="25">
        <v>0.40834821099610802</v>
      </c>
      <c r="N234" s="25">
        <v>5.24295767446755E-2</v>
      </c>
      <c r="O234" s="25">
        <v>8.96407953882657E-3</v>
      </c>
      <c r="P234" s="25">
        <v>2.41324085525128E-2</v>
      </c>
      <c r="Q234" s="25">
        <v>6.9696300425978993E-3</v>
      </c>
      <c r="R234" s="25">
        <v>9.0793562020617506E-4</v>
      </c>
      <c r="S234" s="25">
        <v>1.3334730305511999E-2</v>
      </c>
      <c r="T234" s="25">
        <v>7.6763482866937405E-2</v>
      </c>
      <c r="U234" s="25">
        <v>7.8263112117199301E-4</v>
      </c>
      <c r="V234" s="25">
        <v>7.2287180670904509E-4</v>
      </c>
      <c r="W234" s="24">
        <v>1.0826693113610399</v>
      </c>
      <c r="Y234" s="24">
        <v>308.28843357026801</v>
      </c>
    </row>
    <row r="235" spans="1:25" x14ac:dyDescent="0.3">
      <c r="A235">
        <f>YEAR(Table1[[#This Row],[Date]])</f>
        <v>2026</v>
      </c>
      <c r="B235">
        <f>MONTH(Table1[[#This Row],[Date]])</f>
        <v>8</v>
      </c>
      <c r="C235" s="1">
        <v>46255</v>
      </c>
      <c r="D235">
        <v>1</v>
      </c>
      <c r="E235" s="23">
        <v>7.0000000000000007E-2</v>
      </c>
      <c r="F235" s="23">
        <v>0.04</v>
      </c>
      <c r="G235" s="23">
        <v>0.98499999999999999</v>
      </c>
      <c r="H235" s="23">
        <v>0.94499999999999995</v>
      </c>
      <c r="I235">
        <v>37.5</v>
      </c>
      <c r="K235" s="25">
        <v>9.0067125990489997E-3</v>
      </c>
      <c r="L235" s="25">
        <v>7.9960898605144107E-4</v>
      </c>
      <c r="M235" s="25">
        <v>0.40834821099610802</v>
      </c>
      <c r="N235" s="25">
        <v>5.24295767446755E-2</v>
      </c>
      <c r="O235" s="25">
        <v>8.96407953882657E-3</v>
      </c>
      <c r="P235" s="25">
        <v>2.41324085525128E-2</v>
      </c>
      <c r="Q235" s="25">
        <v>6.9696300425978993E-3</v>
      </c>
      <c r="R235" s="25">
        <v>9.0793562020617506E-4</v>
      </c>
      <c r="S235" s="25">
        <v>1.3334730305511999E-2</v>
      </c>
      <c r="T235" s="25">
        <v>7.6763482866937405E-2</v>
      </c>
      <c r="U235" s="25">
        <v>7.8263112117199301E-4</v>
      </c>
      <c r="V235" s="25">
        <v>7.2287180670904509E-4</v>
      </c>
      <c r="W235" s="24">
        <v>1.0826693113610399</v>
      </c>
      <c r="Y235" s="24">
        <v>308.28843357026801</v>
      </c>
    </row>
    <row r="236" spans="1:25" x14ac:dyDescent="0.3">
      <c r="A236">
        <f>YEAR(Table1[[#This Row],[Date]])</f>
        <v>2026</v>
      </c>
      <c r="B236">
        <f>MONTH(Table1[[#This Row],[Date]])</f>
        <v>8</v>
      </c>
      <c r="C236" s="1">
        <v>46256</v>
      </c>
      <c r="D236">
        <v>1</v>
      </c>
      <c r="E236" s="23">
        <v>7.0000000000000007E-2</v>
      </c>
      <c r="F236" s="23">
        <v>0.04</v>
      </c>
      <c r="G236" s="23">
        <v>0.98499999999999999</v>
      </c>
      <c r="H236" s="23">
        <v>0.94499999999999995</v>
      </c>
      <c r="I236">
        <v>37.5</v>
      </c>
      <c r="K236" s="25">
        <v>9.0067125990489997E-3</v>
      </c>
      <c r="L236" s="25">
        <v>7.9960898605144107E-4</v>
      </c>
      <c r="M236" s="25">
        <v>0.40834821099610802</v>
      </c>
      <c r="N236" s="25">
        <v>5.24295767446755E-2</v>
      </c>
      <c r="O236" s="25">
        <v>8.96407953882657E-3</v>
      </c>
      <c r="P236" s="25">
        <v>2.41324085525128E-2</v>
      </c>
      <c r="Q236" s="25">
        <v>6.9696300425978993E-3</v>
      </c>
      <c r="R236" s="25">
        <v>9.0793562020617506E-4</v>
      </c>
      <c r="S236" s="25">
        <v>1.3334730305511999E-2</v>
      </c>
      <c r="T236" s="25">
        <v>7.6763482866937405E-2</v>
      </c>
      <c r="U236" s="25">
        <v>7.8263112117199301E-4</v>
      </c>
      <c r="V236" s="25">
        <v>7.2287180670904509E-4</v>
      </c>
      <c r="W236" s="24">
        <v>1.0826693113610399</v>
      </c>
      <c r="Y236" s="24">
        <v>308.28843357026801</v>
      </c>
    </row>
    <row r="237" spans="1:25" x14ac:dyDescent="0.3">
      <c r="A237">
        <f>YEAR(Table1[[#This Row],[Date]])</f>
        <v>2026</v>
      </c>
      <c r="B237">
        <f>MONTH(Table1[[#This Row],[Date]])</f>
        <v>8</v>
      </c>
      <c r="C237" s="1">
        <v>46257</v>
      </c>
      <c r="D237">
        <v>1</v>
      </c>
      <c r="E237" s="23">
        <v>7.0000000000000007E-2</v>
      </c>
      <c r="F237" s="23">
        <v>0.04</v>
      </c>
      <c r="G237" s="23">
        <v>0.98499999999999999</v>
      </c>
      <c r="H237" s="23">
        <v>0.94499999999999995</v>
      </c>
      <c r="I237">
        <v>37.5</v>
      </c>
      <c r="K237" s="25">
        <v>9.0067125990489997E-3</v>
      </c>
      <c r="L237" s="25">
        <v>7.9960898605144107E-4</v>
      </c>
      <c r="M237" s="25">
        <v>0.40834821099610802</v>
      </c>
      <c r="N237" s="25">
        <v>5.24295767446755E-2</v>
      </c>
      <c r="O237" s="25">
        <v>8.96407953882657E-3</v>
      </c>
      <c r="P237" s="25">
        <v>2.41324085525128E-2</v>
      </c>
      <c r="Q237" s="25">
        <v>6.9696300425978993E-3</v>
      </c>
      <c r="R237" s="25">
        <v>9.0793562020617506E-4</v>
      </c>
      <c r="S237" s="25">
        <v>1.3334730305511999E-2</v>
      </c>
      <c r="T237" s="25">
        <v>7.6763482866937405E-2</v>
      </c>
      <c r="U237" s="25">
        <v>7.8263112117199301E-4</v>
      </c>
      <c r="V237" s="25">
        <v>7.2287180670904509E-4</v>
      </c>
      <c r="W237" s="24">
        <v>1.0826693113610399</v>
      </c>
      <c r="Y237" s="24">
        <v>308.28843357026801</v>
      </c>
    </row>
    <row r="238" spans="1:25" x14ac:dyDescent="0.3">
      <c r="A238">
        <f>YEAR(Table1[[#This Row],[Date]])</f>
        <v>2026</v>
      </c>
      <c r="B238">
        <f>MONTH(Table1[[#This Row],[Date]])</f>
        <v>8</v>
      </c>
      <c r="C238" s="1">
        <v>46258</v>
      </c>
      <c r="D238">
        <v>1</v>
      </c>
      <c r="E238" s="23">
        <v>7.0000000000000007E-2</v>
      </c>
      <c r="F238" s="23">
        <v>0.04</v>
      </c>
      <c r="G238" s="23">
        <v>0.98499999999999999</v>
      </c>
      <c r="H238" s="23">
        <v>0.94499999999999995</v>
      </c>
      <c r="I238">
        <v>37.5</v>
      </c>
      <c r="K238" s="25">
        <v>9.0067125990489997E-3</v>
      </c>
      <c r="L238" s="25">
        <v>7.9960898605144107E-4</v>
      </c>
      <c r="M238" s="25">
        <v>0.40834821099610802</v>
      </c>
      <c r="N238" s="25">
        <v>5.24295767446755E-2</v>
      </c>
      <c r="O238" s="25">
        <v>8.96407953882657E-3</v>
      </c>
      <c r="P238" s="25">
        <v>2.41324085525128E-2</v>
      </c>
      <c r="Q238" s="25">
        <v>6.9696300425978993E-3</v>
      </c>
      <c r="R238" s="25">
        <v>9.0793562020617506E-4</v>
      </c>
      <c r="S238" s="25">
        <v>1.3334730305511999E-2</v>
      </c>
      <c r="T238" s="25">
        <v>7.6763482866937405E-2</v>
      </c>
      <c r="U238" s="25">
        <v>7.8263112117199301E-4</v>
      </c>
      <c r="V238" s="25">
        <v>7.2287180670904509E-4</v>
      </c>
      <c r="W238" s="24">
        <v>1.0826693113610399</v>
      </c>
      <c r="Y238" s="24">
        <v>308.28843357026801</v>
      </c>
    </row>
    <row r="239" spans="1:25" x14ac:dyDescent="0.3">
      <c r="A239">
        <f>YEAR(Table1[[#This Row],[Date]])</f>
        <v>2026</v>
      </c>
      <c r="B239">
        <f>MONTH(Table1[[#This Row],[Date]])</f>
        <v>8</v>
      </c>
      <c r="C239" s="1">
        <v>46259</v>
      </c>
      <c r="D239">
        <v>1</v>
      </c>
      <c r="E239" s="23">
        <v>7.0000000000000007E-2</v>
      </c>
      <c r="F239" s="23">
        <v>0.04</v>
      </c>
      <c r="G239" s="23">
        <v>0.98499999999999999</v>
      </c>
      <c r="H239" s="23">
        <v>0.94499999999999995</v>
      </c>
      <c r="I239">
        <v>37.5</v>
      </c>
      <c r="K239" s="25">
        <v>9.0067125990489997E-3</v>
      </c>
      <c r="L239" s="25">
        <v>7.9960898605144107E-4</v>
      </c>
      <c r="M239" s="25">
        <v>0.40834821099610802</v>
      </c>
      <c r="N239" s="25">
        <v>5.24295767446755E-2</v>
      </c>
      <c r="O239" s="25">
        <v>8.96407953882657E-3</v>
      </c>
      <c r="P239" s="25">
        <v>2.41324085525128E-2</v>
      </c>
      <c r="Q239" s="25">
        <v>6.9696300425978993E-3</v>
      </c>
      <c r="R239" s="25">
        <v>9.0793562020617506E-4</v>
      </c>
      <c r="S239" s="25">
        <v>1.3334730305511999E-2</v>
      </c>
      <c r="T239" s="25">
        <v>7.6763482866937405E-2</v>
      </c>
      <c r="U239" s="25">
        <v>7.8263112117199301E-4</v>
      </c>
      <c r="V239" s="25">
        <v>7.2287180670904509E-4</v>
      </c>
      <c r="W239" s="24">
        <v>1.0826693113610399</v>
      </c>
      <c r="Y239" s="24">
        <v>308.28843357026801</v>
      </c>
    </row>
    <row r="240" spans="1:25" x14ac:dyDescent="0.3">
      <c r="A240">
        <f>YEAR(Table1[[#This Row],[Date]])</f>
        <v>2026</v>
      </c>
      <c r="B240">
        <f>MONTH(Table1[[#This Row],[Date]])</f>
        <v>8</v>
      </c>
      <c r="C240" s="1">
        <v>46260</v>
      </c>
      <c r="D240">
        <v>1</v>
      </c>
      <c r="E240" s="23">
        <v>7.0000000000000007E-2</v>
      </c>
      <c r="F240" s="23">
        <v>0.04</v>
      </c>
      <c r="G240" s="23">
        <v>0.98499999999999999</v>
      </c>
      <c r="H240" s="23">
        <v>0.94499999999999995</v>
      </c>
      <c r="I240">
        <v>37.5</v>
      </c>
      <c r="K240" s="25">
        <v>9.0067125990489997E-3</v>
      </c>
      <c r="L240" s="25">
        <v>7.9960898605144107E-4</v>
      </c>
      <c r="M240" s="25">
        <v>0.40834821099610802</v>
      </c>
      <c r="N240" s="25">
        <v>5.24295767446755E-2</v>
      </c>
      <c r="O240" s="25">
        <v>8.96407953882657E-3</v>
      </c>
      <c r="P240" s="25">
        <v>2.41324085525128E-2</v>
      </c>
      <c r="Q240" s="25">
        <v>6.9696300425978993E-3</v>
      </c>
      <c r="R240" s="25">
        <v>9.0793562020617506E-4</v>
      </c>
      <c r="S240" s="25">
        <v>1.3334730305511999E-2</v>
      </c>
      <c r="T240" s="25">
        <v>7.6763482866937405E-2</v>
      </c>
      <c r="U240" s="25">
        <v>7.8263112117199301E-4</v>
      </c>
      <c r="V240" s="25">
        <v>7.2287180670904509E-4</v>
      </c>
      <c r="W240" s="24">
        <v>1.0826693113610399</v>
      </c>
      <c r="Y240" s="24">
        <v>308.28843357026801</v>
      </c>
    </row>
    <row r="241" spans="1:25" x14ac:dyDescent="0.3">
      <c r="A241">
        <f>YEAR(Table1[[#This Row],[Date]])</f>
        <v>2026</v>
      </c>
      <c r="B241">
        <f>MONTH(Table1[[#This Row],[Date]])</f>
        <v>8</v>
      </c>
      <c r="C241" s="1">
        <v>46261</v>
      </c>
      <c r="D241">
        <v>1</v>
      </c>
      <c r="E241" s="23">
        <v>7.0000000000000007E-2</v>
      </c>
      <c r="F241" s="23">
        <v>0.04</v>
      </c>
      <c r="G241" s="23">
        <v>0.98499999999999999</v>
      </c>
      <c r="H241" s="23">
        <v>0.94499999999999995</v>
      </c>
      <c r="I241">
        <v>37.5</v>
      </c>
      <c r="K241" s="25">
        <v>9.0067125990489997E-3</v>
      </c>
      <c r="L241" s="25">
        <v>7.9960898605144107E-4</v>
      </c>
      <c r="M241" s="25">
        <v>0.40834821099610802</v>
      </c>
      <c r="N241" s="25">
        <v>5.24295767446755E-2</v>
      </c>
      <c r="O241" s="25">
        <v>8.96407953882657E-3</v>
      </c>
      <c r="P241" s="25">
        <v>2.41324085525128E-2</v>
      </c>
      <c r="Q241" s="25">
        <v>6.9696300425978993E-3</v>
      </c>
      <c r="R241" s="25">
        <v>9.0793562020617506E-4</v>
      </c>
      <c r="S241" s="25">
        <v>1.3334730305511999E-2</v>
      </c>
      <c r="T241" s="25">
        <v>7.6763482866937405E-2</v>
      </c>
      <c r="U241" s="25">
        <v>7.8263112117199301E-4</v>
      </c>
      <c r="V241" s="25">
        <v>7.2287180670904509E-4</v>
      </c>
      <c r="W241" s="24">
        <v>1.0826693113610399</v>
      </c>
      <c r="Y241" s="24">
        <v>308.28843357026801</v>
      </c>
    </row>
    <row r="242" spans="1:25" x14ac:dyDescent="0.3">
      <c r="A242">
        <f>YEAR(Table1[[#This Row],[Date]])</f>
        <v>2026</v>
      </c>
      <c r="B242">
        <f>MONTH(Table1[[#This Row],[Date]])</f>
        <v>8</v>
      </c>
      <c r="C242" s="1">
        <v>46262</v>
      </c>
      <c r="D242">
        <v>1</v>
      </c>
      <c r="E242" s="23">
        <v>7.0000000000000007E-2</v>
      </c>
      <c r="F242" s="23">
        <v>0.04</v>
      </c>
      <c r="G242" s="23">
        <v>0.98499999999999999</v>
      </c>
      <c r="H242" s="23">
        <v>0.94499999999999995</v>
      </c>
      <c r="I242">
        <v>37.5</v>
      </c>
      <c r="K242" s="25">
        <v>9.0067125990489997E-3</v>
      </c>
      <c r="L242" s="25">
        <v>7.9960898605144107E-4</v>
      </c>
      <c r="M242" s="25">
        <v>0.40834821099610802</v>
      </c>
      <c r="N242" s="25">
        <v>5.24295767446755E-2</v>
      </c>
      <c r="O242" s="25">
        <v>8.96407953882657E-3</v>
      </c>
      <c r="P242" s="25">
        <v>2.41324085525128E-2</v>
      </c>
      <c r="Q242" s="25">
        <v>6.9696300425978993E-3</v>
      </c>
      <c r="R242" s="25">
        <v>9.0793562020617506E-4</v>
      </c>
      <c r="S242" s="25">
        <v>1.3334730305511999E-2</v>
      </c>
      <c r="T242" s="25">
        <v>7.6763482866937405E-2</v>
      </c>
      <c r="U242" s="25">
        <v>7.8263112117199301E-4</v>
      </c>
      <c r="V242" s="25">
        <v>7.2287180670904509E-4</v>
      </c>
      <c r="W242" s="24">
        <v>1.0826693113610399</v>
      </c>
      <c r="Y242" s="24">
        <v>308.28843357026801</v>
      </c>
    </row>
    <row r="243" spans="1:25" x14ac:dyDescent="0.3">
      <c r="A243">
        <f>YEAR(Table1[[#This Row],[Date]])</f>
        <v>2026</v>
      </c>
      <c r="B243">
        <f>MONTH(Table1[[#This Row],[Date]])</f>
        <v>8</v>
      </c>
      <c r="C243" s="1">
        <v>46263</v>
      </c>
      <c r="D243">
        <v>1</v>
      </c>
      <c r="E243" s="23">
        <v>7.0000000000000007E-2</v>
      </c>
      <c r="F243" s="23">
        <v>0.04</v>
      </c>
      <c r="G243" s="23">
        <v>0.98499999999999999</v>
      </c>
      <c r="H243" s="23">
        <v>0.94499999999999995</v>
      </c>
      <c r="I243">
        <v>37.5</v>
      </c>
      <c r="K243" s="25">
        <v>9.0067125990489997E-3</v>
      </c>
      <c r="L243" s="25">
        <v>7.9960898605144107E-4</v>
      </c>
      <c r="M243" s="25">
        <v>0.40834821099610802</v>
      </c>
      <c r="N243" s="25">
        <v>5.24295767446755E-2</v>
      </c>
      <c r="O243" s="25">
        <v>8.96407953882657E-3</v>
      </c>
      <c r="P243" s="25">
        <v>2.41324085525128E-2</v>
      </c>
      <c r="Q243" s="25">
        <v>6.9696300425978993E-3</v>
      </c>
      <c r="R243" s="25">
        <v>9.0793562020617506E-4</v>
      </c>
      <c r="S243" s="25">
        <v>1.3334730305511999E-2</v>
      </c>
      <c r="T243" s="25">
        <v>7.6763482866937405E-2</v>
      </c>
      <c r="U243" s="25">
        <v>7.8263112117199301E-4</v>
      </c>
      <c r="V243" s="25">
        <v>7.2287180670904509E-4</v>
      </c>
      <c r="W243" s="24">
        <v>1.0826693113610399</v>
      </c>
      <c r="Y243" s="24">
        <v>308.28843357026801</v>
      </c>
    </row>
    <row r="244" spans="1:25" x14ac:dyDescent="0.3">
      <c r="A244">
        <f>YEAR(Table1[[#This Row],[Date]])</f>
        <v>2026</v>
      </c>
      <c r="B244">
        <f>MONTH(Table1[[#This Row],[Date]])</f>
        <v>8</v>
      </c>
      <c r="C244" s="1">
        <v>46264</v>
      </c>
      <c r="D244">
        <v>1</v>
      </c>
      <c r="E244" s="23">
        <v>7.0000000000000007E-2</v>
      </c>
      <c r="F244" s="23">
        <v>0.04</v>
      </c>
      <c r="G244" s="23">
        <v>0.98499999999999999</v>
      </c>
      <c r="H244" s="23">
        <v>0.94499999999999995</v>
      </c>
      <c r="I244">
        <v>37.5</v>
      </c>
      <c r="K244" s="25">
        <v>9.0067125990489997E-3</v>
      </c>
      <c r="L244" s="25">
        <v>7.9960898605144107E-4</v>
      </c>
      <c r="M244" s="25">
        <v>0.40834821099610802</v>
      </c>
      <c r="N244" s="25">
        <v>5.24295767446755E-2</v>
      </c>
      <c r="O244" s="25">
        <v>8.96407953882657E-3</v>
      </c>
      <c r="P244" s="25">
        <v>2.41324085525128E-2</v>
      </c>
      <c r="Q244" s="25">
        <v>6.9696300425978993E-3</v>
      </c>
      <c r="R244" s="25">
        <v>9.0793562020617506E-4</v>
      </c>
      <c r="S244" s="25">
        <v>1.3334730305511999E-2</v>
      </c>
      <c r="T244" s="25">
        <v>7.6763482866937405E-2</v>
      </c>
      <c r="U244" s="25">
        <v>7.8263112117199301E-4</v>
      </c>
      <c r="V244" s="25">
        <v>7.2287180670904509E-4</v>
      </c>
      <c r="W244" s="24">
        <v>1.0826693113610399</v>
      </c>
      <c r="Y244" s="24">
        <v>308.28843357026801</v>
      </c>
    </row>
    <row r="245" spans="1:25" x14ac:dyDescent="0.3">
      <c r="A245">
        <f>YEAR(Table1[[#This Row],[Date]])</f>
        <v>2026</v>
      </c>
      <c r="B245">
        <f>MONTH(Table1[[#This Row],[Date]])</f>
        <v>8</v>
      </c>
      <c r="C245" s="1">
        <v>46265</v>
      </c>
      <c r="D245">
        <v>1</v>
      </c>
      <c r="E245" s="23">
        <v>7.0000000000000007E-2</v>
      </c>
      <c r="F245" s="23">
        <v>0.04</v>
      </c>
      <c r="G245" s="23">
        <v>0.98499999999999999</v>
      </c>
      <c r="H245" s="23">
        <v>0.94499999999999995</v>
      </c>
      <c r="I245">
        <v>37.5</v>
      </c>
      <c r="K245" s="25">
        <v>9.0067125990489997E-3</v>
      </c>
      <c r="L245" s="25">
        <v>7.9960898605144107E-4</v>
      </c>
      <c r="M245" s="25">
        <v>0.40834821099610802</v>
      </c>
      <c r="N245" s="25">
        <v>5.24295767446755E-2</v>
      </c>
      <c r="O245" s="25">
        <v>8.96407953882657E-3</v>
      </c>
      <c r="P245" s="25">
        <v>2.41324085525128E-2</v>
      </c>
      <c r="Q245" s="25">
        <v>6.9696300425978993E-3</v>
      </c>
      <c r="R245" s="25">
        <v>9.0793562020617506E-4</v>
      </c>
      <c r="S245" s="25">
        <v>1.3334730305511999E-2</v>
      </c>
      <c r="T245" s="25">
        <v>7.6763482866937405E-2</v>
      </c>
      <c r="U245" s="25">
        <v>7.8263112117199301E-4</v>
      </c>
      <c r="V245" s="25">
        <v>7.2287180670904509E-4</v>
      </c>
      <c r="W245" s="24">
        <v>1.0826693113610399</v>
      </c>
      <c r="Y245" s="24">
        <v>308.28843357026801</v>
      </c>
    </row>
    <row r="246" spans="1:25" x14ac:dyDescent="0.3">
      <c r="A246">
        <f>YEAR(Table1[[#This Row],[Date]])</f>
        <v>2026</v>
      </c>
      <c r="B246">
        <f>MONTH(Table1[[#This Row],[Date]])</f>
        <v>9</v>
      </c>
      <c r="C246" s="1">
        <v>46266</v>
      </c>
      <c r="D246">
        <v>1</v>
      </c>
      <c r="E246" s="23">
        <v>7.0000000000000007E-2</v>
      </c>
      <c r="F246" s="23">
        <v>0.04</v>
      </c>
      <c r="G246" s="23">
        <v>0.98499999999999999</v>
      </c>
      <c r="H246" s="23">
        <v>0.94499999999999995</v>
      </c>
      <c r="I246">
        <v>37.5</v>
      </c>
      <c r="K246" s="25">
        <v>9.1166347367703411E-3</v>
      </c>
      <c r="L246" s="25">
        <v>8.1706927950517705E-4</v>
      </c>
      <c r="M246" s="25">
        <v>0.41555010033747697</v>
      </c>
      <c r="N246" s="25">
        <v>4.5194701802065203E-2</v>
      </c>
      <c r="O246" s="25">
        <v>8.2175511718715604E-3</v>
      </c>
      <c r="P246" s="25">
        <v>2.41324085525128E-2</v>
      </c>
      <c r="Q246" s="25">
        <v>6.6933320692423807E-3</v>
      </c>
      <c r="R246" s="25">
        <v>9.3539630828679194E-4</v>
      </c>
      <c r="S246" s="25">
        <v>1.4308725538120399E-2</v>
      </c>
      <c r="T246" s="25">
        <v>7.1556109532882703E-2</v>
      </c>
      <c r="U246" s="25">
        <v>5.4912005432736905E-4</v>
      </c>
      <c r="V246" s="25">
        <v>4.8973116972105403E-4</v>
      </c>
      <c r="W246" s="24">
        <v>1.12126833715759</v>
      </c>
      <c r="Y246" s="24">
        <v>288.95574704196599</v>
      </c>
    </row>
    <row r="247" spans="1:25" x14ac:dyDescent="0.3">
      <c r="A247">
        <f>YEAR(Table1[[#This Row],[Date]])</f>
        <v>2026</v>
      </c>
      <c r="B247">
        <f>MONTH(Table1[[#This Row],[Date]])</f>
        <v>9</v>
      </c>
      <c r="C247" s="1">
        <v>46267</v>
      </c>
      <c r="D247">
        <v>1</v>
      </c>
      <c r="E247" s="23">
        <v>7.0000000000000007E-2</v>
      </c>
      <c r="F247" s="23">
        <v>0.04</v>
      </c>
      <c r="G247" s="23">
        <v>0.98499999999999999</v>
      </c>
      <c r="H247" s="23">
        <v>0.94499999999999995</v>
      </c>
      <c r="I247">
        <v>37.5</v>
      </c>
      <c r="K247" s="25">
        <v>9.1166347367703411E-3</v>
      </c>
      <c r="L247" s="25">
        <v>8.1706927950517705E-4</v>
      </c>
      <c r="M247" s="25">
        <v>0.41555010033747697</v>
      </c>
      <c r="N247" s="25">
        <v>4.5194701802065203E-2</v>
      </c>
      <c r="O247" s="25">
        <v>8.2175511718715604E-3</v>
      </c>
      <c r="P247" s="25">
        <v>2.41324085525128E-2</v>
      </c>
      <c r="Q247" s="25">
        <v>6.6933320692423807E-3</v>
      </c>
      <c r="R247" s="25">
        <v>9.3539630828679194E-4</v>
      </c>
      <c r="S247" s="25">
        <v>1.4308725538120399E-2</v>
      </c>
      <c r="T247" s="25">
        <v>7.1556109532882703E-2</v>
      </c>
      <c r="U247" s="25">
        <v>5.4912005432736905E-4</v>
      </c>
      <c r="V247" s="25">
        <v>4.8973116972105403E-4</v>
      </c>
      <c r="W247" s="24">
        <v>1.12126833715759</v>
      </c>
      <c r="Y247" s="24">
        <v>288.95574704196599</v>
      </c>
    </row>
    <row r="248" spans="1:25" x14ac:dyDescent="0.3">
      <c r="A248">
        <f>YEAR(Table1[[#This Row],[Date]])</f>
        <v>2026</v>
      </c>
      <c r="B248">
        <f>MONTH(Table1[[#This Row],[Date]])</f>
        <v>9</v>
      </c>
      <c r="C248" s="1">
        <v>46268</v>
      </c>
      <c r="D248">
        <v>1</v>
      </c>
      <c r="E248" s="23">
        <v>7.0000000000000007E-2</v>
      </c>
      <c r="F248" s="23">
        <v>0.04</v>
      </c>
      <c r="G248" s="23">
        <v>0.98499999999999999</v>
      </c>
      <c r="H248" s="23">
        <v>0.94499999999999995</v>
      </c>
      <c r="I248">
        <v>37.5</v>
      </c>
      <c r="K248" s="25">
        <v>9.1166347367703411E-3</v>
      </c>
      <c r="L248" s="25">
        <v>8.1706927950517705E-4</v>
      </c>
      <c r="M248" s="25">
        <v>0.41555010033747697</v>
      </c>
      <c r="N248" s="25">
        <v>4.5194701802065203E-2</v>
      </c>
      <c r="O248" s="25">
        <v>8.2175511718715604E-3</v>
      </c>
      <c r="P248" s="25">
        <v>2.41324085525128E-2</v>
      </c>
      <c r="Q248" s="25">
        <v>6.6933320692423807E-3</v>
      </c>
      <c r="R248" s="25">
        <v>9.3539630828679194E-4</v>
      </c>
      <c r="S248" s="25">
        <v>1.4308725538120399E-2</v>
      </c>
      <c r="T248" s="25">
        <v>7.1556109532882703E-2</v>
      </c>
      <c r="U248" s="25">
        <v>5.4912005432736905E-4</v>
      </c>
      <c r="V248" s="25">
        <v>4.8973116972105403E-4</v>
      </c>
      <c r="W248" s="24">
        <v>1.12126833715759</v>
      </c>
      <c r="Y248" s="24">
        <v>288.95574704196599</v>
      </c>
    </row>
    <row r="249" spans="1:25" x14ac:dyDescent="0.3">
      <c r="A249">
        <f>YEAR(Table1[[#This Row],[Date]])</f>
        <v>2026</v>
      </c>
      <c r="B249">
        <f>MONTH(Table1[[#This Row],[Date]])</f>
        <v>9</v>
      </c>
      <c r="C249" s="1">
        <v>46269</v>
      </c>
      <c r="D249">
        <v>1</v>
      </c>
      <c r="E249" s="23">
        <v>7.0000000000000007E-2</v>
      </c>
      <c r="F249" s="23">
        <v>0.04</v>
      </c>
      <c r="G249" s="23">
        <v>0.98499999999999999</v>
      </c>
      <c r="H249" s="23">
        <v>0.94499999999999995</v>
      </c>
      <c r="I249">
        <v>37.5</v>
      </c>
      <c r="K249" s="25">
        <v>9.1166347367703411E-3</v>
      </c>
      <c r="L249" s="25">
        <v>8.1706927950517705E-4</v>
      </c>
      <c r="M249" s="25">
        <v>0.41555010033747697</v>
      </c>
      <c r="N249" s="25">
        <v>4.5194701802065203E-2</v>
      </c>
      <c r="O249" s="25">
        <v>8.2175511718715604E-3</v>
      </c>
      <c r="P249" s="25">
        <v>2.41324085525128E-2</v>
      </c>
      <c r="Q249" s="25">
        <v>6.6933320692423807E-3</v>
      </c>
      <c r="R249" s="25">
        <v>9.3539630828679194E-4</v>
      </c>
      <c r="S249" s="25">
        <v>1.4308725538120399E-2</v>
      </c>
      <c r="T249" s="25">
        <v>7.1556109532882703E-2</v>
      </c>
      <c r="U249" s="25">
        <v>5.4912005432736905E-4</v>
      </c>
      <c r="V249" s="25">
        <v>4.8973116972105403E-4</v>
      </c>
      <c r="W249" s="24">
        <v>1.12126833715759</v>
      </c>
      <c r="Y249" s="24">
        <v>288.95574704196599</v>
      </c>
    </row>
    <row r="250" spans="1:25" x14ac:dyDescent="0.3">
      <c r="A250">
        <f>YEAR(Table1[[#This Row],[Date]])</f>
        <v>2026</v>
      </c>
      <c r="B250">
        <f>MONTH(Table1[[#This Row],[Date]])</f>
        <v>9</v>
      </c>
      <c r="C250" s="1">
        <v>46270</v>
      </c>
      <c r="D250">
        <v>1</v>
      </c>
      <c r="E250" s="23">
        <v>7.0000000000000007E-2</v>
      </c>
      <c r="F250" s="23">
        <v>0.04</v>
      </c>
      <c r="G250" s="23">
        <v>0.98499999999999999</v>
      </c>
      <c r="H250" s="23">
        <v>0.94499999999999995</v>
      </c>
      <c r="I250">
        <v>37.5</v>
      </c>
      <c r="K250" s="25">
        <v>9.1166347367703411E-3</v>
      </c>
      <c r="L250" s="25">
        <v>8.1706927950517705E-4</v>
      </c>
      <c r="M250" s="25">
        <v>0.41555010033747697</v>
      </c>
      <c r="N250" s="25">
        <v>4.5194701802065203E-2</v>
      </c>
      <c r="O250" s="25">
        <v>8.2175511718715604E-3</v>
      </c>
      <c r="P250" s="25">
        <v>2.41324085525128E-2</v>
      </c>
      <c r="Q250" s="25">
        <v>6.6933320692423807E-3</v>
      </c>
      <c r="R250" s="25">
        <v>9.3539630828679194E-4</v>
      </c>
      <c r="S250" s="25">
        <v>1.4308725538120399E-2</v>
      </c>
      <c r="T250" s="25">
        <v>7.1556109532882703E-2</v>
      </c>
      <c r="U250" s="25">
        <v>5.4912005432736905E-4</v>
      </c>
      <c r="V250" s="25">
        <v>4.8973116972105403E-4</v>
      </c>
      <c r="W250" s="24">
        <v>1.12126833715759</v>
      </c>
      <c r="Y250" s="24">
        <v>288.95574704196599</v>
      </c>
    </row>
    <row r="251" spans="1:25" x14ac:dyDescent="0.3">
      <c r="A251">
        <f>YEAR(Table1[[#This Row],[Date]])</f>
        <v>2026</v>
      </c>
      <c r="B251">
        <f>MONTH(Table1[[#This Row],[Date]])</f>
        <v>9</v>
      </c>
      <c r="C251" s="1">
        <v>46271</v>
      </c>
      <c r="D251">
        <v>1</v>
      </c>
      <c r="E251" s="23">
        <v>7.0000000000000007E-2</v>
      </c>
      <c r="F251" s="23">
        <v>0.04</v>
      </c>
      <c r="G251" s="23">
        <v>0.98499999999999999</v>
      </c>
      <c r="H251" s="23">
        <v>0.94499999999999995</v>
      </c>
      <c r="I251">
        <v>37.5</v>
      </c>
      <c r="K251" s="25">
        <v>9.1166347367703411E-3</v>
      </c>
      <c r="L251" s="25">
        <v>8.1706927950517705E-4</v>
      </c>
      <c r="M251" s="25">
        <v>0.41555010033747697</v>
      </c>
      <c r="N251" s="25">
        <v>4.5194701802065203E-2</v>
      </c>
      <c r="O251" s="25">
        <v>8.2175511718715604E-3</v>
      </c>
      <c r="P251" s="25">
        <v>2.41324085525128E-2</v>
      </c>
      <c r="Q251" s="25">
        <v>6.6933320692423807E-3</v>
      </c>
      <c r="R251" s="25">
        <v>9.3539630828679194E-4</v>
      </c>
      <c r="S251" s="25">
        <v>1.4308725538120399E-2</v>
      </c>
      <c r="T251" s="25">
        <v>7.1556109532882703E-2</v>
      </c>
      <c r="U251" s="25">
        <v>5.4912005432736905E-4</v>
      </c>
      <c r="V251" s="25">
        <v>4.8973116972105403E-4</v>
      </c>
      <c r="W251" s="24">
        <v>1.12126833715759</v>
      </c>
      <c r="Y251" s="24">
        <v>288.95574704196599</v>
      </c>
    </row>
    <row r="252" spans="1:25" x14ac:dyDescent="0.3">
      <c r="A252">
        <f>YEAR(Table1[[#This Row],[Date]])</f>
        <v>2026</v>
      </c>
      <c r="B252">
        <f>MONTH(Table1[[#This Row],[Date]])</f>
        <v>9</v>
      </c>
      <c r="C252" s="1">
        <v>46272</v>
      </c>
      <c r="D252">
        <v>1</v>
      </c>
      <c r="E252" s="23">
        <v>7.0000000000000007E-2</v>
      </c>
      <c r="F252" s="23">
        <v>0.04</v>
      </c>
      <c r="G252" s="23">
        <v>0.98499999999999999</v>
      </c>
      <c r="H252" s="23">
        <v>0.94499999999999995</v>
      </c>
      <c r="I252">
        <v>37.5</v>
      </c>
      <c r="K252" s="25">
        <v>9.1166347367703411E-3</v>
      </c>
      <c r="L252" s="25">
        <v>8.1706927950517705E-4</v>
      </c>
      <c r="M252" s="25">
        <v>0.41555010033747697</v>
      </c>
      <c r="N252" s="25">
        <v>4.5194701802065203E-2</v>
      </c>
      <c r="O252" s="25">
        <v>8.2175511718715604E-3</v>
      </c>
      <c r="P252" s="25">
        <v>2.41324085525128E-2</v>
      </c>
      <c r="Q252" s="25">
        <v>6.6933320692423807E-3</v>
      </c>
      <c r="R252" s="25">
        <v>9.3539630828679194E-4</v>
      </c>
      <c r="S252" s="25">
        <v>1.4308725538120399E-2</v>
      </c>
      <c r="T252" s="25">
        <v>7.1556109532882703E-2</v>
      </c>
      <c r="U252" s="25">
        <v>5.4912005432736905E-4</v>
      </c>
      <c r="V252" s="25">
        <v>4.8973116972105403E-4</v>
      </c>
      <c r="W252" s="24">
        <v>1.12126833715759</v>
      </c>
      <c r="Y252" s="24">
        <v>288.95574704196599</v>
      </c>
    </row>
    <row r="253" spans="1:25" x14ac:dyDescent="0.3">
      <c r="A253">
        <f>YEAR(Table1[[#This Row],[Date]])</f>
        <v>2026</v>
      </c>
      <c r="B253">
        <f>MONTH(Table1[[#This Row],[Date]])</f>
        <v>9</v>
      </c>
      <c r="C253" s="1">
        <v>46273</v>
      </c>
      <c r="D253">
        <v>1</v>
      </c>
      <c r="E253" s="23">
        <v>7.0000000000000007E-2</v>
      </c>
      <c r="F253" s="23">
        <v>0.04</v>
      </c>
      <c r="G253" s="23">
        <v>0.98499999999999999</v>
      </c>
      <c r="H253" s="23">
        <v>0.94499999999999995</v>
      </c>
      <c r="I253">
        <v>37.5</v>
      </c>
      <c r="K253" s="25">
        <v>9.1166347367703411E-3</v>
      </c>
      <c r="L253" s="25">
        <v>8.1706927950517705E-4</v>
      </c>
      <c r="M253" s="25">
        <v>0.41555010033747697</v>
      </c>
      <c r="N253" s="25">
        <v>4.5194701802065203E-2</v>
      </c>
      <c r="O253" s="25">
        <v>8.2175511718715604E-3</v>
      </c>
      <c r="P253" s="25">
        <v>2.41324085525128E-2</v>
      </c>
      <c r="Q253" s="25">
        <v>6.6933320692423807E-3</v>
      </c>
      <c r="R253" s="25">
        <v>9.3539630828679194E-4</v>
      </c>
      <c r="S253" s="25">
        <v>1.4308725538120399E-2</v>
      </c>
      <c r="T253" s="25">
        <v>7.1556109532882703E-2</v>
      </c>
      <c r="U253" s="25">
        <v>5.4912005432736905E-4</v>
      </c>
      <c r="V253" s="25">
        <v>4.8973116972105403E-4</v>
      </c>
      <c r="W253" s="24">
        <v>1.12126833715759</v>
      </c>
      <c r="Y253" s="24">
        <v>288.95574704196599</v>
      </c>
    </row>
    <row r="254" spans="1:25" x14ac:dyDescent="0.3">
      <c r="A254">
        <f>YEAR(Table1[[#This Row],[Date]])</f>
        <v>2026</v>
      </c>
      <c r="B254">
        <f>MONTH(Table1[[#This Row],[Date]])</f>
        <v>9</v>
      </c>
      <c r="C254" s="1">
        <v>46274</v>
      </c>
      <c r="D254">
        <v>1</v>
      </c>
      <c r="E254" s="23">
        <v>7.0000000000000007E-2</v>
      </c>
      <c r="F254" s="23">
        <v>0.04</v>
      </c>
      <c r="G254" s="23">
        <v>0.98499999999999999</v>
      </c>
      <c r="H254" s="23">
        <v>0.94499999999999995</v>
      </c>
      <c r="I254">
        <v>37.5</v>
      </c>
      <c r="K254" s="25">
        <v>9.1166347367703411E-3</v>
      </c>
      <c r="L254" s="25">
        <v>8.1706927950517705E-4</v>
      </c>
      <c r="M254" s="25">
        <v>0.41555010033747697</v>
      </c>
      <c r="N254" s="25">
        <v>4.5194701802065203E-2</v>
      </c>
      <c r="O254" s="25">
        <v>8.2175511718715604E-3</v>
      </c>
      <c r="P254" s="25">
        <v>2.41324085525128E-2</v>
      </c>
      <c r="Q254" s="25">
        <v>6.6933320692423807E-3</v>
      </c>
      <c r="R254" s="25">
        <v>9.3539630828679194E-4</v>
      </c>
      <c r="S254" s="25">
        <v>1.4308725538120399E-2</v>
      </c>
      <c r="T254" s="25">
        <v>7.1556109532882703E-2</v>
      </c>
      <c r="U254" s="25">
        <v>5.4912005432736905E-4</v>
      </c>
      <c r="V254" s="25">
        <v>4.8973116972105403E-4</v>
      </c>
      <c r="W254" s="24">
        <v>1.12126833715759</v>
      </c>
      <c r="Y254" s="24">
        <v>288.95574704196599</v>
      </c>
    </row>
    <row r="255" spans="1:25" x14ac:dyDescent="0.3">
      <c r="A255">
        <f>YEAR(Table1[[#This Row],[Date]])</f>
        <v>2026</v>
      </c>
      <c r="B255">
        <f>MONTH(Table1[[#This Row],[Date]])</f>
        <v>9</v>
      </c>
      <c r="C255" s="1">
        <v>46275</v>
      </c>
      <c r="D255">
        <v>1</v>
      </c>
      <c r="E255" s="23">
        <v>7.0000000000000007E-2</v>
      </c>
      <c r="F255" s="23">
        <v>0.04</v>
      </c>
      <c r="G255" s="23">
        <v>0.98499999999999999</v>
      </c>
      <c r="H255" s="23">
        <v>0.94499999999999995</v>
      </c>
      <c r="I255">
        <v>37.5</v>
      </c>
      <c r="K255" s="25">
        <v>9.1166347367703411E-3</v>
      </c>
      <c r="L255" s="25">
        <v>8.1706927950517705E-4</v>
      </c>
      <c r="M255" s="25">
        <v>0.41555010033747697</v>
      </c>
      <c r="N255" s="25">
        <v>4.5194701802065203E-2</v>
      </c>
      <c r="O255" s="25">
        <v>8.2175511718715604E-3</v>
      </c>
      <c r="P255" s="25">
        <v>2.41324085525128E-2</v>
      </c>
      <c r="Q255" s="25">
        <v>6.6933320692423807E-3</v>
      </c>
      <c r="R255" s="25">
        <v>9.3539630828679194E-4</v>
      </c>
      <c r="S255" s="25">
        <v>1.4308725538120399E-2</v>
      </c>
      <c r="T255" s="25">
        <v>7.1556109532882703E-2</v>
      </c>
      <c r="U255" s="25">
        <v>5.4912005432736905E-4</v>
      </c>
      <c r="V255" s="25">
        <v>4.8973116972105403E-4</v>
      </c>
      <c r="W255" s="24">
        <v>1.12126833715759</v>
      </c>
      <c r="Y255" s="24">
        <v>288.95574704196599</v>
      </c>
    </row>
    <row r="256" spans="1:25" x14ac:dyDescent="0.3">
      <c r="A256">
        <f>YEAR(Table1[[#This Row],[Date]])</f>
        <v>2026</v>
      </c>
      <c r="B256">
        <f>MONTH(Table1[[#This Row],[Date]])</f>
        <v>9</v>
      </c>
      <c r="C256" s="1">
        <v>46276</v>
      </c>
      <c r="D256">
        <v>1</v>
      </c>
      <c r="E256" s="23">
        <v>7.0000000000000007E-2</v>
      </c>
      <c r="F256" s="23">
        <v>0.04</v>
      </c>
      <c r="G256" s="23">
        <v>0.98499999999999999</v>
      </c>
      <c r="H256" s="23">
        <v>0.94499999999999995</v>
      </c>
      <c r="I256">
        <v>37.5</v>
      </c>
      <c r="K256" s="25">
        <v>9.1166347367703411E-3</v>
      </c>
      <c r="L256" s="25">
        <v>8.1706927950517705E-4</v>
      </c>
      <c r="M256" s="25">
        <v>0.41555010033747697</v>
      </c>
      <c r="N256" s="25">
        <v>4.5194701802065203E-2</v>
      </c>
      <c r="O256" s="25">
        <v>8.2175511718715604E-3</v>
      </c>
      <c r="P256" s="25">
        <v>2.41324085525128E-2</v>
      </c>
      <c r="Q256" s="25">
        <v>6.6933320692423807E-3</v>
      </c>
      <c r="R256" s="25">
        <v>9.3539630828679194E-4</v>
      </c>
      <c r="S256" s="25">
        <v>1.4308725538120399E-2</v>
      </c>
      <c r="T256" s="25">
        <v>7.1556109532882703E-2</v>
      </c>
      <c r="U256" s="25">
        <v>5.4912005432736905E-4</v>
      </c>
      <c r="V256" s="25">
        <v>4.8973116972105403E-4</v>
      </c>
      <c r="W256" s="24">
        <v>1.12126833715759</v>
      </c>
      <c r="Y256" s="24">
        <v>288.95574704196599</v>
      </c>
    </row>
    <row r="257" spans="1:25" x14ac:dyDescent="0.3">
      <c r="A257">
        <f>YEAR(Table1[[#This Row],[Date]])</f>
        <v>2026</v>
      </c>
      <c r="B257">
        <f>MONTH(Table1[[#This Row],[Date]])</f>
        <v>9</v>
      </c>
      <c r="C257" s="1">
        <v>46277</v>
      </c>
      <c r="D257">
        <v>1</v>
      </c>
      <c r="E257" s="23">
        <v>7.0000000000000007E-2</v>
      </c>
      <c r="F257" s="23">
        <v>0.04</v>
      </c>
      <c r="G257" s="23">
        <v>0.98499999999999999</v>
      </c>
      <c r="H257" s="23">
        <v>0.94499999999999995</v>
      </c>
      <c r="I257">
        <v>37.5</v>
      </c>
      <c r="K257" s="25">
        <v>9.1166347367703411E-3</v>
      </c>
      <c r="L257" s="25">
        <v>8.1706927950517705E-4</v>
      </c>
      <c r="M257" s="25">
        <v>0.41555010033747697</v>
      </c>
      <c r="N257" s="25">
        <v>4.5194701802065203E-2</v>
      </c>
      <c r="O257" s="25">
        <v>8.2175511718715604E-3</v>
      </c>
      <c r="P257" s="25">
        <v>2.41324085525128E-2</v>
      </c>
      <c r="Q257" s="25">
        <v>6.6933320692423807E-3</v>
      </c>
      <c r="R257" s="25">
        <v>9.3539630828679194E-4</v>
      </c>
      <c r="S257" s="25">
        <v>1.4308725538120399E-2</v>
      </c>
      <c r="T257" s="25">
        <v>7.1556109532882703E-2</v>
      </c>
      <c r="U257" s="25">
        <v>5.4912005432736905E-4</v>
      </c>
      <c r="V257" s="25">
        <v>4.8973116972105403E-4</v>
      </c>
      <c r="W257" s="24">
        <v>1.12126833715759</v>
      </c>
      <c r="Y257" s="24">
        <v>288.95574704196599</v>
      </c>
    </row>
    <row r="258" spans="1:25" x14ac:dyDescent="0.3">
      <c r="A258">
        <f>YEAR(Table1[[#This Row],[Date]])</f>
        <v>2026</v>
      </c>
      <c r="B258">
        <f>MONTH(Table1[[#This Row],[Date]])</f>
        <v>9</v>
      </c>
      <c r="C258" s="1">
        <v>46278</v>
      </c>
      <c r="D258">
        <v>1</v>
      </c>
      <c r="E258" s="23">
        <v>7.0000000000000007E-2</v>
      </c>
      <c r="F258" s="23">
        <v>0.04</v>
      </c>
      <c r="G258" s="23">
        <v>0.98499999999999999</v>
      </c>
      <c r="H258" s="23">
        <v>0.94499999999999995</v>
      </c>
      <c r="I258">
        <v>37.5</v>
      </c>
      <c r="K258" s="25">
        <v>9.1166347367703411E-3</v>
      </c>
      <c r="L258" s="25">
        <v>8.1706927950517705E-4</v>
      </c>
      <c r="M258" s="25">
        <v>0.41555010033747697</v>
      </c>
      <c r="N258" s="25">
        <v>4.5194701802065203E-2</v>
      </c>
      <c r="O258" s="25">
        <v>8.2175511718715604E-3</v>
      </c>
      <c r="P258" s="25">
        <v>2.41324085525128E-2</v>
      </c>
      <c r="Q258" s="25">
        <v>6.6933320692423807E-3</v>
      </c>
      <c r="R258" s="25">
        <v>9.3539630828679194E-4</v>
      </c>
      <c r="S258" s="25">
        <v>1.4308725538120399E-2</v>
      </c>
      <c r="T258" s="25">
        <v>7.1556109532882703E-2</v>
      </c>
      <c r="U258" s="25">
        <v>5.4912005432736905E-4</v>
      </c>
      <c r="V258" s="25">
        <v>4.8973116972105403E-4</v>
      </c>
      <c r="W258" s="24">
        <v>1.12126833715759</v>
      </c>
      <c r="Y258" s="24">
        <v>288.95574704196599</v>
      </c>
    </row>
    <row r="259" spans="1:25" x14ac:dyDescent="0.3">
      <c r="A259">
        <f>YEAR(Table1[[#This Row],[Date]])</f>
        <v>2026</v>
      </c>
      <c r="B259">
        <f>MONTH(Table1[[#This Row],[Date]])</f>
        <v>9</v>
      </c>
      <c r="C259" s="1">
        <v>46279</v>
      </c>
      <c r="D259">
        <v>1</v>
      </c>
      <c r="E259" s="23">
        <v>7.0000000000000007E-2</v>
      </c>
      <c r="F259" s="23">
        <v>0.04</v>
      </c>
      <c r="G259" s="23">
        <v>0.98499999999999999</v>
      </c>
      <c r="H259" s="23">
        <v>0.94499999999999995</v>
      </c>
      <c r="I259">
        <v>37.5</v>
      </c>
      <c r="K259" s="25">
        <v>9.1166347367703411E-3</v>
      </c>
      <c r="L259" s="25">
        <v>8.1706927950517705E-4</v>
      </c>
      <c r="M259" s="25">
        <v>0.41555010033747697</v>
      </c>
      <c r="N259" s="25">
        <v>4.5194701802065203E-2</v>
      </c>
      <c r="O259" s="25">
        <v>8.2175511718715604E-3</v>
      </c>
      <c r="P259" s="25">
        <v>2.41324085525128E-2</v>
      </c>
      <c r="Q259" s="25">
        <v>6.6933320692423807E-3</v>
      </c>
      <c r="R259" s="25">
        <v>9.3539630828679194E-4</v>
      </c>
      <c r="S259" s="25">
        <v>1.4308725538120399E-2</v>
      </c>
      <c r="T259" s="25">
        <v>7.1556109532882703E-2</v>
      </c>
      <c r="U259" s="25">
        <v>5.4912005432736905E-4</v>
      </c>
      <c r="V259" s="25">
        <v>4.8973116972105403E-4</v>
      </c>
      <c r="W259" s="24">
        <v>1.12126833715759</v>
      </c>
      <c r="Y259" s="24">
        <v>288.95574704196599</v>
      </c>
    </row>
    <row r="260" spans="1:25" x14ac:dyDescent="0.3">
      <c r="A260">
        <f>YEAR(Table1[[#This Row],[Date]])</f>
        <v>2026</v>
      </c>
      <c r="B260">
        <f>MONTH(Table1[[#This Row],[Date]])</f>
        <v>9</v>
      </c>
      <c r="C260" s="1">
        <v>46280</v>
      </c>
      <c r="D260">
        <v>1</v>
      </c>
      <c r="E260" s="23">
        <v>7.0000000000000007E-2</v>
      </c>
      <c r="F260" s="23">
        <v>0.04</v>
      </c>
      <c r="G260" s="23">
        <v>0.98499999999999999</v>
      </c>
      <c r="H260" s="23">
        <v>0.94499999999999995</v>
      </c>
      <c r="I260">
        <v>37.5</v>
      </c>
      <c r="K260" s="25">
        <v>9.1166347367703411E-3</v>
      </c>
      <c r="L260" s="25">
        <v>8.1706927950517705E-4</v>
      </c>
      <c r="M260" s="25">
        <v>0.41555010033747697</v>
      </c>
      <c r="N260" s="25">
        <v>4.5194701802065203E-2</v>
      </c>
      <c r="O260" s="25">
        <v>8.2175511718715604E-3</v>
      </c>
      <c r="P260" s="25">
        <v>2.41324085525128E-2</v>
      </c>
      <c r="Q260" s="25">
        <v>6.6933320692423807E-3</v>
      </c>
      <c r="R260" s="25">
        <v>9.3539630828679194E-4</v>
      </c>
      <c r="S260" s="25">
        <v>1.4308725538120399E-2</v>
      </c>
      <c r="T260" s="25">
        <v>7.1556109532882703E-2</v>
      </c>
      <c r="U260" s="25">
        <v>5.4912005432736905E-4</v>
      </c>
      <c r="V260" s="25">
        <v>4.8973116972105403E-4</v>
      </c>
      <c r="W260" s="24">
        <v>1.12126833715759</v>
      </c>
      <c r="Y260" s="24">
        <v>288.95574704196599</v>
      </c>
    </row>
    <row r="261" spans="1:25" x14ac:dyDescent="0.3">
      <c r="A261">
        <f>YEAR(Table1[[#This Row],[Date]])</f>
        <v>2026</v>
      </c>
      <c r="B261">
        <f>MONTH(Table1[[#This Row],[Date]])</f>
        <v>9</v>
      </c>
      <c r="C261" s="1">
        <v>46281</v>
      </c>
      <c r="D261">
        <v>1</v>
      </c>
      <c r="E261" s="23">
        <v>7.0000000000000007E-2</v>
      </c>
      <c r="F261" s="23">
        <v>0.04</v>
      </c>
      <c r="G261" s="23">
        <v>0.98499999999999999</v>
      </c>
      <c r="H261" s="23">
        <v>0.94499999999999995</v>
      </c>
      <c r="I261">
        <v>37.5</v>
      </c>
      <c r="K261" s="25">
        <v>9.1166347367703411E-3</v>
      </c>
      <c r="L261" s="25">
        <v>8.1706927950517705E-4</v>
      </c>
      <c r="M261" s="25">
        <v>0.41555010033747697</v>
      </c>
      <c r="N261" s="25">
        <v>4.5194701802065203E-2</v>
      </c>
      <c r="O261" s="25">
        <v>8.2175511718715604E-3</v>
      </c>
      <c r="P261" s="25">
        <v>2.41324085525128E-2</v>
      </c>
      <c r="Q261" s="25">
        <v>6.6933320692423807E-3</v>
      </c>
      <c r="R261" s="25">
        <v>9.3539630828679194E-4</v>
      </c>
      <c r="S261" s="25">
        <v>1.4308725538120399E-2</v>
      </c>
      <c r="T261" s="25">
        <v>7.1556109532882703E-2</v>
      </c>
      <c r="U261" s="25">
        <v>5.4912005432736905E-4</v>
      </c>
      <c r="V261" s="25">
        <v>4.8973116972105403E-4</v>
      </c>
      <c r="W261" s="24">
        <v>1.12126833715759</v>
      </c>
      <c r="Y261" s="24">
        <v>288.95574704196599</v>
      </c>
    </row>
    <row r="262" spans="1:25" x14ac:dyDescent="0.3">
      <c r="A262">
        <f>YEAR(Table1[[#This Row],[Date]])</f>
        <v>2026</v>
      </c>
      <c r="B262">
        <f>MONTH(Table1[[#This Row],[Date]])</f>
        <v>9</v>
      </c>
      <c r="C262" s="1">
        <v>46282</v>
      </c>
      <c r="D262">
        <v>1</v>
      </c>
      <c r="E262" s="23">
        <v>7.0000000000000007E-2</v>
      </c>
      <c r="F262" s="23">
        <v>0.04</v>
      </c>
      <c r="G262" s="23">
        <v>0.98499999999999999</v>
      </c>
      <c r="H262" s="23">
        <v>0.94499999999999995</v>
      </c>
      <c r="I262">
        <v>37.5</v>
      </c>
      <c r="K262" s="25">
        <v>9.1166347367703411E-3</v>
      </c>
      <c r="L262" s="25">
        <v>8.1706927950517705E-4</v>
      </c>
      <c r="M262" s="25">
        <v>0.41555010033747697</v>
      </c>
      <c r="N262" s="25">
        <v>4.5194701802065203E-2</v>
      </c>
      <c r="O262" s="25">
        <v>8.2175511718715604E-3</v>
      </c>
      <c r="P262" s="25">
        <v>2.41324085525128E-2</v>
      </c>
      <c r="Q262" s="25">
        <v>6.6933320692423807E-3</v>
      </c>
      <c r="R262" s="25">
        <v>9.3539630828679194E-4</v>
      </c>
      <c r="S262" s="25">
        <v>1.4308725538120399E-2</v>
      </c>
      <c r="T262" s="25">
        <v>7.1556109532882703E-2</v>
      </c>
      <c r="U262" s="25">
        <v>5.4912005432736905E-4</v>
      </c>
      <c r="V262" s="25">
        <v>4.8973116972105403E-4</v>
      </c>
      <c r="W262" s="24">
        <v>1.12126833715759</v>
      </c>
      <c r="Y262" s="24">
        <v>288.95574704196599</v>
      </c>
    </row>
    <row r="263" spans="1:25" x14ac:dyDescent="0.3">
      <c r="A263">
        <f>YEAR(Table1[[#This Row],[Date]])</f>
        <v>2026</v>
      </c>
      <c r="B263">
        <f>MONTH(Table1[[#This Row],[Date]])</f>
        <v>9</v>
      </c>
      <c r="C263" s="1">
        <v>46283</v>
      </c>
      <c r="D263">
        <v>1</v>
      </c>
      <c r="E263" s="23">
        <v>7.0000000000000007E-2</v>
      </c>
      <c r="F263" s="23">
        <v>0.04</v>
      </c>
      <c r="G263" s="23">
        <v>0.98499999999999999</v>
      </c>
      <c r="H263" s="23">
        <v>0.94499999999999995</v>
      </c>
      <c r="I263">
        <v>37.5</v>
      </c>
      <c r="K263" s="25">
        <v>9.1166347367703411E-3</v>
      </c>
      <c r="L263" s="25">
        <v>8.1706927950517705E-4</v>
      </c>
      <c r="M263" s="25">
        <v>0.41555010033747697</v>
      </c>
      <c r="N263" s="25">
        <v>4.5194701802065203E-2</v>
      </c>
      <c r="O263" s="25">
        <v>8.2175511718715604E-3</v>
      </c>
      <c r="P263" s="25">
        <v>2.41324085525128E-2</v>
      </c>
      <c r="Q263" s="25">
        <v>6.6933320692423807E-3</v>
      </c>
      <c r="R263" s="25">
        <v>9.3539630828679194E-4</v>
      </c>
      <c r="S263" s="25">
        <v>1.4308725538120399E-2</v>
      </c>
      <c r="T263" s="25">
        <v>7.1556109532882703E-2</v>
      </c>
      <c r="U263" s="25">
        <v>5.4912005432736905E-4</v>
      </c>
      <c r="V263" s="25">
        <v>4.8973116972105403E-4</v>
      </c>
      <c r="W263" s="24">
        <v>1.12126833715759</v>
      </c>
      <c r="Y263" s="24">
        <v>288.95574704196599</v>
      </c>
    </row>
    <row r="264" spans="1:25" x14ac:dyDescent="0.3">
      <c r="A264">
        <f>YEAR(Table1[[#This Row],[Date]])</f>
        <v>2026</v>
      </c>
      <c r="B264">
        <f>MONTH(Table1[[#This Row],[Date]])</f>
        <v>9</v>
      </c>
      <c r="C264" s="1">
        <v>46284</v>
      </c>
      <c r="D264">
        <v>1</v>
      </c>
      <c r="E264" s="23">
        <v>7.0000000000000007E-2</v>
      </c>
      <c r="F264" s="23">
        <v>0.04</v>
      </c>
      <c r="G264" s="23">
        <v>0.98499999999999999</v>
      </c>
      <c r="H264" s="23">
        <v>0.94499999999999995</v>
      </c>
      <c r="I264">
        <v>37.5</v>
      </c>
      <c r="K264" s="25">
        <v>9.1166347367703411E-3</v>
      </c>
      <c r="L264" s="25">
        <v>8.1706927950517705E-4</v>
      </c>
      <c r="M264" s="25">
        <v>0.41555010033747697</v>
      </c>
      <c r="N264" s="25">
        <v>4.5194701802065203E-2</v>
      </c>
      <c r="O264" s="25">
        <v>8.2175511718715604E-3</v>
      </c>
      <c r="P264" s="25">
        <v>2.41324085525128E-2</v>
      </c>
      <c r="Q264" s="25">
        <v>6.6933320692423807E-3</v>
      </c>
      <c r="R264" s="25">
        <v>9.3539630828679194E-4</v>
      </c>
      <c r="S264" s="25">
        <v>1.4308725538120399E-2</v>
      </c>
      <c r="T264" s="25">
        <v>7.1556109532882703E-2</v>
      </c>
      <c r="U264" s="25">
        <v>5.4912005432736905E-4</v>
      </c>
      <c r="V264" s="25">
        <v>4.8973116972105403E-4</v>
      </c>
      <c r="W264" s="24">
        <v>1.12126833715759</v>
      </c>
      <c r="Y264" s="24">
        <v>288.95574704196599</v>
      </c>
    </row>
    <row r="265" spans="1:25" x14ac:dyDescent="0.3">
      <c r="A265">
        <f>YEAR(Table1[[#This Row],[Date]])</f>
        <v>2026</v>
      </c>
      <c r="B265">
        <f>MONTH(Table1[[#This Row],[Date]])</f>
        <v>9</v>
      </c>
      <c r="C265" s="1">
        <v>46285</v>
      </c>
      <c r="D265">
        <v>1</v>
      </c>
      <c r="E265" s="23">
        <v>7.0000000000000007E-2</v>
      </c>
      <c r="F265" s="23">
        <v>0.04</v>
      </c>
      <c r="G265" s="23">
        <v>0.98499999999999999</v>
      </c>
      <c r="H265" s="23">
        <v>0.94499999999999995</v>
      </c>
      <c r="I265">
        <v>37.5</v>
      </c>
      <c r="K265" s="25">
        <v>9.1166347367703411E-3</v>
      </c>
      <c r="L265" s="25">
        <v>8.1706927950517705E-4</v>
      </c>
      <c r="M265" s="25">
        <v>0.41555010033747697</v>
      </c>
      <c r="N265" s="25">
        <v>4.5194701802065203E-2</v>
      </c>
      <c r="O265" s="25">
        <v>8.2175511718715604E-3</v>
      </c>
      <c r="P265" s="25">
        <v>2.41324085525128E-2</v>
      </c>
      <c r="Q265" s="25">
        <v>6.6933320692423807E-3</v>
      </c>
      <c r="R265" s="25">
        <v>9.3539630828679194E-4</v>
      </c>
      <c r="S265" s="25">
        <v>1.4308725538120399E-2</v>
      </c>
      <c r="T265" s="25">
        <v>7.1556109532882703E-2</v>
      </c>
      <c r="U265" s="25">
        <v>5.4912005432736905E-4</v>
      </c>
      <c r="V265" s="25">
        <v>4.8973116972105403E-4</v>
      </c>
      <c r="W265" s="24">
        <v>1.12126833715759</v>
      </c>
      <c r="Y265" s="24">
        <v>288.95574704196599</v>
      </c>
    </row>
    <row r="266" spans="1:25" x14ac:dyDescent="0.3">
      <c r="A266">
        <f>YEAR(Table1[[#This Row],[Date]])</f>
        <v>2026</v>
      </c>
      <c r="B266">
        <f>MONTH(Table1[[#This Row],[Date]])</f>
        <v>9</v>
      </c>
      <c r="C266" s="1">
        <v>46286</v>
      </c>
      <c r="D266">
        <v>1</v>
      </c>
      <c r="E266" s="23">
        <v>7.0000000000000007E-2</v>
      </c>
      <c r="F266" s="23">
        <v>0.04</v>
      </c>
      <c r="G266" s="23">
        <v>0.98499999999999999</v>
      </c>
      <c r="H266" s="23">
        <v>0.94499999999999995</v>
      </c>
      <c r="I266">
        <v>37.5</v>
      </c>
      <c r="K266" s="25">
        <v>9.1166347367703411E-3</v>
      </c>
      <c r="L266" s="25">
        <v>8.1706927950517705E-4</v>
      </c>
      <c r="M266" s="25">
        <v>0.41555010033747697</v>
      </c>
      <c r="N266" s="25">
        <v>4.5194701802065203E-2</v>
      </c>
      <c r="O266" s="25">
        <v>8.2175511718715604E-3</v>
      </c>
      <c r="P266" s="25">
        <v>2.41324085525128E-2</v>
      </c>
      <c r="Q266" s="25">
        <v>6.6933320692423807E-3</v>
      </c>
      <c r="R266" s="25">
        <v>9.3539630828679194E-4</v>
      </c>
      <c r="S266" s="25">
        <v>1.4308725538120399E-2</v>
      </c>
      <c r="T266" s="25">
        <v>7.1556109532882703E-2</v>
      </c>
      <c r="U266" s="25">
        <v>5.4912005432736905E-4</v>
      </c>
      <c r="V266" s="25">
        <v>4.8973116972105403E-4</v>
      </c>
      <c r="W266" s="24">
        <v>1.12126833715759</v>
      </c>
      <c r="Y266" s="24">
        <v>288.95574704196599</v>
      </c>
    </row>
    <row r="267" spans="1:25" x14ac:dyDescent="0.3">
      <c r="A267">
        <f>YEAR(Table1[[#This Row],[Date]])</f>
        <v>2026</v>
      </c>
      <c r="B267">
        <f>MONTH(Table1[[#This Row],[Date]])</f>
        <v>9</v>
      </c>
      <c r="C267" s="1">
        <v>46287</v>
      </c>
      <c r="D267">
        <v>1</v>
      </c>
      <c r="E267" s="23">
        <v>7.0000000000000007E-2</v>
      </c>
      <c r="F267" s="23">
        <v>0.04</v>
      </c>
      <c r="G267" s="23">
        <v>0.98499999999999999</v>
      </c>
      <c r="H267" s="23">
        <v>0.94499999999999995</v>
      </c>
      <c r="I267">
        <v>37.5</v>
      </c>
      <c r="K267" s="25">
        <v>9.1166347367703411E-3</v>
      </c>
      <c r="L267" s="25">
        <v>8.1706927950517705E-4</v>
      </c>
      <c r="M267" s="25">
        <v>0.41555010033747697</v>
      </c>
      <c r="N267" s="25">
        <v>4.5194701802065203E-2</v>
      </c>
      <c r="O267" s="25">
        <v>8.2175511718715604E-3</v>
      </c>
      <c r="P267" s="25">
        <v>2.41324085525128E-2</v>
      </c>
      <c r="Q267" s="25">
        <v>6.6933320692423807E-3</v>
      </c>
      <c r="R267" s="25">
        <v>9.3539630828679194E-4</v>
      </c>
      <c r="S267" s="25">
        <v>1.4308725538120399E-2</v>
      </c>
      <c r="T267" s="25">
        <v>7.1556109532882703E-2</v>
      </c>
      <c r="U267" s="25">
        <v>5.4912005432736905E-4</v>
      </c>
      <c r="V267" s="25">
        <v>4.8973116972105403E-4</v>
      </c>
      <c r="W267" s="24">
        <v>1.12126833715759</v>
      </c>
      <c r="Y267" s="24">
        <v>288.95574704196599</v>
      </c>
    </row>
    <row r="268" spans="1:25" x14ac:dyDescent="0.3">
      <c r="A268">
        <f>YEAR(Table1[[#This Row],[Date]])</f>
        <v>2026</v>
      </c>
      <c r="B268">
        <f>MONTH(Table1[[#This Row],[Date]])</f>
        <v>9</v>
      </c>
      <c r="C268" s="1">
        <v>46288</v>
      </c>
      <c r="D268">
        <v>1</v>
      </c>
      <c r="E268" s="23">
        <v>7.0000000000000007E-2</v>
      </c>
      <c r="F268" s="23">
        <v>0.04</v>
      </c>
      <c r="G268" s="23">
        <v>0.98499999999999999</v>
      </c>
      <c r="H268" s="23">
        <v>0.94499999999999995</v>
      </c>
      <c r="I268">
        <v>37.5</v>
      </c>
      <c r="K268" s="25">
        <v>9.1166347367703411E-3</v>
      </c>
      <c r="L268" s="25">
        <v>8.1706927950517705E-4</v>
      </c>
      <c r="M268" s="25">
        <v>0.41555010033747697</v>
      </c>
      <c r="N268" s="25">
        <v>4.5194701802065203E-2</v>
      </c>
      <c r="O268" s="25">
        <v>8.2175511718715604E-3</v>
      </c>
      <c r="P268" s="25">
        <v>2.41324085525128E-2</v>
      </c>
      <c r="Q268" s="25">
        <v>6.6933320692423807E-3</v>
      </c>
      <c r="R268" s="25">
        <v>9.3539630828679194E-4</v>
      </c>
      <c r="S268" s="25">
        <v>1.4308725538120399E-2</v>
      </c>
      <c r="T268" s="25">
        <v>7.1556109532882703E-2</v>
      </c>
      <c r="U268" s="25">
        <v>5.4912005432736905E-4</v>
      </c>
      <c r="V268" s="25">
        <v>4.8973116972105403E-4</v>
      </c>
      <c r="W268" s="24">
        <v>1.12126833715759</v>
      </c>
      <c r="Y268" s="24">
        <v>288.95574704196599</v>
      </c>
    </row>
    <row r="269" spans="1:25" x14ac:dyDescent="0.3">
      <c r="A269">
        <f>YEAR(Table1[[#This Row],[Date]])</f>
        <v>2026</v>
      </c>
      <c r="B269">
        <f>MONTH(Table1[[#This Row],[Date]])</f>
        <v>9</v>
      </c>
      <c r="C269" s="1">
        <v>46289</v>
      </c>
      <c r="D269">
        <v>1</v>
      </c>
      <c r="E269" s="23">
        <v>7.0000000000000007E-2</v>
      </c>
      <c r="F269" s="23">
        <v>0.04</v>
      </c>
      <c r="G269" s="23">
        <v>0.98499999999999999</v>
      </c>
      <c r="H269" s="23">
        <v>0.94499999999999995</v>
      </c>
      <c r="I269">
        <v>37.5</v>
      </c>
      <c r="K269" s="25">
        <v>9.1166347367703411E-3</v>
      </c>
      <c r="L269" s="25">
        <v>8.1706927950517705E-4</v>
      </c>
      <c r="M269" s="25">
        <v>0.41555010033747697</v>
      </c>
      <c r="N269" s="25">
        <v>4.5194701802065203E-2</v>
      </c>
      <c r="O269" s="25">
        <v>8.2175511718715604E-3</v>
      </c>
      <c r="P269" s="25">
        <v>2.41324085525128E-2</v>
      </c>
      <c r="Q269" s="25">
        <v>6.6933320692423807E-3</v>
      </c>
      <c r="R269" s="25">
        <v>9.3539630828679194E-4</v>
      </c>
      <c r="S269" s="25">
        <v>1.4308725538120399E-2</v>
      </c>
      <c r="T269" s="25">
        <v>7.1556109532882703E-2</v>
      </c>
      <c r="U269" s="25">
        <v>5.4912005432736905E-4</v>
      </c>
      <c r="V269" s="25">
        <v>4.8973116972105403E-4</v>
      </c>
      <c r="W269" s="24">
        <v>1.12126833715759</v>
      </c>
      <c r="Y269" s="24">
        <v>288.95574704196599</v>
      </c>
    </row>
    <row r="270" spans="1:25" x14ac:dyDescent="0.3">
      <c r="A270">
        <f>YEAR(Table1[[#This Row],[Date]])</f>
        <v>2026</v>
      </c>
      <c r="B270">
        <f>MONTH(Table1[[#This Row],[Date]])</f>
        <v>9</v>
      </c>
      <c r="C270" s="1">
        <v>46290</v>
      </c>
      <c r="D270">
        <v>1</v>
      </c>
      <c r="E270" s="23">
        <v>7.0000000000000007E-2</v>
      </c>
      <c r="F270" s="23">
        <v>0.04</v>
      </c>
      <c r="G270" s="23">
        <v>0.98499999999999999</v>
      </c>
      <c r="H270" s="23">
        <v>0.94499999999999995</v>
      </c>
      <c r="I270">
        <v>37.5</v>
      </c>
      <c r="K270" s="25">
        <v>9.1166347367703411E-3</v>
      </c>
      <c r="L270" s="25">
        <v>8.1706927950517705E-4</v>
      </c>
      <c r="M270" s="25">
        <v>0.41555010033747697</v>
      </c>
      <c r="N270" s="25">
        <v>4.5194701802065203E-2</v>
      </c>
      <c r="O270" s="25">
        <v>8.2175511718715604E-3</v>
      </c>
      <c r="P270" s="25">
        <v>2.41324085525128E-2</v>
      </c>
      <c r="Q270" s="25">
        <v>6.6933320692423807E-3</v>
      </c>
      <c r="R270" s="25">
        <v>9.3539630828679194E-4</v>
      </c>
      <c r="S270" s="25">
        <v>1.4308725538120399E-2</v>
      </c>
      <c r="T270" s="25">
        <v>7.1556109532882703E-2</v>
      </c>
      <c r="U270" s="25">
        <v>5.4912005432736905E-4</v>
      </c>
      <c r="V270" s="25">
        <v>4.8973116972105403E-4</v>
      </c>
      <c r="W270" s="24">
        <v>1.12126833715759</v>
      </c>
      <c r="Y270" s="24">
        <v>288.95574704196599</v>
      </c>
    </row>
    <row r="271" spans="1:25" x14ac:dyDescent="0.3">
      <c r="A271">
        <f>YEAR(Table1[[#This Row],[Date]])</f>
        <v>2026</v>
      </c>
      <c r="B271">
        <f>MONTH(Table1[[#This Row],[Date]])</f>
        <v>9</v>
      </c>
      <c r="C271" s="1">
        <v>46291</v>
      </c>
      <c r="D271">
        <v>1</v>
      </c>
      <c r="E271" s="23">
        <v>7.0000000000000007E-2</v>
      </c>
      <c r="F271" s="23">
        <v>0.04</v>
      </c>
      <c r="G271" s="23">
        <v>0.98499999999999999</v>
      </c>
      <c r="H271" s="23">
        <v>0.94499999999999995</v>
      </c>
      <c r="I271">
        <v>37.5</v>
      </c>
      <c r="K271" s="25">
        <v>9.1166347367703411E-3</v>
      </c>
      <c r="L271" s="25">
        <v>8.1706927950517705E-4</v>
      </c>
      <c r="M271" s="25">
        <v>0.41555010033747697</v>
      </c>
      <c r="N271" s="25">
        <v>4.5194701802065203E-2</v>
      </c>
      <c r="O271" s="25">
        <v>8.2175511718715604E-3</v>
      </c>
      <c r="P271" s="25">
        <v>2.41324085525128E-2</v>
      </c>
      <c r="Q271" s="25">
        <v>6.6933320692423807E-3</v>
      </c>
      <c r="R271" s="25">
        <v>9.3539630828679194E-4</v>
      </c>
      <c r="S271" s="25">
        <v>1.4308725538120399E-2</v>
      </c>
      <c r="T271" s="25">
        <v>7.1556109532882703E-2</v>
      </c>
      <c r="U271" s="25">
        <v>5.4912005432736905E-4</v>
      </c>
      <c r="V271" s="25">
        <v>4.8973116972105403E-4</v>
      </c>
      <c r="W271" s="24">
        <v>1.12126833715759</v>
      </c>
      <c r="Y271" s="24">
        <v>288.95574704196599</v>
      </c>
    </row>
    <row r="272" spans="1:25" x14ac:dyDescent="0.3">
      <c r="A272">
        <f>YEAR(Table1[[#This Row],[Date]])</f>
        <v>2026</v>
      </c>
      <c r="B272">
        <f>MONTH(Table1[[#This Row],[Date]])</f>
        <v>9</v>
      </c>
      <c r="C272" s="1">
        <v>46292</v>
      </c>
      <c r="D272">
        <v>1</v>
      </c>
      <c r="E272" s="23">
        <v>7.0000000000000007E-2</v>
      </c>
      <c r="F272" s="23">
        <v>0.04</v>
      </c>
      <c r="G272" s="23">
        <v>0.98499999999999999</v>
      </c>
      <c r="H272" s="23">
        <v>0.94499999999999995</v>
      </c>
      <c r="I272">
        <v>37.5</v>
      </c>
      <c r="K272" s="25">
        <v>9.1166347367703411E-3</v>
      </c>
      <c r="L272" s="25">
        <v>8.1706927950517705E-4</v>
      </c>
      <c r="M272" s="25">
        <v>0.41555010033747697</v>
      </c>
      <c r="N272" s="25">
        <v>4.5194701802065203E-2</v>
      </c>
      <c r="O272" s="25">
        <v>8.2175511718715604E-3</v>
      </c>
      <c r="P272" s="25">
        <v>2.41324085525128E-2</v>
      </c>
      <c r="Q272" s="25">
        <v>6.6933320692423807E-3</v>
      </c>
      <c r="R272" s="25">
        <v>9.3539630828679194E-4</v>
      </c>
      <c r="S272" s="25">
        <v>1.4308725538120399E-2</v>
      </c>
      <c r="T272" s="25">
        <v>7.1556109532882703E-2</v>
      </c>
      <c r="U272" s="25">
        <v>5.4912005432736905E-4</v>
      </c>
      <c r="V272" s="25">
        <v>4.8973116972105403E-4</v>
      </c>
      <c r="W272" s="24">
        <v>1.12126833715759</v>
      </c>
      <c r="Y272" s="24">
        <v>288.95574704196599</v>
      </c>
    </row>
    <row r="273" spans="1:25" x14ac:dyDescent="0.3">
      <c r="A273">
        <f>YEAR(Table1[[#This Row],[Date]])</f>
        <v>2026</v>
      </c>
      <c r="B273">
        <f>MONTH(Table1[[#This Row],[Date]])</f>
        <v>9</v>
      </c>
      <c r="C273" s="1">
        <v>46293</v>
      </c>
      <c r="D273">
        <v>1</v>
      </c>
      <c r="E273" s="23">
        <v>7.0000000000000007E-2</v>
      </c>
      <c r="F273" s="23">
        <v>0.04</v>
      </c>
      <c r="G273" s="23">
        <v>0.98499999999999999</v>
      </c>
      <c r="H273" s="23">
        <v>0.94499999999999995</v>
      </c>
      <c r="I273">
        <v>37.5</v>
      </c>
      <c r="K273" s="25">
        <v>9.1166347367703411E-3</v>
      </c>
      <c r="L273" s="25">
        <v>8.1706927950517705E-4</v>
      </c>
      <c r="M273" s="25">
        <v>0.41555010033747697</v>
      </c>
      <c r="N273" s="25">
        <v>4.5194701802065203E-2</v>
      </c>
      <c r="O273" s="25">
        <v>8.2175511718715604E-3</v>
      </c>
      <c r="P273" s="25">
        <v>2.41324085525128E-2</v>
      </c>
      <c r="Q273" s="25">
        <v>6.6933320692423807E-3</v>
      </c>
      <c r="R273" s="25">
        <v>9.3539630828679194E-4</v>
      </c>
      <c r="S273" s="25">
        <v>1.4308725538120399E-2</v>
      </c>
      <c r="T273" s="25">
        <v>7.1556109532882703E-2</v>
      </c>
      <c r="U273" s="25">
        <v>5.4912005432736905E-4</v>
      </c>
      <c r="V273" s="25">
        <v>4.8973116972105403E-4</v>
      </c>
      <c r="W273" s="24">
        <v>1.12126833715759</v>
      </c>
      <c r="Y273" s="24">
        <v>288.95574704196599</v>
      </c>
    </row>
    <row r="274" spans="1:25" x14ac:dyDescent="0.3">
      <c r="A274">
        <f>YEAR(Table1[[#This Row],[Date]])</f>
        <v>2026</v>
      </c>
      <c r="B274">
        <f>MONTH(Table1[[#This Row],[Date]])</f>
        <v>9</v>
      </c>
      <c r="C274" s="1">
        <v>46294</v>
      </c>
      <c r="D274">
        <v>1</v>
      </c>
      <c r="E274" s="23">
        <v>7.0000000000000007E-2</v>
      </c>
      <c r="F274" s="23">
        <v>0.04</v>
      </c>
      <c r="G274" s="23">
        <v>0.98499999999999999</v>
      </c>
      <c r="H274" s="23">
        <v>0.94499999999999995</v>
      </c>
      <c r="I274">
        <v>37.5</v>
      </c>
      <c r="K274" s="25">
        <v>9.1166347367703411E-3</v>
      </c>
      <c r="L274" s="25">
        <v>8.1706927950517705E-4</v>
      </c>
      <c r="M274" s="25">
        <v>0.41555010033747697</v>
      </c>
      <c r="N274" s="25">
        <v>4.5194701802065203E-2</v>
      </c>
      <c r="O274" s="25">
        <v>8.2175511718715604E-3</v>
      </c>
      <c r="P274" s="25">
        <v>2.41324085525128E-2</v>
      </c>
      <c r="Q274" s="25">
        <v>6.6933320692423807E-3</v>
      </c>
      <c r="R274" s="25">
        <v>9.3539630828679194E-4</v>
      </c>
      <c r="S274" s="25">
        <v>1.4308725538120399E-2</v>
      </c>
      <c r="T274" s="25">
        <v>7.1556109532882703E-2</v>
      </c>
      <c r="U274" s="25">
        <v>5.4912005432736905E-4</v>
      </c>
      <c r="V274" s="25">
        <v>4.8973116972105403E-4</v>
      </c>
      <c r="W274" s="24">
        <v>1.12126833715759</v>
      </c>
      <c r="Y274" s="24">
        <v>288.95574704196599</v>
      </c>
    </row>
    <row r="275" spans="1:25" x14ac:dyDescent="0.3">
      <c r="A275">
        <f>YEAR(Table1[[#This Row],[Date]])</f>
        <v>2026</v>
      </c>
      <c r="B275">
        <f>MONTH(Table1[[#This Row],[Date]])</f>
        <v>9</v>
      </c>
      <c r="C275" s="1">
        <v>46295</v>
      </c>
      <c r="D275">
        <v>1</v>
      </c>
      <c r="E275" s="23">
        <v>7.0000000000000007E-2</v>
      </c>
      <c r="F275" s="23">
        <v>0.04</v>
      </c>
      <c r="G275" s="23">
        <v>0.98499999999999999</v>
      </c>
      <c r="H275" s="23">
        <v>0.94499999999999995</v>
      </c>
      <c r="I275">
        <v>37.5</v>
      </c>
      <c r="K275" s="25">
        <v>9.1166347367703411E-3</v>
      </c>
      <c r="L275" s="25">
        <v>8.1706927950517705E-4</v>
      </c>
      <c r="M275" s="25">
        <v>0.41555010033747697</v>
      </c>
      <c r="N275" s="25">
        <v>4.5194701802065203E-2</v>
      </c>
      <c r="O275" s="25">
        <v>8.2175511718715604E-3</v>
      </c>
      <c r="P275" s="25">
        <v>2.41324085525128E-2</v>
      </c>
      <c r="Q275" s="25">
        <v>6.6933320692423807E-3</v>
      </c>
      <c r="R275" s="25">
        <v>9.3539630828679194E-4</v>
      </c>
      <c r="S275" s="25">
        <v>1.4308725538120399E-2</v>
      </c>
      <c r="T275" s="25">
        <v>7.1556109532882703E-2</v>
      </c>
      <c r="U275" s="25">
        <v>5.4912005432736905E-4</v>
      </c>
      <c r="V275" s="25">
        <v>4.8973116972105403E-4</v>
      </c>
      <c r="W275" s="24">
        <v>1.12126833715759</v>
      </c>
      <c r="Y275" s="24">
        <v>288.95574704196599</v>
      </c>
    </row>
    <row r="276" spans="1:25" x14ac:dyDescent="0.3">
      <c r="A276">
        <f>YEAR(Table1[[#This Row],[Date]])</f>
        <v>2026</v>
      </c>
      <c r="B276">
        <f>MONTH(Table1[[#This Row],[Date]])</f>
        <v>10</v>
      </c>
      <c r="C276" s="1">
        <v>46296</v>
      </c>
      <c r="D276">
        <v>1</v>
      </c>
      <c r="E276" s="23">
        <v>7.0000000000000007E-2</v>
      </c>
      <c r="F276" s="23">
        <v>0.04</v>
      </c>
      <c r="G276" s="23">
        <v>0.98499999999999999</v>
      </c>
      <c r="H276" s="23">
        <v>0.94499999999999995</v>
      </c>
      <c r="I276">
        <v>37.5</v>
      </c>
      <c r="K276" s="25">
        <v>9.1107993306280902E-3</v>
      </c>
      <c r="L276" s="25">
        <v>7.8371901702593795E-4</v>
      </c>
      <c r="M276" s="25">
        <v>0.41045463918125003</v>
      </c>
      <c r="N276" s="25">
        <v>4.8972655254167101E-2</v>
      </c>
      <c r="O276" s="25">
        <v>7.9508650972015503E-3</v>
      </c>
      <c r="P276" s="25">
        <v>2.41324085525128E-2</v>
      </c>
      <c r="Q276" s="25">
        <v>6.9615734885371608E-3</v>
      </c>
      <c r="R276" s="25">
        <v>9.2224583070278795E-4</v>
      </c>
      <c r="S276" s="25">
        <v>1.23357435962324E-2</v>
      </c>
      <c r="T276" s="25">
        <v>7.54850090591591E-2</v>
      </c>
      <c r="U276" s="25">
        <v>5.6983414693707998E-4</v>
      </c>
      <c r="V276" s="25">
        <v>4.8227832709228901E-4</v>
      </c>
      <c r="W276" s="24">
        <v>1.1815462460705499</v>
      </c>
      <c r="Y276" s="24">
        <v>295.26246710616999</v>
      </c>
    </row>
    <row r="277" spans="1:25" x14ac:dyDescent="0.3">
      <c r="A277">
        <f>YEAR(Table1[[#This Row],[Date]])</f>
        <v>2026</v>
      </c>
      <c r="B277">
        <f>MONTH(Table1[[#This Row],[Date]])</f>
        <v>10</v>
      </c>
      <c r="C277" s="1">
        <v>46297</v>
      </c>
      <c r="D277">
        <v>1</v>
      </c>
      <c r="E277" s="23">
        <v>7.0000000000000007E-2</v>
      </c>
      <c r="F277" s="23">
        <v>0.04</v>
      </c>
      <c r="G277" s="23">
        <v>0.98499999999999999</v>
      </c>
      <c r="H277" s="23">
        <v>0.94499999999999995</v>
      </c>
      <c r="I277">
        <v>37.5</v>
      </c>
      <c r="K277" s="25">
        <v>9.1107993306280902E-3</v>
      </c>
      <c r="L277" s="25">
        <v>7.8371901702593795E-4</v>
      </c>
      <c r="M277" s="25">
        <v>0.41045463918125003</v>
      </c>
      <c r="N277" s="25">
        <v>4.8972655254167101E-2</v>
      </c>
      <c r="O277" s="25">
        <v>7.9508650972015503E-3</v>
      </c>
      <c r="P277" s="25">
        <v>2.41324085525128E-2</v>
      </c>
      <c r="Q277" s="25">
        <v>6.9615734885371608E-3</v>
      </c>
      <c r="R277" s="25">
        <v>9.2224583070278795E-4</v>
      </c>
      <c r="S277" s="25">
        <v>1.23357435962324E-2</v>
      </c>
      <c r="T277" s="25">
        <v>7.54850090591591E-2</v>
      </c>
      <c r="U277" s="25">
        <v>5.6983414693707998E-4</v>
      </c>
      <c r="V277" s="25">
        <v>4.8227832709228901E-4</v>
      </c>
      <c r="W277" s="24">
        <v>1.1815462460705499</v>
      </c>
      <c r="Y277" s="24">
        <v>295.26246710616999</v>
      </c>
    </row>
    <row r="278" spans="1:25" x14ac:dyDescent="0.3">
      <c r="A278">
        <f>YEAR(Table1[[#This Row],[Date]])</f>
        <v>2026</v>
      </c>
      <c r="B278">
        <f>MONTH(Table1[[#This Row],[Date]])</f>
        <v>10</v>
      </c>
      <c r="C278" s="1">
        <v>46298</v>
      </c>
      <c r="D278">
        <v>1</v>
      </c>
      <c r="E278" s="23">
        <v>7.0000000000000007E-2</v>
      </c>
      <c r="F278" s="23">
        <v>0.04</v>
      </c>
      <c r="G278" s="23">
        <v>0.98499999999999999</v>
      </c>
      <c r="H278" s="23">
        <v>0.94499999999999995</v>
      </c>
      <c r="I278">
        <v>37.5</v>
      </c>
      <c r="K278" s="25">
        <v>9.1107993306280902E-3</v>
      </c>
      <c r="L278" s="25">
        <v>7.8371901702593795E-4</v>
      </c>
      <c r="M278" s="25">
        <v>0.41045463918125003</v>
      </c>
      <c r="N278" s="25">
        <v>4.8972655254167101E-2</v>
      </c>
      <c r="O278" s="25">
        <v>7.9508650972015503E-3</v>
      </c>
      <c r="P278" s="25">
        <v>2.41324085525128E-2</v>
      </c>
      <c r="Q278" s="25">
        <v>6.9615734885371608E-3</v>
      </c>
      <c r="R278" s="25">
        <v>9.2224583070278795E-4</v>
      </c>
      <c r="S278" s="25">
        <v>1.23357435962324E-2</v>
      </c>
      <c r="T278" s="25">
        <v>7.54850090591591E-2</v>
      </c>
      <c r="U278" s="25">
        <v>5.6983414693707998E-4</v>
      </c>
      <c r="V278" s="25">
        <v>4.8227832709228901E-4</v>
      </c>
      <c r="W278" s="24">
        <v>1.1815462460705499</v>
      </c>
      <c r="Y278" s="24">
        <v>295.26246710616999</v>
      </c>
    </row>
    <row r="279" spans="1:25" x14ac:dyDescent="0.3">
      <c r="A279">
        <f>YEAR(Table1[[#This Row],[Date]])</f>
        <v>2026</v>
      </c>
      <c r="B279">
        <f>MONTH(Table1[[#This Row],[Date]])</f>
        <v>10</v>
      </c>
      <c r="C279" s="1">
        <v>46299</v>
      </c>
      <c r="D279">
        <v>1</v>
      </c>
      <c r="E279" s="23">
        <v>7.0000000000000007E-2</v>
      </c>
      <c r="F279" s="23">
        <v>0.04</v>
      </c>
      <c r="G279" s="23">
        <v>0.98499999999999999</v>
      </c>
      <c r="H279" s="23">
        <v>0.94499999999999995</v>
      </c>
      <c r="I279">
        <v>37.5</v>
      </c>
      <c r="K279" s="25">
        <v>9.1107993306280902E-3</v>
      </c>
      <c r="L279" s="25">
        <v>7.8371901702593795E-4</v>
      </c>
      <c r="M279" s="25">
        <v>0.41045463918125003</v>
      </c>
      <c r="N279" s="25">
        <v>4.8972655254167101E-2</v>
      </c>
      <c r="O279" s="25">
        <v>7.9508650972015503E-3</v>
      </c>
      <c r="P279" s="25">
        <v>2.41324085525128E-2</v>
      </c>
      <c r="Q279" s="25">
        <v>6.9615734885371608E-3</v>
      </c>
      <c r="R279" s="25">
        <v>9.2224583070278795E-4</v>
      </c>
      <c r="S279" s="25">
        <v>1.23357435962324E-2</v>
      </c>
      <c r="T279" s="25">
        <v>7.54850090591591E-2</v>
      </c>
      <c r="U279" s="25">
        <v>5.6983414693707998E-4</v>
      </c>
      <c r="V279" s="25">
        <v>4.8227832709228901E-4</v>
      </c>
      <c r="W279" s="24">
        <v>1.1815462460705499</v>
      </c>
      <c r="Y279" s="24">
        <v>295.26246710616999</v>
      </c>
    </row>
    <row r="280" spans="1:25" x14ac:dyDescent="0.3">
      <c r="A280">
        <f>YEAR(Table1[[#This Row],[Date]])</f>
        <v>2026</v>
      </c>
      <c r="B280">
        <f>MONTH(Table1[[#This Row],[Date]])</f>
        <v>10</v>
      </c>
      <c r="C280" s="1">
        <v>46300</v>
      </c>
      <c r="D280">
        <v>1</v>
      </c>
      <c r="E280" s="23">
        <v>7.0000000000000007E-2</v>
      </c>
      <c r="F280" s="23">
        <v>0.04</v>
      </c>
      <c r="G280" s="23">
        <v>0.98499999999999999</v>
      </c>
      <c r="H280" s="23">
        <v>0.94499999999999995</v>
      </c>
      <c r="I280">
        <v>37.5</v>
      </c>
      <c r="K280" s="25">
        <v>9.1107993306280902E-3</v>
      </c>
      <c r="L280" s="25">
        <v>7.8371901702593795E-4</v>
      </c>
      <c r="M280" s="25">
        <v>0.41045463918125003</v>
      </c>
      <c r="N280" s="25">
        <v>4.8972655254167101E-2</v>
      </c>
      <c r="O280" s="25">
        <v>7.9508650972015503E-3</v>
      </c>
      <c r="P280" s="25">
        <v>2.41324085525128E-2</v>
      </c>
      <c r="Q280" s="25">
        <v>6.9615734885371608E-3</v>
      </c>
      <c r="R280" s="25">
        <v>9.2224583070278795E-4</v>
      </c>
      <c r="S280" s="25">
        <v>1.23357435962324E-2</v>
      </c>
      <c r="T280" s="25">
        <v>7.54850090591591E-2</v>
      </c>
      <c r="U280" s="25">
        <v>5.6983414693707998E-4</v>
      </c>
      <c r="V280" s="25">
        <v>4.8227832709228901E-4</v>
      </c>
      <c r="W280" s="24">
        <v>1.1815462460705499</v>
      </c>
      <c r="Y280" s="24">
        <v>295.26246710616999</v>
      </c>
    </row>
    <row r="281" spans="1:25" x14ac:dyDescent="0.3">
      <c r="A281">
        <f>YEAR(Table1[[#This Row],[Date]])</f>
        <v>2026</v>
      </c>
      <c r="B281">
        <f>MONTH(Table1[[#This Row],[Date]])</f>
        <v>10</v>
      </c>
      <c r="C281" s="1">
        <v>46301</v>
      </c>
      <c r="D281">
        <v>1</v>
      </c>
      <c r="E281" s="23">
        <v>7.0000000000000007E-2</v>
      </c>
      <c r="F281" s="23">
        <v>0.04</v>
      </c>
      <c r="G281" s="23">
        <v>0.98499999999999999</v>
      </c>
      <c r="H281" s="23">
        <v>0.94499999999999995</v>
      </c>
      <c r="I281">
        <v>37.5</v>
      </c>
      <c r="K281" s="25">
        <v>9.1107993306280902E-3</v>
      </c>
      <c r="L281" s="25">
        <v>7.8371901702593795E-4</v>
      </c>
      <c r="M281" s="25">
        <v>0.41045463918125003</v>
      </c>
      <c r="N281" s="25">
        <v>4.8972655254167101E-2</v>
      </c>
      <c r="O281" s="25">
        <v>7.9508650972015503E-3</v>
      </c>
      <c r="P281" s="25">
        <v>2.41324085525128E-2</v>
      </c>
      <c r="Q281" s="25">
        <v>6.9615734885371608E-3</v>
      </c>
      <c r="R281" s="25">
        <v>9.2224583070278795E-4</v>
      </c>
      <c r="S281" s="25">
        <v>1.23357435962324E-2</v>
      </c>
      <c r="T281" s="25">
        <v>7.54850090591591E-2</v>
      </c>
      <c r="U281" s="25">
        <v>5.6983414693707998E-4</v>
      </c>
      <c r="V281" s="25">
        <v>4.8227832709228901E-4</v>
      </c>
      <c r="W281" s="24">
        <v>1.1815462460705499</v>
      </c>
      <c r="Y281" s="24">
        <v>295.26246710616999</v>
      </c>
    </row>
    <row r="282" spans="1:25" x14ac:dyDescent="0.3">
      <c r="A282">
        <f>YEAR(Table1[[#This Row],[Date]])</f>
        <v>2026</v>
      </c>
      <c r="B282">
        <f>MONTH(Table1[[#This Row],[Date]])</f>
        <v>10</v>
      </c>
      <c r="C282" s="1">
        <v>46302</v>
      </c>
      <c r="D282">
        <v>1</v>
      </c>
      <c r="E282" s="23">
        <v>7.0000000000000007E-2</v>
      </c>
      <c r="F282" s="23">
        <v>0.04</v>
      </c>
      <c r="G282" s="23">
        <v>0.98499999999999999</v>
      </c>
      <c r="H282" s="23">
        <v>0.94499999999999995</v>
      </c>
      <c r="I282">
        <v>37.5</v>
      </c>
      <c r="K282" s="25">
        <v>9.1107993306280902E-3</v>
      </c>
      <c r="L282" s="25">
        <v>7.8371901702593795E-4</v>
      </c>
      <c r="M282" s="25">
        <v>0.41045463918125003</v>
      </c>
      <c r="N282" s="25">
        <v>4.8972655254167101E-2</v>
      </c>
      <c r="O282" s="25">
        <v>7.9508650972015503E-3</v>
      </c>
      <c r="P282" s="25">
        <v>2.41324085525128E-2</v>
      </c>
      <c r="Q282" s="25">
        <v>6.9615734885371608E-3</v>
      </c>
      <c r="R282" s="25">
        <v>9.2224583070278795E-4</v>
      </c>
      <c r="S282" s="25">
        <v>1.23357435962324E-2</v>
      </c>
      <c r="T282" s="25">
        <v>7.54850090591591E-2</v>
      </c>
      <c r="U282" s="25">
        <v>5.6983414693707998E-4</v>
      </c>
      <c r="V282" s="25">
        <v>4.8227832709228901E-4</v>
      </c>
      <c r="W282" s="24">
        <v>1.1815462460705499</v>
      </c>
      <c r="Y282" s="24">
        <v>295.26246710616999</v>
      </c>
    </row>
    <row r="283" spans="1:25" x14ac:dyDescent="0.3">
      <c r="A283">
        <f>YEAR(Table1[[#This Row],[Date]])</f>
        <v>2026</v>
      </c>
      <c r="B283">
        <f>MONTH(Table1[[#This Row],[Date]])</f>
        <v>10</v>
      </c>
      <c r="C283" s="1">
        <v>46303</v>
      </c>
      <c r="D283">
        <v>1</v>
      </c>
      <c r="E283" s="23">
        <v>7.0000000000000007E-2</v>
      </c>
      <c r="F283" s="23">
        <v>0.04</v>
      </c>
      <c r="G283" s="23">
        <v>0.98499999999999999</v>
      </c>
      <c r="H283" s="23">
        <v>0.94499999999999995</v>
      </c>
      <c r="I283">
        <v>37.5</v>
      </c>
      <c r="K283" s="25">
        <v>9.1107993306280902E-3</v>
      </c>
      <c r="L283" s="25">
        <v>7.8371901702593795E-4</v>
      </c>
      <c r="M283" s="25">
        <v>0.41045463918125003</v>
      </c>
      <c r="N283" s="25">
        <v>4.8972655254167101E-2</v>
      </c>
      <c r="O283" s="25">
        <v>7.9508650972015503E-3</v>
      </c>
      <c r="P283" s="25">
        <v>2.41324085525128E-2</v>
      </c>
      <c r="Q283" s="25">
        <v>6.9615734885371608E-3</v>
      </c>
      <c r="R283" s="25">
        <v>9.2224583070278795E-4</v>
      </c>
      <c r="S283" s="25">
        <v>1.23357435962324E-2</v>
      </c>
      <c r="T283" s="25">
        <v>7.54850090591591E-2</v>
      </c>
      <c r="U283" s="25">
        <v>5.6983414693707998E-4</v>
      </c>
      <c r="V283" s="25">
        <v>4.8227832709228901E-4</v>
      </c>
      <c r="W283" s="24">
        <v>1.1815462460705499</v>
      </c>
      <c r="Y283" s="24">
        <v>295.26246710616999</v>
      </c>
    </row>
    <row r="284" spans="1:25" x14ac:dyDescent="0.3">
      <c r="A284">
        <f>YEAR(Table1[[#This Row],[Date]])</f>
        <v>2026</v>
      </c>
      <c r="B284">
        <f>MONTH(Table1[[#This Row],[Date]])</f>
        <v>10</v>
      </c>
      <c r="C284" s="1">
        <v>46304</v>
      </c>
      <c r="D284">
        <v>1</v>
      </c>
      <c r="E284" s="23">
        <v>7.0000000000000007E-2</v>
      </c>
      <c r="F284" s="23">
        <v>0.04</v>
      </c>
      <c r="G284" s="23">
        <v>0.98499999999999999</v>
      </c>
      <c r="H284" s="23">
        <v>0.94499999999999995</v>
      </c>
      <c r="I284">
        <v>37.5</v>
      </c>
      <c r="K284" s="25">
        <v>9.1107993306280902E-3</v>
      </c>
      <c r="L284" s="25">
        <v>7.8371901702593795E-4</v>
      </c>
      <c r="M284" s="25">
        <v>0.41045463918125003</v>
      </c>
      <c r="N284" s="25">
        <v>4.8972655254167101E-2</v>
      </c>
      <c r="O284" s="25">
        <v>7.9508650972015503E-3</v>
      </c>
      <c r="P284" s="25">
        <v>2.41324085525128E-2</v>
      </c>
      <c r="Q284" s="25">
        <v>6.9615734885371608E-3</v>
      </c>
      <c r="R284" s="25">
        <v>9.2224583070278795E-4</v>
      </c>
      <c r="S284" s="25">
        <v>1.23357435962324E-2</v>
      </c>
      <c r="T284" s="25">
        <v>7.54850090591591E-2</v>
      </c>
      <c r="U284" s="25">
        <v>5.6983414693707998E-4</v>
      </c>
      <c r="V284" s="25">
        <v>4.8227832709228901E-4</v>
      </c>
      <c r="W284" s="24">
        <v>1.1815462460705499</v>
      </c>
      <c r="Y284" s="24">
        <v>295.26246710616999</v>
      </c>
    </row>
    <row r="285" spans="1:25" x14ac:dyDescent="0.3">
      <c r="A285">
        <f>YEAR(Table1[[#This Row],[Date]])</f>
        <v>2026</v>
      </c>
      <c r="B285">
        <f>MONTH(Table1[[#This Row],[Date]])</f>
        <v>10</v>
      </c>
      <c r="C285" s="1">
        <v>46305</v>
      </c>
      <c r="D285">
        <v>1</v>
      </c>
      <c r="E285" s="23">
        <v>7.0000000000000007E-2</v>
      </c>
      <c r="F285" s="23">
        <v>0.04</v>
      </c>
      <c r="G285" s="23">
        <v>0.98499999999999999</v>
      </c>
      <c r="H285" s="23">
        <v>0.94499999999999995</v>
      </c>
      <c r="I285">
        <v>37.5</v>
      </c>
      <c r="K285" s="25">
        <v>9.1107993306280902E-3</v>
      </c>
      <c r="L285" s="25">
        <v>7.8371901702593795E-4</v>
      </c>
      <c r="M285" s="25">
        <v>0.41045463918125003</v>
      </c>
      <c r="N285" s="25">
        <v>4.8972655254167101E-2</v>
      </c>
      <c r="O285" s="25">
        <v>7.9508650972015503E-3</v>
      </c>
      <c r="P285" s="25">
        <v>2.41324085525128E-2</v>
      </c>
      <c r="Q285" s="25">
        <v>6.9615734885371608E-3</v>
      </c>
      <c r="R285" s="25">
        <v>9.2224583070278795E-4</v>
      </c>
      <c r="S285" s="25">
        <v>1.23357435962324E-2</v>
      </c>
      <c r="T285" s="25">
        <v>7.54850090591591E-2</v>
      </c>
      <c r="U285" s="25">
        <v>5.6983414693707998E-4</v>
      </c>
      <c r="V285" s="25">
        <v>4.8227832709228901E-4</v>
      </c>
      <c r="W285" s="24">
        <v>1.1815462460705499</v>
      </c>
      <c r="Y285" s="24">
        <v>295.26246710616999</v>
      </c>
    </row>
    <row r="286" spans="1:25" x14ac:dyDescent="0.3">
      <c r="A286">
        <f>YEAR(Table1[[#This Row],[Date]])</f>
        <v>2026</v>
      </c>
      <c r="B286">
        <f>MONTH(Table1[[#This Row],[Date]])</f>
        <v>10</v>
      </c>
      <c r="C286" s="1">
        <v>46306</v>
      </c>
      <c r="D286">
        <v>1</v>
      </c>
      <c r="E286" s="23">
        <v>7.0000000000000007E-2</v>
      </c>
      <c r="F286" s="23">
        <v>0.04</v>
      </c>
      <c r="G286" s="23">
        <v>0.98499999999999999</v>
      </c>
      <c r="H286" s="23">
        <v>0.94499999999999995</v>
      </c>
      <c r="I286">
        <v>37.5</v>
      </c>
      <c r="K286" s="25">
        <v>9.1107993306280902E-3</v>
      </c>
      <c r="L286" s="25">
        <v>7.8371901702593795E-4</v>
      </c>
      <c r="M286" s="25">
        <v>0.41045463918125003</v>
      </c>
      <c r="N286" s="25">
        <v>4.8972655254167101E-2</v>
      </c>
      <c r="O286" s="25">
        <v>7.9508650972015503E-3</v>
      </c>
      <c r="P286" s="25">
        <v>2.41324085525128E-2</v>
      </c>
      <c r="Q286" s="25">
        <v>6.9615734885371608E-3</v>
      </c>
      <c r="R286" s="25">
        <v>9.2224583070278795E-4</v>
      </c>
      <c r="S286" s="25">
        <v>1.23357435962324E-2</v>
      </c>
      <c r="T286" s="25">
        <v>7.54850090591591E-2</v>
      </c>
      <c r="U286" s="25">
        <v>5.6983414693707998E-4</v>
      </c>
      <c r="V286" s="25">
        <v>4.8227832709228901E-4</v>
      </c>
      <c r="W286" s="24">
        <v>1.1815462460705499</v>
      </c>
      <c r="Y286" s="24">
        <v>295.26246710616999</v>
      </c>
    </row>
    <row r="287" spans="1:25" x14ac:dyDescent="0.3">
      <c r="A287">
        <f>YEAR(Table1[[#This Row],[Date]])</f>
        <v>2026</v>
      </c>
      <c r="B287">
        <f>MONTH(Table1[[#This Row],[Date]])</f>
        <v>10</v>
      </c>
      <c r="C287" s="1">
        <v>46307</v>
      </c>
      <c r="D287">
        <v>1</v>
      </c>
      <c r="E287" s="23">
        <v>7.0000000000000007E-2</v>
      </c>
      <c r="F287" s="23">
        <v>0.04</v>
      </c>
      <c r="G287" s="23">
        <v>0.98499999999999999</v>
      </c>
      <c r="H287" s="23">
        <v>0.94499999999999995</v>
      </c>
      <c r="I287">
        <v>37.5</v>
      </c>
      <c r="K287" s="25">
        <v>9.1107993306280902E-3</v>
      </c>
      <c r="L287" s="25">
        <v>7.8371901702593795E-4</v>
      </c>
      <c r="M287" s="25">
        <v>0.41045463918125003</v>
      </c>
      <c r="N287" s="25">
        <v>4.8972655254167101E-2</v>
      </c>
      <c r="O287" s="25">
        <v>7.9508650972015503E-3</v>
      </c>
      <c r="P287" s="25">
        <v>2.41324085525128E-2</v>
      </c>
      <c r="Q287" s="25">
        <v>6.9615734885371608E-3</v>
      </c>
      <c r="R287" s="25">
        <v>9.2224583070278795E-4</v>
      </c>
      <c r="S287" s="25">
        <v>1.23357435962324E-2</v>
      </c>
      <c r="T287" s="25">
        <v>7.54850090591591E-2</v>
      </c>
      <c r="U287" s="25">
        <v>5.6983414693707998E-4</v>
      </c>
      <c r="V287" s="25">
        <v>4.8227832709228901E-4</v>
      </c>
      <c r="W287" s="24">
        <v>1.1815462460705499</v>
      </c>
      <c r="Y287" s="24">
        <v>295.26246710616999</v>
      </c>
    </row>
    <row r="288" spans="1:25" x14ac:dyDescent="0.3">
      <c r="A288">
        <f>YEAR(Table1[[#This Row],[Date]])</f>
        <v>2026</v>
      </c>
      <c r="B288">
        <f>MONTH(Table1[[#This Row],[Date]])</f>
        <v>10</v>
      </c>
      <c r="C288" s="1">
        <v>46308</v>
      </c>
      <c r="D288">
        <v>1</v>
      </c>
      <c r="E288" s="23">
        <v>7.0000000000000007E-2</v>
      </c>
      <c r="F288" s="23">
        <v>0.04</v>
      </c>
      <c r="G288" s="23">
        <v>0.98499999999999999</v>
      </c>
      <c r="H288" s="23">
        <v>0.94499999999999995</v>
      </c>
      <c r="I288">
        <v>37.5</v>
      </c>
      <c r="K288" s="25">
        <v>9.1107993306280902E-3</v>
      </c>
      <c r="L288" s="25">
        <v>7.8371901702593795E-4</v>
      </c>
      <c r="M288" s="25">
        <v>0.41045463918125003</v>
      </c>
      <c r="N288" s="25">
        <v>4.8972655254167101E-2</v>
      </c>
      <c r="O288" s="25">
        <v>7.9508650972015503E-3</v>
      </c>
      <c r="P288" s="25">
        <v>2.41324085525128E-2</v>
      </c>
      <c r="Q288" s="25">
        <v>6.9615734885371608E-3</v>
      </c>
      <c r="R288" s="25">
        <v>9.2224583070278795E-4</v>
      </c>
      <c r="S288" s="25">
        <v>1.23357435962324E-2</v>
      </c>
      <c r="T288" s="25">
        <v>7.54850090591591E-2</v>
      </c>
      <c r="U288" s="25">
        <v>5.6983414693707998E-4</v>
      </c>
      <c r="V288" s="25">
        <v>4.8227832709228901E-4</v>
      </c>
      <c r="W288" s="24">
        <v>1.1815462460705499</v>
      </c>
      <c r="Y288" s="24">
        <v>295.26246710616999</v>
      </c>
    </row>
    <row r="289" spans="1:25" x14ac:dyDescent="0.3">
      <c r="A289">
        <f>YEAR(Table1[[#This Row],[Date]])</f>
        <v>2026</v>
      </c>
      <c r="B289">
        <f>MONTH(Table1[[#This Row],[Date]])</f>
        <v>10</v>
      </c>
      <c r="C289" s="1">
        <v>46309</v>
      </c>
      <c r="D289">
        <v>1</v>
      </c>
      <c r="E289" s="23">
        <v>7.0000000000000007E-2</v>
      </c>
      <c r="F289" s="23">
        <v>0.04</v>
      </c>
      <c r="G289" s="23">
        <v>0.98499999999999999</v>
      </c>
      <c r="H289" s="23">
        <v>0.94499999999999995</v>
      </c>
      <c r="I289">
        <v>37.5</v>
      </c>
      <c r="K289" s="25">
        <v>9.1107993306280902E-3</v>
      </c>
      <c r="L289" s="25">
        <v>7.8371901702593795E-4</v>
      </c>
      <c r="M289" s="25">
        <v>0.41045463918125003</v>
      </c>
      <c r="N289" s="25">
        <v>4.8972655254167101E-2</v>
      </c>
      <c r="O289" s="25">
        <v>7.9508650972015503E-3</v>
      </c>
      <c r="P289" s="25">
        <v>2.41324085525128E-2</v>
      </c>
      <c r="Q289" s="25">
        <v>6.9615734885371608E-3</v>
      </c>
      <c r="R289" s="25">
        <v>9.2224583070278795E-4</v>
      </c>
      <c r="S289" s="25">
        <v>1.23357435962324E-2</v>
      </c>
      <c r="T289" s="25">
        <v>7.54850090591591E-2</v>
      </c>
      <c r="U289" s="25">
        <v>5.6983414693707998E-4</v>
      </c>
      <c r="V289" s="25">
        <v>4.8227832709228901E-4</v>
      </c>
      <c r="W289" s="24">
        <v>1.1815462460705499</v>
      </c>
      <c r="Y289" s="24">
        <v>295.26246710616999</v>
      </c>
    </row>
    <row r="290" spans="1:25" x14ac:dyDescent="0.3">
      <c r="A290">
        <f>YEAR(Table1[[#This Row],[Date]])</f>
        <v>2026</v>
      </c>
      <c r="B290">
        <f>MONTH(Table1[[#This Row],[Date]])</f>
        <v>10</v>
      </c>
      <c r="C290" s="1">
        <v>46310</v>
      </c>
      <c r="D290">
        <v>1</v>
      </c>
      <c r="E290" s="23">
        <v>7.0000000000000007E-2</v>
      </c>
      <c r="F290" s="23">
        <v>0.04</v>
      </c>
      <c r="G290" s="23">
        <v>0.98499999999999999</v>
      </c>
      <c r="H290" s="23">
        <v>0.94499999999999995</v>
      </c>
      <c r="I290">
        <v>37.5</v>
      </c>
      <c r="K290" s="25">
        <v>9.1107993306280902E-3</v>
      </c>
      <c r="L290" s="25">
        <v>7.8371901702593795E-4</v>
      </c>
      <c r="M290" s="25">
        <v>0.41045463918125003</v>
      </c>
      <c r="N290" s="25">
        <v>4.8972655254167101E-2</v>
      </c>
      <c r="O290" s="25">
        <v>7.9508650972015503E-3</v>
      </c>
      <c r="P290" s="25">
        <v>2.41324085525128E-2</v>
      </c>
      <c r="Q290" s="25">
        <v>6.9615734885371608E-3</v>
      </c>
      <c r="R290" s="25">
        <v>9.2224583070278795E-4</v>
      </c>
      <c r="S290" s="25">
        <v>1.23357435962324E-2</v>
      </c>
      <c r="T290" s="25">
        <v>7.54850090591591E-2</v>
      </c>
      <c r="U290" s="25">
        <v>5.6983414693707998E-4</v>
      </c>
      <c r="V290" s="25">
        <v>4.8227832709228901E-4</v>
      </c>
      <c r="W290" s="24">
        <v>1.1815462460705499</v>
      </c>
      <c r="Y290" s="24">
        <v>295.26246710616999</v>
      </c>
    </row>
    <row r="291" spans="1:25" x14ac:dyDescent="0.3">
      <c r="A291">
        <f>YEAR(Table1[[#This Row],[Date]])</f>
        <v>2026</v>
      </c>
      <c r="B291">
        <f>MONTH(Table1[[#This Row],[Date]])</f>
        <v>10</v>
      </c>
      <c r="C291" s="1">
        <v>46311</v>
      </c>
      <c r="D291">
        <v>1</v>
      </c>
      <c r="E291" s="23">
        <v>7.0000000000000007E-2</v>
      </c>
      <c r="F291" s="23">
        <v>0.04</v>
      </c>
      <c r="G291" s="23">
        <v>0.98499999999999999</v>
      </c>
      <c r="H291" s="23">
        <v>0.94499999999999995</v>
      </c>
      <c r="I291">
        <v>37.5</v>
      </c>
      <c r="K291" s="25">
        <v>9.1107993306280902E-3</v>
      </c>
      <c r="L291" s="25">
        <v>7.8371901702593795E-4</v>
      </c>
      <c r="M291" s="25">
        <v>0.41045463918125003</v>
      </c>
      <c r="N291" s="25">
        <v>4.8972655254167101E-2</v>
      </c>
      <c r="O291" s="25">
        <v>7.9508650972015503E-3</v>
      </c>
      <c r="P291" s="25">
        <v>2.41324085525128E-2</v>
      </c>
      <c r="Q291" s="25">
        <v>6.9615734885371608E-3</v>
      </c>
      <c r="R291" s="25">
        <v>9.2224583070278795E-4</v>
      </c>
      <c r="S291" s="25">
        <v>1.23357435962324E-2</v>
      </c>
      <c r="T291" s="25">
        <v>7.54850090591591E-2</v>
      </c>
      <c r="U291" s="25">
        <v>5.6983414693707998E-4</v>
      </c>
      <c r="V291" s="25">
        <v>4.8227832709228901E-4</v>
      </c>
      <c r="W291" s="24">
        <v>1.1815462460705499</v>
      </c>
      <c r="Y291" s="24">
        <v>295.26246710616999</v>
      </c>
    </row>
    <row r="292" spans="1:25" x14ac:dyDescent="0.3">
      <c r="A292">
        <f>YEAR(Table1[[#This Row],[Date]])</f>
        <v>2026</v>
      </c>
      <c r="B292">
        <f>MONTH(Table1[[#This Row],[Date]])</f>
        <v>10</v>
      </c>
      <c r="C292" s="1">
        <v>46312</v>
      </c>
      <c r="D292">
        <v>1</v>
      </c>
      <c r="E292" s="23">
        <v>7.0000000000000007E-2</v>
      </c>
      <c r="F292" s="23">
        <v>0.04</v>
      </c>
      <c r="G292" s="23">
        <v>0.98499999999999999</v>
      </c>
      <c r="H292" s="23">
        <v>0.94499999999999995</v>
      </c>
      <c r="I292">
        <v>37.5</v>
      </c>
      <c r="K292" s="25">
        <v>9.1107993306280902E-3</v>
      </c>
      <c r="L292" s="25">
        <v>7.8371901702593795E-4</v>
      </c>
      <c r="M292" s="25">
        <v>0.41045463918125003</v>
      </c>
      <c r="N292" s="25">
        <v>4.8972655254167101E-2</v>
      </c>
      <c r="O292" s="25">
        <v>7.9508650972015503E-3</v>
      </c>
      <c r="P292" s="25">
        <v>2.41324085525128E-2</v>
      </c>
      <c r="Q292" s="25">
        <v>6.9615734885371608E-3</v>
      </c>
      <c r="R292" s="25">
        <v>9.2224583070278795E-4</v>
      </c>
      <c r="S292" s="25">
        <v>1.23357435962324E-2</v>
      </c>
      <c r="T292" s="25">
        <v>7.54850090591591E-2</v>
      </c>
      <c r="U292" s="25">
        <v>5.6983414693707998E-4</v>
      </c>
      <c r="V292" s="25">
        <v>4.8227832709228901E-4</v>
      </c>
      <c r="W292" s="24">
        <v>1.1815462460705499</v>
      </c>
      <c r="Y292" s="24">
        <v>295.26246710616999</v>
      </c>
    </row>
    <row r="293" spans="1:25" x14ac:dyDescent="0.3">
      <c r="A293">
        <f>YEAR(Table1[[#This Row],[Date]])</f>
        <v>2026</v>
      </c>
      <c r="B293">
        <f>MONTH(Table1[[#This Row],[Date]])</f>
        <v>10</v>
      </c>
      <c r="C293" s="1">
        <v>46313</v>
      </c>
      <c r="D293">
        <v>1</v>
      </c>
      <c r="E293" s="23">
        <v>7.0000000000000007E-2</v>
      </c>
      <c r="F293" s="23">
        <v>0.04</v>
      </c>
      <c r="G293" s="23">
        <v>0.98499999999999999</v>
      </c>
      <c r="H293" s="23">
        <v>0.94499999999999995</v>
      </c>
      <c r="I293">
        <v>37.5</v>
      </c>
      <c r="K293" s="25">
        <v>9.1107993306280902E-3</v>
      </c>
      <c r="L293" s="25">
        <v>7.8371901702593795E-4</v>
      </c>
      <c r="M293" s="25">
        <v>0.41045463918125003</v>
      </c>
      <c r="N293" s="25">
        <v>4.8972655254167101E-2</v>
      </c>
      <c r="O293" s="25">
        <v>7.9508650972015503E-3</v>
      </c>
      <c r="P293" s="25">
        <v>2.41324085525128E-2</v>
      </c>
      <c r="Q293" s="25">
        <v>6.9615734885371608E-3</v>
      </c>
      <c r="R293" s="25">
        <v>9.2224583070278795E-4</v>
      </c>
      <c r="S293" s="25">
        <v>1.23357435962324E-2</v>
      </c>
      <c r="T293" s="25">
        <v>7.54850090591591E-2</v>
      </c>
      <c r="U293" s="25">
        <v>5.6983414693707998E-4</v>
      </c>
      <c r="V293" s="25">
        <v>4.8227832709228901E-4</v>
      </c>
      <c r="W293" s="24">
        <v>1.1815462460705499</v>
      </c>
      <c r="Y293" s="24">
        <v>295.26246710616999</v>
      </c>
    </row>
    <row r="294" spans="1:25" x14ac:dyDescent="0.3">
      <c r="A294">
        <f>YEAR(Table1[[#This Row],[Date]])</f>
        <v>2026</v>
      </c>
      <c r="B294">
        <f>MONTH(Table1[[#This Row],[Date]])</f>
        <v>10</v>
      </c>
      <c r="C294" s="1">
        <v>46314</v>
      </c>
      <c r="D294">
        <v>1</v>
      </c>
      <c r="E294" s="23">
        <v>7.0000000000000007E-2</v>
      </c>
      <c r="F294" s="23">
        <v>0.04</v>
      </c>
      <c r="G294" s="23">
        <v>0.98499999999999999</v>
      </c>
      <c r="H294" s="23">
        <v>0.94499999999999995</v>
      </c>
      <c r="I294">
        <v>37.5</v>
      </c>
      <c r="K294" s="25">
        <v>9.1107993306280902E-3</v>
      </c>
      <c r="L294" s="25">
        <v>7.8371901702593795E-4</v>
      </c>
      <c r="M294" s="25">
        <v>0.41045463918125003</v>
      </c>
      <c r="N294" s="25">
        <v>4.8972655254167101E-2</v>
      </c>
      <c r="O294" s="25">
        <v>7.9508650972015503E-3</v>
      </c>
      <c r="P294" s="25">
        <v>2.41324085525128E-2</v>
      </c>
      <c r="Q294" s="25">
        <v>6.9615734885371608E-3</v>
      </c>
      <c r="R294" s="25">
        <v>9.2224583070278795E-4</v>
      </c>
      <c r="S294" s="25">
        <v>1.23357435962324E-2</v>
      </c>
      <c r="T294" s="25">
        <v>7.54850090591591E-2</v>
      </c>
      <c r="U294" s="25">
        <v>5.6983414693707998E-4</v>
      </c>
      <c r="V294" s="25">
        <v>4.8227832709228901E-4</v>
      </c>
      <c r="W294" s="24">
        <v>1.1815462460705499</v>
      </c>
      <c r="Y294" s="24">
        <v>295.26246710616999</v>
      </c>
    </row>
    <row r="295" spans="1:25" x14ac:dyDescent="0.3">
      <c r="A295">
        <f>YEAR(Table1[[#This Row],[Date]])</f>
        <v>2026</v>
      </c>
      <c r="B295">
        <f>MONTH(Table1[[#This Row],[Date]])</f>
        <v>10</v>
      </c>
      <c r="C295" s="1">
        <v>46315</v>
      </c>
      <c r="D295">
        <v>1</v>
      </c>
      <c r="E295" s="23">
        <v>7.0000000000000007E-2</v>
      </c>
      <c r="F295" s="23">
        <v>0.04</v>
      </c>
      <c r="G295" s="23">
        <v>0.98499999999999999</v>
      </c>
      <c r="H295" s="23">
        <v>0.94499999999999995</v>
      </c>
      <c r="I295">
        <v>37.5</v>
      </c>
      <c r="K295" s="25">
        <v>9.1107993306280902E-3</v>
      </c>
      <c r="L295" s="25">
        <v>7.8371901702593795E-4</v>
      </c>
      <c r="M295" s="25">
        <v>0.41045463918125003</v>
      </c>
      <c r="N295" s="25">
        <v>4.8972655254167101E-2</v>
      </c>
      <c r="O295" s="25">
        <v>7.9508650972015503E-3</v>
      </c>
      <c r="P295" s="25">
        <v>2.41324085525128E-2</v>
      </c>
      <c r="Q295" s="25">
        <v>6.9615734885371608E-3</v>
      </c>
      <c r="R295" s="25">
        <v>9.2224583070278795E-4</v>
      </c>
      <c r="S295" s="25">
        <v>1.23357435962324E-2</v>
      </c>
      <c r="T295" s="25">
        <v>7.54850090591591E-2</v>
      </c>
      <c r="U295" s="25">
        <v>5.6983414693707998E-4</v>
      </c>
      <c r="V295" s="25">
        <v>4.8227832709228901E-4</v>
      </c>
      <c r="W295" s="24">
        <v>1.1815462460705499</v>
      </c>
      <c r="Y295" s="24">
        <v>295.26246710616999</v>
      </c>
    </row>
    <row r="296" spans="1:25" x14ac:dyDescent="0.3">
      <c r="A296">
        <f>YEAR(Table1[[#This Row],[Date]])</f>
        <v>2026</v>
      </c>
      <c r="B296">
        <f>MONTH(Table1[[#This Row],[Date]])</f>
        <v>10</v>
      </c>
      <c r="C296" s="1">
        <v>46316</v>
      </c>
      <c r="D296">
        <v>1</v>
      </c>
      <c r="E296" s="23">
        <v>7.0000000000000007E-2</v>
      </c>
      <c r="F296" s="23">
        <v>0.04</v>
      </c>
      <c r="G296" s="23">
        <v>0.98499999999999999</v>
      </c>
      <c r="H296" s="23">
        <v>0.94499999999999995</v>
      </c>
      <c r="I296">
        <v>37.5</v>
      </c>
      <c r="K296" s="25">
        <v>9.1107993306280902E-3</v>
      </c>
      <c r="L296" s="25">
        <v>7.8371901702593795E-4</v>
      </c>
      <c r="M296" s="25">
        <v>0.41045463918125003</v>
      </c>
      <c r="N296" s="25">
        <v>4.8972655254167101E-2</v>
      </c>
      <c r="O296" s="25">
        <v>7.9508650972015503E-3</v>
      </c>
      <c r="P296" s="25">
        <v>2.41324085525128E-2</v>
      </c>
      <c r="Q296" s="25">
        <v>6.9615734885371608E-3</v>
      </c>
      <c r="R296" s="25">
        <v>9.2224583070278795E-4</v>
      </c>
      <c r="S296" s="25">
        <v>1.23357435962324E-2</v>
      </c>
      <c r="T296" s="25">
        <v>7.54850090591591E-2</v>
      </c>
      <c r="U296" s="25">
        <v>5.6983414693707998E-4</v>
      </c>
      <c r="V296" s="25">
        <v>4.8227832709228901E-4</v>
      </c>
      <c r="W296" s="24">
        <v>1.1815462460705499</v>
      </c>
      <c r="Y296" s="24">
        <v>295.26246710616999</v>
      </c>
    </row>
    <row r="297" spans="1:25" x14ac:dyDescent="0.3">
      <c r="A297">
        <f>YEAR(Table1[[#This Row],[Date]])</f>
        <v>2026</v>
      </c>
      <c r="B297">
        <f>MONTH(Table1[[#This Row],[Date]])</f>
        <v>10</v>
      </c>
      <c r="C297" s="1">
        <v>46317</v>
      </c>
      <c r="D297">
        <v>1</v>
      </c>
      <c r="E297" s="23">
        <v>7.0000000000000007E-2</v>
      </c>
      <c r="F297" s="23">
        <v>0.04</v>
      </c>
      <c r="G297" s="23">
        <v>0.98499999999999999</v>
      </c>
      <c r="H297" s="23">
        <v>0.94499999999999995</v>
      </c>
      <c r="I297">
        <v>37.5</v>
      </c>
      <c r="K297" s="25">
        <v>9.1107993306280902E-3</v>
      </c>
      <c r="L297" s="25">
        <v>7.8371901702593795E-4</v>
      </c>
      <c r="M297" s="25">
        <v>0.41045463918125003</v>
      </c>
      <c r="N297" s="25">
        <v>4.8972655254167101E-2</v>
      </c>
      <c r="O297" s="25">
        <v>7.9508650972015503E-3</v>
      </c>
      <c r="P297" s="25">
        <v>2.41324085525128E-2</v>
      </c>
      <c r="Q297" s="25">
        <v>6.9615734885371608E-3</v>
      </c>
      <c r="R297" s="25">
        <v>9.2224583070278795E-4</v>
      </c>
      <c r="S297" s="25">
        <v>1.23357435962324E-2</v>
      </c>
      <c r="T297" s="25">
        <v>7.54850090591591E-2</v>
      </c>
      <c r="U297" s="25">
        <v>5.6983414693707998E-4</v>
      </c>
      <c r="V297" s="25">
        <v>4.8227832709228901E-4</v>
      </c>
      <c r="W297" s="24">
        <v>1.1815462460705499</v>
      </c>
      <c r="Y297" s="24">
        <v>295.26246710616999</v>
      </c>
    </row>
    <row r="298" spans="1:25" x14ac:dyDescent="0.3">
      <c r="A298">
        <f>YEAR(Table1[[#This Row],[Date]])</f>
        <v>2026</v>
      </c>
      <c r="B298">
        <f>MONTH(Table1[[#This Row],[Date]])</f>
        <v>10</v>
      </c>
      <c r="C298" s="1">
        <v>46318</v>
      </c>
      <c r="D298">
        <v>1</v>
      </c>
      <c r="E298" s="23">
        <v>7.0000000000000007E-2</v>
      </c>
      <c r="F298" s="23">
        <v>0.04</v>
      </c>
      <c r="G298" s="23">
        <v>0.98499999999999999</v>
      </c>
      <c r="H298" s="23">
        <v>0.94499999999999995</v>
      </c>
      <c r="I298">
        <v>37.5</v>
      </c>
      <c r="K298" s="25">
        <v>9.1107993306280902E-3</v>
      </c>
      <c r="L298" s="25">
        <v>7.8371901702593795E-4</v>
      </c>
      <c r="M298" s="25">
        <v>0.41045463918125003</v>
      </c>
      <c r="N298" s="25">
        <v>4.8972655254167101E-2</v>
      </c>
      <c r="O298" s="25">
        <v>7.9508650972015503E-3</v>
      </c>
      <c r="P298" s="25">
        <v>2.41324085525128E-2</v>
      </c>
      <c r="Q298" s="25">
        <v>6.9615734885371608E-3</v>
      </c>
      <c r="R298" s="25">
        <v>9.2224583070278795E-4</v>
      </c>
      <c r="S298" s="25">
        <v>1.23357435962324E-2</v>
      </c>
      <c r="T298" s="25">
        <v>7.54850090591591E-2</v>
      </c>
      <c r="U298" s="25">
        <v>5.6983414693707998E-4</v>
      </c>
      <c r="V298" s="25">
        <v>4.8227832709228901E-4</v>
      </c>
      <c r="W298" s="24">
        <v>1.1815462460705499</v>
      </c>
      <c r="Y298" s="24">
        <v>295.26246710616999</v>
      </c>
    </row>
    <row r="299" spans="1:25" x14ac:dyDescent="0.3">
      <c r="A299">
        <f>YEAR(Table1[[#This Row],[Date]])</f>
        <v>2026</v>
      </c>
      <c r="B299">
        <f>MONTH(Table1[[#This Row],[Date]])</f>
        <v>10</v>
      </c>
      <c r="C299" s="1">
        <v>46319</v>
      </c>
      <c r="D299">
        <v>1</v>
      </c>
      <c r="E299" s="23">
        <v>7.0000000000000007E-2</v>
      </c>
      <c r="F299" s="23">
        <v>0.04</v>
      </c>
      <c r="G299" s="23">
        <v>0.98499999999999999</v>
      </c>
      <c r="H299" s="23">
        <v>0.94499999999999995</v>
      </c>
      <c r="I299">
        <v>37.5</v>
      </c>
      <c r="K299" s="25">
        <v>9.1107993306280902E-3</v>
      </c>
      <c r="L299" s="25">
        <v>7.8371901702593795E-4</v>
      </c>
      <c r="M299" s="25">
        <v>0.41045463918125003</v>
      </c>
      <c r="N299" s="25">
        <v>4.8972655254167101E-2</v>
      </c>
      <c r="O299" s="25">
        <v>7.9508650972015503E-3</v>
      </c>
      <c r="P299" s="25">
        <v>2.41324085525128E-2</v>
      </c>
      <c r="Q299" s="25">
        <v>6.9615734885371608E-3</v>
      </c>
      <c r="R299" s="25">
        <v>9.2224583070278795E-4</v>
      </c>
      <c r="S299" s="25">
        <v>1.23357435962324E-2</v>
      </c>
      <c r="T299" s="25">
        <v>7.54850090591591E-2</v>
      </c>
      <c r="U299" s="25">
        <v>5.6983414693707998E-4</v>
      </c>
      <c r="V299" s="25">
        <v>4.8227832709228901E-4</v>
      </c>
      <c r="W299" s="24">
        <v>1.1815462460705499</v>
      </c>
      <c r="Y299" s="24">
        <v>295.26246710616999</v>
      </c>
    </row>
    <row r="300" spans="1:25" x14ac:dyDescent="0.3">
      <c r="A300">
        <f>YEAR(Table1[[#This Row],[Date]])</f>
        <v>2026</v>
      </c>
      <c r="B300">
        <f>MONTH(Table1[[#This Row],[Date]])</f>
        <v>10</v>
      </c>
      <c r="C300" s="1">
        <v>46320</v>
      </c>
      <c r="D300">
        <v>1</v>
      </c>
      <c r="E300" s="23">
        <v>7.0000000000000007E-2</v>
      </c>
      <c r="F300" s="23">
        <v>0.04</v>
      </c>
      <c r="G300" s="23">
        <v>0.98499999999999999</v>
      </c>
      <c r="H300" s="23">
        <v>0.94499999999999995</v>
      </c>
      <c r="I300">
        <v>37.5</v>
      </c>
      <c r="K300" s="25">
        <v>9.1107993306280902E-3</v>
      </c>
      <c r="L300" s="25">
        <v>7.8371901702593795E-4</v>
      </c>
      <c r="M300" s="25">
        <v>0.41045463918125003</v>
      </c>
      <c r="N300" s="25">
        <v>4.8972655254167101E-2</v>
      </c>
      <c r="O300" s="25">
        <v>7.9508650972015503E-3</v>
      </c>
      <c r="P300" s="25">
        <v>2.41324085525128E-2</v>
      </c>
      <c r="Q300" s="25">
        <v>6.9615734885371608E-3</v>
      </c>
      <c r="R300" s="25">
        <v>9.2224583070278795E-4</v>
      </c>
      <c r="S300" s="25">
        <v>1.23357435962324E-2</v>
      </c>
      <c r="T300" s="25">
        <v>7.54850090591591E-2</v>
      </c>
      <c r="U300" s="25">
        <v>5.6983414693707998E-4</v>
      </c>
      <c r="V300" s="25">
        <v>4.8227832709228901E-4</v>
      </c>
      <c r="W300" s="24">
        <v>1.1815462460705499</v>
      </c>
      <c r="Y300" s="24">
        <v>295.26246710616999</v>
      </c>
    </row>
    <row r="301" spans="1:25" x14ac:dyDescent="0.3">
      <c r="A301">
        <f>YEAR(Table1[[#This Row],[Date]])</f>
        <v>2026</v>
      </c>
      <c r="B301">
        <f>MONTH(Table1[[#This Row],[Date]])</f>
        <v>10</v>
      </c>
      <c r="C301" s="1">
        <v>46321</v>
      </c>
      <c r="D301">
        <v>1</v>
      </c>
      <c r="E301" s="23">
        <v>7.0000000000000007E-2</v>
      </c>
      <c r="F301" s="23">
        <v>0.04</v>
      </c>
      <c r="G301" s="23">
        <v>0.98499999999999999</v>
      </c>
      <c r="H301" s="23">
        <v>0.94499999999999995</v>
      </c>
      <c r="I301">
        <v>37.5</v>
      </c>
      <c r="K301" s="25">
        <v>9.1107993306280902E-3</v>
      </c>
      <c r="L301" s="25">
        <v>7.8371901702593795E-4</v>
      </c>
      <c r="M301" s="25">
        <v>0.41045463918125003</v>
      </c>
      <c r="N301" s="25">
        <v>4.8972655254167101E-2</v>
      </c>
      <c r="O301" s="25">
        <v>7.9508650972015503E-3</v>
      </c>
      <c r="P301" s="25">
        <v>2.41324085525128E-2</v>
      </c>
      <c r="Q301" s="25">
        <v>6.9615734885371608E-3</v>
      </c>
      <c r="R301" s="25">
        <v>9.2224583070278795E-4</v>
      </c>
      <c r="S301" s="25">
        <v>1.23357435962324E-2</v>
      </c>
      <c r="T301" s="25">
        <v>7.54850090591591E-2</v>
      </c>
      <c r="U301" s="25">
        <v>5.6983414693707998E-4</v>
      </c>
      <c r="V301" s="25">
        <v>4.8227832709228901E-4</v>
      </c>
      <c r="W301" s="24">
        <v>1.1815462460705499</v>
      </c>
      <c r="Y301" s="24">
        <v>295.26246710616999</v>
      </c>
    </row>
    <row r="302" spans="1:25" x14ac:dyDescent="0.3">
      <c r="A302">
        <f>YEAR(Table1[[#This Row],[Date]])</f>
        <v>2026</v>
      </c>
      <c r="B302">
        <f>MONTH(Table1[[#This Row],[Date]])</f>
        <v>10</v>
      </c>
      <c r="C302" s="1">
        <v>46322</v>
      </c>
      <c r="D302">
        <v>1</v>
      </c>
      <c r="E302" s="23">
        <v>7.0000000000000007E-2</v>
      </c>
      <c r="F302" s="23">
        <v>0.04</v>
      </c>
      <c r="G302" s="23">
        <v>0.98499999999999999</v>
      </c>
      <c r="H302" s="23">
        <v>0.94499999999999995</v>
      </c>
      <c r="I302">
        <v>37.5</v>
      </c>
      <c r="K302" s="25">
        <v>9.1107993306280902E-3</v>
      </c>
      <c r="L302" s="25">
        <v>7.8371901702593795E-4</v>
      </c>
      <c r="M302" s="25">
        <v>0.41045463918125003</v>
      </c>
      <c r="N302" s="25">
        <v>4.8972655254167101E-2</v>
      </c>
      <c r="O302" s="25">
        <v>7.9508650972015503E-3</v>
      </c>
      <c r="P302" s="25">
        <v>2.41324085525128E-2</v>
      </c>
      <c r="Q302" s="25">
        <v>6.9615734885371608E-3</v>
      </c>
      <c r="R302" s="25">
        <v>9.2224583070278795E-4</v>
      </c>
      <c r="S302" s="25">
        <v>1.23357435962324E-2</v>
      </c>
      <c r="T302" s="25">
        <v>7.54850090591591E-2</v>
      </c>
      <c r="U302" s="25">
        <v>5.6983414693707998E-4</v>
      </c>
      <c r="V302" s="25">
        <v>4.8227832709228901E-4</v>
      </c>
      <c r="W302" s="24">
        <v>1.1815462460705499</v>
      </c>
      <c r="Y302" s="24">
        <v>295.26246710616999</v>
      </c>
    </row>
    <row r="303" spans="1:25" x14ac:dyDescent="0.3">
      <c r="A303">
        <f>YEAR(Table1[[#This Row],[Date]])</f>
        <v>2026</v>
      </c>
      <c r="B303">
        <f>MONTH(Table1[[#This Row],[Date]])</f>
        <v>10</v>
      </c>
      <c r="C303" s="1">
        <v>46323</v>
      </c>
      <c r="D303">
        <v>1</v>
      </c>
      <c r="E303" s="23">
        <v>7.0000000000000007E-2</v>
      </c>
      <c r="F303" s="23">
        <v>0.04</v>
      </c>
      <c r="G303" s="23">
        <v>0.98499999999999999</v>
      </c>
      <c r="H303" s="23">
        <v>0.94499999999999995</v>
      </c>
      <c r="I303">
        <v>37.5</v>
      </c>
      <c r="K303" s="25">
        <v>9.1107993306280902E-3</v>
      </c>
      <c r="L303" s="25">
        <v>7.8371901702593795E-4</v>
      </c>
      <c r="M303" s="25">
        <v>0.41045463918125003</v>
      </c>
      <c r="N303" s="25">
        <v>4.8972655254167101E-2</v>
      </c>
      <c r="O303" s="25">
        <v>7.9508650972015503E-3</v>
      </c>
      <c r="P303" s="25">
        <v>2.41324085525128E-2</v>
      </c>
      <c r="Q303" s="25">
        <v>6.9615734885371608E-3</v>
      </c>
      <c r="R303" s="25">
        <v>9.2224583070278795E-4</v>
      </c>
      <c r="S303" s="25">
        <v>1.23357435962324E-2</v>
      </c>
      <c r="T303" s="25">
        <v>7.54850090591591E-2</v>
      </c>
      <c r="U303" s="25">
        <v>5.6983414693707998E-4</v>
      </c>
      <c r="V303" s="25">
        <v>4.8227832709228901E-4</v>
      </c>
      <c r="W303" s="24">
        <v>1.1815462460705499</v>
      </c>
      <c r="Y303" s="24">
        <v>295.26246710616999</v>
      </c>
    </row>
    <row r="304" spans="1:25" x14ac:dyDescent="0.3">
      <c r="A304">
        <f>YEAR(Table1[[#This Row],[Date]])</f>
        <v>2026</v>
      </c>
      <c r="B304">
        <f>MONTH(Table1[[#This Row],[Date]])</f>
        <v>10</v>
      </c>
      <c r="C304" s="1">
        <v>46324</v>
      </c>
      <c r="D304">
        <v>1</v>
      </c>
      <c r="E304" s="23">
        <v>7.0000000000000007E-2</v>
      </c>
      <c r="F304" s="23">
        <v>0.04</v>
      </c>
      <c r="G304" s="23">
        <v>0.98499999999999999</v>
      </c>
      <c r="H304" s="23">
        <v>0.94499999999999995</v>
      </c>
      <c r="I304">
        <v>37.5</v>
      </c>
      <c r="K304" s="25">
        <v>9.1107993306280902E-3</v>
      </c>
      <c r="L304" s="25">
        <v>7.8371901702593795E-4</v>
      </c>
      <c r="M304" s="25">
        <v>0.41045463918125003</v>
      </c>
      <c r="N304" s="25">
        <v>4.8972655254167101E-2</v>
      </c>
      <c r="O304" s="25">
        <v>7.9508650972015503E-3</v>
      </c>
      <c r="P304" s="25">
        <v>2.41324085525128E-2</v>
      </c>
      <c r="Q304" s="25">
        <v>6.9615734885371608E-3</v>
      </c>
      <c r="R304" s="25">
        <v>9.2224583070278795E-4</v>
      </c>
      <c r="S304" s="25">
        <v>1.23357435962324E-2</v>
      </c>
      <c r="T304" s="25">
        <v>7.54850090591591E-2</v>
      </c>
      <c r="U304" s="25">
        <v>5.6983414693707998E-4</v>
      </c>
      <c r="V304" s="25">
        <v>4.8227832709228901E-4</v>
      </c>
      <c r="W304" s="24">
        <v>1.1815462460705499</v>
      </c>
      <c r="Y304" s="24">
        <v>295.26246710616999</v>
      </c>
    </row>
    <row r="305" spans="1:25" x14ac:dyDescent="0.3">
      <c r="A305">
        <f>YEAR(Table1[[#This Row],[Date]])</f>
        <v>2026</v>
      </c>
      <c r="B305">
        <f>MONTH(Table1[[#This Row],[Date]])</f>
        <v>10</v>
      </c>
      <c r="C305" s="1">
        <v>46325</v>
      </c>
      <c r="D305">
        <v>1</v>
      </c>
      <c r="E305" s="23">
        <v>7.0000000000000007E-2</v>
      </c>
      <c r="F305" s="23">
        <v>0.04</v>
      </c>
      <c r="G305" s="23">
        <v>0.98499999999999999</v>
      </c>
      <c r="H305" s="23">
        <v>0.94499999999999995</v>
      </c>
      <c r="I305">
        <v>37.5</v>
      </c>
      <c r="K305" s="25">
        <v>9.1107993306280902E-3</v>
      </c>
      <c r="L305" s="25">
        <v>7.8371901702593795E-4</v>
      </c>
      <c r="M305" s="25">
        <v>0.41045463918125003</v>
      </c>
      <c r="N305" s="25">
        <v>4.8972655254167101E-2</v>
      </c>
      <c r="O305" s="25">
        <v>7.9508650972015503E-3</v>
      </c>
      <c r="P305" s="25">
        <v>2.41324085525128E-2</v>
      </c>
      <c r="Q305" s="25">
        <v>6.9615734885371608E-3</v>
      </c>
      <c r="R305" s="25">
        <v>9.2224583070278795E-4</v>
      </c>
      <c r="S305" s="25">
        <v>1.23357435962324E-2</v>
      </c>
      <c r="T305" s="25">
        <v>7.54850090591591E-2</v>
      </c>
      <c r="U305" s="25">
        <v>5.6983414693707998E-4</v>
      </c>
      <c r="V305" s="25">
        <v>4.8227832709228901E-4</v>
      </c>
      <c r="W305" s="24">
        <v>1.1815462460705499</v>
      </c>
      <c r="Y305" s="24">
        <v>295.26246710616999</v>
      </c>
    </row>
    <row r="306" spans="1:25" x14ac:dyDescent="0.3">
      <c r="A306">
        <f>YEAR(Table1[[#This Row],[Date]])</f>
        <v>2026</v>
      </c>
      <c r="B306">
        <f>MONTH(Table1[[#This Row],[Date]])</f>
        <v>10</v>
      </c>
      <c r="C306" s="1">
        <v>46326</v>
      </c>
      <c r="D306">
        <v>1</v>
      </c>
      <c r="E306" s="23">
        <v>7.0000000000000007E-2</v>
      </c>
      <c r="F306" s="23">
        <v>0.04</v>
      </c>
      <c r="G306" s="23">
        <v>0.98499999999999999</v>
      </c>
      <c r="H306" s="23">
        <v>0.94499999999999995</v>
      </c>
      <c r="I306">
        <v>37.5</v>
      </c>
      <c r="K306" s="25">
        <v>9.1107993306280902E-3</v>
      </c>
      <c r="L306" s="25">
        <v>7.8371901702593795E-4</v>
      </c>
      <c r="M306" s="25">
        <v>0.41045463918125003</v>
      </c>
      <c r="N306" s="25">
        <v>4.8972655254167101E-2</v>
      </c>
      <c r="O306" s="25">
        <v>7.9508650972015503E-3</v>
      </c>
      <c r="P306" s="25">
        <v>2.41324085525128E-2</v>
      </c>
      <c r="Q306" s="25">
        <v>6.9615734885371608E-3</v>
      </c>
      <c r="R306" s="25">
        <v>9.2224583070278795E-4</v>
      </c>
      <c r="S306" s="25">
        <v>1.23357435962324E-2</v>
      </c>
      <c r="T306" s="25">
        <v>7.54850090591591E-2</v>
      </c>
      <c r="U306" s="25">
        <v>5.6983414693707998E-4</v>
      </c>
      <c r="V306" s="25">
        <v>4.8227832709228901E-4</v>
      </c>
      <c r="W306" s="24">
        <v>1.1815462460705499</v>
      </c>
      <c r="Y306" s="24">
        <v>295.26246710616999</v>
      </c>
    </row>
    <row r="307" spans="1:25" x14ac:dyDescent="0.3">
      <c r="A307">
        <f>YEAR(Table1[[#This Row],[Date]])</f>
        <v>2026</v>
      </c>
      <c r="B307">
        <f>MONTH(Table1[[#This Row],[Date]])</f>
        <v>11</v>
      </c>
      <c r="C307" s="1">
        <v>46327</v>
      </c>
      <c r="D307">
        <v>1</v>
      </c>
      <c r="E307" s="23">
        <v>7.0000000000000007E-2</v>
      </c>
      <c r="F307" s="23">
        <v>0.04</v>
      </c>
      <c r="G307" s="23">
        <v>0.98499999999999999</v>
      </c>
      <c r="H307" s="23">
        <v>0.94499999999999995</v>
      </c>
      <c r="I307">
        <v>37.5</v>
      </c>
      <c r="K307" s="25">
        <v>9.0866020193854299E-3</v>
      </c>
      <c r="L307" s="25">
        <v>7.8746000890867406E-4</v>
      </c>
      <c r="M307" s="25">
        <v>0.41926413169444998</v>
      </c>
      <c r="N307" s="25">
        <v>4.9316820234602501E-2</v>
      </c>
      <c r="O307" s="25">
        <v>7.3563805051156802E-3</v>
      </c>
      <c r="P307" s="25">
        <v>2.41324085525128E-2</v>
      </c>
      <c r="Q307" s="25">
        <v>6.8224613064553101E-3</v>
      </c>
      <c r="R307" s="25">
        <v>9.4023813230140597E-4</v>
      </c>
      <c r="S307" s="25">
        <v>1.35142061799022E-2</v>
      </c>
      <c r="T307" s="25">
        <v>7.2560993561876494E-2</v>
      </c>
      <c r="U307" s="25">
        <v>5.9202276189643298E-4</v>
      </c>
      <c r="V307" s="25">
        <v>5.4715003165150004E-4</v>
      </c>
      <c r="W307" s="24">
        <v>1.08201174750824</v>
      </c>
      <c r="Y307" s="24">
        <v>294.15806756248497</v>
      </c>
    </row>
    <row r="308" spans="1:25" x14ac:dyDescent="0.3">
      <c r="A308">
        <f>YEAR(Table1[[#This Row],[Date]])</f>
        <v>2026</v>
      </c>
      <c r="B308">
        <f>MONTH(Table1[[#This Row],[Date]])</f>
        <v>11</v>
      </c>
      <c r="C308" s="1">
        <v>46328</v>
      </c>
      <c r="D308">
        <v>1</v>
      </c>
      <c r="E308" s="23">
        <v>7.0000000000000007E-2</v>
      </c>
      <c r="F308" s="23">
        <v>0.04</v>
      </c>
      <c r="G308" s="23">
        <v>0.98499999999999999</v>
      </c>
      <c r="H308" s="23">
        <v>0.94499999999999995</v>
      </c>
      <c r="I308">
        <v>37.5</v>
      </c>
      <c r="K308" s="25">
        <v>9.0866020193854299E-3</v>
      </c>
      <c r="L308" s="25">
        <v>7.8746000890867406E-4</v>
      </c>
      <c r="M308" s="25">
        <v>0.41926413169444998</v>
      </c>
      <c r="N308" s="25">
        <v>4.9316820234602501E-2</v>
      </c>
      <c r="O308" s="25">
        <v>7.3563805051156802E-3</v>
      </c>
      <c r="P308" s="25">
        <v>2.41324085525128E-2</v>
      </c>
      <c r="Q308" s="25">
        <v>6.8224613064553101E-3</v>
      </c>
      <c r="R308" s="25">
        <v>9.4023813230140597E-4</v>
      </c>
      <c r="S308" s="25">
        <v>1.35142061799022E-2</v>
      </c>
      <c r="T308" s="25">
        <v>7.2560993561876494E-2</v>
      </c>
      <c r="U308" s="25">
        <v>5.9202276189643298E-4</v>
      </c>
      <c r="V308" s="25">
        <v>5.4715003165150004E-4</v>
      </c>
      <c r="W308" s="24">
        <v>1.08201174750824</v>
      </c>
      <c r="Y308" s="24">
        <v>294.15806756248497</v>
      </c>
    </row>
    <row r="309" spans="1:25" x14ac:dyDescent="0.3">
      <c r="A309">
        <f>YEAR(Table1[[#This Row],[Date]])</f>
        <v>2026</v>
      </c>
      <c r="B309">
        <f>MONTH(Table1[[#This Row],[Date]])</f>
        <v>11</v>
      </c>
      <c r="C309" s="1">
        <v>46329</v>
      </c>
      <c r="D309">
        <v>1</v>
      </c>
      <c r="E309" s="23">
        <v>7.0000000000000007E-2</v>
      </c>
      <c r="F309" s="23">
        <v>0.04</v>
      </c>
      <c r="G309" s="23">
        <v>0.98499999999999999</v>
      </c>
      <c r="H309" s="23">
        <v>0.94499999999999995</v>
      </c>
      <c r="I309">
        <v>37.5</v>
      </c>
      <c r="K309" s="25">
        <v>9.0866020193854299E-3</v>
      </c>
      <c r="L309" s="25">
        <v>7.8746000890867406E-4</v>
      </c>
      <c r="M309" s="25">
        <v>0.41926413169444998</v>
      </c>
      <c r="N309" s="25">
        <v>4.9316820234602501E-2</v>
      </c>
      <c r="O309" s="25">
        <v>7.3563805051156802E-3</v>
      </c>
      <c r="P309" s="25">
        <v>2.41324085525128E-2</v>
      </c>
      <c r="Q309" s="25">
        <v>6.8224613064553101E-3</v>
      </c>
      <c r="R309" s="25">
        <v>9.4023813230140597E-4</v>
      </c>
      <c r="S309" s="25">
        <v>1.35142061799022E-2</v>
      </c>
      <c r="T309" s="25">
        <v>7.2560993561876494E-2</v>
      </c>
      <c r="U309" s="25">
        <v>5.9202276189643298E-4</v>
      </c>
      <c r="V309" s="25">
        <v>5.4715003165150004E-4</v>
      </c>
      <c r="W309" s="24">
        <v>1.08201174750824</v>
      </c>
      <c r="Y309" s="24">
        <v>294.15806756248497</v>
      </c>
    </row>
    <row r="310" spans="1:25" x14ac:dyDescent="0.3">
      <c r="A310">
        <f>YEAR(Table1[[#This Row],[Date]])</f>
        <v>2026</v>
      </c>
      <c r="B310">
        <f>MONTH(Table1[[#This Row],[Date]])</f>
        <v>11</v>
      </c>
      <c r="C310" s="1">
        <v>46330</v>
      </c>
      <c r="D310">
        <v>1</v>
      </c>
      <c r="E310" s="23">
        <v>7.0000000000000007E-2</v>
      </c>
      <c r="F310" s="23">
        <v>0.04</v>
      </c>
      <c r="G310" s="23">
        <v>0.98499999999999999</v>
      </c>
      <c r="H310" s="23">
        <v>0.94499999999999995</v>
      </c>
      <c r="I310">
        <v>37.5</v>
      </c>
      <c r="K310" s="25">
        <v>9.0866020193854299E-3</v>
      </c>
      <c r="L310" s="25">
        <v>7.8746000890867406E-4</v>
      </c>
      <c r="M310" s="25">
        <v>0.41926413169444998</v>
      </c>
      <c r="N310" s="25">
        <v>4.9316820234602501E-2</v>
      </c>
      <c r="O310" s="25">
        <v>7.3563805051156802E-3</v>
      </c>
      <c r="P310" s="25">
        <v>2.41324085525128E-2</v>
      </c>
      <c r="Q310" s="25">
        <v>6.8224613064553101E-3</v>
      </c>
      <c r="R310" s="25">
        <v>9.4023813230140597E-4</v>
      </c>
      <c r="S310" s="25">
        <v>1.35142061799022E-2</v>
      </c>
      <c r="T310" s="25">
        <v>7.2560993561876494E-2</v>
      </c>
      <c r="U310" s="25">
        <v>5.9202276189643298E-4</v>
      </c>
      <c r="V310" s="25">
        <v>5.4715003165150004E-4</v>
      </c>
      <c r="W310" s="24">
        <v>1.08201174750824</v>
      </c>
      <c r="Y310" s="24">
        <v>294.15806756248497</v>
      </c>
    </row>
    <row r="311" spans="1:25" x14ac:dyDescent="0.3">
      <c r="A311">
        <f>YEAR(Table1[[#This Row],[Date]])</f>
        <v>2026</v>
      </c>
      <c r="B311">
        <f>MONTH(Table1[[#This Row],[Date]])</f>
        <v>11</v>
      </c>
      <c r="C311" s="1">
        <v>46331</v>
      </c>
      <c r="D311">
        <v>1</v>
      </c>
      <c r="E311" s="23">
        <v>7.0000000000000007E-2</v>
      </c>
      <c r="F311" s="23">
        <v>0.04</v>
      </c>
      <c r="G311" s="23">
        <v>0.98499999999999999</v>
      </c>
      <c r="H311" s="23">
        <v>0.94499999999999995</v>
      </c>
      <c r="I311">
        <v>37.5</v>
      </c>
      <c r="K311" s="25">
        <v>9.0866020193854299E-3</v>
      </c>
      <c r="L311" s="25">
        <v>7.8746000890867406E-4</v>
      </c>
      <c r="M311" s="25">
        <v>0.41926413169444998</v>
      </c>
      <c r="N311" s="25">
        <v>4.9316820234602501E-2</v>
      </c>
      <c r="O311" s="25">
        <v>7.3563805051156802E-3</v>
      </c>
      <c r="P311" s="25">
        <v>2.41324085525128E-2</v>
      </c>
      <c r="Q311" s="25">
        <v>6.8224613064553101E-3</v>
      </c>
      <c r="R311" s="25">
        <v>9.4023813230140597E-4</v>
      </c>
      <c r="S311" s="25">
        <v>1.35142061799022E-2</v>
      </c>
      <c r="T311" s="25">
        <v>7.2560993561876494E-2</v>
      </c>
      <c r="U311" s="25">
        <v>5.9202276189643298E-4</v>
      </c>
      <c r="V311" s="25">
        <v>5.4715003165150004E-4</v>
      </c>
      <c r="W311" s="24">
        <v>1.08201174750824</v>
      </c>
      <c r="Y311" s="24">
        <v>294.15806756248497</v>
      </c>
    </row>
    <row r="312" spans="1:25" x14ac:dyDescent="0.3">
      <c r="A312">
        <f>YEAR(Table1[[#This Row],[Date]])</f>
        <v>2026</v>
      </c>
      <c r="B312">
        <f>MONTH(Table1[[#This Row],[Date]])</f>
        <v>11</v>
      </c>
      <c r="C312" s="1">
        <v>46332</v>
      </c>
      <c r="D312">
        <v>1</v>
      </c>
      <c r="E312" s="23">
        <v>7.0000000000000007E-2</v>
      </c>
      <c r="F312" s="23">
        <v>0.04</v>
      </c>
      <c r="G312" s="23">
        <v>0.98499999999999999</v>
      </c>
      <c r="H312" s="23">
        <v>0.94499999999999995</v>
      </c>
      <c r="I312">
        <v>37.5</v>
      </c>
      <c r="K312" s="25">
        <v>9.0866020193854299E-3</v>
      </c>
      <c r="L312" s="25">
        <v>7.8746000890867406E-4</v>
      </c>
      <c r="M312" s="25">
        <v>0.41926413169444998</v>
      </c>
      <c r="N312" s="25">
        <v>4.9316820234602501E-2</v>
      </c>
      <c r="O312" s="25">
        <v>7.3563805051156802E-3</v>
      </c>
      <c r="P312" s="25">
        <v>2.41324085525128E-2</v>
      </c>
      <c r="Q312" s="25">
        <v>6.8224613064553101E-3</v>
      </c>
      <c r="R312" s="25">
        <v>9.4023813230140597E-4</v>
      </c>
      <c r="S312" s="25">
        <v>1.35142061799022E-2</v>
      </c>
      <c r="T312" s="25">
        <v>7.2560993561876494E-2</v>
      </c>
      <c r="U312" s="25">
        <v>5.9202276189643298E-4</v>
      </c>
      <c r="V312" s="25">
        <v>5.4715003165150004E-4</v>
      </c>
      <c r="W312" s="24">
        <v>1.08201174750824</v>
      </c>
      <c r="Y312" s="24">
        <v>294.15806756248497</v>
      </c>
    </row>
    <row r="313" spans="1:25" x14ac:dyDescent="0.3">
      <c r="A313">
        <f>YEAR(Table1[[#This Row],[Date]])</f>
        <v>2026</v>
      </c>
      <c r="B313">
        <f>MONTH(Table1[[#This Row],[Date]])</f>
        <v>11</v>
      </c>
      <c r="C313" s="1">
        <v>46333</v>
      </c>
      <c r="D313">
        <v>1</v>
      </c>
      <c r="E313" s="23">
        <v>7.0000000000000007E-2</v>
      </c>
      <c r="F313" s="23">
        <v>0.04</v>
      </c>
      <c r="G313" s="23">
        <v>0.98499999999999999</v>
      </c>
      <c r="H313" s="23">
        <v>0.94499999999999995</v>
      </c>
      <c r="I313">
        <v>37.5</v>
      </c>
      <c r="K313" s="25">
        <v>9.0866020193854299E-3</v>
      </c>
      <c r="L313" s="25">
        <v>7.8746000890867406E-4</v>
      </c>
      <c r="M313" s="25">
        <v>0.41926413169444998</v>
      </c>
      <c r="N313" s="25">
        <v>4.9316820234602501E-2</v>
      </c>
      <c r="O313" s="25">
        <v>7.3563805051156802E-3</v>
      </c>
      <c r="P313" s="25">
        <v>2.41324085525128E-2</v>
      </c>
      <c r="Q313" s="25">
        <v>6.8224613064553101E-3</v>
      </c>
      <c r="R313" s="25">
        <v>9.4023813230140597E-4</v>
      </c>
      <c r="S313" s="25">
        <v>1.35142061799022E-2</v>
      </c>
      <c r="T313" s="25">
        <v>7.2560993561876494E-2</v>
      </c>
      <c r="U313" s="25">
        <v>5.9202276189643298E-4</v>
      </c>
      <c r="V313" s="25">
        <v>5.4715003165150004E-4</v>
      </c>
      <c r="W313" s="24">
        <v>1.08201174750824</v>
      </c>
      <c r="Y313" s="24">
        <v>294.15806756248497</v>
      </c>
    </row>
    <row r="314" spans="1:25" x14ac:dyDescent="0.3">
      <c r="A314">
        <f>YEAR(Table1[[#This Row],[Date]])</f>
        <v>2026</v>
      </c>
      <c r="B314">
        <f>MONTH(Table1[[#This Row],[Date]])</f>
        <v>11</v>
      </c>
      <c r="C314" s="1">
        <v>46334</v>
      </c>
      <c r="D314">
        <v>1</v>
      </c>
      <c r="E314" s="23">
        <v>7.0000000000000007E-2</v>
      </c>
      <c r="F314" s="23">
        <v>0.04</v>
      </c>
      <c r="G314" s="23">
        <v>0.98499999999999999</v>
      </c>
      <c r="H314" s="23">
        <v>0.94499999999999995</v>
      </c>
      <c r="I314">
        <v>37.5</v>
      </c>
      <c r="K314" s="25">
        <v>9.0866020193854299E-3</v>
      </c>
      <c r="L314" s="25">
        <v>7.8746000890867406E-4</v>
      </c>
      <c r="M314" s="25">
        <v>0.41926413169444998</v>
      </c>
      <c r="N314" s="25">
        <v>4.9316820234602501E-2</v>
      </c>
      <c r="O314" s="25">
        <v>7.3563805051156802E-3</v>
      </c>
      <c r="P314" s="25">
        <v>2.41324085525128E-2</v>
      </c>
      <c r="Q314" s="25">
        <v>6.8224613064553101E-3</v>
      </c>
      <c r="R314" s="25">
        <v>9.4023813230140597E-4</v>
      </c>
      <c r="S314" s="25">
        <v>1.35142061799022E-2</v>
      </c>
      <c r="T314" s="25">
        <v>7.2560993561876494E-2</v>
      </c>
      <c r="U314" s="25">
        <v>5.9202276189643298E-4</v>
      </c>
      <c r="V314" s="25">
        <v>5.4715003165150004E-4</v>
      </c>
      <c r="W314" s="24">
        <v>1.08201174750824</v>
      </c>
      <c r="Y314" s="24">
        <v>294.15806756248497</v>
      </c>
    </row>
    <row r="315" spans="1:25" x14ac:dyDescent="0.3">
      <c r="A315">
        <f>YEAR(Table1[[#This Row],[Date]])</f>
        <v>2026</v>
      </c>
      <c r="B315">
        <f>MONTH(Table1[[#This Row],[Date]])</f>
        <v>11</v>
      </c>
      <c r="C315" s="1">
        <v>46335</v>
      </c>
      <c r="D315">
        <v>1</v>
      </c>
      <c r="E315" s="23">
        <v>7.0000000000000007E-2</v>
      </c>
      <c r="F315" s="23">
        <v>0.04</v>
      </c>
      <c r="G315" s="23">
        <v>0.98499999999999999</v>
      </c>
      <c r="H315" s="23">
        <v>0.94499999999999995</v>
      </c>
      <c r="I315">
        <v>37.5</v>
      </c>
      <c r="K315" s="25">
        <v>9.0866020193854299E-3</v>
      </c>
      <c r="L315" s="25">
        <v>7.8746000890867406E-4</v>
      </c>
      <c r="M315" s="25">
        <v>0.41926413169444998</v>
      </c>
      <c r="N315" s="25">
        <v>4.9316820234602501E-2</v>
      </c>
      <c r="O315" s="25">
        <v>7.3563805051156802E-3</v>
      </c>
      <c r="P315" s="25">
        <v>2.41324085525128E-2</v>
      </c>
      <c r="Q315" s="25">
        <v>6.8224613064553101E-3</v>
      </c>
      <c r="R315" s="25">
        <v>9.4023813230140597E-4</v>
      </c>
      <c r="S315" s="25">
        <v>1.35142061799022E-2</v>
      </c>
      <c r="T315" s="25">
        <v>7.2560993561876494E-2</v>
      </c>
      <c r="U315" s="25">
        <v>5.9202276189643298E-4</v>
      </c>
      <c r="V315" s="25">
        <v>5.4715003165150004E-4</v>
      </c>
      <c r="W315" s="24">
        <v>1.08201174750824</v>
      </c>
      <c r="Y315" s="24">
        <v>294.15806756248497</v>
      </c>
    </row>
    <row r="316" spans="1:25" x14ac:dyDescent="0.3">
      <c r="A316">
        <f>YEAR(Table1[[#This Row],[Date]])</f>
        <v>2026</v>
      </c>
      <c r="B316">
        <f>MONTH(Table1[[#This Row],[Date]])</f>
        <v>11</v>
      </c>
      <c r="C316" s="1">
        <v>46336</v>
      </c>
      <c r="D316">
        <v>1</v>
      </c>
      <c r="E316" s="23">
        <v>7.0000000000000007E-2</v>
      </c>
      <c r="F316" s="23">
        <v>0.04</v>
      </c>
      <c r="G316" s="23">
        <v>0.98499999999999999</v>
      </c>
      <c r="H316" s="23">
        <v>0.94499999999999995</v>
      </c>
      <c r="I316">
        <v>37.5</v>
      </c>
      <c r="K316" s="25">
        <v>9.0866020193854299E-3</v>
      </c>
      <c r="L316" s="25">
        <v>7.8746000890867406E-4</v>
      </c>
      <c r="M316" s="25">
        <v>0.41926413169444998</v>
      </c>
      <c r="N316" s="25">
        <v>4.9316820234602501E-2</v>
      </c>
      <c r="O316" s="25">
        <v>7.3563805051156802E-3</v>
      </c>
      <c r="P316" s="25">
        <v>2.41324085525128E-2</v>
      </c>
      <c r="Q316" s="25">
        <v>6.8224613064553101E-3</v>
      </c>
      <c r="R316" s="25">
        <v>9.4023813230140597E-4</v>
      </c>
      <c r="S316" s="25">
        <v>1.35142061799022E-2</v>
      </c>
      <c r="T316" s="25">
        <v>7.2560993561876494E-2</v>
      </c>
      <c r="U316" s="25">
        <v>5.9202276189643298E-4</v>
      </c>
      <c r="V316" s="25">
        <v>5.4715003165150004E-4</v>
      </c>
      <c r="W316" s="24">
        <v>1.08201174750824</v>
      </c>
      <c r="Y316" s="24">
        <v>294.15806756248497</v>
      </c>
    </row>
    <row r="317" spans="1:25" x14ac:dyDescent="0.3">
      <c r="A317">
        <f>YEAR(Table1[[#This Row],[Date]])</f>
        <v>2026</v>
      </c>
      <c r="B317">
        <f>MONTH(Table1[[#This Row],[Date]])</f>
        <v>11</v>
      </c>
      <c r="C317" s="1">
        <v>46337</v>
      </c>
      <c r="D317">
        <v>1</v>
      </c>
      <c r="E317" s="23">
        <v>7.0000000000000007E-2</v>
      </c>
      <c r="F317" s="23">
        <v>0.04</v>
      </c>
      <c r="G317" s="23">
        <v>0.98499999999999999</v>
      </c>
      <c r="H317" s="23">
        <v>0.94499999999999995</v>
      </c>
      <c r="I317">
        <v>37.5</v>
      </c>
      <c r="K317" s="25">
        <v>9.0866020193854299E-3</v>
      </c>
      <c r="L317" s="25">
        <v>7.8746000890867406E-4</v>
      </c>
      <c r="M317" s="25">
        <v>0.41926413169444998</v>
      </c>
      <c r="N317" s="25">
        <v>4.9316820234602501E-2</v>
      </c>
      <c r="O317" s="25">
        <v>7.3563805051156802E-3</v>
      </c>
      <c r="P317" s="25">
        <v>2.41324085525128E-2</v>
      </c>
      <c r="Q317" s="25">
        <v>6.8224613064553101E-3</v>
      </c>
      <c r="R317" s="25">
        <v>9.4023813230140597E-4</v>
      </c>
      <c r="S317" s="25">
        <v>1.35142061799022E-2</v>
      </c>
      <c r="T317" s="25">
        <v>7.2560993561876494E-2</v>
      </c>
      <c r="U317" s="25">
        <v>5.9202276189643298E-4</v>
      </c>
      <c r="V317" s="25">
        <v>5.4715003165150004E-4</v>
      </c>
      <c r="W317" s="24">
        <v>1.08201174750824</v>
      </c>
      <c r="Y317" s="24">
        <v>294.15806756248497</v>
      </c>
    </row>
    <row r="318" spans="1:25" x14ac:dyDescent="0.3">
      <c r="A318">
        <f>YEAR(Table1[[#This Row],[Date]])</f>
        <v>2026</v>
      </c>
      <c r="B318">
        <f>MONTH(Table1[[#This Row],[Date]])</f>
        <v>11</v>
      </c>
      <c r="C318" s="1">
        <v>46338</v>
      </c>
      <c r="D318">
        <v>1</v>
      </c>
      <c r="E318" s="23">
        <v>7.0000000000000007E-2</v>
      </c>
      <c r="F318" s="23">
        <v>0.04</v>
      </c>
      <c r="G318" s="23">
        <v>0.98499999999999999</v>
      </c>
      <c r="H318" s="23">
        <v>0.94499999999999995</v>
      </c>
      <c r="I318">
        <v>37.5</v>
      </c>
      <c r="K318" s="25">
        <v>9.0866020193854299E-3</v>
      </c>
      <c r="L318" s="25">
        <v>7.8746000890867406E-4</v>
      </c>
      <c r="M318" s="25">
        <v>0.41926413169444998</v>
      </c>
      <c r="N318" s="25">
        <v>4.9316820234602501E-2</v>
      </c>
      <c r="O318" s="25">
        <v>7.3563805051156802E-3</v>
      </c>
      <c r="P318" s="25">
        <v>2.41324085525128E-2</v>
      </c>
      <c r="Q318" s="25">
        <v>6.8224613064553101E-3</v>
      </c>
      <c r="R318" s="25">
        <v>9.4023813230140597E-4</v>
      </c>
      <c r="S318" s="25">
        <v>1.35142061799022E-2</v>
      </c>
      <c r="T318" s="25">
        <v>7.2560993561876494E-2</v>
      </c>
      <c r="U318" s="25">
        <v>5.9202276189643298E-4</v>
      </c>
      <c r="V318" s="25">
        <v>5.4715003165150004E-4</v>
      </c>
      <c r="W318" s="24">
        <v>1.08201174750824</v>
      </c>
      <c r="Y318" s="24">
        <v>294.15806756248497</v>
      </c>
    </row>
    <row r="319" spans="1:25" x14ac:dyDescent="0.3">
      <c r="A319">
        <f>YEAR(Table1[[#This Row],[Date]])</f>
        <v>2026</v>
      </c>
      <c r="B319">
        <f>MONTH(Table1[[#This Row],[Date]])</f>
        <v>11</v>
      </c>
      <c r="C319" s="1">
        <v>46339</v>
      </c>
      <c r="D319">
        <v>1</v>
      </c>
      <c r="E319" s="23">
        <v>7.0000000000000007E-2</v>
      </c>
      <c r="F319" s="23">
        <v>0.04</v>
      </c>
      <c r="G319" s="23">
        <v>0.98499999999999999</v>
      </c>
      <c r="H319" s="23">
        <v>0.94499999999999995</v>
      </c>
      <c r="I319">
        <v>37.5</v>
      </c>
      <c r="K319" s="25">
        <v>9.0866020193854299E-3</v>
      </c>
      <c r="L319" s="25">
        <v>7.8746000890867406E-4</v>
      </c>
      <c r="M319" s="25">
        <v>0.41926413169444998</v>
      </c>
      <c r="N319" s="25">
        <v>4.9316820234602501E-2</v>
      </c>
      <c r="O319" s="25">
        <v>7.3563805051156802E-3</v>
      </c>
      <c r="P319" s="25">
        <v>2.41324085525128E-2</v>
      </c>
      <c r="Q319" s="25">
        <v>6.8224613064553101E-3</v>
      </c>
      <c r="R319" s="25">
        <v>9.4023813230140597E-4</v>
      </c>
      <c r="S319" s="25">
        <v>1.35142061799022E-2</v>
      </c>
      <c r="T319" s="25">
        <v>7.2560993561876494E-2</v>
      </c>
      <c r="U319" s="25">
        <v>5.9202276189643298E-4</v>
      </c>
      <c r="V319" s="25">
        <v>5.4715003165150004E-4</v>
      </c>
      <c r="W319" s="24">
        <v>1.08201174750824</v>
      </c>
      <c r="Y319" s="24">
        <v>294.15806756248497</v>
      </c>
    </row>
    <row r="320" spans="1:25" x14ac:dyDescent="0.3">
      <c r="A320">
        <f>YEAR(Table1[[#This Row],[Date]])</f>
        <v>2026</v>
      </c>
      <c r="B320">
        <f>MONTH(Table1[[#This Row],[Date]])</f>
        <v>11</v>
      </c>
      <c r="C320" s="1">
        <v>46340</v>
      </c>
      <c r="D320">
        <v>1</v>
      </c>
      <c r="E320" s="23">
        <v>7.0000000000000007E-2</v>
      </c>
      <c r="F320" s="23">
        <v>0.04</v>
      </c>
      <c r="G320" s="23">
        <v>0.98499999999999999</v>
      </c>
      <c r="H320" s="23">
        <v>0.94499999999999995</v>
      </c>
      <c r="I320">
        <v>37.5</v>
      </c>
      <c r="K320" s="25">
        <v>9.0866020193854299E-3</v>
      </c>
      <c r="L320" s="25">
        <v>7.8746000890867406E-4</v>
      </c>
      <c r="M320" s="25">
        <v>0.41926413169444998</v>
      </c>
      <c r="N320" s="25">
        <v>4.9316820234602501E-2</v>
      </c>
      <c r="O320" s="25">
        <v>7.3563805051156802E-3</v>
      </c>
      <c r="P320" s="25">
        <v>2.41324085525128E-2</v>
      </c>
      <c r="Q320" s="25">
        <v>6.8224613064553101E-3</v>
      </c>
      <c r="R320" s="25">
        <v>9.4023813230140597E-4</v>
      </c>
      <c r="S320" s="25">
        <v>1.35142061799022E-2</v>
      </c>
      <c r="T320" s="25">
        <v>7.2560993561876494E-2</v>
      </c>
      <c r="U320" s="25">
        <v>5.9202276189643298E-4</v>
      </c>
      <c r="V320" s="25">
        <v>5.4715003165150004E-4</v>
      </c>
      <c r="W320" s="24">
        <v>1.08201174750824</v>
      </c>
      <c r="Y320" s="24">
        <v>294.15806756248497</v>
      </c>
    </row>
    <row r="321" spans="1:25" x14ac:dyDescent="0.3">
      <c r="A321">
        <f>YEAR(Table1[[#This Row],[Date]])</f>
        <v>2026</v>
      </c>
      <c r="B321">
        <f>MONTH(Table1[[#This Row],[Date]])</f>
        <v>11</v>
      </c>
      <c r="C321" s="1">
        <v>46341</v>
      </c>
      <c r="D321">
        <v>1</v>
      </c>
      <c r="E321" s="23">
        <v>7.0000000000000007E-2</v>
      </c>
      <c r="F321" s="23">
        <v>0.04</v>
      </c>
      <c r="G321" s="23">
        <v>0.98499999999999999</v>
      </c>
      <c r="H321" s="23">
        <v>0.94499999999999995</v>
      </c>
      <c r="I321">
        <v>37.5</v>
      </c>
      <c r="K321" s="25">
        <v>9.0866020193854299E-3</v>
      </c>
      <c r="L321" s="25">
        <v>7.8746000890867406E-4</v>
      </c>
      <c r="M321" s="25">
        <v>0.41926413169444998</v>
      </c>
      <c r="N321" s="25">
        <v>4.9316820234602501E-2</v>
      </c>
      <c r="O321" s="25">
        <v>7.3563805051156802E-3</v>
      </c>
      <c r="P321" s="25">
        <v>2.41324085525128E-2</v>
      </c>
      <c r="Q321" s="25">
        <v>6.8224613064553101E-3</v>
      </c>
      <c r="R321" s="25">
        <v>9.4023813230140597E-4</v>
      </c>
      <c r="S321" s="25">
        <v>1.35142061799022E-2</v>
      </c>
      <c r="T321" s="25">
        <v>7.2560993561876494E-2</v>
      </c>
      <c r="U321" s="25">
        <v>5.9202276189643298E-4</v>
      </c>
      <c r="V321" s="25">
        <v>5.4715003165150004E-4</v>
      </c>
      <c r="W321" s="24">
        <v>1.08201174750824</v>
      </c>
      <c r="Y321" s="24">
        <v>294.15806756248497</v>
      </c>
    </row>
    <row r="322" spans="1:25" x14ac:dyDescent="0.3">
      <c r="A322">
        <f>YEAR(Table1[[#This Row],[Date]])</f>
        <v>2026</v>
      </c>
      <c r="B322">
        <f>MONTH(Table1[[#This Row],[Date]])</f>
        <v>11</v>
      </c>
      <c r="C322" s="1">
        <v>46342</v>
      </c>
      <c r="D322">
        <v>1</v>
      </c>
      <c r="E322" s="23">
        <v>7.0000000000000007E-2</v>
      </c>
      <c r="F322" s="23">
        <v>0.04</v>
      </c>
      <c r="G322" s="23">
        <v>0.98499999999999999</v>
      </c>
      <c r="H322" s="23">
        <v>0.94499999999999995</v>
      </c>
      <c r="I322">
        <v>37.5</v>
      </c>
      <c r="K322" s="25">
        <v>9.0866020193854299E-3</v>
      </c>
      <c r="L322" s="25">
        <v>7.8746000890867406E-4</v>
      </c>
      <c r="M322" s="25">
        <v>0.41926413169444998</v>
      </c>
      <c r="N322" s="25">
        <v>4.9316820234602501E-2</v>
      </c>
      <c r="O322" s="25">
        <v>7.3563805051156802E-3</v>
      </c>
      <c r="P322" s="25">
        <v>2.41324085525128E-2</v>
      </c>
      <c r="Q322" s="25">
        <v>6.8224613064553101E-3</v>
      </c>
      <c r="R322" s="25">
        <v>9.4023813230140597E-4</v>
      </c>
      <c r="S322" s="25">
        <v>1.35142061799022E-2</v>
      </c>
      <c r="T322" s="25">
        <v>7.2560993561876494E-2</v>
      </c>
      <c r="U322" s="25">
        <v>5.9202276189643298E-4</v>
      </c>
      <c r="V322" s="25">
        <v>5.4715003165150004E-4</v>
      </c>
      <c r="W322" s="24">
        <v>1.08201174750824</v>
      </c>
      <c r="Y322" s="24">
        <v>294.15806756248497</v>
      </c>
    </row>
    <row r="323" spans="1:25" x14ac:dyDescent="0.3">
      <c r="A323">
        <f>YEAR(Table1[[#This Row],[Date]])</f>
        <v>2026</v>
      </c>
      <c r="B323">
        <f>MONTH(Table1[[#This Row],[Date]])</f>
        <v>11</v>
      </c>
      <c r="C323" s="1">
        <v>46343</v>
      </c>
      <c r="D323">
        <v>1</v>
      </c>
      <c r="E323" s="23">
        <v>7.0000000000000007E-2</v>
      </c>
      <c r="F323" s="23">
        <v>0.04</v>
      </c>
      <c r="G323" s="23">
        <v>0.98499999999999999</v>
      </c>
      <c r="H323" s="23">
        <v>0.94499999999999995</v>
      </c>
      <c r="I323">
        <v>37.5</v>
      </c>
      <c r="K323" s="25">
        <v>9.0866020193854299E-3</v>
      </c>
      <c r="L323" s="25">
        <v>7.8746000890867406E-4</v>
      </c>
      <c r="M323" s="25">
        <v>0.41926413169444998</v>
      </c>
      <c r="N323" s="25">
        <v>4.9316820234602501E-2</v>
      </c>
      <c r="O323" s="25">
        <v>7.3563805051156802E-3</v>
      </c>
      <c r="P323" s="25">
        <v>2.41324085525128E-2</v>
      </c>
      <c r="Q323" s="25">
        <v>6.8224613064553101E-3</v>
      </c>
      <c r="R323" s="25">
        <v>9.4023813230140597E-4</v>
      </c>
      <c r="S323" s="25">
        <v>1.35142061799022E-2</v>
      </c>
      <c r="T323" s="25">
        <v>7.2560993561876494E-2</v>
      </c>
      <c r="U323" s="25">
        <v>5.9202276189643298E-4</v>
      </c>
      <c r="V323" s="25">
        <v>5.4715003165150004E-4</v>
      </c>
      <c r="W323" s="24">
        <v>1.08201174750824</v>
      </c>
      <c r="Y323" s="24">
        <v>294.15806756248497</v>
      </c>
    </row>
    <row r="324" spans="1:25" x14ac:dyDescent="0.3">
      <c r="A324">
        <f>YEAR(Table1[[#This Row],[Date]])</f>
        <v>2026</v>
      </c>
      <c r="B324">
        <f>MONTH(Table1[[#This Row],[Date]])</f>
        <v>11</v>
      </c>
      <c r="C324" s="1">
        <v>46344</v>
      </c>
      <c r="D324">
        <v>1</v>
      </c>
      <c r="E324" s="23">
        <v>7.0000000000000007E-2</v>
      </c>
      <c r="F324" s="23">
        <v>0.04</v>
      </c>
      <c r="G324" s="23">
        <v>0.98499999999999999</v>
      </c>
      <c r="H324" s="23">
        <v>0.94499999999999995</v>
      </c>
      <c r="I324">
        <v>37.5</v>
      </c>
      <c r="K324" s="25">
        <v>9.0866020193854299E-3</v>
      </c>
      <c r="L324" s="25">
        <v>7.8746000890867406E-4</v>
      </c>
      <c r="M324" s="25">
        <v>0.41926413169444998</v>
      </c>
      <c r="N324" s="25">
        <v>4.9316820234602501E-2</v>
      </c>
      <c r="O324" s="25">
        <v>7.3563805051156802E-3</v>
      </c>
      <c r="P324" s="25">
        <v>2.41324085525128E-2</v>
      </c>
      <c r="Q324" s="25">
        <v>6.8224613064553101E-3</v>
      </c>
      <c r="R324" s="25">
        <v>9.4023813230140597E-4</v>
      </c>
      <c r="S324" s="25">
        <v>1.35142061799022E-2</v>
      </c>
      <c r="T324" s="25">
        <v>7.2560993561876494E-2</v>
      </c>
      <c r="U324" s="25">
        <v>5.9202276189643298E-4</v>
      </c>
      <c r="V324" s="25">
        <v>5.4715003165150004E-4</v>
      </c>
      <c r="W324" s="24">
        <v>1.08201174750824</v>
      </c>
      <c r="Y324" s="24">
        <v>294.15806756248497</v>
      </c>
    </row>
    <row r="325" spans="1:25" x14ac:dyDescent="0.3">
      <c r="A325">
        <f>YEAR(Table1[[#This Row],[Date]])</f>
        <v>2026</v>
      </c>
      <c r="B325">
        <f>MONTH(Table1[[#This Row],[Date]])</f>
        <v>11</v>
      </c>
      <c r="C325" s="1">
        <v>46345</v>
      </c>
      <c r="D325">
        <v>1</v>
      </c>
      <c r="E325" s="23">
        <v>7.0000000000000007E-2</v>
      </c>
      <c r="F325" s="23">
        <v>0.04</v>
      </c>
      <c r="G325" s="23">
        <v>0.98499999999999999</v>
      </c>
      <c r="H325" s="23">
        <v>0.94499999999999995</v>
      </c>
      <c r="I325">
        <v>37.5</v>
      </c>
      <c r="K325" s="25">
        <v>9.0866020193854299E-3</v>
      </c>
      <c r="L325" s="25">
        <v>7.8746000890867406E-4</v>
      </c>
      <c r="M325" s="25">
        <v>0.41926413169444998</v>
      </c>
      <c r="N325" s="25">
        <v>4.9316820234602501E-2</v>
      </c>
      <c r="O325" s="25">
        <v>7.3563805051156802E-3</v>
      </c>
      <c r="P325" s="25">
        <v>2.41324085525128E-2</v>
      </c>
      <c r="Q325" s="25">
        <v>6.8224613064553101E-3</v>
      </c>
      <c r="R325" s="25">
        <v>9.4023813230140597E-4</v>
      </c>
      <c r="S325" s="25">
        <v>1.35142061799022E-2</v>
      </c>
      <c r="T325" s="25">
        <v>7.2560993561876494E-2</v>
      </c>
      <c r="U325" s="25">
        <v>5.9202276189643298E-4</v>
      </c>
      <c r="V325" s="25">
        <v>5.4715003165150004E-4</v>
      </c>
      <c r="W325" s="24">
        <v>1.08201174750824</v>
      </c>
      <c r="Y325" s="24">
        <v>294.15806756248497</v>
      </c>
    </row>
    <row r="326" spans="1:25" x14ac:dyDescent="0.3">
      <c r="A326">
        <f>YEAR(Table1[[#This Row],[Date]])</f>
        <v>2026</v>
      </c>
      <c r="B326">
        <f>MONTH(Table1[[#This Row],[Date]])</f>
        <v>11</v>
      </c>
      <c r="C326" s="1">
        <v>46346</v>
      </c>
      <c r="D326">
        <v>1</v>
      </c>
      <c r="E326" s="23">
        <v>7.0000000000000007E-2</v>
      </c>
      <c r="F326" s="23">
        <v>0.04</v>
      </c>
      <c r="G326" s="23">
        <v>0.98499999999999999</v>
      </c>
      <c r="H326" s="23">
        <v>0.94499999999999995</v>
      </c>
      <c r="I326">
        <v>37.5</v>
      </c>
      <c r="K326" s="25">
        <v>9.0866020193854299E-3</v>
      </c>
      <c r="L326" s="25">
        <v>7.8746000890867406E-4</v>
      </c>
      <c r="M326" s="25">
        <v>0.41926413169444998</v>
      </c>
      <c r="N326" s="25">
        <v>4.9316820234602501E-2</v>
      </c>
      <c r="O326" s="25">
        <v>7.3563805051156802E-3</v>
      </c>
      <c r="P326" s="25">
        <v>2.41324085525128E-2</v>
      </c>
      <c r="Q326" s="25">
        <v>6.8224613064553101E-3</v>
      </c>
      <c r="R326" s="25">
        <v>9.4023813230140597E-4</v>
      </c>
      <c r="S326" s="25">
        <v>1.35142061799022E-2</v>
      </c>
      <c r="T326" s="25">
        <v>7.2560993561876494E-2</v>
      </c>
      <c r="U326" s="25">
        <v>5.9202276189643298E-4</v>
      </c>
      <c r="V326" s="25">
        <v>5.4715003165150004E-4</v>
      </c>
      <c r="W326" s="24">
        <v>1.08201174750824</v>
      </c>
      <c r="Y326" s="24">
        <v>294.15806756248497</v>
      </c>
    </row>
    <row r="327" spans="1:25" x14ac:dyDescent="0.3">
      <c r="A327">
        <f>YEAR(Table1[[#This Row],[Date]])</f>
        <v>2026</v>
      </c>
      <c r="B327">
        <f>MONTH(Table1[[#This Row],[Date]])</f>
        <v>11</v>
      </c>
      <c r="C327" s="1">
        <v>46347</v>
      </c>
      <c r="D327">
        <v>1</v>
      </c>
      <c r="E327" s="23">
        <v>7.0000000000000007E-2</v>
      </c>
      <c r="F327" s="23">
        <v>0.04</v>
      </c>
      <c r="G327" s="23">
        <v>0.98499999999999999</v>
      </c>
      <c r="H327" s="23">
        <v>0.94499999999999995</v>
      </c>
      <c r="I327">
        <v>37.5</v>
      </c>
      <c r="K327" s="25">
        <v>9.0866020193854299E-3</v>
      </c>
      <c r="L327" s="25">
        <v>7.8746000890867406E-4</v>
      </c>
      <c r="M327" s="25">
        <v>0.41926413169444998</v>
      </c>
      <c r="N327" s="25">
        <v>4.9316820234602501E-2</v>
      </c>
      <c r="O327" s="25">
        <v>7.3563805051156802E-3</v>
      </c>
      <c r="P327" s="25">
        <v>2.41324085525128E-2</v>
      </c>
      <c r="Q327" s="25">
        <v>6.8224613064553101E-3</v>
      </c>
      <c r="R327" s="25">
        <v>9.4023813230140597E-4</v>
      </c>
      <c r="S327" s="25">
        <v>1.35142061799022E-2</v>
      </c>
      <c r="T327" s="25">
        <v>7.2560993561876494E-2</v>
      </c>
      <c r="U327" s="25">
        <v>5.9202276189643298E-4</v>
      </c>
      <c r="V327" s="25">
        <v>5.4715003165150004E-4</v>
      </c>
      <c r="W327" s="24">
        <v>1.08201174750824</v>
      </c>
      <c r="Y327" s="24">
        <v>294.15806756248497</v>
      </c>
    </row>
    <row r="328" spans="1:25" x14ac:dyDescent="0.3">
      <c r="A328">
        <f>YEAR(Table1[[#This Row],[Date]])</f>
        <v>2026</v>
      </c>
      <c r="B328">
        <f>MONTH(Table1[[#This Row],[Date]])</f>
        <v>11</v>
      </c>
      <c r="C328" s="1">
        <v>46348</v>
      </c>
      <c r="D328">
        <v>1</v>
      </c>
      <c r="E328" s="23">
        <v>7.0000000000000007E-2</v>
      </c>
      <c r="F328" s="23">
        <v>0.04</v>
      </c>
      <c r="G328" s="23">
        <v>0.98499999999999999</v>
      </c>
      <c r="H328" s="23">
        <v>0.94499999999999995</v>
      </c>
      <c r="I328">
        <v>37.5</v>
      </c>
      <c r="K328" s="25">
        <v>9.0866020193854299E-3</v>
      </c>
      <c r="L328" s="25">
        <v>7.8746000890867406E-4</v>
      </c>
      <c r="M328" s="25">
        <v>0.41926413169444998</v>
      </c>
      <c r="N328" s="25">
        <v>4.9316820234602501E-2</v>
      </c>
      <c r="O328" s="25">
        <v>7.3563805051156802E-3</v>
      </c>
      <c r="P328" s="25">
        <v>2.41324085525128E-2</v>
      </c>
      <c r="Q328" s="25">
        <v>6.8224613064553101E-3</v>
      </c>
      <c r="R328" s="25">
        <v>9.4023813230140597E-4</v>
      </c>
      <c r="S328" s="25">
        <v>1.35142061799022E-2</v>
      </c>
      <c r="T328" s="25">
        <v>7.2560993561876494E-2</v>
      </c>
      <c r="U328" s="25">
        <v>5.9202276189643298E-4</v>
      </c>
      <c r="V328" s="25">
        <v>5.4715003165150004E-4</v>
      </c>
      <c r="W328" s="24">
        <v>1.08201174750824</v>
      </c>
      <c r="Y328" s="24">
        <v>294.15806756248497</v>
      </c>
    </row>
    <row r="329" spans="1:25" x14ac:dyDescent="0.3">
      <c r="A329">
        <f>YEAR(Table1[[#This Row],[Date]])</f>
        <v>2026</v>
      </c>
      <c r="B329">
        <f>MONTH(Table1[[#This Row],[Date]])</f>
        <v>11</v>
      </c>
      <c r="C329" s="1">
        <v>46349</v>
      </c>
      <c r="D329">
        <v>1</v>
      </c>
      <c r="E329" s="23">
        <v>7.0000000000000007E-2</v>
      </c>
      <c r="F329" s="23">
        <v>0.04</v>
      </c>
      <c r="G329" s="23">
        <v>0.98499999999999999</v>
      </c>
      <c r="H329" s="23">
        <v>0.94499999999999995</v>
      </c>
      <c r="I329">
        <v>37.5</v>
      </c>
      <c r="K329" s="25">
        <v>9.0866020193854299E-3</v>
      </c>
      <c r="L329" s="25">
        <v>7.8746000890867406E-4</v>
      </c>
      <c r="M329" s="25">
        <v>0.41926413169444998</v>
      </c>
      <c r="N329" s="25">
        <v>4.9316820234602501E-2</v>
      </c>
      <c r="O329" s="25">
        <v>7.3563805051156802E-3</v>
      </c>
      <c r="P329" s="25">
        <v>2.41324085525128E-2</v>
      </c>
      <c r="Q329" s="25">
        <v>6.8224613064553101E-3</v>
      </c>
      <c r="R329" s="25">
        <v>9.4023813230140597E-4</v>
      </c>
      <c r="S329" s="25">
        <v>1.35142061799022E-2</v>
      </c>
      <c r="T329" s="25">
        <v>7.2560993561876494E-2</v>
      </c>
      <c r="U329" s="25">
        <v>5.9202276189643298E-4</v>
      </c>
      <c r="V329" s="25">
        <v>5.4715003165150004E-4</v>
      </c>
      <c r="W329" s="24">
        <v>1.08201174750824</v>
      </c>
      <c r="Y329" s="24">
        <v>294.15806756248497</v>
      </c>
    </row>
    <row r="330" spans="1:25" x14ac:dyDescent="0.3">
      <c r="A330">
        <f>YEAR(Table1[[#This Row],[Date]])</f>
        <v>2026</v>
      </c>
      <c r="B330">
        <f>MONTH(Table1[[#This Row],[Date]])</f>
        <v>11</v>
      </c>
      <c r="C330" s="1">
        <v>46350</v>
      </c>
      <c r="D330">
        <v>1</v>
      </c>
      <c r="E330" s="23">
        <v>7.0000000000000007E-2</v>
      </c>
      <c r="F330" s="23">
        <v>0.04</v>
      </c>
      <c r="G330" s="23">
        <v>0.98499999999999999</v>
      </c>
      <c r="H330" s="23">
        <v>0.94499999999999995</v>
      </c>
      <c r="I330">
        <v>37.5</v>
      </c>
      <c r="K330" s="25">
        <v>9.0866020193854299E-3</v>
      </c>
      <c r="L330" s="25">
        <v>7.8746000890867406E-4</v>
      </c>
      <c r="M330" s="25">
        <v>0.41926413169444998</v>
      </c>
      <c r="N330" s="25">
        <v>4.9316820234602501E-2</v>
      </c>
      <c r="O330" s="25">
        <v>7.3563805051156802E-3</v>
      </c>
      <c r="P330" s="25">
        <v>2.41324085525128E-2</v>
      </c>
      <c r="Q330" s="25">
        <v>6.8224613064553101E-3</v>
      </c>
      <c r="R330" s="25">
        <v>9.4023813230140597E-4</v>
      </c>
      <c r="S330" s="25">
        <v>1.35142061799022E-2</v>
      </c>
      <c r="T330" s="25">
        <v>7.2560993561876494E-2</v>
      </c>
      <c r="U330" s="25">
        <v>5.9202276189643298E-4</v>
      </c>
      <c r="V330" s="25">
        <v>5.4715003165150004E-4</v>
      </c>
      <c r="W330" s="24">
        <v>1.08201174750824</v>
      </c>
      <c r="Y330" s="24">
        <v>294.15806756248497</v>
      </c>
    </row>
    <row r="331" spans="1:25" x14ac:dyDescent="0.3">
      <c r="A331">
        <f>YEAR(Table1[[#This Row],[Date]])</f>
        <v>2026</v>
      </c>
      <c r="B331">
        <f>MONTH(Table1[[#This Row],[Date]])</f>
        <v>11</v>
      </c>
      <c r="C331" s="1">
        <v>46351</v>
      </c>
      <c r="D331">
        <v>1</v>
      </c>
      <c r="E331" s="23">
        <v>7.0000000000000007E-2</v>
      </c>
      <c r="F331" s="23">
        <v>0.04</v>
      </c>
      <c r="G331" s="23">
        <v>0.98499999999999999</v>
      </c>
      <c r="H331" s="23">
        <v>0.94499999999999995</v>
      </c>
      <c r="I331">
        <v>37.5</v>
      </c>
      <c r="K331" s="25">
        <v>9.0866020193854299E-3</v>
      </c>
      <c r="L331" s="25">
        <v>7.8746000890867406E-4</v>
      </c>
      <c r="M331" s="25">
        <v>0.41926413169444998</v>
      </c>
      <c r="N331" s="25">
        <v>4.9316820234602501E-2</v>
      </c>
      <c r="O331" s="25">
        <v>7.3563805051156802E-3</v>
      </c>
      <c r="P331" s="25">
        <v>2.41324085525128E-2</v>
      </c>
      <c r="Q331" s="25">
        <v>6.8224613064553101E-3</v>
      </c>
      <c r="R331" s="25">
        <v>9.4023813230140597E-4</v>
      </c>
      <c r="S331" s="25">
        <v>1.35142061799022E-2</v>
      </c>
      <c r="T331" s="25">
        <v>7.2560993561876494E-2</v>
      </c>
      <c r="U331" s="25">
        <v>5.9202276189643298E-4</v>
      </c>
      <c r="V331" s="25">
        <v>5.4715003165150004E-4</v>
      </c>
      <c r="W331" s="24">
        <v>1.08201174750824</v>
      </c>
      <c r="Y331" s="24">
        <v>294.15806756248497</v>
      </c>
    </row>
    <row r="332" spans="1:25" x14ac:dyDescent="0.3">
      <c r="A332">
        <f>YEAR(Table1[[#This Row],[Date]])</f>
        <v>2026</v>
      </c>
      <c r="B332">
        <f>MONTH(Table1[[#This Row],[Date]])</f>
        <v>11</v>
      </c>
      <c r="C332" s="1">
        <v>46352</v>
      </c>
      <c r="D332">
        <v>1</v>
      </c>
      <c r="E332" s="23">
        <v>7.0000000000000007E-2</v>
      </c>
      <c r="F332" s="23">
        <v>0.04</v>
      </c>
      <c r="G332" s="23">
        <v>0.98499999999999999</v>
      </c>
      <c r="H332" s="23">
        <v>0.94499999999999995</v>
      </c>
      <c r="I332">
        <v>37.5</v>
      </c>
      <c r="K332" s="25">
        <v>9.0866020193854299E-3</v>
      </c>
      <c r="L332" s="25">
        <v>7.8746000890867406E-4</v>
      </c>
      <c r="M332" s="25">
        <v>0.41926413169444998</v>
      </c>
      <c r="N332" s="25">
        <v>4.9316820234602501E-2</v>
      </c>
      <c r="O332" s="25">
        <v>7.3563805051156802E-3</v>
      </c>
      <c r="P332" s="25">
        <v>2.41324085525128E-2</v>
      </c>
      <c r="Q332" s="25">
        <v>6.8224613064553101E-3</v>
      </c>
      <c r="R332" s="25">
        <v>9.4023813230140597E-4</v>
      </c>
      <c r="S332" s="25">
        <v>1.35142061799022E-2</v>
      </c>
      <c r="T332" s="25">
        <v>7.2560993561876494E-2</v>
      </c>
      <c r="U332" s="25">
        <v>5.9202276189643298E-4</v>
      </c>
      <c r="V332" s="25">
        <v>5.4715003165150004E-4</v>
      </c>
      <c r="W332" s="24">
        <v>1.08201174750824</v>
      </c>
      <c r="Y332" s="24">
        <v>294.15806756248497</v>
      </c>
    </row>
    <row r="333" spans="1:25" x14ac:dyDescent="0.3">
      <c r="A333">
        <f>YEAR(Table1[[#This Row],[Date]])</f>
        <v>2026</v>
      </c>
      <c r="B333">
        <f>MONTH(Table1[[#This Row],[Date]])</f>
        <v>11</v>
      </c>
      <c r="C333" s="1">
        <v>46353</v>
      </c>
      <c r="D333">
        <v>1</v>
      </c>
      <c r="E333" s="23">
        <v>7.0000000000000007E-2</v>
      </c>
      <c r="F333" s="23">
        <v>0.04</v>
      </c>
      <c r="G333" s="23">
        <v>0.98499999999999999</v>
      </c>
      <c r="H333" s="23">
        <v>0.94499999999999995</v>
      </c>
      <c r="I333">
        <v>37.5</v>
      </c>
      <c r="K333" s="25">
        <v>9.0866020193854299E-3</v>
      </c>
      <c r="L333" s="25">
        <v>7.8746000890867406E-4</v>
      </c>
      <c r="M333" s="25">
        <v>0.41926413169444998</v>
      </c>
      <c r="N333" s="25">
        <v>4.9316820234602501E-2</v>
      </c>
      <c r="O333" s="25">
        <v>7.3563805051156802E-3</v>
      </c>
      <c r="P333" s="25">
        <v>2.41324085525128E-2</v>
      </c>
      <c r="Q333" s="25">
        <v>6.8224613064553101E-3</v>
      </c>
      <c r="R333" s="25">
        <v>9.4023813230140597E-4</v>
      </c>
      <c r="S333" s="25">
        <v>1.35142061799022E-2</v>
      </c>
      <c r="T333" s="25">
        <v>7.2560993561876494E-2</v>
      </c>
      <c r="U333" s="25">
        <v>5.9202276189643298E-4</v>
      </c>
      <c r="V333" s="25">
        <v>5.4715003165150004E-4</v>
      </c>
      <c r="W333" s="24">
        <v>1.08201174750824</v>
      </c>
      <c r="Y333" s="24">
        <v>294.15806756248497</v>
      </c>
    </row>
    <row r="334" spans="1:25" x14ac:dyDescent="0.3">
      <c r="A334">
        <f>YEAR(Table1[[#This Row],[Date]])</f>
        <v>2026</v>
      </c>
      <c r="B334">
        <f>MONTH(Table1[[#This Row],[Date]])</f>
        <v>11</v>
      </c>
      <c r="C334" s="1">
        <v>46354</v>
      </c>
      <c r="D334">
        <v>1</v>
      </c>
      <c r="E334" s="23">
        <v>7.0000000000000007E-2</v>
      </c>
      <c r="F334" s="23">
        <v>0.04</v>
      </c>
      <c r="G334" s="23">
        <v>0.98499999999999999</v>
      </c>
      <c r="H334" s="23">
        <v>0.94499999999999995</v>
      </c>
      <c r="I334">
        <v>37.5</v>
      </c>
      <c r="K334" s="25">
        <v>9.0866020193854299E-3</v>
      </c>
      <c r="L334" s="25">
        <v>7.8746000890867406E-4</v>
      </c>
      <c r="M334" s="25">
        <v>0.41926413169444998</v>
      </c>
      <c r="N334" s="25">
        <v>4.9316820234602501E-2</v>
      </c>
      <c r="O334" s="25">
        <v>7.3563805051156802E-3</v>
      </c>
      <c r="P334" s="25">
        <v>2.41324085525128E-2</v>
      </c>
      <c r="Q334" s="25">
        <v>6.8224613064553101E-3</v>
      </c>
      <c r="R334" s="25">
        <v>9.4023813230140597E-4</v>
      </c>
      <c r="S334" s="25">
        <v>1.35142061799022E-2</v>
      </c>
      <c r="T334" s="25">
        <v>7.2560993561876494E-2</v>
      </c>
      <c r="U334" s="25">
        <v>5.9202276189643298E-4</v>
      </c>
      <c r="V334" s="25">
        <v>5.4715003165150004E-4</v>
      </c>
      <c r="W334" s="24">
        <v>1.08201174750824</v>
      </c>
      <c r="Y334" s="24">
        <v>294.15806756248497</v>
      </c>
    </row>
    <row r="335" spans="1:25" x14ac:dyDescent="0.3">
      <c r="A335">
        <f>YEAR(Table1[[#This Row],[Date]])</f>
        <v>2026</v>
      </c>
      <c r="B335">
        <f>MONTH(Table1[[#This Row],[Date]])</f>
        <v>11</v>
      </c>
      <c r="C335" s="1">
        <v>46355</v>
      </c>
      <c r="D335">
        <v>1</v>
      </c>
      <c r="E335" s="23">
        <v>7.0000000000000007E-2</v>
      </c>
      <c r="F335" s="23">
        <v>0.04</v>
      </c>
      <c r="G335" s="23">
        <v>0.98499999999999999</v>
      </c>
      <c r="H335" s="23">
        <v>0.94499999999999995</v>
      </c>
      <c r="I335">
        <v>37.5</v>
      </c>
      <c r="K335" s="25">
        <v>9.0866020193854299E-3</v>
      </c>
      <c r="L335" s="25">
        <v>7.8746000890867406E-4</v>
      </c>
      <c r="M335" s="25">
        <v>0.41926413169444998</v>
      </c>
      <c r="N335" s="25">
        <v>4.9316820234602501E-2</v>
      </c>
      <c r="O335" s="25">
        <v>7.3563805051156802E-3</v>
      </c>
      <c r="P335" s="25">
        <v>2.41324085525128E-2</v>
      </c>
      <c r="Q335" s="25">
        <v>6.8224613064553101E-3</v>
      </c>
      <c r="R335" s="25">
        <v>9.4023813230140597E-4</v>
      </c>
      <c r="S335" s="25">
        <v>1.35142061799022E-2</v>
      </c>
      <c r="T335" s="25">
        <v>7.2560993561876494E-2</v>
      </c>
      <c r="U335" s="25">
        <v>5.9202276189643298E-4</v>
      </c>
      <c r="V335" s="25">
        <v>5.4715003165150004E-4</v>
      </c>
      <c r="W335" s="24">
        <v>1.08201174750824</v>
      </c>
      <c r="Y335" s="24">
        <v>294.15806756248497</v>
      </c>
    </row>
    <row r="336" spans="1:25" x14ac:dyDescent="0.3">
      <c r="A336">
        <f>YEAR(Table1[[#This Row],[Date]])</f>
        <v>2026</v>
      </c>
      <c r="B336">
        <f>MONTH(Table1[[#This Row],[Date]])</f>
        <v>11</v>
      </c>
      <c r="C336" s="1">
        <v>46356</v>
      </c>
      <c r="D336">
        <v>1</v>
      </c>
      <c r="E336" s="23">
        <v>7.0000000000000007E-2</v>
      </c>
      <c r="F336" s="23">
        <v>0.04</v>
      </c>
      <c r="G336" s="23">
        <v>0.98499999999999999</v>
      </c>
      <c r="H336" s="23">
        <v>0.94499999999999995</v>
      </c>
      <c r="I336">
        <v>37.5</v>
      </c>
      <c r="K336" s="25">
        <v>9.0866020193854299E-3</v>
      </c>
      <c r="L336" s="25">
        <v>7.8746000890867406E-4</v>
      </c>
      <c r="M336" s="25">
        <v>0.41926413169444998</v>
      </c>
      <c r="N336" s="25">
        <v>4.9316820234602501E-2</v>
      </c>
      <c r="O336" s="25">
        <v>7.3563805051156802E-3</v>
      </c>
      <c r="P336" s="25">
        <v>2.41324085525128E-2</v>
      </c>
      <c r="Q336" s="25">
        <v>6.8224613064553101E-3</v>
      </c>
      <c r="R336" s="25">
        <v>9.4023813230140597E-4</v>
      </c>
      <c r="S336" s="25">
        <v>1.35142061799022E-2</v>
      </c>
      <c r="T336" s="25">
        <v>7.2560993561876494E-2</v>
      </c>
      <c r="U336" s="25">
        <v>5.9202276189643298E-4</v>
      </c>
      <c r="V336" s="25">
        <v>5.4715003165150004E-4</v>
      </c>
      <c r="W336" s="24">
        <v>1.08201174750824</v>
      </c>
      <c r="Y336" s="24">
        <v>294.15806756248497</v>
      </c>
    </row>
    <row r="337" spans="1:25" x14ac:dyDescent="0.3">
      <c r="A337">
        <f>YEAR(Table1[[#This Row],[Date]])</f>
        <v>2026</v>
      </c>
      <c r="B337">
        <f>MONTH(Table1[[#This Row],[Date]])</f>
        <v>12</v>
      </c>
      <c r="C337" s="1">
        <v>46357</v>
      </c>
      <c r="D337">
        <v>1</v>
      </c>
      <c r="E337" s="23">
        <v>7.0000000000000007E-2</v>
      </c>
      <c r="F337" s="23">
        <v>0.04</v>
      </c>
      <c r="G337" s="23">
        <v>0.98499999999999999</v>
      </c>
      <c r="H337" s="23">
        <v>0.94499999999999995</v>
      </c>
      <c r="I337">
        <v>37.5</v>
      </c>
      <c r="K337" s="25">
        <v>8.9542289948246201E-3</v>
      </c>
      <c r="L337" s="25">
        <v>7.9075730389118501E-4</v>
      </c>
      <c r="M337" s="25">
        <v>0.43407281368329204</v>
      </c>
      <c r="N337" s="25">
        <v>5.3582999203441201E-2</v>
      </c>
      <c r="O337" s="25">
        <v>8.1576450485169611E-3</v>
      </c>
      <c r="P337" s="25">
        <v>2.41324085525128E-2</v>
      </c>
      <c r="Q337" s="25">
        <v>6.9046612620510392E-3</v>
      </c>
      <c r="R337" s="25">
        <v>9.4865091521792997E-4</v>
      </c>
      <c r="S337" s="25">
        <v>1.38478553947485E-2</v>
      </c>
      <c r="T337" s="25">
        <v>7.2784004645848693E-2</v>
      </c>
      <c r="U337" s="25">
        <v>6.0963109948541699E-4</v>
      </c>
      <c r="V337" s="25">
        <v>5.5151944758151101E-4</v>
      </c>
      <c r="W337" s="24">
        <v>1.1053664601651501</v>
      </c>
      <c r="Y337" s="24">
        <v>307.82990044731599</v>
      </c>
    </row>
    <row r="338" spans="1:25" x14ac:dyDescent="0.3">
      <c r="A338">
        <f>YEAR(Table1[[#This Row],[Date]])</f>
        <v>2026</v>
      </c>
      <c r="B338">
        <f>MONTH(Table1[[#This Row],[Date]])</f>
        <v>12</v>
      </c>
      <c r="C338" s="1">
        <v>46358</v>
      </c>
      <c r="D338">
        <v>1</v>
      </c>
      <c r="E338" s="23">
        <v>7.0000000000000007E-2</v>
      </c>
      <c r="F338" s="23">
        <v>0.04</v>
      </c>
      <c r="G338" s="23">
        <v>0.98499999999999999</v>
      </c>
      <c r="H338" s="23">
        <v>0.94499999999999995</v>
      </c>
      <c r="I338">
        <v>37.5</v>
      </c>
      <c r="K338" s="25">
        <v>8.9542289948246201E-3</v>
      </c>
      <c r="L338" s="25">
        <v>7.9075730389118501E-4</v>
      </c>
      <c r="M338" s="25">
        <v>0.43407281368329204</v>
      </c>
      <c r="N338" s="25">
        <v>5.3582999203441201E-2</v>
      </c>
      <c r="O338" s="25">
        <v>8.1576450485169611E-3</v>
      </c>
      <c r="P338" s="25">
        <v>2.41324085525128E-2</v>
      </c>
      <c r="Q338" s="25">
        <v>6.9046612620510392E-3</v>
      </c>
      <c r="R338" s="25">
        <v>9.4865091521792997E-4</v>
      </c>
      <c r="S338" s="25">
        <v>1.38478553947485E-2</v>
      </c>
      <c r="T338" s="25">
        <v>7.2784004645848693E-2</v>
      </c>
      <c r="U338" s="25">
        <v>6.0963109948541699E-4</v>
      </c>
      <c r="V338" s="25">
        <v>5.5151944758151101E-4</v>
      </c>
      <c r="W338" s="24">
        <v>1.1053664601651501</v>
      </c>
      <c r="Y338" s="24">
        <v>307.82990044731599</v>
      </c>
    </row>
    <row r="339" spans="1:25" x14ac:dyDescent="0.3">
      <c r="A339">
        <f>YEAR(Table1[[#This Row],[Date]])</f>
        <v>2026</v>
      </c>
      <c r="B339">
        <f>MONTH(Table1[[#This Row],[Date]])</f>
        <v>12</v>
      </c>
      <c r="C339" s="1">
        <v>46359</v>
      </c>
      <c r="D339">
        <v>1</v>
      </c>
      <c r="E339" s="23">
        <v>7.0000000000000007E-2</v>
      </c>
      <c r="F339" s="23">
        <v>0.04</v>
      </c>
      <c r="G339" s="23">
        <v>0.98499999999999999</v>
      </c>
      <c r="H339" s="23">
        <v>0.94499999999999995</v>
      </c>
      <c r="I339">
        <v>37.5</v>
      </c>
      <c r="K339" s="25">
        <v>8.9542289948246201E-3</v>
      </c>
      <c r="L339" s="25">
        <v>7.9075730389118501E-4</v>
      </c>
      <c r="M339" s="25">
        <v>0.43407281368329204</v>
      </c>
      <c r="N339" s="25">
        <v>5.3582999203441201E-2</v>
      </c>
      <c r="O339" s="25">
        <v>8.1576450485169611E-3</v>
      </c>
      <c r="P339" s="25">
        <v>2.41324085525128E-2</v>
      </c>
      <c r="Q339" s="25">
        <v>6.9046612620510392E-3</v>
      </c>
      <c r="R339" s="25">
        <v>9.4865091521792997E-4</v>
      </c>
      <c r="S339" s="25">
        <v>1.38478553947485E-2</v>
      </c>
      <c r="T339" s="25">
        <v>7.2784004645848693E-2</v>
      </c>
      <c r="U339" s="25">
        <v>6.0963109948541699E-4</v>
      </c>
      <c r="V339" s="25">
        <v>5.5151944758151101E-4</v>
      </c>
      <c r="W339" s="24">
        <v>1.1053664601651501</v>
      </c>
      <c r="Y339" s="24">
        <v>307.82990044731599</v>
      </c>
    </row>
    <row r="340" spans="1:25" x14ac:dyDescent="0.3">
      <c r="A340">
        <f>YEAR(Table1[[#This Row],[Date]])</f>
        <v>2026</v>
      </c>
      <c r="B340">
        <f>MONTH(Table1[[#This Row],[Date]])</f>
        <v>12</v>
      </c>
      <c r="C340" s="1">
        <v>46360</v>
      </c>
      <c r="D340">
        <v>1</v>
      </c>
      <c r="E340" s="23">
        <v>7.0000000000000007E-2</v>
      </c>
      <c r="F340" s="23">
        <v>0.04</v>
      </c>
      <c r="G340" s="23">
        <v>0.98499999999999999</v>
      </c>
      <c r="H340" s="23">
        <v>0.94499999999999995</v>
      </c>
      <c r="I340">
        <v>37.5</v>
      </c>
      <c r="K340" s="25">
        <v>8.9542289948246201E-3</v>
      </c>
      <c r="L340" s="25">
        <v>7.9075730389118501E-4</v>
      </c>
      <c r="M340" s="25">
        <v>0.43407281368329204</v>
      </c>
      <c r="N340" s="25">
        <v>5.3582999203441201E-2</v>
      </c>
      <c r="O340" s="25">
        <v>8.1576450485169611E-3</v>
      </c>
      <c r="P340" s="25">
        <v>2.41324085525128E-2</v>
      </c>
      <c r="Q340" s="25">
        <v>6.9046612620510392E-3</v>
      </c>
      <c r="R340" s="25">
        <v>9.4865091521792997E-4</v>
      </c>
      <c r="S340" s="25">
        <v>1.38478553947485E-2</v>
      </c>
      <c r="T340" s="25">
        <v>7.2784004645848693E-2</v>
      </c>
      <c r="U340" s="25">
        <v>6.0963109948541699E-4</v>
      </c>
      <c r="V340" s="25">
        <v>5.5151944758151101E-4</v>
      </c>
      <c r="W340" s="24">
        <v>1.1053664601651501</v>
      </c>
      <c r="Y340" s="24">
        <v>307.82990044731599</v>
      </c>
    </row>
    <row r="341" spans="1:25" x14ac:dyDescent="0.3">
      <c r="A341">
        <f>YEAR(Table1[[#This Row],[Date]])</f>
        <v>2026</v>
      </c>
      <c r="B341">
        <f>MONTH(Table1[[#This Row],[Date]])</f>
        <v>12</v>
      </c>
      <c r="C341" s="1">
        <v>46361</v>
      </c>
      <c r="D341">
        <v>1</v>
      </c>
      <c r="E341" s="23">
        <v>7.0000000000000007E-2</v>
      </c>
      <c r="F341" s="23">
        <v>0.04</v>
      </c>
      <c r="G341" s="23">
        <v>0.98499999999999999</v>
      </c>
      <c r="H341" s="23">
        <v>0.94499999999999995</v>
      </c>
      <c r="I341">
        <v>37.5</v>
      </c>
      <c r="K341" s="25">
        <v>8.9542289948246201E-3</v>
      </c>
      <c r="L341" s="25">
        <v>7.9075730389118501E-4</v>
      </c>
      <c r="M341" s="25">
        <v>0.43407281368329204</v>
      </c>
      <c r="N341" s="25">
        <v>5.3582999203441201E-2</v>
      </c>
      <c r="O341" s="25">
        <v>8.1576450485169611E-3</v>
      </c>
      <c r="P341" s="25">
        <v>2.41324085525128E-2</v>
      </c>
      <c r="Q341" s="25">
        <v>6.9046612620510392E-3</v>
      </c>
      <c r="R341" s="25">
        <v>9.4865091521792997E-4</v>
      </c>
      <c r="S341" s="25">
        <v>1.38478553947485E-2</v>
      </c>
      <c r="T341" s="25">
        <v>7.2784004645848693E-2</v>
      </c>
      <c r="U341" s="25">
        <v>6.0963109948541699E-4</v>
      </c>
      <c r="V341" s="25">
        <v>5.5151944758151101E-4</v>
      </c>
      <c r="W341" s="24">
        <v>1.1053664601651501</v>
      </c>
      <c r="Y341" s="24">
        <v>307.82990044731599</v>
      </c>
    </row>
    <row r="342" spans="1:25" x14ac:dyDescent="0.3">
      <c r="A342">
        <f>YEAR(Table1[[#This Row],[Date]])</f>
        <v>2026</v>
      </c>
      <c r="B342">
        <f>MONTH(Table1[[#This Row],[Date]])</f>
        <v>12</v>
      </c>
      <c r="C342" s="1">
        <v>46362</v>
      </c>
      <c r="D342">
        <v>1</v>
      </c>
      <c r="E342" s="23">
        <v>7.0000000000000007E-2</v>
      </c>
      <c r="F342" s="23">
        <v>0.04</v>
      </c>
      <c r="G342" s="23">
        <v>0.98499999999999999</v>
      </c>
      <c r="H342" s="23">
        <v>0.94499999999999995</v>
      </c>
      <c r="I342">
        <v>37.5</v>
      </c>
      <c r="K342" s="25">
        <v>8.9542289948246201E-3</v>
      </c>
      <c r="L342" s="25">
        <v>7.9075730389118501E-4</v>
      </c>
      <c r="M342" s="25">
        <v>0.43407281368329204</v>
      </c>
      <c r="N342" s="25">
        <v>5.3582999203441201E-2</v>
      </c>
      <c r="O342" s="25">
        <v>8.1576450485169611E-3</v>
      </c>
      <c r="P342" s="25">
        <v>2.41324085525128E-2</v>
      </c>
      <c r="Q342" s="25">
        <v>6.9046612620510392E-3</v>
      </c>
      <c r="R342" s="25">
        <v>9.4865091521792997E-4</v>
      </c>
      <c r="S342" s="25">
        <v>1.38478553947485E-2</v>
      </c>
      <c r="T342" s="25">
        <v>7.2784004645848693E-2</v>
      </c>
      <c r="U342" s="25">
        <v>6.0963109948541699E-4</v>
      </c>
      <c r="V342" s="25">
        <v>5.5151944758151101E-4</v>
      </c>
      <c r="W342" s="24">
        <v>1.1053664601651501</v>
      </c>
      <c r="Y342" s="24">
        <v>307.82990044731599</v>
      </c>
    </row>
    <row r="343" spans="1:25" x14ac:dyDescent="0.3">
      <c r="A343">
        <f>YEAR(Table1[[#This Row],[Date]])</f>
        <v>2026</v>
      </c>
      <c r="B343">
        <f>MONTH(Table1[[#This Row],[Date]])</f>
        <v>12</v>
      </c>
      <c r="C343" s="1">
        <v>46363</v>
      </c>
      <c r="D343">
        <v>1</v>
      </c>
      <c r="E343" s="23">
        <v>7.0000000000000007E-2</v>
      </c>
      <c r="F343" s="23">
        <v>0.04</v>
      </c>
      <c r="G343" s="23">
        <v>0.98499999999999999</v>
      </c>
      <c r="H343" s="23">
        <v>0.94499999999999995</v>
      </c>
      <c r="I343">
        <v>37.5</v>
      </c>
      <c r="K343" s="25">
        <v>8.9542289948246201E-3</v>
      </c>
      <c r="L343" s="25">
        <v>7.9075730389118501E-4</v>
      </c>
      <c r="M343" s="25">
        <v>0.43407281368329204</v>
      </c>
      <c r="N343" s="25">
        <v>5.3582999203441201E-2</v>
      </c>
      <c r="O343" s="25">
        <v>8.1576450485169611E-3</v>
      </c>
      <c r="P343" s="25">
        <v>2.41324085525128E-2</v>
      </c>
      <c r="Q343" s="25">
        <v>6.9046612620510392E-3</v>
      </c>
      <c r="R343" s="25">
        <v>9.4865091521792997E-4</v>
      </c>
      <c r="S343" s="25">
        <v>1.38478553947485E-2</v>
      </c>
      <c r="T343" s="25">
        <v>7.2784004645848693E-2</v>
      </c>
      <c r="U343" s="25">
        <v>6.0963109948541699E-4</v>
      </c>
      <c r="V343" s="25">
        <v>5.5151944758151101E-4</v>
      </c>
      <c r="W343" s="24">
        <v>1.1053664601651501</v>
      </c>
      <c r="Y343" s="24">
        <v>307.82990044731599</v>
      </c>
    </row>
    <row r="344" spans="1:25" x14ac:dyDescent="0.3">
      <c r="A344">
        <f>YEAR(Table1[[#This Row],[Date]])</f>
        <v>2026</v>
      </c>
      <c r="B344">
        <f>MONTH(Table1[[#This Row],[Date]])</f>
        <v>12</v>
      </c>
      <c r="C344" s="1">
        <v>46364</v>
      </c>
      <c r="D344">
        <v>1</v>
      </c>
      <c r="E344" s="23">
        <v>7.0000000000000007E-2</v>
      </c>
      <c r="F344" s="23">
        <v>0.04</v>
      </c>
      <c r="G344" s="23">
        <v>0.98499999999999999</v>
      </c>
      <c r="H344" s="23">
        <v>0.94499999999999995</v>
      </c>
      <c r="I344">
        <v>37.5</v>
      </c>
      <c r="K344" s="25">
        <v>8.9542289948246201E-3</v>
      </c>
      <c r="L344" s="25">
        <v>7.9075730389118501E-4</v>
      </c>
      <c r="M344" s="25">
        <v>0.43407281368329204</v>
      </c>
      <c r="N344" s="25">
        <v>5.3582999203441201E-2</v>
      </c>
      <c r="O344" s="25">
        <v>8.1576450485169611E-3</v>
      </c>
      <c r="P344" s="25">
        <v>2.41324085525128E-2</v>
      </c>
      <c r="Q344" s="25">
        <v>6.9046612620510392E-3</v>
      </c>
      <c r="R344" s="25">
        <v>9.4865091521792997E-4</v>
      </c>
      <c r="S344" s="25">
        <v>1.38478553947485E-2</v>
      </c>
      <c r="T344" s="25">
        <v>7.2784004645848693E-2</v>
      </c>
      <c r="U344" s="25">
        <v>6.0963109948541699E-4</v>
      </c>
      <c r="V344" s="25">
        <v>5.5151944758151101E-4</v>
      </c>
      <c r="W344" s="24">
        <v>1.1053664601651501</v>
      </c>
      <c r="Y344" s="24">
        <v>307.82990044731599</v>
      </c>
    </row>
    <row r="345" spans="1:25" x14ac:dyDescent="0.3">
      <c r="A345">
        <f>YEAR(Table1[[#This Row],[Date]])</f>
        <v>2026</v>
      </c>
      <c r="B345">
        <f>MONTH(Table1[[#This Row],[Date]])</f>
        <v>12</v>
      </c>
      <c r="C345" s="1">
        <v>46365</v>
      </c>
      <c r="D345">
        <v>1</v>
      </c>
      <c r="E345" s="23">
        <v>7.0000000000000007E-2</v>
      </c>
      <c r="F345" s="23">
        <v>0.04</v>
      </c>
      <c r="G345" s="23">
        <v>0.98499999999999999</v>
      </c>
      <c r="H345" s="23">
        <v>0.94499999999999995</v>
      </c>
      <c r="I345">
        <v>37.5</v>
      </c>
      <c r="K345" s="25">
        <v>8.9542289948246201E-3</v>
      </c>
      <c r="L345" s="25">
        <v>7.9075730389118501E-4</v>
      </c>
      <c r="M345" s="25">
        <v>0.43407281368329204</v>
      </c>
      <c r="N345" s="25">
        <v>5.3582999203441201E-2</v>
      </c>
      <c r="O345" s="25">
        <v>8.1576450485169611E-3</v>
      </c>
      <c r="P345" s="25">
        <v>2.41324085525128E-2</v>
      </c>
      <c r="Q345" s="25">
        <v>6.9046612620510392E-3</v>
      </c>
      <c r="R345" s="25">
        <v>9.4865091521792997E-4</v>
      </c>
      <c r="S345" s="25">
        <v>1.38478553947485E-2</v>
      </c>
      <c r="T345" s="25">
        <v>7.2784004645848693E-2</v>
      </c>
      <c r="U345" s="25">
        <v>6.0963109948541699E-4</v>
      </c>
      <c r="V345" s="25">
        <v>5.5151944758151101E-4</v>
      </c>
      <c r="W345" s="24">
        <v>1.1053664601651501</v>
      </c>
      <c r="Y345" s="24">
        <v>307.82990044731599</v>
      </c>
    </row>
    <row r="346" spans="1:25" x14ac:dyDescent="0.3">
      <c r="A346">
        <f>YEAR(Table1[[#This Row],[Date]])</f>
        <v>2026</v>
      </c>
      <c r="B346">
        <f>MONTH(Table1[[#This Row],[Date]])</f>
        <v>12</v>
      </c>
      <c r="C346" s="1">
        <v>46366</v>
      </c>
      <c r="D346">
        <v>1</v>
      </c>
      <c r="E346" s="23">
        <v>7.0000000000000007E-2</v>
      </c>
      <c r="F346" s="23">
        <v>0.04</v>
      </c>
      <c r="G346" s="23">
        <v>0.98499999999999999</v>
      </c>
      <c r="H346" s="23">
        <v>0.94499999999999995</v>
      </c>
      <c r="I346">
        <v>37.5</v>
      </c>
      <c r="K346" s="25">
        <v>8.9542289948246201E-3</v>
      </c>
      <c r="L346" s="25">
        <v>7.9075730389118501E-4</v>
      </c>
      <c r="M346" s="25">
        <v>0.43407281368329204</v>
      </c>
      <c r="N346" s="25">
        <v>5.3582999203441201E-2</v>
      </c>
      <c r="O346" s="25">
        <v>8.1576450485169611E-3</v>
      </c>
      <c r="P346" s="25">
        <v>2.41324085525128E-2</v>
      </c>
      <c r="Q346" s="25">
        <v>6.9046612620510392E-3</v>
      </c>
      <c r="R346" s="25">
        <v>9.4865091521792997E-4</v>
      </c>
      <c r="S346" s="25">
        <v>1.38478553947485E-2</v>
      </c>
      <c r="T346" s="25">
        <v>7.2784004645848693E-2</v>
      </c>
      <c r="U346" s="25">
        <v>6.0963109948541699E-4</v>
      </c>
      <c r="V346" s="25">
        <v>5.5151944758151101E-4</v>
      </c>
      <c r="W346" s="24">
        <v>1.1053664601651501</v>
      </c>
      <c r="Y346" s="24">
        <v>307.82990044731599</v>
      </c>
    </row>
    <row r="347" spans="1:25" x14ac:dyDescent="0.3">
      <c r="A347">
        <f>YEAR(Table1[[#This Row],[Date]])</f>
        <v>2026</v>
      </c>
      <c r="B347">
        <f>MONTH(Table1[[#This Row],[Date]])</f>
        <v>12</v>
      </c>
      <c r="C347" s="1">
        <v>46367</v>
      </c>
      <c r="D347">
        <v>1</v>
      </c>
      <c r="E347" s="23">
        <v>7.0000000000000007E-2</v>
      </c>
      <c r="F347" s="23">
        <v>0.04</v>
      </c>
      <c r="G347" s="23">
        <v>0.98499999999999999</v>
      </c>
      <c r="H347" s="23">
        <v>0.94499999999999995</v>
      </c>
      <c r="I347">
        <v>37.5</v>
      </c>
      <c r="K347" s="25">
        <v>8.9542289948246201E-3</v>
      </c>
      <c r="L347" s="25">
        <v>7.9075730389118501E-4</v>
      </c>
      <c r="M347" s="25">
        <v>0.43407281368329204</v>
      </c>
      <c r="N347" s="25">
        <v>5.3582999203441201E-2</v>
      </c>
      <c r="O347" s="25">
        <v>8.1576450485169611E-3</v>
      </c>
      <c r="P347" s="25">
        <v>2.41324085525128E-2</v>
      </c>
      <c r="Q347" s="25">
        <v>6.9046612620510392E-3</v>
      </c>
      <c r="R347" s="25">
        <v>9.4865091521792997E-4</v>
      </c>
      <c r="S347" s="25">
        <v>1.38478553947485E-2</v>
      </c>
      <c r="T347" s="25">
        <v>7.2784004645848693E-2</v>
      </c>
      <c r="U347" s="25">
        <v>6.0963109948541699E-4</v>
      </c>
      <c r="V347" s="25">
        <v>5.5151944758151101E-4</v>
      </c>
      <c r="W347" s="24">
        <v>1.1053664601651501</v>
      </c>
      <c r="Y347" s="24">
        <v>307.82990044731599</v>
      </c>
    </row>
    <row r="348" spans="1:25" x14ac:dyDescent="0.3">
      <c r="A348">
        <f>YEAR(Table1[[#This Row],[Date]])</f>
        <v>2026</v>
      </c>
      <c r="B348">
        <f>MONTH(Table1[[#This Row],[Date]])</f>
        <v>12</v>
      </c>
      <c r="C348" s="1">
        <v>46368</v>
      </c>
      <c r="D348">
        <v>1</v>
      </c>
      <c r="E348" s="23">
        <v>7.0000000000000007E-2</v>
      </c>
      <c r="F348" s="23">
        <v>0.04</v>
      </c>
      <c r="G348" s="23">
        <v>0.98499999999999999</v>
      </c>
      <c r="H348" s="23">
        <v>0.94499999999999995</v>
      </c>
      <c r="I348">
        <v>37.5</v>
      </c>
      <c r="K348" s="25">
        <v>8.9542289948246201E-3</v>
      </c>
      <c r="L348" s="25">
        <v>7.9075730389118501E-4</v>
      </c>
      <c r="M348" s="25">
        <v>0.43407281368329204</v>
      </c>
      <c r="N348" s="25">
        <v>5.3582999203441201E-2</v>
      </c>
      <c r="O348" s="25">
        <v>8.1576450485169611E-3</v>
      </c>
      <c r="P348" s="25">
        <v>2.41324085525128E-2</v>
      </c>
      <c r="Q348" s="25">
        <v>6.9046612620510392E-3</v>
      </c>
      <c r="R348" s="25">
        <v>9.4865091521792997E-4</v>
      </c>
      <c r="S348" s="25">
        <v>1.38478553947485E-2</v>
      </c>
      <c r="T348" s="25">
        <v>7.2784004645848693E-2</v>
      </c>
      <c r="U348" s="25">
        <v>6.0963109948541699E-4</v>
      </c>
      <c r="V348" s="25">
        <v>5.5151944758151101E-4</v>
      </c>
      <c r="W348" s="24">
        <v>1.1053664601651501</v>
      </c>
      <c r="Y348" s="24">
        <v>307.82990044731599</v>
      </c>
    </row>
    <row r="349" spans="1:25" x14ac:dyDescent="0.3">
      <c r="A349">
        <f>YEAR(Table1[[#This Row],[Date]])</f>
        <v>2026</v>
      </c>
      <c r="B349">
        <f>MONTH(Table1[[#This Row],[Date]])</f>
        <v>12</v>
      </c>
      <c r="C349" s="1">
        <v>46369</v>
      </c>
      <c r="D349">
        <v>1</v>
      </c>
      <c r="E349" s="23">
        <v>7.0000000000000007E-2</v>
      </c>
      <c r="F349" s="23">
        <v>0.04</v>
      </c>
      <c r="G349" s="23">
        <v>0.98499999999999999</v>
      </c>
      <c r="H349" s="23">
        <v>0.94499999999999995</v>
      </c>
      <c r="I349">
        <v>37.5</v>
      </c>
      <c r="K349" s="25">
        <v>8.9542289948246201E-3</v>
      </c>
      <c r="L349" s="25">
        <v>7.9075730389118501E-4</v>
      </c>
      <c r="M349" s="25">
        <v>0.43407281368329204</v>
      </c>
      <c r="N349" s="25">
        <v>5.3582999203441201E-2</v>
      </c>
      <c r="O349" s="25">
        <v>8.1576450485169611E-3</v>
      </c>
      <c r="P349" s="25">
        <v>2.41324085525128E-2</v>
      </c>
      <c r="Q349" s="25">
        <v>6.9046612620510392E-3</v>
      </c>
      <c r="R349" s="25">
        <v>9.4865091521792997E-4</v>
      </c>
      <c r="S349" s="25">
        <v>1.38478553947485E-2</v>
      </c>
      <c r="T349" s="25">
        <v>7.2784004645848693E-2</v>
      </c>
      <c r="U349" s="25">
        <v>6.0963109948541699E-4</v>
      </c>
      <c r="V349" s="25">
        <v>5.5151944758151101E-4</v>
      </c>
      <c r="W349" s="24">
        <v>1.1053664601651501</v>
      </c>
      <c r="Y349" s="24">
        <v>307.82990044731599</v>
      </c>
    </row>
    <row r="350" spans="1:25" x14ac:dyDescent="0.3">
      <c r="A350">
        <f>YEAR(Table1[[#This Row],[Date]])</f>
        <v>2026</v>
      </c>
      <c r="B350">
        <f>MONTH(Table1[[#This Row],[Date]])</f>
        <v>12</v>
      </c>
      <c r="C350" s="1">
        <v>46370</v>
      </c>
      <c r="D350">
        <v>1</v>
      </c>
      <c r="E350" s="23">
        <v>7.0000000000000007E-2</v>
      </c>
      <c r="F350" s="23">
        <v>0.04</v>
      </c>
      <c r="G350" s="23">
        <v>0.98499999999999999</v>
      </c>
      <c r="H350" s="23">
        <v>0.94499999999999995</v>
      </c>
      <c r="I350">
        <v>37.5</v>
      </c>
      <c r="K350" s="25">
        <v>8.9542289948246201E-3</v>
      </c>
      <c r="L350" s="25">
        <v>7.9075730389118501E-4</v>
      </c>
      <c r="M350" s="25">
        <v>0.43407281368329204</v>
      </c>
      <c r="N350" s="25">
        <v>5.3582999203441201E-2</v>
      </c>
      <c r="O350" s="25">
        <v>8.1576450485169611E-3</v>
      </c>
      <c r="P350" s="25">
        <v>2.41324085525128E-2</v>
      </c>
      <c r="Q350" s="25">
        <v>6.9046612620510392E-3</v>
      </c>
      <c r="R350" s="25">
        <v>9.4865091521792997E-4</v>
      </c>
      <c r="S350" s="25">
        <v>1.38478553947485E-2</v>
      </c>
      <c r="T350" s="25">
        <v>7.2784004645848693E-2</v>
      </c>
      <c r="U350" s="25">
        <v>6.0963109948541699E-4</v>
      </c>
      <c r="V350" s="25">
        <v>5.5151944758151101E-4</v>
      </c>
      <c r="W350" s="24">
        <v>1.1053664601651501</v>
      </c>
      <c r="Y350" s="24">
        <v>307.82990044731599</v>
      </c>
    </row>
    <row r="351" spans="1:25" x14ac:dyDescent="0.3">
      <c r="A351">
        <f>YEAR(Table1[[#This Row],[Date]])</f>
        <v>2026</v>
      </c>
      <c r="B351">
        <f>MONTH(Table1[[#This Row],[Date]])</f>
        <v>12</v>
      </c>
      <c r="C351" s="1">
        <v>46371</v>
      </c>
      <c r="D351">
        <v>1</v>
      </c>
      <c r="E351" s="23">
        <v>7.0000000000000007E-2</v>
      </c>
      <c r="F351" s="23">
        <v>0.04</v>
      </c>
      <c r="G351" s="23">
        <v>0.98499999999999999</v>
      </c>
      <c r="H351" s="23">
        <v>0.94499999999999995</v>
      </c>
      <c r="I351">
        <v>37.5</v>
      </c>
      <c r="K351" s="25">
        <v>8.9542289948246201E-3</v>
      </c>
      <c r="L351" s="25">
        <v>7.9075730389118501E-4</v>
      </c>
      <c r="M351" s="25">
        <v>0.43407281368329204</v>
      </c>
      <c r="N351" s="25">
        <v>5.3582999203441201E-2</v>
      </c>
      <c r="O351" s="25">
        <v>8.1576450485169611E-3</v>
      </c>
      <c r="P351" s="25">
        <v>2.41324085525128E-2</v>
      </c>
      <c r="Q351" s="25">
        <v>6.9046612620510392E-3</v>
      </c>
      <c r="R351" s="25">
        <v>9.4865091521792997E-4</v>
      </c>
      <c r="S351" s="25">
        <v>1.38478553947485E-2</v>
      </c>
      <c r="T351" s="25">
        <v>7.2784004645848693E-2</v>
      </c>
      <c r="U351" s="25">
        <v>6.0963109948541699E-4</v>
      </c>
      <c r="V351" s="25">
        <v>5.5151944758151101E-4</v>
      </c>
      <c r="W351" s="24">
        <v>1.1053664601651501</v>
      </c>
      <c r="Y351" s="24">
        <v>307.82990044731599</v>
      </c>
    </row>
    <row r="352" spans="1:25" x14ac:dyDescent="0.3">
      <c r="A352">
        <f>YEAR(Table1[[#This Row],[Date]])</f>
        <v>2026</v>
      </c>
      <c r="B352">
        <f>MONTH(Table1[[#This Row],[Date]])</f>
        <v>12</v>
      </c>
      <c r="C352" s="1">
        <v>46372</v>
      </c>
      <c r="D352">
        <v>1</v>
      </c>
      <c r="E352" s="23">
        <v>7.0000000000000007E-2</v>
      </c>
      <c r="F352" s="23">
        <v>0.04</v>
      </c>
      <c r="G352" s="23">
        <v>0.98499999999999999</v>
      </c>
      <c r="H352" s="23">
        <v>0.94499999999999995</v>
      </c>
      <c r="I352">
        <v>37.5</v>
      </c>
      <c r="K352" s="25">
        <v>8.9542289948246201E-3</v>
      </c>
      <c r="L352" s="25">
        <v>7.9075730389118501E-4</v>
      </c>
      <c r="M352" s="25">
        <v>0.43407281368329204</v>
      </c>
      <c r="N352" s="25">
        <v>5.3582999203441201E-2</v>
      </c>
      <c r="O352" s="25">
        <v>8.1576450485169611E-3</v>
      </c>
      <c r="P352" s="25">
        <v>2.41324085525128E-2</v>
      </c>
      <c r="Q352" s="25">
        <v>6.9046612620510392E-3</v>
      </c>
      <c r="R352" s="25">
        <v>9.4865091521792997E-4</v>
      </c>
      <c r="S352" s="25">
        <v>1.38478553947485E-2</v>
      </c>
      <c r="T352" s="25">
        <v>7.2784004645848693E-2</v>
      </c>
      <c r="U352" s="25">
        <v>6.0963109948541699E-4</v>
      </c>
      <c r="V352" s="25">
        <v>5.5151944758151101E-4</v>
      </c>
      <c r="W352" s="24">
        <v>1.1053664601651501</v>
      </c>
      <c r="Y352" s="24">
        <v>307.82990044731599</v>
      </c>
    </row>
    <row r="353" spans="1:25" x14ac:dyDescent="0.3">
      <c r="A353">
        <f>YEAR(Table1[[#This Row],[Date]])</f>
        <v>2026</v>
      </c>
      <c r="B353">
        <f>MONTH(Table1[[#This Row],[Date]])</f>
        <v>12</v>
      </c>
      <c r="C353" s="1">
        <v>46373</v>
      </c>
      <c r="D353">
        <v>1</v>
      </c>
      <c r="E353" s="23">
        <v>7.0000000000000007E-2</v>
      </c>
      <c r="F353" s="23">
        <v>0.04</v>
      </c>
      <c r="G353" s="23">
        <v>0.98499999999999999</v>
      </c>
      <c r="H353" s="23">
        <v>0.94499999999999995</v>
      </c>
      <c r="I353">
        <v>37.5</v>
      </c>
      <c r="K353" s="25">
        <v>8.9542289948246201E-3</v>
      </c>
      <c r="L353" s="25">
        <v>7.9075730389118501E-4</v>
      </c>
      <c r="M353" s="25">
        <v>0.43407281368329204</v>
      </c>
      <c r="N353" s="25">
        <v>5.3582999203441201E-2</v>
      </c>
      <c r="O353" s="25">
        <v>8.1576450485169611E-3</v>
      </c>
      <c r="P353" s="25">
        <v>2.41324085525128E-2</v>
      </c>
      <c r="Q353" s="25">
        <v>6.9046612620510392E-3</v>
      </c>
      <c r="R353" s="25">
        <v>9.4865091521792997E-4</v>
      </c>
      <c r="S353" s="25">
        <v>1.38478553947485E-2</v>
      </c>
      <c r="T353" s="25">
        <v>7.2784004645848693E-2</v>
      </c>
      <c r="U353" s="25">
        <v>6.0963109948541699E-4</v>
      </c>
      <c r="V353" s="25">
        <v>5.5151944758151101E-4</v>
      </c>
      <c r="W353" s="24">
        <v>1.1053664601651501</v>
      </c>
      <c r="Y353" s="24">
        <v>307.82990044731599</v>
      </c>
    </row>
    <row r="354" spans="1:25" x14ac:dyDescent="0.3">
      <c r="A354">
        <f>YEAR(Table1[[#This Row],[Date]])</f>
        <v>2026</v>
      </c>
      <c r="B354">
        <f>MONTH(Table1[[#This Row],[Date]])</f>
        <v>12</v>
      </c>
      <c r="C354" s="1">
        <v>46374</v>
      </c>
      <c r="D354">
        <v>1</v>
      </c>
      <c r="E354" s="23">
        <v>7.0000000000000007E-2</v>
      </c>
      <c r="F354" s="23">
        <v>0.04</v>
      </c>
      <c r="G354" s="23">
        <v>0.98499999999999999</v>
      </c>
      <c r="H354" s="23">
        <v>0.94499999999999995</v>
      </c>
      <c r="I354">
        <v>37.5</v>
      </c>
      <c r="K354" s="25">
        <v>8.9542289948246201E-3</v>
      </c>
      <c r="L354" s="25">
        <v>7.9075730389118501E-4</v>
      </c>
      <c r="M354" s="25">
        <v>0.43407281368329204</v>
      </c>
      <c r="N354" s="25">
        <v>5.3582999203441201E-2</v>
      </c>
      <c r="O354" s="25">
        <v>8.1576450485169611E-3</v>
      </c>
      <c r="P354" s="25">
        <v>2.41324085525128E-2</v>
      </c>
      <c r="Q354" s="25">
        <v>6.9046612620510392E-3</v>
      </c>
      <c r="R354" s="25">
        <v>9.4865091521792997E-4</v>
      </c>
      <c r="S354" s="25">
        <v>1.38478553947485E-2</v>
      </c>
      <c r="T354" s="25">
        <v>7.2784004645848693E-2</v>
      </c>
      <c r="U354" s="25">
        <v>6.0963109948541699E-4</v>
      </c>
      <c r="V354" s="25">
        <v>5.5151944758151101E-4</v>
      </c>
      <c r="W354" s="24">
        <v>1.1053664601651501</v>
      </c>
      <c r="Y354" s="24">
        <v>307.82990044731599</v>
      </c>
    </row>
    <row r="355" spans="1:25" x14ac:dyDescent="0.3">
      <c r="A355">
        <f>YEAR(Table1[[#This Row],[Date]])</f>
        <v>2026</v>
      </c>
      <c r="B355">
        <f>MONTH(Table1[[#This Row],[Date]])</f>
        <v>12</v>
      </c>
      <c r="C355" s="1">
        <v>46375</v>
      </c>
      <c r="D355">
        <v>1</v>
      </c>
      <c r="E355" s="23">
        <v>7.0000000000000007E-2</v>
      </c>
      <c r="F355" s="23">
        <v>0.04</v>
      </c>
      <c r="G355" s="23">
        <v>0.98499999999999999</v>
      </c>
      <c r="H355" s="23">
        <v>0.94499999999999995</v>
      </c>
      <c r="I355">
        <v>37.5</v>
      </c>
      <c r="K355" s="25">
        <v>8.9542289948246201E-3</v>
      </c>
      <c r="L355" s="25">
        <v>7.9075730389118501E-4</v>
      </c>
      <c r="M355" s="25">
        <v>0.43407281368329204</v>
      </c>
      <c r="N355" s="25">
        <v>5.3582999203441201E-2</v>
      </c>
      <c r="O355" s="25">
        <v>8.1576450485169611E-3</v>
      </c>
      <c r="P355" s="25">
        <v>2.41324085525128E-2</v>
      </c>
      <c r="Q355" s="25">
        <v>6.9046612620510392E-3</v>
      </c>
      <c r="R355" s="25">
        <v>9.4865091521792997E-4</v>
      </c>
      <c r="S355" s="25">
        <v>1.38478553947485E-2</v>
      </c>
      <c r="T355" s="25">
        <v>7.2784004645848693E-2</v>
      </c>
      <c r="U355" s="25">
        <v>6.0963109948541699E-4</v>
      </c>
      <c r="V355" s="25">
        <v>5.5151944758151101E-4</v>
      </c>
      <c r="W355" s="24">
        <v>1.1053664601651501</v>
      </c>
      <c r="Y355" s="24">
        <v>307.82990044731599</v>
      </c>
    </row>
    <row r="356" spans="1:25" x14ac:dyDescent="0.3">
      <c r="A356">
        <f>YEAR(Table1[[#This Row],[Date]])</f>
        <v>2026</v>
      </c>
      <c r="B356">
        <f>MONTH(Table1[[#This Row],[Date]])</f>
        <v>12</v>
      </c>
      <c r="C356" s="1">
        <v>46376</v>
      </c>
      <c r="D356">
        <v>1</v>
      </c>
      <c r="E356" s="23">
        <v>7.0000000000000007E-2</v>
      </c>
      <c r="F356" s="23">
        <v>0.04</v>
      </c>
      <c r="G356" s="23">
        <v>0.98499999999999999</v>
      </c>
      <c r="H356" s="23">
        <v>0.94499999999999995</v>
      </c>
      <c r="I356">
        <v>37.5</v>
      </c>
      <c r="K356" s="25">
        <v>8.9542289948246201E-3</v>
      </c>
      <c r="L356" s="25">
        <v>7.9075730389118501E-4</v>
      </c>
      <c r="M356" s="25">
        <v>0.43407281368329204</v>
      </c>
      <c r="N356" s="25">
        <v>5.3582999203441201E-2</v>
      </c>
      <c r="O356" s="25">
        <v>8.1576450485169611E-3</v>
      </c>
      <c r="P356" s="25">
        <v>2.41324085525128E-2</v>
      </c>
      <c r="Q356" s="25">
        <v>6.9046612620510392E-3</v>
      </c>
      <c r="R356" s="25">
        <v>9.4865091521792997E-4</v>
      </c>
      <c r="S356" s="25">
        <v>1.38478553947485E-2</v>
      </c>
      <c r="T356" s="25">
        <v>7.2784004645848693E-2</v>
      </c>
      <c r="U356" s="25">
        <v>6.0963109948541699E-4</v>
      </c>
      <c r="V356" s="25">
        <v>5.5151944758151101E-4</v>
      </c>
      <c r="W356" s="24">
        <v>1.1053664601651501</v>
      </c>
      <c r="Y356" s="24">
        <v>307.82990044731599</v>
      </c>
    </row>
    <row r="357" spans="1:25" x14ac:dyDescent="0.3">
      <c r="A357">
        <f>YEAR(Table1[[#This Row],[Date]])</f>
        <v>2026</v>
      </c>
      <c r="B357">
        <f>MONTH(Table1[[#This Row],[Date]])</f>
        <v>12</v>
      </c>
      <c r="C357" s="1">
        <v>46377</v>
      </c>
      <c r="D357">
        <v>1</v>
      </c>
      <c r="E357" s="23">
        <v>7.0000000000000007E-2</v>
      </c>
      <c r="F357" s="23">
        <v>0.04</v>
      </c>
      <c r="G357" s="23">
        <v>0.98499999999999999</v>
      </c>
      <c r="H357" s="23">
        <v>0.94499999999999995</v>
      </c>
      <c r="I357">
        <v>37.5</v>
      </c>
      <c r="K357" s="25">
        <v>8.9542289948246201E-3</v>
      </c>
      <c r="L357" s="25">
        <v>7.9075730389118501E-4</v>
      </c>
      <c r="M357" s="25">
        <v>0.43407281368329204</v>
      </c>
      <c r="N357" s="25">
        <v>5.3582999203441201E-2</v>
      </c>
      <c r="O357" s="25">
        <v>8.1576450485169611E-3</v>
      </c>
      <c r="P357" s="25">
        <v>2.41324085525128E-2</v>
      </c>
      <c r="Q357" s="25">
        <v>6.9046612620510392E-3</v>
      </c>
      <c r="R357" s="25">
        <v>9.4865091521792997E-4</v>
      </c>
      <c r="S357" s="25">
        <v>1.38478553947485E-2</v>
      </c>
      <c r="T357" s="25">
        <v>7.2784004645848693E-2</v>
      </c>
      <c r="U357" s="25">
        <v>6.0963109948541699E-4</v>
      </c>
      <c r="V357" s="25">
        <v>5.5151944758151101E-4</v>
      </c>
      <c r="W357" s="24">
        <v>1.1053664601651501</v>
      </c>
      <c r="Y357" s="24">
        <v>307.82990044731599</v>
      </c>
    </row>
    <row r="358" spans="1:25" x14ac:dyDescent="0.3">
      <c r="A358">
        <f>YEAR(Table1[[#This Row],[Date]])</f>
        <v>2026</v>
      </c>
      <c r="B358">
        <f>MONTH(Table1[[#This Row],[Date]])</f>
        <v>12</v>
      </c>
      <c r="C358" s="1">
        <v>46378</v>
      </c>
      <c r="D358">
        <v>1</v>
      </c>
      <c r="E358" s="23">
        <v>7.0000000000000007E-2</v>
      </c>
      <c r="F358" s="23">
        <v>0.04</v>
      </c>
      <c r="G358" s="23">
        <v>0.98499999999999999</v>
      </c>
      <c r="H358" s="23">
        <v>0.94499999999999995</v>
      </c>
      <c r="I358">
        <v>37.5</v>
      </c>
      <c r="K358" s="25">
        <v>8.9542289948246201E-3</v>
      </c>
      <c r="L358" s="25">
        <v>7.9075730389118501E-4</v>
      </c>
      <c r="M358" s="25">
        <v>0.43407281368329204</v>
      </c>
      <c r="N358" s="25">
        <v>5.3582999203441201E-2</v>
      </c>
      <c r="O358" s="25">
        <v>8.1576450485169611E-3</v>
      </c>
      <c r="P358" s="25">
        <v>2.41324085525128E-2</v>
      </c>
      <c r="Q358" s="25">
        <v>6.9046612620510392E-3</v>
      </c>
      <c r="R358" s="25">
        <v>9.4865091521792997E-4</v>
      </c>
      <c r="S358" s="25">
        <v>1.38478553947485E-2</v>
      </c>
      <c r="T358" s="25">
        <v>7.2784004645848693E-2</v>
      </c>
      <c r="U358" s="25">
        <v>6.0963109948541699E-4</v>
      </c>
      <c r="V358" s="25">
        <v>5.5151944758151101E-4</v>
      </c>
      <c r="W358" s="24">
        <v>1.1053664601651501</v>
      </c>
      <c r="Y358" s="24">
        <v>307.82990044731599</v>
      </c>
    </row>
    <row r="359" spans="1:25" x14ac:dyDescent="0.3">
      <c r="A359">
        <f>YEAR(Table1[[#This Row],[Date]])</f>
        <v>2026</v>
      </c>
      <c r="B359">
        <f>MONTH(Table1[[#This Row],[Date]])</f>
        <v>12</v>
      </c>
      <c r="C359" s="1">
        <v>46379</v>
      </c>
      <c r="D359">
        <v>1</v>
      </c>
      <c r="E359" s="23">
        <v>7.0000000000000007E-2</v>
      </c>
      <c r="F359" s="23">
        <v>0.04</v>
      </c>
      <c r="G359" s="23">
        <v>0.98499999999999999</v>
      </c>
      <c r="H359" s="23">
        <v>0.94499999999999995</v>
      </c>
      <c r="I359">
        <v>37.5</v>
      </c>
      <c r="K359" s="25">
        <v>8.9542289948246201E-3</v>
      </c>
      <c r="L359" s="25">
        <v>7.9075730389118501E-4</v>
      </c>
      <c r="M359" s="25">
        <v>0.43407281368329204</v>
      </c>
      <c r="N359" s="25">
        <v>5.3582999203441201E-2</v>
      </c>
      <c r="O359" s="25">
        <v>8.1576450485169611E-3</v>
      </c>
      <c r="P359" s="25">
        <v>2.41324085525128E-2</v>
      </c>
      <c r="Q359" s="25">
        <v>6.9046612620510392E-3</v>
      </c>
      <c r="R359" s="25">
        <v>9.4865091521792997E-4</v>
      </c>
      <c r="S359" s="25">
        <v>1.38478553947485E-2</v>
      </c>
      <c r="T359" s="25">
        <v>7.2784004645848693E-2</v>
      </c>
      <c r="U359" s="25">
        <v>6.0963109948541699E-4</v>
      </c>
      <c r="V359" s="25">
        <v>5.5151944758151101E-4</v>
      </c>
      <c r="W359" s="24">
        <v>1.1053664601651501</v>
      </c>
      <c r="Y359" s="24">
        <v>307.82990044731599</v>
      </c>
    </row>
    <row r="360" spans="1:25" x14ac:dyDescent="0.3">
      <c r="A360">
        <f>YEAR(Table1[[#This Row],[Date]])</f>
        <v>2026</v>
      </c>
      <c r="B360">
        <f>MONTH(Table1[[#This Row],[Date]])</f>
        <v>12</v>
      </c>
      <c r="C360" s="1">
        <v>46380</v>
      </c>
      <c r="D360">
        <v>1</v>
      </c>
      <c r="E360" s="23">
        <v>7.0000000000000007E-2</v>
      </c>
      <c r="F360" s="23">
        <v>0.04</v>
      </c>
      <c r="G360" s="23">
        <v>0.98499999999999999</v>
      </c>
      <c r="H360" s="23">
        <v>0.94499999999999995</v>
      </c>
      <c r="I360">
        <v>37.5</v>
      </c>
      <c r="K360" s="25">
        <v>8.9542289948246201E-3</v>
      </c>
      <c r="L360" s="25">
        <v>7.9075730389118501E-4</v>
      </c>
      <c r="M360" s="25">
        <v>0.43407281368329204</v>
      </c>
      <c r="N360" s="25">
        <v>5.3582999203441201E-2</v>
      </c>
      <c r="O360" s="25">
        <v>8.1576450485169611E-3</v>
      </c>
      <c r="P360" s="25">
        <v>2.41324085525128E-2</v>
      </c>
      <c r="Q360" s="25">
        <v>6.9046612620510392E-3</v>
      </c>
      <c r="R360" s="25">
        <v>9.4865091521792997E-4</v>
      </c>
      <c r="S360" s="25">
        <v>1.38478553947485E-2</v>
      </c>
      <c r="T360" s="25">
        <v>7.2784004645848693E-2</v>
      </c>
      <c r="U360" s="25">
        <v>6.0963109948541699E-4</v>
      </c>
      <c r="V360" s="25">
        <v>5.5151944758151101E-4</v>
      </c>
      <c r="W360" s="24">
        <v>1.1053664601651501</v>
      </c>
      <c r="Y360" s="24">
        <v>307.82990044731599</v>
      </c>
    </row>
    <row r="361" spans="1:25" x14ac:dyDescent="0.3">
      <c r="A361">
        <f>YEAR(Table1[[#This Row],[Date]])</f>
        <v>2026</v>
      </c>
      <c r="B361">
        <f>MONTH(Table1[[#This Row],[Date]])</f>
        <v>12</v>
      </c>
      <c r="C361" s="1">
        <v>46381</v>
      </c>
      <c r="D361">
        <v>1</v>
      </c>
      <c r="E361" s="23">
        <v>7.0000000000000007E-2</v>
      </c>
      <c r="F361" s="23">
        <v>0.04</v>
      </c>
      <c r="G361" s="23">
        <v>0.98499999999999999</v>
      </c>
      <c r="H361" s="23">
        <v>0.94499999999999995</v>
      </c>
      <c r="I361">
        <v>37.5</v>
      </c>
      <c r="K361" s="25">
        <v>8.9542289948246201E-3</v>
      </c>
      <c r="L361" s="25">
        <v>7.9075730389118501E-4</v>
      </c>
      <c r="M361" s="25">
        <v>0.43407281368329204</v>
      </c>
      <c r="N361" s="25">
        <v>5.3582999203441201E-2</v>
      </c>
      <c r="O361" s="25">
        <v>8.1576450485169611E-3</v>
      </c>
      <c r="P361" s="25">
        <v>2.41324085525128E-2</v>
      </c>
      <c r="Q361" s="25">
        <v>6.9046612620510392E-3</v>
      </c>
      <c r="R361" s="25">
        <v>9.4865091521792997E-4</v>
      </c>
      <c r="S361" s="25">
        <v>1.38478553947485E-2</v>
      </c>
      <c r="T361" s="25">
        <v>7.2784004645848693E-2</v>
      </c>
      <c r="U361" s="25">
        <v>6.0963109948541699E-4</v>
      </c>
      <c r="V361" s="25">
        <v>5.5151944758151101E-4</v>
      </c>
      <c r="W361" s="24">
        <v>1.1053664601651501</v>
      </c>
      <c r="Y361" s="24">
        <v>307.82990044731599</v>
      </c>
    </row>
    <row r="362" spans="1:25" x14ac:dyDescent="0.3">
      <c r="A362">
        <f>YEAR(Table1[[#This Row],[Date]])</f>
        <v>2026</v>
      </c>
      <c r="B362">
        <f>MONTH(Table1[[#This Row],[Date]])</f>
        <v>12</v>
      </c>
      <c r="C362" s="1">
        <v>46382</v>
      </c>
      <c r="D362">
        <v>1</v>
      </c>
      <c r="E362" s="23">
        <v>7.0000000000000007E-2</v>
      </c>
      <c r="F362" s="23">
        <v>0.04</v>
      </c>
      <c r="G362" s="23">
        <v>0.98499999999999999</v>
      </c>
      <c r="H362" s="23">
        <v>0.94499999999999995</v>
      </c>
      <c r="I362">
        <v>37.5</v>
      </c>
      <c r="K362" s="25">
        <v>8.9542289948246201E-3</v>
      </c>
      <c r="L362" s="25">
        <v>7.9075730389118501E-4</v>
      </c>
      <c r="M362" s="25">
        <v>0.43407281368329204</v>
      </c>
      <c r="N362" s="25">
        <v>5.3582999203441201E-2</v>
      </c>
      <c r="O362" s="25">
        <v>8.1576450485169611E-3</v>
      </c>
      <c r="P362" s="25">
        <v>2.41324085525128E-2</v>
      </c>
      <c r="Q362" s="25">
        <v>6.9046612620510392E-3</v>
      </c>
      <c r="R362" s="25">
        <v>9.4865091521792997E-4</v>
      </c>
      <c r="S362" s="25">
        <v>1.38478553947485E-2</v>
      </c>
      <c r="T362" s="25">
        <v>7.2784004645848693E-2</v>
      </c>
      <c r="U362" s="25">
        <v>6.0963109948541699E-4</v>
      </c>
      <c r="V362" s="25">
        <v>5.5151944758151101E-4</v>
      </c>
      <c r="W362" s="24">
        <v>1.1053664601651501</v>
      </c>
      <c r="Y362" s="24">
        <v>307.82990044731599</v>
      </c>
    </row>
    <row r="363" spans="1:25" x14ac:dyDescent="0.3">
      <c r="A363">
        <f>YEAR(Table1[[#This Row],[Date]])</f>
        <v>2026</v>
      </c>
      <c r="B363">
        <f>MONTH(Table1[[#This Row],[Date]])</f>
        <v>12</v>
      </c>
      <c r="C363" s="1">
        <v>46383</v>
      </c>
      <c r="D363">
        <v>1</v>
      </c>
      <c r="E363" s="23">
        <v>7.0000000000000007E-2</v>
      </c>
      <c r="F363" s="23">
        <v>0.04</v>
      </c>
      <c r="G363" s="23">
        <v>0.98499999999999999</v>
      </c>
      <c r="H363" s="23">
        <v>0.94499999999999995</v>
      </c>
      <c r="I363">
        <v>37.5</v>
      </c>
      <c r="K363" s="25">
        <v>8.9542289948246201E-3</v>
      </c>
      <c r="L363" s="25">
        <v>7.9075730389118501E-4</v>
      </c>
      <c r="M363" s="25">
        <v>0.43407281368329204</v>
      </c>
      <c r="N363" s="25">
        <v>5.3582999203441201E-2</v>
      </c>
      <c r="O363" s="25">
        <v>8.1576450485169611E-3</v>
      </c>
      <c r="P363" s="25">
        <v>2.41324085525128E-2</v>
      </c>
      <c r="Q363" s="25">
        <v>6.9046612620510392E-3</v>
      </c>
      <c r="R363" s="25">
        <v>9.4865091521792997E-4</v>
      </c>
      <c r="S363" s="25">
        <v>1.38478553947485E-2</v>
      </c>
      <c r="T363" s="25">
        <v>7.2784004645848693E-2</v>
      </c>
      <c r="U363" s="25">
        <v>6.0963109948541699E-4</v>
      </c>
      <c r="V363" s="25">
        <v>5.5151944758151101E-4</v>
      </c>
      <c r="W363" s="24">
        <v>1.1053664601651501</v>
      </c>
      <c r="Y363" s="24">
        <v>307.82990044731599</v>
      </c>
    </row>
    <row r="364" spans="1:25" x14ac:dyDescent="0.3">
      <c r="A364">
        <f>YEAR(Table1[[#This Row],[Date]])</f>
        <v>2026</v>
      </c>
      <c r="B364">
        <f>MONTH(Table1[[#This Row],[Date]])</f>
        <v>12</v>
      </c>
      <c r="C364" s="1">
        <v>46384</v>
      </c>
      <c r="D364">
        <v>1</v>
      </c>
      <c r="E364" s="23">
        <v>7.0000000000000007E-2</v>
      </c>
      <c r="F364" s="23">
        <v>0.04</v>
      </c>
      <c r="G364" s="23">
        <v>0.98499999999999999</v>
      </c>
      <c r="H364" s="23">
        <v>0.94499999999999995</v>
      </c>
      <c r="I364">
        <v>37.5</v>
      </c>
      <c r="K364" s="25">
        <v>8.9542289948246201E-3</v>
      </c>
      <c r="L364" s="25">
        <v>7.9075730389118501E-4</v>
      </c>
      <c r="M364" s="25">
        <v>0.43407281368329204</v>
      </c>
      <c r="N364" s="25">
        <v>5.3582999203441201E-2</v>
      </c>
      <c r="O364" s="25">
        <v>8.1576450485169611E-3</v>
      </c>
      <c r="P364" s="25">
        <v>2.41324085525128E-2</v>
      </c>
      <c r="Q364" s="25">
        <v>6.9046612620510392E-3</v>
      </c>
      <c r="R364" s="25">
        <v>9.4865091521792997E-4</v>
      </c>
      <c r="S364" s="25">
        <v>1.38478553947485E-2</v>
      </c>
      <c r="T364" s="25">
        <v>7.2784004645848693E-2</v>
      </c>
      <c r="U364" s="25">
        <v>6.0963109948541699E-4</v>
      </c>
      <c r="V364" s="25">
        <v>5.5151944758151101E-4</v>
      </c>
      <c r="W364" s="24">
        <v>1.1053664601651501</v>
      </c>
      <c r="Y364" s="24">
        <v>307.82990044731599</v>
      </c>
    </row>
    <row r="365" spans="1:25" x14ac:dyDescent="0.3">
      <c r="A365">
        <f>YEAR(Table1[[#This Row],[Date]])</f>
        <v>2026</v>
      </c>
      <c r="B365">
        <f>MONTH(Table1[[#This Row],[Date]])</f>
        <v>12</v>
      </c>
      <c r="C365" s="1">
        <v>46385</v>
      </c>
      <c r="D365">
        <v>1</v>
      </c>
      <c r="E365" s="23">
        <v>7.0000000000000007E-2</v>
      </c>
      <c r="F365" s="23">
        <v>0.04</v>
      </c>
      <c r="G365" s="23">
        <v>0.98499999999999999</v>
      </c>
      <c r="H365" s="23">
        <v>0.94499999999999995</v>
      </c>
      <c r="I365">
        <v>37.5</v>
      </c>
      <c r="K365" s="25">
        <v>8.9542289948246201E-3</v>
      </c>
      <c r="L365" s="25">
        <v>7.9075730389118501E-4</v>
      </c>
      <c r="M365" s="25">
        <v>0.43407281368329204</v>
      </c>
      <c r="N365" s="25">
        <v>5.3582999203441201E-2</v>
      </c>
      <c r="O365" s="25">
        <v>8.1576450485169611E-3</v>
      </c>
      <c r="P365" s="25">
        <v>2.41324085525128E-2</v>
      </c>
      <c r="Q365" s="25">
        <v>6.9046612620510392E-3</v>
      </c>
      <c r="R365" s="25">
        <v>9.4865091521792997E-4</v>
      </c>
      <c r="S365" s="25">
        <v>1.38478553947485E-2</v>
      </c>
      <c r="T365" s="25">
        <v>7.2784004645848693E-2</v>
      </c>
      <c r="U365" s="25">
        <v>6.0963109948541699E-4</v>
      </c>
      <c r="V365" s="25">
        <v>5.5151944758151101E-4</v>
      </c>
      <c r="W365" s="24">
        <v>1.1053664601651501</v>
      </c>
      <c r="Y365" s="24">
        <v>307.82990044731599</v>
      </c>
    </row>
    <row r="366" spans="1:25" x14ac:dyDescent="0.3">
      <c r="A366">
        <f>YEAR(Table1[[#This Row],[Date]])</f>
        <v>2026</v>
      </c>
      <c r="B366">
        <f>MONTH(Table1[[#This Row],[Date]])</f>
        <v>12</v>
      </c>
      <c r="C366" s="1">
        <v>46386</v>
      </c>
      <c r="D366">
        <v>1</v>
      </c>
      <c r="E366" s="23">
        <v>7.0000000000000007E-2</v>
      </c>
      <c r="F366" s="23">
        <v>0.04</v>
      </c>
      <c r="G366" s="23">
        <v>0.98499999999999999</v>
      </c>
      <c r="H366" s="23">
        <v>0.94499999999999995</v>
      </c>
      <c r="I366">
        <v>37.5</v>
      </c>
      <c r="K366" s="25">
        <v>8.9542289948246201E-3</v>
      </c>
      <c r="L366" s="25">
        <v>7.9075730389118501E-4</v>
      </c>
      <c r="M366" s="25">
        <v>0.43407281368329204</v>
      </c>
      <c r="N366" s="25">
        <v>5.3582999203441201E-2</v>
      </c>
      <c r="O366" s="25">
        <v>8.1576450485169611E-3</v>
      </c>
      <c r="P366" s="25">
        <v>2.41324085525128E-2</v>
      </c>
      <c r="Q366" s="25">
        <v>6.9046612620510392E-3</v>
      </c>
      <c r="R366" s="25">
        <v>9.4865091521792997E-4</v>
      </c>
      <c r="S366" s="25">
        <v>1.38478553947485E-2</v>
      </c>
      <c r="T366" s="25">
        <v>7.2784004645848693E-2</v>
      </c>
      <c r="U366" s="25">
        <v>6.0963109948541699E-4</v>
      </c>
      <c r="V366" s="25">
        <v>5.5151944758151101E-4</v>
      </c>
      <c r="W366" s="24">
        <v>1.1053664601651501</v>
      </c>
      <c r="Y366" s="24">
        <v>307.82990044731599</v>
      </c>
    </row>
    <row r="367" spans="1:25" x14ac:dyDescent="0.3">
      <c r="A367">
        <f>YEAR(Table1[[#This Row],[Date]])</f>
        <v>2026</v>
      </c>
      <c r="B367">
        <f>MONTH(Table1[[#This Row],[Date]])</f>
        <v>12</v>
      </c>
      <c r="C367" s="1">
        <v>46387</v>
      </c>
      <c r="D367">
        <v>1</v>
      </c>
      <c r="E367" s="23">
        <v>7.0000000000000007E-2</v>
      </c>
      <c r="F367" s="23">
        <v>0.04</v>
      </c>
      <c r="G367" s="23">
        <v>0.98499999999999999</v>
      </c>
      <c r="H367" s="23">
        <v>0.94499999999999995</v>
      </c>
      <c r="I367">
        <v>37.5</v>
      </c>
      <c r="K367" s="25">
        <v>8.9542289948246201E-3</v>
      </c>
      <c r="L367" s="25">
        <v>7.9075730389118501E-4</v>
      </c>
      <c r="M367" s="25">
        <v>0.43407281368329204</v>
      </c>
      <c r="N367" s="25">
        <v>5.3582999203441201E-2</v>
      </c>
      <c r="O367" s="25">
        <v>8.1576450485169611E-3</v>
      </c>
      <c r="P367" s="25">
        <v>2.41324085525128E-2</v>
      </c>
      <c r="Q367" s="25">
        <v>6.9046612620510392E-3</v>
      </c>
      <c r="R367" s="25">
        <v>9.4865091521792997E-4</v>
      </c>
      <c r="S367" s="25">
        <v>1.38478553947485E-2</v>
      </c>
      <c r="T367" s="25">
        <v>7.2784004645848693E-2</v>
      </c>
      <c r="U367" s="25">
        <v>6.0963109948541699E-4</v>
      </c>
      <c r="V367" s="25">
        <v>5.5151944758151101E-4</v>
      </c>
      <c r="W367" s="24">
        <v>1.1053664601651501</v>
      </c>
      <c r="Y367" s="24">
        <v>307.82990044731599</v>
      </c>
    </row>
  </sheetData>
  <mergeCells count="4">
    <mergeCell ref="A1:C1"/>
    <mergeCell ref="E1:F1"/>
    <mergeCell ref="K1:Y1"/>
    <mergeCell ref="G1:H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8D5A-9DB1-44F7-AB93-6AAF592CF452}">
  <dimension ref="A1:B64"/>
  <sheetViews>
    <sheetView workbookViewId="0">
      <selection activeCell="A20" sqref="A20:XFD20"/>
    </sheetView>
  </sheetViews>
  <sheetFormatPr defaultColWidth="8.88671875" defaultRowHeight="14.4" x14ac:dyDescent="0.3"/>
  <cols>
    <col min="1" max="1" width="41.88671875" customWidth="1"/>
    <col min="2" max="2" width="24.33203125" customWidth="1"/>
    <col min="3" max="4" width="10.33203125" bestFit="1" customWidth="1"/>
  </cols>
  <sheetData>
    <row r="1" spans="1:2" x14ac:dyDescent="0.3">
      <c r="A1" s="11" t="s">
        <v>63</v>
      </c>
      <c r="B1" s="11" t="s">
        <v>62</v>
      </c>
    </row>
    <row r="2" spans="1:2" x14ac:dyDescent="0.3">
      <c r="A2" s="10" t="s">
        <v>20</v>
      </c>
      <c r="B2" s="7">
        <v>12</v>
      </c>
    </row>
    <row r="3" spans="1:2" x14ac:dyDescent="0.3">
      <c r="A3" s="10" t="s">
        <v>22</v>
      </c>
      <c r="B3" s="7" t="s">
        <v>24</v>
      </c>
    </row>
    <row r="4" spans="1:2" x14ac:dyDescent="0.3">
      <c r="A4" s="10" t="s">
        <v>68</v>
      </c>
      <c r="B4" s="7">
        <f>11280/24</f>
        <v>470</v>
      </c>
    </row>
    <row r="5" spans="1:2" x14ac:dyDescent="0.3">
      <c r="A5" s="10" t="s">
        <v>202</v>
      </c>
      <c r="B5" s="7">
        <v>145</v>
      </c>
    </row>
    <row r="6" spans="1:2" x14ac:dyDescent="0.3">
      <c r="A6" s="10" t="s">
        <v>26</v>
      </c>
      <c r="B6" s="7">
        <v>500</v>
      </c>
    </row>
    <row r="7" spans="1:2" x14ac:dyDescent="0.3">
      <c r="A7" s="10" t="s">
        <v>27</v>
      </c>
      <c r="B7" s="7">
        <v>400</v>
      </c>
    </row>
    <row r="8" spans="1:2" x14ac:dyDescent="0.3">
      <c r="A8" s="10" t="s">
        <v>33</v>
      </c>
      <c r="B8" s="8">
        <v>1</v>
      </c>
    </row>
    <row r="9" spans="1:2" x14ac:dyDescent="0.3">
      <c r="A9" s="10" t="s">
        <v>34</v>
      </c>
      <c r="B9" s="7">
        <v>75</v>
      </c>
    </row>
    <row r="10" spans="1:2" x14ac:dyDescent="0.3">
      <c r="A10" s="10" t="s">
        <v>36</v>
      </c>
      <c r="B10" s="8">
        <v>0.9</v>
      </c>
    </row>
    <row r="11" spans="1:2" x14ac:dyDescent="0.3">
      <c r="A11" s="10" t="s">
        <v>37</v>
      </c>
      <c r="B11" s="9">
        <v>0.88700000000000001</v>
      </c>
    </row>
    <row r="12" spans="1:2" x14ac:dyDescent="0.3">
      <c r="A12" s="10" t="s">
        <v>70</v>
      </c>
      <c r="B12" s="9">
        <v>0.99299999999999999</v>
      </c>
    </row>
    <row r="13" spans="1:2" x14ac:dyDescent="0.3">
      <c r="A13" s="10" t="s">
        <v>71</v>
      </c>
      <c r="B13" s="9">
        <v>0.99</v>
      </c>
    </row>
    <row r="14" spans="1:2" x14ac:dyDescent="0.3">
      <c r="A14" s="10" t="s">
        <v>54</v>
      </c>
      <c r="B14" s="7">
        <v>250</v>
      </c>
    </row>
    <row r="15" spans="1:2" x14ac:dyDescent="0.3">
      <c r="A15" s="10" t="s">
        <v>55</v>
      </c>
      <c r="B15" s="9">
        <v>0.05</v>
      </c>
    </row>
    <row r="16" spans="1:2" x14ac:dyDescent="0.3">
      <c r="A16" s="10" t="s">
        <v>56</v>
      </c>
      <c r="B16" s="7">
        <v>58.692999999999998</v>
      </c>
    </row>
    <row r="17" spans="1:2" x14ac:dyDescent="0.3">
      <c r="A17" s="10" t="s">
        <v>57</v>
      </c>
      <c r="B17" s="7">
        <v>58.933</v>
      </c>
    </row>
    <row r="18" spans="1:2" x14ac:dyDescent="0.3">
      <c r="A18" s="10" t="s">
        <v>58</v>
      </c>
      <c r="B18" s="7">
        <v>34.06</v>
      </c>
    </row>
    <row r="19" spans="1:2" x14ac:dyDescent="0.3">
      <c r="A19" s="10" t="s">
        <v>59</v>
      </c>
      <c r="B19" s="8">
        <v>0.9</v>
      </c>
    </row>
    <row r="20" spans="1:2" x14ac:dyDescent="0.3">
      <c r="A20" s="10" t="s">
        <v>66</v>
      </c>
      <c r="B20" s="7">
        <v>8000</v>
      </c>
    </row>
    <row r="21" spans="1:2" x14ac:dyDescent="0.3">
      <c r="A21" s="10" t="s">
        <v>67</v>
      </c>
      <c r="B21" s="7">
        <v>38000</v>
      </c>
    </row>
    <row r="22" spans="1:2" x14ac:dyDescent="0.3">
      <c r="A22" s="10" t="s">
        <v>60</v>
      </c>
      <c r="B22" s="7">
        <v>38000</v>
      </c>
    </row>
    <row r="23" spans="1:2" x14ac:dyDescent="0.3">
      <c r="A23" s="10" t="s">
        <v>150</v>
      </c>
      <c r="B23" s="7">
        <v>140</v>
      </c>
    </row>
    <row r="24" spans="1:2" x14ac:dyDescent="0.3">
      <c r="A24" s="10" t="s">
        <v>149</v>
      </c>
      <c r="B24" s="7">
        <v>84</v>
      </c>
    </row>
    <row r="25" spans="1:2" x14ac:dyDescent="0.3">
      <c r="A25" s="10" t="s">
        <v>151</v>
      </c>
      <c r="B25" s="7">
        <v>140</v>
      </c>
    </row>
    <row r="26" spans="1:2" x14ac:dyDescent="0.3">
      <c r="A26" s="10" t="s">
        <v>152</v>
      </c>
      <c r="B26" s="7">
        <v>13</v>
      </c>
    </row>
    <row r="27" spans="1:2" x14ac:dyDescent="0.3">
      <c r="A27" s="10" t="s">
        <v>153</v>
      </c>
      <c r="B27" s="7">
        <v>3.1</v>
      </c>
    </row>
    <row r="28" spans="1:2" x14ac:dyDescent="0.3">
      <c r="A28" s="10" t="s">
        <v>154</v>
      </c>
      <c r="B28" s="8">
        <v>0.38</v>
      </c>
    </row>
    <row r="29" spans="1:2" x14ac:dyDescent="0.3">
      <c r="A29" s="10" t="s">
        <v>155</v>
      </c>
      <c r="B29" s="8">
        <v>0.95</v>
      </c>
    </row>
    <row r="30" spans="1:2" x14ac:dyDescent="0.3">
      <c r="A30" s="10" t="s">
        <v>64</v>
      </c>
      <c r="B30" s="7">
        <v>2.9999999999999997E-4</v>
      </c>
    </row>
    <row r="31" spans="1:2" x14ac:dyDescent="0.3">
      <c r="A31" s="10" t="s">
        <v>156</v>
      </c>
      <c r="B31" s="7">
        <v>0.45</v>
      </c>
    </row>
    <row r="32" spans="1:2" x14ac:dyDescent="0.3">
      <c r="A32" s="10" t="s">
        <v>65</v>
      </c>
      <c r="B32" s="7">
        <v>1.4999999999999999E-2</v>
      </c>
    </row>
    <row r="33" spans="1:2" x14ac:dyDescent="0.3">
      <c r="A33" s="10" t="s">
        <v>157</v>
      </c>
      <c r="B33" s="7">
        <v>0.15</v>
      </c>
    </row>
    <row r="34" spans="1:2" x14ac:dyDescent="0.3">
      <c r="A34" s="10" t="s">
        <v>158</v>
      </c>
      <c r="B34" s="7">
        <v>1.42</v>
      </c>
    </row>
    <row r="35" spans="1:2" x14ac:dyDescent="0.3">
      <c r="A35" s="10" t="s">
        <v>159</v>
      </c>
      <c r="B35" s="7">
        <v>0.16</v>
      </c>
    </row>
    <row r="36" spans="1:2" x14ac:dyDescent="0.3">
      <c r="A36" s="10" t="s">
        <v>160</v>
      </c>
      <c r="B36" s="7">
        <v>45</v>
      </c>
    </row>
    <row r="37" spans="1:2" x14ac:dyDescent="0.3">
      <c r="A37" s="10" t="s">
        <v>161</v>
      </c>
      <c r="B37" s="7">
        <v>5.3</v>
      </c>
    </row>
    <row r="38" spans="1:2" x14ac:dyDescent="0.3">
      <c r="A38" s="10" t="s">
        <v>162</v>
      </c>
      <c r="B38" s="7">
        <v>1.26</v>
      </c>
    </row>
    <row r="39" spans="1:2" x14ac:dyDescent="0.3">
      <c r="A39" s="10" t="s">
        <v>163</v>
      </c>
      <c r="B39" s="7">
        <v>8</v>
      </c>
    </row>
    <row r="40" spans="1:2" x14ac:dyDescent="0.3">
      <c r="A40" s="10" t="s">
        <v>165</v>
      </c>
      <c r="B40" s="7">
        <v>0.33</v>
      </c>
    </row>
    <row r="41" spans="1:2" x14ac:dyDescent="0.3">
      <c r="A41" s="10" t="s">
        <v>164</v>
      </c>
      <c r="B41" s="7">
        <v>0.95</v>
      </c>
    </row>
    <row r="42" spans="1:2" x14ac:dyDescent="0.3">
      <c r="A42" s="10" t="s">
        <v>166</v>
      </c>
      <c r="B42" s="7">
        <v>2.0750000000000002</v>
      </c>
    </row>
    <row r="43" spans="1:2" x14ac:dyDescent="0.3">
      <c r="A43" s="10" t="s">
        <v>167</v>
      </c>
      <c r="B43" s="7">
        <v>2.77</v>
      </c>
    </row>
    <row r="44" spans="1:2" x14ac:dyDescent="0.3">
      <c r="A44" s="10" t="s">
        <v>171</v>
      </c>
      <c r="B44" s="7">
        <v>4.2300000000000004</v>
      </c>
    </row>
    <row r="45" spans="1:2" x14ac:dyDescent="0.3">
      <c r="A45" s="10" t="s">
        <v>168</v>
      </c>
      <c r="B45" s="7">
        <v>0.06</v>
      </c>
    </row>
    <row r="46" spans="1:2" x14ac:dyDescent="0.3">
      <c r="A46" s="10" t="s">
        <v>169</v>
      </c>
      <c r="B46" s="7">
        <v>6.3E-2</v>
      </c>
    </row>
    <row r="47" spans="1:2" x14ac:dyDescent="0.3">
      <c r="A47" s="10" t="s">
        <v>170</v>
      </c>
      <c r="B47" s="7">
        <v>0.11</v>
      </c>
    </row>
    <row r="48" spans="1:2" x14ac:dyDescent="0.3">
      <c r="A48" s="10" t="s">
        <v>172</v>
      </c>
      <c r="B48" s="7">
        <v>30</v>
      </c>
    </row>
    <row r="49" spans="1:2" x14ac:dyDescent="0.3">
      <c r="A49" s="10" t="s">
        <v>173</v>
      </c>
      <c r="B49" s="7">
        <v>0.16200000000000001</v>
      </c>
    </row>
    <row r="50" spans="1:2" x14ac:dyDescent="0.3">
      <c r="A50" s="10" t="s">
        <v>174</v>
      </c>
      <c r="B50" s="7">
        <v>0.312</v>
      </c>
    </row>
    <row r="51" spans="1:2" x14ac:dyDescent="0.3">
      <c r="A51" s="10" t="s">
        <v>175</v>
      </c>
      <c r="B51" s="7">
        <v>2.8000000000000001E-2</v>
      </c>
    </row>
    <row r="52" spans="1:2" x14ac:dyDescent="0.3">
      <c r="A52" s="10" t="s">
        <v>176</v>
      </c>
      <c r="B52" s="9">
        <v>0.54020000000000001</v>
      </c>
    </row>
    <row r="53" spans="1:2" x14ac:dyDescent="0.3">
      <c r="A53" s="10" t="s">
        <v>177</v>
      </c>
      <c r="B53" s="9">
        <v>4.4200000000000003E-2</v>
      </c>
    </row>
    <row r="54" spans="1:2" x14ac:dyDescent="0.3">
      <c r="A54" s="10" t="s">
        <v>180</v>
      </c>
      <c r="B54" s="7">
        <f>45/30</f>
        <v>1.5</v>
      </c>
    </row>
    <row r="55" spans="1:2" x14ac:dyDescent="0.3">
      <c r="A55" s="10" t="s">
        <v>178</v>
      </c>
      <c r="B55" s="7">
        <v>150</v>
      </c>
    </row>
    <row r="56" spans="1:2" x14ac:dyDescent="0.3">
      <c r="A56" s="10" t="s">
        <v>179</v>
      </c>
      <c r="B56" s="7">
        <f>25/30</f>
        <v>0.83333333333333337</v>
      </c>
    </row>
    <row r="57" spans="1:2" x14ac:dyDescent="0.3">
      <c r="A57" s="10" t="s">
        <v>181</v>
      </c>
      <c r="B57" s="7">
        <f>80/30</f>
        <v>2.6666666666666665</v>
      </c>
    </row>
    <row r="58" spans="1:2" x14ac:dyDescent="0.3">
      <c r="A58" s="10" t="s">
        <v>182</v>
      </c>
      <c r="B58" s="7">
        <f>10/30</f>
        <v>0.33333333333333331</v>
      </c>
    </row>
    <row r="59" spans="1:2" x14ac:dyDescent="0.3">
      <c r="A59" s="10" t="s">
        <v>183</v>
      </c>
      <c r="B59" s="7">
        <f>3/30</f>
        <v>0.1</v>
      </c>
    </row>
    <row r="60" spans="1:2" x14ac:dyDescent="0.3">
      <c r="A60" s="10" t="s">
        <v>184</v>
      </c>
      <c r="B60" s="7">
        <v>5.5599999999999997E-2</v>
      </c>
    </row>
    <row r="61" spans="1:2" x14ac:dyDescent="0.3">
      <c r="A61" s="10" t="s">
        <v>185</v>
      </c>
      <c r="B61" s="7">
        <v>0.19</v>
      </c>
    </row>
    <row r="62" spans="1:2" x14ac:dyDescent="0.3">
      <c r="A62" s="10" t="s">
        <v>186</v>
      </c>
      <c r="B62" s="7">
        <v>5.0000000000000001E-3</v>
      </c>
    </row>
    <row r="63" spans="1:2" x14ac:dyDescent="0.3">
      <c r="A63" s="10" t="s">
        <v>187</v>
      </c>
      <c r="B63" s="7">
        <v>0.01</v>
      </c>
    </row>
    <row r="64" spans="1:2" x14ac:dyDescent="0.3">
      <c r="A64" s="10" t="s">
        <v>188</v>
      </c>
      <c r="B64" s="7">
        <f>200/30</f>
        <v>6.666666666666667</v>
      </c>
    </row>
  </sheetData>
  <conditionalFormatting sqref="A1:A1048576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0A358F0-D80A-4B48-9D25-685DACD14057}">
          <x14:formula1>
            <xm:f>Lookup!$B$2:$B$4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BBA5B-2FB5-488F-9B79-61E4D650531E}">
  <dimension ref="A1:M1"/>
  <sheetViews>
    <sheetView workbookViewId="0">
      <selection activeCell="G13" sqref="G13"/>
    </sheetView>
  </sheetViews>
  <sheetFormatPr defaultColWidth="8.88671875" defaultRowHeight="14.4" x14ac:dyDescent="0.3"/>
  <cols>
    <col min="1" max="1" width="17.44140625" bestFit="1" customWidth="1"/>
    <col min="2" max="7" width="12" bestFit="1" customWidth="1"/>
    <col min="8" max="8" width="11" bestFit="1" customWidth="1"/>
    <col min="9" max="9" width="12" bestFit="1" customWidth="1"/>
    <col min="10" max="10" width="11" bestFit="1" customWidth="1"/>
    <col min="11" max="13" width="12" bestFit="1" customWidth="1"/>
  </cols>
  <sheetData>
    <row r="1" spans="1:13" s="3" customFormat="1" ht="13.8" x14ac:dyDescent="0.3">
      <c r="A1" s="3" t="s">
        <v>35</v>
      </c>
      <c r="B1" s="3">
        <v>46023</v>
      </c>
      <c r="C1" s="3">
        <v>46054</v>
      </c>
      <c r="D1" s="3">
        <v>46082</v>
      </c>
      <c r="E1" s="3">
        <v>46113</v>
      </c>
      <c r="F1" s="3">
        <v>46143</v>
      </c>
      <c r="G1" s="3">
        <v>46174</v>
      </c>
      <c r="H1" s="3">
        <v>46204</v>
      </c>
      <c r="I1" s="3">
        <v>46235</v>
      </c>
      <c r="J1" s="3">
        <v>46266</v>
      </c>
      <c r="K1" s="3">
        <v>46296</v>
      </c>
      <c r="L1" s="3">
        <v>46327</v>
      </c>
      <c r="M1" s="3">
        <v>46357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0E0C-A3AD-4BFE-BF4E-414463AC3067}">
  <dimension ref="A1:E43"/>
  <sheetViews>
    <sheetView workbookViewId="0">
      <selection activeCell="J9" sqref="J9"/>
    </sheetView>
  </sheetViews>
  <sheetFormatPr defaultColWidth="8.88671875" defaultRowHeight="14.4" x14ac:dyDescent="0.3"/>
  <cols>
    <col min="1" max="1" width="15.5546875" bestFit="1" customWidth="1"/>
    <col min="2" max="2" width="20.5546875" bestFit="1" customWidth="1"/>
    <col min="3" max="4" width="10.33203125" bestFit="1" customWidth="1"/>
    <col min="5" max="5" width="22" bestFit="1" customWidth="1"/>
  </cols>
  <sheetData>
    <row r="1" spans="1:5" x14ac:dyDescent="0.3">
      <c r="A1" t="s">
        <v>0</v>
      </c>
      <c r="B1" t="s">
        <v>112</v>
      </c>
      <c r="C1" t="s">
        <v>13</v>
      </c>
      <c r="D1" t="s">
        <v>14</v>
      </c>
      <c r="E1" t="s">
        <v>1</v>
      </c>
    </row>
    <row r="2" spans="1:5" x14ac:dyDescent="0.3">
      <c r="A2" t="s">
        <v>113</v>
      </c>
      <c r="B2" t="s">
        <v>72</v>
      </c>
      <c r="C2" s="1">
        <v>46024</v>
      </c>
      <c r="D2" s="1">
        <v>46040</v>
      </c>
      <c r="E2" t="s">
        <v>12</v>
      </c>
    </row>
    <row r="3" spans="1:5" x14ac:dyDescent="0.3">
      <c r="A3" t="s">
        <v>114</v>
      </c>
      <c r="B3" t="s">
        <v>73</v>
      </c>
      <c r="C3" s="1">
        <v>46033</v>
      </c>
      <c r="D3" s="1">
        <v>46074</v>
      </c>
      <c r="E3" t="s">
        <v>8</v>
      </c>
    </row>
    <row r="4" spans="1:5" x14ac:dyDescent="0.3">
      <c r="A4" t="s">
        <v>115</v>
      </c>
      <c r="B4" t="s">
        <v>74</v>
      </c>
      <c r="C4" s="1">
        <v>46043</v>
      </c>
      <c r="D4" s="1">
        <v>46067</v>
      </c>
      <c r="E4" t="s">
        <v>11</v>
      </c>
    </row>
    <row r="5" spans="1:5" x14ac:dyDescent="0.3">
      <c r="A5" t="s">
        <v>6</v>
      </c>
      <c r="B5" t="s">
        <v>75</v>
      </c>
      <c r="C5" s="1">
        <v>46062</v>
      </c>
      <c r="D5" s="1">
        <v>46082</v>
      </c>
      <c r="E5" t="s">
        <v>5</v>
      </c>
    </row>
    <row r="6" spans="1:5" x14ac:dyDescent="0.3">
      <c r="A6" t="s">
        <v>116</v>
      </c>
      <c r="B6" t="s">
        <v>76</v>
      </c>
      <c r="C6" s="1">
        <v>46074</v>
      </c>
      <c r="D6" s="1">
        <v>46098</v>
      </c>
      <c r="E6" t="s">
        <v>11</v>
      </c>
    </row>
    <row r="7" spans="1:5" x14ac:dyDescent="0.3">
      <c r="A7" t="s">
        <v>117</v>
      </c>
      <c r="B7" t="s">
        <v>77</v>
      </c>
      <c r="C7" s="1">
        <v>46091</v>
      </c>
      <c r="D7" s="1">
        <v>46104</v>
      </c>
      <c r="E7" t="s">
        <v>78</v>
      </c>
    </row>
    <row r="8" spans="1:5" x14ac:dyDescent="0.3">
      <c r="A8" t="s">
        <v>118</v>
      </c>
      <c r="B8" t="s">
        <v>79</v>
      </c>
      <c r="C8" s="1">
        <v>46097</v>
      </c>
      <c r="D8" s="1">
        <v>46128</v>
      </c>
      <c r="E8" t="s">
        <v>9</v>
      </c>
    </row>
    <row r="9" spans="1:5" x14ac:dyDescent="0.3">
      <c r="A9" t="s">
        <v>119</v>
      </c>
      <c r="B9" t="s">
        <v>80</v>
      </c>
      <c r="C9" s="1">
        <v>46110</v>
      </c>
      <c r="D9" s="1">
        <v>46151</v>
      </c>
      <c r="E9" t="s">
        <v>8</v>
      </c>
    </row>
    <row r="10" spans="1:5" x14ac:dyDescent="0.3">
      <c r="A10" t="s">
        <v>120</v>
      </c>
      <c r="B10" t="s">
        <v>81</v>
      </c>
      <c r="C10" s="1">
        <v>46114</v>
      </c>
      <c r="D10" s="1">
        <v>46130</v>
      </c>
      <c r="E10" t="s">
        <v>12</v>
      </c>
    </row>
    <row r="11" spans="1:5" x14ac:dyDescent="0.3">
      <c r="A11" t="s">
        <v>121</v>
      </c>
      <c r="B11" t="s">
        <v>82</v>
      </c>
      <c r="C11" s="1">
        <v>46118</v>
      </c>
      <c r="D11" s="1">
        <v>46131</v>
      </c>
      <c r="E11" t="s">
        <v>78</v>
      </c>
    </row>
    <row r="12" spans="1:5" x14ac:dyDescent="0.3">
      <c r="A12" t="s">
        <v>122</v>
      </c>
      <c r="B12" t="s">
        <v>83</v>
      </c>
      <c r="C12" s="1">
        <v>46118</v>
      </c>
      <c r="D12" s="1">
        <v>46119</v>
      </c>
      <c r="E12" t="s">
        <v>4</v>
      </c>
    </row>
    <row r="13" spans="1:5" x14ac:dyDescent="0.3">
      <c r="A13" t="s">
        <v>123</v>
      </c>
      <c r="B13" t="s">
        <v>84</v>
      </c>
      <c r="C13" s="1">
        <v>46133</v>
      </c>
      <c r="D13" s="1">
        <v>46157</v>
      </c>
      <c r="E13" t="s">
        <v>11</v>
      </c>
    </row>
    <row r="14" spans="1:5" x14ac:dyDescent="0.3">
      <c r="A14" t="s">
        <v>124</v>
      </c>
      <c r="B14" t="s">
        <v>85</v>
      </c>
      <c r="C14" s="1">
        <v>46146</v>
      </c>
      <c r="D14" s="1">
        <v>46166</v>
      </c>
      <c r="E14" t="s">
        <v>5</v>
      </c>
    </row>
    <row r="15" spans="1:5" x14ac:dyDescent="0.3">
      <c r="A15" t="s">
        <v>125</v>
      </c>
      <c r="B15" t="s">
        <v>86</v>
      </c>
      <c r="C15" s="1">
        <v>46159</v>
      </c>
      <c r="D15" s="1">
        <v>46178</v>
      </c>
      <c r="E15" t="s">
        <v>11</v>
      </c>
    </row>
    <row r="16" spans="1:5" x14ac:dyDescent="0.3">
      <c r="A16" t="s">
        <v>126</v>
      </c>
      <c r="B16" t="s">
        <v>87</v>
      </c>
      <c r="C16" s="1">
        <v>46163</v>
      </c>
      <c r="D16" s="1">
        <v>46165</v>
      </c>
      <c r="E16" t="s">
        <v>10</v>
      </c>
    </row>
    <row r="17" spans="1:5" x14ac:dyDescent="0.3">
      <c r="A17" t="s">
        <v>127</v>
      </c>
      <c r="B17" t="s">
        <v>88</v>
      </c>
      <c r="C17" s="1">
        <v>46179</v>
      </c>
      <c r="D17" s="1">
        <v>46181</v>
      </c>
      <c r="E17" t="s">
        <v>10</v>
      </c>
    </row>
    <row r="18" spans="1:5" x14ac:dyDescent="0.3">
      <c r="A18" t="s">
        <v>128</v>
      </c>
      <c r="B18" t="s">
        <v>89</v>
      </c>
      <c r="C18" s="1">
        <v>46182</v>
      </c>
      <c r="D18" s="1">
        <v>46206</v>
      </c>
      <c r="E18" t="s">
        <v>11</v>
      </c>
    </row>
    <row r="19" spans="1:5" x14ac:dyDescent="0.3">
      <c r="A19" t="s">
        <v>129</v>
      </c>
      <c r="B19" t="s">
        <v>90</v>
      </c>
      <c r="C19" s="1">
        <v>46187</v>
      </c>
      <c r="D19" s="1">
        <v>46207</v>
      </c>
      <c r="E19" t="s">
        <v>8</v>
      </c>
    </row>
    <row r="20" spans="1:5" x14ac:dyDescent="0.3">
      <c r="A20" t="s">
        <v>130</v>
      </c>
      <c r="B20" t="s">
        <v>91</v>
      </c>
      <c r="C20" s="1">
        <v>46198</v>
      </c>
      <c r="D20" s="1">
        <v>46209</v>
      </c>
      <c r="E20" t="s">
        <v>3</v>
      </c>
    </row>
    <row r="21" spans="1:5" x14ac:dyDescent="0.3">
      <c r="A21" t="s">
        <v>131</v>
      </c>
      <c r="B21" t="s">
        <v>92</v>
      </c>
      <c r="C21" s="1">
        <v>46210</v>
      </c>
      <c r="D21" s="1">
        <v>46229</v>
      </c>
      <c r="E21" t="s">
        <v>11</v>
      </c>
    </row>
    <row r="22" spans="1:5" x14ac:dyDescent="0.3">
      <c r="A22" t="s">
        <v>132</v>
      </c>
      <c r="B22" t="s">
        <v>93</v>
      </c>
      <c r="C22" s="1">
        <v>46236</v>
      </c>
      <c r="D22" s="1">
        <v>46260</v>
      </c>
      <c r="E22" t="s">
        <v>11</v>
      </c>
    </row>
    <row r="23" spans="1:5" x14ac:dyDescent="0.3">
      <c r="A23" t="s">
        <v>133</v>
      </c>
      <c r="B23" t="s">
        <v>94</v>
      </c>
      <c r="C23" s="1">
        <v>46243</v>
      </c>
      <c r="D23" s="1">
        <v>46263</v>
      </c>
      <c r="E23" t="s">
        <v>8</v>
      </c>
    </row>
    <row r="24" spans="1:5" x14ac:dyDescent="0.3">
      <c r="A24" t="s">
        <v>134</v>
      </c>
      <c r="B24" t="s">
        <v>95</v>
      </c>
      <c r="C24" s="1">
        <v>46267</v>
      </c>
      <c r="D24" s="1">
        <v>46283</v>
      </c>
      <c r="E24" t="s">
        <v>12</v>
      </c>
    </row>
    <row r="25" spans="1:5" x14ac:dyDescent="0.3">
      <c r="A25" t="s">
        <v>135</v>
      </c>
      <c r="B25" t="s">
        <v>96</v>
      </c>
      <c r="C25" s="1">
        <v>46272</v>
      </c>
      <c r="D25" s="1">
        <v>46285</v>
      </c>
      <c r="E25" t="s">
        <v>78</v>
      </c>
    </row>
    <row r="26" spans="1:5" x14ac:dyDescent="0.3">
      <c r="A26" t="s">
        <v>136</v>
      </c>
      <c r="B26" t="s">
        <v>97</v>
      </c>
      <c r="C26" s="1">
        <v>46290</v>
      </c>
      <c r="D26" s="1">
        <v>46314</v>
      </c>
      <c r="E26" t="s">
        <v>11</v>
      </c>
    </row>
    <row r="27" spans="1:5" x14ac:dyDescent="0.3">
      <c r="A27" t="s">
        <v>137</v>
      </c>
      <c r="B27" t="s">
        <v>98</v>
      </c>
      <c r="C27" s="1">
        <v>46296</v>
      </c>
      <c r="D27" s="1">
        <v>46302</v>
      </c>
      <c r="E27" t="s">
        <v>2</v>
      </c>
    </row>
    <row r="28" spans="1:5" x14ac:dyDescent="0.3">
      <c r="A28" t="s">
        <v>138</v>
      </c>
      <c r="B28" t="s">
        <v>99</v>
      </c>
      <c r="C28" s="1">
        <v>46300</v>
      </c>
      <c r="D28" s="1">
        <v>46344</v>
      </c>
      <c r="E28" t="s">
        <v>5</v>
      </c>
    </row>
    <row r="29" spans="1:5" x14ac:dyDescent="0.3">
      <c r="A29" t="s">
        <v>139</v>
      </c>
      <c r="B29" t="s">
        <v>100</v>
      </c>
      <c r="C29" s="1">
        <v>46301</v>
      </c>
      <c r="D29" s="1">
        <v>46302</v>
      </c>
      <c r="E29" t="s">
        <v>4</v>
      </c>
    </row>
    <row r="30" spans="1:5" x14ac:dyDescent="0.3">
      <c r="A30" t="s">
        <v>140</v>
      </c>
      <c r="B30" t="s">
        <v>101</v>
      </c>
      <c r="C30" s="1">
        <v>46313</v>
      </c>
      <c r="D30" s="1">
        <v>46315</v>
      </c>
      <c r="E30" t="s">
        <v>10</v>
      </c>
    </row>
    <row r="31" spans="1:5" x14ac:dyDescent="0.3">
      <c r="A31" t="s">
        <v>141</v>
      </c>
      <c r="B31" t="s">
        <v>104</v>
      </c>
      <c r="C31" s="1">
        <v>46333</v>
      </c>
      <c r="D31" s="1">
        <v>46362</v>
      </c>
      <c r="E31" t="s">
        <v>105</v>
      </c>
    </row>
    <row r="32" spans="1:5" x14ac:dyDescent="0.3">
      <c r="A32" t="s">
        <v>142</v>
      </c>
      <c r="B32" t="s">
        <v>102</v>
      </c>
      <c r="C32" s="1">
        <v>46333</v>
      </c>
      <c r="D32" s="1">
        <v>46362</v>
      </c>
      <c r="E32" t="s">
        <v>103</v>
      </c>
    </row>
    <row r="33" spans="1:5" x14ac:dyDescent="0.3">
      <c r="A33" t="s">
        <v>143</v>
      </c>
      <c r="B33" t="s">
        <v>106</v>
      </c>
      <c r="C33" s="1">
        <v>46344</v>
      </c>
      <c r="D33" s="1">
        <v>46368</v>
      </c>
      <c r="E33" t="s">
        <v>11</v>
      </c>
    </row>
    <row r="34" spans="1:5" x14ac:dyDescent="0.3">
      <c r="A34" t="s">
        <v>144</v>
      </c>
      <c r="B34" t="s">
        <v>107</v>
      </c>
      <c r="C34" s="1">
        <v>46348</v>
      </c>
      <c r="D34" s="1">
        <v>46385</v>
      </c>
      <c r="E34" t="s">
        <v>7</v>
      </c>
    </row>
    <row r="35" spans="1:5" x14ac:dyDescent="0.3">
      <c r="A35" t="s">
        <v>145</v>
      </c>
      <c r="B35" t="s">
        <v>108</v>
      </c>
      <c r="C35" s="1">
        <v>46359</v>
      </c>
      <c r="D35" s="1">
        <v>46361</v>
      </c>
      <c r="E35" t="s">
        <v>10</v>
      </c>
    </row>
    <row r="36" spans="1:5" x14ac:dyDescent="0.3">
      <c r="A36" t="s">
        <v>146</v>
      </c>
      <c r="B36" t="s">
        <v>109</v>
      </c>
      <c r="C36" s="1">
        <v>46362</v>
      </c>
      <c r="D36" s="1">
        <v>46382</v>
      </c>
      <c r="E36" t="s">
        <v>8</v>
      </c>
    </row>
    <row r="37" spans="1:5" x14ac:dyDescent="0.3">
      <c r="A37" t="s">
        <v>147</v>
      </c>
      <c r="B37" t="s">
        <v>110</v>
      </c>
      <c r="C37" s="1">
        <v>46363</v>
      </c>
      <c r="D37" s="1">
        <v>46394</v>
      </c>
      <c r="E37" t="s">
        <v>9</v>
      </c>
    </row>
    <row r="38" spans="1:5" x14ac:dyDescent="0.3">
      <c r="A38" t="s">
        <v>148</v>
      </c>
      <c r="B38" t="s">
        <v>111</v>
      </c>
      <c r="C38" s="1">
        <v>46372</v>
      </c>
      <c r="D38" s="1">
        <v>46378</v>
      </c>
      <c r="E38" t="s">
        <v>3</v>
      </c>
    </row>
    <row r="39" spans="1:5" x14ac:dyDescent="0.3">
      <c r="C39" s="1"/>
      <c r="D39" s="1"/>
    </row>
    <row r="40" spans="1:5" x14ac:dyDescent="0.3">
      <c r="C40" s="1"/>
      <c r="D40" s="1"/>
    </row>
    <row r="41" spans="1:5" x14ac:dyDescent="0.3">
      <c r="C41" s="1"/>
      <c r="D41" s="1"/>
    </row>
    <row r="42" spans="1:5" x14ac:dyDescent="0.3">
      <c r="C42" s="1"/>
      <c r="D42" s="1"/>
    </row>
    <row r="43" spans="1:5" x14ac:dyDescent="0.3">
      <c r="C43" s="1"/>
      <c r="D4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1973A-9B17-43F5-BF99-C82896CFD139}">
  <dimension ref="A1:AE2"/>
  <sheetViews>
    <sheetView workbookViewId="0">
      <selection activeCell="E13" sqref="E13"/>
    </sheetView>
  </sheetViews>
  <sheetFormatPr defaultColWidth="8.88671875" defaultRowHeight="14.4" x14ac:dyDescent="0.3"/>
  <cols>
    <col min="1" max="1" width="23.5546875" bestFit="1" customWidth="1"/>
    <col min="2" max="2" width="9" bestFit="1" customWidth="1"/>
    <col min="3" max="4" width="9.5546875" bestFit="1" customWidth="1"/>
  </cols>
  <sheetData>
    <row r="1" spans="1:31" s="3" customFormat="1" ht="13.8" x14ac:dyDescent="0.3">
      <c r="A1" s="3" t="s">
        <v>30</v>
      </c>
      <c r="B1" s="3">
        <v>46023</v>
      </c>
      <c r="C1" s="3">
        <v>46054</v>
      </c>
      <c r="D1" s="3">
        <v>46082</v>
      </c>
      <c r="E1" s="3">
        <v>46113</v>
      </c>
      <c r="F1" s="3">
        <v>46143</v>
      </c>
      <c r="G1" s="3">
        <v>46174</v>
      </c>
      <c r="H1" s="3">
        <v>46204</v>
      </c>
      <c r="I1" s="3">
        <v>46235</v>
      </c>
      <c r="J1" s="3">
        <v>46266</v>
      </c>
      <c r="K1" s="3">
        <v>46296</v>
      </c>
      <c r="L1" s="3">
        <v>46327</v>
      </c>
      <c r="M1" s="3">
        <v>46357</v>
      </c>
    </row>
    <row r="2" spans="1:31" x14ac:dyDescent="0.3">
      <c r="A2" t="s">
        <v>32</v>
      </c>
      <c r="B2" s="4">
        <v>9.9580645161290313</v>
      </c>
      <c r="C2" s="4"/>
      <c r="D2" s="4">
        <v>12.6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6FCB8A-C69B-4580-A1C8-AAE72B79043E}">
          <x14:formula1>
            <xm:f>Lookup!$C$2:$C$3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147C-DFB2-4B26-BFE8-F148548CC131}">
  <dimension ref="A1:X2"/>
  <sheetViews>
    <sheetView topLeftCell="I1" workbookViewId="0">
      <selection activeCell="X3" sqref="X3"/>
    </sheetView>
  </sheetViews>
  <sheetFormatPr defaultColWidth="8.88671875" defaultRowHeight="14.4" x14ac:dyDescent="0.3"/>
  <cols>
    <col min="1" max="1" width="19.44140625" bestFit="1" customWidth="1"/>
    <col min="2" max="2" width="18.6640625" bestFit="1" customWidth="1"/>
    <col min="3" max="3" width="22.5546875" bestFit="1" customWidth="1"/>
    <col min="4" max="4" width="26.6640625" bestFit="1" customWidth="1"/>
    <col min="5" max="5" width="26.33203125" bestFit="1" customWidth="1"/>
    <col min="6" max="6" width="16.5546875" bestFit="1" customWidth="1"/>
    <col min="7" max="7" width="24.5546875" bestFit="1" customWidth="1"/>
    <col min="8" max="8" width="13.88671875" bestFit="1" customWidth="1"/>
    <col min="9" max="10" width="28.77734375" bestFit="1" customWidth="1"/>
    <col min="11" max="11" width="22.6640625" bestFit="1" customWidth="1"/>
    <col min="12" max="12" width="27.88671875" bestFit="1" customWidth="1"/>
    <col min="24" max="24" width="13" bestFit="1" customWidth="1"/>
  </cols>
  <sheetData>
    <row r="1" spans="1:24" x14ac:dyDescent="0.3">
      <c r="A1" t="s">
        <v>16</v>
      </c>
      <c r="B1" t="s">
        <v>15</v>
      </c>
      <c r="C1" t="s">
        <v>17</v>
      </c>
      <c r="D1" t="s">
        <v>18</v>
      </c>
      <c r="E1" t="s">
        <v>19</v>
      </c>
      <c r="F1" t="s">
        <v>21</v>
      </c>
      <c r="G1" t="s">
        <v>22</v>
      </c>
      <c r="H1" t="str">
        <f>Constants!A5</f>
        <v>Maximum autoclave rate</v>
      </c>
      <c r="I1" t="s">
        <v>26</v>
      </c>
      <c r="J1" t="s">
        <v>27</v>
      </c>
      <c r="K1" t="s">
        <v>28</v>
      </c>
      <c r="L1" t="s">
        <v>29</v>
      </c>
      <c r="M1" t="s">
        <v>33</v>
      </c>
      <c r="N1" t="s">
        <v>34</v>
      </c>
      <c r="O1" t="s">
        <v>36</v>
      </c>
      <c r="P1" t="s">
        <v>37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</row>
    <row r="2" spans="1:24" x14ac:dyDescent="0.3">
      <c r="A2" s="1" t="e">
        <f>Constants!#REF!</f>
        <v>#REF!</v>
      </c>
      <c r="B2" s="1" t="e">
        <f>Constants!#REF!</f>
        <v>#REF!</v>
      </c>
      <c r="C2">
        <f>Constants!B2</f>
        <v>12</v>
      </c>
      <c r="D2" s="2" t="e">
        <f>Constants!#REF!</f>
        <v>#REF!</v>
      </c>
      <c r="E2" s="2" t="e">
        <f>Constants!#REF!</f>
        <v>#REF!</v>
      </c>
      <c r="F2" t="e">
        <f>Constants!#REF!</f>
        <v>#REF!</v>
      </c>
      <c r="G2" t="str">
        <f>Constants!B3</f>
        <v>Based on productivity</v>
      </c>
      <c r="H2">
        <f>Constants!B5</f>
        <v>145</v>
      </c>
      <c r="I2">
        <f>Constants!B6</f>
        <v>500</v>
      </c>
      <c r="J2">
        <f>Constants!B7</f>
        <v>400</v>
      </c>
      <c r="K2" t="e">
        <f>Constants!#REF!</f>
        <v>#REF!</v>
      </c>
      <c r="L2" t="e">
        <f>Constants!#REF!</f>
        <v>#REF!</v>
      </c>
      <c r="M2" s="2">
        <f>Constants!B8</f>
        <v>1</v>
      </c>
      <c r="N2">
        <f>Constants!B9</f>
        <v>75</v>
      </c>
      <c r="O2">
        <f>Constants!B10</f>
        <v>0.9</v>
      </c>
      <c r="P2" s="5">
        <f>Constants!B11</f>
        <v>0.88700000000000001</v>
      </c>
      <c r="Q2">
        <f>Constants!B14</f>
        <v>250</v>
      </c>
      <c r="R2">
        <f>Constants!B15</f>
        <v>0.05</v>
      </c>
      <c r="S2">
        <f>Constants!B16</f>
        <v>58.692999999999998</v>
      </c>
      <c r="T2">
        <f>Constants!B17</f>
        <v>58.933</v>
      </c>
      <c r="U2">
        <f>Constants!B18</f>
        <v>34.06</v>
      </c>
      <c r="V2" s="2">
        <f>Constants!B19</f>
        <v>0.9</v>
      </c>
      <c r="W2">
        <f>Constants!B22</f>
        <v>38000</v>
      </c>
      <c r="X2" t="e">
        <f>Constants!#REF!</f>
        <v>#REF!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3D61C-B5A2-4FB6-9884-92DFCD99384B}">
  <dimension ref="A1:C6"/>
  <sheetViews>
    <sheetView workbookViewId="0">
      <selection activeCell="B22" sqref="B22"/>
    </sheetView>
  </sheetViews>
  <sheetFormatPr defaultColWidth="8.88671875" defaultRowHeight="14.4" x14ac:dyDescent="0.3"/>
  <cols>
    <col min="1" max="1" width="17.77734375" bestFit="1" customWidth="1"/>
    <col min="2" max="2" width="25.6640625" bestFit="1" customWidth="1"/>
    <col min="3" max="3" width="23.5546875" bestFit="1" customWidth="1"/>
  </cols>
  <sheetData>
    <row r="1" spans="1:3" x14ac:dyDescent="0.3">
      <c r="A1" t="s">
        <v>21</v>
      </c>
      <c r="B1" t="s">
        <v>23</v>
      </c>
      <c r="C1" t="s">
        <v>31</v>
      </c>
    </row>
    <row r="2" spans="1:3" x14ac:dyDescent="0.3">
      <c r="A2">
        <v>1</v>
      </c>
      <c r="B2" t="s">
        <v>24</v>
      </c>
      <c r="C2" t="s">
        <v>32</v>
      </c>
    </row>
    <row r="3" spans="1:3" x14ac:dyDescent="0.3">
      <c r="A3">
        <v>2</v>
      </c>
      <c r="B3" t="s">
        <v>25</v>
      </c>
      <c r="C3" s="6" t="s">
        <v>53</v>
      </c>
    </row>
    <row r="4" spans="1:3" x14ac:dyDescent="0.3">
      <c r="A4">
        <v>3</v>
      </c>
      <c r="B4" t="s">
        <v>69</v>
      </c>
    </row>
    <row r="5" spans="1:3" x14ac:dyDescent="0.3">
      <c r="A5">
        <v>4</v>
      </c>
    </row>
    <row r="6" spans="1:3" x14ac:dyDescent="0.3">
      <c r="A6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d5190f-be76-4660-bd7c-eec190b65160">
      <Terms xmlns="http://schemas.microsoft.com/office/infopath/2007/PartnerControls"/>
    </lcf76f155ced4ddcb4097134ff3c332f>
    <TaxCatchAll xmlns="8e0b0ee8-0be7-4685-b3b3-9b95c83719d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01FEF940C93D449DA6891337118412" ma:contentTypeVersion="13" ma:contentTypeDescription="Create a new document." ma:contentTypeScope="" ma:versionID="34a42679eb984ba3d6d8ffd24228f793">
  <xsd:schema xmlns:xsd="http://www.w3.org/2001/XMLSchema" xmlns:xs="http://www.w3.org/2001/XMLSchema" xmlns:p="http://schemas.microsoft.com/office/2006/metadata/properties" xmlns:ns2="bed5190f-be76-4660-bd7c-eec190b65160" xmlns:ns3="8e0b0ee8-0be7-4685-b3b3-9b95c83719d7" targetNamespace="http://schemas.microsoft.com/office/2006/metadata/properties" ma:root="true" ma:fieldsID="87e019046116c2d1b2053a36e1e4ebca" ns2:_="" ns3:_="">
    <xsd:import namespace="bed5190f-be76-4660-bd7c-eec190b65160"/>
    <xsd:import namespace="8e0b0ee8-0be7-4685-b3b3-9b95c83719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d5190f-be76-4660-bd7c-eec190b651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68aee54-50ea-4cb6-a089-54d50a8536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0b0ee8-0be7-4685-b3b3-9b95c83719d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c57d897-ea45-4be6-8c18-526dd9bd18ef}" ma:internalName="TaxCatchAll" ma:showField="CatchAllData" ma:web="8e0b0ee8-0be7-4685-b3b3-9b95c83719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97655B-4239-43BC-9B56-271B7397AB21}">
  <ds:schemaRefs>
    <ds:schemaRef ds:uri="http://schemas.microsoft.com/office/2006/metadata/properties"/>
    <ds:schemaRef ds:uri="http://schemas.microsoft.com/office/infopath/2007/PartnerControls"/>
    <ds:schemaRef ds:uri="bed5190f-be76-4660-bd7c-eec190b65160"/>
    <ds:schemaRef ds:uri="8e0b0ee8-0be7-4685-b3b3-9b95c83719d7"/>
  </ds:schemaRefs>
</ds:datastoreItem>
</file>

<file path=customXml/itemProps2.xml><?xml version="1.0" encoding="utf-8"?>
<ds:datastoreItem xmlns:ds="http://schemas.openxmlformats.org/officeDocument/2006/customXml" ds:itemID="{75624F6C-207E-47EB-8ACA-C4D9800C4C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d5190f-be76-4660-bd7c-eec190b65160"/>
    <ds:schemaRef ds:uri="8e0b0ee8-0be7-4685-b3b3-9b95c83719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0CFA40-CE94-4919-AFD4-51B4A0439A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 variables</vt:lpstr>
      <vt:lpstr>Constants</vt:lpstr>
      <vt:lpstr>Mine Plan</vt:lpstr>
      <vt:lpstr>Shutdown Calendar</vt:lpstr>
      <vt:lpstr>Reagent Forecast</vt:lpstr>
      <vt:lpstr>Assumptions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Mendes</dc:creator>
  <cp:lastModifiedBy>Lucas Mendes</cp:lastModifiedBy>
  <dcterms:created xsi:type="dcterms:W3CDTF">2025-07-28T05:41:07Z</dcterms:created>
  <dcterms:modified xsi:type="dcterms:W3CDTF">2025-09-06T08:46:44Z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0x0101004801FEF940C93D449DA6891337118412</vt:lpwstr>
  </property>
  <property fmtid="{D5CDD505-2E9C-101B-9397-08002B2CF9AE}" pid="3" name="MediaServiceImageTags">
    <vt:lpwstr/>
  </property>
</Properties>
</file>