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xr:revisionPtr revIDLastSave="0" documentId="8_{7B0DCAA6-F5AD-44DA-8B7E-ACE370E4F6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L10" i="1"/>
  <c r="K14" i="1"/>
  <c r="J14" i="1"/>
  <c r="K13" i="1"/>
  <c r="L12" i="1"/>
  <c r="K12" i="1"/>
  <c r="J12" i="1"/>
  <c r="L11" i="1"/>
  <c r="K11" i="1"/>
  <c r="J11" i="1"/>
  <c r="K10" i="1"/>
  <c r="J10" i="1"/>
  <c r="F11" i="1"/>
  <c r="F10" i="1"/>
  <c r="C23" i="1"/>
  <c r="C31" i="1"/>
  <c r="B31" i="1"/>
  <c r="C13" i="1"/>
  <c r="L13" i="1" l="1"/>
  <c r="L14" i="1" s="1"/>
</calcChain>
</file>

<file path=xl/sharedStrings.xml><?xml version="1.0" encoding="utf-8"?>
<sst xmlns="http://schemas.openxmlformats.org/spreadsheetml/2006/main" count="69" uniqueCount="64">
  <si>
    <t>TUFTING GUN ARTS</t>
  </si>
  <si>
    <t>MAQUINÁRIOS E EQUIPAMENTOS</t>
  </si>
  <si>
    <t>CONTROLE DE INSVESTIMENTOS E LUCROS</t>
  </si>
  <si>
    <t>CONTROLE DE VENDAS</t>
  </si>
  <si>
    <t>Descrição</t>
  </si>
  <si>
    <t>Custo</t>
  </si>
  <si>
    <t>Investimento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</si>
  <si>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</si>
  <si>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</si>
  <si>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</si>
  <si>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</si>
  <si>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</si>
  <si>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</si>
  <si>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</si>
  <si>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</si>
  <si>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</si>
  <si>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</si>
  <si>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</si>
  <si>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</si>
  <si>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</si>
  <si>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Projetor</t>
  </si>
  <si>
    <t>Projetor portátil Pocket</t>
  </si>
  <si>
    <t>Funcionários</t>
  </si>
  <si>
    <t>Tapetes pequenos</t>
  </si>
  <si>
    <t>KIT Tufting Gun</t>
  </si>
  <si>
    <t>Pistola</t>
  </si>
  <si>
    <t>Aluguel comercial</t>
  </si>
  <si>
    <t>Tapetes médios</t>
  </si>
  <si>
    <t>Aparador</t>
  </si>
  <si>
    <t>Água / Luz / Internet</t>
  </si>
  <si>
    <t>Tapetes grandes</t>
  </si>
  <si>
    <t>Tela de fixação</t>
  </si>
  <si>
    <t>Marketing</t>
  </si>
  <si>
    <t>Tapetes personalizados</t>
  </si>
  <si>
    <t>Removedor de pêlos</t>
  </si>
  <si>
    <t>Investimento inicial</t>
  </si>
  <si>
    <t>QUANT. DE VENDAS</t>
  </si>
  <si>
    <t>Tesoura</t>
  </si>
  <si>
    <t>Produção</t>
  </si>
  <si>
    <t>GASTOS TOTAL</t>
  </si>
  <si>
    <t>Brindes (linhas)</t>
  </si>
  <si>
    <t>VALOR DAS VENDAS</t>
  </si>
  <si>
    <t>LUCRO TOTAL</t>
  </si>
  <si>
    <t>CONDIÇÃO MENSAL</t>
  </si>
  <si>
    <t>MATÉRIA-PRIMA</t>
  </si>
  <si>
    <t>Aplicação e função</t>
  </si>
  <si>
    <t>Tela para tapetes</t>
  </si>
  <si>
    <t>Base para aplicação dos tufos</t>
  </si>
  <si>
    <t>Cola</t>
  </si>
  <si>
    <t>Para colar o tecido de finalização e a tela antiderrapante</t>
  </si>
  <si>
    <t>Tela antiderrapante</t>
  </si>
  <si>
    <t>Para aplicar em tapetes antiderrapantes</t>
  </si>
  <si>
    <t>Tecido para acabamento</t>
  </si>
  <si>
    <t>Para aplicar atrás do tapetes afim de dar acabamento</t>
  </si>
  <si>
    <t>Linhas</t>
  </si>
  <si>
    <t>Para fazer os tufos do tapete</t>
  </si>
  <si>
    <t>Equiquetas personalizadas</t>
  </si>
  <si>
    <t>Identidade do material, onde vai a logo do empresa</t>
  </si>
  <si>
    <t>CONTROLE DE PRODUÇÃO</t>
  </si>
  <si>
    <t>Descrição do produto</t>
  </si>
  <si>
    <t>Gastos</t>
  </si>
  <si>
    <t>Lucros</t>
  </si>
  <si>
    <t>Tapetes Médio</t>
  </si>
  <si>
    <t>Tapetes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</si>
</sst>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60"/>
      <color rgb="FFFF0000"/>
      <name val="Chiller"/>
      <family val="5"/>
    </font>
  </fonts>
  <fills count="4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3">
    <dxf>
      <font>
        <color theme="1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BALANÇO GERAL DE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Planilha1!$I$10:$I$13</c:f>
              <c:strCache>
                <c:ptCount val="4"/>
                <c:pt idx="0">
                  <c:v>QUANT. DE VENDAS</c:v>
                </c:pt>
                <c:pt idx="1">
                  <c:v>GASTOS TOTAL</c:v>
                </c:pt>
                <c:pt idx="2">
                  <c:v>VALOR DAS VENDAS</c:v>
                </c:pt>
                <c:pt idx="3">
                  <c:v>LUCRO TOTAL</c:v>
                </c:pt>
              </c:strCache>
            </c:strRef>
          </c:cat>
          <c:val>
            <c:numRef>
              <c:f>Planilha1!$J$10:$J$13</c:f>
              <c:numCache>
                <c:formatCode>General</c:formatCode>
                <c:ptCount val="4"/>
                <c:pt idx="0">
                  <c:v>55</c:v>
                </c:pt>
                <c:pt idx="1">
                  <c:v>2875</c:v>
                </c:pt>
                <c:pt idx="2">
                  <c:v>9100</c:v>
                </c:pt>
                <c:pt idx="3">
                  <c:v>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C-4963-AE64-E88DFEEBC85D}"/>
            </c:ext>
          </c:extLst>
        </c:ser>
        <c:ser>
          <c:idx val="1"/>
          <c:order val="1"/>
          <c:tx>
            <c:v>Fevereiro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Planilha1!$I$10:$I$13</c:f>
              <c:strCache>
                <c:ptCount val="4"/>
                <c:pt idx="0">
                  <c:v>QUANT. DE VENDAS</c:v>
                </c:pt>
                <c:pt idx="1">
                  <c:v>GASTOS TOTAL</c:v>
                </c:pt>
                <c:pt idx="2">
                  <c:v>VALOR DAS VENDAS</c:v>
                </c:pt>
                <c:pt idx="3">
                  <c:v>LUCRO TOTAL</c:v>
                </c:pt>
              </c:strCache>
            </c:strRef>
          </c:cat>
          <c:val>
            <c:numRef>
              <c:f>Planilha1!$K$10:$K$13</c:f>
              <c:numCache>
                <c:formatCode>General</c:formatCode>
                <c:ptCount val="4"/>
                <c:pt idx="0">
                  <c:v>80</c:v>
                </c:pt>
                <c:pt idx="1">
                  <c:v>4375</c:v>
                </c:pt>
                <c:pt idx="2">
                  <c:v>14100</c:v>
                </c:pt>
                <c:pt idx="3">
                  <c:v>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C-4963-AE64-E88DFEEBC85D}"/>
            </c:ext>
          </c:extLst>
        </c:ser>
        <c:ser>
          <c:idx val="2"/>
          <c:order val="2"/>
          <c:tx>
            <c:v>Março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Planilha1!$I$10:$I$13</c:f>
              <c:strCache>
                <c:ptCount val="4"/>
                <c:pt idx="0">
                  <c:v>QUANT. DE VENDAS</c:v>
                </c:pt>
                <c:pt idx="1">
                  <c:v>GASTOS TOTAL</c:v>
                </c:pt>
                <c:pt idx="2">
                  <c:v>VALOR DAS VENDAS</c:v>
                </c:pt>
                <c:pt idx="3">
                  <c:v>LUCRO TOTAL</c:v>
                </c:pt>
              </c:strCache>
            </c:strRef>
          </c:cat>
          <c:val>
            <c:numRef>
              <c:f>Planilha1!$L$10:$L$13</c:f>
              <c:numCache>
                <c:formatCode>General</c:formatCode>
                <c:ptCount val="4"/>
                <c:pt idx="0">
                  <c:v>98</c:v>
                </c:pt>
                <c:pt idx="1">
                  <c:v>5350</c:v>
                </c:pt>
                <c:pt idx="2">
                  <c:v>17350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0C-4963-AE64-E88DFEE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109256"/>
        <c:axId val="1069111304"/>
      </c:barChart>
      <c:catAx>
        <c:axId val="1069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11304"/>
        <c:crosses val="autoZero"/>
        <c:auto val="1"/>
        <c:lblAlgn val="ctr"/>
        <c:lblOffset val="100"/>
        <c:noMultiLvlLbl val="0"/>
      </c:catAx>
      <c:valAx>
        <c:axId val="10691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161925</xdr:rowOff>
    </xdr:from>
    <xdr:to>
      <xdr:col>17</xdr:col>
      <xdr:colOff>590550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18DA9B-4FF3-19EA-0B3E-496E7F0E5493}"/>
            </a:ext>
            <a:ext uri="{147F2762-F138-4A5C-976F-8EAC2B608ADB}">
              <a16:predDERef xmlns:a16="http://schemas.microsoft.com/office/drawing/2014/main" pred="{32145E9A-0F86-B44F-0B01-C8AC1F76D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F14" sqref="F14"/>
    </sheetView>
  </sheetViews>
  <sheetFormatPr defaultRowHeight="15"/>
  <cols>
    <col min="1" max="1" width="23.28515625" bestFit="1" customWidth="1"/>
    <col min="2" max="2" width="27.28515625" bestFit="1" customWidth="1"/>
    <col min="4" max="4" width="4.42578125" customWidth="1"/>
    <col min="5" max="5" width="19.28515625" bestFit="1" customWidth="1"/>
    <col min="6" max="6" width="14.85546875" bestFit="1" customWidth="1"/>
    <col min="8" max="8" width="4.42578125" customWidth="1"/>
    <col min="9" max="9" width="22" bestFit="1" customWidth="1"/>
    <col min="18" max="18" width="9.85546875" bestFit="1" customWidth="1"/>
    <col min="20" max="20" width="10.5703125" bestFit="1" customWidth="1"/>
    <col min="21" max="21" width="10.28515625" bestFit="1" customWidth="1"/>
  </cols>
  <sheetData>
    <row r="1" spans="1:21">
      <c r="A1" s="1"/>
      <c r="B1" s="1"/>
      <c r="C1" s="1"/>
      <c r="D1" s="1"/>
      <c r="E1" s="1"/>
      <c r="F1" s="1"/>
      <c r="G1" s="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78.7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>
      <c r="A3" s="3"/>
      <c r="B3" s="3"/>
      <c r="C3" s="3"/>
      <c r="D3" s="3"/>
      <c r="E3" s="3"/>
      <c r="F3" s="3"/>
      <c r="G3" s="3"/>
      <c r="H3" s="1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>
      <c r="A4" s="15" t="s">
        <v>1</v>
      </c>
      <c r="B4" s="16"/>
      <c r="C4" s="17"/>
      <c r="D4" s="4"/>
      <c r="E4" s="15" t="s">
        <v>2</v>
      </c>
      <c r="F4" s="16"/>
      <c r="G4" s="17"/>
      <c r="H4" s="4"/>
      <c r="I4" s="15" t="s">
        <v>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ht="17.25">
      <c r="A5" s="15" t="s">
        <v>4</v>
      </c>
      <c r="B5" s="17"/>
      <c r="C5" s="5" t="s">
        <v>5</v>
      </c>
      <c r="D5" s="4"/>
      <c r="E5" s="5" t="s">
        <v>4</v>
      </c>
      <c r="F5" s="5" t="s">
        <v>6</v>
      </c>
      <c r="G5" s="5" t="s">
        <v>7</v>
      </c>
      <c r="H5" s="4"/>
      <c r="I5" s="6"/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19</v>
      </c>
    </row>
    <row r="6" spans="1:21">
      <c r="A6" s="8" t="s">
        <v>20</v>
      </c>
      <c r="B6" s="8" t="s">
        <v>21</v>
      </c>
      <c r="C6" s="8">
        <v>140</v>
      </c>
      <c r="D6" s="3"/>
      <c r="E6" s="8" t="s">
        <v>22</v>
      </c>
      <c r="F6" s="8">
        <v>0</v>
      </c>
      <c r="G6" s="8">
        <v>0</v>
      </c>
      <c r="H6" s="3"/>
      <c r="I6" s="8" t="s">
        <v>23</v>
      </c>
      <c r="J6" s="8">
        <v>15</v>
      </c>
      <c r="K6" s="8">
        <v>20</v>
      </c>
      <c r="L6" s="8">
        <v>25</v>
      </c>
      <c r="M6" s="8"/>
      <c r="N6" s="8"/>
      <c r="O6" s="8"/>
      <c r="P6" s="8"/>
      <c r="Q6" s="8"/>
      <c r="R6" s="8"/>
      <c r="S6" s="8"/>
      <c r="T6" s="8"/>
      <c r="U6" s="8"/>
    </row>
    <row r="7" spans="1:21">
      <c r="A7" s="18" t="s">
        <v>24</v>
      </c>
      <c r="B7" s="8" t="s">
        <v>25</v>
      </c>
      <c r="C7" s="18">
        <v>2900</v>
      </c>
      <c r="D7" s="3"/>
      <c r="E7" s="8" t="s">
        <v>26</v>
      </c>
      <c r="F7" s="8">
        <v>0</v>
      </c>
      <c r="G7" s="8">
        <v>0</v>
      </c>
      <c r="H7" s="3"/>
      <c r="I7" s="8" t="s">
        <v>27</v>
      </c>
      <c r="J7" s="8">
        <v>20</v>
      </c>
      <c r="K7" s="8">
        <v>25</v>
      </c>
      <c r="L7" s="8">
        <v>30</v>
      </c>
      <c r="M7" s="8"/>
      <c r="N7" s="8"/>
      <c r="O7" s="8"/>
      <c r="P7" s="8"/>
      <c r="Q7" s="8"/>
      <c r="R7" s="8"/>
      <c r="S7" s="8"/>
      <c r="T7" s="8"/>
      <c r="U7" s="8"/>
    </row>
    <row r="8" spans="1:21">
      <c r="A8" s="19"/>
      <c r="B8" s="8" t="s">
        <v>28</v>
      </c>
      <c r="C8" s="19"/>
      <c r="D8" s="3"/>
      <c r="E8" s="8" t="s">
        <v>29</v>
      </c>
      <c r="F8" s="8">
        <v>0</v>
      </c>
      <c r="G8" s="8">
        <v>0</v>
      </c>
      <c r="H8" s="3"/>
      <c r="I8" s="8" t="s">
        <v>30</v>
      </c>
      <c r="J8" s="8">
        <v>10</v>
      </c>
      <c r="K8" s="8">
        <v>20</v>
      </c>
      <c r="L8" s="8">
        <v>23</v>
      </c>
      <c r="M8" s="8"/>
      <c r="N8" s="8"/>
      <c r="O8" s="8"/>
      <c r="P8" s="8"/>
      <c r="Q8" s="8"/>
      <c r="R8" s="8"/>
      <c r="S8" s="8"/>
      <c r="T8" s="8"/>
      <c r="U8" s="8"/>
    </row>
    <row r="9" spans="1:21">
      <c r="A9" s="19"/>
      <c r="B9" s="8" t="s">
        <v>31</v>
      </c>
      <c r="C9" s="19"/>
      <c r="D9" s="3"/>
      <c r="E9" s="8" t="s">
        <v>32</v>
      </c>
      <c r="F9" s="8">
        <v>0</v>
      </c>
      <c r="G9" s="8">
        <v>0</v>
      </c>
      <c r="H9" s="3"/>
      <c r="I9" s="8" t="s">
        <v>33</v>
      </c>
      <c r="J9" s="8">
        <v>10</v>
      </c>
      <c r="K9" s="8">
        <v>15</v>
      </c>
      <c r="L9" s="8">
        <v>20</v>
      </c>
      <c r="M9" s="8"/>
      <c r="N9" s="8"/>
      <c r="O9" s="8"/>
      <c r="P9" s="8"/>
      <c r="Q9" s="8"/>
      <c r="R9" s="8"/>
      <c r="S9" s="8"/>
      <c r="T9" s="8"/>
      <c r="U9" s="8"/>
    </row>
    <row r="10" spans="1:21">
      <c r="A10" s="19"/>
      <c r="B10" s="8" t="s">
        <v>34</v>
      </c>
      <c r="C10" s="19"/>
      <c r="D10" s="3"/>
      <c r="E10" s="8" t="s">
        <v>35</v>
      </c>
      <c r="F10" s="8">
        <f>SUM(C13+C23)</f>
        <v>3730</v>
      </c>
      <c r="G10" s="8">
        <v>0</v>
      </c>
      <c r="H10" s="3"/>
      <c r="I10" s="10" t="s">
        <v>36</v>
      </c>
      <c r="J10" s="9">
        <f>SUM(J6:J9)</f>
        <v>55</v>
      </c>
      <c r="K10" s="9">
        <f>SUM(K6:K9)</f>
        <v>80</v>
      </c>
      <c r="L10" s="9">
        <f>SUM(L6:L9)</f>
        <v>98</v>
      </c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19"/>
      <c r="B11" s="8" t="s">
        <v>37</v>
      </c>
      <c r="C11" s="19"/>
      <c r="D11" s="3"/>
      <c r="E11" s="8" t="s">
        <v>38</v>
      </c>
      <c r="F11" s="8">
        <f>SUM(B27:B30)</f>
        <v>225</v>
      </c>
      <c r="G11" s="8"/>
      <c r="H11" s="3"/>
      <c r="I11" s="7" t="s">
        <v>39</v>
      </c>
      <c r="J11" s="8">
        <f>SUM(J6*B27)+(J7*B28)+(J8*B29)+(J9*B30)</f>
        <v>2875</v>
      </c>
      <c r="K11" s="8">
        <f>SUM(K6*B27)+(K7*B28)+(K8*B29)+(K9*B30)</f>
        <v>4375</v>
      </c>
      <c r="L11" s="8">
        <f>SUM(L6*B27)+(L7*B28)+(L8*B29)+(L9*B30)</f>
        <v>5350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20"/>
      <c r="B12" s="8" t="s">
        <v>40</v>
      </c>
      <c r="C12" s="20"/>
      <c r="D12" s="3"/>
      <c r="E12" s="3"/>
      <c r="F12" s="3"/>
      <c r="G12" s="3"/>
      <c r="H12" s="3"/>
      <c r="I12" s="7" t="s">
        <v>41</v>
      </c>
      <c r="J12" s="8">
        <f>SUM(J6*C27)+(J7*C28)+(J8*C29)+(J9*C30)</f>
        <v>9100</v>
      </c>
      <c r="K12" s="8">
        <f>SUM(K6*C27)+(K7*C28)+(K8*C29)+(K9*C30)</f>
        <v>14100</v>
      </c>
      <c r="L12" s="8">
        <f>SUM(L6*C27)+(L7*C28)+(L8*C29)+(L9*C30)</f>
        <v>17350</v>
      </c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3"/>
      <c r="B13" s="3"/>
      <c r="C13" s="3">
        <f>SUM(C6:C12)</f>
        <v>3040</v>
      </c>
      <c r="D13" s="3"/>
      <c r="E13" s="3"/>
      <c r="F13" s="3"/>
      <c r="G13" s="3"/>
      <c r="H13" s="3"/>
      <c r="I13" s="7" t="s">
        <v>42</v>
      </c>
      <c r="J13" s="8">
        <f>J12-J11</f>
        <v>6225</v>
      </c>
      <c r="K13" s="8">
        <f>K12-K11</f>
        <v>9725</v>
      </c>
      <c r="L13" s="8">
        <f>L12-L11</f>
        <v>12000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3"/>
      <c r="B14" s="3"/>
      <c r="C14" s="3"/>
      <c r="D14" s="3"/>
      <c r="E14" s="3"/>
      <c r="F14" s="3"/>
      <c r="G14" s="3"/>
      <c r="H14" s="3"/>
      <c r="I14" s="7" t="s">
        <v>43</v>
      </c>
      <c r="J14" s="8" t="str">
        <f>IF(J13&gt;J11,"BOM","RUIM")</f>
        <v>BOM</v>
      </c>
      <c r="K14" s="8" t="str">
        <f>IF(K13&gt;K11,"BOM","RUIM")</f>
        <v>BOM</v>
      </c>
      <c r="L14" s="8" t="str">
        <f>IF(L13&gt;L11,"BOM","RUIM")</f>
        <v>BOM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ht="15" customHeight="1">
      <c r="A15" s="15" t="s">
        <v>44</v>
      </c>
      <c r="B15" s="16"/>
      <c r="C15" s="17"/>
      <c r="D15" s="4"/>
      <c r="E15" s="3"/>
      <c r="F15" s="3"/>
      <c r="G15" s="3"/>
      <c r="H15" s="13"/>
      <c r="I15" s="1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>
      <c r="A16" s="5" t="s">
        <v>4</v>
      </c>
      <c r="B16" s="5" t="s">
        <v>45</v>
      </c>
      <c r="C16" s="5" t="s">
        <v>5</v>
      </c>
      <c r="D16" s="4"/>
      <c r="E16" s="3"/>
      <c r="F16" s="3"/>
      <c r="G16" s="3"/>
      <c r="H16" s="13"/>
      <c r="I16" s="1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8" t="s">
        <v>46</v>
      </c>
      <c r="B17" s="8" t="s">
        <v>47</v>
      </c>
      <c r="C17" s="8">
        <v>50</v>
      </c>
      <c r="D17" s="3"/>
      <c r="E17" s="3"/>
      <c r="F17" s="3"/>
      <c r="G17" s="3"/>
      <c r="H17" s="13"/>
      <c r="I17" s="1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" customHeight="1">
      <c r="A18" s="8" t="s">
        <v>48</v>
      </c>
      <c r="B18" s="11" t="s">
        <v>49</v>
      </c>
      <c r="C18" s="8">
        <v>50</v>
      </c>
      <c r="D18" s="3"/>
      <c r="E18" s="3"/>
      <c r="F18" s="3"/>
      <c r="G18" s="3"/>
      <c r="H18" s="13"/>
      <c r="I18" s="1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30.75">
      <c r="A19" s="8" t="s">
        <v>50</v>
      </c>
      <c r="B19" s="11" t="s">
        <v>51</v>
      </c>
      <c r="C19" s="8">
        <v>200</v>
      </c>
      <c r="D19" s="3"/>
      <c r="E19" s="3"/>
      <c r="F19" s="3"/>
      <c r="G19" s="3"/>
      <c r="H19" s="13"/>
      <c r="I19" s="1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30.75">
      <c r="A20" s="11" t="s">
        <v>52</v>
      </c>
      <c r="B20" s="11" t="s">
        <v>53</v>
      </c>
      <c r="C20" s="11">
        <v>140</v>
      </c>
      <c r="D20" s="3"/>
      <c r="E20" s="3"/>
      <c r="F20" s="3"/>
      <c r="G20" s="3"/>
      <c r="H20" s="13"/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8" t="s">
        <v>54</v>
      </c>
      <c r="B21" s="8" t="s">
        <v>55</v>
      </c>
      <c r="C21" s="8">
        <v>100</v>
      </c>
      <c r="D21" s="3"/>
      <c r="E21" s="3"/>
      <c r="F21" s="3"/>
      <c r="G21" s="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30.75">
      <c r="A22" s="11" t="s">
        <v>56</v>
      </c>
      <c r="B22" s="11" t="s">
        <v>57</v>
      </c>
      <c r="C22" s="11">
        <v>150</v>
      </c>
      <c r="D22" s="3"/>
      <c r="E22" s="3"/>
      <c r="F22" s="3"/>
      <c r="G22" s="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12"/>
      <c r="B23" s="12"/>
      <c r="C23" s="12">
        <f>SUM(C17:C22)</f>
        <v>690</v>
      </c>
      <c r="D23" s="1"/>
    </row>
    <row r="24" spans="1:21">
      <c r="A24" s="3"/>
      <c r="B24" s="3"/>
      <c r="C24" s="3"/>
      <c r="D24" s="1"/>
    </row>
    <row r="25" spans="1:21" ht="17.25">
      <c r="A25" s="15" t="s">
        <v>58</v>
      </c>
      <c r="B25" s="16"/>
      <c r="C25" s="17"/>
      <c r="D25" s="2"/>
    </row>
    <row r="26" spans="1:21" ht="17.25">
      <c r="A26" s="5" t="s">
        <v>59</v>
      </c>
      <c r="B26" s="5" t="s">
        <v>60</v>
      </c>
      <c r="C26" s="5" t="s">
        <v>61</v>
      </c>
      <c r="D26" s="2"/>
    </row>
    <row r="27" spans="1:21">
      <c r="A27" s="8" t="s">
        <v>23</v>
      </c>
      <c r="B27" s="8">
        <v>25</v>
      </c>
      <c r="C27" s="8">
        <v>80</v>
      </c>
      <c r="D27" s="1"/>
    </row>
    <row r="28" spans="1:21">
      <c r="A28" s="8" t="s">
        <v>62</v>
      </c>
      <c r="B28" s="8">
        <v>50</v>
      </c>
      <c r="C28" s="8">
        <v>120</v>
      </c>
      <c r="D28" s="1"/>
    </row>
    <row r="29" spans="1:21">
      <c r="A29" s="8" t="s">
        <v>63</v>
      </c>
      <c r="B29" s="8">
        <v>75</v>
      </c>
      <c r="C29" s="8">
        <v>250</v>
      </c>
      <c r="D29" s="1"/>
    </row>
    <row r="30" spans="1:21">
      <c r="A30" s="8" t="s">
        <v>33</v>
      </c>
      <c r="B30" s="8">
        <v>75</v>
      </c>
      <c r="C30" s="8">
        <v>300</v>
      </c>
      <c r="D30" s="1"/>
    </row>
    <row r="31" spans="1:21">
      <c r="A31" s="3"/>
      <c r="B31" s="3">
        <f>SUM(B27:B30)</f>
        <v>225</v>
      </c>
      <c r="C31" s="3">
        <f>SUM(C27:C30)</f>
        <v>750</v>
      </c>
      <c r="D31" s="1"/>
    </row>
  </sheetData>
  <mergeCells count="19">
    <mergeCell ref="A25:C25"/>
    <mergeCell ref="H17:I17"/>
    <mergeCell ref="H18:I18"/>
    <mergeCell ref="H19:I19"/>
    <mergeCell ref="H20:I20"/>
    <mergeCell ref="H21:I21"/>
    <mergeCell ref="H22:I22"/>
    <mergeCell ref="H16:I16"/>
    <mergeCell ref="H1:I1"/>
    <mergeCell ref="A2:U2"/>
    <mergeCell ref="H3:I3"/>
    <mergeCell ref="A4:C4"/>
    <mergeCell ref="E4:G4"/>
    <mergeCell ref="I4:U4"/>
    <mergeCell ref="A5:B5"/>
    <mergeCell ref="A7:A12"/>
    <mergeCell ref="C7:C12"/>
    <mergeCell ref="A15:C15"/>
    <mergeCell ref="H15:I15"/>
  </mergeCells>
  <conditionalFormatting sqref="J14">
    <cfRule type="containsText" dxfId="2" priority="3" operator="containsText" text="BOM">
      <formula>NOT(ISERROR(SEARCH("BOM",J14)))</formula>
    </cfRule>
  </conditionalFormatting>
  <conditionalFormatting sqref="K14:U14">
    <cfRule type="containsText" dxfId="1" priority="2" operator="containsText" text="BOM">
      <formula>NOT(ISERROR(SEARCH("BOM",K14)))</formula>
    </cfRule>
  </conditionalFormatting>
  <conditionalFormatting sqref="J14:U14">
    <cfRule type="containsText" dxfId="0" priority="1" operator="containsText" text="RUIM">
      <formula>NOT(ISERROR(SEARCH("RUIM",J14)))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2024-03-07T23:19:26Z</dcterms:created>
  <dcterms:modified xsi:type="dcterms:W3CDTF">2024-03-08T00:24:32Z</dcterms:modified>
  <cp:category/>
  <cp:contentStatus/>
</cp:coreProperties>
</file>