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Borges\Documents\GitHub\FinalProject\resources\"/>
    </mc:Choice>
  </mc:AlternateContent>
  <xr:revisionPtr revIDLastSave="0" documentId="13_ncr:1_{D42D6564-6082-4CE5-8AF3-A59CC55FF5ED}" xr6:coauthVersionLast="45" xr6:coauthVersionMax="45" xr10:uidLastSave="{00000000-0000-0000-0000-000000000000}"/>
  <bookViews>
    <workbookView xWindow="-108" yWindow="-108" windowWidth="23256" windowHeight="12576" xr2:uid="{5F7ABC4C-DADA-4BB2-8025-3D2F8D118B2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2" i="1"/>
  <c r="N11" i="1"/>
  <c r="M11" i="1"/>
  <c r="N10" i="1"/>
  <c r="M10" i="1"/>
  <c r="L12" i="1"/>
  <c r="L11" i="1"/>
  <c r="L10" i="1"/>
  <c r="H3" i="1"/>
  <c r="H2" i="1"/>
  <c r="F3" i="1"/>
  <c r="F2" i="1"/>
  <c r="C14" i="1"/>
  <c r="E3" i="1" l="1"/>
  <c r="E2" i="1"/>
  <c r="D2" i="1"/>
  <c r="B3" i="1"/>
  <c r="B2" i="1"/>
</calcChain>
</file>

<file path=xl/sharedStrings.xml><?xml version="1.0" encoding="utf-8"?>
<sst xmlns="http://schemas.openxmlformats.org/spreadsheetml/2006/main" count="53" uniqueCount="25">
  <si>
    <t>m1</t>
  </si>
  <si>
    <t>m2</t>
  </si>
  <si>
    <t>cantoneira</t>
  </si>
  <si>
    <t>pendulo</t>
  </si>
  <si>
    <t>presilhas</t>
  </si>
  <si>
    <t>5,6,7,8,15,16</t>
  </si>
  <si>
    <t>9,10,11,12, 13, 14</t>
  </si>
  <si>
    <t xml:space="preserve"> </t>
  </si>
  <si>
    <t>N</t>
  </si>
  <si>
    <t>DESCRIÇÃO</t>
  </si>
  <si>
    <t>PESO</t>
  </si>
  <si>
    <t>Conexão em L</t>
  </si>
  <si>
    <t>Cantoneira</t>
  </si>
  <si>
    <t>Coluna</t>
  </si>
  <si>
    <t>Presilha</t>
  </si>
  <si>
    <t>Haste grande</t>
  </si>
  <si>
    <t>Haste pequena</t>
  </si>
  <si>
    <t>Peso de moedas</t>
  </si>
  <si>
    <t>Régua1</t>
  </si>
  <si>
    <t>colunas</t>
  </si>
  <si>
    <t>MPU</t>
  </si>
  <si>
    <t>servo</t>
  </si>
  <si>
    <t>trecho</t>
  </si>
  <si>
    <t>cabos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</si>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</sst>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FC92-8E74-4E3E-8349-ECDBE4C396CD}">
  <dimension ref="A1:N43"/>
  <sheetViews>
    <sheetView tabSelected="1" workbookViewId="0">
      <selection activeCell="N3" sqref="N3"/>
    </sheetView>
  </sheetViews>
  <sheetFormatPr defaultRowHeight="14.4" x14ac:dyDescent="0.3"/>
  <cols>
    <col min="2" max="2" width="14.33203125" bestFit="1" customWidth="1"/>
    <col min="8" max="8" width="10.5546875" bestFit="1" customWidth="1"/>
    <col min="14" max="14" width="18.109375" customWidth="1"/>
  </cols>
  <sheetData>
    <row r="1" spans="1:14" x14ac:dyDescent="0.3">
      <c r="B1" t="s">
        <v>2</v>
      </c>
      <c r="C1" t="s">
        <v>21</v>
      </c>
      <c r="D1" t="s">
        <v>3</v>
      </c>
      <c r="E1" t="s">
        <v>4</v>
      </c>
      <c r="F1" t="s">
        <v>19</v>
      </c>
      <c r="G1" t="s">
        <v>20</v>
      </c>
    </row>
    <row r="2" spans="1:14" x14ac:dyDescent="0.3">
      <c r="A2" t="s">
        <v>0</v>
      </c>
      <c r="B2">
        <f>C13</f>
        <v>79.652500000000003</v>
      </c>
      <c r="C2">
        <v>9</v>
      </c>
      <c r="D2">
        <f>C42+C43</f>
        <v>21.726199999999999</v>
      </c>
      <c r="E2">
        <f>C24+C25+C26+C27+C34+C35</f>
        <v>7.2313999999999998</v>
      </c>
      <c r="F2">
        <f>(1/4)*(38/40)*(SUM($C$16:$C$17))</f>
        <v>7.1677024999999999</v>
      </c>
      <c r="G2">
        <v>3</v>
      </c>
      <c r="H2" s="1">
        <f>SUM(B2:G2)</f>
        <v>127.77780250000001</v>
      </c>
      <c r="K2" t="s">
        <v>5</v>
      </c>
      <c r="N2" s="2">
        <f>H2+N10+(1/4)*N11</f>
        <v>141.57780250000002</v>
      </c>
    </row>
    <row r="3" spans="1:14" x14ac:dyDescent="0.3">
      <c r="A3" t="s">
        <v>1</v>
      </c>
      <c r="B3">
        <f>C12</f>
        <v>79.487200000000001</v>
      </c>
      <c r="E3">
        <f>C28+C29+C30+C31+C32+C33</f>
        <v>7.2139000000000006</v>
      </c>
      <c r="F3">
        <f>(2/4)*(38/40)*(SUM($C$16:$C$17))</f>
        <v>14.335405</v>
      </c>
      <c r="G3">
        <v>3</v>
      </c>
      <c r="H3" s="1">
        <f>SUM(B3:G3)</f>
        <v>104.03650499999999</v>
      </c>
      <c r="K3" t="s">
        <v>6</v>
      </c>
      <c r="N3" s="2">
        <f>H3+(2/4)*N11</f>
        <v>126.83650499999999</v>
      </c>
    </row>
    <row r="5" spans="1:14" x14ac:dyDescent="0.3">
      <c r="E5" t="s">
        <v>7</v>
      </c>
    </row>
    <row r="7" spans="1:14" x14ac:dyDescent="0.3">
      <c r="A7" t="s">
        <v>8</v>
      </c>
      <c r="B7" t="s">
        <v>9</v>
      </c>
      <c r="C7" t="s">
        <v>10</v>
      </c>
    </row>
    <row r="8" spans="1:14" x14ac:dyDescent="0.3">
      <c r="A8">
        <v>1</v>
      </c>
      <c r="B8" t="s">
        <v>11</v>
      </c>
      <c r="C8">
        <v>8.1281999999999996</v>
      </c>
    </row>
    <row r="9" spans="1:14" x14ac:dyDescent="0.3">
      <c r="A9">
        <v>2</v>
      </c>
      <c r="B9" t="s">
        <v>11</v>
      </c>
      <c r="C9">
        <v>8.3336000000000006</v>
      </c>
      <c r="I9" t="s">
        <v>22</v>
      </c>
      <c r="J9" t="s">
        <v>23</v>
      </c>
      <c r="K9" t="s">
        <v>24</v>
      </c>
    </row>
    <row r="10" spans="1:14" x14ac:dyDescent="0.3">
      <c r="A10">
        <v>3</v>
      </c>
      <c r="B10" t="s">
        <v>11</v>
      </c>
      <c r="C10">
        <v>7.8963999999999999</v>
      </c>
      <c r="I10">
        <v>1</v>
      </c>
      <c r="J10">
        <v>3</v>
      </c>
      <c r="K10">
        <v>0.2</v>
      </c>
      <c r="L10">
        <f>J10*K10</f>
        <v>0.60000000000000009</v>
      </c>
      <c r="M10">
        <f>K10*L10</f>
        <v>0.12000000000000002</v>
      </c>
      <c r="N10">
        <f>M10*0.02*1000</f>
        <v>2.4000000000000008</v>
      </c>
    </row>
    <row r="11" spans="1:14" x14ac:dyDescent="0.3">
      <c r="A11">
        <v>4</v>
      </c>
      <c r="B11" t="s">
        <v>11</v>
      </c>
      <c r="C11">
        <v>7.8261000000000003</v>
      </c>
      <c r="I11">
        <v>2</v>
      </c>
      <c r="J11">
        <v>6</v>
      </c>
      <c r="K11">
        <v>0.19</v>
      </c>
      <c r="L11">
        <f>J11*K11</f>
        <v>1.1400000000000001</v>
      </c>
      <c r="M11">
        <f>L11+L12</f>
        <v>2.2800000000000002</v>
      </c>
      <c r="N11">
        <f>M11*0.02*1000</f>
        <v>45.600000000000009</v>
      </c>
    </row>
    <row r="12" spans="1:14" x14ac:dyDescent="0.3">
      <c r="A12">
        <v>1</v>
      </c>
      <c r="B12" t="s">
        <v>12</v>
      </c>
      <c r="C12">
        <v>79.487200000000001</v>
      </c>
      <c r="I12">
        <v>3</v>
      </c>
      <c r="J12">
        <v>6</v>
      </c>
      <c r="K12">
        <v>0.19</v>
      </c>
      <c r="L12">
        <f>J12*K12</f>
        <v>1.1400000000000001</v>
      </c>
    </row>
    <row r="13" spans="1:14" x14ac:dyDescent="0.3">
      <c r="A13">
        <v>2</v>
      </c>
      <c r="B13" t="s">
        <v>12</v>
      </c>
      <c r="C13">
        <v>79.652500000000003</v>
      </c>
      <c r="I13">
        <v>4</v>
      </c>
    </row>
    <row r="14" spans="1:14" x14ac:dyDescent="0.3">
      <c r="A14">
        <v>1</v>
      </c>
      <c r="B14" t="s">
        <v>18</v>
      </c>
      <c r="C14">
        <f>15.1998</f>
        <v>15.1998</v>
      </c>
    </row>
    <row r="15" spans="1:14" x14ac:dyDescent="0.3">
      <c r="A15">
        <v>2</v>
      </c>
      <c r="B15" t="s">
        <v>18</v>
      </c>
      <c r="C15">
        <v>14.98</v>
      </c>
    </row>
    <row r="16" spans="1:14" x14ac:dyDescent="0.3">
      <c r="A16">
        <v>1</v>
      </c>
      <c r="B16" t="s">
        <v>13</v>
      </c>
      <c r="C16">
        <v>15.1998</v>
      </c>
    </row>
    <row r="17" spans="1:3" x14ac:dyDescent="0.3">
      <c r="A17">
        <v>2</v>
      </c>
      <c r="B17" t="s">
        <v>13</v>
      </c>
      <c r="C17">
        <v>14.98</v>
      </c>
    </row>
    <row r="18" spans="1:3" x14ac:dyDescent="0.3">
      <c r="A18">
        <v>1</v>
      </c>
      <c r="B18" t="s">
        <v>20</v>
      </c>
      <c r="C18">
        <v>2.1</v>
      </c>
    </row>
    <row r="19" spans="1:3" x14ac:dyDescent="0.3">
      <c r="A19">
        <v>2</v>
      </c>
      <c r="B19" t="s">
        <v>20</v>
      </c>
      <c r="C19">
        <v>2.1</v>
      </c>
    </row>
    <row r="20" spans="1:3" x14ac:dyDescent="0.3">
      <c r="A20">
        <v>1</v>
      </c>
      <c r="B20" t="s">
        <v>14</v>
      </c>
      <c r="C20">
        <v>1.1935</v>
      </c>
    </row>
    <row r="21" spans="1:3" x14ac:dyDescent="0.3">
      <c r="A21">
        <v>2</v>
      </c>
      <c r="B21" t="s">
        <v>14</v>
      </c>
      <c r="C21">
        <v>1.1688000000000001</v>
      </c>
    </row>
    <row r="22" spans="1:3" x14ac:dyDescent="0.3">
      <c r="A22">
        <v>3</v>
      </c>
      <c r="B22" t="s">
        <v>14</v>
      </c>
      <c r="C22">
        <v>1.1276999999999999</v>
      </c>
    </row>
    <row r="23" spans="1:3" x14ac:dyDescent="0.3">
      <c r="A23">
        <v>4</v>
      </c>
      <c r="B23" t="s">
        <v>14</v>
      </c>
      <c r="C23">
        <v>1.1926000000000001</v>
      </c>
    </row>
    <row r="24" spans="1:3" x14ac:dyDescent="0.3">
      <c r="A24">
        <v>5</v>
      </c>
      <c r="B24" t="s">
        <v>14</v>
      </c>
      <c r="C24">
        <v>1.2521</v>
      </c>
    </row>
    <row r="25" spans="1:3" x14ac:dyDescent="0.3">
      <c r="A25">
        <v>6</v>
      </c>
      <c r="B25" t="s">
        <v>14</v>
      </c>
      <c r="C25">
        <v>1.1821999999999999</v>
      </c>
    </row>
    <row r="26" spans="1:3" x14ac:dyDescent="0.3">
      <c r="A26">
        <v>7</v>
      </c>
      <c r="B26" t="s">
        <v>14</v>
      </c>
      <c r="C26">
        <v>1.1621999999999999</v>
      </c>
    </row>
    <row r="27" spans="1:3" x14ac:dyDescent="0.3">
      <c r="A27">
        <v>8</v>
      </c>
      <c r="B27" t="s">
        <v>14</v>
      </c>
      <c r="C27">
        <v>1.1970000000000001</v>
      </c>
    </row>
    <row r="28" spans="1:3" x14ac:dyDescent="0.3">
      <c r="A28">
        <v>9</v>
      </c>
      <c r="B28" t="s">
        <v>14</v>
      </c>
      <c r="C28">
        <v>1.1577999999999999</v>
      </c>
    </row>
    <row r="29" spans="1:3" x14ac:dyDescent="0.3">
      <c r="A29">
        <v>10</v>
      </c>
      <c r="B29" t="s">
        <v>14</v>
      </c>
      <c r="C29">
        <v>1.2173</v>
      </c>
    </row>
    <row r="30" spans="1:3" x14ac:dyDescent="0.3">
      <c r="A30">
        <v>11</v>
      </c>
      <c r="B30" t="s">
        <v>14</v>
      </c>
      <c r="C30">
        <v>1.1474</v>
      </c>
    </row>
    <row r="31" spans="1:3" x14ac:dyDescent="0.3">
      <c r="A31">
        <v>12</v>
      </c>
      <c r="B31" t="s">
        <v>14</v>
      </c>
      <c r="C31">
        <v>1.2382</v>
      </c>
    </row>
    <row r="32" spans="1:3" x14ac:dyDescent="0.3">
      <c r="A32">
        <v>13</v>
      </c>
      <c r="B32" t="s">
        <v>14</v>
      </c>
      <c r="C32">
        <v>1.3036000000000001</v>
      </c>
    </row>
    <row r="33" spans="1:3" x14ac:dyDescent="0.3">
      <c r="A33">
        <v>14</v>
      </c>
      <c r="B33" t="s">
        <v>14</v>
      </c>
      <c r="C33">
        <v>1.1496</v>
      </c>
    </row>
    <row r="34" spans="1:3" x14ac:dyDescent="0.3">
      <c r="A34">
        <v>15</v>
      </c>
      <c r="B34" t="s">
        <v>14</v>
      </c>
      <c r="C34">
        <v>1.2805</v>
      </c>
    </row>
    <row r="35" spans="1:3" x14ac:dyDescent="0.3">
      <c r="A35">
        <v>16</v>
      </c>
      <c r="B35" t="s">
        <v>14</v>
      </c>
      <c r="C35">
        <v>1.1574</v>
      </c>
    </row>
    <row r="36" spans="1:3" x14ac:dyDescent="0.3">
      <c r="A36">
        <v>17</v>
      </c>
      <c r="B36" t="s">
        <v>14</v>
      </c>
      <c r="C36">
        <v>1.2059</v>
      </c>
    </row>
    <row r="37" spans="1:3" x14ac:dyDescent="0.3">
      <c r="A37">
        <v>18</v>
      </c>
      <c r="B37" t="s">
        <v>14</v>
      </c>
      <c r="C37">
        <v>1.2370000000000001</v>
      </c>
    </row>
    <row r="38" spans="1:3" x14ac:dyDescent="0.3">
      <c r="A38">
        <v>19</v>
      </c>
      <c r="B38" t="s">
        <v>14</v>
      </c>
      <c r="C38">
        <v>1.4092</v>
      </c>
    </row>
    <row r="39" spans="1:3" x14ac:dyDescent="0.3">
      <c r="A39">
        <v>20</v>
      </c>
      <c r="B39" t="s">
        <v>14</v>
      </c>
      <c r="C39">
        <v>1.23</v>
      </c>
    </row>
    <row r="40" spans="1:3" x14ac:dyDescent="0.3">
      <c r="A40">
        <v>21</v>
      </c>
      <c r="B40" t="s">
        <v>14</v>
      </c>
      <c r="C40">
        <v>1.2008000000000001</v>
      </c>
    </row>
    <row r="41" spans="1:3" x14ac:dyDescent="0.3">
      <c r="A41">
        <v>1</v>
      </c>
      <c r="B41" t="s">
        <v>15</v>
      </c>
      <c r="C41">
        <v>8.1875999999999998</v>
      </c>
    </row>
    <row r="42" spans="1:3" x14ac:dyDescent="0.3">
      <c r="A42">
        <v>2</v>
      </c>
      <c r="B42" t="s">
        <v>16</v>
      </c>
      <c r="C42">
        <v>7.1014999999999997</v>
      </c>
    </row>
    <row r="43" spans="1:3" x14ac:dyDescent="0.3">
      <c r="A43">
        <v>3</v>
      </c>
      <c r="B43" t="s">
        <v>17</v>
      </c>
      <c r="C43">
        <v>14.624700000000001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Borges</dc:creator>
  <cp:lastModifiedBy>Lucas Borges</cp:lastModifiedBy>
  <dcterms:created xsi:type="dcterms:W3CDTF">2019-11-30T18:07:08Z</dcterms:created>
  <dcterms:modified xsi:type="dcterms:W3CDTF">2019-12-02T02:02:45Z</dcterms:modified>
</cp:coreProperties>
</file>