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ucas\Universidad de Palermo\4° Año\1- Primer Semestre\Cálculo Numérico\Tablas para usar\Actividades\"/>
    </mc:Choice>
  </mc:AlternateContent>
  <xr:revisionPtr revIDLastSave="0" documentId="13_ncr:1_{3D675680-C096-417A-9ABA-4A0F1DD924C0}" xr6:coauthVersionLast="47" xr6:coauthVersionMax="47" xr10:uidLastSave="{00000000-0000-0000-0000-000000000000}"/>
  <bookViews>
    <workbookView xWindow="-108" yWindow="-108" windowWidth="23256" windowHeight="12456" activeTab="10" xr2:uid="{0649E705-89F7-40A2-824D-125D9F79CF07}"/>
  </bookViews>
  <sheets>
    <sheet name="1)" sheetId="5" r:id="rId1"/>
    <sheet name="2 a)" sheetId="1" r:id="rId2"/>
    <sheet name="2 b)" sheetId="6" r:id="rId3"/>
    <sheet name="3)" sheetId="7" r:id="rId4"/>
    <sheet name="4 a)c)" sheetId="2" r:id="rId5"/>
    <sheet name="4 b)c)" sheetId="8" r:id="rId6"/>
    <sheet name="5 a)" sheetId="3" r:id="rId7"/>
    <sheet name="5c)" sheetId="9" r:id="rId8"/>
    <sheet name="6 a)" sheetId="4" r:id="rId9"/>
    <sheet name="6b)" sheetId="10" r:id="rId10"/>
    <sheet name="Hoja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8" i="4" s="1"/>
  <c r="F8" i="10"/>
  <c r="F7" i="10"/>
  <c r="C3" i="10"/>
  <c r="C4" i="10"/>
  <c r="C5" i="10"/>
  <c r="C6" i="10"/>
  <c r="C7" i="10"/>
  <c r="C8" i="10"/>
  <c r="C9" i="10"/>
  <c r="C10" i="10"/>
  <c r="C11" i="10"/>
  <c r="C12" i="10"/>
  <c r="C2" i="10"/>
  <c r="B9" i="10"/>
  <c r="B10" i="10" s="1"/>
  <c r="B11" i="10" s="1"/>
  <c r="B12" i="10" s="1"/>
  <c r="B2" i="10"/>
  <c r="F7" i="9"/>
  <c r="C3" i="9"/>
  <c r="C4" i="9"/>
  <c r="C5" i="9"/>
  <c r="C6" i="9"/>
  <c r="C7" i="9"/>
  <c r="C8" i="9"/>
  <c r="C9" i="9"/>
  <c r="C10" i="9"/>
  <c r="C11" i="9"/>
  <c r="C12" i="9"/>
  <c r="C2" i="9"/>
  <c r="B9" i="9"/>
  <c r="B10" i="9"/>
  <c r="B11" i="9"/>
  <c r="B12" i="9"/>
  <c r="B2" i="9"/>
  <c r="E9" i="2"/>
  <c r="E8" i="2"/>
  <c r="E7" i="2"/>
  <c r="F10" i="8" l="1"/>
  <c r="F8" i="8"/>
  <c r="F7" i="8"/>
  <c r="C3" i="8"/>
  <c r="C4" i="8"/>
  <c r="C5" i="8"/>
  <c r="C6" i="8"/>
  <c r="C2" i="8"/>
  <c r="B2" i="8"/>
  <c r="E28" i="7"/>
  <c r="A30" i="7"/>
  <c r="A31" i="7" s="1"/>
  <c r="A32" i="7" s="1"/>
  <c r="A29" i="7"/>
  <c r="A28" i="7"/>
  <c r="F7" i="7"/>
  <c r="B2" i="7"/>
  <c r="F7" i="6"/>
  <c r="C3" i="6"/>
  <c r="C4" i="6"/>
  <c r="C5" i="6"/>
  <c r="C6" i="6"/>
  <c r="C2" i="6"/>
  <c r="B2" i="6"/>
  <c r="F8" i="5"/>
  <c r="F7" i="5"/>
  <c r="C3" i="5"/>
  <c r="C4" i="5"/>
  <c r="C5" i="5"/>
  <c r="C6" i="5"/>
  <c r="C2" i="5"/>
  <c r="B2" i="5"/>
  <c r="E6" i="4" l="1"/>
  <c r="B7" i="4"/>
  <c r="B8" i="4"/>
  <c r="B9" i="4"/>
  <c r="B10" i="4"/>
  <c r="B11" i="4"/>
  <c r="B12" i="4"/>
  <c r="B13" i="4"/>
  <c r="B14" i="4"/>
  <c r="B15" i="4"/>
  <c r="B16" i="4"/>
  <c r="B6" i="4"/>
  <c r="A12" i="4"/>
  <c r="A13" i="4"/>
  <c r="A14" i="4"/>
  <c r="A15" i="4" s="1"/>
  <c r="A16" i="4" s="1"/>
  <c r="A6" i="4"/>
  <c r="E6" i="3"/>
  <c r="B7" i="3"/>
  <c r="B8" i="3"/>
  <c r="B9" i="3"/>
  <c r="B10" i="3"/>
  <c r="B11" i="3"/>
  <c r="B12" i="3"/>
  <c r="B13" i="3"/>
  <c r="B14" i="3"/>
  <c r="B15" i="3"/>
  <c r="B16" i="3"/>
  <c r="B6" i="3"/>
  <c r="A14" i="3"/>
  <c r="A15" i="3"/>
  <c r="A16" i="3"/>
  <c r="A12" i="3"/>
  <c r="A13" i="3" s="1"/>
  <c r="A6" i="3"/>
  <c r="E6" i="2"/>
  <c r="E6" i="1"/>
  <c r="B7" i="2"/>
  <c r="B8" i="2"/>
  <c r="B9" i="2"/>
  <c r="B10" i="2"/>
  <c r="B6" i="2"/>
  <c r="C3" i="2"/>
  <c r="A6" i="2"/>
  <c r="A7" i="2"/>
  <c r="B7" i="1"/>
  <c r="B8" i="1"/>
  <c r="B9" i="1"/>
  <c r="B10" i="1"/>
  <c r="B6" i="1"/>
  <c r="C3" i="1"/>
  <c r="A6" i="1"/>
  <c r="A8" i="2" l="1"/>
  <c r="A7" i="1"/>
  <c r="A8" i="1" s="1"/>
  <c r="A9" i="1" s="1"/>
  <c r="A9" i="2" l="1"/>
  <c r="A10" i="1"/>
  <c r="A10" i="2" l="1"/>
  <c r="A7" i="3"/>
  <c r="A8" i="3"/>
  <c r="A9" i="3"/>
  <c r="A10" i="3" s="1"/>
  <c r="A11" i="3" s="1"/>
  <c r="C3" i="3"/>
  <c r="A7" i="4"/>
  <c r="A8" i="4"/>
  <c r="A9" i="4" s="1"/>
  <c r="A10" i="4" s="1"/>
  <c r="A11" i="4" s="1"/>
  <c r="C3" i="4"/>
  <c r="F9" i="5"/>
  <c r="G3" i="5"/>
  <c r="B3" i="5"/>
  <c r="B4" i="5" s="1"/>
  <c r="B5" i="5" s="1"/>
  <c r="B6" i="5" s="1"/>
  <c r="B4" i="6"/>
  <c r="B5" i="6" s="1"/>
  <c r="B6" i="6" s="1"/>
  <c r="B3" i="6"/>
  <c r="G3" i="6"/>
  <c r="F9" i="6"/>
  <c r="B3" i="7"/>
  <c r="B4" i="7" s="1"/>
  <c r="B5" i="7" s="1"/>
  <c r="B6" i="7" s="1"/>
  <c r="G3" i="7"/>
  <c r="F9" i="7"/>
  <c r="C25" i="7"/>
  <c r="B3" i="8"/>
  <c r="B4" i="8" s="1"/>
  <c r="B5" i="8" s="1"/>
  <c r="B6" i="8" s="1"/>
  <c r="G3" i="8"/>
  <c r="F9" i="8"/>
  <c r="B3" i="9"/>
  <c r="B4" i="9" s="1"/>
  <c r="B5" i="9" s="1"/>
  <c r="B6" i="9" s="1"/>
  <c r="B7" i="9" s="1"/>
  <c r="B8" i="9" s="1"/>
  <c r="G3" i="9"/>
  <c r="F9" i="9"/>
  <c r="B4" i="10"/>
  <c r="B5" i="10" s="1"/>
  <c r="B6" i="10" s="1"/>
  <c r="B7" i="10" s="1"/>
  <c r="B8" i="10" s="1"/>
  <c r="B3" i="10"/>
  <c r="G3" i="10"/>
  <c r="F9" i="10"/>
</calcChain>
</file>

<file path=xl/sharedStrings.xml><?xml version="1.0" encoding="utf-8"?>
<sst xmlns="http://schemas.openxmlformats.org/spreadsheetml/2006/main" count="140" uniqueCount="26">
  <si>
    <t>a=</t>
  </si>
  <si>
    <t>b=</t>
  </si>
  <si>
    <t>N=</t>
  </si>
  <si>
    <t>h=</t>
  </si>
  <si>
    <t>xi</t>
  </si>
  <si>
    <t>F(xi)</t>
  </si>
  <si>
    <t>T(f;P)=</t>
  </si>
  <si>
    <t>X</t>
  </si>
  <si>
    <t>f(x)</t>
  </si>
  <si>
    <t>x0</t>
  </si>
  <si>
    <t>x1</t>
  </si>
  <si>
    <t>x2</t>
  </si>
  <si>
    <t>x3</t>
  </si>
  <si>
    <t>x4</t>
  </si>
  <si>
    <t>x5</t>
  </si>
  <si>
    <t>S(f,P)=</t>
  </si>
  <si>
    <t>x6</t>
  </si>
  <si>
    <t>I=</t>
  </si>
  <si>
    <t>VALOR INTEGRAL</t>
  </si>
  <si>
    <t>Eabs=</t>
  </si>
  <si>
    <t>Erel=</t>
  </si>
  <si>
    <t>f(x)=</t>
  </si>
  <si>
    <t>x7</t>
  </si>
  <si>
    <t>x8</t>
  </si>
  <si>
    <t>x9</t>
  </si>
  <si>
    <t>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</si>
</sst>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164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541020</xdr:colOff>
      <xdr:row>1</xdr:row>
      <xdr:rowOff>22860</xdr:rowOff>
    </xdr:from>
    <xdr:to>
      <xdr:col>13</xdr:col>
      <xdr:colOff>312744</xdr:colOff>
      <xdr:row>3</xdr:row>
      <xdr:rowOff>15271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5FC88F-50AA-6B49-9991-B1CB3770A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0860" y="205740"/>
          <a:ext cx="3734124" cy="358171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571500</xdr:colOff>
      <xdr:row>3</xdr:row>
      <xdr:rowOff>30480</xdr:rowOff>
    </xdr:from>
    <xdr:to>
      <xdr:col>13</xdr:col>
      <xdr:colOff>274638</xdr:colOff>
      <xdr:row>9</xdr:row>
      <xdr:rowOff>114402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A45589F-C0DC-7F3A-49F1-3B4952F29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1340" y="579120"/>
          <a:ext cx="3665538" cy="118120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327660</xdr:colOff>
      <xdr:row>0</xdr:row>
      <xdr:rowOff>83820</xdr:rowOff>
    </xdr:from>
    <xdr:to>
      <xdr:col>14</xdr:col>
      <xdr:colOff>686174</xdr:colOff>
      <xdr:row>5</xdr:row>
      <xdr:rowOff>122003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39F457-0ED0-47BC-8AAB-48B0D40F3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980" y="83820"/>
          <a:ext cx="4320914" cy="95258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16</xdr:col>
      <xdr:colOff>757182</xdr:colOff>
      <xdr:row>9</xdr:row>
      <xdr:rowOff>15240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5E34B11-9828-199C-6054-9440400F5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9840" y="365760"/>
          <a:ext cx="7097022" cy="1295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13</xdr:col>
      <xdr:colOff>747237</xdr:colOff>
      <xdr:row>7</xdr:row>
      <xdr:rowOff>45803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38AA93C-47B2-1DA5-B704-9E9139696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7360" y="365760"/>
          <a:ext cx="5502117" cy="9602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13</xdr:col>
      <xdr:colOff>747237</xdr:colOff>
      <xdr:row>8</xdr:row>
      <xdr:rowOff>45803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2346474-FA6B-4D12-948E-C0A4CDC68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7360" y="548640"/>
          <a:ext cx="5502117" cy="9602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655320</xdr:colOff>
      <xdr:row>0</xdr:row>
      <xdr:rowOff>106680</xdr:rowOff>
    </xdr:from>
    <xdr:to>
      <xdr:col>17</xdr:col>
      <xdr:colOff>236870</xdr:colOff>
      <xdr:row>12</xdr:row>
      <xdr:rowOff>137353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DE3D8C-D9BE-0CE9-F1D0-50221DB60A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2680" y="106680"/>
          <a:ext cx="7506350" cy="22252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53340</xdr:colOff>
      <xdr:row>1</xdr:row>
      <xdr:rowOff>7620</xdr:rowOff>
    </xdr:from>
    <xdr:to>
      <xdr:col>14</xdr:col>
      <xdr:colOff>114649</xdr:colOff>
      <xdr:row>7</xdr:row>
      <xdr:rowOff>129646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D813D24-7BF5-46F1-6146-19EFDC9AE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5660" y="190500"/>
          <a:ext cx="4023709" cy="12193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13</xdr:col>
      <xdr:colOff>61309</xdr:colOff>
      <xdr:row>7</xdr:row>
      <xdr:rowOff>122026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657151-0803-4023-86BA-3DE7DD464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9840" y="182880"/>
          <a:ext cx="4023709" cy="12193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647700</xdr:colOff>
      <xdr:row>2</xdr:row>
      <xdr:rowOff>45720</xdr:rowOff>
    </xdr:from>
    <xdr:to>
      <xdr:col>15</xdr:col>
      <xdr:colOff>129907</xdr:colOff>
      <xdr:row>9</xdr:row>
      <xdr:rowOff>114417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2DB56A-970F-CDC4-9928-8ACE4C83C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0" y="411480"/>
          <a:ext cx="4237087" cy="134885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14</xdr:col>
      <xdr:colOff>274687</xdr:colOff>
      <xdr:row>9</xdr:row>
      <xdr:rowOff>68697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82731A-0E78-46F9-AFD1-2AB6994A6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32320" y="365760"/>
          <a:ext cx="4237087" cy="134885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777240</xdr:colOff>
      <xdr:row>1</xdr:row>
      <xdr:rowOff>175260</xdr:rowOff>
    </xdr:from>
    <xdr:to>
      <xdr:col>12</xdr:col>
      <xdr:colOff>343274</xdr:colOff>
      <xdr:row>7</xdr:row>
      <xdr:rowOff>30563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828477-D8FF-6FFA-7EAF-E5F11AEAC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2120" y="358140"/>
          <a:ext cx="4320914" cy="952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B0A1-A159-461A-A818-DC1EFBB5F3D8}">
  <dimension ref="A1:G9"/>
  <sheetViews>
    <sheetView workbookViewId="0">
      <selection activeCell="E16" sqref="E16"/>
    </sheetView>
  </sheetViews>
  <sheetFormatPr baseColWidth="10" defaultRowHeight="14.4" x14ac:dyDescent="0.3"/>
  <sheetData>
    <row r="1" spans="1:7" x14ac:dyDescent="0.3">
      <c r="A1" s="1"/>
      <c r="B1" s="1" t="s">
        <v>7</v>
      </c>
      <c r="C1" s="1" t="s">
        <v>8</v>
      </c>
      <c r="F1" t="s">
        <v>0</v>
      </c>
      <c r="G1">
        <v>0</v>
      </c>
    </row>
    <row r="2" spans="1:7" x14ac:dyDescent="0.3">
      <c r="A2" s="1" t="s">
        <v>9</v>
      </c>
      <c r="B2" s="1">
        <f>G1</f>
        <v>0</v>
      </c>
      <c r="C2" s="1">
        <f>1/(1+B2)</f>
        <v>1</v>
      </c>
      <c r="F2" t="s">
        <v>1</v>
      </c>
      <c r="G2">
        <v>1</v>
      </c>
    </row>
    <row r="3" spans="1:7" x14ac:dyDescent="0.3">
      <c r="A3" s="1" t="s">
        <v>10</v>
      </c>
      <c r="B3" s="1">
        <f>B2+$G$4</f>
        <v>0.25</v>
      </c>
      <c r="C3" s="1">
        <f t="shared" ref="C3:C8" si="0">1/(1+B3)</f>
        <v>0.8</v>
      </c>
      <c r="F3" t="s">
        <v>2</v>
      </c>
      <c r="G3">
        <f>(G2-G1)/G4</f>
        <v>4</v>
      </c>
    </row>
    <row r="4" spans="1:7" x14ac:dyDescent="0.3">
      <c r="A4" s="1" t="s">
        <v>11</v>
      </c>
      <c r="B4" s="1">
        <f t="shared" ref="B4:B8" si="1">B3+$G$4</f>
        <v>0.5</v>
      </c>
      <c r="C4" s="1">
        <f t="shared" si="0"/>
        <v>0.66666666666666663</v>
      </c>
      <c r="F4" t="s">
        <v>3</v>
      </c>
      <c r="G4">
        <v>0.25</v>
      </c>
    </row>
    <row r="5" spans="1:7" x14ac:dyDescent="0.3">
      <c r="A5" s="1" t="s">
        <v>12</v>
      </c>
      <c r="B5" s="1">
        <f t="shared" si="1"/>
        <v>0.75</v>
      </c>
      <c r="C5" s="1">
        <f t="shared" si="0"/>
        <v>0.5714285714285714</v>
      </c>
    </row>
    <row r="6" spans="1:7" x14ac:dyDescent="0.3">
      <c r="A6" s="2" t="s">
        <v>13</v>
      </c>
      <c r="B6" s="2">
        <f t="shared" si="1"/>
        <v>1</v>
      </c>
      <c r="C6" s="2">
        <f t="shared" si="0"/>
        <v>0.5</v>
      </c>
    </row>
    <row r="7" spans="1:7" x14ac:dyDescent="0.3">
      <c r="A7" s="4"/>
      <c r="B7" s="4"/>
      <c r="C7" s="4"/>
      <c r="E7" t="s">
        <v>15</v>
      </c>
      <c r="F7">
        <f>G4/3*(C2+C6+4*(C3+C5)+2*(C4))</f>
        <v>0.69325396825396823</v>
      </c>
    </row>
    <row r="8" spans="1:7" x14ac:dyDescent="0.3">
      <c r="A8" s="3"/>
      <c r="B8" s="3"/>
      <c r="C8" s="3"/>
      <c r="E8" t="s">
        <v>17</v>
      </c>
      <c r="F8">
        <f>LN(1+1)-LN(1+0)</f>
        <v>0.69314718055994529</v>
      </c>
    </row>
    <row r="9" spans="1:7" x14ac:dyDescent="0.3">
      <c r="E9" t="s">
        <v>19</v>
      </c>
      <c r="F9">
        <f>ABS(F8-F7)</f>
        <v>1.067876940229473E-4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BE54-C219-43F7-85FD-8C0545DDB6D3}">
  <dimension ref="A1:G12"/>
  <sheetViews>
    <sheetView workbookViewId="0">
      <selection activeCell="H20" sqref="H20"/>
    </sheetView>
  </sheetViews>
  <sheetFormatPr baseColWidth="10" defaultRowHeight="14.4" x14ac:dyDescent="0.3"/>
  <sheetData>
    <row r="1" spans="1:7" x14ac:dyDescent="0.3">
      <c r="A1" s="1"/>
      <c r="B1" s="1" t="s">
        <v>7</v>
      </c>
      <c r="C1" s="1" t="s">
        <v>8</v>
      </c>
      <c r="F1" t="s">
        <v>0</v>
      </c>
      <c r="G1">
        <v>1</v>
      </c>
    </row>
    <row r="2" spans="1:7" x14ac:dyDescent="0.3">
      <c r="A2" s="1" t="s">
        <v>9</v>
      </c>
      <c r="B2" s="1">
        <f>G1</f>
        <v>1</v>
      </c>
      <c r="C2" s="1">
        <f>B2^2</f>
        <v>1</v>
      </c>
      <c r="F2" t="s">
        <v>1</v>
      </c>
      <c r="G2">
        <v>1.5</v>
      </c>
    </row>
    <row r="3" spans="1:7" x14ac:dyDescent="0.3">
      <c r="A3" s="1" t="s">
        <v>10</v>
      </c>
      <c r="B3" s="1">
        <f>B2+$G$4</f>
        <v>1.05</v>
      </c>
      <c r="C3" s="1">
        <f t="shared" ref="C3:C12" si="0">B3^2</f>
        <v>1.1025</v>
      </c>
      <c r="F3" t="s">
        <v>2</v>
      </c>
      <c r="G3">
        <f>(G2-G1)/G4</f>
        <v>10</v>
      </c>
    </row>
    <row r="4" spans="1:7" x14ac:dyDescent="0.3">
      <c r="A4" s="1" t="s">
        <v>11</v>
      </c>
      <c r="B4" s="1">
        <f t="shared" ref="B4:B12" si="1">B3+$G$4</f>
        <v>1.1000000000000001</v>
      </c>
      <c r="C4" s="1">
        <f t="shared" si="0"/>
        <v>1.2100000000000002</v>
      </c>
      <c r="F4" t="s">
        <v>3</v>
      </c>
      <c r="G4">
        <v>0.05</v>
      </c>
    </row>
    <row r="5" spans="1:7" x14ac:dyDescent="0.3">
      <c r="A5" s="1" t="s">
        <v>12</v>
      </c>
      <c r="B5" s="1">
        <f t="shared" si="1"/>
        <v>1.1500000000000001</v>
      </c>
      <c r="C5" s="1">
        <f t="shared" si="0"/>
        <v>1.3225000000000002</v>
      </c>
    </row>
    <row r="6" spans="1:7" x14ac:dyDescent="0.3">
      <c r="A6" s="1" t="s">
        <v>13</v>
      </c>
      <c r="B6" s="1">
        <f t="shared" si="1"/>
        <v>1.2000000000000002</v>
      </c>
      <c r="C6" s="1">
        <f t="shared" si="0"/>
        <v>1.4400000000000004</v>
      </c>
    </row>
    <row r="7" spans="1:7" x14ac:dyDescent="0.3">
      <c r="A7" s="1" t="s">
        <v>14</v>
      </c>
      <c r="B7" s="1">
        <f t="shared" si="1"/>
        <v>1.2500000000000002</v>
      </c>
      <c r="C7" s="1">
        <f t="shared" si="0"/>
        <v>1.5625000000000004</v>
      </c>
      <c r="E7" t="s">
        <v>15</v>
      </c>
      <c r="F7">
        <f>G4/3*(C2+C12+4*(C3+C5+C7+C9+C11)+2*(C4+C6+C8+C10))</f>
        <v>0.79166666666666685</v>
      </c>
    </row>
    <row r="8" spans="1:7" x14ac:dyDescent="0.3">
      <c r="A8" s="1" t="s">
        <v>16</v>
      </c>
      <c r="B8" s="1">
        <f t="shared" si="1"/>
        <v>1.3000000000000003</v>
      </c>
      <c r="C8" s="1">
        <f t="shared" si="0"/>
        <v>1.6900000000000006</v>
      </c>
      <c r="E8" t="s">
        <v>17</v>
      </c>
      <c r="F8">
        <f>(1.5^3/3)-1^3/3</f>
        <v>0.79166666666666674</v>
      </c>
    </row>
    <row r="9" spans="1:7" x14ac:dyDescent="0.3">
      <c r="A9" s="1" t="s">
        <v>22</v>
      </c>
      <c r="B9" s="1">
        <f t="shared" si="1"/>
        <v>1.3500000000000003</v>
      </c>
      <c r="C9" s="1">
        <f t="shared" si="0"/>
        <v>1.8225000000000009</v>
      </c>
      <c r="E9" t="s">
        <v>19</v>
      </c>
      <c r="F9">
        <f>ABS(F8-F7)</f>
        <v>1.1102230246251565E-16</v>
      </c>
    </row>
    <row r="10" spans="1:7" x14ac:dyDescent="0.3">
      <c r="A10" s="1" t="s">
        <v>23</v>
      </c>
      <c r="B10" s="1">
        <f t="shared" si="1"/>
        <v>1.4000000000000004</v>
      </c>
      <c r="C10" s="1">
        <f t="shared" si="0"/>
        <v>1.9600000000000011</v>
      </c>
    </row>
    <row r="11" spans="1:7" x14ac:dyDescent="0.3">
      <c r="A11" s="1" t="s">
        <v>24</v>
      </c>
      <c r="B11" s="1">
        <f t="shared" si="1"/>
        <v>1.4500000000000004</v>
      </c>
      <c r="C11" s="1">
        <f t="shared" si="0"/>
        <v>2.1025000000000014</v>
      </c>
    </row>
    <row r="12" spans="1:7" x14ac:dyDescent="0.3">
      <c r="A12" s="1" t="s">
        <v>25</v>
      </c>
      <c r="B12" s="1">
        <f t="shared" si="1"/>
        <v>1.5000000000000004</v>
      </c>
      <c r="C12" s="1">
        <f t="shared" si="0"/>
        <v>2.2500000000000013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D42F-D3F1-4563-88C7-9EC3763A4F77}">
  <dimension ref="A1"/>
  <sheetViews>
    <sheetView tabSelected="1" workbookViewId="0">
      <selection activeCell="K20" sqref="K20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12258-8388-4326-AEEC-19EC344F3B64}">
  <dimension ref="A1:E12"/>
  <sheetViews>
    <sheetView workbookViewId="0">
      <selection activeCell="F10" sqref="F10"/>
    </sheetView>
  </sheetViews>
  <sheetFormatPr baseColWidth="10" defaultRowHeight="14.4" x14ac:dyDescent="0.3"/>
  <sheetData>
    <row r="1" spans="1:5" x14ac:dyDescent="0.3">
      <c r="B1" t="s">
        <v>0</v>
      </c>
      <c r="C1">
        <v>0</v>
      </c>
    </row>
    <row r="2" spans="1:5" x14ac:dyDescent="0.3">
      <c r="B2" t="s">
        <v>1</v>
      </c>
      <c r="C2">
        <v>1</v>
      </c>
    </row>
    <row r="3" spans="1:5" x14ac:dyDescent="0.3">
      <c r="B3" t="s">
        <v>2</v>
      </c>
      <c r="C3">
        <f>(C2-C1)/E3</f>
        <v>4</v>
      </c>
      <c r="D3" t="s">
        <v>3</v>
      </c>
      <c r="E3">
        <v>0.25</v>
      </c>
    </row>
    <row r="5" spans="1:5" x14ac:dyDescent="0.3">
      <c r="A5" s="1" t="s">
        <v>4</v>
      </c>
      <c r="B5" s="1" t="s">
        <v>5</v>
      </c>
    </row>
    <row r="6" spans="1:5" x14ac:dyDescent="0.3">
      <c r="A6" s="5">
        <f>C1</f>
        <v>0</v>
      </c>
      <c r="B6" s="5">
        <f>1/(SQRT(2+A6^3))</f>
        <v>0.70710678118654746</v>
      </c>
      <c r="D6" t="s">
        <v>6</v>
      </c>
      <c r="E6">
        <f>E3/2*(B6+B10)+E3*SUM(B7:B9)</f>
        <v>0.66878976348515506</v>
      </c>
    </row>
    <row r="7" spans="1:5" x14ac:dyDescent="0.3">
      <c r="A7" s="5">
        <f>A6+$E$3</f>
        <v>0.25</v>
      </c>
      <c r="B7" s="5">
        <f t="shared" ref="B7:B10" si="0">1/(SQRT(2+A7^3))</f>
        <v>0.70436072506049907</v>
      </c>
    </row>
    <row r="8" spans="1:5" x14ac:dyDescent="0.3">
      <c r="A8" s="5">
        <f t="shared" ref="A8:A10" si="1">A7+$E$3</f>
        <v>0.5</v>
      </c>
      <c r="B8" s="5">
        <f t="shared" si="0"/>
        <v>0.68599434057003528</v>
      </c>
    </row>
    <row r="9" spans="1:5" x14ac:dyDescent="0.3">
      <c r="A9" s="5">
        <f t="shared" si="1"/>
        <v>0.75</v>
      </c>
      <c r="B9" s="5">
        <f t="shared" si="0"/>
        <v>0.64257546312199909</v>
      </c>
    </row>
    <row r="10" spans="1:5" x14ac:dyDescent="0.3">
      <c r="A10" s="6">
        <f t="shared" si="1"/>
        <v>1</v>
      </c>
      <c r="B10" s="5">
        <f t="shared" si="0"/>
        <v>0.57735026918962584</v>
      </c>
    </row>
    <row r="11" spans="1:5" x14ac:dyDescent="0.3">
      <c r="A11" s="4"/>
      <c r="B11" s="4"/>
    </row>
    <row r="12" spans="1:5" x14ac:dyDescent="0.3">
      <c r="A12" s="3"/>
      <c r="B1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49E8-F374-486F-A660-43B1A468A0B9}">
  <dimension ref="A1:G9"/>
  <sheetViews>
    <sheetView workbookViewId="0">
      <selection activeCell="G15" sqref="G15"/>
    </sheetView>
  </sheetViews>
  <sheetFormatPr baseColWidth="10" defaultRowHeight="14.4" x14ac:dyDescent="0.3"/>
  <sheetData>
    <row r="1" spans="1:7" x14ac:dyDescent="0.3">
      <c r="A1" s="1"/>
      <c r="B1" s="1" t="s">
        <v>7</v>
      </c>
      <c r="C1" s="1" t="s">
        <v>8</v>
      </c>
      <c r="F1" t="s">
        <v>0</v>
      </c>
      <c r="G1">
        <v>0</v>
      </c>
    </row>
    <row r="2" spans="1:7" x14ac:dyDescent="0.3">
      <c r="A2" s="1" t="s">
        <v>9</v>
      </c>
      <c r="B2" s="1">
        <f>G1</f>
        <v>0</v>
      </c>
      <c r="C2" s="1">
        <f>1/(SQRT(2+B2^3))</f>
        <v>0.70710678118654746</v>
      </c>
      <c r="F2" t="s">
        <v>1</v>
      </c>
      <c r="G2">
        <v>1</v>
      </c>
    </row>
    <row r="3" spans="1:7" x14ac:dyDescent="0.3">
      <c r="A3" s="1" t="s">
        <v>10</v>
      </c>
      <c r="B3" s="1">
        <f>B2+$G$4</f>
        <v>0.25</v>
      </c>
      <c r="C3" s="1">
        <f t="shared" ref="C3:C8" si="0">1/(SQRT(2+B3^3))</f>
        <v>0.70436072506049907</v>
      </c>
      <c r="F3" t="s">
        <v>2</v>
      </c>
      <c r="G3">
        <f>(G2-G1)/G4</f>
        <v>4</v>
      </c>
    </row>
    <row r="4" spans="1:7" x14ac:dyDescent="0.3">
      <c r="A4" s="1" t="s">
        <v>11</v>
      </c>
      <c r="B4" s="1">
        <f t="shared" ref="B4:B8" si="1">B3+$G$4</f>
        <v>0.5</v>
      </c>
      <c r="C4" s="1">
        <f t="shared" si="0"/>
        <v>0.68599434057003528</v>
      </c>
      <c r="F4" t="s">
        <v>3</v>
      </c>
      <c r="G4">
        <v>0.25</v>
      </c>
    </row>
    <row r="5" spans="1:7" x14ac:dyDescent="0.3">
      <c r="A5" s="1" t="s">
        <v>12</v>
      </c>
      <c r="B5" s="1">
        <f t="shared" si="1"/>
        <v>0.75</v>
      </c>
      <c r="C5" s="1">
        <f t="shared" si="0"/>
        <v>0.64257546312199909</v>
      </c>
    </row>
    <row r="6" spans="1:7" x14ac:dyDescent="0.3">
      <c r="A6" s="2" t="s">
        <v>13</v>
      </c>
      <c r="B6" s="2">
        <f t="shared" si="1"/>
        <v>1</v>
      </c>
      <c r="C6" s="2">
        <f t="shared" si="0"/>
        <v>0.57735026918962584</v>
      </c>
    </row>
    <row r="7" spans="1:7" x14ac:dyDescent="0.3">
      <c r="A7" s="4"/>
      <c r="B7" s="4"/>
      <c r="C7" s="4"/>
      <c r="E7" t="s">
        <v>15</v>
      </c>
      <c r="F7">
        <f>G4/3*(C2+C6+4*(C3+C5)+2*(C4))</f>
        <v>0.6703492070205197</v>
      </c>
    </row>
    <row r="8" spans="1:7" x14ac:dyDescent="0.3">
      <c r="A8" s="3"/>
      <c r="B8" s="3"/>
      <c r="C8" s="3"/>
      <c r="E8" t="s">
        <v>17</v>
      </c>
      <c r="F8" t="s">
        <v>18</v>
      </c>
    </row>
    <row r="9" spans="1:7" x14ac:dyDescent="0.3">
      <c r="E9" t="s">
        <v>19</v>
      </c>
      <c r="F9" t="e">
        <f>ABS(F8-F7)</f>
        <v>#VALUE!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78F1F-D536-4420-B34A-E4BB4928E8CC}">
  <dimension ref="A1:G33"/>
  <sheetViews>
    <sheetView topLeftCell="A10" workbookViewId="0">
      <selection activeCell="F17" sqref="F17"/>
    </sheetView>
  </sheetViews>
  <sheetFormatPr baseColWidth="10" defaultRowHeight="14.4" x14ac:dyDescent="0.3"/>
  <sheetData>
    <row r="1" spans="1:7" x14ac:dyDescent="0.3">
      <c r="A1" s="1"/>
      <c r="B1" s="1" t="s">
        <v>7</v>
      </c>
      <c r="C1" s="1" t="s">
        <v>8</v>
      </c>
      <c r="F1" t="s">
        <v>0</v>
      </c>
      <c r="G1">
        <v>5100</v>
      </c>
    </row>
    <row r="2" spans="1:7" x14ac:dyDescent="0.3">
      <c r="A2" s="1" t="s">
        <v>9</v>
      </c>
      <c r="B2" s="1">
        <f>G1</f>
        <v>5100</v>
      </c>
      <c r="C2" s="1">
        <v>8.5370000000000008</v>
      </c>
      <c r="F2" t="s">
        <v>1</v>
      </c>
      <c r="G2">
        <v>5140</v>
      </c>
    </row>
    <row r="3" spans="1:7" x14ac:dyDescent="0.3">
      <c r="A3" s="1" t="s">
        <v>10</v>
      </c>
      <c r="B3" s="1">
        <f>B2+$G$4</f>
        <v>5110</v>
      </c>
      <c r="C3" s="1">
        <v>8.5389499999999998</v>
      </c>
      <c r="F3" t="s">
        <v>2</v>
      </c>
      <c r="G3">
        <f>(G2-G1)/G4</f>
        <v>4</v>
      </c>
    </row>
    <row r="4" spans="1:7" x14ac:dyDescent="0.3">
      <c r="A4" s="1" t="s">
        <v>11</v>
      </c>
      <c r="B4" s="1">
        <f t="shared" ref="B4:B8" si="0">B3+$G$4</f>
        <v>5120</v>
      </c>
      <c r="C4" s="1">
        <v>8.5409100000000002</v>
      </c>
      <c r="F4" t="s">
        <v>3</v>
      </c>
      <c r="G4">
        <v>10</v>
      </c>
    </row>
    <row r="5" spans="1:7" x14ac:dyDescent="0.3">
      <c r="A5" s="1" t="s">
        <v>12</v>
      </c>
      <c r="B5" s="1">
        <f t="shared" si="0"/>
        <v>5130</v>
      </c>
      <c r="C5" s="1">
        <v>8.5428599999999992</v>
      </c>
    </row>
    <row r="6" spans="1:7" x14ac:dyDescent="0.3">
      <c r="A6" s="2" t="s">
        <v>13</v>
      </c>
      <c r="B6" s="2">
        <f t="shared" si="0"/>
        <v>5140</v>
      </c>
      <c r="C6" s="2">
        <v>8.54481</v>
      </c>
    </row>
    <row r="7" spans="1:7" x14ac:dyDescent="0.3">
      <c r="A7" s="4"/>
      <c r="B7" s="4"/>
      <c r="C7" s="4"/>
      <c r="E7" t="s">
        <v>15</v>
      </c>
      <c r="F7">
        <f>G4/3*(C2+C6+4*(C3+C5)+2*(C4))</f>
        <v>341.63623333333334</v>
      </c>
    </row>
    <row r="8" spans="1:7" x14ac:dyDescent="0.3">
      <c r="A8" s="3"/>
      <c r="B8" s="3"/>
      <c r="C8" s="3"/>
      <c r="E8" t="s">
        <v>17</v>
      </c>
      <c r="F8" t="s">
        <v>18</v>
      </c>
    </row>
    <row r="9" spans="1:7" x14ac:dyDescent="0.3">
      <c r="E9" t="s">
        <v>19</v>
      </c>
      <c r="F9" t="e">
        <f>ABS(F8-F7)</f>
        <v>#VALUE!</v>
      </c>
    </row>
    <row r="23" spans="1:5" x14ac:dyDescent="0.3">
      <c r="B23" t="s">
        <v>0</v>
      </c>
      <c r="C23">
        <v>5100</v>
      </c>
    </row>
    <row r="24" spans="1:5" x14ac:dyDescent="0.3">
      <c r="B24" t="s">
        <v>1</v>
      </c>
      <c r="C24">
        <v>5140</v>
      </c>
    </row>
    <row r="25" spans="1:5" x14ac:dyDescent="0.3">
      <c r="B25" t="s">
        <v>2</v>
      </c>
      <c r="C25">
        <f>(C24-C23)/E25</f>
        <v>4</v>
      </c>
      <c r="D25" t="s">
        <v>3</v>
      </c>
      <c r="E25">
        <v>10</v>
      </c>
    </row>
    <row r="27" spans="1:5" x14ac:dyDescent="0.3">
      <c r="A27" s="1" t="s">
        <v>4</v>
      </c>
      <c r="B27" s="1" t="s">
        <v>5</v>
      </c>
    </row>
    <row r="28" spans="1:5" x14ac:dyDescent="0.3">
      <c r="A28" s="1">
        <f>C23</f>
        <v>5100</v>
      </c>
      <c r="B28" s="1">
        <v>8.5370000000000008</v>
      </c>
      <c r="D28" t="s">
        <v>6</v>
      </c>
      <c r="E28">
        <f>E25/2*(B28+B32)+E25*SUM(B29:B31)</f>
        <v>341.63625000000002</v>
      </c>
    </row>
    <row r="29" spans="1:5" x14ac:dyDescent="0.3">
      <c r="A29" s="1">
        <f>A28+$E$25</f>
        <v>5110</v>
      </c>
      <c r="B29" s="1">
        <v>8.5389499999999998</v>
      </c>
    </row>
    <row r="30" spans="1:5" x14ac:dyDescent="0.3">
      <c r="A30" s="1">
        <f t="shared" ref="A30:A33" si="1">A29+$E$25</f>
        <v>5120</v>
      </c>
      <c r="B30" s="1">
        <v>8.5409100000000002</v>
      </c>
    </row>
    <row r="31" spans="1:5" x14ac:dyDescent="0.3">
      <c r="A31" s="1">
        <f t="shared" si="1"/>
        <v>5130</v>
      </c>
      <c r="B31" s="1">
        <v>8.5428599999999992</v>
      </c>
    </row>
    <row r="32" spans="1:5" x14ac:dyDescent="0.3">
      <c r="A32" s="2">
        <f t="shared" si="1"/>
        <v>5140</v>
      </c>
      <c r="B32" s="2">
        <v>8.54481</v>
      </c>
    </row>
    <row r="33" spans="1:2" x14ac:dyDescent="0.3">
      <c r="A33" s="4"/>
      <c r="B33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EF3D-E6C3-4392-9273-BA5DE9887506}">
  <dimension ref="A1:E12"/>
  <sheetViews>
    <sheetView workbookViewId="0">
      <selection activeCell="E25" sqref="E25"/>
    </sheetView>
  </sheetViews>
  <sheetFormatPr baseColWidth="10" defaultRowHeight="14.4" x14ac:dyDescent="0.3"/>
  <sheetData>
    <row r="1" spans="1:5" x14ac:dyDescent="0.3">
      <c r="B1" t="s">
        <v>0</v>
      </c>
      <c r="C1">
        <v>0</v>
      </c>
    </row>
    <row r="2" spans="1:5" x14ac:dyDescent="0.3">
      <c r="B2" t="s">
        <v>1</v>
      </c>
      <c r="C2">
        <v>1</v>
      </c>
    </row>
    <row r="3" spans="1:5" x14ac:dyDescent="0.3">
      <c r="B3" t="s">
        <v>2</v>
      </c>
      <c r="C3">
        <f>(C2-C1)/E3</f>
        <v>4</v>
      </c>
      <c r="D3" t="s">
        <v>3</v>
      </c>
      <c r="E3">
        <v>0.25</v>
      </c>
    </row>
    <row r="5" spans="1:5" x14ac:dyDescent="0.3">
      <c r="A5" s="1" t="s">
        <v>4</v>
      </c>
      <c r="B5" s="1" t="s">
        <v>5</v>
      </c>
    </row>
    <row r="6" spans="1:5" x14ac:dyDescent="0.3">
      <c r="A6" s="1">
        <f>C1</f>
        <v>0</v>
      </c>
      <c r="B6" s="1">
        <f>1/(1+A6^2)</f>
        <v>1</v>
      </c>
      <c r="D6" t="s">
        <v>6</v>
      </c>
      <c r="E6">
        <f>E3/2*(B6+B10)+E3*SUM(B7:B9)</f>
        <v>0.78279411764705886</v>
      </c>
    </row>
    <row r="7" spans="1:5" x14ac:dyDescent="0.3">
      <c r="A7" s="1">
        <f>A6+$E$3</f>
        <v>0.25</v>
      </c>
      <c r="B7" s="1">
        <f t="shared" ref="B7:B10" si="0">1/(1+A7^2)</f>
        <v>0.94117647058823528</v>
      </c>
      <c r="D7" t="s">
        <v>21</v>
      </c>
      <c r="E7">
        <f>ATAN(1)-ATAN(0)</f>
        <v>0.78539816339744828</v>
      </c>
    </row>
    <row r="8" spans="1:5" x14ac:dyDescent="0.3">
      <c r="A8" s="1">
        <f t="shared" ref="A8:A11" si="1">A7+$E$3</f>
        <v>0.5</v>
      </c>
      <c r="B8" s="1">
        <f t="shared" si="0"/>
        <v>0.8</v>
      </c>
      <c r="D8" t="s">
        <v>19</v>
      </c>
      <c r="E8">
        <f>ABS(E7-E6)</f>
        <v>2.6040457503894165E-3</v>
      </c>
    </row>
    <row r="9" spans="1:5" x14ac:dyDescent="0.3">
      <c r="A9" s="1">
        <f t="shared" si="1"/>
        <v>0.75</v>
      </c>
      <c r="B9" s="1">
        <f t="shared" si="0"/>
        <v>0.64</v>
      </c>
      <c r="D9" t="s">
        <v>20</v>
      </c>
      <c r="E9">
        <f>E8/ABS(E7)</f>
        <v>3.315574025695356E-3</v>
      </c>
    </row>
    <row r="10" spans="1:5" x14ac:dyDescent="0.3">
      <c r="A10" s="2">
        <f t="shared" si="1"/>
        <v>1</v>
      </c>
      <c r="B10" s="1">
        <f t="shared" si="0"/>
        <v>0.5</v>
      </c>
    </row>
    <row r="11" spans="1:5" x14ac:dyDescent="0.3">
      <c r="A11" s="4"/>
      <c r="B11" s="4"/>
    </row>
    <row r="12" spans="1:5" x14ac:dyDescent="0.3">
      <c r="A12" s="3"/>
      <c r="B12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7647-D608-4A9D-A6CD-65788B730BDA}">
  <dimension ref="A1:G10"/>
  <sheetViews>
    <sheetView workbookViewId="0">
      <selection activeCell="F7" sqref="F7"/>
    </sheetView>
  </sheetViews>
  <sheetFormatPr baseColWidth="10" defaultRowHeight="14.4" x14ac:dyDescent="0.3"/>
  <cols>
    <col min="6" max="6" width="12" customWidth="1"/>
  </cols>
  <sheetData>
    <row r="1" spans="1:7" x14ac:dyDescent="0.3">
      <c r="A1" s="1"/>
      <c r="B1" s="1" t="s">
        <v>7</v>
      </c>
      <c r="C1" s="1" t="s">
        <v>8</v>
      </c>
      <c r="F1" t="s">
        <v>0</v>
      </c>
      <c r="G1">
        <v>0</v>
      </c>
    </row>
    <row r="2" spans="1:7" x14ac:dyDescent="0.3">
      <c r="A2" s="1" t="s">
        <v>9</v>
      </c>
      <c r="B2" s="1">
        <f>G1</f>
        <v>0</v>
      </c>
      <c r="C2" s="1">
        <f>1/(1+B2^2)</f>
        <v>1</v>
      </c>
      <c r="F2" t="s">
        <v>1</v>
      </c>
      <c r="G2">
        <v>1</v>
      </c>
    </row>
    <row r="3" spans="1:7" x14ac:dyDescent="0.3">
      <c r="A3" s="1" t="s">
        <v>10</v>
      </c>
      <c r="B3" s="1">
        <f>B2+$G$4</f>
        <v>0.25</v>
      </c>
      <c r="C3" s="1">
        <f t="shared" ref="C3:C6" si="0">1/(1+B3^2)</f>
        <v>0.94117647058823528</v>
      </c>
      <c r="F3" t="s">
        <v>2</v>
      </c>
      <c r="G3">
        <f>(G2-G1)/G4</f>
        <v>4</v>
      </c>
    </row>
    <row r="4" spans="1:7" x14ac:dyDescent="0.3">
      <c r="A4" s="1" t="s">
        <v>11</v>
      </c>
      <c r="B4" s="1">
        <f t="shared" ref="B4:B8" si="1">B3+$G$4</f>
        <v>0.5</v>
      </c>
      <c r="C4" s="1">
        <f t="shared" si="0"/>
        <v>0.8</v>
      </c>
      <c r="F4" t="s">
        <v>3</v>
      </c>
      <c r="G4">
        <v>0.25</v>
      </c>
    </row>
    <row r="5" spans="1:7" x14ac:dyDescent="0.3">
      <c r="A5" s="1" t="s">
        <v>12</v>
      </c>
      <c r="B5" s="1">
        <f t="shared" si="1"/>
        <v>0.75</v>
      </c>
      <c r="C5" s="1">
        <f t="shared" si="0"/>
        <v>0.64</v>
      </c>
    </row>
    <row r="6" spans="1:7" x14ac:dyDescent="0.3">
      <c r="A6" s="2" t="s">
        <v>13</v>
      </c>
      <c r="B6" s="2">
        <f t="shared" si="1"/>
        <v>1</v>
      </c>
      <c r="C6" s="1">
        <f t="shared" si="0"/>
        <v>0.5</v>
      </c>
    </row>
    <row r="7" spans="1:7" x14ac:dyDescent="0.3">
      <c r="A7" s="4"/>
      <c r="B7" s="4"/>
      <c r="C7" s="4"/>
      <c r="E7" t="s">
        <v>15</v>
      </c>
      <c r="F7">
        <f>G4/3*(C2+C6+4*(C3+C5)+2*(C4))</f>
        <v>0.78539215686274499</v>
      </c>
    </row>
    <row r="8" spans="1:7" x14ac:dyDescent="0.3">
      <c r="A8" s="3"/>
      <c r="B8" s="3"/>
      <c r="C8" s="3"/>
      <c r="E8" t="s">
        <v>17</v>
      </c>
      <c r="F8">
        <f>ATAN(1)-ATAN(0)</f>
        <v>0.78539816339744828</v>
      </c>
    </row>
    <row r="9" spans="1:7" x14ac:dyDescent="0.3">
      <c r="E9" t="s">
        <v>19</v>
      </c>
      <c r="F9">
        <f>ABS(F8-F7)</f>
        <v>6.006534703284494E-6</v>
      </c>
    </row>
    <row r="10" spans="1:7" x14ac:dyDescent="0.3">
      <c r="E10" t="s">
        <v>20</v>
      </c>
      <c r="F10">
        <f>F9/ABS(F8)</f>
        <v>7.6477575110459045E-6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AD28-9CBC-4430-8C3F-EC43332869A2}">
  <dimension ref="A1:E16"/>
  <sheetViews>
    <sheetView workbookViewId="0">
      <selection activeCell="F14" sqref="F14"/>
    </sheetView>
  </sheetViews>
  <sheetFormatPr baseColWidth="10" defaultRowHeight="14.4" x14ac:dyDescent="0.3"/>
  <sheetData>
    <row r="1" spans="1:5" x14ac:dyDescent="0.3">
      <c r="B1" t="s">
        <v>0</v>
      </c>
      <c r="C1">
        <v>1</v>
      </c>
    </row>
    <row r="2" spans="1:5" x14ac:dyDescent="0.3">
      <c r="B2" t="s">
        <v>1</v>
      </c>
      <c r="C2">
        <v>2</v>
      </c>
    </row>
    <row r="3" spans="1:5" x14ac:dyDescent="0.3">
      <c r="B3" t="s">
        <v>2</v>
      </c>
      <c r="C3">
        <f>(C2-C1)/E3</f>
        <v>10</v>
      </c>
      <c r="D3" t="s">
        <v>3</v>
      </c>
      <c r="E3">
        <v>0.1</v>
      </c>
    </row>
    <row r="5" spans="1:5" x14ac:dyDescent="0.3">
      <c r="A5" s="1" t="s">
        <v>4</v>
      </c>
      <c r="B5" s="1" t="s">
        <v>5</v>
      </c>
    </row>
    <row r="6" spans="1:5" x14ac:dyDescent="0.3">
      <c r="A6" s="5">
        <f>C1</f>
        <v>1</v>
      </c>
      <c r="B6" s="5">
        <f>SIN(A6)/A6</f>
        <v>0.8414709848078965</v>
      </c>
      <c r="D6" t="s">
        <v>6</v>
      </c>
      <c r="E6">
        <f>E3/2*(B6+B16)+E3*SUM(B7:B15)</f>
        <v>0.65921804054165123</v>
      </c>
    </row>
    <row r="7" spans="1:5" x14ac:dyDescent="0.3">
      <c r="A7" s="5">
        <f>A6+$E$3</f>
        <v>1.1000000000000001</v>
      </c>
      <c r="B7" s="5">
        <f t="shared" ref="B7:B16" si="0">SIN(A7)/A7</f>
        <v>0.81018850914675944</v>
      </c>
    </row>
    <row r="8" spans="1:5" x14ac:dyDescent="0.3">
      <c r="A8" s="5">
        <f t="shared" ref="A8:A16" si="1">A7+$E$3</f>
        <v>1.2000000000000002</v>
      </c>
      <c r="B8" s="5">
        <f t="shared" si="0"/>
        <v>0.77669923830602183</v>
      </c>
    </row>
    <row r="9" spans="1:5" x14ac:dyDescent="0.3">
      <c r="A9" s="5">
        <f t="shared" si="1"/>
        <v>1.3000000000000003</v>
      </c>
      <c r="B9" s="5">
        <f t="shared" si="0"/>
        <v>0.7411986041670714</v>
      </c>
    </row>
    <row r="10" spans="1:5" x14ac:dyDescent="0.3">
      <c r="A10" s="5">
        <f t="shared" si="1"/>
        <v>1.4000000000000004</v>
      </c>
      <c r="B10" s="5">
        <f t="shared" si="0"/>
        <v>0.70389266427747144</v>
      </c>
    </row>
    <row r="11" spans="1:5" x14ac:dyDescent="0.3">
      <c r="A11" s="5">
        <f t="shared" si="1"/>
        <v>1.5000000000000004</v>
      </c>
      <c r="B11" s="5">
        <f t="shared" si="0"/>
        <v>0.66499665773603611</v>
      </c>
    </row>
    <row r="12" spans="1:5" x14ac:dyDescent="0.3">
      <c r="A12" s="5">
        <f t="shared" si="1"/>
        <v>1.6000000000000005</v>
      </c>
      <c r="B12" s="5">
        <f t="shared" si="0"/>
        <v>0.62473350190094046</v>
      </c>
    </row>
    <row r="13" spans="1:5" x14ac:dyDescent="0.3">
      <c r="A13" s="5">
        <f t="shared" si="1"/>
        <v>1.7000000000000006</v>
      </c>
      <c r="B13" s="5">
        <f t="shared" si="0"/>
        <v>0.58333224144262841</v>
      </c>
    </row>
    <row r="14" spans="1:5" x14ac:dyDescent="0.3">
      <c r="A14" s="5">
        <f t="shared" si="1"/>
        <v>1.8000000000000007</v>
      </c>
      <c r="B14" s="5">
        <f t="shared" si="0"/>
        <v>0.54102646159899703</v>
      </c>
    </row>
    <row r="15" spans="1:5" x14ac:dyDescent="0.3">
      <c r="A15" s="5">
        <f t="shared" si="1"/>
        <v>1.9000000000000008</v>
      </c>
      <c r="B15" s="5">
        <f t="shared" si="0"/>
        <v>0.49805267773021783</v>
      </c>
    </row>
    <row r="16" spans="1:5" x14ac:dyDescent="0.3">
      <c r="A16" s="5">
        <f t="shared" si="1"/>
        <v>2.0000000000000009</v>
      </c>
      <c r="B16" s="5">
        <f t="shared" si="0"/>
        <v>0.45464871341284047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98A58-4AF3-48D1-9CA9-12650A2E6F5B}">
  <dimension ref="A1:G12"/>
  <sheetViews>
    <sheetView workbookViewId="0">
      <selection activeCell="F7" sqref="F7"/>
    </sheetView>
  </sheetViews>
  <sheetFormatPr baseColWidth="10" defaultRowHeight="14.4" x14ac:dyDescent="0.3"/>
  <sheetData>
    <row r="1" spans="1:7" x14ac:dyDescent="0.3">
      <c r="A1" s="1"/>
      <c r="B1" s="1" t="s">
        <v>7</v>
      </c>
      <c r="C1" s="1" t="s">
        <v>8</v>
      </c>
      <c r="F1" t="s">
        <v>0</v>
      </c>
      <c r="G1">
        <v>1</v>
      </c>
    </row>
    <row r="2" spans="1:7" x14ac:dyDescent="0.3">
      <c r="A2" s="1" t="s">
        <v>9</v>
      </c>
      <c r="B2" s="1">
        <f>G1</f>
        <v>1</v>
      </c>
      <c r="C2" s="1">
        <f>SIN(B2)/B2</f>
        <v>0.8414709848078965</v>
      </c>
      <c r="F2" t="s">
        <v>1</v>
      </c>
      <c r="G2">
        <v>2</v>
      </c>
    </row>
    <row r="3" spans="1:7" x14ac:dyDescent="0.3">
      <c r="A3" s="1" t="s">
        <v>10</v>
      </c>
      <c r="B3" s="1">
        <f>B2+$G$4</f>
        <v>1.1000000000000001</v>
      </c>
      <c r="C3" s="1">
        <f t="shared" ref="C3:C12" si="0">SIN(B3)/B3</f>
        <v>0.81018850914675944</v>
      </c>
      <c r="F3" t="s">
        <v>2</v>
      </c>
      <c r="G3">
        <f>(G2-G1)/G4</f>
        <v>10</v>
      </c>
    </row>
    <row r="4" spans="1:7" x14ac:dyDescent="0.3">
      <c r="A4" s="1" t="s">
        <v>11</v>
      </c>
      <c r="B4" s="1">
        <f t="shared" ref="B4:B13" si="1">B3+$G$4</f>
        <v>1.2000000000000002</v>
      </c>
      <c r="C4" s="1">
        <f t="shared" si="0"/>
        <v>0.77669923830602183</v>
      </c>
      <c r="F4" t="s">
        <v>3</v>
      </c>
      <c r="G4">
        <v>0.1</v>
      </c>
    </row>
    <row r="5" spans="1:7" x14ac:dyDescent="0.3">
      <c r="A5" s="1" t="s">
        <v>12</v>
      </c>
      <c r="B5" s="1">
        <f t="shared" si="1"/>
        <v>1.3000000000000003</v>
      </c>
      <c r="C5" s="1">
        <f t="shared" si="0"/>
        <v>0.7411986041670714</v>
      </c>
    </row>
    <row r="6" spans="1:7" x14ac:dyDescent="0.3">
      <c r="A6" s="1" t="s">
        <v>13</v>
      </c>
      <c r="B6" s="1">
        <f t="shared" si="1"/>
        <v>1.4000000000000004</v>
      </c>
      <c r="C6" s="1">
        <f t="shared" si="0"/>
        <v>0.70389266427747144</v>
      </c>
    </row>
    <row r="7" spans="1:7" x14ac:dyDescent="0.3">
      <c r="A7" s="1" t="s">
        <v>14</v>
      </c>
      <c r="B7" s="1">
        <f t="shared" si="1"/>
        <v>1.5000000000000004</v>
      </c>
      <c r="C7" s="1">
        <f t="shared" si="0"/>
        <v>0.66499665773603611</v>
      </c>
      <c r="E7" t="s">
        <v>15</v>
      </c>
      <c r="F7">
        <f>G4/3*(C2+C12+4*(C3+C5+C7+C9+C11)+2*(C4+C6+C8+C10))</f>
        <v>0.65932993970928178</v>
      </c>
    </row>
    <row r="8" spans="1:7" x14ac:dyDescent="0.3">
      <c r="A8" s="1" t="s">
        <v>16</v>
      </c>
      <c r="B8" s="1">
        <f t="shared" si="1"/>
        <v>1.6000000000000005</v>
      </c>
      <c r="C8" s="1">
        <f t="shared" si="0"/>
        <v>0.62473350190094046</v>
      </c>
      <c r="E8" t="s">
        <v>17</v>
      </c>
      <c r="F8" t="s">
        <v>18</v>
      </c>
    </row>
    <row r="9" spans="1:7" x14ac:dyDescent="0.3">
      <c r="A9" s="1" t="s">
        <v>22</v>
      </c>
      <c r="B9" s="1">
        <f t="shared" si="1"/>
        <v>1.7000000000000006</v>
      </c>
      <c r="C9" s="1">
        <f t="shared" si="0"/>
        <v>0.58333224144262841</v>
      </c>
      <c r="E9" t="s">
        <v>19</v>
      </c>
      <c r="F9" t="e">
        <f>ABS(F8-F7)</f>
        <v>#VALUE!</v>
      </c>
    </row>
    <row r="10" spans="1:7" x14ac:dyDescent="0.3">
      <c r="A10" s="1" t="s">
        <v>23</v>
      </c>
      <c r="B10" s="1">
        <f t="shared" si="1"/>
        <v>1.8000000000000007</v>
      </c>
      <c r="C10" s="1">
        <f t="shared" si="0"/>
        <v>0.54102646159899703</v>
      </c>
    </row>
    <row r="11" spans="1:7" x14ac:dyDescent="0.3">
      <c r="A11" s="1" t="s">
        <v>24</v>
      </c>
      <c r="B11" s="1">
        <f t="shared" si="1"/>
        <v>1.9000000000000008</v>
      </c>
      <c r="C11" s="1">
        <f t="shared" si="0"/>
        <v>0.49805267773021783</v>
      </c>
    </row>
    <row r="12" spans="1:7" x14ac:dyDescent="0.3">
      <c r="A12" s="1" t="s">
        <v>25</v>
      </c>
      <c r="B12" s="1">
        <f t="shared" si="1"/>
        <v>2.0000000000000009</v>
      </c>
      <c r="C12" s="1">
        <f t="shared" si="0"/>
        <v>0.45464871341284047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047E-F7B3-413A-97A8-5D72EF053B59}">
  <dimension ref="A1:E16"/>
  <sheetViews>
    <sheetView workbookViewId="0">
      <selection activeCell="F15" sqref="F15"/>
    </sheetView>
  </sheetViews>
  <sheetFormatPr baseColWidth="10" defaultRowHeight="14.4" x14ac:dyDescent="0.3"/>
  <sheetData>
    <row r="1" spans="1:5" x14ac:dyDescent="0.3">
      <c r="B1" t="s">
        <v>0</v>
      </c>
      <c r="C1">
        <v>1</v>
      </c>
    </row>
    <row r="2" spans="1:5" x14ac:dyDescent="0.3">
      <c r="B2" t="s">
        <v>1</v>
      </c>
      <c r="C2">
        <v>1.5</v>
      </c>
    </row>
    <row r="3" spans="1:5" x14ac:dyDescent="0.3">
      <c r="B3" t="s">
        <v>2</v>
      </c>
      <c r="C3">
        <f>(C2-C1)/E3</f>
        <v>10</v>
      </c>
      <c r="D3" t="s">
        <v>3</v>
      </c>
      <c r="E3">
        <v>0.05</v>
      </c>
    </row>
    <row r="5" spans="1:5" x14ac:dyDescent="0.3">
      <c r="A5" s="1" t="s">
        <v>4</v>
      </c>
      <c r="B5" s="1" t="s">
        <v>5</v>
      </c>
    </row>
    <row r="6" spans="1:5" x14ac:dyDescent="0.3">
      <c r="A6" s="5">
        <f>C1</f>
        <v>1</v>
      </c>
      <c r="B6" s="5">
        <f>A6^2</f>
        <v>1</v>
      </c>
      <c r="D6" t="s">
        <v>6</v>
      </c>
      <c r="E6">
        <f>E3/2*(B6+B16)+E3*SUM(B7:B15)</f>
        <v>0.79187500000000033</v>
      </c>
    </row>
    <row r="7" spans="1:5" x14ac:dyDescent="0.3">
      <c r="A7" s="5">
        <f>A6+$E$3</f>
        <v>1.05</v>
      </c>
      <c r="B7" s="5">
        <f t="shared" ref="B7:B16" si="0">A7^2</f>
        <v>1.1025</v>
      </c>
      <c r="D7" t="s">
        <v>17</v>
      </c>
      <c r="E7">
        <f>(1.5^3/3)-1^3/3</f>
        <v>0.79166666666666674</v>
      </c>
    </row>
    <row r="8" spans="1:5" x14ac:dyDescent="0.3">
      <c r="A8" s="5">
        <f t="shared" ref="A8:A16" si="1">A7+$E$3</f>
        <v>1.1000000000000001</v>
      </c>
      <c r="B8" s="5">
        <f t="shared" si="0"/>
        <v>1.2100000000000002</v>
      </c>
      <c r="D8" t="s">
        <v>19</v>
      </c>
      <c r="E8">
        <f>ABS(E7-E6)</f>
        <v>2.0833333333358794E-4</v>
      </c>
    </row>
    <row r="9" spans="1:5" x14ac:dyDescent="0.3">
      <c r="A9" s="5">
        <f t="shared" si="1"/>
        <v>1.1500000000000001</v>
      </c>
      <c r="B9" s="5">
        <f t="shared" si="0"/>
        <v>1.3225000000000002</v>
      </c>
    </row>
    <row r="10" spans="1:5" x14ac:dyDescent="0.3">
      <c r="A10" s="5">
        <f t="shared" si="1"/>
        <v>1.2000000000000002</v>
      </c>
      <c r="B10" s="5">
        <f t="shared" si="0"/>
        <v>1.4400000000000004</v>
      </c>
    </row>
    <row r="11" spans="1:5" x14ac:dyDescent="0.3">
      <c r="A11" s="5">
        <f t="shared" si="1"/>
        <v>1.2500000000000002</v>
      </c>
      <c r="B11" s="5">
        <f t="shared" si="0"/>
        <v>1.5625000000000004</v>
      </c>
    </row>
    <row r="12" spans="1:5" x14ac:dyDescent="0.3">
      <c r="A12" s="5">
        <f t="shared" si="1"/>
        <v>1.3000000000000003</v>
      </c>
      <c r="B12" s="5">
        <f t="shared" si="0"/>
        <v>1.6900000000000006</v>
      </c>
    </row>
    <row r="13" spans="1:5" x14ac:dyDescent="0.3">
      <c r="A13" s="5">
        <f t="shared" si="1"/>
        <v>1.3500000000000003</v>
      </c>
      <c r="B13" s="5">
        <f t="shared" si="0"/>
        <v>1.8225000000000009</v>
      </c>
    </row>
    <row r="14" spans="1:5" x14ac:dyDescent="0.3">
      <c r="A14" s="5">
        <f t="shared" si="1"/>
        <v>1.4000000000000004</v>
      </c>
      <c r="B14" s="5">
        <f t="shared" si="0"/>
        <v>1.9600000000000011</v>
      </c>
    </row>
    <row r="15" spans="1:5" x14ac:dyDescent="0.3">
      <c r="A15" s="5">
        <f t="shared" si="1"/>
        <v>1.4500000000000004</v>
      </c>
      <c r="B15" s="5">
        <f t="shared" si="0"/>
        <v>2.1025000000000014</v>
      </c>
    </row>
    <row r="16" spans="1:5" x14ac:dyDescent="0.3">
      <c r="A16" s="5">
        <f t="shared" si="1"/>
        <v>1.5000000000000004</v>
      </c>
      <c r="B16" s="5">
        <f t="shared" si="0"/>
        <v>2.2500000000000013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1)</vt:lpstr>
      <vt:lpstr>2 a)</vt:lpstr>
      <vt:lpstr>2 b)</vt:lpstr>
      <vt:lpstr>3)</vt:lpstr>
      <vt:lpstr>4 a)c)</vt:lpstr>
      <vt:lpstr>4 b)c)</vt:lpstr>
      <vt:lpstr>5 a)</vt:lpstr>
      <vt:lpstr>5c)</vt:lpstr>
      <vt:lpstr>6 a)</vt:lpstr>
      <vt:lpstr>6b)</vt:lpstr>
      <vt:lpstr>Hoja11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Castronuovo</dc:creator>
  <cp:lastModifiedBy>Lucas Castronuovo</cp:lastModifiedBy>
  <dcterms:created xsi:type="dcterms:W3CDTF">2024-06-02T22:01:20Z</dcterms:created>
  <dcterms:modified xsi:type="dcterms:W3CDTF">2024-06-03T01:48:36Z</dcterms:modified>
</cp:coreProperties>
</file>