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Actividades\"/>
    </mc:Choice>
  </mc:AlternateContent>
  <xr:revisionPtr revIDLastSave="0" documentId="13_ncr:1_{B24A4F49-EFBA-4143-9965-C3DB30534220}" xr6:coauthVersionLast="47" xr6:coauthVersionMax="47" xr10:uidLastSave="{00000000-0000-0000-0000-000000000000}"/>
  <bookViews>
    <workbookView xWindow="-108" yWindow="-108" windowWidth="23256" windowHeight="12456" activeTab="4" xr2:uid="{FEC3B471-173C-45C5-B511-2A8C2F87246B}"/>
  </bookViews>
  <sheets>
    <sheet name="5 a)" sheetId="1" r:id="rId1"/>
    <sheet name="5 b)" sheetId="2" r:id="rId2"/>
    <sheet name="5 c)" sheetId="3" r:id="rId3"/>
    <sheet name="6 a)" sheetId="4" r:id="rId4"/>
    <sheet name="6 b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4" l="1"/>
  <c r="J28" i="4"/>
  <c r="J50" i="5"/>
  <c r="J28" i="5"/>
  <c r="J11" i="5"/>
  <c r="J11" i="4"/>
  <c r="G47" i="5"/>
  <c r="F47" i="5"/>
  <c r="E47" i="5"/>
  <c r="D47" i="5"/>
  <c r="G45" i="5"/>
  <c r="F45" i="5"/>
  <c r="E45" i="5"/>
  <c r="D45" i="5"/>
  <c r="F25" i="5"/>
  <c r="E25" i="5"/>
  <c r="D25" i="5"/>
  <c r="F23" i="5"/>
  <c r="E23" i="5"/>
  <c r="D23" i="5"/>
  <c r="E8" i="5"/>
  <c r="D8" i="5"/>
  <c r="E6" i="5"/>
  <c r="D6" i="5"/>
  <c r="J49" i="4"/>
  <c r="G49" i="4"/>
  <c r="F49" i="4"/>
  <c r="E49" i="4"/>
  <c r="D49" i="4"/>
  <c r="G47" i="4"/>
  <c r="F47" i="4"/>
  <c r="E47" i="4"/>
  <c r="D47" i="4"/>
  <c r="G45" i="4"/>
  <c r="F45" i="4"/>
  <c r="E45" i="4"/>
  <c r="D45" i="4"/>
  <c r="B49" i="4"/>
  <c r="B27" i="4"/>
  <c r="F25" i="4"/>
  <c r="E25" i="4"/>
  <c r="D27" i="4" s="1"/>
  <c r="D25" i="4"/>
  <c r="F27" i="4" s="1"/>
  <c r="F23" i="4"/>
  <c r="E23" i="4"/>
  <c r="D23" i="4"/>
  <c r="E8" i="4"/>
  <c r="D8" i="4"/>
  <c r="E6" i="4"/>
  <c r="D6" i="4"/>
  <c r="B10" i="4"/>
  <c r="J26" i="3"/>
  <c r="C18" i="3"/>
  <c r="C19" i="3"/>
  <c r="C17" i="3"/>
  <c r="J11" i="3"/>
  <c r="C3" i="3"/>
  <c r="C2" i="3"/>
  <c r="D6" i="3" s="1"/>
  <c r="F23" i="3"/>
  <c r="E23" i="3"/>
  <c r="D25" i="3" s="1"/>
  <c r="D23" i="3"/>
  <c r="F25" i="3" s="1"/>
  <c r="F21" i="3"/>
  <c r="E21" i="3"/>
  <c r="D21" i="3"/>
  <c r="E8" i="3"/>
  <c r="D10" i="3" s="1"/>
  <c r="D8" i="3"/>
  <c r="E10" i="3" s="1"/>
  <c r="E6" i="3"/>
  <c r="J26" i="2"/>
  <c r="F23" i="2"/>
  <c r="E23" i="2"/>
  <c r="D23" i="2"/>
  <c r="F21" i="2"/>
  <c r="E21" i="2"/>
  <c r="D21" i="2"/>
  <c r="C18" i="2"/>
  <c r="C19" i="2"/>
  <c r="C17" i="2"/>
  <c r="F25" i="2"/>
  <c r="E25" i="2"/>
  <c r="D25" i="2"/>
  <c r="J25" i="2" s="1"/>
  <c r="J27" i="2" s="1"/>
  <c r="J28" i="2" s="1"/>
  <c r="J11" i="2"/>
  <c r="E8" i="2"/>
  <c r="D8" i="2"/>
  <c r="E6" i="2"/>
  <c r="D6" i="2"/>
  <c r="C3" i="2"/>
  <c r="C2" i="2"/>
  <c r="E10" i="2"/>
  <c r="D10" i="2"/>
  <c r="J10" i="2" s="1"/>
  <c r="J12" i="2" s="1"/>
  <c r="J13" i="2" s="1"/>
  <c r="H23" i="1"/>
  <c r="F23" i="1"/>
  <c r="E23" i="1"/>
  <c r="D23" i="1"/>
  <c r="F19" i="1"/>
  <c r="H24" i="1"/>
  <c r="E19" i="1"/>
  <c r="D19" i="1"/>
  <c r="H13" i="1"/>
  <c r="H12" i="1"/>
  <c r="H11" i="1"/>
  <c r="H10" i="1"/>
  <c r="E10" i="1"/>
  <c r="D10" i="1"/>
  <c r="E6" i="1"/>
  <c r="D6" i="1"/>
  <c r="J27" i="5" l="1"/>
  <c r="G49" i="5"/>
  <c r="F49" i="5"/>
  <c r="F27" i="5"/>
  <c r="E10" i="5"/>
  <c r="D10" i="5"/>
  <c r="J10" i="5" s="1"/>
  <c r="J12" i="5" s="1"/>
  <c r="J13" i="5" s="1"/>
  <c r="D27" i="5"/>
  <c r="E27" i="5"/>
  <c r="D49" i="5"/>
  <c r="E49" i="5"/>
  <c r="E10" i="4"/>
  <c r="J27" i="4"/>
  <c r="J29" i="4" s="1"/>
  <c r="J30" i="4" s="1"/>
  <c r="E27" i="4"/>
  <c r="D10" i="4"/>
  <c r="J10" i="4" s="1"/>
  <c r="J12" i="4" s="1"/>
  <c r="J13" i="4" s="1"/>
  <c r="J10" i="3"/>
  <c r="J12" i="3" s="1"/>
  <c r="J13" i="3" s="1"/>
  <c r="E25" i="3"/>
  <c r="J25" i="3" s="1"/>
  <c r="J27" i="3" s="1"/>
  <c r="J28" i="3" s="1"/>
  <c r="H25" i="1"/>
  <c r="H26" i="1" s="1"/>
  <c r="J49" i="5" l="1"/>
  <c r="J51" i="5" s="1"/>
  <c r="J52" i="5" s="1"/>
  <c r="J29" i="5"/>
  <c r="J30" i="5" s="1"/>
  <c r="J51" i="4"/>
  <c r="J52" i="4" s="1"/>
</calcChain>
</file>

<file path=xl/sharedStrings.xml><?xml version="1.0" encoding="utf-8"?>
<sst xmlns="http://schemas.openxmlformats.org/spreadsheetml/2006/main" count="201" uniqueCount="30">
  <si>
    <t>y</t>
  </si>
  <si>
    <t>x</t>
  </si>
  <si>
    <t>x0</t>
  </si>
  <si>
    <t>x1</t>
  </si>
  <si>
    <t>x2</t>
  </si>
  <si>
    <t>f(x)=cos x</t>
  </si>
  <si>
    <t>L10</t>
  </si>
  <si>
    <t>L11</t>
  </si>
  <si>
    <t>x=</t>
  </si>
  <si>
    <t>P1(0,45)=</t>
  </si>
  <si>
    <t>f(0,45)=</t>
  </si>
  <si>
    <t>Ea=</t>
  </si>
  <si>
    <t>Er=</t>
  </si>
  <si>
    <t>L20</t>
  </si>
  <si>
    <t>L21</t>
  </si>
  <si>
    <t>L22</t>
  </si>
  <si>
    <t>f(x)=(x+5)^(1/2)</t>
  </si>
  <si>
    <t>P(0,45)=</t>
  </si>
  <si>
    <t>f(x)=ln(x+1)</t>
  </si>
  <si>
    <t>x3</t>
  </si>
  <si>
    <t>L33</t>
  </si>
  <si>
    <t>L32</t>
  </si>
  <si>
    <t>L31</t>
  </si>
  <si>
    <t>L30</t>
  </si>
  <si>
    <t>P1(-1/3)=</t>
  </si>
  <si>
    <t>f(-1/3)=</t>
  </si>
  <si>
    <t>P(-1/3)=</t>
  </si>
  <si>
    <t>P1(0,25)=</t>
  </si>
  <si>
    <t>f(0,25)=</t>
  </si>
  <si>
    <t>P(0,25)=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</si>
</sst>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0</xdr:row>
      <xdr:rowOff>0</xdr:rowOff>
    </xdr:from>
    <xdr:to>
      <xdr:col>17</xdr:col>
      <xdr:colOff>373880</xdr:colOff>
      <xdr:row>8</xdr:row>
      <xdr:rowOff>106816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4EFF72-28DB-AF88-505F-16F12E4B6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0"/>
          <a:ext cx="5768840" cy="1569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274320</xdr:colOff>
      <xdr:row>0</xdr:row>
      <xdr:rowOff>114300</xdr:rowOff>
    </xdr:from>
    <xdr:to>
      <xdr:col>17</xdr:col>
      <xdr:colOff>495800</xdr:colOff>
      <xdr:row>9</xdr:row>
      <xdr:rowOff>38236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8B14F3-503B-4E46-B0E5-A46319EB3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9120" y="114300"/>
          <a:ext cx="5768840" cy="15698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18</xdr:col>
      <xdr:colOff>221480</xdr:colOff>
      <xdr:row>9</xdr:row>
      <xdr:rowOff>106816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F247CC-5CC7-4D80-BC5A-00F6FCCD1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7280" y="182880"/>
          <a:ext cx="5768840" cy="15698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426720</xdr:colOff>
      <xdr:row>0</xdr:row>
      <xdr:rowOff>0</xdr:rowOff>
    </xdr:from>
    <xdr:to>
      <xdr:col>13</xdr:col>
      <xdr:colOff>160546</xdr:colOff>
      <xdr:row>6</xdr:row>
      <xdr:rowOff>30578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8EA86C-FAEF-4AA4-74AF-0108BB3F1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9120" y="0"/>
          <a:ext cx="6073666" cy="1127858"/>
        </a:xfrm>
        <a:prstGeom prst="rect">
          <a:avLst/>
        </a:prstGeom>
      </xdr:spPr>
    </xdr:pic>
    <xdr:clientData/>
  </xdr:twoCellAnchor>
  <xdr:twoCellAnchor editAs="oneCell">
    <xdr:from>
      <xdr:col>12</xdr:col>
      <xdr:colOff>723900</xdr:colOff>
      <xdr:row>0</xdr:row>
      <xdr:rowOff>0</xdr:rowOff>
    </xdr:from>
    <xdr:to>
      <xdr:col>20</xdr:col>
      <xdr:colOff>137659</xdr:colOff>
      <xdr:row>4</xdr:row>
      <xdr:rowOff>121994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65294E-DEF3-04E2-E218-617339898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3660" y="0"/>
          <a:ext cx="5753599" cy="8535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16</xdr:col>
      <xdr:colOff>335515</xdr:colOff>
      <xdr:row>2</xdr:row>
      <xdr:rowOff>121946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0A4883-290C-2BFF-885F-761875C93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2240" y="182880"/>
          <a:ext cx="2712955" cy="304826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0</xdr:row>
      <xdr:rowOff>167640</xdr:rowOff>
    </xdr:from>
    <xdr:to>
      <xdr:col>12</xdr:col>
      <xdr:colOff>472834</xdr:colOff>
      <xdr:row>5</xdr:row>
      <xdr:rowOff>30547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4521000-BCD3-4810-CC92-FFFF16A18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0680" y="167640"/>
          <a:ext cx="4541914" cy="777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69BB-4D0C-4B7F-8866-17EE53100F7E}">
  <dimension ref="A3:Q26"/>
  <sheetViews>
    <sheetView workbookViewId="0">
      <selection activeCell="B29" sqref="B29"/>
    </sheetView>
  </sheetViews>
  <sheetFormatPr baseColWidth="10" defaultRowHeight="14.4" x14ac:dyDescent="0.3"/>
  <sheetData>
    <row r="3" spans="1:17" x14ac:dyDescent="0.3">
      <c r="A3" t="s">
        <v>5</v>
      </c>
    </row>
    <row r="6" spans="1:17" x14ac:dyDescent="0.3">
      <c r="C6" s="3" t="s">
        <v>0</v>
      </c>
      <c r="D6" s="3">
        <f>COS(D8)</f>
        <v>1</v>
      </c>
      <c r="E6" s="3">
        <f>COS(E8)</f>
        <v>0.82533561490967833</v>
      </c>
    </row>
    <row r="7" spans="1:17" x14ac:dyDescent="0.3">
      <c r="C7" s="3"/>
      <c r="D7" s="3" t="s">
        <v>2</v>
      </c>
      <c r="E7" s="3" t="s">
        <v>3</v>
      </c>
    </row>
    <row r="8" spans="1:17" x14ac:dyDescent="0.3">
      <c r="C8" s="3" t="s">
        <v>1</v>
      </c>
      <c r="D8" s="3">
        <v>0</v>
      </c>
      <c r="E8" s="3">
        <v>0.6</v>
      </c>
    </row>
    <row r="9" spans="1:17" x14ac:dyDescent="0.3">
      <c r="D9" t="s">
        <v>6</v>
      </c>
      <c r="E9" t="s">
        <v>7</v>
      </c>
    </row>
    <row r="10" spans="1:17" x14ac:dyDescent="0.3">
      <c r="A10" t="s">
        <v>8</v>
      </c>
      <c r="B10">
        <v>0.45</v>
      </c>
      <c r="D10">
        <f>(B10-E8)/((D8-E8))</f>
        <v>0.24999999999999994</v>
      </c>
      <c r="E10">
        <f>(B10-D8)/((E8-D8))</f>
        <v>0.75</v>
      </c>
      <c r="G10" t="s">
        <v>9</v>
      </c>
      <c r="H10">
        <f>SUMPRODUCT(D6:E6,D10:E10)</f>
        <v>0.86900171118225877</v>
      </c>
    </row>
    <row r="11" spans="1:17" x14ac:dyDescent="0.3">
      <c r="G11" t="s">
        <v>10</v>
      </c>
      <c r="H11">
        <f>COS(0.45)</f>
        <v>0.90044710235267689</v>
      </c>
    </row>
    <row r="12" spans="1:17" x14ac:dyDescent="0.3">
      <c r="G12" t="s">
        <v>11</v>
      </c>
      <c r="H12">
        <f>ABS(H11-H10)</f>
        <v>3.1445391170418113E-2</v>
      </c>
    </row>
    <row r="13" spans="1:17" x14ac:dyDescent="0.3">
      <c r="G13" t="s">
        <v>12</v>
      </c>
      <c r="H13">
        <f>H12/ABS(H11)</f>
        <v>3.4921974970276423E-2</v>
      </c>
    </row>
    <row r="14" spans="1:17" x14ac:dyDescent="0.3">
      <c r="P14" s="2">
        <v>0.45</v>
      </c>
    </row>
    <row r="15" spans="1:17" x14ac:dyDescent="0.3">
      <c r="O15" s="1">
        <v>0</v>
      </c>
      <c r="P15" s="1">
        <v>0.6</v>
      </c>
      <c r="Q15">
        <v>0.9</v>
      </c>
    </row>
    <row r="19" spans="1:17" x14ac:dyDescent="0.3">
      <c r="C19" s="3" t="s">
        <v>0</v>
      </c>
      <c r="D19" s="3">
        <f>COS(D21)</f>
        <v>1</v>
      </c>
      <c r="E19" s="3">
        <f>COS(E21)</f>
        <v>0.82533561490967833</v>
      </c>
      <c r="F19" s="3">
        <f>COS(0.9)</f>
        <v>0.62160996827066439</v>
      </c>
    </row>
    <row r="20" spans="1:17" x14ac:dyDescent="0.3">
      <c r="C20" s="3"/>
      <c r="D20" s="3" t="s">
        <v>2</v>
      </c>
      <c r="E20" s="3" t="s">
        <v>3</v>
      </c>
      <c r="F20" s="3" t="s">
        <v>4</v>
      </c>
    </row>
    <row r="21" spans="1:17" x14ac:dyDescent="0.3">
      <c r="C21" s="3" t="s">
        <v>1</v>
      </c>
      <c r="D21" s="3">
        <v>0</v>
      </c>
      <c r="E21" s="3">
        <v>0.6</v>
      </c>
      <c r="F21" s="3">
        <v>0.9</v>
      </c>
    </row>
    <row r="22" spans="1:17" x14ac:dyDescent="0.3">
      <c r="D22" t="s">
        <v>13</v>
      </c>
      <c r="E22" t="s">
        <v>14</v>
      </c>
      <c r="F22" t="s">
        <v>15</v>
      </c>
      <c r="P22" s="2">
        <v>0.45</v>
      </c>
    </row>
    <row r="23" spans="1:17" x14ac:dyDescent="0.3">
      <c r="A23" t="s">
        <v>8</v>
      </c>
      <c r="B23">
        <v>0.45</v>
      </c>
      <c r="D23">
        <f>(B23-E21)*(B23-F21)/((D21-E21)*(D21-F21))</f>
        <v>0.12499999999999997</v>
      </c>
      <c r="E23">
        <f>(B23-D21)*(B23-F21)/((E21-D21)*(E21-F21))</f>
        <v>1.125</v>
      </c>
      <c r="F23">
        <f>(B23-D21)*(B23-E21)/((F21-D21)*(F21-E21))</f>
        <v>-0.24999999999999989</v>
      </c>
      <c r="G23" t="s">
        <v>9</v>
      </c>
      <c r="H23">
        <f>SUMPRODUCT(D19:F19,D23:F23)</f>
        <v>0.89810007470572217</v>
      </c>
      <c r="O23" s="1">
        <v>0</v>
      </c>
      <c r="P23" s="1">
        <v>0.6</v>
      </c>
      <c r="Q23" s="2">
        <v>0.9</v>
      </c>
    </row>
    <row r="24" spans="1:17" x14ac:dyDescent="0.3">
      <c r="G24" t="s">
        <v>10</v>
      </c>
      <c r="H24">
        <f>COS(0.45)</f>
        <v>0.90044710235267689</v>
      </c>
    </row>
    <row r="25" spans="1:17" x14ac:dyDescent="0.3">
      <c r="G25" t="s">
        <v>11</v>
      </c>
      <c r="H25">
        <f>ABS(H24-H23)</f>
        <v>2.3470276469547136E-3</v>
      </c>
    </row>
    <row r="26" spans="1:17" x14ac:dyDescent="0.3">
      <c r="G26" t="s">
        <v>12</v>
      </c>
      <c r="H26">
        <f>H25/ABS(H24)</f>
        <v>2.6065136317529694E-3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E996-AB88-4E12-88D5-15440AA4FD55}">
  <dimension ref="A1:N28"/>
  <sheetViews>
    <sheetView topLeftCell="D10" workbookViewId="0">
      <selection sqref="A1:K30"/>
    </sheetView>
  </sheetViews>
  <sheetFormatPr baseColWidth="10" defaultRowHeight="14.4" x14ac:dyDescent="0.3"/>
  <sheetData>
    <row r="1" spans="1:14" x14ac:dyDescent="0.3">
      <c r="B1" s="3" t="s">
        <v>1</v>
      </c>
      <c r="C1" s="3" t="s">
        <v>0</v>
      </c>
      <c r="F1" t="s">
        <v>16</v>
      </c>
      <c r="N1" s="4"/>
    </row>
    <row r="2" spans="1:14" x14ac:dyDescent="0.3">
      <c r="A2" t="s">
        <v>2</v>
      </c>
      <c r="B2" s="5">
        <v>0</v>
      </c>
      <c r="C2" s="5">
        <f>SQRT(B2+5)</f>
        <v>2.2360679774997898</v>
      </c>
      <c r="N2" s="4"/>
    </row>
    <row r="3" spans="1:14" x14ac:dyDescent="0.3">
      <c r="A3" s="6" t="s">
        <v>3</v>
      </c>
      <c r="B3" s="7">
        <v>0.6</v>
      </c>
      <c r="C3" s="3">
        <f>SQRT(B3+5)</f>
        <v>2.3664319132398464</v>
      </c>
      <c r="N3" s="4"/>
    </row>
    <row r="4" spans="1:14" x14ac:dyDescent="0.3">
      <c r="N4" s="4"/>
    </row>
    <row r="5" spans="1:14" x14ac:dyDescent="0.3">
      <c r="N5" s="4"/>
    </row>
    <row r="6" spans="1:14" x14ac:dyDescent="0.3">
      <c r="C6" s="5" t="s">
        <v>0</v>
      </c>
      <c r="D6" s="5">
        <f>C2</f>
        <v>2.2360679774997898</v>
      </c>
      <c r="E6" s="5">
        <f>C3</f>
        <v>2.3664319132398464</v>
      </c>
      <c r="N6" s="4"/>
    </row>
    <row r="7" spans="1:14" x14ac:dyDescent="0.3">
      <c r="C7" s="8"/>
      <c r="D7" s="8" t="s">
        <v>2</v>
      </c>
      <c r="E7" s="8" t="s">
        <v>3</v>
      </c>
      <c r="N7" s="4"/>
    </row>
    <row r="8" spans="1:14" x14ac:dyDescent="0.3">
      <c r="C8" s="9" t="s">
        <v>1</v>
      </c>
      <c r="D8" s="9">
        <f>B2</f>
        <v>0</v>
      </c>
      <c r="E8" s="9">
        <f>B3</f>
        <v>0.6</v>
      </c>
      <c r="N8" s="4"/>
    </row>
    <row r="9" spans="1:14" x14ac:dyDescent="0.3">
      <c r="D9" t="s">
        <v>6</v>
      </c>
      <c r="E9" t="s">
        <v>7</v>
      </c>
      <c r="N9" s="4"/>
    </row>
    <row r="10" spans="1:14" x14ac:dyDescent="0.3">
      <c r="A10" t="s">
        <v>8</v>
      </c>
      <c r="B10">
        <v>0.45</v>
      </c>
      <c r="D10">
        <f>(B10-E8)/((D8-E8))</f>
        <v>0.24999999999999994</v>
      </c>
      <c r="E10">
        <f>(B10-D8)/((E8-D8))</f>
        <v>0.75</v>
      </c>
      <c r="I10" t="s">
        <v>9</v>
      </c>
      <c r="J10">
        <f>SUMPRODUCT(D6:E6,D10:E10)</f>
        <v>2.3338409293048321</v>
      </c>
      <c r="N10" s="4"/>
    </row>
    <row r="11" spans="1:14" x14ac:dyDescent="0.3">
      <c r="I11" t="s">
        <v>10</v>
      </c>
      <c r="J11">
        <f>SQRT(B10+5)</f>
        <v>2.3345235059857505</v>
      </c>
      <c r="N11" s="4"/>
    </row>
    <row r="12" spans="1:14" x14ac:dyDescent="0.3">
      <c r="I12" t="s">
        <v>11</v>
      </c>
      <c r="J12">
        <f>ABS(J11-J10)</f>
        <v>6.8257668091842305E-4</v>
      </c>
      <c r="N12" s="4"/>
    </row>
    <row r="13" spans="1:14" x14ac:dyDescent="0.3">
      <c r="I13" t="s">
        <v>12</v>
      </c>
      <c r="J13">
        <f>J12/ABS(J11)</f>
        <v>2.9238372591592547E-4</v>
      </c>
      <c r="N13" s="4"/>
    </row>
    <row r="14" spans="1:14" x14ac:dyDescent="0.3">
      <c r="N14" s="4"/>
    </row>
    <row r="15" spans="1:14" x14ac:dyDescent="0.3">
      <c r="N15" s="4"/>
    </row>
    <row r="16" spans="1:14" x14ac:dyDescent="0.3">
      <c r="B16" s="3" t="s">
        <v>1</v>
      </c>
      <c r="C16" s="3" t="s">
        <v>0</v>
      </c>
      <c r="N16" s="4"/>
    </row>
    <row r="17" spans="1:14" x14ac:dyDescent="0.3">
      <c r="A17" t="s">
        <v>2</v>
      </c>
      <c r="B17" s="3">
        <v>0</v>
      </c>
      <c r="C17" s="3">
        <f>SQRT(B17+5)</f>
        <v>2.2360679774997898</v>
      </c>
      <c r="N17" s="4"/>
    </row>
    <row r="18" spans="1:14" x14ac:dyDescent="0.3">
      <c r="A18" t="s">
        <v>3</v>
      </c>
      <c r="B18" s="3">
        <v>0.6</v>
      </c>
      <c r="C18" s="3">
        <f t="shared" ref="C18:C19" si="0">SQRT(B18+5)</f>
        <v>2.3664319132398464</v>
      </c>
      <c r="N18" s="4"/>
    </row>
    <row r="19" spans="1:14" x14ac:dyDescent="0.3">
      <c r="A19" t="s">
        <v>4</v>
      </c>
      <c r="B19" s="3">
        <v>0.9</v>
      </c>
      <c r="C19" s="3">
        <f t="shared" si="0"/>
        <v>2.4289915602982237</v>
      </c>
      <c r="N19" s="4"/>
    </row>
    <row r="20" spans="1:14" x14ac:dyDescent="0.3">
      <c r="N20" s="4"/>
    </row>
    <row r="21" spans="1:14" x14ac:dyDescent="0.3">
      <c r="C21" s="3" t="s">
        <v>0</v>
      </c>
      <c r="D21" s="3">
        <f>C17</f>
        <v>2.2360679774997898</v>
      </c>
      <c r="E21" s="3">
        <f>C18</f>
        <v>2.3664319132398464</v>
      </c>
      <c r="F21" s="3">
        <f>C19</f>
        <v>2.4289915602982237</v>
      </c>
      <c r="N21" s="4"/>
    </row>
    <row r="22" spans="1:14" x14ac:dyDescent="0.3">
      <c r="D22" t="s">
        <v>2</v>
      </c>
      <c r="E22" t="s">
        <v>3</v>
      </c>
      <c r="F22" t="s">
        <v>4</v>
      </c>
      <c r="N22" s="4"/>
    </row>
    <row r="23" spans="1:14" x14ac:dyDescent="0.3">
      <c r="C23" s="3" t="s">
        <v>1</v>
      </c>
      <c r="D23" s="3">
        <f>B17</f>
        <v>0</v>
      </c>
      <c r="E23" s="3">
        <f>B18</f>
        <v>0.6</v>
      </c>
      <c r="F23" s="3">
        <f>B19</f>
        <v>0.9</v>
      </c>
      <c r="L23" s="4"/>
      <c r="M23" s="4"/>
      <c r="N23" s="4"/>
    </row>
    <row r="24" spans="1:14" x14ac:dyDescent="0.3">
      <c r="D24" t="s">
        <v>13</v>
      </c>
      <c r="E24" t="s">
        <v>14</v>
      </c>
      <c r="F24" t="s">
        <v>15</v>
      </c>
    </row>
    <row r="25" spans="1:14" x14ac:dyDescent="0.3">
      <c r="A25" t="s">
        <v>1</v>
      </c>
      <c r="B25">
        <v>0.45</v>
      </c>
      <c r="D25">
        <f>(B25-E23)*(B25-F23)/((D23-E23)*(D23-F23))</f>
        <v>0.12499999999999997</v>
      </c>
      <c r="E25">
        <f>(B25-D23)*(B25-F23)/((E23-D23)*(E23-F23))</f>
        <v>1.125</v>
      </c>
      <c r="F25">
        <f>(B25-D23)*(B25-E23)/((F23-D23)*(F23-E23))</f>
        <v>-0.24999999999999989</v>
      </c>
      <c r="I25" t="s">
        <v>17</v>
      </c>
      <c r="J25">
        <f>SUMPRODUCT(D21:F21,D25:F25)</f>
        <v>2.334496509507745</v>
      </c>
    </row>
    <row r="26" spans="1:14" x14ac:dyDescent="0.3">
      <c r="I26" t="s">
        <v>10</v>
      </c>
      <c r="J26">
        <f>SQRT(B25+5)</f>
        <v>2.3345235059857505</v>
      </c>
    </row>
    <row r="27" spans="1:14" x14ac:dyDescent="0.3">
      <c r="I27" t="s">
        <v>11</v>
      </c>
      <c r="J27">
        <f>ABS(J26-J25)</f>
        <v>2.6996478005525404E-5</v>
      </c>
    </row>
    <row r="28" spans="1:14" x14ac:dyDescent="0.3">
      <c r="I28" t="s">
        <v>12</v>
      </c>
      <c r="J28">
        <f>J27/ABS(J26)</f>
        <v>1.156402063903236E-5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766F-CF7D-4F39-B6D7-FFFEEE742601}">
  <dimension ref="A1:J28"/>
  <sheetViews>
    <sheetView topLeftCell="D7" workbookViewId="0">
      <selection activeCell="L21" sqref="L21"/>
    </sheetView>
  </sheetViews>
  <sheetFormatPr baseColWidth="10" defaultRowHeight="14.4" x14ac:dyDescent="0.3"/>
  <sheetData>
    <row r="1" spans="1:10" x14ac:dyDescent="0.3">
      <c r="B1" s="3" t="s">
        <v>1</v>
      </c>
      <c r="C1" s="3" t="s">
        <v>0</v>
      </c>
      <c r="F1" t="s">
        <v>18</v>
      </c>
    </row>
    <row r="2" spans="1:10" x14ac:dyDescent="0.3">
      <c r="A2" t="s">
        <v>2</v>
      </c>
      <c r="B2" s="5">
        <v>0</v>
      </c>
      <c r="C2" s="5">
        <f>LN(B2+1)</f>
        <v>0</v>
      </c>
    </row>
    <row r="3" spans="1:10" x14ac:dyDescent="0.3">
      <c r="A3" s="6" t="s">
        <v>3</v>
      </c>
      <c r="B3" s="7">
        <v>0.6</v>
      </c>
      <c r="C3" s="3">
        <f>LN(B3+1)</f>
        <v>0.47000362924573563</v>
      </c>
    </row>
    <row r="6" spans="1:10" x14ac:dyDescent="0.3">
      <c r="C6" s="5" t="s">
        <v>0</v>
      </c>
      <c r="D6" s="5">
        <f>C2</f>
        <v>0</v>
      </c>
      <c r="E6" s="5">
        <f>C3</f>
        <v>0.47000362924573563</v>
      </c>
    </row>
    <row r="7" spans="1:10" x14ac:dyDescent="0.3">
      <c r="C7" s="8"/>
      <c r="D7" s="8" t="s">
        <v>2</v>
      </c>
      <c r="E7" s="8" t="s">
        <v>3</v>
      </c>
    </row>
    <row r="8" spans="1:10" x14ac:dyDescent="0.3">
      <c r="C8" s="9" t="s">
        <v>1</v>
      </c>
      <c r="D8" s="9">
        <f>B2</f>
        <v>0</v>
      </c>
      <c r="E8" s="9">
        <f>B3</f>
        <v>0.6</v>
      </c>
    </row>
    <row r="9" spans="1:10" x14ac:dyDescent="0.3">
      <c r="D9" t="s">
        <v>6</v>
      </c>
      <c r="E9" t="s">
        <v>7</v>
      </c>
    </row>
    <row r="10" spans="1:10" x14ac:dyDescent="0.3">
      <c r="A10" t="s">
        <v>8</v>
      </c>
      <c r="B10">
        <v>0.45</v>
      </c>
      <c r="D10">
        <f>(B10-E8)/((D8-E8))</f>
        <v>0.24999999999999994</v>
      </c>
      <c r="E10">
        <f>(B10-D8)/((E8-D8))</f>
        <v>0.75</v>
      </c>
      <c r="I10" t="s">
        <v>9</v>
      </c>
      <c r="J10">
        <f>SUMPRODUCT(D6:E6,D10:E10)</f>
        <v>0.35250272193430171</v>
      </c>
    </row>
    <row r="11" spans="1:10" x14ac:dyDescent="0.3">
      <c r="I11" t="s">
        <v>10</v>
      </c>
      <c r="J11">
        <f>LN(B10+1)</f>
        <v>0.37156355643248301</v>
      </c>
    </row>
    <row r="12" spans="1:10" x14ac:dyDescent="0.3">
      <c r="I12" t="s">
        <v>11</v>
      </c>
      <c r="J12">
        <f>ABS(J11-J10)</f>
        <v>1.90608344981813E-2</v>
      </c>
    </row>
    <row r="13" spans="1:10" x14ac:dyDescent="0.3">
      <c r="I13" t="s">
        <v>12</v>
      </c>
      <c r="J13">
        <f>J12/ABS(J11)</f>
        <v>5.1298988203233149E-2</v>
      </c>
    </row>
    <row r="16" spans="1:10" x14ac:dyDescent="0.3">
      <c r="B16" s="3" t="s">
        <v>1</v>
      </c>
      <c r="C16" s="3" t="s">
        <v>0</v>
      </c>
    </row>
    <row r="17" spans="1:10" x14ac:dyDescent="0.3">
      <c r="A17" t="s">
        <v>2</v>
      </c>
      <c r="B17" s="3">
        <v>0</v>
      </c>
      <c r="C17" s="3">
        <f>LN(B17+1)</f>
        <v>0</v>
      </c>
    </row>
    <row r="18" spans="1:10" x14ac:dyDescent="0.3">
      <c r="A18" t="s">
        <v>3</v>
      </c>
      <c r="B18" s="3">
        <v>0.6</v>
      </c>
      <c r="C18" s="3">
        <f t="shared" ref="C18:C19" si="0">LN(B18+1)</f>
        <v>0.47000362924573563</v>
      </c>
    </row>
    <row r="19" spans="1:10" x14ac:dyDescent="0.3">
      <c r="A19" t="s">
        <v>4</v>
      </c>
      <c r="B19" s="3">
        <v>0.9</v>
      </c>
      <c r="C19" s="3">
        <f t="shared" si="0"/>
        <v>0.64185388617239469</v>
      </c>
    </row>
    <row r="21" spans="1:10" x14ac:dyDescent="0.3">
      <c r="C21" s="3" t="s">
        <v>0</v>
      </c>
      <c r="D21" s="3">
        <f>C17</f>
        <v>0</v>
      </c>
      <c r="E21" s="3">
        <f>C18</f>
        <v>0.47000362924573563</v>
      </c>
      <c r="F21" s="3">
        <f>C19</f>
        <v>0.64185388617239469</v>
      </c>
    </row>
    <row r="22" spans="1:10" x14ac:dyDescent="0.3">
      <c r="D22" t="s">
        <v>2</v>
      </c>
      <c r="E22" t="s">
        <v>3</v>
      </c>
      <c r="F22" t="s">
        <v>4</v>
      </c>
    </row>
    <row r="23" spans="1:10" x14ac:dyDescent="0.3">
      <c r="C23" s="3" t="s">
        <v>1</v>
      </c>
      <c r="D23" s="3">
        <f>B17</f>
        <v>0</v>
      </c>
      <c r="E23" s="3">
        <f>B18</f>
        <v>0.6</v>
      </c>
      <c r="F23" s="3">
        <f>B19</f>
        <v>0.9</v>
      </c>
    </row>
    <row r="24" spans="1:10" x14ac:dyDescent="0.3">
      <c r="D24" t="s">
        <v>13</v>
      </c>
      <c r="E24" t="s">
        <v>14</v>
      </c>
      <c r="F24" t="s">
        <v>15</v>
      </c>
    </row>
    <row r="25" spans="1:10" x14ac:dyDescent="0.3">
      <c r="A25" t="s">
        <v>1</v>
      </c>
      <c r="B25">
        <v>0.45</v>
      </c>
      <c r="D25">
        <f>(B25-E23)*(B25-F23)/((D23-E23)*(D23-F23))</f>
        <v>0.12499999999999997</v>
      </c>
      <c r="E25">
        <f>(B25-D23)*(B25-F23)/((E23-D23)*(E23-F23))</f>
        <v>1.125</v>
      </c>
      <c r="F25">
        <f>(B25-D23)*(B25-E23)/((F23-D23)*(F23-E23))</f>
        <v>-0.24999999999999989</v>
      </c>
      <c r="I25" t="s">
        <v>17</v>
      </c>
      <c r="J25">
        <f>SUMPRODUCT(D21:F21,D25:F25)</f>
        <v>0.36829061135835395</v>
      </c>
    </row>
    <row r="26" spans="1:10" x14ac:dyDescent="0.3">
      <c r="I26" t="s">
        <v>10</v>
      </c>
      <c r="J26">
        <f>LN(B25+1)</f>
        <v>0.37156355643248301</v>
      </c>
    </row>
    <row r="27" spans="1:10" x14ac:dyDescent="0.3">
      <c r="I27" t="s">
        <v>11</v>
      </c>
      <c r="J27">
        <f>ABS(J26-J25)</f>
        <v>3.2729450741290633E-3</v>
      </c>
    </row>
    <row r="28" spans="1:10" x14ac:dyDescent="0.3">
      <c r="I28" t="s">
        <v>12</v>
      </c>
      <c r="J28">
        <f>J27/ABS(J26)</f>
        <v>8.8085739773668889E-3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CE56-BD28-42B0-9272-201B04C146D0}">
  <dimension ref="A1:R52"/>
  <sheetViews>
    <sheetView topLeftCell="E31" workbookViewId="0">
      <selection activeCell="I41" sqref="I41"/>
    </sheetView>
  </sheetViews>
  <sheetFormatPr baseColWidth="10" defaultRowHeight="14.4" x14ac:dyDescent="0.3"/>
  <sheetData>
    <row r="1" spans="1:17" x14ac:dyDescent="0.3">
      <c r="B1" s="3" t="s">
        <v>1</v>
      </c>
      <c r="C1" s="3" t="s">
        <v>0</v>
      </c>
    </row>
    <row r="2" spans="1:17" x14ac:dyDescent="0.3">
      <c r="A2" t="s">
        <v>2</v>
      </c>
      <c r="B2" s="5">
        <v>-0.5</v>
      </c>
      <c r="C2" s="5">
        <v>-2.4750000000000001E-2</v>
      </c>
    </row>
    <row r="3" spans="1:17" x14ac:dyDescent="0.3">
      <c r="A3" s="6" t="s">
        <v>3</v>
      </c>
      <c r="B3" s="7">
        <v>-0.25</v>
      </c>
      <c r="C3" s="3">
        <v>0.3349375</v>
      </c>
    </row>
    <row r="6" spans="1:17" x14ac:dyDescent="0.3">
      <c r="C6" s="5" t="s">
        <v>0</v>
      </c>
      <c r="D6" s="5">
        <f>C2</f>
        <v>-2.4750000000000001E-2</v>
      </c>
      <c r="E6" s="5">
        <f>C3</f>
        <v>0.3349375</v>
      </c>
    </row>
    <row r="7" spans="1:17" x14ac:dyDescent="0.3">
      <c r="C7" s="8"/>
      <c r="D7" s="8" t="s">
        <v>2</v>
      </c>
      <c r="E7" s="8" t="s">
        <v>3</v>
      </c>
    </row>
    <row r="8" spans="1:17" x14ac:dyDescent="0.3">
      <c r="C8" s="9" t="s">
        <v>1</v>
      </c>
      <c r="D8" s="9">
        <f>B2</f>
        <v>-0.5</v>
      </c>
      <c r="E8" s="9">
        <f>B3</f>
        <v>-0.25</v>
      </c>
    </row>
    <row r="9" spans="1:17" x14ac:dyDescent="0.3">
      <c r="D9" t="s">
        <v>6</v>
      </c>
      <c r="E9" t="s">
        <v>7</v>
      </c>
    </row>
    <row r="10" spans="1:17" x14ac:dyDescent="0.3">
      <c r="A10" t="s">
        <v>8</v>
      </c>
      <c r="B10">
        <f>-1/3</f>
        <v>-0.33333333333333331</v>
      </c>
      <c r="D10">
        <f>(B10-E8)/((D8-E8))</f>
        <v>0.33333333333333326</v>
      </c>
      <c r="E10">
        <f>(B10-D8)/((E8-D8))</f>
        <v>0.66666666666666674</v>
      </c>
      <c r="I10" t="s">
        <v>24</v>
      </c>
      <c r="J10">
        <f>SUMPRODUCT(D6:E6,D10:E10)</f>
        <v>0.21504166666666669</v>
      </c>
    </row>
    <row r="11" spans="1:17" x14ac:dyDescent="0.3">
      <c r="I11" t="s">
        <v>25</v>
      </c>
      <c r="J11">
        <f>B10^3+4.001*B10^2+4.002*B10+1.101</f>
        <v>0.17451851851851874</v>
      </c>
    </row>
    <row r="12" spans="1:17" x14ac:dyDescent="0.3">
      <c r="I12" t="s">
        <v>11</v>
      </c>
      <c r="J12">
        <f>ABS(J11-J10)</f>
        <v>4.0523148148147947E-2</v>
      </c>
      <c r="P12" s="2">
        <v>-0.33</v>
      </c>
    </row>
    <row r="13" spans="1:17" x14ac:dyDescent="0.3">
      <c r="I13" t="s">
        <v>12</v>
      </c>
      <c r="J13">
        <f>J12/ABS(J11)</f>
        <v>0.23219970288624645</v>
      </c>
      <c r="N13">
        <v>-0.75</v>
      </c>
      <c r="O13" s="1">
        <v>-0.5</v>
      </c>
      <c r="P13" s="1">
        <v>-0.25</v>
      </c>
      <c r="Q13">
        <v>0</v>
      </c>
    </row>
    <row r="18" spans="1:18" x14ac:dyDescent="0.3">
      <c r="B18" s="3" t="s">
        <v>1</v>
      </c>
      <c r="C18" s="3" t="s">
        <v>0</v>
      </c>
    </row>
    <row r="19" spans="1:18" x14ac:dyDescent="0.3">
      <c r="A19" t="s">
        <v>2</v>
      </c>
      <c r="B19" s="3">
        <v>-0.5</v>
      </c>
      <c r="C19" s="3">
        <v>-2.4750000000000001E-2</v>
      </c>
    </row>
    <row r="20" spans="1:18" x14ac:dyDescent="0.3">
      <c r="A20" t="s">
        <v>3</v>
      </c>
      <c r="B20" s="3">
        <v>-0.25</v>
      </c>
      <c r="C20" s="3">
        <v>0.3349375</v>
      </c>
    </row>
    <row r="21" spans="1:18" x14ac:dyDescent="0.3">
      <c r="A21" t="s">
        <v>4</v>
      </c>
      <c r="B21" s="3">
        <v>0</v>
      </c>
      <c r="C21" s="3">
        <v>1.101</v>
      </c>
    </row>
    <row r="23" spans="1:18" x14ac:dyDescent="0.3">
      <c r="C23" s="3" t="s">
        <v>0</v>
      </c>
      <c r="D23" s="3">
        <f>C19</f>
        <v>-2.4750000000000001E-2</v>
      </c>
      <c r="E23" s="3">
        <f>C20</f>
        <v>0.3349375</v>
      </c>
      <c r="F23" s="3">
        <f>C21</f>
        <v>1.101</v>
      </c>
    </row>
    <row r="24" spans="1:18" x14ac:dyDescent="0.3">
      <c r="D24" t="s">
        <v>2</v>
      </c>
      <c r="E24" t="s">
        <v>3</v>
      </c>
      <c r="F24" t="s">
        <v>4</v>
      </c>
    </row>
    <row r="25" spans="1:18" x14ac:dyDescent="0.3">
      <c r="C25" s="3" t="s">
        <v>1</v>
      </c>
      <c r="D25" s="3">
        <f>B19</f>
        <v>-0.5</v>
      </c>
      <c r="E25" s="3">
        <f>B20</f>
        <v>-0.25</v>
      </c>
      <c r="F25" s="3">
        <f>B21</f>
        <v>0</v>
      </c>
    </row>
    <row r="26" spans="1:18" x14ac:dyDescent="0.3">
      <c r="D26" t="s">
        <v>13</v>
      </c>
      <c r="E26" t="s">
        <v>14</v>
      </c>
      <c r="F26" t="s">
        <v>15</v>
      </c>
      <c r="N26" s="10"/>
      <c r="O26" s="10"/>
      <c r="P26" s="10"/>
      <c r="Q26" s="10"/>
      <c r="R26" s="10"/>
    </row>
    <row r="27" spans="1:18" x14ac:dyDescent="0.3">
      <c r="A27" t="s">
        <v>1</v>
      </c>
      <c r="B27">
        <f>-1/3</f>
        <v>-0.33333333333333331</v>
      </c>
      <c r="D27">
        <f>(B27-E25)*(B27-F25)/((D25-E25)*(D25-F25))</f>
        <v>0.22222222222222215</v>
      </c>
      <c r="E27">
        <f>(B27-D25)*(B27-F25)/((E25-D25)*(E25-F25))</f>
        <v>0.88888888888888895</v>
      </c>
      <c r="F27">
        <f>(B27-D25)*(B27-E25)/((F25-D25)*(F25-E25))</f>
        <v>-0.1111111111111111</v>
      </c>
      <c r="I27" t="s">
        <v>26</v>
      </c>
      <c r="J27">
        <f>SUMPRODUCT(D23:F23,D27:F27)</f>
        <v>0.16988888888888889</v>
      </c>
      <c r="N27" s="10"/>
      <c r="O27" s="10"/>
      <c r="P27" s="10"/>
      <c r="Q27" s="10"/>
      <c r="R27" s="10"/>
    </row>
    <row r="28" spans="1:18" x14ac:dyDescent="0.3">
      <c r="I28" t="s">
        <v>25</v>
      </c>
      <c r="J28">
        <f>B27^3+4.001*B27^2+4.002*B27+1.101</f>
        <v>0.17451851851851874</v>
      </c>
      <c r="N28" s="10"/>
      <c r="O28" s="10"/>
      <c r="P28" s="10"/>
      <c r="Q28" s="10"/>
      <c r="R28" s="10"/>
    </row>
    <row r="29" spans="1:18" x14ac:dyDescent="0.3">
      <c r="I29" t="s">
        <v>11</v>
      </c>
      <c r="J29">
        <f>ABS(J28-J27)</f>
        <v>4.6296296296298445E-3</v>
      </c>
      <c r="N29" s="10"/>
      <c r="O29" s="10"/>
      <c r="P29" s="2">
        <v>-0.33</v>
      </c>
      <c r="Q29" s="10"/>
      <c r="R29" s="10"/>
    </row>
    <row r="30" spans="1:18" x14ac:dyDescent="0.3">
      <c r="I30" t="s">
        <v>12</v>
      </c>
      <c r="J30">
        <f>J29/ABS(J28)</f>
        <v>2.6528013582344152E-2</v>
      </c>
      <c r="N30" s="10">
        <v>-0.75</v>
      </c>
      <c r="O30" s="1">
        <v>-0.5</v>
      </c>
      <c r="P30" s="1">
        <v>-0.25</v>
      </c>
      <c r="Q30" s="1">
        <v>0</v>
      </c>
      <c r="R30" s="10"/>
    </row>
    <row r="31" spans="1:18" x14ac:dyDescent="0.3">
      <c r="N31" s="10"/>
      <c r="O31" s="10"/>
      <c r="P31" s="10"/>
      <c r="Q31" s="10"/>
      <c r="R31" s="10"/>
    </row>
    <row r="32" spans="1:18" x14ac:dyDescent="0.3">
      <c r="N32" s="10"/>
      <c r="O32" s="10"/>
      <c r="P32" s="10"/>
      <c r="Q32" s="10"/>
      <c r="R32" s="10"/>
    </row>
    <row r="40" spans="1:7" x14ac:dyDescent="0.3">
      <c r="B40" s="3" t="s">
        <v>1</v>
      </c>
      <c r="C40" s="3" t="s">
        <v>0</v>
      </c>
    </row>
    <row r="41" spans="1:7" x14ac:dyDescent="0.3">
      <c r="A41" t="s">
        <v>2</v>
      </c>
      <c r="B41" s="3">
        <v>-0.75</v>
      </c>
      <c r="C41" s="3">
        <v>-7.1812500000000001E-2</v>
      </c>
    </row>
    <row r="42" spans="1:7" x14ac:dyDescent="0.3">
      <c r="A42" t="s">
        <v>3</v>
      </c>
      <c r="B42" s="3">
        <v>-0.5</v>
      </c>
      <c r="C42" s="3">
        <v>-2.4750000000000001E-2</v>
      </c>
    </row>
    <row r="43" spans="1:7" x14ac:dyDescent="0.3">
      <c r="A43" t="s">
        <v>4</v>
      </c>
      <c r="B43" s="3">
        <v>-0.25</v>
      </c>
      <c r="C43" s="3">
        <v>0.3349375</v>
      </c>
    </row>
    <row r="44" spans="1:7" x14ac:dyDescent="0.3">
      <c r="A44" t="s">
        <v>19</v>
      </c>
      <c r="B44" s="3">
        <v>0</v>
      </c>
      <c r="C44" s="3">
        <v>1.101</v>
      </c>
    </row>
    <row r="45" spans="1:7" x14ac:dyDescent="0.3">
      <c r="C45" s="9" t="s">
        <v>0</v>
      </c>
      <c r="D45" s="3">
        <f>C41</f>
        <v>-7.1812500000000001E-2</v>
      </c>
      <c r="E45" s="3">
        <f>C42</f>
        <v>-2.4750000000000001E-2</v>
      </c>
      <c r="F45" s="3">
        <f>C43</f>
        <v>0.3349375</v>
      </c>
      <c r="G45" s="3">
        <f>C44</f>
        <v>1.101</v>
      </c>
    </row>
    <row r="46" spans="1:7" x14ac:dyDescent="0.3">
      <c r="D46" t="s">
        <v>2</v>
      </c>
      <c r="E46" t="s">
        <v>3</v>
      </c>
      <c r="F46" t="s">
        <v>4</v>
      </c>
      <c r="G46" t="s">
        <v>19</v>
      </c>
    </row>
    <row r="47" spans="1:7" x14ac:dyDescent="0.3">
      <c r="C47" s="3" t="s">
        <v>1</v>
      </c>
      <c r="D47" s="3">
        <f>B41</f>
        <v>-0.75</v>
      </c>
      <c r="E47" s="3">
        <f>B42</f>
        <v>-0.5</v>
      </c>
      <c r="F47" s="3">
        <f>B43</f>
        <v>-0.25</v>
      </c>
      <c r="G47" s="3">
        <f>B44</f>
        <v>0</v>
      </c>
    </row>
    <row r="48" spans="1:7" x14ac:dyDescent="0.3">
      <c r="D48" t="s">
        <v>23</v>
      </c>
      <c r="E48" t="s">
        <v>22</v>
      </c>
      <c r="F48" t="s">
        <v>21</v>
      </c>
      <c r="G48" t="s">
        <v>20</v>
      </c>
    </row>
    <row r="49" spans="1:10" x14ac:dyDescent="0.3">
      <c r="A49" t="s">
        <v>1</v>
      </c>
      <c r="B49">
        <f>-1/3</f>
        <v>-0.33333333333333331</v>
      </c>
      <c r="D49">
        <f>(B49-E47)*(B49-F47)*(B49-G47)/((D47-E47)*(D47-F47)*(D47-G47))</f>
        <v>-4.9382716049382713E-2</v>
      </c>
      <c r="E49">
        <f>(B49-D47)*(B49-F47)*(B49-G47)/((E47-D47)*(E47-F47)*(E47-G47))</f>
        <v>0.37037037037037029</v>
      </c>
      <c r="F49">
        <f>(B49-D47)*(B49-E47)*(B49-G47)/((F47-D47)*(F47-E47)*(F47-G47))</f>
        <v>0.74074074074074092</v>
      </c>
      <c r="G49">
        <f>(B49-D47)*(B49-E47)*(B49-F47)/((G47-D47)*(G47-E47)*(G47-F47))</f>
        <v>-6.1728395061728399E-2</v>
      </c>
      <c r="I49" t="s">
        <v>26</v>
      </c>
      <c r="J49">
        <f>SUMPRODUCT(D45:G45,D49:G49)</f>
        <v>0.17451851851851857</v>
      </c>
    </row>
    <row r="50" spans="1:10" x14ac:dyDescent="0.3">
      <c r="I50" t="s">
        <v>25</v>
      </c>
      <c r="J50">
        <f>B49^3+4.001*B49^2+4.002*B49+1.101</f>
        <v>0.17451851851851874</v>
      </c>
    </row>
    <row r="51" spans="1:10" x14ac:dyDescent="0.3">
      <c r="I51" t="s">
        <v>11</v>
      </c>
      <c r="J51">
        <f>ABS(J50-J49)</f>
        <v>1.6653345369377348E-16</v>
      </c>
    </row>
    <row r="52" spans="1:10" x14ac:dyDescent="0.3">
      <c r="I52" t="s">
        <v>12</v>
      </c>
      <c r="J52">
        <f>J51/ABS(J50)</f>
        <v>9.5424517184462615E-16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08C0-5965-4C8B-9386-DD9340B01F0C}">
  <dimension ref="A1:P52"/>
  <sheetViews>
    <sheetView tabSelected="1" workbookViewId="0">
      <selection activeCell="N39" sqref="N39"/>
    </sheetView>
  </sheetViews>
  <sheetFormatPr baseColWidth="10" defaultRowHeight="14.4" x14ac:dyDescent="0.3"/>
  <sheetData>
    <row r="1" spans="1:16" x14ac:dyDescent="0.3">
      <c r="B1" s="3" t="s">
        <v>1</v>
      </c>
      <c r="C1" s="3" t="s">
        <v>0</v>
      </c>
    </row>
    <row r="2" spans="1:16" x14ac:dyDescent="0.3">
      <c r="A2" t="s">
        <v>2</v>
      </c>
      <c r="B2" s="5">
        <v>0.2</v>
      </c>
      <c r="C2" s="5">
        <v>-0.28398667999999999</v>
      </c>
    </row>
    <row r="3" spans="1:16" x14ac:dyDescent="0.3">
      <c r="A3" s="6" t="s">
        <v>3</v>
      </c>
      <c r="B3" s="7">
        <v>0.3</v>
      </c>
      <c r="C3" s="3">
        <v>6.6009500000000004E-3</v>
      </c>
    </row>
    <row r="6" spans="1:16" x14ac:dyDescent="0.3">
      <c r="C6" s="5" t="s">
        <v>0</v>
      </c>
      <c r="D6" s="5">
        <f>C2</f>
        <v>-0.28398667999999999</v>
      </c>
      <c r="E6" s="5">
        <f>C3</f>
        <v>6.6009500000000004E-3</v>
      </c>
    </row>
    <row r="7" spans="1:16" x14ac:dyDescent="0.3">
      <c r="C7" s="8"/>
      <c r="D7" s="8" t="s">
        <v>2</v>
      </c>
      <c r="E7" s="8" t="s">
        <v>3</v>
      </c>
    </row>
    <row r="8" spans="1:16" x14ac:dyDescent="0.3">
      <c r="C8" s="9" t="s">
        <v>1</v>
      </c>
      <c r="D8" s="9">
        <f>B2</f>
        <v>0.2</v>
      </c>
      <c r="E8" s="9">
        <f>B3</f>
        <v>0.3</v>
      </c>
      <c r="O8" s="2">
        <v>0.25</v>
      </c>
    </row>
    <row r="9" spans="1:16" x14ac:dyDescent="0.3">
      <c r="D9" t="s">
        <v>6</v>
      </c>
      <c r="E9" t="s">
        <v>7</v>
      </c>
      <c r="M9">
        <v>0.1</v>
      </c>
      <c r="N9" s="1">
        <v>0.2</v>
      </c>
      <c r="O9" s="1">
        <v>0.3</v>
      </c>
      <c r="P9">
        <v>0.4</v>
      </c>
    </row>
    <row r="10" spans="1:16" x14ac:dyDescent="0.3">
      <c r="A10" t="s">
        <v>8</v>
      </c>
      <c r="B10">
        <v>0.25</v>
      </c>
      <c r="D10">
        <f>(B10-E8)/((D8-E8))</f>
        <v>0.5</v>
      </c>
      <c r="E10">
        <f>(B10-D8)/((E8-D8))</f>
        <v>0.5</v>
      </c>
      <c r="I10" t="s">
        <v>27</v>
      </c>
      <c r="J10">
        <f>SUMPRODUCT(D6:E6,D10:E10)</f>
        <v>-0.138692865</v>
      </c>
    </row>
    <row r="11" spans="1:16" x14ac:dyDescent="0.3">
      <c r="I11" t="s">
        <v>28</v>
      </c>
      <c r="J11">
        <f>B10*COS(B10)-2*B10^2+3*B10-1</f>
        <v>-0.13277189457233884</v>
      </c>
    </row>
    <row r="12" spans="1:16" x14ac:dyDescent="0.3">
      <c r="I12" t="s">
        <v>11</v>
      </c>
      <c r="J12">
        <f>ABS(J11-J10)</f>
        <v>5.9209704276611541E-3</v>
      </c>
    </row>
    <row r="13" spans="1:16" x14ac:dyDescent="0.3">
      <c r="I13" t="s">
        <v>12</v>
      </c>
      <c r="J13">
        <f>J12/ABS(J11)</f>
        <v>4.4595058666088393E-2</v>
      </c>
    </row>
    <row r="18" spans="1:16" x14ac:dyDescent="0.3">
      <c r="B18" s="3" t="s">
        <v>1</v>
      </c>
      <c r="C18" s="3" t="s">
        <v>0</v>
      </c>
    </row>
    <row r="19" spans="1:16" x14ac:dyDescent="0.3">
      <c r="A19" t="s">
        <v>2</v>
      </c>
      <c r="B19" s="3">
        <v>0.2</v>
      </c>
      <c r="C19" s="5">
        <v>-0.28398667999999999</v>
      </c>
    </row>
    <row r="20" spans="1:16" x14ac:dyDescent="0.3">
      <c r="A20" t="s">
        <v>3</v>
      </c>
      <c r="B20" s="3">
        <v>0.3</v>
      </c>
      <c r="C20" s="3">
        <v>6.6009500000000004E-3</v>
      </c>
    </row>
    <row r="21" spans="1:16" x14ac:dyDescent="0.3">
      <c r="A21" t="s">
        <v>4</v>
      </c>
      <c r="B21" s="3">
        <v>0.4</v>
      </c>
      <c r="C21" s="3">
        <v>0.24842439999999999</v>
      </c>
    </row>
    <row r="23" spans="1:16" x14ac:dyDescent="0.3">
      <c r="C23" s="3" t="s">
        <v>0</v>
      </c>
      <c r="D23" s="3">
        <f>C19</f>
        <v>-0.28398667999999999</v>
      </c>
      <c r="E23" s="3">
        <f>C20</f>
        <v>6.6009500000000004E-3</v>
      </c>
      <c r="F23" s="3">
        <f>C21</f>
        <v>0.24842439999999999</v>
      </c>
    </row>
    <row r="24" spans="1:16" x14ac:dyDescent="0.3">
      <c r="D24" t="s">
        <v>2</v>
      </c>
      <c r="E24" t="s">
        <v>3</v>
      </c>
      <c r="F24" t="s">
        <v>4</v>
      </c>
    </row>
    <row r="25" spans="1:16" x14ac:dyDescent="0.3">
      <c r="C25" s="3" t="s">
        <v>1</v>
      </c>
      <c r="D25" s="3">
        <f>B19</f>
        <v>0.2</v>
      </c>
      <c r="E25" s="3">
        <f>B20</f>
        <v>0.3</v>
      </c>
      <c r="F25" s="3">
        <f>B21</f>
        <v>0.4</v>
      </c>
    </row>
    <row r="26" spans="1:16" x14ac:dyDescent="0.3">
      <c r="D26" t="s">
        <v>13</v>
      </c>
      <c r="E26" t="s">
        <v>14</v>
      </c>
      <c r="F26" t="s">
        <v>15</v>
      </c>
    </row>
    <row r="27" spans="1:16" x14ac:dyDescent="0.3">
      <c r="A27" t="s">
        <v>1</v>
      </c>
      <c r="B27">
        <v>0.25</v>
      </c>
      <c r="D27">
        <f>(B27-E25)*(B27-F25)/((D25-E25)*(D25-F25))</f>
        <v>0.37500000000000006</v>
      </c>
      <c r="E27">
        <f>(B27-D25)*(B27-F25)/((E25-D25)*(E25-F25))</f>
        <v>0.74999999999999978</v>
      </c>
      <c r="F27">
        <f>(B27-D25)*(B27-E25)/((F25-D25)*(F25-E25))</f>
        <v>-0.12499999999999989</v>
      </c>
      <c r="I27" t="s">
        <v>29</v>
      </c>
      <c r="J27">
        <f>SUMPRODUCT(D23:F23,D27:F27)</f>
        <v>-0.13259734249999999</v>
      </c>
    </row>
    <row r="28" spans="1:16" x14ac:dyDescent="0.3">
      <c r="I28" t="s">
        <v>28</v>
      </c>
      <c r="J28">
        <f>B27*COS(B27)-2*B27^2+3*B27-1</f>
        <v>-0.13277189457233884</v>
      </c>
    </row>
    <row r="29" spans="1:16" x14ac:dyDescent="0.3">
      <c r="I29" t="s">
        <v>11</v>
      </c>
      <c r="J29">
        <f>ABS(J28-J27)</f>
        <v>1.7455207233885162E-4</v>
      </c>
      <c r="O29" s="2">
        <v>0.25</v>
      </c>
    </row>
    <row r="30" spans="1:16" x14ac:dyDescent="0.3">
      <c r="I30" t="s">
        <v>12</v>
      </c>
      <c r="J30">
        <f>J29/ABS(J28)</f>
        <v>1.3146763695817375E-3</v>
      </c>
      <c r="M30">
        <v>0.1</v>
      </c>
      <c r="N30" s="1">
        <v>0.2</v>
      </c>
      <c r="O30" s="1">
        <v>0.3</v>
      </c>
      <c r="P30" s="1">
        <v>0.4</v>
      </c>
    </row>
    <row r="40" spans="1:7" x14ac:dyDescent="0.3">
      <c r="B40" s="3" t="s">
        <v>1</v>
      </c>
      <c r="C40" s="3" t="s">
        <v>0</v>
      </c>
    </row>
    <row r="41" spans="1:7" x14ac:dyDescent="0.3">
      <c r="A41" t="s">
        <v>2</v>
      </c>
      <c r="B41" s="3">
        <v>0.1</v>
      </c>
      <c r="C41" s="3">
        <v>-0.62049958000000005</v>
      </c>
    </row>
    <row r="42" spans="1:7" x14ac:dyDescent="0.3">
      <c r="A42" t="s">
        <v>3</v>
      </c>
      <c r="B42" s="3">
        <v>0.2</v>
      </c>
      <c r="C42" s="5">
        <v>-0.28398667999999999</v>
      </c>
    </row>
    <row r="43" spans="1:7" x14ac:dyDescent="0.3">
      <c r="A43" t="s">
        <v>4</v>
      </c>
      <c r="B43" s="3">
        <v>0.3</v>
      </c>
      <c r="C43" s="3">
        <v>6.6009500000000004E-3</v>
      </c>
    </row>
    <row r="44" spans="1:7" x14ac:dyDescent="0.3">
      <c r="A44" t="s">
        <v>19</v>
      </c>
      <c r="B44" s="3">
        <v>0.4</v>
      </c>
      <c r="C44" s="3">
        <v>0.24842439999999999</v>
      </c>
    </row>
    <row r="45" spans="1:7" x14ac:dyDescent="0.3">
      <c r="C45" s="9" t="s">
        <v>0</v>
      </c>
      <c r="D45" s="3">
        <f>C41</f>
        <v>-0.62049958000000005</v>
      </c>
      <c r="E45" s="3">
        <f>C42</f>
        <v>-0.28398667999999999</v>
      </c>
      <c r="F45" s="3">
        <f>C43</f>
        <v>6.6009500000000004E-3</v>
      </c>
      <c r="G45" s="3">
        <f>C44</f>
        <v>0.24842439999999999</v>
      </c>
    </row>
    <row r="46" spans="1:7" x14ac:dyDescent="0.3">
      <c r="D46" t="s">
        <v>2</v>
      </c>
      <c r="E46" t="s">
        <v>3</v>
      </c>
      <c r="F46" t="s">
        <v>4</v>
      </c>
      <c r="G46" t="s">
        <v>19</v>
      </c>
    </row>
    <row r="47" spans="1:7" x14ac:dyDescent="0.3">
      <c r="C47" s="3" t="s">
        <v>1</v>
      </c>
      <c r="D47" s="3">
        <f>B41</f>
        <v>0.1</v>
      </c>
      <c r="E47" s="3">
        <f>B42</f>
        <v>0.2</v>
      </c>
      <c r="F47" s="3">
        <f>B43</f>
        <v>0.3</v>
      </c>
      <c r="G47" s="3">
        <f>B44</f>
        <v>0.4</v>
      </c>
    </row>
    <row r="48" spans="1:7" x14ac:dyDescent="0.3">
      <c r="D48" t="s">
        <v>23</v>
      </c>
      <c r="E48" t="s">
        <v>22</v>
      </c>
      <c r="F48" t="s">
        <v>21</v>
      </c>
      <c r="G48" t="s">
        <v>20</v>
      </c>
    </row>
    <row r="49" spans="1:10" x14ac:dyDescent="0.3">
      <c r="A49" t="s">
        <v>1</v>
      </c>
      <c r="B49">
        <v>0.25</v>
      </c>
      <c r="D49">
        <f>(B49-E47)*(B49-F47)*(B49-G47)/((D47-E47)*(D47-F47)*(D47-G47))</f>
        <v>-6.2499999999999965E-2</v>
      </c>
      <c r="E49">
        <f>(B49-D47)*(B49-F47)*(B49-G47)/((E47-D47)*(E47-F47)*(E47-G47))</f>
        <v>0.56250000000000011</v>
      </c>
      <c r="F49">
        <f>(B49-D47)*(B49-E47)*(B49-G47)/((F47-D47)*(F47-E47)*(F47-G47))</f>
        <v>0.5625</v>
      </c>
      <c r="G49">
        <f>(B49-D47)*(B49-E47)*(B49-F47)/((G47-D47)*(G47-E47)*(G47-F47))</f>
        <v>-6.2499999999999931E-2</v>
      </c>
      <c r="I49" t="s">
        <v>29</v>
      </c>
      <c r="J49">
        <f>SUMPRODUCT(D45:G45,D49:G49)</f>
        <v>-0.13277477437500002</v>
      </c>
    </row>
    <row r="50" spans="1:10" x14ac:dyDescent="0.3">
      <c r="I50" t="s">
        <v>28</v>
      </c>
      <c r="J50">
        <f>B49*COS(B49)-2*B49^2+3*B49-1</f>
        <v>-0.13277189457233884</v>
      </c>
    </row>
    <row r="51" spans="1:10" x14ac:dyDescent="0.3">
      <c r="I51" t="s">
        <v>11</v>
      </c>
      <c r="J51">
        <f>ABS(J50-J49)</f>
        <v>2.8798026611709382E-6</v>
      </c>
    </row>
    <row r="52" spans="1:10" x14ac:dyDescent="0.3">
      <c r="I52" t="s">
        <v>12</v>
      </c>
      <c r="J52">
        <f>J51/ABS(J50)</f>
        <v>2.1689851383433556E-5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5 a)</vt:lpstr>
      <vt:lpstr>5 b)</vt:lpstr>
      <vt:lpstr>5 c)</vt:lpstr>
      <vt:lpstr>6 a)</vt:lpstr>
      <vt:lpstr>6 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2024-06-01T20:51:54Z</dcterms:created>
  <dcterms:modified xsi:type="dcterms:W3CDTF">2024-06-01T22:57:40Z</dcterms:modified>
</cp:coreProperties>
</file>