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per\Desktop\Clases sincrónicas\UP Clases sincrónicas\CN\"/>
    </mc:Choice>
  </mc:AlternateContent>
  <bookViews>
    <workbookView xWindow="0" yWindow="0" windowWidth="19200" windowHeight="6730" activeTab="1"/>
  </bookViews>
  <sheets>
    <sheet name="Hoja1" sheetId="1" r:id="rId1"/>
    <sheet name="NR 2" sheetId="3" r:id="rId2"/>
    <sheet name="Newton Raphson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3" l="1"/>
  <c r="I9" i="3"/>
  <c r="I10" i="3"/>
  <c r="I7" i="3"/>
  <c r="F6" i="3"/>
  <c r="B7" i="3"/>
  <c r="B8" i="3"/>
  <c r="E8" i="3" s="1"/>
  <c r="C8" i="3"/>
  <c r="D8" i="3"/>
  <c r="C7" i="3"/>
  <c r="E7" i="3" s="1"/>
  <c r="F7" i="3" s="1"/>
  <c r="G7" i="3" s="1"/>
  <c r="D7" i="3"/>
  <c r="G6" i="3"/>
  <c r="E6" i="3"/>
  <c r="D6" i="3"/>
  <c r="C6" i="3"/>
  <c r="B6" i="3"/>
  <c r="N1" i="3"/>
  <c r="L2" i="3"/>
  <c r="J2" i="3"/>
  <c r="J1" i="3"/>
  <c r="H2" i="3"/>
  <c r="H1" i="3"/>
  <c r="F2" i="3"/>
  <c r="F1" i="3"/>
  <c r="B8" i="2"/>
  <c r="D8" i="2" s="1"/>
  <c r="C8" i="2"/>
  <c r="B7" i="2"/>
  <c r="C7" i="2" s="1"/>
  <c r="G6" i="2"/>
  <c r="K1" i="2"/>
  <c r="F6" i="2"/>
  <c r="E6" i="2"/>
  <c r="D6" i="2"/>
  <c r="C6" i="2"/>
  <c r="B6" i="2"/>
  <c r="F2" i="2"/>
  <c r="F1" i="2"/>
  <c r="D2" i="2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6" i="1"/>
  <c r="J2" i="1"/>
  <c r="B6" i="1"/>
  <c r="D6" i="1" s="1"/>
  <c r="C6" i="1"/>
  <c r="F6" i="1"/>
  <c r="I5" i="1"/>
  <c r="H5" i="1"/>
  <c r="G5" i="1"/>
  <c r="F5" i="1"/>
  <c r="E5" i="1"/>
  <c r="D5" i="1"/>
  <c r="C5" i="1"/>
  <c r="B5" i="1"/>
  <c r="G4" i="1"/>
  <c r="F4" i="1"/>
  <c r="E4" i="1"/>
  <c r="D4" i="1"/>
  <c r="C4" i="1"/>
  <c r="B4" i="1"/>
  <c r="F2" i="1"/>
  <c r="F1" i="1"/>
  <c r="F8" i="3" l="1"/>
  <c r="G8" i="3" s="1"/>
  <c r="B9" i="3"/>
  <c r="E8" i="2"/>
  <c r="D7" i="2"/>
  <c r="E7" i="2" s="1"/>
  <c r="F7" i="2" s="1"/>
  <c r="G7" i="2" s="1"/>
  <c r="E6" i="1"/>
  <c r="G6" i="1" s="1"/>
  <c r="H6" i="1"/>
  <c r="I6" i="1" s="1"/>
  <c r="D9" i="3" l="1"/>
  <c r="C9" i="3"/>
  <c r="E9" i="3" s="1"/>
  <c r="F8" i="2"/>
  <c r="G8" i="2" s="1"/>
  <c r="B9" i="2"/>
  <c r="B7" i="1"/>
  <c r="C7" i="1"/>
  <c r="F9" i="3" l="1"/>
  <c r="G9" i="3" s="1"/>
  <c r="B10" i="3"/>
  <c r="D9" i="2"/>
  <c r="C9" i="2"/>
  <c r="E9" i="2" s="1"/>
  <c r="D7" i="1"/>
  <c r="F7" i="1"/>
  <c r="D10" i="3" l="1"/>
  <c r="C10" i="3"/>
  <c r="E10" i="3" s="1"/>
  <c r="B10" i="2"/>
  <c r="F9" i="2"/>
  <c r="G9" i="2" s="1"/>
  <c r="E7" i="1"/>
  <c r="G7" i="1" s="1"/>
  <c r="H7" i="1"/>
  <c r="I7" i="1" s="1"/>
  <c r="F10" i="3" l="1"/>
  <c r="G10" i="3" s="1"/>
  <c r="B11" i="3"/>
  <c r="C10" i="2"/>
  <c r="E10" i="2" s="1"/>
  <c r="F10" i="2" s="1"/>
  <c r="G10" i="2" s="1"/>
  <c r="D10" i="2"/>
  <c r="B8" i="1"/>
  <c r="C8" i="1"/>
  <c r="C11" i="3" l="1"/>
  <c r="D11" i="3"/>
  <c r="E11" i="3" s="1"/>
  <c r="F11" i="3" s="1"/>
  <c r="G11" i="3" s="1"/>
  <c r="F8" i="1"/>
  <c r="D8" i="1"/>
  <c r="E8" i="1" l="1"/>
  <c r="G8" i="1" s="1"/>
  <c r="H8" i="1"/>
  <c r="I8" i="1" s="1"/>
  <c r="B9" i="1" l="1"/>
  <c r="C9" i="1"/>
  <c r="D9" i="1" l="1"/>
  <c r="F9" i="1"/>
  <c r="E9" i="1" l="1"/>
  <c r="G9" i="1" s="1"/>
  <c r="H9" i="1"/>
  <c r="I9" i="1" s="1"/>
  <c r="B10" i="1" l="1"/>
  <c r="C10" i="1"/>
  <c r="D10" i="1" l="1"/>
  <c r="F10" i="1"/>
  <c r="E10" i="1" l="1"/>
  <c r="G10" i="1" s="1"/>
  <c r="H10" i="1"/>
  <c r="I10" i="1" s="1"/>
  <c r="B11" i="1" l="1"/>
  <c r="C11" i="1"/>
  <c r="F11" i="1" l="1"/>
  <c r="D11" i="1"/>
  <c r="E11" i="1" l="1"/>
  <c r="G11" i="1" s="1"/>
  <c r="H11" i="1"/>
  <c r="I11" i="1" s="1"/>
  <c r="B12" i="1" l="1"/>
  <c r="C12" i="1"/>
  <c r="D12" i="1" l="1"/>
  <c r="F12" i="1"/>
  <c r="E12" i="1" l="1"/>
  <c r="G12" i="1" s="1"/>
  <c r="H12" i="1"/>
  <c r="I12" i="1" s="1"/>
  <c r="B13" i="1" l="1"/>
  <c r="C13" i="1"/>
  <c r="F13" i="1" l="1"/>
  <c r="D13" i="1"/>
  <c r="E13" i="1" l="1"/>
  <c r="G13" i="1" s="1"/>
  <c r="H13" i="1"/>
  <c r="I13" i="1" s="1"/>
  <c r="B14" i="1" l="1"/>
  <c r="C14" i="1"/>
  <c r="D14" i="1" l="1"/>
  <c r="F14" i="1"/>
  <c r="E14" i="1" l="1"/>
  <c r="G14" i="1" s="1"/>
  <c r="H14" i="1"/>
  <c r="I14" i="1" s="1"/>
  <c r="B15" i="1" l="1"/>
  <c r="C15" i="1"/>
  <c r="D15" i="1" l="1"/>
  <c r="F15" i="1"/>
  <c r="H15" i="1" l="1"/>
  <c r="I15" i="1" s="1"/>
  <c r="E15" i="1"/>
  <c r="G15" i="1" s="1"/>
  <c r="B16" i="1" l="1"/>
  <c r="C16" i="1"/>
  <c r="F16" i="1" l="1"/>
  <c r="D16" i="1"/>
  <c r="E16" i="1" l="1"/>
  <c r="G16" i="1" s="1"/>
  <c r="H16" i="1"/>
  <c r="I16" i="1" s="1"/>
  <c r="B17" i="1" l="1"/>
  <c r="C17" i="1"/>
  <c r="F17" i="1" l="1"/>
  <c r="D17" i="1"/>
  <c r="E17" i="1" l="1"/>
  <c r="G17" i="1" s="1"/>
  <c r="H17" i="1"/>
  <c r="I17" i="1" s="1"/>
  <c r="B18" i="1" l="1"/>
  <c r="C18" i="1"/>
  <c r="D18" i="1" l="1"/>
  <c r="F18" i="1"/>
  <c r="E18" i="1" l="1"/>
  <c r="G18" i="1" s="1"/>
  <c r="H18" i="1"/>
  <c r="I18" i="1" s="1"/>
  <c r="B19" i="1" l="1"/>
  <c r="C19" i="1"/>
  <c r="D19" i="1" l="1"/>
  <c r="F19" i="1"/>
  <c r="H19" i="1" l="1"/>
  <c r="I19" i="1" s="1"/>
  <c r="E19" i="1"/>
  <c r="G19" i="1" s="1"/>
  <c r="B20" i="1" l="1"/>
  <c r="C20" i="1"/>
  <c r="F20" i="1" l="1"/>
  <c r="D20" i="1"/>
  <c r="E20" i="1" l="1"/>
  <c r="G20" i="1" s="1"/>
  <c r="H20" i="1"/>
  <c r="I20" i="1" s="1"/>
</calcChain>
</file>

<file path=xl/sharedStrings.xml><?xml version="1.0" encoding="utf-8"?>
<sst xmlns="http://schemas.openxmlformats.org/spreadsheetml/2006/main" count="53" uniqueCount="31">
  <si>
    <t>f(x)=x*2^x-1</t>
  </si>
  <si>
    <t>a=</t>
  </si>
  <si>
    <t>b=</t>
  </si>
  <si>
    <t>f(a)=</t>
  </si>
  <si>
    <t>f(b)=</t>
  </si>
  <si>
    <t>Tolerancia</t>
  </si>
  <si>
    <t>n</t>
  </si>
  <si>
    <t>an</t>
  </si>
  <si>
    <t>bn</t>
  </si>
  <si>
    <t>pn</t>
  </si>
  <si>
    <t>f(pn)</t>
  </si>
  <si>
    <t>f(an)</t>
  </si>
  <si>
    <t>f(pn)*f(an)</t>
  </si>
  <si>
    <t>error</t>
  </si>
  <si>
    <t>Condición</t>
  </si>
  <si>
    <t>n=</t>
  </si>
  <si>
    <t>en+1/en</t>
  </si>
  <si>
    <t>f(x)=x-cos(x)</t>
  </si>
  <si>
    <t>f'(x)=1+senx</t>
  </si>
  <si>
    <t>f''(x)=cos x</t>
  </si>
  <si>
    <t>xn</t>
  </si>
  <si>
    <t>f(xn-1)</t>
  </si>
  <si>
    <t>f'(xn-1)</t>
  </si>
  <si>
    <t>Codición</t>
  </si>
  <si>
    <t>xn-1</t>
  </si>
  <si>
    <t>f'(x)=2^x*(1+x*ln2)</t>
  </si>
  <si>
    <t>f''(x)=2^x*ln2*(2+x*ln 2)</t>
  </si>
  <si>
    <t>f(a)*f(b)=</t>
  </si>
  <si>
    <t>f''(a)=</t>
  </si>
  <si>
    <t>f(a)*f''(a)=</t>
  </si>
  <si>
    <t>en+1/en^2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</si>
</sst>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14</xdr:col>
      <xdr:colOff>400149</xdr:colOff>
      <xdr:row>13</xdr:row>
      <xdr:rowOff>177856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473200"/>
          <a:ext cx="1924149" cy="1098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146050</xdr:colOff>
      <xdr:row>3</xdr:row>
      <xdr:rowOff>127000</xdr:rowOff>
    </xdr:from>
    <xdr:to>
      <xdr:col>13</xdr:col>
      <xdr:colOff>228722</xdr:colOff>
      <xdr:row>6</xdr:row>
      <xdr:rowOff>107977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66050" y="679450"/>
          <a:ext cx="2368672" cy="533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sqref="A1:F2"/>
    </sheetView>
  </sheetViews>
  <sheetFormatPr baseColWidth="10" defaultRowHeight="14.5" x14ac:dyDescent="0.35"/>
  <sheetData>
    <row r="1" spans="1:11" x14ac:dyDescent="0.35">
      <c r="A1" t="s">
        <v>0</v>
      </c>
      <c r="C1" t="s">
        <v>1</v>
      </c>
      <c r="D1">
        <v>0</v>
      </c>
      <c r="E1" t="s">
        <v>3</v>
      </c>
      <c r="F1">
        <f>D1*2^D1-1</f>
        <v>-1</v>
      </c>
      <c r="I1" t="s">
        <v>5</v>
      </c>
      <c r="J1">
        <v>1E-4</v>
      </c>
    </row>
    <row r="2" spans="1:11" x14ac:dyDescent="0.35">
      <c r="C2" t="s">
        <v>2</v>
      </c>
      <c r="D2">
        <v>1</v>
      </c>
      <c r="E2" t="s">
        <v>4</v>
      </c>
      <c r="F2">
        <f>D2*2^D2-1</f>
        <v>1</v>
      </c>
      <c r="I2" t="s">
        <v>15</v>
      </c>
      <c r="J2">
        <f>ROUNDUP(LN((D2-D1)/J1)/LN(2),0)</f>
        <v>14</v>
      </c>
    </row>
    <row r="3" spans="1:11" x14ac:dyDescent="0.35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</row>
    <row r="4" spans="1:11" x14ac:dyDescent="0.35">
      <c r="A4" s="2">
        <v>1</v>
      </c>
      <c r="B4" s="2">
        <f>D1</f>
        <v>0</v>
      </c>
      <c r="C4" s="2">
        <f>D2</f>
        <v>1</v>
      </c>
      <c r="D4" s="2">
        <f>(B4+C4)/2</f>
        <v>0.5</v>
      </c>
      <c r="E4" s="2">
        <f>D4*2^D4-1</f>
        <v>-0.29289321881345243</v>
      </c>
      <c r="F4" s="2">
        <f>B4*2^B4-1</f>
        <v>-1</v>
      </c>
      <c r="G4" s="2">
        <f>E4*F4</f>
        <v>0.29289321881345243</v>
      </c>
      <c r="H4" s="2"/>
      <c r="I4" s="2"/>
    </row>
    <row r="5" spans="1:11" x14ac:dyDescent="0.35">
      <c r="A5" s="2">
        <v>2</v>
      </c>
      <c r="B5" s="2">
        <f>IF(G4&lt;0,B4,D4)</f>
        <v>0.5</v>
      </c>
      <c r="C5" s="2">
        <f>IF(G4&lt;0,D4,C4)</f>
        <v>1</v>
      </c>
      <c r="D5" s="2">
        <f>(B5+C5)/2</f>
        <v>0.75</v>
      </c>
      <c r="E5" s="2">
        <f>D5*2^D5-1</f>
        <v>0.26134462288057181</v>
      </c>
      <c r="F5" s="2">
        <f>B5*2^B5-1</f>
        <v>-0.29289321881345243</v>
      </c>
      <c r="G5" s="2">
        <f>E5*F5</f>
        <v>-7.6546067815078528E-2</v>
      </c>
      <c r="H5" s="2">
        <f>ABS(D5-D4)</f>
        <v>0.25</v>
      </c>
      <c r="I5" s="2" t="str">
        <f>IF(H5&lt;$J$1,"raíz","")</f>
        <v/>
      </c>
      <c r="K5" t="s">
        <v>16</v>
      </c>
    </row>
    <row r="6" spans="1:11" x14ac:dyDescent="0.35">
      <c r="A6" s="2">
        <v>3</v>
      </c>
      <c r="B6" s="2">
        <f t="shared" ref="B6:B20" si="0">IF(G5&lt;0,B5,D5)</f>
        <v>0.5</v>
      </c>
      <c r="C6" s="2">
        <f t="shared" ref="C6:C20" si="1">IF(G5&lt;0,D5,C5)</f>
        <v>0.75</v>
      </c>
      <c r="D6" s="2">
        <f t="shared" ref="D6:D20" si="2">(B6+C6)/2</f>
        <v>0.625</v>
      </c>
      <c r="E6" s="2">
        <f t="shared" ref="E6:E20" si="3">D6*2^D6-1</f>
        <v>-3.6118234120037007E-2</v>
      </c>
      <c r="F6" s="2">
        <f t="shared" ref="F6:F20" si="4">B6*2^B6-1</f>
        <v>-0.29289321881345243</v>
      </c>
      <c r="G6" s="2">
        <f t="shared" ref="G6:G20" si="5">E6*F6</f>
        <v>1.0578785849275503E-2</v>
      </c>
      <c r="H6" s="2">
        <f t="shared" ref="H6:H20" si="6">ABS(D6-D5)</f>
        <v>0.125</v>
      </c>
      <c r="I6" s="2" t="str">
        <f t="shared" ref="I6:I20" si="7">IF(H6&lt;$J$1,"raíz","")</f>
        <v/>
      </c>
      <c r="K6">
        <f>H6/H5</f>
        <v>0.5</v>
      </c>
    </row>
    <row r="7" spans="1:11" x14ac:dyDescent="0.35">
      <c r="A7" s="2">
        <v>4</v>
      </c>
      <c r="B7" s="2">
        <f t="shared" si="0"/>
        <v>0.625</v>
      </c>
      <c r="C7" s="2">
        <f t="shared" si="1"/>
        <v>0.75</v>
      </c>
      <c r="D7" s="2">
        <f t="shared" si="2"/>
        <v>0.6875</v>
      </c>
      <c r="E7" s="2">
        <f t="shared" si="3"/>
        <v>0.10721210321511232</v>
      </c>
      <c r="F7" s="2">
        <f t="shared" si="4"/>
        <v>-3.6118234120037007E-2</v>
      </c>
      <c r="G7" s="2">
        <f t="shared" si="5"/>
        <v>-3.8723118444249989E-3</v>
      </c>
      <c r="H7" s="2">
        <f t="shared" si="6"/>
        <v>6.25E-2</v>
      </c>
      <c r="I7" s="2" t="str">
        <f t="shared" si="7"/>
        <v/>
      </c>
      <c r="K7">
        <f t="shared" ref="K7:K20" si="8">H7/H6</f>
        <v>0.5</v>
      </c>
    </row>
    <row r="8" spans="1:11" x14ac:dyDescent="0.35">
      <c r="A8" s="2">
        <v>5</v>
      </c>
      <c r="B8" s="2">
        <f t="shared" si="0"/>
        <v>0.625</v>
      </c>
      <c r="C8" s="2">
        <f t="shared" si="1"/>
        <v>0.6875</v>
      </c>
      <c r="D8" s="2">
        <f t="shared" si="2"/>
        <v>0.65625</v>
      </c>
      <c r="E8" s="2">
        <f t="shared" si="3"/>
        <v>3.4237429602050451E-2</v>
      </c>
      <c r="F8" s="2">
        <f t="shared" si="4"/>
        <v>-3.6118234120037007E-2</v>
      </c>
      <c r="G8" s="2">
        <f t="shared" si="5"/>
        <v>-1.2365954980351436E-3</v>
      </c>
      <c r="H8" s="2">
        <f t="shared" si="6"/>
        <v>3.125E-2</v>
      </c>
      <c r="I8" s="2" t="str">
        <f t="shared" si="7"/>
        <v/>
      </c>
      <c r="K8">
        <f t="shared" si="8"/>
        <v>0.5</v>
      </c>
    </row>
    <row r="9" spans="1:11" x14ac:dyDescent="0.35">
      <c r="A9" s="2">
        <v>6</v>
      </c>
      <c r="B9" s="2">
        <f t="shared" si="0"/>
        <v>0.625</v>
      </c>
      <c r="C9" s="2">
        <f t="shared" si="1"/>
        <v>0.65625</v>
      </c>
      <c r="D9" s="2">
        <f t="shared" si="2"/>
        <v>0.640625</v>
      </c>
      <c r="E9" s="2">
        <f t="shared" si="3"/>
        <v>-1.262806097635738E-3</v>
      </c>
      <c r="F9" s="2">
        <f t="shared" si="4"/>
        <v>-3.6118234120037007E-2</v>
      </c>
      <c r="G9" s="2">
        <f t="shared" si="5"/>
        <v>4.56103262826179E-5</v>
      </c>
      <c r="H9" s="2">
        <f t="shared" si="6"/>
        <v>1.5625E-2</v>
      </c>
      <c r="I9" s="2" t="str">
        <f t="shared" si="7"/>
        <v/>
      </c>
      <c r="K9">
        <f t="shared" si="8"/>
        <v>0.5</v>
      </c>
    </row>
    <row r="10" spans="1:11" x14ac:dyDescent="0.35">
      <c r="A10" s="2">
        <v>7</v>
      </c>
      <c r="B10" s="2">
        <f t="shared" si="0"/>
        <v>0.640625</v>
      </c>
      <c r="C10" s="2">
        <f t="shared" si="1"/>
        <v>0.65625</v>
      </c>
      <c r="D10" s="2">
        <f t="shared" si="2"/>
        <v>0.6484375</v>
      </c>
      <c r="E10" s="2">
        <f t="shared" si="3"/>
        <v>1.6406094665163184E-2</v>
      </c>
      <c r="F10" s="2">
        <f t="shared" si="4"/>
        <v>-1.262806097635738E-3</v>
      </c>
      <c r="G10" s="2">
        <f t="shared" si="5"/>
        <v>-2.071771638155722E-5</v>
      </c>
      <c r="H10" s="2">
        <f t="shared" si="6"/>
        <v>7.8125E-3</v>
      </c>
      <c r="I10" s="2" t="str">
        <f t="shared" si="7"/>
        <v/>
      </c>
      <c r="K10">
        <f t="shared" si="8"/>
        <v>0.5</v>
      </c>
    </row>
    <row r="11" spans="1:11" x14ac:dyDescent="0.35">
      <c r="A11" s="2">
        <v>8</v>
      </c>
      <c r="B11" s="2">
        <f t="shared" si="0"/>
        <v>0.640625</v>
      </c>
      <c r="C11" s="2">
        <f t="shared" si="1"/>
        <v>0.6484375</v>
      </c>
      <c r="D11" s="2">
        <f t="shared" si="2"/>
        <v>0.64453125</v>
      </c>
      <c r="E11" s="2">
        <f t="shared" si="3"/>
        <v>7.5514173643516092E-3</v>
      </c>
      <c r="F11" s="2">
        <f t="shared" si="4"/>
        <v>-1.262806097635738E-3</v>
      </c>
      <c r="G11" s="2">
        <f t="shared" si="5"/>
        <v>-9.5359758934956061E-6</v>
      </c>
      <c r="H11" s="2">
        <f t="shared" si="6"/>
        <v>3.90625E-3</v>
      </c>
      <c r="I11" s="2" t="str">
        <f t="shared" si="7"/>
        <v/>
      </c>
      <c r="K11">
        <f t="shared" si="8"/>
        <v>0.5</v>
      </c>
    </row>
    <row r="12" spans="1:11" x14ac:dyDescent="0.35">
      <c r="A12" s="2">
        <v>9</v>
      </c>
      <c r="B12" s="2">
        <f t="shared" si="0"/>
        <v>0.640625</v>
      </c>
      <c r="C12" s="2">
        <f t="shared" si="1"/>
        <v>0.64453125</v>
      </c>
      <c r="D12" s="2">
        <f t="shared" si="2"/>
        <v>0.642578125</v>
      </c>
      <c r="E12" s="2">
        <f t="shared" si="3"/>
        <v>3.1392585430234377E-3</v>
      </c>
      <c r="F12" s="2">
        <f t="shared" si="4"/>
        <v>-1.262806097635738E-3</v>
      </c>
      <c r="G12" s="2">
        <f t="shared" si="5"/>
        <v>-3.9642748301850799E-6</v>
      </c>
      <c r="H12" s="2">
        <f t="shared" si="6"/>
        <v>1.953125E-3</v>
      </c>
      <c r="I12" s="2" t="str">
        <f t="shared" si="7"/>
        <v/>
      </c>
      <c r="K12">
        <f t="shared" si="8"/>
        <v>0.5</v>
      </c>
    </row>
    <row r="13" spans="1:11" x14ac:dyDescent="0.35">
      <c r="A13" s="2">
        <v>10</v>
      </c>
      <c r="B13" s="2">
        <f t="shared" si="0"/>
        <v>0.640625</v>
      </c>
      <c r="C13" s="2">
        <f t="shared" si="1"/>
        <v>0.642578125</v>
      </c>
      <c r="D13" s="2">
        <f t="shared" si="2"/>
        <v>0.6416015625</v>
      </c>
      <c r="E13" s="2">
        <f t="shared" si="3"/>
        <v>9.3696565320922076E-4</v>
      </c>
      <c r="F13" s="2">
        <f t="shared" si="4"/>
        <v>-1.262806097635738E-3</v>
      </c>
      <c r="G13" s="2">
        <f t="shared" si="5"/>
        <v>-1.1832059401478563E-6</v>
      </c>
      <c r="H13" s="2">
        <f t="shared" si="6"/>
        <v>9.765625E-4</v>
      </c>
      <c r="I13" s="2" t="str">
        <f t="shared" si="7"/>
        <v/>
      </c>
      <c r="K13">
        <f t="shared" si="8"/>
        <v>0.5</v>
      </c>
    </row>
    <row r="14" spans="1:11" x14ac:dyDescent="0.35">
      <c r="A14" s="2">
        <v>11</v>
      </c>
      <c r="B14" s="2">
        <f t="shared" si="0"/>
        <v>0.640625</v>
      </c>
      <c r="C14" s="2">
        <f t="shared" si="1"/>
        <v>0.6416015625</v>
      </c>
      <c r="D14" s="2">
        <f t="shared" si="2"/>
        <v>0.64111328125</v>
      </c>
      <c r="E14" s="2">
        <f t="shared" si="3"/>
        <v>-1.6323521431182986E-4</v>
      </c>
      <c r="F14" s="2">
        <f t="shared" si="4"/>
        <v>-1.262806097635738E-3</v>
      </c>
      <c r="G14" s="2">
        <f t="shared" si="5"/>
        <v>2.0613442398185524E-7</v>
      </c>
      <c r="H14" s="2">
        <f t="shared" si="6"/>
        <v>4.8828125E-4</v>
      </c>
      <c r="I14" s="2" t="str">
        <f t="shared" si="7"/>
        <v/>
      </c>
      <c r="K14">
        <f t="shared" si="8"/>
        <v>0.5</v>
      </c>
    </row>
    <row r="15" spans="1:11" x14ac:dyDescent="0.35">
      <c r="A15" s="2">
        <v>12</v>
      </c>
      <c r="B15" s="2">
        <f t="shared" si="0"/>
        <v>0.64111328125</v>
      </c>
      <c r="C15" s="2">
        <f t="shared" si="1"/>
        <v>0.6416015625</v>
      </c>
      <c r="D15" s="2">
        <f t="shared" si="2"/>
        <v>0.641357421875</v>
      </c>
      <c r="E15" s="2">
        <f t="shared" si="3"/>
        <v>3.8678645264500489E-4</v>
      </c>
      <c r="F15" s="2">
        <f t="shared" si="4"/>
        <v>-1.6323521431182986E-4</v>
      </c>
      <c r="G15" s="2">
        <f t="shared" si="5"/>
        <v>-6.3137169490419804E-8</v>
      </c>
      <c r="H15" s="2">
        <f t="shared" si="6"/>
        <v>2.44140625E-4</v>
      </c>
      <c r="I15" s="2" t="str">
        <f t="shared" si="7"/>
        <v/>
      </c>
      <c r="K15">
        <f t="shared" si="8"/>
        <v>0.5</v>
      </c>
    </row>
    <row r="16" spans="1:11" x14ac:dyDescent="0.35">
      <c r="A16" s="2">
        <v>13</v>
      </c>
      <c r="B16" s="2">
        <f t="shared" si="0"/>
        <v>0.64111328125</v>
      </c>
      <c r="C16" s="2">
        <f t="shared" si="1"/>
        <v>0.641357421875</v>
      </c>
      <c r="D16" s="2">
        <f t="shared" si="2"/>
        <v>0.6412353515625</v>
      </c>
      <c r="E16" s="2">
        <f t="shared" si="3"/>
        <v>1.1175592981338411E-4</v>
      </c>
      <c r="F16" s="2">
        <f t="shared" si="4"/>
        <v>-1.6323521431182986E-4</v>
      </c>
      <c r="G16" s="2">
        <f t="shared" si="5"/>
        <v>-1.824250315370557E-8</v>
      </c>
      <c r="H16" s="2">
        <f t="shared" si="6"/>
        <v>1.220703125E-4</v>
      </c>
      <c r="I16" s="2" t="str">
        <f t="shared" si="7"/>
        <v/>
      </c>
      <c r="K16">
        <f t="shared" si="8"/>
        <v>0.5</v>
      </c>
    </row>
    <row r="17" spans="1:11" x14ac:dyDescent="0.35">
      <c r="A17" s="2">
        <v>14</v>
      </c>
      <c r="B17" s="2">
        <f t="shared" si="0"/>
        <v>0.64111328125</v>
      </c>
      <c r="C17" s="2">
        <f t="shared" si="1"/>
        <v>0.6412353515625</v>
      </c>
      <c r="D17" s="3">
        <f t="shared" si="2"/>
        <v>0.64117431640625</v>
      </c>
      <c r="E17" s="2">
        <f t="shared" si="3"/>
        <v>-2.5744564294050143E-5</v>
      </c>
      <c r="F17" s="2">
        <f t="shared" si="4"/>
        <v>-1.6323521431182986E-4</v>
      </c>
      <c r="G17" s="2">
        <f t="shared" si="5"/>
        <v>4.2024194699039581E-9</v>
      </c>
      <c r="H17" s="2">
        <f t="shared" si="6"/>
        <v>6.103515625E-5</v>
      </c>
      <c r="I17" s="2" t="str">
        <f t="shared" si="7"/>
        <v>raíz</v>
      </c>
      <c r="K17">
        <f t="shared" si="8"/>
        <v>0.5</v>
      </c>
    </row>
    <row r="18" spans="1:11" x14ac:dyDescent="0.35">
      <c r="A18" s="2">
        <v>15</v>
      </c>
      <c r="B18" s="2">
        <f t="shared" si="0"/>
        <v>0.64117431640625</v>
      </c>
      <c r="C18" s="2">
        <f t="shared" si="1"/>
        <v>0.6412353515625</v>
      </c>
      <c r="D18" s="2">
        <f t="shared" si="2"/>
        <v>0.641204833984375</v>
      </c>
      <c r="E18" s="2">
        <f t="shared" si="3"/>
        <v>4.3004452211725663E-5</v>
      </c>
      <c r="F18" s="2">
        <f t="shared" si="4"/>
        <v>-2.5744564294050143E-5</v>
      </c>
      <c r="G18" s="2">
        <f t="shared" si="5"/>
        <v>-1.1071308848951782E-9</v>
      </c>
      <c r="H18" s="2">
        <f t="shared" si="6"/>
        <v>3.0517578125E-5</v>
      </c>
      <c r="I18" s="2" t="str">
        <f t="shared" si="7"/>
        <v>raíz</v>
      </c>
      <c r="K18">
        <f t="shared" si="8"/>
        <v>0.5</v>
      </c>
    </row>
    <row r="19" spans="1:11" x14ac:dyDescent="0.35">
      <c r="A19" s="2">
        <v>16</v>
      </c>
      <c r="B19" s="2">
        <f t="shared" si="0"/>
        <v>0.64117431640625</v>
      </c>
      <c r="C19" s="2">
        <f t="shared" si="1"/>
        <v>0.641204833984375</v>
      </c>
      <c r="D19" s="2">
        <f t="shared" si="2"/>
        <v>0.6411895751953125</v>
      </c>
      <c r="E19" s="2">
        <f t="shared" si="3"/>
        <v>8.6296363264182219E-6</v>
      </c>
      <c r="F19" s="2">
        <f t="shared" si="4"/>
        <v>-2.5744564294050143E-5</v>
      </c>
      <c r="G19" s="2">
        <f t="shared" si="5"/>
        <v>-2.2216622723974459E-10</v>
      </c>
      <c r="H19" s="2">
        <f t="shared" si="6"/>
        <v>1.52587890625E-5</v>
      </c>
      <c r="I19" s="2" t="str">
        <f t="shared" si="7"/>
        <v>raíz</v>
      </c>
      <c r="K19">
        <f t="shared" si="8"/>
        <v>0.5</v>
      </c>
    </row>
    <row r="20" spans="1:11" x14ac:dyDescent="0.35">
      <c r="A20" s="2">
        <v>17</v>
      </c>
      <c r="B20" s="2">
        <f t="shared" si="0"/>
        <v>0.64117431640625</v>
      </c>
      <c r="C20" s="2">
        <f t="shared" si="1"/>
        <v>0.6411895751953125</v>
      </c>
      <c r="D20" s="2">
        <f t="shared" si="2"/>
        <v>0.64118194580078125</v>
      </c>
      <c r="E20" s="2">
        <f t="shared" si="3"/>
        <v>-8.5575408913518558E-6</v>
      </c>
      <c r="F20" s="2">
        <f t="shared" si="4"/>
        <v>-2.5744564294050143E-5</v>
      </c>
      <c r="G20" s="2">
        <f t="shared" si="5"/>
        <v>2.2031016167637103E-10</v>
      </c>
      <c r="H20" s="2">
        <f t="shared" si="6"/>
        <v>7.62939453125E-6</v>
      </c>
      <c r="I20" s="2" t="str">
        <f t="shared" si="7"/>
        <v>raíz</v>
      </c>
      <c r="K20">
        <f t="shared" si="8"/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F10" sqref="F10"/>
    </sheetView>
  </sheetViews>
  <sheetFormatPr baseColWidth="10" defaultRowHeight="14.5" x14ac:dyDescent="0.35"/>
  <sheetData>
    <row r="1" spans="1:14" x14ac:dyDescent="0.35">
      <c r="A1" t="s">
        <v>0</v>
      </c>
      <c r="C1" t="s">
        <v>1</v>
      </c>
      <c r="D1">
        <v>0</v>
      </c>
      <c r="E1" t="s">
        <v>3</v>
      </c>
      <c r="F1">
        <f>D1*2^D1-1</f>
        <v>-1</v>
      </c>
      <c r="G1" t="s">
        <v>3</v>
      </c>
      <c r="H1">
        <f>D1*2^D1-1</f>
        <v>-1</v>
      </c>
      <c r="I1" t="s">
        <v>28</v>
      </c>
      <c r="J1">
        <f>2^D1*LN(2)*(2+D1*LN(2))</f>
        <v>1.3862943611198906</v>
      </c>
      <c r="M1" t="s">
        <v>5</v>
      </c>
      <c r="N1">
        <f>10^-6</f>
        <v>9.9999999999999995E-7</v>
      </c>
    </row>
    <row r="2" spans="1:14" x14ac:dyDescent="0.35">
      <c r="A2" t="s">
        <v>25</v>
      </c>
      <c r="C2" t="s">
        <v>2</v>
      </c>
      <c r="D2">
        <v>1</v>
      </c>
      <c r="E2" t="s">
        <v>4</v>
      </c>
      <c r="F2">
        <f>D2*2^D2-1</f>
        <v>1</v>
      </c>
      <c r="G2" t="s">
        <v>4</v>
      </c>
      <c r="H2">
        <f>D2*2^D2-1</f>
        <v>1</v>
      </c>
      <c r="I2" t="s">
        <v>27</v>
      </c>
      <c r="J2">
        <f>H1*H2</f>
        <v>-1</v>
      </c>
      <c r="K2" t="s">
        <v>29</v>
      </c>
      <c r="L2">
        <f>F1*J1</f>
        <v>-1.3862943611198906</v>
      </c>
    </row>
    <row r="3" spans="1:14" x14ac:dyDescent="0.35">
      <c r="A3" t="s">
        <v>26</v>
      </c>
    </row>
    <row r="5" spans="1:14" x14ac:dyDescent="0.35">
      <c r="A5" s="2" t="s">
        <v>6</v>
      </c>
      <c r="B5" s="2" t="s">
        <v>24</v>
      </c>
      <c r="C5" s="2" t="s">
        <v>21</v>
      </c>
      <c r="D5" s="2" t="s">
        <v>22</v>
      </c>
      <c r="E5" s="2" t="s">
        <v>20</v>
      </c>
      <c r="F5" s="2" t="s">
        <v>13</v>
      </c>
      <c r="G5" s="2" t="s">
        <v>23</v>
      </c>
      <c r="I5" t="s">
        <v>30</v>
      </c>
    </row>
    <row r="6" spans="1:14" x14ac:dyDescent="0.35">
      <c r="A6" s="2">
        <v>1</v>
      </c>
      <c r="B6" s="2">
        <f>IF(L2&gt;0,D1,D2)</f>
        <v>1</v>
      </c>
      <c r="C6" s="2">
        <f>B6*2^B6-1</f>
        <v>1</v>
      </c>
      <c r="D6" s="2">
        <f>(2^B6)*(1+B6*LN(2))</f>
        <v>3.3862943611198908</v>
      </c>
      <c r="E6" s="2">
        <f>B6-C6/D6</f>
        <v>0.70469194542517943</v>
      </c>
      <c r="F6" s="2">
        <f>ABS(E6-B6)</f>
        <v>0.29530805457482057</v>
      </c>
      <c r="G6" s="2" t="str">
        <f>IF(F6&lt;$N$1,"raíz","")</f>
        <v/>
      </c>
    </row>
    <row r="7" spans="1:14" x14ac:dyDescent="0.35">
      <c r="A7" s="2">
        <v>2</v>
      </c>
      <c r="B7" s="2">
        <f>E6</f>
        <v>0.70469194542517943</v>
      </c>
      <c r="C7" s="2">
        <f>B7*2^B7-1</f>
        <v>0.14850455206660973</v>
      </c>
      <c r="D7" s="2">
        <f>(2^B7)*(1+B7*LN(2))</f>
        <v>2.4258793139294657</v>
      </c>
      <c r="E7" s="2">
        <f>B7-C7/D7</f>
        <v>0.64347515231684449</v>
      </c>
      <c r="F7" s="2">
        <f>ABS(E7-B7)</f>
        <v>6.1216793108334944E-2</v>
      </c>
      <c r="G7" s="2" t="str">
        <f>IF(F7&lt;$N$1,"raíz","")</f>
        <v/>
      </c>
      <c r="I7">
        <f>F7/F6^2</f>
        <v>0.70197232380627694</v>
      </c>
    </row>
    <row r="8" spans="1:14" x14ac:dyDescent="0.35">
      <c r="A8" s="2">
        <v>3</v>
      </c>
      <c r="B8" s="2">
        <f t="shared" ref="B8:B11" si="0">E7</f>
        <v>0.64347515231684449</v>
      </c>
      <c r="C8" s="2">
        <f t="shared" ref="C8:C11" si="1">B8*2^B8-1</f>
        <v>5.1644113951418991E-3</v>
      </c>
      <c r="D8" s="2">
        <f t="shared" ref="D8:D11" si="2">(2^B8)*(1+B8*LN(2))</f>
        <v>2.2588142525010038</v>
      </c>
      <c r="E8" s="2">
        <f t="shared" ref="E8:E11" si="3">B8-C8/D8</f>
        <v>0.64118881496554447</v>
      </c>
      <c r="F8" s="2">
        <f t="shared" ref="F8:F11" si="4">ABS(E8-B8)</f>
        <v>2.2863373513000163E-3</v>
      </c>
      <c r="G8" s="2" t="str">
        <f t="shared" ref="G8:G11" si="5">IF(F8&lt;$N$1,"raíz","")</f>
        <v/>
      </c>
      <c r="I8">
        <f t="shared" ref="I8:I10" si="6">F8/F7^2</f>
        <v>0.61009738200057839</v>
      </c>
    </row>
    <row r="9" spans="1:14" x14ac:dyDescent="0.35">
      <c r="A9" s="2">
        <v>4</v>
      </c>
      <c r="B9" s="2">
        <f t="shared" si="0"/>
        <v>0.64118881496554447</v>
      </c>
      <c r="C9" s="2">
        <f t="shared" si="1"/>
        <v>6.9170159686660071E-6</v>
      </c>
      <c r="D9" s="2">
        <f t="shared" si="2"/>
        <v>2.2527657638254164</v>
      </c>
      <c r="E9" s="2">
        <f t="shared" si="3"/>
        <v>0.64118574451051547</v>
      </c>
      <c r="F9" s="2">
        <f t="shared" si="4"/>
        <v>3.0704550290083787E-6</v>
      </c>
      <c r="G9" s="2" t="str">
        <f t="shared" si="5"/>
        <v/>
      </c>
      <c r="I9">
        <f t="shared" si="6"/>
        <v>0.58738400783422429</v>
      </c>
    </row>
    <row r="10" spans="1:14" x14ac:dyDescent="0.35">
      <c r="A10" s="2">
        <v>5</v>
      </c>
      <c r="B10" s="2">
        <f t="shared" si="0"/>
        <v>0.64118574451051547</v>
      </c>
      <c r="C10" s="2">
        <f t="shared" si="1"/>
        <v>1.2456702336294256E-11</v>
      </c>
      <c r="D10" s="2">
        <f t="shared" si="2"/>
        <v>2.2527576500369264</v>
      </c>
      <c r="E10" s="3">
        <f t="shared" si="3"/>
        <v>0.64118574450498589</v>
      </c>
      <c r="F10" s="2">
        <f t="shared" si="4"/>
        <v>5.5295767964480547E-12</v>
      </c>
      <c r="G10" s="2" t="str">
        <f t="shared" si="5"/>
        <v>raíz</v>
      </c>
      <c r="I10">
        <f t="shared" si="6"/>
        <v>0.58652484334959654</v>
      </c>
    </row>
    <row r="11" spans="1:14" x14ac:dyDescent="0.35">
      <c r="A11" s="2">
        <v>6</v>
      </c>
      <c r="B11" s="2">
        <f t="shared" si="0"/>
        <v>0.64118574450498589</v>
      </c>
      <c r="C11" s="2">
        <f t="shared" si="1"/>
        <v>0</v>
      </c>
      <c r="D11" s="2">
        <f t="shared" si="2"/>
        <v>2.2527576500223145</v>
      </c>
      <c r="E11" s="2">
        <f t="shared" si="3"/>
        <v>0.64118574450498589</v>
      </c>
      <c r="F11" s="2">
        <f t="shared" si="4"/>
        <v>0</v>
      </c>
      <c r="G11" s="2" t="str">
        <f t="shared" si="5"/>
        <v>raíz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D14" sqref="D14"/>
    </sheetView>
  </sheetViews>
  <sheetFormatPr baseColWidth="10" defaultRowHeight="14.5" x14ac:dyDescent="0.35"/>
  <sheetData>
    <row r="1" spans="1:11" x14ac:dyDescent="0.35">
      <c r="A1" t="s">
        <v>17</v>
      </c>
      <c r="C1" t="s">
        <v>1</v>
      </c>
      <c r="D1">
        <v>0</v>
      </c>
      <c r="E1" t="s">
        <v>3</v>
      </c>
      <c r="F1">
        <f>D1-COS(D1)</f>
        <v>-1</v>
      </c>
      <c r="J1" t="s">
        <v>5</v>
      </c>
      <c r="K1">
        <f>10^(-6)</f>
        <v>9.9999999999999995E-7</v>
      </c>
    </row>
    <row r="2" spans="1:11" x14ac:dyDescent="0.35">
      <c r="A2" t="s">
        <v>18</v>
      </c>
      <c r="C2" t="s">
        <v>2</v>
      </c>
      <c r="D2">
        <f>PI()/2</f>
        <v>1.5707963267948966</v>
      </c>
      <c r="E2" t="s">
        <v>4</v>
      </c>
      <c r="F2">
        <f>D2-COS(D2)</f>
        <v>1.5707963267948966</v>
      </c>
    </row>
    <row r="3" spans="1:11" x14ac:dyDescent="0.35">
      <c r="A3" t="s">
        <v>19</v>
      </c>
    </row>
    <row r="5" spans="1:11" x14ac:dyDescent="0.35">
      <c r="A5" t="s">
        <v>6</v>
      </c>
      <c r="B5" t="s">
        <v>24</v>
      </c>
      <c r="C5" t="s">
        <v>21</v>
      </c>
      <c r="D5" t="s">
        <v>22</v>
      </c>
      <c r="E5" t="s">
        <v>20</v>
      </c>
      <c r="F5" t="s">
        <v>13</v>
      </c>
      <c r="G5" t="s">
        <v>23</v>
      </c>
    </row>
    <row r="6" spans="1:11" x14ac:dyDescent="0.35">
      <c r="A6">
        <v>1</v>
      </c>
      <c r="B6">
        <f>PI()/4</f>
        <v>0.78539816339744828</v>
      </c>
      <c r="C6">
        <f>B6-COS(B6)</f>
        <v>7.8291382210900706E-2</v>
      </c>
      <c r="D6">
        <f>1+SIN(B6)</f>
        <v>1.7071067811865475</v>
      </c>
      <c r="E6">
        <f>B6-C6/D6</f>
        <v>0.73953613351523828</v>
      </c>
      <c r="F6">
        <f>ABS(E6-B6)</f>
        <v>4.5862029882209998E-2</v>
      </c>
      <c r="G6" t="str">
        <f>IF(F6&lt;$K$1,"raíz","")</f>
        <v/>
      </c>
    </row>
    <row r="7" spans="1:11" x14ac:dyDescent="0.35">
      <c r="A7">
        <v>2</v>
      </c>
      <c r="B7">
        <f>E6</f>
        <v>0.73953613351523828</v>
      </c>
      <c r="C7">
        <f t="shared" ref="C7:C10" si="0">B7-COS(B7)</f>
        <v>7.5487468250268197E-4</v>
      </c>
      <c r="D7">
        <f t="shared" ref="D7:D9" si="1">1+SIN(B7)</f>
        <v>1.6739452882820078</v>
      </c>
      <c r="E7">
        <f t="shared" ref="E7:E9" si="2">B7-C7/D7</f>
        <v>0.73908517810601015</v>
      </c>
      <c r="F7">
        <f t="shared" ref="F7:F9" si="3">ABS(E7-B7)</f>
        <v>4.5095540922812649E-4</v>
      </c>
      <c r="G7" t="str">
        <f t="shared" ref="G7:G10" si="4">IF(F7&lt;$K$1,"raíz","")</f>
        <v/>
      </c>
    </row>
    <row r="8" spans="1:11" x14ac:dyDescent="0.35">
      <c r="A8">
        <v>3</v>
      </c>
      <c r="B8">
        <f t="shared" ref="B8:B10" si="5">E7</f>
        <v>0.73908517810601015</v>
      </c>
      <c r="C8">
        <f t="shared" si="0"/>
        <v>7.5129866439205273E-8</v>
      </c>
      <c r="D8">
        <f t="shared" ref="D8:D10" si="6">1+SIN(B8)</f>
        <v>1.6736120623613737</v>
      </c>
      <c r="E8" s="1">
        <f t="shared" ref="E8:E10" si="7">B8-C8/D8</f>
        <v>0.73908513321516112</v>
      </c>
      <c r="F8">
        <f t="shared" ref="F8:F10" si="8">ABS(E8-B8)</f>
        <v>4.4890849038026204E-8</v>
      </c>
      <c r="G8" t="str">
        <f t="shared" si="4"/>
        <v>raíz</v>
      </c>
    </row>
    <row r="9" spans="1:11" x14ac:dyDescent="0.35">
      <c r="A9">
        <v>4</v>
      </c>
      <c r="B9">
        <f t="shared" si="5"/>
        <v>0.73908513321516112</v>
      </c>
      <c r="C9">
        <f t="shared" si="0"/>
        <v>0</v>
      </c>
      <c r="D9">
        <f t="shared" si="6"/>
        <v>1.6736120291832153</v>
      </c>
      <c r="E9">
        <f t="shared" si="7"/>
        <v>0.73908513321516112</v>
      </c>
      <c r="F9">
        <f t="shared" si="8"/>
        <v>0</v>
      </c>
      <c r="G9" t="str">
        <f t="shared" si="4"/>
        <v>raíz</v>
      </c>
    </row>
    <row r="10" spans="1:11" x14ac:dyDescent="0.35">
      <c r="A10">
        <v>5</v>
      </c>
      <c r="B10">
        <f t="shared" si="5"/>
        <v>0.73908513321516112</v>
      </c>
      <c r="C10">
        <f t="shared" si="0"/>
        <v>0</v>
      </c>
      <c r="D10">
        <f t="shared" si="6"/>
        <v>1.6736120291832153</v>
      </c>
      <c r="E10">
        <f t="shared" si="7"/>
        <v>0.73908513321516112</v>
      </c>
      <c r="F10">
        <f t="shared" si="8"/>
        <v>0</v>
      </c>
      <c r="G10" t="str">
        <f t="shared" si="4"/>
        <v>raíz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NR 2</vt:lpstr>
      <vt:lpstr>Newton Raphson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Esperon</dc:creator>
  <cp:lastModifiedBy>Gabriela Esperon</cp:lastModifiedBy>
  <dcterms:created xsi:type="dcterms:W3CDTF">2024-03-21T22:23:43Z</dcterms:created>
  <dcterms:modified xsi:type="dcterms:W3CDTF">2024-03-22T00:13:55Z</dcterms:modified>
</cp:coreProperties>
</file>