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cas\Universidad de Palermo\4° Año\1- Primer Semestre\Cálculo Numérico\Tablas para usar\SIMULACRO\"/>
    </mc:Choice>
  </mc:AlternateContent>
  <xr:revisionPtr revIDLastSave="0" documentId="13_ncr:1_{06C86988-0021-42B0-B4AE-BEC229E73971}" xr6:coauthVersionLast="47" xr6:coauthVersionMax="47" xr10:uidLastSave="{00000000-0000-0000-0000-000000000000}"/>
  <bookViews>
    <workbookView xWindow="-120" yWindow="-120" windowWidth="29040" windowHeight="15720" xr2:uid="{42513005-D4E0-48D0-91E0-CD643F0EEFB6}"/>
  </bookViews>
  <sheets>
    <sheet name="NEWTON RAPHSO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D8" i="3"/>
  <c r="D7" i="3"/>
  <c r="C7" i="3"/>
  <c r="B7" i="3"/>
  <c r="D6" i="3"/>
  <c r="C6" i="3"/>
  <c r="J1" i="3"/>
  <c r="F2" i="3"/>
  <c r="F1" i="3"/>
  <c r="J2" i="3" s="1"/>
  <c r="L2" i="3" l="1"/>
  <c r="B6" i="3" s="1"/>
  <c r="E6" i="3" l="1"/>
  <c r="F6" i="3" s="1"/>
  <c r="G6" i="3" s="1"/>
  <c r="E7" i="3" l="1"/>
  <c r="B8" i="3" s="1"/>
  <c r="F7" i="3" l="1"/>
  <c r="G7" i="3" l="1"/>
  <c r="J7" i="3"/>
  <c r="E8" i="3" l="1"/>
  <c r="B9" i="3" s="1"/>
  <c r="C9" i="3" l="1"/>
  <c r="D9" i="3"/>
  <c r="F8" i="3"/>
  <c r="G8" i="3" l="1"/>
  <c r="J8" i="3"/>
  <c r="E9" i="3" l="1"/>
  <c r="B10" i="3" s="1"/>
  <c r="C10" i="3" l="1"/>
  <c r="D10" i="3"/>
  <c r="E10" i="3"/>
  <c r="B11" i="3" s="1"/>
  <c r="F9" i="3"/>
  <c r="G9" i="3" s="1"/>
  <c r="D11" i="3" l="1"/>
  <c r="C11" i="3"/>
  <c r="J9" i="3"/>
  <c r="F10" i="3"/>
  <c r="G10" i="3" l="1"/>
  <c r="J10" i="3"/>
  <c r="E11" i="3" l="1"/>
  <c r="F11" i="3" s="1"/>
  <c r="G11" i="3" s="1"/>
</calcChain>
</file>

<file path=xl/sharedStrings.xml><?xml version="1.0" encoding="utf-8"?>
<sst xmlns="http://schemas.openxmlformats.org/spreadsheetml/2006/main" count="19" uniqueCount="19">
  <si>
    <t>b=</t>
  </si>
  <si>
    <t>a=</t>
  </si>
  <si>
    <t>f(a)=</t>
  </si>
  <si>
    <t>f(b)=</t>
  </si>
  <si>
    <t>n</t>
  </si>
  <si>
    <t>Error</t>
  </si>
  <si>
    <t>Condición</t>
  </si>
  <si>
    <t>Tolerancia</t>
  </si>
  <si>
    <t>xn</t>
  </si>
  <si>
    <t>f(xn-1)</t>
  </si>
  <si>
    <t>xn-1</t>
  </si>
  <si>
    <t>f''(a)=</t>
  </si>
  <si>
    <t>f(a)*f(b)=</t>
  </si>
  <si>
    <t>f(a)*f''(a)=</t>
  </si>
  <si>
    <t>f('xn-1)</t>
  </si>
  <si>
    <t>en+1/en^2</t>
  </si>
  <si>
    <t>f(x)=x^2*e^2-4</t>
  </si>
  <si>
    <t>f'(x)= e^x * (2x+x^2)</t>
  </si>
  <si>
    <t>f''(x)= e^x * (4x+2+x^2)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</si>
</sst>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A314-6546-49FF-98DF-4257EF18130D}">
  <dimension ref="A1:N11"/>
  <sheetViews>
    <sheetView tabSelected="1" workbookViewId="0">
      <selection activeCell="H21" sqref="H21"/>
    </sheetView>
  </sheetViews>
  <sheetFormatPr baseColWidth="10" defaultRowHeight="15" x14ac:dyDescent="0.25"/>
  <cols>
    <col min="2" max="2" width="12" bestFit="1" customWidth="1"/>
    <col min="4" max="4" width="12" bestFit="1" customWidth="1"/>
    <col min="8" max="8" width="11.85546875" bestFit="1" customWidth="1"/>
    <col min="10" max="10" width="12" bestFit="1" customWidth="1"/>
    <col min="12" max="12" width="12.7109375" bestFit="1" customWidth="1"/>
  </cols>
  <sheetData>
    <row r="1" spans="1:14" x14ac:dyDescent="0.25">
      <c r="A1" t="s">
        <v>16</v>
      </c>
      <c r="C1" t="s">
        <v>1</v>
      </c>
      <c r="D1">
        <v>1</v>
      </c>
      <c r="E1" t="s">
        <v>2</v>
      </c>
      <c r="F1">
        <f>D1^2*EXP(D1)-4</f>
        <v>-1.2817181715409549</v>
      </c>
      <c r="I1" t="s">
        <v>11</v>
      </c>
      <c r="J1">
        <f>EXP(D1)*(4*D1+2+D1^2)</f>
        <v>19.027972799213316</v>
      </c>
      <c r="M1" t="s">
        <v>7</v>
      </c>
      <c r="N1">
        <v>1E-3</v>
      </c>
    </row>
    <row r="2" spans="1:14" x14ac:dyDescent="0.25">
      <c r="A2" t="s">
        <v>17</v>
      </c>
      <c r="C2" t="s">
        <v>0</v>
      </c>
      <c r="D2">
        <v>2</v>
      </c>
      <c r="E2" t="s">
        <v>3</v>
      </c>
      <c r="F2">
        <f>D2^2*EXP(D2)-4</f>
        <v>25.556224395722602</v>
      </c>
      <c r="I2" t="s">
        <v>12</v>
      </c>
      <c r="J2">
        <f>F1*F2</f>
        <v>-32.755877203975921</v>
      </c>
      <c r="K2" t="s">
        <v>13</v>
      </c>
      <c r="L2">
        <f>F1*J1</f>
        <v>-24.388498504338717</v>
      </c>
    </row>
    <row r="3" spans="1:14" x14ac:dyDescent="0.25">
      <c r="A3" t="s">
        <v>18</v>
      </c>
    </row>
    <row r="5" spans="1:14" x14ac:dyDescent="0.25">
      <c r="A5" s="1" t="s">
        <v>4</v>
      </c>
      <c r="B5" s="1" t="s">
        <v>10</v>
      </c>
      <c r="C5" s="1" t="s">
        <v>9</v>
      </c>
      <c r="D5" s="1" t="s">
        <v>14</v>
      </c>
      <c r="E5" s="1" t="s">
        <v>8</v>
      </c>
      <c r="F5" s="1" t="s">
        <v>5</v>
      </c>
      <c r="G5" s="1" t="s">
        <v>6</v>
      </c>
      <c r="J5" t="s">
        <v>15</v>
      </c>
    </row>
    <row r="6" spans="1:14" x14ac:dyDescent="0.25">
      <c r="A6" s="1">
        <v>1</v>
      </c>
      <c r="B6" s="1">
        <f>IF(L2&gt;0,D1,D2)</f>
        <v>2</v>
      </c>
      <c r="C6" s="1">
        <f>B6^2*EXP(B6)-4</f>
        <v>25.556224395722602</v>
      </c>
      <c r="D6" s="1">
        <f>EXP(B6)*(2*B6+B6^2)</f>
        <v>59.112448791445203</v>
      </c>
      <c r="E6" s="1">
        <f>B6-C6/D6</f>
        <v>1.5676676416183064</v>
      </c>
      <c r="F6" s="1">
        <f>ABS(E6-B6)</f>
        <v>0.43233235838169359</v>
      </c>
      <c r="G6" s="1" t="str">
        <f>IF(F6&lt;$N$1,"raíz","")</f>
        <v/>
      </c>
    </row>
    <row r="7" spans="1:14" x14ac:dyDescent="0.25">
      <c r="A7" s="1">
        <v>2</v>
      </c>
      <c r="B7" s="1">
        <f>E6</f>
        <v>1.5676676416183064</v>
      </c>
      <c r="C7" s="1">
        <f>B7^2*EXP(B7)-4</f>
        <v>7.7852118684461846</v>
      </c>
      <c r="D7" s="1">
        <f>EXP(B7)*(2*B7+B7^2)</f>
        <v>26.820556804545383</v>
      </c>
      <c r="E7" s="1">
        <f t="shared" ref="E7" si="0">B7-C7/D7</f>
        <v>1.2773973118417525</v>
      </c>
      <c r="F7" s="1">
        <f t="shared" ref="F7" si="1">ABS(E7-B7)</f>
        <v>0.29027032977655387</v>
      </c>
      <c r="G7" s="1" t="str">
        <f t="shared" ref="G7:G11" si="2">IF(F7&lt;$N$1,"raíz","")</f>
        <v/>
      </c>
      <c r="J7">
        <f>F7/F6^2</f>
        <v>1.5529846473206435</v>
      </c>
    </row>
    <row r="8" spans="1:14" x14ac:dyDescent="0.25">
      <c r="A8" s="1">
        <v>3</v>
      </c>
      <c r="B8" s="1">
        <f t="shared" ref="B8:B11" si="3">E7</f>
        <v>1.2773973118417525</v>
      </c>
      <c r="C8" s="1">
        <f t="shared" ref="C8:C11" si="4">B8^2*EXP(B8)-4</f>
        <v>1.8535401223331265</v>
      </c>
      <c r="D8" s="1">
        <f t="shared" ref="D8:D11" si="5">EXP(B8)*(2*B8+B8^2)</f>
        <v>15.018331793756776</v>
      </c>
      <c r="E8" s="1">
        <f t="shared" ref="E8:E11" si="6">B8-C8/D8</f>
        <v>1.1539788025301088</v>
      </c>
      <c r="F8" s="1">
        <f t="shared" ref="F8:F11" si="7">ABS(E8-B8)</f>
        <v>0.12341850931164378</v>
      </c>
      <c r="G8" s="1" t="str">
        <f t="shared" si="2"/>
        <v/>
      </c>
      <c r="J8">
        <f t="shared" ref="J8:J10" si="8">F8/F7^2</f>
        <v>1.4647887773396602</v>
      </c>
    </row>
    <row r="9" spans="1:14" x14ac:dyDescent="0.25">
      <c r="A9" s="1">
        <v>4</v>
      </c>
      <c r="B9" s="1">
        <f t="shared" si="3"/>
        <v>1.1539788025301088</v>
      </c>
      <c r="C9" s="1">
        <f t="shared" si="4"/>
        <v>0.22242835019558438</v>
      </c>
      <c r="D9" s="1">
        <f t="shared" si="5"/>
        <v>11.540462859907329</v>
      </c>
      <c r="E9" s="1">
        <f t="shared" si="6"/>
        <v>1.1347050218424795</v>
      </c>
      <c r="F9" s="1">
        <f t="shared" si="7"/>
        <v>1.9273780687629305E-2</v>
      </c>
      <c r="G9" s="1" t="str">
        <f t="shared" si="2"/>
        <v/>
      </c>
      <c r="J9">
        <f t="shared" si="8"/>
        <v>1.2653373271275452</v>
      </c>
    </row>
    <row r="10" spans="1:14" x14ac:dyDescent="0.25">
      <c r="A10" s="1">
        <v>5</v>
      </c>
      <c r="B10" s="1">
        <f t="shared" si="3"/>
        <v>1.1347050218424795</v>
      </c>
      <c r="C10" s="1">
        <f t="shared" si="4"/>
        <v>4.6271131452169101E-3</v>
      </c>
      <c r="D10" s="1">
        <f t="shared" si="5"/>
        <v>11.063073204522684</v>
      </c>
      <c r="E10" s="1">
        <f t="shared" si="6"/>
        <v>1.1342867733992417</v>
      </c>
      <c r="F10" s="1">
        <f t="shared" si="7"/>
        <v>4.1824844323778976E-4</v>
      </c>
      <c r="G10" s="1" t="str">
        <f t="shared" si="2"/>
        <v>raíz</v>
      </c>
      <c r="J10">
        <f t="shared" si="8"/>
        <v>1.1259017840429266</v>
      </c>
    </row>
    <row r="11" spans="1:14" x14ac:dyDescent="0.25">
      <c r="A11" s="1">
        <v>6</v>
      </c>
      <c r="B11" s="1">
        <f t="shared" si="3"/>
        <v>1.1342867733992417</v>
      </c>
      <c r="C11" s="1">
        <f t="shared" si="4"/>
        <v>2.128562660352884E-6</v>
      </c>
      <c r="D11" s="1">
        <f t="shared" si="5"/>
        <v>11.052896021657112</v>
      </c>
      <c r="E11" s="1">
        <f t="shared" si="6"/>
        <v>1.1342865808196085</v>
      </c>
      <c r="F11" s="1">
        <f t="shared" si="7"/>
        <v>1.9257963312924176E-7</v>
      </c>
      <c r="G11" s="1" t="str">
        <f t="shared" si="2"/>
        <v>raíz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NEWTON RAPHSON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Castronuovo</dc:creator>
  <cp:lastModifiedBy>Lucas Castronuovo</cp:lastModifiedBy>
  <dcterms:created xsi:type="dcterms:W3CDTF">2024-03-21T18:13:31Z</dcterms:created>
  <dcterms:modified xsi:type="dcterms:W3CDTF">2024-04-18T19:00:21Z</dcterms:modified>
</cp:coreProperties>
</file>