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"/>
    </mc:Choice>
  </mc:AlternateContent>
  <xr:revisionPtr revIDLastSave="0" documentId="13_ncr:1_{900CAED8-9CD3-4BCB-A347-E5BFF7445A2D}" xr6:coauthVersionLast="47" xr6:coauthVersionMax="47" xr10:uidLastSave="{00000000-0000-0000-0000-000000000000}"/>
  <bookViews>
    <workbookView xWindow="-120" yWindow="-120" windowWidth="29040" windowHeight="15720" activeTab="2" xr2:uid="{42513005-D4E0-48D0-91E0-CD643F0EEFB6}"/>
  </bookViews>
  <sheets>
    <sheet name="NR 3" sheetId="3" r:id="rId1"/>
    <sheet name="PUNTO FIJO EJEM 2" sheetId="4" r:id="rId2"/>
    <sheet name="Jacob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H7" i="5"/>
  <c r="G8" i="5" s="1"/>
  <c r="H6" i="5"/>
  <c r="H5" i="5"/>
  <c r="H4" i="5"/>
  <c r="D9" i="5"/>
  <c r="A8" i="5"/>
  <c r="C8" i="5"/>
  <c r="B8" i="5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7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B19" i="4"/>
  <c r="C19" i="4"/>
  <c r="D19" i="4" s="1"/>
  <c r="E6" i="4"/>
  <c r="D7" i="4"/>
  <c r="D8" i="4"/>
  <c r="D9" i="4"/>
  <c r="D10" i="4"/>
  <c r="D11" i="4"/>
  <c r="D12" i="4"/>
  <c r="D13" i="4"/>
  <c r="D14" i="4"/>
  <c r="D15" i="4"/>
  <c r="D16" i="4"/>
  <c r="D17" i="4"/>
  <c r="D18" i="4"/>
  <c r="D6" i="4"/>
  <c r="B7" i="4"/>
  <c r="C7" i="4"/>
  <c r="B8" i="4"/>
  <c r="C8" i="4" s="1"/>
  <c r="B9" i="4" s="1"/>
  <c r="C9" i="4" s="1"/>
  <c r="B10" i="4" s="1"/>
  <c r="C10" i="4" s="1"/>
  <c r="B11" i="4" s="1"/>
  <c r="C11" i="4" s="1"/>
  <c r="B12" i="4" s="1"/>
  <c r="C12" i="4" s="1"/>
  <c r="B13" i="4" s="1"/>
  <c r="C13" i="4" s="1"/>
  <c r="B14" i="4" s="1"/>
  <c r="C14" i="4" s="1"/>
  <c r="B15" i="4" s="1"/>
  <c r="C15" i="4" s="1"/>
  <c r="B16" i="4" s="1"/>
  <c r="C16" i="4" s="1"/>
  <c r="B17" i="4" s="1"/>
  <c r="C17" i="4" s="1"/>
  <c r="B18" i="4" s="1"/>
  <c r="C18" i="4" s="1"/>
  <c r="C6" i="4"/>
  <c r="C5" i="4"/>
  <c r="F2" i="4"/>
  <c r="D8" i="5"/>
  <c r="C9" i="5" s="1"/>
  <c r="D7" i="5"/>
  <c r="C7" i="5"/>
  <c r="B7" i="5"/>
  <c r="A7" i="5"/>
  <c r="B6" i="4"/>
  <c r="F1" i="4"/>
  <c r="J11" i="3"/>
  <c r="D7" i="3"/>
  <c r="B7" i="3"/>
  <c r="C7" i="3"/>
  <c r="D6" i="3"/>
  <c r="C6" i="3"/>
  <c r="F1" i="3"/>
  <c r="F2" i="3"/>
  <c r="H1" i="3"/>
  <c r="H2" i="3"/>
  <c r="J1" i="3"/>
  <c r="B9" i="5" l="1"/>
  <c r="E8" i="5"/>
  <c r="F8" i="5" s="1"/>
  <c r="A9" i="5"/>
  <c r="C10" i="5" s="1"/>
  <c r="D10" i="5"/>
  <c r="A10" i="5"/>
  <c r="B20" i="4"/>
  <c r="C20" i="4" s="1"/>
  <c r="N1" i="3"/>
  <c r="L2" i="3"/>
  <c r="B6" i="3" s="1"/>
  <c r="E9" i="5" l="1"/>
  <c r="F9" i="5" s="1"/>
  <c r="B10" i="5"/>
  <c r="E10" i="5" s="1"/>
  <c r="F10" i="5" s="1"/>
  <c r="B11" i="5"/>
  <c r="D11" i="5"/>
  <c r="D20" i="4"/>
  <c r="B21" i="4"/>
  <c r="C21" i="4" s="1"/>
  <c r="J2" i="3"/>
  <c r="C11" i="5" l="1"/>
  <c r="A11" i="5"/>
  <c r="B12" i="5" s="1"/>
  <c r="A12" i="5"/>
  <c r="B22" i="4"/>
  <c r="C22" i="4" s="1"/>
  <c r="D21" i="4"/>
  <c r="E6" i="3"/>
  <c r="F6" i="3" s="1"/>
  <c r="G6" i="3" s="1"/>
  <c r="C12" i="5" l="1"/>
  <c r="A13" i="5" s="1"/>
  <c r="D12" i="5"/>
  <c r="E11" i="5"/>
  <c r="F11" i="5" s="1"/>
  <c r="E12" i="5"/>
  <c r="F12" i="5" s="1"/>
  <c r="C13" i="5"/>
  <c r="B23" i="4"/>
  <c r="C23" i="4" s="1"/>
  <c r="D23" i="4" s="1"/>
  <c r="D22" i="4"/>
  <c r="E7" i="3"/>
  <c r="B8" i="3" s="1"/>
  <c r="B13" i="5" l="1"/>
  <c r="D13" i="5"/>
  <c r="B14" i="5" s="1"/>
  <c r="C8" i="3"/>
  <c r="D8" i="3"/>
  <c r="F7" i="3"/>
  <c r="G7" i="3" s="1"/>
  <c r="A14" i="5" l="1"/>
  <c r="B15" i="5" s="1"/>
  <c r="D14" i="5"/>
  <c r="E13" i="5"/>
  <c r="F13" i="5" s="1"/>
  <c r="C14" i="5"/>
  <c r="A15" i="5"/>
  <c r="J7" i="3"/>
  <c r="E8" i="3"/>
  <c r="D15" i="5" l="1"/>
  <c r="B16" i="5" s="1"/>
  <c r="E14" i="5"/>
  <c r="F14" i="5" s="1"/>
  <c r="C15" i="5"/>
  <c r="D16" i="5"/>
  <c r="F8" i="3"/>
  <c r="B9" i="3"/>
  <c r="C16" i="5" l="1"/>
  <c r="A17" i="5" s="1"/>
  <c r="E15" i="5"/>
  <c r="F15" i="5" s="1"/>
  <c r="A16" i="5"/>
  <c r="E16" i="5" s="1"/>
  <c r="F16" i="5" s="1"/>
  <c r="C9" i="3"/>
  <c r="D9" i="3"/>
  <c r="G8" i="3"/>
  <c r="J8" i="3"/>
  <c r="D17" i="5" l="1"/>
  <c r="B18" i="5" s="1"/>
  <c r="C17" i="5"/>
  <c r="B17" i="5"/>
  <c r="E17" i="5"/>
  <c r="F17" i="5" s="1"/>
  <c r="D18" i="5"/>
  <c r="E9" i="3"/>
  <c r="F9" i="3" s="1"/>
  <c r="B10" i="3"/>
  <c r="C18" i="5" l="1"/>
  <c r="A18" i="5"/>
  <c r="A19" i="5"/>
  <c r="B19" i="5"/>
  <c r="E18" i="5"/>
  <c r="F18" i="5" s="1"/>
  <c r="C19" i="5"/>
  <c r="D19" i="5"/>
  <c r="C10" i="3"/>
  <c r="D10" i="3"/>
  <c r="G9" i="3"/>
  <c r="J9" i="3"/>
  <c r="A20" i="5" l="1"/>
  <c r="B20" i="5"/>
  <c r="E19" i="5"/>
  <c r="F19" i="5" s="1"/>
  <c r="C20" i="5"/>
  <c r="D20" i="5"/>
  <c r="E10" i="3"/>
  <c r="B11" i="3"/>
  <c r="F10" i="3"/>
  <c r="A21" i="5" l="1"/>
  <c r="B21" i="5"/>
  <c r="C21" i="5"/>
  <c r="D21" i="5"/>
  <c r="E20" i="5"/>
  <c r="F20" i="5" s="1"/>
  <c r="C11" i="3"/>
  <c r="D11" i="3"/>
  <c r="G10" i="3"/>
  <c r="J10" i="3"/>
  <c r="E21" i="5" l="1"/>
  <c r="F21" i="5" s="1"/>
  <c r="E11" i="3"/>
  <c r="F11" i="3" s="1"/>
  <c r="G11" i="3" s="1"/>
</calcChain>
</file>

<file path=xl/sharedStrings.xml><?xml version="1.0" encoding="utf-8"?>
<sst xmlns="http://schemas.openxmlformats.org/spreadsheetml/2006/main" count="50" uniqueCount="39">
  <si>
    <t>b=</t>
  </si>
  <si>
    <t>a=</t>
  </si>
  <si>
    <t>f(a)=</t>
  </si>
  <si>
    <t>f(b)=</t>
  </si>
  <si>
    <t>n</t>
  </si>
  <si>
    <t>Error</t>
  </si>
  <si>
    <t>Condición</t>
  </si>
  <si>
    <t>Tolerancia</t>
  </si>
  <si>
    <t>xn</t>
  </si>
  <si>
    <t>f(xn-1)</t>
  </si>
  <si>
    <t>xn-1</t>
  </si>
  <si>
    <t>f''(a)=</t>
  </si>
  <si>
    <t>f(a)*f(b)=</t>
  </si>
  <si>
    <t>f(a)*f''(a)=</t>
  </si>
  <si>
    <t>f('xn-1)</t>
  </si>
  <si>
    <t>en+1/en^2</t>
  </si>
  <si>
    <t>f(x)=x^2*e^x-4</t>
  </si>
  <si>
    <t>f'(x)=e^x*x*(2+x)</t>
  </si>
  <si>
    <t>f''(x)=e^x*(x^2+4x+2)</t>
  </si>
  <si>
    <t>F(x) = x*2^x-1</t>
  </si>
  <si>
    <t>g(x)= (1/2)^x</t>
  </si>
  <si>
    <t xml:space="preserve">f(a)= </t>
  </si>
  <si>
    <t>xn+1=g(xn)</t>
  </si>
  <si>
    <t>error</t>
  </si>
  <si>
    <t>x1</t>
  </si>
  <si>
    <t>x2</t>
  </si>
  <si>
    <t>x3</t>
  </si>
  <si>
    <t>x4</t>
  </si>
  <si>
    <t>condición</t>
  </si>
  <si>
    <t>X0</t>
  </si>
  <si>
    <t xml:space="preserve"> </t>
  </si>
  <si>
    <t>en/en-1</t>
  </si>
  <si>
    <t>Convergencia lineal: en=k*en-1</t>
  </si>
  <si>
    <t>Convergencia</t>
  </si>
  <si>
    <t>m1=</t>
  </si>
  <si>
    <t>m2=</t>
  </si>
  <si>
    <t>m3=</t>
  </si>
  <si>
    <t>m4=</t>
  </si>
  <si>
    <t>det(A)=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</si>
</sst>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2" xfId="0" applyFill="1" applyBorder="1"/>
    <xf numFmtId="0" fontId="0" fillId="2" borderId="0" xfId="0" applyFill="1"/>
    <xf numFmtId="0" fontId="0" fillId="2" borderId="1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A314-6546-49FF-98DF-4257EF18130D}">
  <dimension ref="A1:N11"/>
  <sheetViews>
    <sheetView workbookViewId="0">
      <selection activeCell="K19" sqref="K19"/>
    </sheetView>
  </sheetViews>
  <sheetFormatPr baseColWidth="10" defaultRowHeight="15" x14ac:dyDescent="0.25"/>
  <cols>
    <col min="2" max="2" width="12" bestFit="1" customWidth="1"/>
    <col min="4" max="4" width="12" bestFit="1" customWidth="1"/>
    <col min="8" max="8" width="12.7109375" bestFit="1" customWidth="1"/>
    <col min="10" max="10" width="12" bestFit="1" customWidth="1"/>
    <col min="12" max="12" width="12.7109375" bestFit="1" customWidth="1"/>
  </cols>
  <sheetData>
    <row r="1" spans="1:14" x14ac:dyDescent="0.25">
      <c r="A1" t="s">
        <v>16</v>
      </c>
      <c r="C1" t="s">
        <v>1</v>
      </c>
      <c r="D1">
        <v>1</v>
      </c>
      <c r="E1" t="s">
        <v>2</v>
      </c>
      <c r="F1">
        <f>D1^2*EXP(D1)-4</f>
        <v>-1.2817181715409549</v>
      </c>
      <c r="G1" t="s">
        <v>2</v>
      </c>
      <c r="H1">
        <f>D1^2*EXP(D1)-4</f>
        <v>-1.2817181715409549</v>
      </c>
      <c r="I1" t="s">
        <v>11</v>
      </c>
      <c r="J1">
        <f>EXP(D1)*(D1^2+4*D1+2)</f>
        <v>19.027972799213316</v>
      </c>
      <c r="M1" t="s">
        <v>7</v>
      </c>
      <c r="N1">
        <f>10^-6</f>
        <v>9.9999999999999995E-7</v>
      </c>
    </row>
    <row r="2" spans="1:14" x14ac:dyDescent="0.25">
      <c r="A2" t="s">
        <v>17</v>
      </c>
      <c r="C2" t="s">
        <v>0</v>
      </c>
      <c r="D2">
        <v>2</v>
      </c>
      <c r="E2" t="s">
        <v>3</v>
      </c>
      <c r="F2">
        <f>D2^2*EXP(D2)-4</f>
        <v>25.556224395722602</v>
      </c>
      <c r="G2" t="s">
        <v>3</v>
      </c>
      <c r="H2">
        <f>D2^2*EXP(D2)-4</f>
        <v>25.556224395722602</v>
      </c>
      <c r="I2" t="s">
        <v>12</v>
      </c>
      <c r="J2">
        <f>H1*H2</f>
        <v>-32.755877203975921</v>
      </c>
      <c r="K2" t="s">
        <v>13</v>
      </c>
      <c r="L2">
        <f>F1*J1</f>
        <v>-24.388498504338717</v>
      </c>
    </row>
    <row r="3" spans="1:14" x14ac:dyDescent="0.25">
      <c r="A3" t="s">
        <v>18</v>
      </c>
    </row>
    <row r="5" spans="1:14" x14ac:dyDescent="0.25">
      <c r="A5" s="1" t="s">
        <v>4</v>
      </c>
      <c r="B5" s="1" t="s">
        <v>10</v>
      </c>
      <c r="C5" s="1" t="s">
        <v>9</v>
      </c>
      <c r="D5" s="1" t="s">
        <v>14</v>
      </c>
      <c r="E5" s="1" t="s">
        <v>8</v>
      </c>
      <c r="F5" s="1" t="s">
        <v>5</v>
      </c>
      <c r="G5" s="1" t="s">
        <v>6</v>
      </c>
      <c r="J5" t="s">
        <v>15</v>
      </c>
    </row>
    <row r="6" spans="1:14" x14ac:dyDescent="0.25">
      <c r="A6" s="1">
        <v>1</v>
      </c>
      <c r="B6" s="1">
        <f>IF(L2&gt;0,D1,D2)</f>
        <v>2</v>
      </c>
      <c r="C6" s="1">
        <f>B6^2*EXP(B6)-4</f>
        <v>25.556224395722602</v>
      </c>
      <c r="D6" s="1">
        <f>EXP(B6)*B6*(2+B6)</f>
        <v>59.112448791445203</v>
      </c>
      <c r="E6" s="1">
        <f>B6-C6/D6</f>
        <v>1.5676676416183064</v>
      </c>
      <c r="F6" s="1">
        <f>ABS(E6-B6)</f>
        <v>0.43233235838169359</v>
      </c>
      <c r="G6" s="1" t="str">
        <f>IF(F6&lt;$N$1,"raíz","")</f>
        <v/>
      </c>
    </row>
    <row r="7" spans="1:14" x14ac:dyDescent="0.25">
      <c r="A7" s="1">
        <v>2</v>
      </c>
      <c r="B7" s="1">
        <f>E6</f>
        <v>1.5676676416183064</v>
      </c>
      <c r="C7" s="1">
        <f t="shared" ref="C7:C11" si="0">B7^2*EXP(B7)-4</f>
        <v>7.7852118684461846</v>
      </c>
      <c r="D7" s="1">
        <f t="shared" ref="D7:D11" si="1">EXP(B7)*B7*(2+B7)</f>
        <v>26.820556804545379</v>
      </c>
      <c r="E7" s="1">
        <f t="shared" ref="E7" si="2">B7-C7/D7</f>
        <v>1.2773973118417525</v>
      </c>
      <c r="F7" s="1">
        <f t="shared" ref="F7" si="3">ABS(E7-B7)</f>
        <v>0.29027032977655387</v>
      </c>
      <c r="G7" s="1" t="str">
        <f t="shared" ref="G7:G11" si="4">IF(F7&lt;$N$1,"raíz","")</f>
        <v/>
      </c>
      <c r="J7">
        <f>F7/F6^2</f>
        <v>1.5529846473206435</v>
      </c>
    </row>
    <row r="8" spans="1:14" x14ac:dyDescent="0.25">
      <c r="A8" s="1">
        <v>3</v>
      </c>
      <c r="B8" s="1">
        <f t="shared" ref="B8:B11" si="5">E7</f>
        <v>1.2773973118417525</v>
      </c>
      <c r="C8" s="1">
        <f t="shared" si="0"/>
        <v>1.8535401223331265</v>
      </c>
      <c r="D8" s="1">
        <f t="shared" si="1"/>
        <v>15.018331793756776</v>
      </c>
      <c r="E8" s="1">
        <f t="shared" ref="E8:E11" si="6">B8-C8/D8</f>
        <v>1.1539788025301088</v>
      </c>
      <c r="F8" s="1">
        <f t="shared" ref="F8:F11" si="7">ABS(E8-B8)</f>
        <v>0.12341850931164378</v>
      </c>
      <c r="G8" s="1" t="str">
        <f t="shared" si="4"/>
        <v/>
      </c>
      <c r="J8">
        <f t="shared" ref="J8:J11" si="8">F8/F7^2</f>
        <v>1.4647887773396602</v>
      </c>
    </row>
    <row r="9" spans="1:14" x14ac:dyDescent="0.25">
      <c r="A9" s="1">
        <v>4</v>
      </c>
      <c r="B9" s="1">
        <f t="shared" si="5"/>
        <v>1.1539788025301088</v>
      </c>
      <c r="C9" s="1">
        <f t="shared" si="0"/>
        <v>0.22242835019558438</v>
      </c>
      <c r="D9" s="1">
        <f t="shared" si="1"/>
        <v>11.540462859907327</v>
      </c>
      <c r="E9" s="1">
        <f t="shared" si="6"/>
        <v>1.1347050218424795</v>
      </c>
      <c r="F9" s="1">
        <f t="shared" si="7"/>
        <v>1.9273780687629305E-2</v>
      </c>
      <c r="G9" s="1" t="str">
        <f t="shared" si="4"/>
        <v/>
      </c>
      <c r="J9">
        <f t="shared" si="8"/>
        <v>1.2653373271275452</v>
      </c>
    </row>
    <row r="10" spans="1:14" x14ac:dyDescent="0.25">
      <c r="A10" s="1">
        <v>5</v>
      </c>
      <c r="B10" s="1">
        <f t="shared" si="5"/>
        <v>1.1347050218424795</v>
      </c>
      <c r="C10" s="1">
        <f t="shared" si="0"/>
        <v>4.6271131452169101E-3</v>
      </c>
      <c r="D10" s="1">
        <f t="shared" si="1"/>
        <v>11.063073204522684</v>
      </c>
      <c r="E10" s="1">
        <f t="shared" si="6"/>
        <v>1.1342867733992417</v>
      </c>
      <c r="F10" s="1">
        <f t="shared" si="7"/>
        <v>4.1824844323778976E-4</v>
      </c>
      <c r="G10" s="1" t="str">
        <f t="shared" si="4"/>
        <v/>
      </c>
      <c r="J10">
        <f t="shared" si="8"/>
        <v>1.1259017840429266</v>
      </c>
    </row>
    <row r="11" spans="1:14" x14ac:dyDescent="0.25">
      <c r="A11" s="1">
        <v>6</v>
      </c>
      <c r="B11" s="1">
        <f t="shared" si="5"/>
        <v>1.1342867733992417</v>
      </c>
      <c r="C11" s="1">
        <f t="shared" si="0"/>
        <v>2.128562660352884E-6</v>
      </c>
      <c r="D11" s="1">
        <f t="shared" si="1"/>
        <v>11.052896021657112</v>
      </c>
      <c r="E11" s="2">
        <f t="shared" si="6"/>
        <v>1.1342865808196085</v>
      </c>
      <c r="F11" s="1">
        <f t="shared" si="7"/>
        <v>1.9257963312924176E-7</v>
      </c>
      <c r="G11" s="1" t="str">
        <f t="shared" si="4"/>
        <v>raíz</v>
      </c>
      <c r="J11">
        <f t="shared" si="8"/>
        <v>1.1008843267288007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EA5A-22D8-4C89-9895-355D7B15D4BC}">
  <dimension ref="A1:I23"/>
  <sheetViews>
    <sheetView workbookViewId="0">
      <selection activeCell="I24" sqref="I24"/>
    </sheetView>
  </sheetViews>
  <sheetFormatPr baseColWidth="10" defaultRowHeight="15" x14ac:dyDescent="0.25"/>
  <cols>
    <col min="3" max="3" width="12" bestFit="1" customWidth="1"/>
    <col min="6" max="6" width="12" bestFit="1" customWidth="1"/>
  </cols>
  <sheetData>
    <row r="1" spans="1:9" x14ac:dyDescent="0.25">
      <c r="A1" t="s">
        <v>19</v>
      </c>
      <c r="C1" t="s">
        <v>1</v>
      </c>
      <c r="D1">
        <v>0</v>
      </c>
      <c r="E1" t="s">
        <v>21</v>
      </c>
      <c r="F1">
        <f>D1*2^D1-1</f>
        <v>-1</v>
      </c>
      <c r="H1" t="s">
        <v>7</v>
      </c>
      <c r="I1">
        <v>1E-4</v>
      </c>
    </row>
    <row r="2" spans="1:9" x14ac:dyDescent="0.25">
      <c r="A2" t="s">
        <v>20</v>
      </c>
      <c r="C2" t="s">
        <v>0</v>
      </c>
      <c r="D2">
        <v>1</v>
      </c>
      <c r="E2" t="s">
        <v>3</v>
      </c>
      <c r="F2">
        <f>D2*2^D2-1</f>
        <v>1</v>
      </c>
    </row>
    <row r="4" spans="1:9" x14ac:dyDescent="0.25">
      <c r="A4" s="1" t="s">
        <v>4</v>
      </c>
      <c r="B4" s="1" t="s">
        <v>8</v>
      </c>
      <c r="C4" s="1" t="s">
        <v>22</v>
      </c>
      <c r="D4" s="1" t="s">
        <v>5</v>
      </c>
      <c r="E4" s="1" t="s">
        <v>6</v>
      </c>
      <c r="F4" s="1" t="s">
        <v>31</v>
      </c>
    </row>
    <row r="5" spans="1:9" x14ac:dyDescent="0.25">
      <c r="A5" s="1">
        <v>1</v>
      </c>
      <c r="B5" s="1">
        <v>0</v>
      </c>
      <c r="C5" s="1">
        <f>(1/2)^B5</f>
        <v>1</v>
      </c>
      <c r="D5" s="1"/>
      <c r="E5" s="1"/>
      <c r="F5" s="1"/>
    </row>
    <row r="6" spans="1:9" x14ac:dyDescent="0.25">
      <c r="A6" s="1">
        <v>2</v>
      </c>
      <c r="B6" s="1">
        <f>C5</f>
        <v>1</v>
      </c>
      <c r="C6" s="1">
        <f>(1/2)^B6</f>
        <v>0.5</v>
      </c>
      <c r="D6" s="1">
        <f>ABS(C6-B6)</f>
        <v>0.5</v>
      </c>
      <c r="E6" s="1" t="str">
        <f>IF(D6&lt;$I$1,"raíz","")</f>
        <v/>
      </c>
      <c r="F6" s="1"/>
    </row>
    <row r="7" spans="1:9" x14ac:dyDescent="0.25">
      <c r="A7" s="1">
        <v>3</v>
      </c>
      <c r="B7" s="1">
        <f t="shared" ref="B7:B23" si="0">C6</f>
        <v>0.5</v>
      </c>
      <c r="C7" s="1">
        <f t="shared" ref="C7:C23" si="1">(1/2)^B7</f>
        <v>0.70710678118654757</v>
      </c>
      <c r="D7" s="1">
        <f t="shared" ref="D7:D18" si="2">ABS(C7-B7)</f>
        <v>0.20710678118654757</v>
      </c>
      <c r="E7" s="1" t="str">
        <f t="shared" ref="E7:E23" si="3">IF(D7&lt;$I$1,"raíz","")</f>
        <v/>
      </c>
      <c r="F7" s="1">
        <f>D7/D6</f>
        <v>0.41421356237309515</v>
      </c>
      <c r="H7" t="s">
        <v>32</v>
      </c>
    </row>
    <row r="8" spans="1:9" x14ac:dyDescent="0.25">
      <c r="A8" s="1">
        <v>4</v>
      </c>
      <c r="B8" s="1">
        <f t="shared" si="0"/>
        <v>0.70710678118654757</v>
      </c>
      <c r="C8" s="1">
        <f t="shared" si="1"/>
        <v>0.61254732653606592</v>
      </c>
      <c r="D8" s="1">
        <f t="shared" si="2"/>
        <v>9.4559454650481656E-2</v>
      </c>
      <c r="E8" s="1" t="str">
        <f t="shared" si="3"/>
        <v/>
      </c>
      <c r="F8" s="1">
        <f t="shared" ref="F8:F23" si="4">D8/D7</f>
        <v>0.45657343573559278</v>
      </c>
    </row>
    <row r="9" spans="1:9" x14ac:dyDescent="0.25">
      <c r="A9" s="1">
        <v>5</v>
      </c>
      <c r="B9" s="1">
        <f t="shared" si="0"/>
        <v>0.61254732653606592</v>
      </c>
      <c r="C9" s="1">
        <f t="shared" si="1"/>
        <v>0.65404086004206952</v>
      </c>
      <c r="D9" s="1">
        <f t="shared" si="2"/>
        <v>4.1493533506003599E-2</v>
      </c>
      <c r="E9" s="1" t="str">
        <f t="shared" si="3"/>
        <v/>
      </c>
      <c r="F9" s="1">
        <f t="shared" si="4"/>
        <v>0.43880893411849053</v>
      </c>
    </row>
    <row r="10" spans="1:9" x14ac:dyDescent="0.25">
      <c r="A10" s="1">
        <v>6</v>
      </c>
      <c r="B10" s="1">
        <f t="shared" si="0"/>
        <v>0.65404086004206952</v>
      </c>
      <c r="C10" s="1">
        <f t="shared" si="1"/>
        <v>0.63549784581337376</v>
      </c>
      <c r="D10" s="1">
        <f t="shared" si="2"/>
        <v>1.8543014228695753E-2</v>
      </c>
      <c r="E10" s="1" t="str">
        <f t="shared" si="3"/>
        <v/>
      </c>
      <c r="F10" s="1">
        <f t="shared" si="4"/>
        <v>0.44688925386440781</v>
      </c>
    </row>
    <row r="11" spans="1:9" x14ac:dyDescent="0.25">
      <c r="A11" s="1">
        <v>7</v>
      </c>
      <c r="B11" s="1">
        <f t="shared" si="0"/>
        <v>0.63549784581337376</v>
      </c>
      <c r="C11" s="1">
        <f t="shared" si="1"/>
        <v>0.64371864172286919</v>
      </c>
      <c r="D11" s="1">
        <f t="shared" si="2"/>
        <v>8.2207959094954264E-3</v>
      </c>
      <c r="E11" s="1" t="str">
        <f t="shared" si="3"/>
        <v/>
      </c>
      <c r="F11" s="1">
        <f t="shared" si="4"/>
        <v>0.44333654755943347</v>
      </c>
    </row>
    <row r="12" spans="1:9" x14ac:dyDescent="0.25">
      <c r="A12" s="1">
        <v>8</v>
      </c>
      <c r="B12" s="1">
        <f t="shared" si="0"/>
        <v>0.64371864172286919</v>
      </c>
      <c r="C12" s="1">
        <f t="shared" si="1"/>
        <v>0.64006102117723962</v>
      </c>
      <c r="D12" s="1">
        <f t="shared" si="2"/>
        <v>3.6576205456295696E-3</v>
      </c>
      <c r="E12" s="1" t="str">
        <f t="shared" si="3"/>
        <v/>
      </c>
      <c r="F12" s="1">
        <f t="shared" si="4"/>
        <v>0.44492292302316333</v>
      </c>
    </row>
    <row r="13" spans="1:9" x14ac:dyDescent="0.25">
      <c r="A13" s="1">
        <v>9</v>
      </c>
      <c r="B13" s="1">
        <f t="shared" si="0"/>
        <v>0.64006102117723962</v>
      </c>
      <c r="C13" s="1">
        <f t="shared" si="1"/>
        <v>0.64168580704299838</v>
      </c>
      <c r="D13" s="1">
        <f t="shared" si="2"/>
        <v>1.6247858657587599E-3</v>
      </c>
      <c r="E13" s="1" t="str">
        <f t="shared" si="3"/>
        <v/>
      </c>
      <c r="F13" s="1">
        <f t="shared" si="4"/>
        <v>0.44421936214793789</v>
      </c>
    </row>
    <row r="14" spans="1:9" x14ac:dyDescent="0.25">
      <c r="A14" s="1">
        <v>10</v>
      </c>
      <c r="B14" s="1">
        <f t="shared" si="0"/>
        <v>0.64168580704299838</v>
      </c>
      <c r="C14" s="1">
        <f t="shared" si="1"/>
        <v>0.64096353717796317</v>
      </c>
      <c r="D14" s="1">
        <f t="shared" si="2"/>
        <v>7.2226986503520774E-4</v>
      </c>
      <c r="E14" s="1" t="str">
        <f t="shared" si="3"/>
        <v/>
      </c>
      <c r="F14" s="1">
        <f t="shared" si="4"/>
        <v>0.4445323413112745</v>
      </c>
    </row>
    <row r="15" spans="1:9" x14ac:dyDescent="0.25">
      <c r="A15" s="1">
        <v>11</v>
      </c>
      <c r="B15" s="1">
        <f t="shared" si="0"/>
        <v>0.64096353717796317</v>
      </c>
      <c r="C15" s="1">
        <f t="shared" si="1"/>
        <v>0.64128450906658507</v>
      </c>
      <c r="D15" s="1">
        <f t="shared" si="2"/>
        <v>3.2097188862190151E-4</v>
      </c>
      <c r="E15" s="1" t="str">
        <f t="shared" si="3"/>
        <v/>
      </c>
      <c r="F15" s="1">
        <f t="shared" si="4"/>
        <v>0.44439329973465724</v>
      </c>
    </row>
    <row r="16" spans="1:9" x14ac:dyDescent="0.25">
      <c r="A16" s="1">
        <v>12</v>
      </c>
      <c r="B16" s="1">
        <f t="shared" si="0"/>
        <v>0.64128450906658507</v>
      </c>
      <c r="C16" s="1">
        <f t="shared" si="1"/>
        <v>0.64114185147173774</v>
      </c>
      <c r="D16" s="1">
        <f t="shared" si="2"/>
        <v>1.4265759484732854E-4</v>
      </c>
      <c r="E16" s="1" t="str">
        <f t="shared" si="3"/>
        <v/>
      </c>
      <c r="F16" s="1">
        <f t="shared" si="4"/>
        <v>0.4444551062083083</v>
      </c>
    </row>
    <row r="17" spans="1:6" x14ac:dyDescent="0.25">
      <c r="A17" s="1">
        <v>13</v>
      </c>
      <c r="B17" s="1">
        <f t="shared" si="0"/>
        <v>0.64114185147173774</v>
      </c>
      <c r="C17" s="2">
        <f t="shared" si="1"/>
        <v>0.64120525244986237</v>
      </c>
      <c r="D17" s="1">
        <f t="shared" si="2"/>
        <v>6.3400978124628082E-5</v>
      </c>
      <c r="E17" s="1" t="str">
        <f t="shared" si="3"/>
        <v>raíz</v>
      </c>
      <c r="F17" s="1">
        <f t="shared" si="4"/>
        <v>0.44442763942907842</v>
      </c>
    </row>
    <row r="18" spans="1:6" x14ac:dyDescent="0.25">
      <c r="A18" s="1">
        <v>14</v>
      </c>
      <c r="B18" s="1">
        <f t="shared" si="0"/>
        <v>0.64120525244986237</v>
      </c>
      <c r="C18" s="1">
        <f t="shared" si="1"/>
        <v>0.64117707452883865</v>
      </c>
      <c r="D18" s="1">
        <f t="shared" si="2"/>
        <v>2.8177921023719854E-5</v>
      </c>
      <c r="E18" s="1" t="str">
        <f t="shared" si="3"/>
        <v>raíz</v>
      </c>
      <c r="F18" s="1">
        <f t="shared" si="4"/>
        <v>0.44443984710031081</v>
      </c>
    </row>
    <row r="19" spans="1:6" x14ac:dyDescent="0.25">
      <c r="A19" s="1">
        <v>15</v>
      </c>
      <c r="B19" s="1">
        <f t="shared" si="0"/>
        <v>0.64117707452883865</v>
      </c>
      <c r="C19" s="1">
        <f t="shared" si="1"/>
        <v>0.64118959776687234</v>
      </c>
      <c r="D19" s="1">
        <f t="shared" ref="D19:D23" si="5">ABS(C19-B19)</f>
        <v>1.2523238033690376E-5</v>
      </c>
      <c r="E19" s="1" t="str">
        <f t="shared" si="3"/>
        <v>raíz</v>
      </c>
      <c r="F19" s="1">
        <f t="shared" si="4"/>
        <v>0.44443442165759695</v>
      </c>
    </row>
    <row r="20" spans="1:6" x14ac:dyDescent="0.25">
      <c r="A20" s="1">
        <v>16</v>
      </c>
      <c r="B20" s="1">
        <f t="shared" si="0"/>
        <v>0.64118959776687234</v>
      </c>
      <c r="C20" s="1">
        <f t="shared" si="1"/>
        <v>0.6411840319786225</v>
      </c>
      <c r="D20" s="1">
        <f t="shared" si="5"/>
        <v>5.5657882498394429E-6</v>
      </c>
      <c r="E20" s="1" t="str">
        <f t="shared" si="3"/>
        <v>raíz</v>
      </c>
      <c r="F20" s="1">
        <f t="shared" si="4"/>
        <v>0.44443683293938829</v>
      </c>
    </row>
    <row r="21" spans="1:6" x14ac:dyDescent="0.25">
      <c r="A21" s="1">
        <v>17</v>
      </c>
      <c r="B21" s="1">
        <f t="shared" si="0"/>
        <v>0.6411840319786225</v>
      </c>
      <c r="C21" s="1">
        <f t="shared" si="1"/>
        <v>0.64118650561396051</v>
      </c>
      <c r="D21" s="1">
        <f t="shared" si="5"/>
        <v>2.4736353380072629E-6</v>
      </c>
      <c r="E21" s="1" t="str">
        <f t="shared" si="3"/>
        <v>raíz</v>
      </c>
      <c r="F21" s="1">
        <f t="shared" si="4"/>
        <v>0.44443576129196438</v>
      </c>
    </row>
    <row r="22" spans="1:6" x14ac:dyDescent="0.25">
      <c r="A22" s="1">
        <v>18</v>
      </c>
      <c r="B22" s="1">
        <f t="shared" si="0"/>
        <v>0.64118650561396051</v>
      </c>
      <c r="C22" s="1">
        <f t="shared" si="1"/>
        <v>0.6411854062407778</v>
      </c>
      <c r="D22" s="1">
        <f t="shared" si="5"/>
        <v>1.0993731827113606E-6</v>
      </c>
      <c r="E22" s="1" t="str">
        <f t="shared" si="3"/>
        <v>raíz</v>
      </c>
      <c r="F22" s="1">
        <f t="shared" si="4"/>
        <v>0.44443623755674722</v>
      </c>
    </row>
    <row r="23" spans="1:6" x14ac:dyDescent="0.25">
      <c r="A23" s="1">
        <v>19</v>
      </c>
      <c r="B23" s="1">
        <f t="shared" si="0"/>
        <v>0.6411854062407778</v>
      </c>
      <c r="C23" s="1">
        <f t="shared" si="1"/>
        <v>0.64118589484182609</v>
      </c>
      <c r="D23" s="1">
        <f t="shared" si="5"/>
        <v>4.8860104828740702E-7</v>
      </c>
      <c r="E23" s="1" t="str">
        <f t="shared" si="3"/>
        <v>raíz</v>
      </c>
      <c r="F23" s="1">
        <f t="shared" si="4"/>
        <v>0.44443602588375014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76FB-8B8C-40F1-AA37-94C830F74DFB}">
  <dimension ref="A1:K21"/>
  <sheetViews>
    <sheetView tabSelected="1" workbookViewId="0">
      <selection activeCell="M22" sqref="M22"/>
    </sheetView>
  </sheetViews>
  <sheetFormatPr baseColWidth="10" defaultRowHeight="15" x14ac:dyDescent="0.25"/>
  <cols>
    <col min="2" max="2" width="12" bestFit="1" customWidth="1"/>
    <col min="8" max="8" width="12" bestFit="1" customWidth="1"/>
  </cols>
  <sheetData>
    <row r="1" spans="1:11" x14ac:dyDescent="0.25">
      <c r="A1" s="12">
        <v>10</v>
      </c>
      <c r="B1" s="3">
        <v>-1</v>
      </c>
      <c r="C1" s="3">
        <v>2</v>
      </c>
      <c r="D1" s="10">
        <v>0</v>
      </c>
      <c r="E1" s="4">
        <v>6</v>
      </c>
      <c r="G1" t="s">
        <v>29</v>
      </c>
      <c r="H1">
        <v>0</v>
      </c>
      <c r="I1">
        <v>0</v>
      </c>
      <c r="J1">
        <v>0</v>
      </c>
      <c r="K1">
        <v>0</v>
      </c>
    </row>
    <row r="2" spans="1:11" x14ac:dyDescent="0.25">
      <c r="A2" s="5">
        <v>-1</v>
      </c>
      <c r="B2" s="13">
        <v>11</v>
      </c>
      <c r="C2">
        <v>-1</v>
      </c>
      <c r="D2" s="11">
        <v>3</v>
      </c>
      <c r="E2" s="6">
        <v>25</v>
      </c>
      <c r="G2" t="s">
        <v>7</v>
      </c>
      <c r="H2">
        <v>1E-3</v>
      </c>
    </row>
    <row r="3" spans="1:11" x14ac:dyDescent="0.25">
      <c r="A3" s="5">
        <v>2</v>
      </c>
      <c r="B3">
        <v>-1</v>
      </c>
      <c r="C3" s="13">
        <v>10</v>
      </c>
      <c r="D3" s="11">
        <v>-1</v>
      </c>
      <c r="E3" s="6">
        <v>-11</v>
      </c>
      <c r="F3" t="s">
        <v>30</v>
      </c>
      <c r="G3" t="s">
        <v>33</v>
      </c>
    </row>
    <row r="4" spans="1:11" ht="15.75" thickBot="1" x14ac:dyDescent="0.3">
      <c r="A4" s="7">
        <v>0</v>
      </c>
      <c r="B4" s="8">
        <v>3</v>
      </c>
      <c r="C4" s="8">
        <v>-1</v>
      </c>
      <c r="D4" s="14">
        <v>8</v>
      </c>
      <c r="E4" s="9">
        <v>15</v>
      </c>
      <c r="G4" t="s">
        <v>34</v>
      </c>
      <c r="H4">
        <f>ABS(B1/A1)+ABS(C1/A1)+ABS(D1/A1)</f>
        <v>0.30000000000000004</v>
      </c>
    </row>
    <row r="5" spans="1:11" x14ac:dyDescent="0.25">
      <c r="G5" t="s">
        <v>35</v>
      </c>
      <c r="H5">
        <f>ABS(A2/B2)+ABS(C2/B2)+ABS(D2/B2)</f>
        <v>0.45454545454545453</v>
      </c>
    </row>
    <row r="6" spans="1:11" x14ac:dyDescent="0.25">
      <c r="A6" s="1" t="s">
        <v>24</v>
      </c>
      <c r="B6" s="1" t="s">
        <v>25</v>
      </c>
      <c r="C6" s="1" t="s">
        <v>26</v>
      </c>
      <c r="D6" s="1" t="s">
        <v>27</v>
      </c>
      <c r="E6" s="1" t="s">
        <v>23</v>
      </c>
      <c r="F6" s="1" t="s">
        <v>28</v>
      </c>
      <c r="G6" t="s">
        <v>36</v>
      </c>
      <c r="H6">
        <f>ABS(A3/C3)+ABS(B3/C3)+ABS(D3/C3)</f>
        <v>0.4</v>
      </c>
    </row>
    <row r="7" spans="1:11" x14ac:dyDescent="0.25">
      <c r="A7" s="1">
        <f>H1</f>
        <v>0</v>
      </c>
      <c r="B7" s="1">
        <f>I1</f>
        <v>0</v>
      </c>
      <c r="C7" s="1">
        <f>J1</f>
        <v>0</v>
      </c>
      <c r="D7" s="1">
        <f>K1</f>
        <v>0</v>
      </c>
      <c r="E7" s="1"/>
      <c r="F7" s="1"/>
      <c r="G7" t="s">
        <v>37</v>
      </c>
      <c r="H7">
        <f>ABS(A4/D4)+ABS(B4/D4)+ABS(C4/D4)</f>
        <v>0.5</v>
      </c>
    </row>
    <row r="8" spans="1:11" x14ac:dyDescent="0.25">
      <c r="A8" s="1">
        <f>($E$1-$B$1*B7-$C$1*C7-$D$1*D7)/$A$1</f>
        <v>0.6</v>
      </c>
      <c r="B8" s="1">
        <f>($E$2-$A$2*A7-$C$2*C7-$D$2*D7)/$B$2</f>
        <v>2.2727272727272729</v>
      </c>
      <c r="C8" s="1">
        <f>($E$3-$A$3*A7-$B$3*B7-$D$3*D7)/$C$3</f>
        <v>-1.1000000000000001</v>
      </c>
      <c r="D8" s="1">
        <f>($E$4-$A$4*A7-$B$4*B7-$C$4*C7)/$D$4</f>
        <v>1.875</v>
      </c>
      <c r="E8" s="1">
        <f>MAX(ABS((A8-A7)/A8),ABS((B8-B7)/B8),ABS((C8-C7)/C8),ABS((D8-D7)/D8))</f>
        <v>1</v>
      </c>
      <c r="F8" s="1" t="str">
        <f>IF(E8&lt;$H$2,"solución","")</f>
        <v/>
      </c>
      <c r="G8" t="str">
        <f>IF(MAX(H4:H7)&lt;1,"converge","")</f>
        <v>converge</v>
      </c>
    </row>
    <row r="9" spans="1:11" x14ac:dyDescent="0.25">
      <c r="A9" s="1">
        <f t="shared" ref="A9:A13" si="0">($E$1-$B$1*B8-$C$1*C8-$D$1*D8)/$A$1</f>
        <v>1.0472727272727274</v>
      </c>
      <c r="B9" s="1">
        <f t="shared" ref="B9:B13" si="1">($E$2-$A$2*A8-$C$2*C8-$D$2*D8)/$B$2</f>
        <v>1.7159090909090908</v>
      </c>
      <c r="C9" s="1">
        <f t="shared" ref="C9:C13" si="2">($E$3-$A$3*A8-$B$3*B8-$D$3*D8)/$C$3</f>
        <v>-0.80522727272727257</v>
      </c>
      <c r="D9" s="1">
        <f t="shared" ref="D9:D13" si="3">($E$4-$A$4*A8-$B$4*B8-$C$4*C8)/$D$4</f>
        <v>0.88522727272727275</v>
      </c>
      <c r="E9" s="1">
        <f t="shared" ref="E9:E13" si="4">MAX(ABS((A9-A8)/A9),ABS((B9-B8)/B9),ABS((C9-C8)/C9),ABS((D9-D8)/D9))</f>
        <v>1.1181001283697047</v>
      </c>
      <c r="F9" s="1" t="str">
        <f t="shared" ref="F9:F21" si="5">IF(E9&lt;$H$2,"solución","")</f>
        <v/>
      </c>
      <c r="G9" t="s">
        <v>38</v>
      </c>
      <c r="H9">
        <f>MDETERM(A1:D4)</f>
        <v>7395</v>
      </c>
    </row>
    <row r="10" spans="1:11" x14ac:dyDescent="0.25">
      <c r="A10" s="1">
        <f t="shared" si="0"/>
        <v>0.9326363636363636</v>
      </c>
      <c r="B10" s="1">
        <f t="shared" si="1"/>
        <v>2.0533057851239671</v>
      </c>
      <c r="C10" s="1">
        <f t="shared" si="2"/>
        <v>-1.0493409090909092</v>
      </c>
      <c r="D10" s="1">
        <f t="shared" si="3"/>
        <v>1.1308806818181818</v>
      </c>
      <c r="E10" s="1">
        <f t="shared" si="4"/>
        <v>0.23263520391587814</v>
      </c>
      <c r="F10" s="1" t="str">
        <f t="shared" si="5"/>
        <v/>
      </c>
    </row>
    <row r="11" spans="1:11" x14ac:dyDescent="0.25">
      <c r="A11" s="1">
        <f t="shared" si="0"/>
        <v>1.0151987603305785</v>
      </c>
      <c r="B11" s="1">
        <f t="shared" si="1"/>
        <v>1.9536957644628101</v>
      </c>
      <c r="C11" s="1">
        <f t="shared" si="2"/>
        <v>-0.9681086260330577</v>
      </c>
      <c r="D11" s="1">
        <f t="shared" si="3"/>
        <v>0.97384271694214875</v>
      </c>
      <c r="E11" s="1">
        <f t="shared" si="4"/>
        <v>0.16125598327533822</v>
      </c>
      <c r="F11" s="1" t="str">
        <f t="shared" si="5"/>
        <v/>
      </c>
    </row>
    <row r="12" spans="1:11" x14ac:dyDescent="0.25">
      <c r="A12" s="1">
        <f t="shared" si="0"/>
        <v>0.98899130165289262</v>
      </c>
      <c r="B12" s="1">
        <f t="shared" si="1"/>
        <v>2.0114147257700976</v>
      </c>
      <c r="C12" s="1">
        <f t="shared" si="2"/>
        <v>-1.0102859039256198</v>
      </c>
      <c r="D12" s="1">
        <f t="shared" si="3"/>
        <v>1.0213505100723141</v>
      </c>
      <c r="E12" s="1">
        <f t="shared" si="4"/>
        <v>4.651468096569681E-2</v>
      </c>
      <c r="F12" s="1" t="str">
        <f t="shared" si="5"/>
        <v/>
      </c>
    </row>
    <row r="13" spans="1:11" x14ac:dyDescent="0.25">
      <c r="A13" s="1">
        <f t="shared" si="0"/>
        <v>1.003198653362134</v>
      </c>
      <c r="B13" s="1">
        <f t="shared" si="1"/>
        <v>1.9922412606827571</v>
      </c>
      <c r="C13" s="1">
        <f t="shared" si="2"/>
        <v>-0.99452173674633748</v>
      </c>
      <c r="D13" s="1">
        <f t="shared" si="3"/>
        <v>0.99443373984551098</v>
      </c>
      <c r="E13" s="1">
        <f t="shared" si="4"/>
        <v>2.7067434609554568E-2</v>
      </c>
      <c r="F13" s="1" t="str">
        <f t="shared" si="5"/>
        <v/>
      </c>
    </row>
    <row r="14" spans="1:11" x14ac:dyDescent="0.25">
      <c r="A14" s="1">
        <f t="shared" ref="A14:A21" si="6">($E$1-$B$1*B13-$C$1*C13-$D$1*D13)/$A$1</f>
        <v>0.99812847341754318</v>
      </c>
      <c r="B14" s="1">
        <f t="shared" ref="B14:B21" si="7">($E$2-$A$2*A13-$C$2*C13-$D$2*D13)/$B$2</f>
        <v>2.0023068815526606</v>
      </c>
      <c r="C14" s="1">
        <f t="shared" ref="C14:C21" si="8">($E$3-$A$3*A13-$B$3*B13-$D$3*D13)/$C$3</f>
        <v>-1.0019722306195997</v>
      </c>
      <c r="D14" s="1">
        <f t="shared" ref="D14:D21" si="9">($E$4-$A$4*A13-$B$4*B13-$C$4*C13)/$D$4</f>
        <v>1.0035943101506739</v>
      </c>
      <c r="E14" s="1">
        <f t="shared" ref="E14:E21" si="10">MAX(ABS((A14-A13)/A14),ABS((B14-B13)/B14),ABS((C14-C13)/C14),ABS((D14-D13)/D14))</f>
        <v>9.1277622964877243E-3</v>
      </c>
      <c r="F14" s="1" t="str">
        <f t="shared" si="5"/>
        <v/>
      </c>
    </row>
    <row r="15" spans="1:11" x14ac:dyDescent="0.25">
      <c r="A15" s="1">
        <f t="shared" si="6"/>
        <v>1.0006251342791859</v>
      </c>
      <c r="B15" s="1">
        <f t="shared" si="7"/>
        <v>1.9986703011223563</v>
      </c>
      <c r="C15" s="1">
        <f t="shared" si="8"/>
        <v>-0.99903557551317501</v>
      </c>
      <c r="D15" s="1">
        <f t="shared" si="9"/>
        <v>0.99888839059030232</v>
      </c>
      <c r="E15" s="1">
        <f t="shared" si="10"/>
        <v>4.7111565262967755E-3</v>
      </c>
      <c r="F15" s="1" t="str">
        <f t="shared" si="5"/>
        <v/>
      </c>
    </row>
    <row r="16" spans="1:11" x14ac:dyDescent="0.25">
      <c r="A16" s="2">
        <f t="shared" si="6"/>
        <v>0.99967414521487064</v>
      </c>
      <c r="B16" s="2">
        <f t="shared" si="7"/>
        <v>2.0004476715450092</v>
      </c>
      <c r="C16" s="2">
        <f t="shared" si="8"/>
        <v>-1.0003691576845715</v>
      </c>
      <c r="D16" s="2">
        <f t="shared" si="9"/>
        <v>1.0006191901399695</v>
      </c>
      <c r="E16" s="1">
        <f t="shared" si="10"/>
        <v>1.7297285188234708E-3</v>
      </c>
      <c r="F16" s="1" t="str">
        <f t="shared" si="5"/>
        <v/>
      </c>
    </row>
    <row r="17" spans="1:6" x14ac:dyDescent="0.25">
      <c r="A17" s="15">
        <f t="shared" si="6"/>
        <v>1.0001185986914152</v>
      </c>
      <c r="B17" s="15">
        <f t="shared" si="7"/>
        <v>1.9997679470100358</v>
      </c>
      <c r="C17" s="15">
        <f t="shared" si="8"/>
        <v>-0.9998281428744763</v>
      </c>
      <c r="D17" s="15">
        <f t="shared" si="9"/>
        <v>0.99978597846005013</v>
      </c>
      <c r="E17" s="1">
        <f t="shared" si="10"/>
        <v>8.3339004333979794E-4</v>
      </c>
      <c r="F17" s="1" t="str">
        <f t="shared" si="5"/>
        <v>solución</v>
      </c>
    </row>
    <row r="18" spans="1:6" x14ac:dyDescent="0.25">
      <c r="A18" s="1">
        <f t="shared" si="6"/>
        <v>0.99994242327589888</v>
      </c>
      <c r="B18" s="1">
        <f t="shared" si="7"/>
        <v>2.0000847745851624</v>
      </c>
      <c r="C18" s="1">
        <f t="shared" si="8"/>
        <v>-1.0000683271912745</v>
      </c>
      <c r="D18" s="1">
        <f t="shared" si="9"/>
        <v>1.0001085020119271</v>
      </c>
      <c r="E18" s="1">
        <f t="shared" si="10"/>
        <v>3.2248856121929175E-4</v>
      </c>
      <c r="F18" s="1" t="str">
        <f t="shared" si="5"/>
        <v>solución</v>
      </c>
    </row>
    <row r="19" spans="1:6" x14ac:dyDescent="0.25">
      <c r="A19" s="1">
        <f t="shared" si="6"/>
        <v>1.000022142896771</v>
      </c>
      <c r="B19" s="1">
        <f t="shared" si="7"/>
        <v>1.9999589627317129</v>
      </c>
      <c r="C19" s="1">
        <f t="shared" si="8"/>
        <v>-0.99996915699547095</v>
      </c>
      <c r="D19" s="1">
        <f t="shared" si="9"/>
        <v>0.99995966863165464</v>
      </c>
      <c r="E19" s="1">
        <f t="shared" si="10"/>
        <v>1.4883938316848192E-4</v>
      </c>
      <c r="F19" s="1" t="str">
        <f t="shared" si="5"/>
        <v>solución</v>
      </c>
    </row>
    <row r="20" spans="1:6" x14ac:dyDescent="0.25">
      <c r="A20" s="1">
        <f t="shared" si="6"/>
        <v>0.99998972767226546</v>
      </c>
      <c r="B20" s="1">
        <f t="shared" si="7"/>
        <v>2.0000158163642121</v>
      </c>
      <c r="C20" s="1">
        <f t="shared" si="8"/>
        <v>-1.0000125654430174</v>
      </c>
      <c r="D20" s="1">
        <f t="shared" si="9"/>
        <v>1.0000192443511737</v>
      </c>
      <c r="E20" s="1">
        <f t="shared" si="10"/>
        <v>5.9574573045084647E-5</v>
      </c>
      <c r="F20" s="1" t="str">
        <f t="shared" si="5"/>
        <v>solución</v>
      </c>
    </row>
    <row r="21" spans="1:6" x14ac:dyDescent="0.25">
      <c r="A21" s="1">
        <f t="shared" si="6"/>
        <v>1.0000040947250246</v>
      </c>
      <c r="B21" s="1">
        <f t="shared" si="7"/>
        <v>1.9999926753796116</v>
      </c>
      <c r="C21" s="1">
        <f t="shared" si="8"/>
        <v>-0.99999443946291444</v>
      </c>
      <c r="D21" s="1">
        <f t="shared" si="9"/>
        <v>0.99999249818304314</v>
      </c>
      <c r="E21" s="1">
        <f t="shared" si="10"/>
        <v>2.6746368776949771E-5</v>
      </c>
      <c r="F21" s="1" t="str">
        <f t="shared" si="5"/>
        <v>solución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NR 3</vt:lpstr>
      <vt:lpstr>PUNTO FIJO EJEM 2</vt:lpstr>
      <vt:lpstr>Jacoby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2024-03-21T18:13:31Z</dcterms:created>
  <dcterms:modified xsi:type="dcterms:W3CDTF">2024-04-15T21:29:06Z</dcterms:modified>
</cp:coreProperties>
</file>