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5E2804AE-C507-4C8D-AE54-5CC468ECCC98}" xr6:coauthVersionLast="47" xr6:coauthVersionMax="47" xr10:uidLastSave="{00000000-0000-0000-0000-000000000000}"/>
  <bookViews>
    <workbookView xWindow="-108" yWindow="-108" windowWidth="23256" windowHeight="12456" xr2:uid="{7281E60A-A5FA-4E96-80D3-53DE2635DD37}"/>
  </bookViews>
  <sheets>
    <sheet name="Grado 2" sheetId="1" r:id="rId1"/>
    <sheet name="Grado 2 Muestra" sheetId="2" r:id="rId2"/>
    <sheet name="Grad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0" i="3"/>
  <c r="I9" i="3"/>
  <c r="I8" i="3"/>
  <c r="F8" i="3"/>
  <c r="E8" i="3"/>
  <c r="C8" i="3"/>
  <c r="D8" i="3"/>
  <c r="D4" i="3"/>
  <c r="E4" i="3"/>
  <c r="F4" i="3"/>
  <c r="C4" i="3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F10" i="2"/>
  <c r="E10" i="2"/>
  <c r="D10" i="2"/>
  <c r="J10" i="1"/>
  <c r="F10" i="1"/>
  <c r="E10" i="1"/>
  <c r="D10" i="1"/>
</calcChain>
</file>

<file path=xl/sharedStrings.xml><?xml version="1.0" encoding="utf-8"?>
<sst xmlns="http://schemas.openxmlformats.org/spreadsheetml/2006/main" count="44" uniqueCount="23">
  <si>
    <t>x0</t>
  </si>
  <si>
    <t>x1</t>
  </si>
  <si>
    <t>x2</t>
  </si>
  <si>
    <t>x</t>
  </si>
  <si>
    <t>y</t>
  </si>
  <si>
    <t>L20</t>
  </si>
  <si>
    <t>L21</t>
  </si>
  <si>
    <t>L22</t>
  </si>
  <si>
    <t>P(1,25)=</t>
  </si>
  <si>
    <t>x=</t>
  </si>
  <si>
    <t>0x</t>
  </si>
  <si>
    <t>1x</t>
  </si>
  <si>
    <t>2x</t>
  </si>
  <si>
    <t>3x</t>
  </si>
  <si>
    <t>y=</t>
  </si>
  <si>
    <t>L30</t>
  </si>
  <si>
    <t>L31</t>
  </si>
  <si>
    <t>L32</t>
  </si>
  <si>
    <t>L33</t>
  </si>
  <si>
    <t>P3(0,42)=</t>
  </si>
  <si>
    <t>f(0,42)=</t>
  </si>
  <si>
    <t>Ea=</t>
  </si>
  <si>
    <t>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</si>
</sst>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Coeficientes de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'Grado 2 Muestra'!$B$11:$B$41</c:f>
              <c:numCache>
                <c:formatCode>General</c:formatCode>
                <c:ptCount val="3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</c:numCache>
            </c:numRef>
          </c:xVal>
          <c:yVal>
            <c:numRef>
              <c:f>'Grado 2 Muestra'!$D$11:$D$41</c:f>
              <c:numCache>
                <c:formatCode>General</c:formatCode>
                <c:ptCount val="31"/>
                <c:pt idx="0">
                  <c:v>1</c:v>
                </c:pt>
                <c:pt idx="1">
                  <c:v>0.91833333333333333</c:v>
                </c:pt>
                <c:pt idx="2">
                  <c:v>0.83999999999999986</c:v>
                </c:pt>
                <c:pt idx="3">
                  <c:v>0.76499999999999979</c:v>
                </c:pt>
                <c:pt idx="4">
                  <c:v>0.69333333333333302</c:v>
                </c:pt>
                <c:pt idx="5">
                  <c:v>0.62499999999999967</c:v>
                </c:pt>
                <c:pt idx="6">
                  <c:v>0.55999999999999972</c:v>
                </c:pt>
                <c:pt idx="7">
                  <c:v>0.49833333333333291</c:v>
                </c:pt>
                <c:pt idx="8">
                  <c:v>0.43999999999999956</c:v>
                </c:pt>
                <c:pt idx="9">
                  <c:v>0.38499999999999956</c:v>
                </c:pt>
                <c:pt idx="10">
                  <c:v>0.33333333333333293</c:v>
                </c:pt>
                <c:pt idx="11">
                  <c:v>0.28499999999999964</c:v>
                </c:pt>
                <c:pt idx="12">
                  <c:v>0.23999999999999969</c:v>
                </c:pt>
                <c:pt idx="13">
                  <c:v>0.19833333333333306</c:v>
                </c:pt>
                <c:pt idx="14">
                  <c:v>0.15999999999999973</c:v>
                </c:pt>
                <c:pt idx="15">
                  <c:v>0.12499999999999978</c:v>
                </c:pt>
                <c:pt idx="16">
                  <c:v>9.3333333333333143E-2</c:v>
                </c:pt>
                <c:pt idx="17">
                  <c:v>6.4999999999999836E-2</c:v>
                </c:pt>
                <c:pt idx="18">
                  <c:v>3.9999999999999848E-2</c:v>
                </c:pt>
                <c:pt idx="19">
                  <c:v>1.8333333333333209E-2</c:v>
                </c:pt>
                <c:pt idx="20">
                  <c:v>0</c:v>
                </c:pt>
                <c:pt idx="21">
                  <c:v>-1.5000000000000001E-2</c:v>
                </c:pt>
                <c:pt idx="22">
                  <c:v>-2.6666666666666672E-2</c:v>
                </c:pt>
                <c:pt idx="23">
                  <c:v>-3.5000000000000003E-2</c:v>
                </c:pt>
                <c:pt idx="24">
                  <c:v>-0.04</c:v>
                </c:pt>
                <c:pt idx="25">
                  <c:v>-4.1666666666666664E-2</c:v>
                </c:pt>
                <c:pt idx="26">
                  <c:v>-0.04</c:v>
                </c:pt>
                <c:pt idx="27">
                  <c:v>-3.5000000000000003E-2</c:v>
                </c:pt>
                <c:pt idx="28">
                  <c:v>-2.6666666666666672E-2</c:v>
                </c:pt>
                <c:pt idx="29">
                  <c:v>-1.5000000000000012E-2</c:v>
                </c:pt>
                <c:pt idx="30" formatCode="0.00">
                  <c:v>-1.8503717077085941E-17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2-4051-9E68-81BFF02C980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'Grado 2 Muestra'!$B$11:$B$41</c:f>
              <c:numCache>
                <c:formatCode>General</c:formatCode>
                <c:ptCount val="3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</c:numCache>
            </c:numRef>
          </c:xVal>
          <c:yVal>
            <c:numRef>
              <c:f>'Grado 2 Muestra'!$E$11:$E$41</c:f>
              <c:numCache>
                <c:formatCode>General</c:formatCode>
                <c:ptCount val="31"/>
                <c:pt idx="0">
                  <c:v>0</c:v>
                </c:pt>
                <c:pt idx="1">
                  <c:v>0.14500000000000013</c:v>
                </c:pt>
                <c:pt idx="2">
                  <c:v>0.28000000000000025</c:v>
                </c:pt>
                <c:pt idx="3">
                  <c:v>0.4050000000000003</c:v>
                </c:pt>
                <c:pt idx="4">
                  <c:v>0.52000000000000035</c:v>
                </c:pt>
                <c:pt idx="5">
                  <c:v>0.62500000000000044</c:v>
                </c:pt>
                <c:pt idx="6">
                  <c:v>0.72000000000000053</c:v>
                </c:pt>
                <c:pt idx="7">
                  <c:v>0.80500000000000049</c:v>
                </c:pt>
                <c:pt idx="8">
                  <c:v>0.88000000000000045</c:v>
                </c:pt>
                <c:pt idx="9">
                  <c:v>0.94500000000000051</c:v>
                </c:pt>
                <c:pt idx="10">
                  <c:v>1.0000000000000004</c:v>
                </c:pt>
                <c:pt idx="11">
                  <c:v>1.0450000000000004</c:v>
                </c:pt>
                <c:pt idx="12">
                  <c:v>1.0800000000000003</c:v>
                </c:pt>
                <c:pt idx="13">
                  <c:v>1.1050000000000002</c:v>
                </c:pt>
                <c:pt idx="14">
                  <c:v>1.1200000000000001</c:v>
                </c:pt>
                <c:pt idx="15">
                  <c:v>1.125</c:v>
                </c:pt>
                <c:pt idx="16">
                  <c:v>1.1199999999999999</c:v>
                </c:pt>
                <c:pt idx="17">
                  <c:v>1.105</c:v>
                </c:pt>
                <c:pt idx="18">
                  <c:v>1.0799999999999998</c:v>
                </c:pt>
                <c:pt idx="19">
                  <c:v>1.0449999999999997</c:v>
                </c:pt>
                <c:pt idx="20">
                  <c:v>1</c:v>
                </c:pt>
                <c:pt idx="21">
                  <c:v>0.94500000000000006</c:v>
                </c:pt>
                <c:pt idx="22">
                  <c:v>0.88000000000000012</c:v>
                </c:pt>
                <c:pt idx="23">
                  <c:v>0.80499999999999994</c:v>
                </c:pt>
                <c:pt idx="24">
                  <c:v>0.72</c:v>
                </c:pt>
                <c:pt idx="25">
                  <c:v>0.625</c:v>
                </c:pt>
                <c:pt idx="26">
                  <c:v>0.52</c:v>
                </c:pt>
                <c:pt idx="27">
                  <c:v>0.40500000000000008</c:v>
                </c:pt>
                <c:pt idx="28">
                  <c:v>0.28000000000000008</c:v>
                </c:pt>
                <c:pt idx="29">
                  <c:v>0.14500000000000013</c:v>
                </c:pt>
                <c:pt idx="30" formatCode="0.00">
                  <c:v>1.6653345369377348E-16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2-4051-9E68-81BFF02C980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'Grado 2 Muestra'!$B$11:$B$41</c:f>
              <c:numCache>
                <c:formatCode>General</c:formatCode>
                <c:ptCount val="3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</c:numCache>
            </c:numRef>
          </c:xVal>
          <c:yVal>
            <c:numRef>
              <c:f>'Grado 2 Muestra'!$F$11:$F$41</c:f>
              <c:numCache>
                <c:formatCode>General</c:formatCode>
                <c:ptCount val="31"/>
                <c:pt idx="0">
                  <c:v>0</c:v>
                </c:pt>
                <c:pt idx="1">
                  <c:v>-6.3333333333333394E-2</c:v>
                </c:pt>
                <c:pt idx="2">
                  <c:v>-0.12000000000000009</c:v>
                </c:pt>
                <c:pt idx="3">
                  <c:v>-0.17000000000000012</c:v>
                </c:pt>
                <c:pt idx="4">
                  <c:v>-0.21333333333333349</c:v>
                </c:pt>
                <c:pt idx="5">
                  <c:v>-0.25000000000000017</c:v>
                </c:pt>
                <c:pt idx="6">
                  <c:v>-0.28000000000000014</c:v>
                </c:pt>
                <c:pt idx="7">
                  <c:v>-0.30333333333333345</c:v>
                </c:pt>
                <c:pt idx="8">
                  <c:v>-0.32000000000000012</c:v>
                </c:pt>
                <c:pt idx="9">
                  <c:v>-0.33000000000000007</c:v>
                </c:pt>
                <c:pt idx="10">
                  <c:v>-0.33333333333333331</c:v>
                </c:pt>
                <c:pt idx="11">
                  <c:v>-0.32999999999999996</c:v>
                </c:pt>
                <c:pt idx="12">
                  <c:v>-0.3199999999999999</c:v>
                </c:pt>
                <c:pt idx="13">
                  <c:v>-0.30333333333333318</c:v>
                </c:pt>
                <c:pt idx="14">
                  <c:v>-0.27999999999999986</c:v>
                </c:pt>
                <c:pt idx="15">
                  <c:v>-0.24999999999999978</c:v>
                </c:pt>
                <c:pt idx="16">
                  <c:v>-0.21333333333333307</c:v>
                </c:pt>
                <c:pt idx="17">
                  <c:v>-0.16999999999999971</c:v>
                </c:pt>
                <c:pt idx="18">
                  <c:v>-0.11999999999999966</c:v>
                </c:pt>
                <c:pt idx="19">
                  <c:v>-6.333333333333295E-2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0.1466666666666667</c:v>
                </c:pt>
                <c:pt idx="23">
                  <c:v>0.23</c:v>
                </c:pt>
                <c:pt idx="24">
                  <c:v>0.32</c:v>
                </c:pt>
                <c:pt idx="25">
                  <c:v>0.41666666666666669</c:v>
                </c:pt>
                <c:pt idx="26">
                  <c:v>0.52</c:v>
                </c:pt>
                <c:pt idx="27">
                  <c:v>0.63</c:v>
                </c:pt>
                <c:pt idx="28">
                  <c:v>0.74666666666666659</c:v>
                </c:pt>
                <c:pt idx="29">
                  <c:v>0.87</c:v>
                </c:pt>
                <c:pt idx="30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2-4051-9E68-81BFF02C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63040"/>
        <c:axId val="1172064000"/>
      </c:scatterChart>
      <c:valAx>
        <c:axId val="11720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2064000"/>
        <c:crosses val="autoZero"/>
        <c:crossBetween val="midCat"/>
      </c:valAx>
      <c:valAx>
        <c:axId val="1172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20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P2(x)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'Grado 2 Muestra'!$B$11:$B$41</c:f>
              <c:numCache>
                <c:formatCode>General</c:formatCode>
                <c:ptCount val="3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</c:numCache>
            </c:numRef>
          </c:xVal>
          <c:yVal>
            <c:numRef>
              <c:f>'Grado 2 Muestra'!$J$11:$J$41</c:f>
              <c:numCache>
                <c:formatCode>General</c:formatCode>
                <c:ptCount val="31"/>
                <c:pt idx="0">
                  <c:v>0</c:v>
                </c:pt>
                <c:pt idx="1">
                  <c:v>0.20833333333333354</c:v>
                </c:pt>
                <c:pt idx="2">
                  <c:v>0.40000000000000036</c:v>
                </c:pt>
                <c:pt idx="3">
                  <c:v>0.5750000000000004</c:v>
                </c:pt>
                <c:pt idx="4">
                  <c:v>0.73333333333333384</c:v>
                </c:pt>
                <c:pt idx="5">
                  <c:v>0.87500000000000067</c:v>
                </c:pt>
                <c:pt idx="6">
                  <c:v>1.0000000000000007</c:v>
                </c:pt>
                <c:pt idx="7">
                  <c:v>1.1083333333333338</c:v>
                </c:pt>
                <c:pt idx="8">
                  <c:v>1.2000000000000006</c:v>
                </c:pt>
                <c:pt idx="9">
                  <c:v>1.2750000000000006</c:v>
                </c:pt>
                <c:pt idx="10">
                  <c:v>1.3333333333333337</c:v>
                </c:pt>
                <c:pt idx="11">
                  <c:v>1.3750000000000004</c:v>
                </c:pt>
                <c:pt idx="12">
                  <c:v>1.4000000000000001</c:v>
                </c:pt>
                <c:pt idx="13">
                  <c:v>1.4083333333333334</c:v>
                </c:pt>
                <c:pt idx="14">
                  <c:v>1.4</c:v>
                </c:pt>
                <c:pt idx="15">
                  <c:v>1.3749999999999998</c:v>
                </c:pt>
                <c:pt idx="16">
                  <c:v>1.333333333333333</c:v>
                </c:pt>
                <c:pt idx="17">
                  <c:v>1.2749999999999997</c:v>
                </c:pt>
                <c:pt idx="18">
                  <c:v>1.1999999999999995</c:v>
                </c:pt>
                <c:pt idx="19">
                  <c:v>1.1083333333333327</c:v>
                </c:pt>
                <c:pt idx="20">
                  <c:v>1</c:v>
                </c:pt>
                <c:pt idx="21">
                  <c:v>0.875</c:v>
                </c:pt>
                <c:pt idx="22">
                  <c:v>0.73333333333333339</c:v>
                </c:pt>
                <c:pt idx="23">
                  <c:v>0.57499999999999996</c:v>
                </c:pt>
                <c:pt idx="24">
                  <c:v>0.39999999999999997</c:v>
                </c:pt>
                <c:pt idx="25">
                  <c:v>0.20833333333333331</c:v>
                </c:pt>
                <c:pt idx="26">
                  <c:v>0</c:v>
                </c:pt>
                <c:pt idx="27">
                  <c:v>-0.22499999999999992</c:v>
                </c:pt>
                <c:pt idx="28">
                  <c:v>-0.46666666666666651</c:v>
                </c:pt>
                <c:pt idx="29">
                  <c:v>-0.72499999999999987</c:v>
                </c:pt>
                <c:pt idx="30">
                  <c:v>-0.99999999999999978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F-4D30-A1B6-01D26DA5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4752"/>
        <c:axId val="102915232"/>
      </c:scatterChart>
      <c:valAx>
        <c:axId val="1029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15232"/>
        <c:crosses val="autoZero"/>
        <c:crossBetween val="midCat"/>
      </c:valAx>
      <c:valAx>
        <c:axId val="102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9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10</xdr:row>
      <xdr:rowOff>163830</xdr:rowOff>
    </xdr:from>
    <xdr:to>
      <xdr:col>17</xdr:col>
      <xdr:colOff>769620</xdr:colOff>
      <xdr:row>25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B61605-42BF-ACD9-FBEB-DA5C4B68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26</xdr:row>
      <xdr:rowOff>133350</xdr:rowOff>
    </xdr:from>
    <xdr:to>
      <xdr:col>17</xdr:col>
      <xdr:colOff>274320</xdr:colOff>
      <xdr:row>41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8E8BED-3DF6-229E-ED05-FEF7F29D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192954</xdr:colOff>
      <xdr:row>0</xdr:row>
      <xdr:rowOff>38100</xdr:rowOff>
    </xdr:from>
    <xdr:to>
      <xdr:col>6</xdr:col>
      <xdr:colOff>670850</xdr:colOff>
      <xdr:row>2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AD83E3-D499-ACDE-B096-D503EB6C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54" y="38100"/>
          <a:ext cx="5232776" cy="335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C4F5-59A9-43E8-BD97-00265EF8A6A8}">
  <dimension ref="A1:J10"/>
  <sheetViews>
    <sheetView tabSelected="1" workbookViewId="0">
      <selection activeCell="B17" sqref="B17"/>
    </sheetView>
  </sheetViews>
  <sheetFormatPr baseColWidth="10" defaultRowHeight="14.4" x14ac:dyDescent="0.3"/>
  <cols>
    <col min="4" max="4" width="12" bestFit="1" customWidth="1"/>
    <col min="5" max="5" width="12.6640625" bestFit="1" customWidth="1"/>
    <col min="6" max="6" width="12" bestFit="1" customWidth="1"/>
    <col min="10" max="10" width="12.6640625" bestFit="1" customWidth="1"/>
  </cols>
  <sheetData>
    <row r="1" spans="1:10" x14ac:dyDescent="0.3">
      <c r="B1" s="1" t="s">
        <v>3</v>
      </c>
      <c r="C1" s="1" t="s">
        <v>4</v>
      </c>
    </row>
    <row r="2" spans="1:10" x14ac:dyDescent="0.3">
      <c r="A2" t="s">
        <v>0</v>
      </c>
      <c r="B2" s="1">
        <v>-2</v>
      </c>
      <c r="C2" s="1">
        <v>0</v>
      </c>
    </row>
    <row r="3" spans="1:10" x14ac:dyDescent="0.3">
      <c r="A3" t="s">
        <v>1</v>
      </c>
      <c r="B3" s="1">
        <v>0</v>
      </c>
      <c r="C3" s="1">
        <v>1</v>
      </c>
    </row>
    <row r="4" spans="1:10" x14ac:dyDescent="0.3">
      <c r="A4" t="s">
        <v>2</v>
      </c>
      <c r="B4" s="1">
        <v>1</v>
      </c>
      <c r="C4" s="1">
        <v>-1</v>
      </c>
    </row>
    <row r="6" spans="1:10" x14ac:dyDescent="0.3">
      <c r="C6" s="1" t="s">
        <v>4</v>
      </c>
      <c r="D6" s="1">
        <v>0</v>
      </c>
      <c r="E6" s="1">
        <v>1</v>
      </c>
      <c r="F6" s="1">
        <v>-1</v>
      </c>
    </row>
    <row r="7" spans="1:10" x14ac:dyDescent="0.3">
      <c r="D7" t="s">
        <v>0</v>
      </c>
      <c r="E7" t="s">
        <v>1</v>
      </c>
      <c r="F7" t="s">
        <v>2</v>
      </c>
    </row>
    <row r="8" spans="1:10" x14ac:dyDescent="0.3">
      <c r="C8" s="1" t="s">
        <v>3</v>
      </c>
      <c r="D8" s="1">
        <v>-2</v>
      </c>
      <c r="E8" s="1">
        <v>0</v>
      </c>
      <c r="F8" s="1">
        <v>1</v>
      </c>
    </row>
    <row r="9" spans="1:10" x14ac:dyDescent="0.3">
      <c r="D9" t="s">
        <v>5</v>
      </c>
      <c r="E9" t="s">
        <v>6</v>
      </c>
      <c r="F9" t="s">
        <v>7</v>
      </c>
    </row>
    <row r="10" spans="1:10" x14ac:dyDescent="0.3">
      <c r="A10" t="s">
        <v>3</v>
      </c>
      <c r="B10">
        <v>1.25</v>
      </c>
      <c r="D10">
        <f>(B10-E8)*(B10-F8)/((D8-E8)*(D8-F8))</f>
        <v>5.2083333333333336E-2</v>
      </c>
      <c r="E10">
        <f>(B10-D8)*(B10-F8)/((E8-D8)*(E8-F8))</f>
        <v>-0.40625</v>
      </c>
      <c r="F10">
        <f>(B10-D8)*(B10-E8)/((F8-D8)*(F8-E8))</f>
        <v>1.3541666666666667</v>
      </c>
      <c r="I10" t="s">
        <v>8</v>
      </c>
      <c r="J10">
        <f>SUMPRODUCT(D6:F6,D10:F10)</f>
        <v>-1.7604166666666667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944F-F88F-4F85-A244-27D34E2FDB4F}">
  <dimension ref="A1:J41"/>
  <sheetViews>
    <sheetView workbookViewId="0">
      <selection activeCell="K11" sqref="K11"/>
    </sheetView>
  </sheetViews>
  <sheetFormatPr baseColWidth="10" defaultRowHeight="14.4" x14ac:dyDescent="0.3"/>
  <sheetData>
    <row r="1" spans="1:10" x14ac:dyDescent="0.3">
      <c r="B1" s="1" t="s">
        <v>3</v>
      </c>
      <c r="C1" s="1" t="s">
        <v>4</v>
      </c>
    </row>
    <row r="2" spans="1:10" x14ac:dyDescent="0.3">
      <c r="A2" t="s">
        <v>0</v>
      </c>
      <c r="B2" s="1">
        <v>-2</v>
      </c>
      <c r="C2" s="1">
        <v>0</v>
      </c>
    </row>
    <row r="3" spans="1:10" x14ac:dyDescent="0.3">
      <c r="A3" t="s">
        <v>1</v>
      </c>
      <c r="B3" s="1">
        <v>0</v>
      </c>
      <c r="C3" s="1">
        <v>1</v>
      </c>
    </row>
    <row r="4" spans="1:10" x14ac:dyDescent="0.3">
      <c r="A4" t="s">
        <v>2</v>
      </c>
      <c r="B4" s="1">
        <v>1</v>
      </c>
      <c r="C4" s="1">
        <v>-1</v>
      </c>
    </row>
    <row r="6" spans="1:10" x14ac:dyDescent="0.3">
      <c r="C6" s="1" t="s">
        <v>4</v>
      </c>
      <c r="D6" s="1">
        <v>0</v>
      </c>
      <c r="E6" s="1">
        <v>1</v>
      </c>
      <c r="F6" s="1">
        <v>-1</v>
      </c>
    </row>
    <row r="7" spans="1:10" x14ac:dyDescent="0.3">
      <c r="D7" t="s">
        <v>0</v>
      </c>
      <c r="E7" t="s">
        <v>1</v>
      </c>
      <c r="F7" t="s">
        <v>2</v>
      </c>
    </row>
    <row r="8" spans="1:10" x14ac:dyDescent="0.3">
      <c r="C8" s="1" t="s">
        <v>3</v>
      </c>
      <c r="D8" s="1">
        <v>-2</v>
      </c>
      <c r="E8" s="1">
        <v>0</v>
      </c>
      <c r="F8" s="1">
        <v>1</v>
      </c>
    </row>
    <row r="9" spans="1:10" x14ac:dyDescent="0.3">
      <c r="D9" t="s">
        <v>5</v>
      </c>
      <c r="E9" t="s">
        <v>6</v>
      </c>
      <c r="F9" t="s">
        <v>7</v>
      </c>
    </row>
    <row r="10" spans="1:10" x14ac:dyDescent="0.3">
      <c r="A10" t="s">
        <v>3</v>
      </c>
      <c r="B10">
        <v>1.25</v>
      </c>
      <c r="D10">
        <f>(B10-$E$8)*(B10-$F$8)/(($D$8-$E$8)*($D$8-$F$8))</f>
        <v>5.2083333333333336E-2</v>
      </c>
      <c r="E10">
        <f>(B10-$D$8)*(B10-$F$8)/(($E$8-$D$8)*($E$8-$F$8))</f>
        <v>-0.40625</v>
      </c>
      <c r="F10">
        <f>(B10-$D$8)*(B10-$E$8)/(($F$8-$D$8)*($F$8-$E$8))</f>
        <v>1.3541666666666667</v>
      </c>
      <c r="I10" t="s">
        <v>8</v>
      </c>
      <c r="J10">
        <f>SUMPRODUCT($D$6:$F$6,D10:F10)</f>
        <v>-1.7604166666666667</v>
      </c>
    </row>
    <row r="11" spans="1:10" x14ac:dyDescent="0.3">
      <c r="B11">
        <v>-2</v>
      </c>
      <c r="D11" s="2">
        <f t="shared" ref="D11:D41" si="0">(B11-$E$8)*(B11-$F$8)/(($D$8-$E$8)*($D$8-$F$8))</f>
        <v>1</v>
      </c>
      <c r="E11" s="2">
        <f t="shared" ref="E11:E41" si="1">(B11-$D$8)*(B11-$F$8)/(($E$8-$D$8)*($E$8-$F$8))</f>
        <v>0</v>
      </c>
      <c r="F11" s="2">
        <f t="shared" ref="F11:F41" si="2">(B11-$D$8)*(B11-$E$8)/(($F$8-$D$8)*($F$8-$E$8))</f>
        <v>0</v>
      </c>
      <c r="J11">
        <f t="shared" ref="J11:J41" si="3">SUMPRODUCT($D$6:$F$6,D11:F11)</f>
        <v>0</v>
      </c>
    </row>
    <row r="12" spans="1:10" x14ac:dyDescent="0.3">
      <c r="B12">
        <f>B11+0.1</f>
        <v>-1.9</v>
      </c>
      <c r="D12">
        <f t="shared" si="0"/>
        <v>0.91833333333333333</v>
      </c>
      <c r="E12">
        <f t="shared" si="1"/>
        <v>0.14500000000000013</v>
      </c>
      <c r="F12">
        <f t="shared" si="2"/>
        <v>-6.3333333333333394E-2</v>
      </c>
      <c r="J12">
        <f t="shared" si="3"/>
        <v>0.20833333333333354</v>
      </c>
    </row>
    <row r="13" spans="1:10" x14ac:dyDescent="0.3">
      <c r="B13">
        <f t="shared" ref="B13:B53" si="4">B12+0.1</f>
        <v>-1.7999999999999998</v>
      </c>
      <c r="D13">
        <f t="shared" si="0"/>
        <v>0.83999999999999986</v>
      </c>
      <c r="E13">
        <f t="shared" si="1"/>
        <v>0.28000000000000025</v>
      </c>
      <c r="F13">
        <f t="shared" si="2"/>
        <v>-0.12000000000000009</v>
      </c>
      <c r="J13">
        <f t="shared" si="3"/>
        <v>0.40000000000000036</v>
      </c>
    </row>
    <row r="14" spans="1:10" x14ac:dyDescent="0.3">
      <c r="B14">
        <f t="shared" si="4"/>
        <v>-1.6999999999999997</v>
      </c>
      <c r="D14">
        <f t="shared" si="0"/>
        <v>0.76499999999999979</v>
      </c>
      <c r="E14">
        <f t="shared" si="1"/>
        <v>0.4050000000000003</v>
      </c>
      <c r="F14">
        <f t="shared" si="2"/>
        <v>-0.17000000000000012</v>
      </c>
      <c r="J14">
        <f t="shared" si="3"/>
        <v>0.5750000000000004</v>
      </c>
    </row>
    <row r="15" spans="1:10" x14ac:dyDescent="0.3">
      <c r="B15">
        <f t="shared" si="4"/>
        <v>-1.5999999999999996</v>
      </c>
      <c r="D15">
        <f t="shared" si="0"/>
        <v>0.69333333333333302</v>
      </c>
      <c r="E15">
        <f t="shared" si="1"/>
        <v>0.52000000000000035</v>
      </c>
      <c r="F15">
        <f t="shared" si="2"/>
        <v>-0.21333333333333349</v>
      </c>
      <c r="J15">
        <f t="shared" si="3"/>
        <v>0.73333333333333384</v>
      </c>
    </row>
    <row r="16" spans="1:10" x14ac:dyDescent="0.3">
      <c r="B16">
        <f t="shared" si="4"/>
        <v>-1.4999999999999996</v>
      </c>
      <c r="D16">
        <f t="shared" si="0"/>
        <v>0.62499999999999967</v>
      </c>
      <c r="E16">
        <f t="shared" si="1"/>
        <v>0.62500000000000044</v>
      </c>
      <c r="F16">
        <f t="shared" si="2"/>
        <v>-0.25000000000000017</v>
      </c>
      <c r="J16">
        <f t="shared" si="3"/>
        <v>0.87500000000000067</v>
      </c>
    </row>
    <row r="17" spans="2:10" x14ac:dyDescent="0.3">
      <c r="B17">
        <f t="shared" si="4"/>
        <v>-1.3999999999999995</v>
      </c>
      <c r="D17">
        <f t="shared" si="0"/>
        <v>0.55999999999999972</v>
      </c>
      <c r="E17">
        <f t="shared" si="1"/>
        <v>0.72000000000000053</v>
      </c>
      <c r="F17">
        <f t="shared" si="2"/>
        <v>-0.28000000000000014</v>
      </c>
      <c r="J17">
        <f t="shared" si="3"/>
        <v>1.0000000000000007</v>
      </c>
    </row>
    <row r="18" spans="2:10" x14ac:dyDescent="0.3">
      <c r="B18">
        <f t="shared" si="4"/>
        <v>-1.2999999999999994</v>
      </c>
      <c r="D18">
        <f t="shared" si="0"/>
        <v>0.49833333333333291</v>
      </c>
      <c r="E18">
        <f t="shared" si="1"/>
        <v>0.80500000000000049</v>
      </c>
      <c r="F18">
        <f t="shared" si="2"/>
        <v>-0.30333333333333345</v>
      </c>
      <c r="J18">
        <f t="shared" si="3"/>
        <v>1.1083333333333338</v>
      </c>
    </row>
    <row r="19" spans="2:10" x14ac:dyDescent="0.3">
      <c r="B19">
        <f t="shared" si="4"/>
        <v>-1.1999999999999993</v>
      </c>
      <c r="D19">
        <f t="shared" si="0"/>
        <v>0.43999999999999956</v>
      </c>
      <c r="E19">
        <f t="shared" si="1"/>
        <v>0.88000000000000045</v>
      </c>
      <c r="F19">
        <f t="shared" si="2"/>
        <v>-0.32000000000000012</v>
      </c>
      <c r="J19">
        <f t="shared" si="3"/>
        <v>1.2000000000000006</v>
      </c>
    </row>
    <row r="20" spans="2:10" x14ac:dyDescent="0.3">
      <c r="B20">
        <f t="shared" si="4"/>
        <v>-1.0999999999999992</v>
      </c>
      <c r="D20">
        <f t="shared" si="0"/>
        <v>0.38499999999999956</v>
      </c>
      <c r="E20">
        <f t="shared" si="1"/>
        <v>0.94500000000000051</v>
      </c>
      <c r="F20">
        <f t="shared" si="2"/>
        <v>-0.33000000000000007</v>
      </c>
      <c r="J20">
        <f t="shared" si="3"/>
        <v>1.2750000000000006</v>
      </c>
    </row>
    <row r="21" spans="2:10" x14ac:dyDescent="0.3">
      <c r="B21">
        <f t="shared" si="4"/>
        <v>-0.99999999999999922</v>
      </c>
      <c r="D21">
        <f t="shared" si="0"/>
        <v>0.33333333333333293</v>
      </c>
      <c r="E21">
        <f t="shared" si="1"/>
        <v>1.0000000000000004</v>
      </c>
      <c r="F21">
        <f t="shared" si="2"/>
        <v>-0.33333333333333331</v>
      </c>
      <c r="J21">
        <f t="shared" si="3"/>
        <v>1.3333333333333337</v>
      </c>
    </row>
    <row r="22" spans="2:10" x14ac:dyDescent="0.3">
      <c r="B22">
        <f t="shared" si="4"/>
        <v>-0.89999999999999925</v>
      </c>
      <c r="D22">
        <f t="shared" si="0"/>
        <v>0.28499999999999964</v>
      </c>
      <c r="E22">
        <f t="shared" si="1"/>
        <v>1.0450000000000004</v>
      </c>
      <c r="F22">
        <f t="shared" si="2"/>
        <v>-0.32999999999999996</v>
      </c>
      <c r="J22">
        <f t="shared" si="3"/>
        <v>1.3750000000000004</v>
      </c>
    </row>
    <row r="23" spans="2:10" x14ac:dyDescent="0.3">
      <c r="B23">
        <f t="shared" si="4"/>
        <v>-0.79999999999999927</v>
      </c>
      <c r="D23">
        <f t="shared" si="0"/>
        <v>0.23999999999999969</v>
      </c>
      <c r="E23">
        <f t="shared" si="1"/>
        <v>1.0800000000000003</v>
      </c>
      <c r="F23">
        <f t="shared" si="2"/>
        <v>-0.3199999999999999</v>
      </c>
      <c r="J23">
        <f t="shared" si="3"/>
        <v>1.4000000000000001</v>
      </c>
    </row>
    <row r="24" spans="2:10" x14ac:dyDescent="0.3">
      <c r="B24">
        <f t="shared" si="4"/>
        <v>-0.69999999999999929</v>
      </c>
      <c r="D24">
        <f t="shared" si="0"/>
        <v>0.19833333333333306</v>
      </c>
      <c r="E24">
        <f t="shared" si="1"/>
        <v>1.1050000000000002</v>
      </c>
      <c r="F24">
        <f t="shared" si="2"/>
        <v>-0.30333333333333318</v>
      </c>
      <c r="J24">
        <f t="shared" si="3"/>
        <v>1.4083333333333334</v>
      </c>
    </row>
    <row r="25" spans="2:10" x14ac:dyDescent="0.3">
      <c r="B25">
        <f t="shared" si="4"/>
        <v>-0.59999999999999931</v>
      </c>
      <c r="D25">
        <f t="shared" si="0"/>
        <v>0.15999999999999973</v>
      </c>
      <c r="E25">
        <f t="shared" si="1"/>
        <v>1.1200000000000001</v>
      </c>
      <c r="F25">
        <f t="shared" si="2"/>
        <v>-0.27999999999999986</v>
      </c>
      <c r="J25">
        <f t="shared" si="3"/>
        <v>1.4</v>
      </c>
    </row>
    <row r="26" spans="2:10" x14ac:dyDescent="0.3">
      <c r="B26">
        <f t="shared" si="4"/>
        <v>-0.49999999999999933</v>
      </c>
      <c r="D26">
        <f t="shared" si="0"/>
        <v>0.12499999999999978</v>
      </c>
      <c r="E26">
        <f t="shared" si="1"/>
        <v>1.125</v>
      </c>
      <c r="F26">
        <f t="shared" si="2"/>
        <v>-0.24999999999999978</v>
      </c>
      <c r="J26">
        <f t="shared" si="3"/>
        <v>1.3749999999999998</v>
      </c>
    </row>
    <row r="27" spans="2:10" x14ac:dyDescent="0.3">
      <c r="B27">
        <f t="shared" si="4"/>
        <v>-0.39999999999999936</v>
      </c>
      <c r="D27">
        <f t="shared" si="0"/>
        <v>9.3333333333333143E-2</v>
      </c>
      <c r="E27">
        <f t="shared" si="1"/>
        <v>1.1199999999999999</v>
      </c>
      <c r="F27">
        <f t="shared" si="2"/>
        <v>-0.21333333333333307</v>
      </c>
      <c r="J27">
        <f t="shared" si="3"/>
        <v>1.333333333333333</v>
      </c>
    </row>
    <row r="28" spans="2:10" x14ac:dyDescent="0.3">
      <c r="B28">
        <f t="shared" si="4"/>
        <v>-0.29999999999999938</v>
      </c>
      <c r="D28">
        <f t="shared" si="0"/>
        <v>6.4999999999999836E-2</v>
      </c>
      <c r="E28">
        <f t="shared" si="1"/>
        <v>1.105</v>
      </c>
      <c r="F28">
        <f t="shared" si="2"/>
        <v>-0.16999999999999971</v>
      </c>
      <c r="J28">
        <f t="shared" si="3"/>
        <v>1.2749999999999997</v>
      </c>
    </row>
    <row r="29" spans="2:10" x14ac:dyDescent="0.3">
      <c r="B29">
        <f t="shared" si="4"/>
        <v>-0.19999999999999937</v>
      </c>
      <c r="D29">
        <f t="shared" si="0"/>
        <v>3.9999999999999848E-2</v>
      </c>
      <c r="E29">
        <f t="shared" si="1"/>
        <v>1.0799999999999998</v>
      </c>
      <c r="F29">
        <f t="shared" si="2"/>
        <v>-0.11999999999999966</v>
      </c>
      <c r="J29">
        <f t="shared" si="3"/>
        <v>1.1999999999999995</v>
      </c>
    </row>
    <row r="30" spans="2:10" x14ac:dyDescent="0.3">
      <c r="B30">
        <f t="shared" si="4"/>
        <v>-9.9999999999999367E-2</v>
      </c>
      <c r="D30">
        <f t="shared" si="0"/>
        <v>1.8333333333333209E-2</v>
      </c>
      <c r="E30">
        <f t="shared" si="1"/>
        <v>1.0449999999999997</v>
      </c>
      <c r="F30">
        <f t="shared" si="2"/>
        <v>-6.333333333333295E-2</v>
      </c>
      <c r="J30">
        <f t="shared" si="3"/>
        <v>1.1083333333333327</v>
      </c>
    </row>
    <row r="31" spans="2:10" x14ac:dyDescent="0.3">
      <c r="B31">
        <v>0</v>
      </c>
      <c r="D31" s="2">
        <f t="shared" si="0"/>
        <v>0</v>
      </c>
      <c r="E31" s="2">
        <f t="shared" si="1"/>
        <v>1</v>
      </c>
      <c r="F31" s="2">
        <f t="shared" si="2"/>
        <v>0</v>
      </c>
      <c r="J31">
        <f t="shared" si="3"/>
        <v>1</v>
      </c>
    </row>
    <row r="32" spans="2:10" x14ac:dyDescent="0.3">
      <c r="B32">
        <f t="shared" si="4"/>
        <v>0.1</v>
      </c>
      <c r="D32">
        <f t="shared" si="0"/>
        <v>-1.5000000000000001E-2</v>
      </c>
      <c r="E32">
        <f t="shared" si="1"/>
        <v>0.94500000000000006</v>
      </c>
      <c r="F32">
        <f t="shared" si="2"/>
        <v>7.0000000000000007E-2</v>
      </c>
      <c r="J32">
        <f t="shared" si="3"/>
        <v>0.875</v>
      </c>
    </row>
    <row r="33" spans="2:10" x14ac:dyDescent="0.3">
      <c r="B33">
        <f t="shared" si="4"/>
        <v>0.2</v>
      </c>
      <c r="D33">
        <f t="shared" si="0"/>
        <v>-2.6666666666666672E-2</v>
      </c>
      <c r="E33">
        <f t="shared" si="1"/>
        <v>0.88000000000000012</v>
      </c>
      <c r="F33">
        <f t="shared" si="2"/>
        <v>0.1466666666666667</v>
      </c>
      <c r="J33">
        <f t="shared" si="3"/>
        <v>0.73333333333333339</v>
      </c>
    </row>
    <row r="34" spans="2:10" x14ac:dyDescent="0.3">
      <c r="B34">
        <f t="shared" si="4"/>
        <v>0.30000000000000004</v>
      </c>
      <c r="D34">
        <f t="shared" si="0"/>
        <v>-3.5000000000000003E-2</v>
      </c>
      <c r="E34">
        <f t="shared" si="1"/>
        <v>0.80499999999999994</v>
      </c>
      <c r="F34">
        <f t="shared" si="2"/>
        <v>0.23</v>
      </c>
      <c r="J34">
        <f t="shared" si="3"/>
        <v>0.57499999999999996</v>
      </c>
    </row>
    <row r="35" spans="2:10" x14ac:dyDescent="0.3">
      <c r="B35">
        <f t="shared" si="4"/>
        <v>0.4</v>
      </c>
      <c r="D35">
        <f t="shared" si="0"/>
        <v>-0.04</v>
      </c>
      <c r="E35">
        <f t="shared" si="1"/>
        <v>0.72</v>
      </c>
      <c r="F35">
        <f t="shared" si="2"/>
        <v>0.32</v>
      </c>
      <c r="J35">
        <f t="shared" si="3"/>
        <v>0.39999999999999997</v>
      </c>
    </row>
    <row r="36" spans="2:10" x14ac:dyDescent="0.3">
      <c r="B36">
        <f t="shared" si="4"/>
        <v>0.5</v>
      </c>
      <c r="D36">
        <f t="shared" si="0"/>
        <v>-4.1666666666666664E-2</v>
      </c>
      <c r="E36">
        <f t="shared" si="1"/>
        <v>0.625</v>
      </c>
      <c r="F36">
        <f t="shared" si="2"/>
        <v>0.41666666666666669</v>
      </c>
      <c r="J36">
        <f t="shared" si="3"/>
        <v>0.20833333333333331</v>
      </c>
    </row>
    <row r="37" spans="2:10" x14ac:dyDescent="0.3">
      <c r="B37">
        <f t="shared" si="4"/>
        <v>0.6</v>
      </c>
      <c r="D37">
        <f t="shared" si="0"/>
        <v>-0.04</v>
      </c>
      <c r="E37">
        <f t="shared" si="1"/>
        <v>0.52</v>
      </c>
      <c r="F37">
        <f t="shared" si="2"/>
        <v>0.52</v>
      </c>
      <c r="J37">
        <f t="shared" si="3"/>
        <v>0</v>
      </c>
    </row>
    <row r="38" spans="2:10" x14ac:dyDescent="0.3">
      <c r="B38">
        <f t="shared" si="4"/>
        <v>0.7</v>
      </c>
      <c r="D38">
        <f t="shared" si="0"/>
        <v>-3.5000000000000003E-2</v>
      </c>
      <c r="E38">
        <f t="shared" si="1"/>
        <v>0.40500000000000008</v>
      </c>
      <c r="F38">
        <f t="shared" si="2"/>
        <v>0.63</v>
      </c>
      <c r="J38">
        <f t="shared" si="3"/>
        <v>-0.22499999999999992</v>
      </c>
    </row>
    <row r="39" spans="2:10" x14ac:dyDescent="0.3">
      <c r="B39">
        <f t="shared" si="4"/>
        <v>0.79999999999999993</v>
      </c>
      <c r="D39">
        <f t="shared" si="0"/>
        <v>-2.6666666666666672E-2</v>
      </c>
      <c r="E39">
        <f t="shared" si="1"/>
        <v>0.28000000000000008</v>
      </c>
      <c r="F39">
        <f t="shared" si="2"/>
        <v>0.74666666666666659</v>
      </c>
      <c r="J39">
        <f t="shared" si="3"/>
        <v>-0.46666666666666651</v>
      </c>
    </row>
    <row r="40" spans="2:10" x14ac:dyDescent="0.3">
      <c r="B40">
        <f t="shared" si="4"/>
        <v>0.89999999999999991</v>
      </c>
      <c r="D40">
        <f t="shared" si="0"/>
        <v>-1.5000000000000012E-2</v>
      </c>
      <c r="E40">
        <f t="shared" si="1"/>
        <v>0.14500000000000013</v>
      </c>
      <c r="F40">
        <f t="shared" si="2"/>
        <v>0.87</v>
      </c>
      <c r="J40">
        <f t="shared" si="3"/>
        <v>-0.72499999999999987</v>
      </c>
    </row>
    <row r="41" spans="2:10" x14ac:dyDescent="0.3">
      <c r="B41">
        <f t="shared" si="4"/>
        <v>0.99999999999999989</v>
      </c>
      <c r="D41" s="3">
        <f t="shared" si="0"/>
        <v>-1.8503717077085941E-17</v>
      </c>
      <c r="E41" s="3">
        <f t="shared" si="1"/>
        <v>1.6653345369377348E-16</v>
      </c>
      <c r="F41" s="2">
        <f t="shared" si="2"/>
        <v>0.99999999999999989</v>
      </c>
      <c r="J41">
        <f t="shared" si="3"/>
        <v>-0.99999999999999978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8924-91BC-45DB-B51F-7A1251DD3990}">
  <dimension ref="A4:I11"/>
  <sheetViews>
    <sheetView workbookViewId="0">
      <selection activeCell="K8" sqref="K8"/>
    </sheetView>
  </sheetViews>
  <sheetFormatPr baseColWidth="10" defaultRowHeight="14.4" x14ac:dyDescent="0.3"/>
  <cols>
    <col min="9" max="9" width="12" bestFit="1" customWidth="1"/>
  </cols>
  <sheetData>
    <row r="4" spans="1:9" x14ac:dyDescent="0.3">
      <c r="B4" t="s">
        <v>14</v>
      </c>
      <c r="C4">
        <f>SIN(C6)</f>
        <v>0.29552020666133955</v>
      </c>
      <c r="D4">
        <f t="shared" ref="D4:F4" si="0">SIN(D6)</f>
        <v>0.38941834230865052</v>
      </c>
      <c r="E4">
        <f t="shared" si="0"/>
        <v>0.47942553860420301</v>
      </c>
      <c r="F4">
        <f t="shared" si="0"/>
        <v>0.56464247339503537</v>
      </c>
    </row>
    <row r="5" spans="1:9" x14ac:dyDescent="0.3">
      <c r="C5" t="s">
        <v>10</v>
      </c>
      <c r="D5" t="s">
        <v>11</v>
      </c>
      <c r="E5" t="s">
        <v>12</v>
      </c>
      <c r="F5" t="s">
        <v>13</v>
      </c>
    </row>
    <row r="6" spans="1:9" x14ac:dyDescent="0.3">
      <c r="C6">
        <v>0.3</v>
      </c>
      <c r="D6">
        <v>0.4</v>
      </c>
      <c r="E6">
        <v>0.5</v>
      </c>
      <c r="F6">
        <v>0.6</v>
      </c>
    </row>
    <row r="7" spans="1:9" x14ac:dyDescent="0.3"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9</v>
      </c>
      <c r="B8">
        <v>0.42</v>
      </c>
      <c r="C8">
        <f>(B8-D6)*(B8-E6)*(B8-F6)/((C6-D6)*(C6-E6)*(C6-F6))</f>
        <v>-4.7999999999999904E-2</v>
      </c>
      <c r="D8">
        <f>(B8-C6)*(B8-E6)*(B8-F6)/((D6-C6)*(D6-E6)*(D6-F6))</f>
        <v>0.8640000000000001</v>
      </c>
      <c r="E8">
        <f>(B8-C6)*(B8-D6)*(B8-F6)/((E6-C6)*(E6-D6)*(E6-F6))</f>
        <v>0.21599999999999966</v>
      </c>
      <c r="F8">
        <f>(B8-C6)*(B8-D6)*(B8-E6)/((F6-C6)*(F6-D6)*(F6-E6))</f>
        <v>-3.1999999999999966E-2</v>
      </c>
      <c r="H8" t="s">
        <v>19</v>
      </c>
      <c r="I8">
        <f>SUMPRODUCT(C4:F4,C8:F8)</f>
        <v>0.4077598350247964</v>
      </c>
    </row>
    <row r="9" spans="1:9" x14ac:dyDescent="0.3">
      <c r="H9" t="s">
        <v>20</v>
      </c>
      <c r="I9">
        <f>SIN(0.42)</f>
        <v>0.40776045305957015</v>
      </c>
    </row>
    <row r="10" spans="1:9" x14ac:dyDescent="0.3">
      <c r="H10" t="s">
        <v>21</v>
      </c>
      <c r="I10">
        <f>ABS(I9-I8)</f>
        <v>6.1803477374722249E-7</v>
      </c>
    </row>
    <row r="11" spans="1:9" x14ac:dyDescent="0.3">
      <c r="H11" t="s">
        <v>22</v>
      </c>
      <c r="I11">
        <f>I10/ABS(I9)</f>
        <v>1.5156810061149632E-6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Grado 2</vt:lpstr>
      <vt:lpstr>Grado 2 Muestra</vt:lpstr>
      <vt:lpstr>Grado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2024-05-02T22:37:40Z</dcterms:created>
  <dcterms:modified xsi:type="dcterms:W3CDTF">2024-06-01T22:57:36Z</dcterms:modified>
</cp:coreProperties>
</file>