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A011E6B0-510B-4411-8CB1-133303B3CF7D}" xr6:coauthVersionLast="47" xr6:coauthVersionMax="47" xr10:uidLastSave="{00000000-0000-0000-0000-000000000000}"/>
  <bookViews>
    <workbookView xWindow="-108" yWindow="-108" windowWidth="23256" windowHeight="12456" xr2:uid="{7FF0FBB3-952C-4651-8729-B2CFCD1812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G15" i="1" l="1"/>
  <c r="G6" i="1"/>
  <c r="G7" i="1"/>
  <c r="G8" i="1"/>
  <c r="G9" i="1"/>
  <c r="G10" i="1"/>
  <c r="G11" i="1"/>
  <c r="G12" i="1"/>
  <c r="G13" i="1"/>
  <c r="G14" i="1"/>
  <c r="G5" i="1"/>
  <c r="B21" i="1"/>
  <c r="F6" i="1" l="1"/>
  <c r="F7" i="1"/>
  <c r="F8" i="1"/>
  <c r="F9" i="1"/>
  <c r="F10" i="1"/>
  <c r="F11" i="1"/>
  <c r="F12" i="1"/>
  <c r="F13" i="1"/>
  <c r="F14" i="1"/>
  <c r="F5" i="1"/>
  <c r="B18" i="1"/>
  <c r="B17" i="1"/>
  <c r="D20" i="1"/>
  <c r="C15" i="1"/>
  <c r="D15" i="1"/>
  <c r="E15" i="1"/>
  <c r="B1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<sst xmlns="http://schemas.openxmlformats.org/spreadsheetml/2006/main" count="13" uniqueCount="13">
  <si>
    <t xml:space="preserve"> x i</t>
  </si>
  <si>
    <t>y i</t>
  </si>
  <si>
    <t>i</t>
  </si>
  <si>
    <t>xi * yi</t>
  </si>
  <si>
    <t>xi^2</t>
  </si>
  <si>
    <t>Sumas</t>
  </si>
  <si>
    <t>b=</t>
  </si>
  <si>
    <t>a=</t>
  </si>
  <si>
    <t>Y=-0,36+1,5381*x</t>
  </si>
  <si>
    <t>x=</t>
  </si>
  <si>
    <t>P(X)=</t>
  </si>
  <si>
    <t>P(xi)</t>
  </si>
  <si>
    <t>EC=(yi-p(xi))^2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</si>
</sst>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y 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01399825021873E-2"/>
                  <c:y val="-0.17769211140274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Hoja1!$C$5:$C$14</c:f>
              <c:numCache>
                <c:formatCode>General</c:formatCode>
                <c:ptCount val="10"/>
                <c:pt idx="0">
                  <c:v>1.3</c:v>
                </c:pt>
                <c:pt idx="1">
                  <c:v>3.5</c:v>
                </c:pt>
                <c:pt idx="2">
                  <c:v>4.2</c:v>
                </c:pt>
                <c:pt idx="3">
                  <c:v>5</c:v>
                </c:pt>
                <c:pt idx="4">
                  <c:v>7</c:v>
                </c:pt>
                <c:pt idx="5">
                  <c:v>8.8000000000000007</c:v>
                </c:pt>
                <c:pt idx="6">
                  <c:v>10.1</c:v>
                </c:pt>
                <c:pt idx="7">
                  <c:v>12.5</c:v>
                </c:pt>
                <c:pt idx="8">
                  <c:v>13</c:v>
                </c:pt>
                <c:pt idx="9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1-4315-8B9F-A9822C60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14064"/>
        <c:axId val="876913584"/>
      </c:scatterChart>
      <c:valAx>
        <c:axId val="8769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6913584"/>
        <c:crosses val="autoZero"/>
        <c:crossBetween val="midCat"/>
      </c:valAx>
      <c:valAx>
        <c:axId val="8769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69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617220</xdr:colOff>
      <xdr:row>5</xdr:row>
      <xdr:rowOff>133350</xdr:rowOff>
    </xdr:from>
    <xdr:to>
      <xdr:col>16</xdr:col>
      <xdr:colOff>617220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25F743-EABE-5639-833C-53604267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703B-C3C8-4686-A1AE-A712F9872248}">
  <dimension ref="A4:G22"/>
  <sheetViews>
    <sheetView tabSelected="1" workbookViewId="0">
      <selection activeCell="H22" sqref="H22"/>
    </sheetView>
  </sheetViews>
  <sheetFormatPr baseColWidth="10" defaultRowHeight="14.4" x14ac:dyDescent="0.3"/>
  <cols>
    <col min="2" max="2" width="12" bestFit="1" customWidth="1"/>
    <col min="4" max="4" width="12" bestFit="1" customWidth="1"/>
    <col min="6" max="7" width="12" bestFit="1" customWidth="1"/>
  </cols>
  <sheetData>
    <row r="4" spans="1:7" x14ac:dyDescent="0.3">
      <c r="A4" s="1" t="s">
        <v>2</v>
      </c>
      <c r="B4" s="1" t="s">
        <v>0</v>
      </c>
      <c r="C4" s="1" t="s">
        <v>1</v>
      </c>
      <c r="D4" s="1" t="s">
        <v>3</v>
      </c>
      <c r="E4" s="1" t="s">
        <v>4</v>
      </c>
      <c r="F4" s="1" t="s">
        <v>11</v>
      </c>
      <c r="G4" s="1" t="s">
        <v>12</v>
      </c>
    </row>
    <row r="5" spans="1:7" x14ac:dyDescent="0.3">
      <c r="A5" s="1">
        <v>1</v>
      </c>
      <c r="B5" s="1">
        <v>1</v>
      </c>
      <c r="C5" s="1">
        <v>1.3</v>
      </c>
      <c r="D5" s="1">
        <f>B5*C5</f>
        <v>1.3</v>
      </c>
      <c r="E5" s="1">
        <f>B5^2</f>
        <v>1</v>
      </c>
      <c r="F5" s="1">
        <f>$B$18+$B$17*B5</f>
        <v>1.1781818181818142</v>
      </c>
      <c r="G5" s="1">
        <f>(C5-F5)^2</f>
        <v>1.4839669421488578E-2</v>
      </c>
    </row>
    <row r="6" spans="1:7" x14ac:dyDescent="0.3">
      <c r="A6" s="1">
        <v>2</v>
      </c>
      <c r="B6" s="1">
        <v>2</v>
      </c>
      <c r="C6" s="1">
        <v>3.5</v>
      </c>
      <c r="D6" s="1">
        <f t="shared" ref="D6:D14" si="0">B6*C6</f>
        <v>7</v>
      </c>
      <c r="E6" s="1">
        <f t="shared" ref="E6:E14" si="1">B6^2</f>
        <v>4</v>
      </c>
      <c r="F6" s="1">
        <f t="shared" ref="F6:F14" si="2">$B$18+$B$17*B6</f>
        <v>2.7163636363636332</v>
      </c>
      <c r="G6" s="1">
        <f t="shared" ref="G6:G14" si="3">(C6-F6)^2</f>
        <v>0.61408595041322811</v>
      </c>
    </row>
    <row r="7" spans="1:7" x14ac:dyDescent="0.3">
      <c r="A7" s="1">
        <v>3</v>
      </c>
      <c r="B7" s="1">
        <v>3</v>
      </c>
      <c r="C7" s="1">
        <v>4.2</v>
      </c>
      <c r="D7" s="1">
        <f t="shared" si="0"/>
        <v>12.600000000000001</v>
      </c>
      <c r="E7" s="1">
        <f t="shared" si="1"/>
        <v>9</v>
      </c>
      <c r="F7" s="1">
        <f t="shared" si="2"/>
        <v>4.2545454545454531</v>
      </c>
      <c r="G7" s="1">
        <f t="shared" si="3"/>
        <v>2.9752066115700682E-3</v>
      </c>
    </row>
    <row r="8" spans="1:7" x14ac:dyDescent="0.3">
      <c r="A8" s="1">
        <v>4</v>
      </c>
      <c r="B8" s="1">
        <v>4</v>
      </c>
      <c r="C8" s="1">
        <v>5</v>
      </c>
      <c r="D8" s="1">
        <f t="shared" si="0"/>
        <v>20</v>
      </c>
      <c r="E8" s="1">
        <f t="shared" si="1"/>
        <v>16</v>
      </c>
      <c r="F8" s="1">
        <f t="shared" si="2"/>
        <v>5.7927272727272721</v>
      </c>
      <c r="G8" s="1">
        <f t="shared" si="3"/>
        <v>0.62841652892561872</v>
      </c>
    </row>
    <row r="9" spans="1:7" x14ac:dyDescent="0.3">
      <c r="A9" s="1">
        <v>5</v>
      </c>
      <c r="B9" s="1">
        <v>5</v>
      </c>
      <c r="C9" s="1">
        <v>7</v>
      </c>
      <c r="D9" s="1">
        <f t="shared" si="0"/>
        <v>35</v>
      </c>
      <c r="E9" s="1">
        <f t="shared" si="1"/>
        <v>25</v>
      </c>
      <c r="F9" s="1">
        <f t="shared" si="2"/>
        <v>7.330909090909091</v>
      </c>
      <c r="G9" s="1">
        <f t="shared" si="3"/>
        <v>0.10950082644628108</v>
      </c>
    </row>
    <row r="10" spans="1:7" x14ac:dyDescent="0.3">
      <c r="A10" s="1">
        <v>6</v>
      </c>
      <c r="B10" s="1">
        <v>6</v>
      </c>
      <c r="C10" s="1">
        <v>8.8000000000000007</v>
      </c>
      <c r="D10" s="1">
        <f t="shared" si="0"/>
        <v>52.800000000000004</v>
      </c>
      <c r="E10" s="1">
        <f t="shared" si="1"/>
        <v>36</v>
      </c>
      <c r="F10" s="1">
        <f t="shared" si="2"/>
        <v>8.8690909090909109</v>
      </c>
      <c r="G10" s="1">
        <f t="shared" si="3"/>
        <v>4.7735537190084177E-3</v>
      </c>
    </row>
    <row r="11" spans="1:7" x14ac:dyDescent="0.3">
      <c r="A11" s="1">
        <v>7</v>
      </c>
      <c r="B11" s="1">
        <v>7</v>
      </c>
      <c r="C11" s="1">
        <v>10.1</v>
      </c>
      <c r="D11" s="1">
        <f t="shared" si="0"/>
        <v>70.7</v>
      </c>
      <c r="E11" s="1">
        <f t="shared" si="1"/>
        <v>49</v>
      </c>
      <c r="F11" s="1">
        <f t="shared" si="2"/>
        <v>10.40727272727273</v>
      </c>
      <c r="G11" s="1">
        <f t="shared" si="3"/>
        <v>9.4416528925621662E-2</v>
      </c>
    </row>
    <row r="12" spans="1:7" x14ac:dyDescent="0.3">
      <c r="A12" s="1">
        <v>8</v>
      </c>
      <c r="B12" s="1">
        <v>8</v>
      </c>
      <c r="C12" s="1">
        <v>12.5</v>
      </c>
      <c r="D12" s="1">
        <f t="shared" si="0"/>
        <v>100</v>
      </c>
      <c r="E12" s="1">
        <f t="shared" si="1"/>
        <v>64</v>
      </c>
      <c r="F12" s="1">
        <f t="shared" si="2"/>
        <v>11.945454545454549</v>
      </c>
      <c r="G12" s="1">
        <f t="shared" si="3"/>
        <v>0.30752066115702098</v>
      </c>
    </row>
    <row r="13" spans="1:7" x14ac:dyDescent="0.3">
      <c r="A13" s="1">
        <v>9</v>
      </c>
      <c r="B13" s="1">
        <v>9</v>
      </c>
      <c r="C13" s="1">
        <v>13</v>
      </c>
      <c r="D13" s="1">
        <f t="shared" si="0"/>
        <v>117</v>
      </c>
      <c r="E13" s="1">
        <f t="shared" si="1"/>
        <v>81</v>
      </c>
      <c r="F13" s="1">
        <f t="shared" si="2"/>
        <v>13.483636363636368</v>
      </c>
      <c r="G13" s="1">
        <f t="shared" si="3"/>
        <v>0.23390413223140905</v>
      </c>
    </row>
    <row r="14" spans="1:7" x14ac:dyDescent="0.3">
      <c r="A14" s="1">
        <v>10</v>
      </c>
      <c r="B14" s="1">
        <v>10</v>
      </c>
      <c r="C14" s="1">
        <v>15.6</v>
      </c>
      <c r="D14" s="1">
        <f t="shared" si="0"/>
        <v>156</v>
      </c>
      <c r="E14" s="1">
        <f t="shared" si="1"/>
        <v>100</v>
      </c>
      <c r="F14" s="1">
        <f t="shared" si="2"/>
        <v>15.021818181818187</v>
      </c>
      <c r="G14" s="1">
        <f t="shared" si="3"/>
        <v>0.33429421487602684</v>
      </c>
    </row>
    <row r="15" spans="1:7" x14ac:dyDescent="0.3">
      <c r="A15" s="1" t="s">
        <v>5</v>
      </c>
      <c r="B15" s="2">
        <f>SUM(B5:B14)</f>
        <v>55</v>
      </c>
      <c r="C15" s="2">
        <f t="shared" ref="C15:E15" si="4">SUM(C5:C14)</f>
        <v>81</v>
      </c>
      <c r="D15" s="2">
        <f t="shared" si="4"/>
        <v>572.40000000000009</v>
      </c>
      <c r="E15" s="2">
        <f t="shared" si="4"/>
        <v>385</v>
      </c>
      <c r="F15" s="1"/>
      <c r="G15" s="2">
        <f>SUM(G5:G14)</f>
        <v>2.3447272727272734</v>
      </c>
    </row>
    <row r="17" spans="1:4" x14ac:dyDescent="0.3">
      <c r="A17" t="s">
        <v>6</v>
      </c>
      <c r="B17">
        <f>($A$14*$D$15-$B$15*$C$15)/($A$14*$E$15-$B$15^2)</f>
        <v>1.5381818181818192</v>
      </c>
    </row>
    <row r="18" spans="1:4" x14ac:dyDescent="0.3">
      <c r="A18" t="s">
        <v>7</v>
      </c>
      <c r="B18">
        <f>($C$15-$B$17*$B$15)/$A$14</f>
        <v>-0.36000000000000509</v>
      </c>
    </row>
    <row r="19" spans="1:4" x14ac:dyDescent="0.3">
      <c r="A19" t="s">
        <v>8</v>
      </c>
    </row>
    <row r="20" spans="1:4" x14ac:dyDescent="0.3">
      <c r="A20" t="s">
        <v>9</v>
      </c>
      <c r="B20">
        <v>2.2999999999999998</v>
      </c>
      <c r="C20" t="s">
        <v>10</v>
      </c>
      <c r="D20">
        <f>B18+B17*B20</f>
        <v>3.1778181818181785</v>
      </c>
    </row>
    <row r="21" spans="1:4" x14ac:dyDescent="0.3">
      <c r="B21">
        <f>FORECAST(B20,C5:C14,B5:B14)</f>
        <v>3.1778181818181808</v>
      </c>
    </row>
    <row r="22" spans="1:4" x14ac:dyDescent="0.3">
      <c r="B22">
        <f>FORECAST(B20,C5:C14,B5:B14)</f>
        <v>3.1778181818181808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2024-05-09T22:18:16Z</dcterms:created>
  <dcterms:modified xsi:type="dcterms:W3CDTF">2024-06-01T23:45:20Z</dcterms:modified>
</cp:coreProperties>
</file>