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Videos\PAP-Cocktail-Automatico\Spreadsheets\"/>
    </mc:Choice>
  </mc:AlternateContent>
  <xr:revisionPtr revIDLastSave="0" documentId="8_{5B8F53DE-B6A0-4A5A-B758-C6CA8A79F79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lha1" sheetId="1" r:id="rId1"/>
  </sheets>
  <calcPr calcId="191028"/>
</workbook>
</file>

<file path=xl/calcChain.xml><?xml version="1.0" encoding="utf-8"?>
<calcChain xmlns="http://schemas.openxmlformats.org/spreadsheetml/2006/main">
  <c r="O54" i="1" l="1"/>
  <c r="P54" i="1"/>
  <c r="Q54" i="1" s="1"/>
  <c r="O51" i="1"/>
  <c r="O36" i="1"/>
  <c r="P36" i="1" s="1"/>
  <c r="Q36" i="1" s="1"/>
  <c r="O37" i="1"/>
  <c r="O38" i="1"/>
  <c r="O39" i="1"/>
  <c r="P39" i="1" s="1"/>
  <c r="Q39" i="1" s="1"/>
  <c r="O40" i="1"/>
  <c r="P40" i="1" s="1"/>
  <c r="Q40" i="1" s="1"/>
  <c r="O41" i="1"/>
  <c r="O42" i="1"/>
  <c r="O43" i="1"/>
  <c r="P43" i="1" s="1"/>
  <c r="Q43" i="1" s="1"/>
  <c r="O44" i="1"/>
  <c r="P44" i="1" s="1"/>
  <c r="Q44" i="1" s="1"/>
  <c r="O45" i="1"/>
  <c r="O46" i="1"/>
  <c r="O47" i="1"/>
  <c r="P47" i="1" s="1"/>
  <c r="Q47" i="1" s="1"/>
  <c r="O48" i="1"/>
  <c r="P48" i="1" s="1"/>
  <c r="Q48" i="1" s="1"/>
  <c r="O49" i="1"/>
  <c r="O50" i="1"/>
  <c r="O52" i="1"/>
  <c r="P52" i="1" s="1"/>
  <c r="Q52" i="1" s="1"/>
  <c r="O53" i="1"/>
  <c r="P53" i="1" s="1"/>
  <c r="Q53" i="1" s="1"/>
  <c r="O35" i="1"/>
  <c r="P37" i="1"/>
  <c r="Q37" i="1" s="1"/>
  <c r="P38" i="1"/>
  <c r="Q38" i="1" s="1"/>
  <c r="P41" i="1"/>
  <c r="Q41" i="1" s="1"/>
  <c r="P42" i="1"/>
  <c r="Q42" i="1" s="1"/>
  <c r="P45" i="1"/>
  <c r="Q45" i="1" s="1"/>
  <c r="P46" i="1"/>
  <c r="Q46" i="1" s="1"/>
  <c r="P49" i="1"/>
  <c r="Q49" i="1" s="1"/>
  <c r="P50" i="1"/>
  <c r="Q50" i="1" s="1"/>
  <c r="P35" i="1"/>
  <c r="O56" i="1" l="1"/>
  <c r="P51" i="1"/>
  <c r="Q51" i="1" s="1"/>
  <c r="Q35" i="1"/>
  <c r="P56" i="1" l="1"/>
  <c r="Q56" i="1"/>
</calcChain>
</file>

<file path=xl/sharedStrings.xml><?xml version="1.0" encoding="utf-8"?>
<sst xmlns="http://schemas.openxmlformats.org/spreadsheetml/2006/main" count="93" uniqueCount="34">
  <si>
    <t>Material</t>
  </si>
  <si>
    <t>Quantidade</t>
  </si>
  <si>
    <t xml:space="preserve">Autómato OMRON CP1L 30cdr </t>
  </si>
  <si>
    <t>un</t>
  </si>
  <si>
    <t xml:space="preserve">Consola OMRON NB5Q-TW01B </t>
  </si>
  <si>
    <t xml:space="preserve">Disjuntor Unipolar </t>
  </si>
  <si>
    <t>Fonte de Alimentação 48W 24V 2A</t>
  </si>
  <si>
    <t>Bornes Siemens</t>
  </si>
  <si>
    <t>Eixo SMC LEFBT-300-R16P3D / Drive LEFB25T-300</t>
  </si>
  <si>
    <t xml:space="preserve">Fio 0,75mm </t>
  </si>
  <si>
    <t>m</t>
  </si>
  <si>
    <t>Ponteiras Isoladas 0,75mm</t>
  </si>
  <si>
    <t>Cabo de Rede</t>
  </si>
  <si>
    <t>Perfil de Aluminio</t>
  </si>
  <si>
    <t>*</t>
  </si>
  <si>
    <t>Tubo de silicode</t>
  </si>
  <si>
    <t>Acrilico</t>
  </si>
  <si>
    <t>Raspberry PI 4</t>
  </si>
  <si>
    <t>Fonte de Alimentação Variavel</t>
  </si>
  <si>
    <t>L298N Motor Driver</t>
  </si>
  <si>
    <t>Motor Nema 17</t>
  </si>
  <si>
    <t xml:space="preserve">Filamento </t>
  </si>
  <si>
    <t>Calha</t>
  </si>
  <si>
    <t>Chapas</t>
  </si>
  <si>
    <t>Valor, aquisição (s/IVA)</t>
  </si>
  <si>
    <t>IVA</t>
  </si>
  <si>
    <t>Total</t>
  </si>
  <si>
    <t>m^2</t>
  </si>
  <si>
    <t>Raspberry PI 4 + Cartão SD</t>
  </si>
  <si>
    <t>Mão de obra</t>
  </si>
  <si>
    <t>160 / 2</t>
  </si>
  <si>
    <t>h</t>
  </si>
  <si>
    <t>Optoacoplador</t>
  </si>
  <si>
    <t>Optoacoplador TLP-521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</si>
</sst>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charset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2:T56"/>
  <sheetViews>
    <sheetView tabSelected="1" topLeftCell="B19" workbookViewId="0">
      <selection activeCell="J36" sqref="J36:J37"/>
    </sheetView>
  </sheetViews>
  <sheetFormatPr defaultRowHeight="15" x14ac:dyDescent="0.25"/>
  <cols>
    <col min="8" max="8" width="45.42578125" bestFit="1" customWidth="1"/>
    <col min="9" max="9" width="11.42578125" bestFit="1" customWidth="1"/>
    <col min="12" max="12" width="45.42578125" bestFit="1" customWidth="1"/>
    <col min="13" max="14" width="7.140625" customWidth="1"/>
    <col min="15" max="15" width="21.28515625" bestFit="1" customWidth="1"/>
    <col min="16" max="16" width="8.7109375" bestFit="1" customWidth="1"/>
    <col min="17" max="17" width="11" customWidth="1"/>
    <col min="20" max="20" width="10.28515625" bestFit="1" customWidth="1"/>
  </cols>
  <sheetData>
    <row r="12" spans="8:10" x14ac:dyDescent="0.25">
      <c r="H12" s="1" t="s">
        <v>0</v>
      </c>
      <c r="I12" s="8" t="s">
        <v>1</v>
      </c>
      <c r="J12" s="8"/>
    </row>
    <row r="13" spans="8:10" x14ac:dyDescent="0.25">
      <c r="H13" s="2" t="s">
        <v>2</v>
      </c>
      <c r="I13" s="2">
        <v>1</v>
      </c>
      <c r="J13" s="2" t="s">
        <v>3</v>
      </c>
    </row>
    <row r="14" spans="8:10" x14ac:dyDescent="0.25">
      <c r="H14" s="2" t="s">
        <v>4</v>
      </c>
      <c r="I14" s="2">
        <v>1</v>
      </c>
      <c r="J14" s="2" t="s">
        <v>3</v>
      </c>
    </row>
    <row r="15" spans="8:10" x14ac:dyDescent="0.25">
      <c r="H15" s="2" t="s">
        <v>5</v>
      </c>
      <c r="I15" s="2">
        <v>2</v>
      </c>
      <c r="J15" s="2" t="s">
        <v>3</v>
      </c>
    </row>
    <row r="16" spans="8:10" x14ac:dyDescent="0.25">
      <c r="H16" s="2" t="s">
        <v>6</v>
      </c>
      <c r="I16" s="2">
        <v>1</v>
      </c>
      <c r="J16" s="2" t="s">
        <v>3</v>
      </c>
    </row>
    <row r="17" spans="8:10" x14ac:dyDescent="0.25">
      <c r="H17" s="2" t="s">
        <v>7</v>
      </c>
      <c r="I17" s="2">
        <v>4</v>
      </c>
      <c r="J17" s="2" t="s">
        <v>3</v>
      </c>
    </row>
    <row r="18" spans="8:10" x14ac:dyDescent="0.25">
      <c r="H18" s="2" t="s">
        <v>8</v>
      </c>
      <c r="I18" s="2">
        <v>1</v>
      </c>
      <c r="J18" s="2" t="s">
        <v>3</v>
      </c>
    </row>
    <row r="19" spans="8:10" x14ac:dyDescent="0.25">
      <c r="H19" s="2" t="s">
        <v>9</v>
      </c>
      <c r="I19" s="2">
        <v>4</v>
      </c>
      <c r="J19" s="2" t="s">
        <v>10</v>
      </c>
    </row>
    <row r="20" spans="8:10" x14ac:dyDescent="0.25">
      <c r="H20" s="3" t="s">
        <v>11</v>
      </c>
      <c r="I20" s="2">
        <v>30</v>
      </c>
      <c r="J20" s="2" t="s">
        <v>3</v>
      </c>
    </row>
    <row r="21" spans="8:10" x14ac:dyDescent="0.25">
      <c r="H21" s="3" t="s">
        <v>12</v>
      </c>
      <c r="I21" s="2">
        <v>1</v>
      </c>
      <c r="J21" s="2" t="s">
        <v>3</v>
      </c>
    </row>
    <row r="22" spans="8:10" x14ac:dyDescent="0.25">
      <c r="H22" s="2" t="s">
        <v>13</v>
      </c>
      <c r="I22" s="2">
        <v>4</v>
      </c>
      <c r="J22" s="2" t="s">
        <v>10</v>
      </c>
    </row>
    <row r="23" spans="8:10" x14ac:dyDescent="0.25">
      <c r="H23" s="2" t="s">
        <v>15</v>
      </c>
      <c r="I23" s="2">
        <v>3</v>
      </c>
      <c r="J23" s="2" t="s">
        <v>10</v>
      </c>
    </row>
    <row r="24" spans="8:10" x14ac:dyDescent="0.25">
      <c r="H24" s="2" t="s">
        <v>16</v>
      </c>
      <c r="I24" s="2">
        <v>0.5</v>
      </c>
      <c r="J24" s="2" t="s">
        <v>27</v>
      </c>
    </row>
    <row r="25" spans="8:10" x14ac:dyDescent="0.25">
      <c r="H25" s="2" t="s">
        <v>17</v>
      </c>
      <c r="I25" s="2">
        <v>1</v>
      </c>
      <c r="J25" s="2" t="s">
        <v>3</v>
      </c>
    </row>
    <row r="26" spans="8:10" x14ac:dyDescent="0.25">
      <c r="H26" s="2" t="s">
        <v>18</v>
      </c>
      <c r="I26" s="2">
        <v>1</v>
      </c>
      <c r="J26" s="2" t="s">
        <v>3</v>
      </c>
    </row>
    <row r="27" spans="8:10" x14ac:dyDescent="0.25">
      <c r="H27" s="2" t="s">
        <v>19</v>
      </c>
      <c r="I27" s="2">
        <v>3</v>
      </c>
      <c r="J27" s="2" t="s">
        <v>3</v>
      </c>
    </row>
    <row r="28" spans="8:10" x14ac:dyDescent="0.25">
      <c r="H28" s="2" t="s">
        <v>20</v>
      </c>
      <c r="I28" s="2">
        <v>3</v>
      </c>
      <c r="J28" s="2" t="s">
        <v>3</v>
      </c>
    </row>
    <row r="29" spans="8:10" x14ac:dyDescent="0.25">
      <c r="H29" s="2" t="s">
        <v>21</v>
      </c>
      <c r="I29" s="2">
        <v>4</v>
      </c>
      <c r="J29" s="2" t="s">
        <v>10</v>
      </c>
    </row>
    <row r="30" spans="8:10" x14ac:dyDescent="0.25">
      <c r="H30" s="2" t="s">
        <v>22</v>
      </c>
      <c r="I30" s="2">
        <v>3</v>
      </c>
      <c r="J30" s="2" t="s">
        <v>10</v>
      </c>
    </row>
    <row r="31" spans="8:10" x14ac:dyDescent="0.25">
      <c r="H31" s="10" t="s">
        <v>23</v>
      </c>
      <c r="I31" s="10">
        <v>2</v>
      </c>
      <c r="J31" s="10" t="s">
        <v>3</v>
      </c>
    </row>
    <row r="32" spans="8:10" x14ac:dyDescent="0.25">
      <c r="H32" s="11" t="s">
        <v>33</v>
      </c>
      <c r="I32" s="12">
        <v>4</v>
      </c>
      <c r="J32" s="12" t="s">
        <v>3</v>
      </c>
    </row>
    <row r="34" spans="12:20" x14ac:dyDescent="0.25">
      <c r="L34" s="4" t="s">
        <v>0</v>
      </c>
      <c r="M34" s="9" t="s">
        <v>1</v>
      </c>
      <c r="N34" s="9"/>
      <c r="O34" s="4" t="s">
        <v>24</v>
      </c>
      <c r="P34" s="4" t="s">
        <v>25</v>
      </c>
      <c r="Q34" s="4" t="s">
        <v>26</v>
      </c>
    </row>
    <row r="35" spans="12:20" x14ac:dyDescent="0.25">
      <c r="L35" s="2" t="s">
        <v>2</v>
      </c>
      <c r="M35" s="2">
        <v>1</v>
      </c>
      <c r="N35" s="2" t="s">
        <v>3</v>
      </c>
      <c r="O35" s="5">
        <f>T35*0.76</f>
        <v>262.95999999999998</v>
      </c>
      <c r="P35" s="5">
        <f>O35*0.24</f>
        <v>63.110399999999991</v>
      </c>
      <c r="Q35" s="5">
        <f>P35+O35</f>
        <v>326.07039999999995</v>
      </c>
      <c r="T35" s="5">
        <v>346</v>
      </c>
    </row>
    <row r="36" spans="12:20" x14ac:dyDescent="0.25">
      <c r="L36" s="2" t="s">
        <v>4</v>
      </c>
      <c r="M36" s="2">
        <v>1</v>
      </c>
      <c r="N36" s="2" t="s">
        <v>3</v>
      </c>
      <c r="O36" s="5">
        <f t="shared" ref="O36:O53" si="0">T36*0.76</f>
        <v>266.76</v>
      </c>
      <c r="P36" s="5">
        <f t="shared" ref="P36:P54" si="1">O36*0.24</f>
        <v>64.02239999999999</v>
      </c>
      <c r="Q36" s="5">
        <f t="shared" ref="Q36:Q54" si="2">P36+O36</f>
        <v>330.7824</v>
      </c>
      <c r="T36" s="5">
        <v>351</v>
      </c>
    </row>
    <row r="37" spans="12:20" x14ac:dyDescent="0.25">
      <c r="L37" s="2" t="s">
        <v>5</v>
      </c>
      <c r="M37" s="2">
        <v>2</v>
      </c>
      <c r="N37" s="2" t="s">
        <v>3</v>
      </c>
      <c r="O37" s="5">
        <f t="shared" si="0"/>
        <v>4.5600000000000005</v>
      </c>
      <c r="P37" s="5">
        <f t="shared" si="1"/>
        <v>1.0944</v>
      </c>
      <c r="Q37" s="5">
        <f t="shared" si="2"/>
        <v>5.6544000000000008</v>
      </c>
      <c r="T37" s="5">
        <v>6</v>
      </c>
    </row>
    <row r="38" spans="12:20" x14ac:dyDescent="0.25">
      <c r="L38" s="2" t="s">
        <v>6</v>
      </c>
      <c r="M38" s="2">
        <v>1</v>
      </c>
      <c r="N38" s="2" t="s">
        <v>3</v>
      </c>
      <c r="O38" s="5">
        <f t="shared" si="0"/>
        <v>14.972</v>
      </c>
      <c r="P38" s="5">
        <f t="shared" si="1"/>
        <v>3.5932799999999996</v>
      </c>
      <c r="Q38" s="5">
        <f t="shared" si="2"/>
        <v>18.565279999999998</v>
      </c>
      <c r="T38" s="5">
        <v>19.7</v>
      </c>
    </row>
    <row r="39" spans="12:20" x14ac:dyDescent="0.25">
      <c r="L39" s="2" t="s">
        <v>7</v>
      </c>
      <c r="M39" s="2">
        <v>4</v>
      </c>
      <c r="N39" s="2" t="s">
        <v>3</v>
      </c>
      <c r="O39" s="5">
        <f t="shared" si="0"/>
        <v>2.8879999999999999</v>
      </c>
      <c r="P39" s="5">
        <f t="shared" si="1"/>
        <v>0.69311999999999996</v>
      </c>
      <c r="Q39" s="5">
        <f t="shared" si="2"/>
        <v>3.5811199999999999</v>
      </c>
      <c r="T39" s="5">
        <v>3.8</v>
      </c>
    </row>
    <row r="40" spans="12:20" x14ac:dyDescent="0.25">
      <c r="L40" s="2" t="s">
        <v>8</v>
      </c>
      <c r="M40" s="2">
        <v>1</v>
      </c>
      <c r="N40" s="2" t="s">
        <v>3</v>
      </c>
      <c r="O40" s="5">
        <f t="shared" si="0"/>
        <v>801.6783999999999</v>
      </c>
      <c r="P40" s="5">
        <f t="shared" si="1"/>
        <v>192.40281599999997</v>
      </c>
      <c r="Q40" s="5">
        <f t="shared" si="2"/>
        <v>994.08121599999981</v>
      </c>
      <c r="T40" s="5">
        <v>1054.8399999999999</v>
      </c>
    </row>
    <row r="41" spans="12:20" x14ac:dyDescent="0.25">
      <c r="L41" s="2" t="s">
        <v>9</v>
      </c>
      <c r="M41" s="2">
        <v>4</v>
      </c>
      <c r="N41" s="2" t="s">
        <v>10</v>
      </c>
      <c r="O41" s="5">
        <f t="shared" si="0"/>
        <v>0.76</v>
      </c>
      <c r="P41" s="5">
        <f t="shared" si="1"/>
        <v>0.18240000000000001</v>
      </c>
      <c r="Q41" s="5">
        <f t="shared" si="2"/>
        <v>0.94240000000000002</v>
      </c>
      <c r="T41" s="5">
        <v>1</v>
      </c>
    </row>
    <row r="42" spans="12:20" x14ac:dyDescent="0.25">
      <c r="L42" s="3" t="s">
        <v>11</v>
      </c>
      <c r="M42" s="2">
        <v>30</v>
      </c>
      <c r="N42" s="2" t="s">
        <v>3</v>
      </c>
      <c r="O42" s="5">
        <f t="shared" si="0"/>
        <v>0.45599999999999996</v>
      </c>
      <c r="P42" s="5">
        <f t="shared" si="1"/>
        <v>0.10943999999999998</v>
      </c>
      <c r="Q42" s="5">
        <f t="shared" si="2"/>
        <v>0.56543999999999994</v>
      </c>
      <c r="T42" s="5">
        <v>0.6</v>
      </c>
    </row>
    <row r="43" spans="12:20" x14ac:dyDescent="0.25">
      <c r="L43" s="3" t="s">
        <v>12</v>
      </c>
      <c r="M43" s="2">
        <v>1</v>
      </c>
      <c r="N43" s="2" t="s">
        <v>3</v>
      </c>
      <c r="O43" s="5">
        <f t="shared" si="0"/>
        <v>3.04</v>
      </c>
      <c r="P43" s="5">
        <f t="shared" si="1"/>
        <v>0.72960000000000003</v>
      </c>
      <c r="Q43" s="5">
        <f t="shared" si="2"/>
        <v>3.7696000000000001</v>
      </c>
      <c r="T43" s="5">
        <v>4</v>
      </c>
    </row>
    <row r="44" spans="12:20" x14ac:dyDescent="0.25">
      <c r="L44" s="2" t="s">
        <v>13</v>
      </c>
      <c r="M44" s="2">
        <v>4</v>
      </c>
      <c r="N44" s="2" t="s">
        <v>10</v>
      </c>
      <c r="O44" s="5">
        <f t="shared" si="0"/>
        <v>56.544000000000004</v>
      </c>
      <c r="P44" s="5">
        <f t="shared" si="1"/>
        <v>13.57056</v>
      </c>
      <c r="Q44" s="5">
        <f t="shared" si="2"/>
        <v>70.114560000000012</v>
      </c>
      <c r="T44" s="5">
        <v>74.400000000000006</v>
      </c>
    </row>
    <row r="45" spans="12:20" x14ac:dyDescent="0.25">
      <c r="L45" s="2" t="s">
        <v>15</v>
      </c>
      <c r="M45" s="2">
        <v>3</v>
      </c>
      <c r="N45" s="2" t="s">
        <v>10</v>
      </c>
      <c r="O45" s="5">
        <f t="shared" si="0"/>
        <v>12.35</v>
      </c>
      <c r="P45" s="5">
        <f t="shared" si="1"/>
        <v>2.964</v>
      </c>
      <c r="Q45" s="5">
        <f t="shared" si="2"/>
        <v>15.314</v>
      </c>
      <c r="T45" s="5">
        <v>16.25</v>
      </c>
    </row>
    <row r="46" spans="12:20" x14ac:dyDescent="0.25">
      <c r="L46" s="2" t="s">
        <v>16</v>
      </c>
      <c r="M46" s="2">
        <v>0.5</v>
      </c>
      <c r="N46" s="2" t="s">
        <v>27</v>
      </c>
      <c r="O46" s="5">
        <f t="shared" si="0"/>
        <v>2.6675999999999997</v>
      </c>
      <c r="P46" s="5">
        <f t="shared" si="1"/>
        <v>0.6402239999999999</v>
      </c>
      <c r="Q46" s="5">
        <f t="shared" si="2"/>
        <v>3.3078239999999997</v>
      </c>
      <c r="T46" s="5">
        <v>3.51</v>
      </c>
    </row>
    <row r="47" spans="12:20" x14ac:dyDescent="0.25">
      <c r="L47" s="2" t="s">
        <v>28</v>
      </c>
      <c r="M47" s="2">
        <v>1</v>
      </c>
      <c r="N47" s="2" t="s">
        <v>3</v>
      </c>
      <c r="O47" s="5">
        <f t="shared" si="0"/>
        <v>87.0124</v>
      </c>
      <c r="P47" s="5">
        <f t="shared" si="1"/>
        <v>20.882975999999999</v>
      </c>
      <c r="Q47" s="5">
        <f t="shared" si="2"/>
        <v>107.895376</v>
      </c>
      <c r="T47" s="5">
        <v>114.49</v>
      </c>
    </row>
    <row r="48" spans="12:20" x14ac:dyDescent="0.25">
      <c r="L48" s="2" t="s">
        <v>18</v>
      </c>
      <c r="M48" s="2">
        <v>1</v>
      </c>
      <c r="N48" s="2" t="s">
        <v>3</v>
      </c>
      <c r="O48" s="5">
        <f t="shared" si="0"/>
        <v>0</v>
      </c>
      <c r="P48" s="5">
        <f t="shared" si="1"/>
        <v>0</v>
      </c>
      <c r="Q48" s="5">
        <f t="shared" si="2"/>
        <v>0</v>
      </c>
      <c r="T48" s="5">
        <v>0</v>
      </c>
    </row>
    <row r="49" spans="12:20" x14ac:dyDescent="0.25">
      <c r="L49" s="2" t="s">
        <v>19</v>
      </c>
      <c r="M49" s="2">
        <v>3</v>
      </c>
      <c r="N49" s="2" t="s">
        <v>3</v>
      </c>
      <c r="O49" s="5">
        <f t="shared" si="0"/>
        <v>7.3035999999999994</v>
      </c>
      <c r="P49" s="5">
        <f t="shared" si="1"/>
        <v>1.7528639999999998</v>
      </c>
      <c r="Q49" s="5">
        <f t="shared" si="2"/>
        <v>9.0564639999999983</v>
      </c>
      <c r="T49" s="5">
        <v>9.61</v>
      </c>
    </row>
    <row r="50" spans="12:20" x14ac:dyDescent="0.25">
      <c r="L50" s="2" t="s">
        <v>20</v>
      </c>
      <c r="M50" s="2">
        <v>3</v>
      </c>
      <c r="N50" s="2" t="s">
        <v>3</v>
      </c>
      <c r="O50" s="5">
        <f t="shared" si="0"/>
        <v>15.6028</v>
      </c>
      <c r="P50" s="5">
        <f t="shared" si="1"/>
        <v>3.744672</v>
      </c>
      <c r="Q50" s="5">
        <f t="shared" si="2"/>
        <v>19.347472</v>
      </c>
      <c r="T50" s="5">
        <v>20.53</v>
      </c>
    </row>
    <row r="51" spans="12:20" x14ac:dyDescent="0.25">
      <c r="L51" s="2" t="s">
        <v>21</v>
      </c>
      <c r="M51" s="2">
        <v>4</v>
      </c>
      <c r="N51" s="2" t="s">
        <v>10</v>
      </c>
      <c r="O51" s="5">
        <f>T51*0.76</f>
        <v>5.0767999999999995</v>
      </c>
      <c r="P51" s="5">
        <f t="shared" si="1"/>
        <v>1.2184319999999997</v>
      </c>
      <c r="Q51" s="5">
        <f t="shared" si="2"/>
        <v>6.2952319999999995</v>
      </c>
      <c r="T51" s="5">
        <v>6.68</v>
      </c>
    </row>
    <row r="52" spans="12:20" x14ac:dyDescent="0.25">
      <c r="L52" s="2" t="s">
        <v>22</v>
      </c>
      <c r="M52" s="2">
        <v>3</v>
      </c>
      <c r="N52" s="2" t="s">
        <v>10</v>
      </c>
      <c r="O52" s="5">
        <f t="shared" si="0"/>
        <v>2.6220000000000003</v>
      </c>
      <c r="P52" s="5">
        <f t="shared" si="1"/>
        <v>0.62928000000000006</v>
      </c>
      <c r="Q52" s="5">
        <f t="shared" si="2"/>
        <v>3.2512800000000004</v>
      </c>
      <c r="T52" s="5">
        <v>3.45</v>
      </c>
    </row>
    <row r="53" spans="12:20" x14ac:dyDescent="0.25">
      <c r="L53" s="2" t="s">
        <v>23</v>
      </c>
      <c r="M53" s="2">
        <v>2</v>
      </c>
      <c r="N53" s="2" t="s">
        <v>3</v>
      </c>
      <c r="O53" s="5">
        <f t="shared" si="0"/>
        <v>3.8</v>
      </c>
      <c r="P53" s="5">
        <f t="shared" si="1"/>
        <v>0.91199999999999992</v>
      </c>
      <c r="Q53" s="5">
        <f t="shared" si="2"/>
        <v>4.7119999999999997</v>
      </c>
      <c r="T53" s="5">
        <v>5</v>
      </c>
    </row>
    <row r="54" spans="12:20" x14ac:dyDescent="0.25">
      <c r="L54" s="2" t="s">
        <v>32</v>
      </c>
      <c r="M54" s="2">
        <v>4</v>
      </c>
      <c r="N54" s="2"/>
      <c r="O54" s="5">
        <f>T52*0.76</f>
        <v>2.6220000000000003</v>
      </c>
      <c r="P54" s="5">
        <f t="shared" si="1"/>
        <v>0.62928000000000006</v>
      </c>
      <c r="Q54" s="5">
        <f t="shared" si="2"/>
        <v>3.2512800000000004</v>
      </c>
      <c r="T54" s="13"/>
    </row>
    <row r="55" spans="12:20" x14ac:dyDescent="0.25">
      <c r="L55" s="2" t="s">
        <v>29</v>
      </c>
      <c r="M55" s="2" t="s">
        <v>30</v>
      </c>
      <c r="N55" s="2" t="s">
        <v>31</v>
      </c>
      <c r="O55" s="2" t="s">
        <v>14</v>
      </c>
      <c r="P55" s="2" t="s">
        <v>14</v>
      </c>
      <c r="Q55" s="2" t="s">
        <v>14</v>
      </c>
    </row>
    <row r="56" spans="12:20" x14ac:dyDescent="0.25">
      <c r="L56" s="6" t="s">
        <v>26</v>
      </c>
      <c r="M56" s="6"/>
      <c r="N56" s="6"/>
      <c r="O56" s="7">
        <f>SUM(O35:O53)</f>
        <v>1551.0535999999997</v>
      </c>
      <c r="P56" s="7">
        <f>(SUM(P35:P53))</f>
        <v>372.25286399999982</v>
      </c>
      <c r="Q56" s="7">
        <f>SUM(Q35:Q53)</f>
        <v>1923.3064639999996</v>
      </c>
    </row>
  </sheetData>
  <mergeCells count="2">
    <mergeCell ref="I12:J12"/>
    <mergeCell ref="M34:N34"/>
  </mergeCells>
  <pageMargins left="0.7" right="0.7" top="0.75" bottom="0.75" header="0.3" footer="0.3"/>
  <ignoredErrors>
    <ignoredError sqref="P4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Linhares</dc:creator>
  <cp:keywords/>
  <dc:description/>
  <cp:lastModifiedBy>Lucas Linhares</cp:lastModifiedBy>
  <cp:revision/>
  <dcterms:created xsi:type="dcterms:W3CDTF">2023-05-03T17:53:31Z</dcterms:created>
  <dcterms:modified xsi:type="dcterms:W3CDTF">2023-05-13T04:59:47Z</dcterms:modified>
  <cp:category/>
  <cp:contentStatus/>
</cp:coreProperties>
</file>