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se\OneDrive\Documents\"/>
    </mc:Choice>
  </mc:AlternateContent>
  <bookViews>
    <workbookView xWindow="0" yWindow="0" windowWidth="15345" windowHeight="6825" activeTab="1"/>
  </bookViews>
  <sheets>
    <sheet name="Foglio2" sheetId="2" r:id="rId1"/>
    <sheet name="Foglio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I63" i="1"/>
  <c r="H63" i="1"/>
  <c r="G63" i="1"/>
  <c r="F63" i="1"/>
  <c r="E63" i="1"/>
  <c r="D63" i="1"/>
  <c r="C63" i="1"/>
  <c r="E4" i="1"/>
  <c r="E5" i="1"/>
  <c r="E6" i="1"/>
  <c r="E7" i="1"/>
  <c r="F7" i="1" s="1"/>
  <c r="G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4" i="1"/>
  <c r="G4" i="1" s="1"/>
  <c r="F6" i="1" l="1"/>
  <c r="G6" i="1" s="1"/>
  <c r="F19" i="1"/>
  <c r="G19" i="1" s="1"/>
  <c r="F16" i="1"/>
  <c r="G16" i="1" s="1"/>
  <c r="F12" i="1"/>
  <c r="G12" i="1" s="1"/>
  <c r="F18" i="1"/>
  <c r="G18" i="1" s="1"/>
  <c r="F14" i="1"/>
  <c r="G14" i="1" s="1"/>
  <c r="F10" i="1"/>
  <c r="G10" i="1" s="1"/>
  <c r="F17" i="1"/>
  <c r="G17" i="1" s="1"/>
  <c r="F13" i="1"/>
  <c r="G13" i="1" s="1"/>
  <c r="F9" i="1"/>
  <c r="G9" i="1" s="1"/>
  <c r="F5" i="1"/>
  <c r="G5" i="1" s="1"/>
  <c r="F8" i="1"/>
  <c r="G8" i="1" s="1"/>
  <c r="H4" i="1" s="1"/>
  <c r="I4" i="1" s="1"/>
  <c r="F15" i="1"/>
  <c r="G15" i="1" s="1"/>
  <c r="F11" i="1"/>
  <c r="G11" i="1" s="1"/>
  <c r="H7" i="1" s="1"/>
  <c r="I7" i="1" s="1"/>
  <c r="H18" i="1" l="1"/>
  <c r="I18" i="1" s="1"/>
  <c r="H2" i="1"/>
  <c r="I2" i="1" s="1"/>
  <c r="H6" i="1"/>
  <c r="I6" i="1" s="1"/>
  <c r="H23" i="1"/>
  <c r="H14" i="1"/>
  <c r="I14" i="1" s="1"/>
  <c r="H10" i="1"/>
  <c r="I10" i="1" s="1"/>
  <c r="H24" i="1"/>
  <c r="H21" i="1"/>
  <c r="I21" i="1" s="1"/>
  <c r="H26" i="1"/>
  <c r="H9" i="1"/>
  <c r="I9" i="1" s="1"/>
  <c r="H17" i="1"/>
  <c r="I17" i="1" s="1"/>
  <c r="H13" i="1"/>
  <c r="I13" i="1" s="1"/>
  <c r="H5" i="1"/>
  <c r="I5" i="1" s="1"/>
  <c r="H19" i="1"/>
  <c r="I19" i="1" s="1"/>
  <c r="H11" i="1"/>
  <c r="I11" i="1" s="1"/>
  <c r="H3" i="1"/>
  <c r="I3" i="1" s="1"/>
  <c r="H20" i="1"/>
  <c r="I20" i="1" s="1"/>
  <c r="H8" i="1"/>
  <c r="I8" i="1" s="1"/>
  <c r="H12" i="1"/>
  <c r="I12" i="1" s="1"/>
  <c r="H16" i="1"/>
  <c r="I16" i="1" s="1"/>
  <c r="H15" i="1"/>
  <c r="I15" i="1" s="1"/>
  <c r="H25" i="1"/>
</calcChain>
</file>

<file path=xl/sharedStrings.xml><?xml version="1.0" encoding="utf-8"?>
<sst xmlns="http://schemas.openxmlformats.org/spreadsheetml/2006/main" count="77" uniqueCount="50">
  <si>
    <t>t</t>
  </si>
  <si>
    <t>anno</t>
  </si>
  <si>
    <t>trim.</t>
  </si>
  <si>
    <t>sales</t>
  </si>
  <si>
    <t>MA</t>
  </si>
  <si>
    <t>y</t>
  </si>
  <si>
    <t>y-1</t>
  </si>
  <si>
    <t>y-2</t>
  </si>
  <si>
    <t>y-3</t>
  </si>
  <si>
    <t>y-4</t>
  </si>
  <si>
    <t>y-5</t>
  </si>
  <si>
    <t>y-6</t>
  </si>
  <si>
    <t>y-7</t>
  </si>
  <si>
    <t>y-8</t>
  </si>
  <si>
    <t>baseline</t>
  </si>
  <si>
    <t>s1</t>
  </si>
  <si>
    <t>s2</t>
  </si>
  <si>
    <t>s3</t>
  </si>
  <si>
    <t>s4</t>
  </si>
  <si>
    <t>medie dei rumori</t>
  </si>
  <si>
    <t>sr (dato/baseline)</t>
  </si>
  <si>
    <t>Dati senza stagionalità</t>
  </si>
  <si>
    <t>media dei rumori stagionali</t>
  </si>
  <si>
    <t>T_j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</si>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</sst>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Foglio1!$B$2:$C$21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2004</c:v>
                  </c:pt>
                  <c:pt idx="4">
                    <c:v>2005</c:v>
                  </c:pt>
                  <c:pt idx="8">
                    <c:v>2006</c:v>
                  </c:pt>
                  <c:pt idx="12">
                    <c:v>2007</c:v>
                  </c:pt>
                  <c:pt idx="16">
                    <c:v>2008</c:v>
                  </c:pt>
                </c:lvl>
              </c:multiLvlStrCache>
            </c:multiLvlStrRef>
          </c:cat>
          <c:val>
            <c:numRef>
              <c:f>Foglio1!$D$2:$D$21</c:f>
              <c:numCache>
                <c:formatCode>General</c:formatCode>
                <c:ptCount val="20"/>
                <c:pt idx="0">
                  <c:v>128</c:v>
                </c:pt>
                <c:pt idx="1">
                  <c:v>181</c:v>
                </c:pt>
                <c:pt idx="2">
                  <c:v>87</c:v>
                </c:pt>
                <c:pt idx="3">
                  <c:v>219</c:v>
                </c:pt>
                <c:pt idx="4">
                  <c:v>407</c:v>
                </c:pt>
                <c:pt idx="5">
                  <c:v>226</c:v>
                </c:pt>
                <c:pt idx="6">
                  <c:v>214</c:v>
                </c:pt>
                <c:pt idx="7">
                  <c:v>383</c:v>
                </c:pt>
                <c:pt idx="8">
                  <c:v>505</c:v>
                </c:pt>
                <c:pt idx="9">
                  <c:v>387</c:v>
                </c:pt>
                <c:pt idx="10">
                  <c:v>278</c:v>
                </c:pt>
                <c:pt idx="11">
                  <c:v>523</c:v>
                </c:pt>
                <c:pt idx="12">
                  <c:v>572</c:v>
                </c:pt>
                <c:pt idx="13">
                  <c:v>354</c:v>
                </c:pt>
                <c:pt idx="14">
                  <c:v>404</c:v>
                </c:pt>
                <c:pt idx="15">
                  <c:v>673</c:v>
                </c:pt>
                <c:pt idx="16">
                  <c:v>752</c:v>
                </c:pt>
                <c:pt idx="17">
                  <c:v>468</c:v>
                </c:pt>
                <c:pt idx="18">
                  <c:v>419</c:v>
                </c:pt>
                <c:pt idx="19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9-44FB-9A49-53F82FC460AD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Foglio1!$F$4:$F$19</c:f>
              <c:numCache>
                <c:formatCode>General</c:formatCode>
                <c:ptCount val="16"/>
                <c:pt idx="0">
                  <c:v>188.625</c:v>
                </c:pt>
                <c:pt idx="1">
                  <c:v>229.125</c:v>
                </c:pt>
                <c:pt idx="2">
                  <c:v>250.625</c:v>
                </c:pt>
                <c:pt idx="3">
                  <c:v>287</c:v>
                </c:pt>
                <c:pt idx="4">
                  <c:v>319.75</c:v>
                </c:pt>
                <c:pt idx="5">
                  <c:v>352.125</c:v>
                </c:pt>
                <c:pt idx="6">
                  <c:v>380.25</c:v>
                </c:pt>
                <c:pt idx="7">
                  <c:v>405.75</c:v>
                </c:pt>
                <c:pt idx="8">
                  <c:v>431.625</c:v>
                </c:pt>
                <c:pt idx="9">
                  <c:v>435.875</c:v>
                </c:pt>
                <c:pt idx="10">
                  <c:v>447.5</c:v>
                </c:pt>
                <c:pt idx="11">
                  <c:v>482</c:v>
                </c:pt>
                <c:pt idx="12">
                  <c:v>523.25</c:v>
                </c:pt>
                <c:pt idx="13">
                  <c:v>560</c:v>
                </c:pt>
                <c:pt idx="14">
                  <c:v>576.125</c:v>
                </c:pt>
                <c:pt idx="15">
                  <c:v>584.5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9-44FB-9A49-53F82FC4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455"/>
        <c:axId val="1087316703"/>
      </c:lineChart>
      <c:catAx>
        <c:axId val="10873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6703"/>
        <c:crosses val="autoZero"/>
        <c:auto val="1"/>
        <c:lblAlgn val="ctr"/>
        <c:lblOffset val="100"/>
        <c:noMultiLvlLbl val="0"/>
      </c:catAx>
      <c:valAx>
        <c:axId val="10873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Foglio1!$C$63:$J$63</c:f>
              <c:numCache>
                <c:formatCode>General</c:formatCode>
                <c:ptCount val="8"/>
                <c:pt idx="0">
                  <c:v>0.12638862267970932</c:v>
                </c:pt>
                <c:pt idx="1">
                  <c:v>-0.37980050171212765</c:v>
                </c:pt>
                <c:pt idx="2">
                  <c:v>0.36969302285426153</c:v>
                </c:pt>
                <c:pt idx="3">
                  <c:v>0.90696520631162014</c:v>
                </c:pt>
                <c:pt idx="4">
                  <c:v>0.13925681555197644</c:v>
                </c:pt>
                <c:pt idx="5">
                  <c:v>-0.27148263578507531</c:v>
                </c:pt>
                <c:pt idx="6">
                  <c:v>0.56044556419520686</c:v>
                </c:pt>
                <c:pt idx="7">
                  <c:v>0.84243843575044519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DBF-B5CD-599C3FC5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00143"/>
        <c:axId val="1092003471"/>
      </c:barChart>
      <c:catAx>
        <c:axId val="10920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003471"/>
        <c:crosses val="autoZero"/>
        <c:auto val="1"/>
        <c:lblAlgn val="ctr"/>
        <c:lblOffset val="100"/>
        <c:noMultiLvlLbl val="0"/>
      </c:catAx>
      <c:valAx>
        <c:axId val="10920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00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2</xdr:row>
      <xdr:rowOff>142875</xdr:rowOff>
    </xdr:from>
    <xdr:to>
      <xdr:col>22</xdr:col>
      <xdr:colOff>200025</xdr:colOff>
      <xdr:row>20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119062</xdr:colOff>
      <xdr:row>41</xdr:row>
      <xdr:rowOff>19050</xdr:rowOff>
    </xdr:from>
    <xdr:to>
      <xdr:col>17</xdr:col>
      <xdr:colOff>428625</xdr:colOff>
      <xdr:row>52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4" t="s">
        <v>25</v>
      </c>
      <c r="B3" s="4"/>
    </row>
    <row r="4" spans="1:9" x14ac:dyDescent="0.25">
      <c r="A4" s="1" t="s">
        <v>26</v>
      </c>
      <c r="B4" s="1">
        <v>0.95869830109818888</v>
      </c>
    </row>
    <row r="5" spans="1:9" x14ac:dyDescent="0.25">
      <c r="A5" s="1" t="s">
        <v>27</v>
      </c>
      <c r="B5" s="1">
        <v>0.91910243252855361</v>
      </c>
    </row>
    <row r="6" spans="1:9" x14ac:dyDescent="0.25">
      <c r="A6" s="1" t="s">
        <v>28</v>
      </c>
      <c r="B6" s="1">
        <v>0.91460812322458429</v>
      </c>
    </row>
    <row r="7" spans="1:9" x14ac:dyDescent="0.25">
      <c r="A7" s="1" t="s">
        <v>29</v>
      </c>
      <c r="B7" s="1">
        <v>50.225602766829795</v>
      </c>
    </row>
    <row r="8" spans="1:9" ht="15.75" thickBot="1" x14ac:dyDescent="0.3">
      <c r="A8" s="2" t="s">
        <v>30</v>
      </c>
      <c r="B8" s="2">
        <v>20</v>
      </c>
    </row>
    <row r="10" spans="1:9" ht="15.75" thickBot="1" x14ac:dyDescent="0.3">
      <c r="A10" t="s">
        <v>31</v>
      </c>
    </row>
    <row r="11" spans="1:9" x14ac:dyDescent="0.25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5">
      <c r="A12" s="1" t="s">
        <v>32</v>
      </c>
      <c r="B12" s="1">
        <v>1</v>
      </c>
      <c r="C12" s="1">
        <v>515883.06653664261</v>
      </c>
      <c r="D12" s="1">
        <v>515883.06653664261</v>
      </c>
      <c r="E12" s="1">
        <v>204.5036000786215</v>
      </c>
      <c r="F12" s="1">
        <v>2.8583760493447039E-11</v>
      </c>
    </row>
    <row r="13" spans="1:9" x14ac:dyDescent="0.25">
      <c r="A13" s="1" t="s">
        <v>33</v>
      </c>
      <c r="B13" s="1">
        <v>18</v>
      </c>
      <c r="C13" s="1">
        <v>45407.001119244851</v>
      </c>
      <c r="D13" s="1">
        <v>2522.6111732913805</v>
      </c>
      <c r="E13" s="1"/>
      <c r="F13" s="1"/>
    </row>
    <row r="14" spans="1:9" ht="15.75" thickBot="1" x14ac:dyDescent="0.3">
      <c r="A14" s="2" t="s">
        <v>34</v>
      </c>
      <c r="B14" s="2">
        <v>19</v>
      </c>
      <c r="C14" s="2">
        <v>561290.06765588745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5">
      <c r="A17" s="1" t="s">
        <v>35</v>
      </c>
      <c r="B17" s="1">
        <v>115.2272058421425</v>
      </c>
      <c r="C17" s="1">
        <v>23.331372385576802</v>
      </c>
      <c r="D17" s="1">
        <v>4.9387238752133884</v>
      </c>
      <c r="E17" s="1">
        <v>1.0602670670402538E-4</v>
      </c>
      <c r="F17" s="1">
        <v>66.209811368213082</v>
      </c>
      <c r="G17" s="1">
        <v>164.24460031607191</v>
      </c>
      <c r="H17" s="1">
        <v>66.209811368213082</v>
      </c>
      <c r="I17" s="1">
        <v>164.24460031607191</v>
      </c>
    </row>
    <row r="18" spans="1:9" ht="15.75" thickBot="1" x14ac:dyDescent="0.3">
      <c r="A18" s="2" t="s">
        <v>48</v>
      </c>
      <c r="B18" s="2">
        <v>27.852540455576715</v>
      </c>
      <c r="C18" s="2">
        <v>1.9476653358799971</v>
      </c>
      <c r="D18" s="2">
        <v>14.300475519318281</v>
      </c>
      <c r="E18" s="2">
        <v>2.8583760493447039E-11</v>
      </c>
      <c r="F18" s="2">
        <v>23.760647424412966</v>
      </c>
      <c r="G18" s="2">
        <v>31.944433486740465</v>
      </c>
      <c r="H18" s="2">
        <v>23.760647424412966</v>
      </c>
      <c r="I18" s="2">
        <v>31.944433486740465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I1" workbookViewId="0">
      <selection activeCell="K3" sqref="K3"/>
    </sheetView>
  </sheetViews>
  <sheetFormatPr defaultRowHeight="15" x14ac:dyDescent="0.25"/>
  <cols>
    <col min="5" max="5" width="13.5703125" customWidth="1"/>
    <col min="6" max="6" width="13.42578125" customWidth="1"/>
    <col min="7" max="7" width="17.7109375" customWidth="1"/>
    <col min="8" max="8" width="25.5703125" customWidth="1"/>
    <col min="9" max="9" width="23.85546875" customWidth="1"/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20</v>
      </c>
      <c r="H1" t="s">
        <v>22</v>
      </c>
      <c r="I1" t="s">
        <v>21</v>
      </c>
      <c r="J1" t="s">
        <v>23</v>
      </c>
      <c r="K1" t="s">
        <v>49</v>
      </c>
    </row>
    <row r="2" spans="1:11" x14ac:dyDescent="0.25">
      <c r="A2">
        <v>1</v>
      </c>
      <c r="B2">
        <v>2004</v>
      </c>
      <c r="C2">
        <v>1</v>
      </c>
      <c r="D2">
        <v>128</v>
      </c>
      <c r="H2">
        <f>AVERAGE(G6,G10,G14,G18)</f>
        <v>1.3838745923084477</v>
      </c>
      <c r="I2">
        <f>D2/H2</f>
        <v>92.493930238637162</v>
      </c>
    </row>
    <row r="3" spans="1:11" x14ac:dyDescent="0.25">
      <c r="A3">
        <v>2</v>
      </c>
      <c r="C3">
        <v>2</v>
      </c>
      <c r="D3">
        <v>181</v>
      </c>
      <c r="H3">
        <f>AVERAGE(G7,G11,G15,G19)</f>
        <v>0.81909247618130177</v>
      </c>
      <c r="I3">
        <f t="shared" ref="I3:I21" si="0">D3/H3</f>
        <v>220.97626979049019</v>
      </c>
    </row>
    <row r="4" spans="1:11" x14ac:dyDescent="0.25">
      <c r="A4">
        <v>3</v>
      </c>
      <c r="C4">
        <v>3</v>
      </c>
      <c r="D4">
        <v>87</v>
      </c>
      <c r="E4">
        <f>AVERAGE(D2:D5)</f>
        <v>153.75</v>
      </c>
      <c r="F4">
        <f>AVERAGE(E4:E5)</f>
        <v>188.625</v>
      </c>
      <c r="G4">
        <f>D4 / F4</f>
        <v>0.46123260437375746</v>
      </c>
      <c r="H4">
        <f>AVERAGE(G4,G8,G12,G16)</f>
        <v>0.6366701388054784</v>
      </c>
      <c r="I4">
        <f t="shared" si="0"/>
        <v>136.64846943070009</v>
      </c>
    </row>
    <row r="5" spans="1:11" x14ac:dyDescent="0.25">
      <c r="A5">
        <v>4</v>
      </c>
      <c r="C5">
        <v>4</v>
      </c>
      <c r="D5">
        <v>219</v>
      </c>
      <c r="E5">
        <f t="shared" ref="E5:E20" si="1">AVERAGE(D3:D6)</f>
        <v>223.5</v>
      </c>
      <c r="F5">
        <f t="shared" ref="F5:F19" si="2">AVERAGE(E5:E6)</f>
        <v>229.125</v>
      </c>
      <c r="G5">
        <f t="shared" ref="G5:G19" si="3">D5 / F5</f>
        <v>0.95581014729950897</v>
      </c>
      <c r="H5">
        <f>AVERAGE(G5,G9,G13,G17)</f>
        <v>1.1112907702327495</v>
      </c>
      <c r="I5">
        <f t="shared" si="0"/>
        <v>197.06813542069867</v>
      </c>
    </row>
    <row r="6" spans="1:11" x14ac:dyDescent="0.25">
      <c r="A6">
        <v>5</v>
      </c>
      <c r="B6">
        <v>2005</v>
      </c>
      <c r="C6">
        <v>1</v>
      </c>
      <c r="D6">
        <v>407</v>
      </c>
      <c r="E6">
        <f t="shared" si="1"/>
        <v>234.75</v>
      </c>
      <c r="F6">
        <f t="shared" si="2"/>
        <v>250.625</v>
      </c>
      <c r="G6">
        <f t="shared" si="3"/>
        <v>1.6239401496259351</v>
      </c>
      <c r="H6">
        <f>AVERAGE(G6,G10,G14,G18)</f>
        <v>1.3838745923084477</v>
      </c>
      <c r="I6">
        <f t="shared" si="0"/>
        <v>294.1017938056666</v>
      </c>
    </row>
    <row r="7" spans="1:11" x14ac:dyDescent="0.25">
      <c r="A7">
        <v>6</v>
      </c>
      <c r="C7">
        <v>2</v>
      </c>
      <c r="D7">
        <v>226</v>
      </c>
      <c r="E7">
        <f t="shared" si="1"/>
        <v>266.5</v>
      </c>
      <c r="F7">
        <f t="shared" si="2"/>
        <v>287</v>
      </c>
      <c r="G7">
        <f t="shared" si="3"/>
        <v>0.78745644599303133</v>
      </c>
      <c r="H7">
        <f>AVERAGE(G7,G11,G15,G19)</f>
        <v>0.81909247618130177</v>
      </c>
      <c r="I7">
        <f t="shared" si="0"/>
        <v>275.91512139586069</v>
      </c>
    </row>
    <row r="8" spans="1:11" x14ac:dyDescent="0.25">
      <c r="A8">
        <v>7</v>
      </c>
      <c r="C8">
        <v>3</v>
      </c>
      <c r="D8">
        <v>214</v>
      </c>
      <c r="E8">
        <f t="shared" si="1"/>
        <v>307.5</v>
      </c>
      <c r="F8">
        <f t="shared" si="2"/>
        <v>319.75</v>
      </c>
      <c r="G8">
        <f t="shared" si="3"/>
        <v>0.66927286942924158</v>
      </c>
      <c r="H8">
        <f>AVERAGE(G4,G8,G12,G16)</f>
        <v>0.6366701388054784</v>
      </c>
      <c r="I8">
        <f t="shared" si="0"/>
        <v>336.1238213582738</v>
      </c>
    </row>
    <row r="9" spans="1:11" x14ac:dyDescent="0.25">
      <c r="A9">
        <v>8</v>
      </c>
      <c r="C9">
        <v>4</v>
      </c>
      <c r="D9">
        <v>383</v>
      </c>
      <c r="E9">
        <f t="shared" si="1"/>
        <v>332</v>
      </c>
      <c r="F9">
        <f t="shared" si="2"/>
        <v>352.125</v>
      </c>
      <c r="G9">
        <f t="shared" si="3"/>
        <v>1.0876819311324104</v>
      </c>
      <c r="H9">
        <f>AVERAGE(G5,G9,G13,G17)</f>
        <v>1.1112907702327495</v>
      </c>
      <c r="I9">
        <f t="shared" si="0"/>
        <v>344.6442733613132</v>
      </c>
    </row>
    <row r="10" spans="1:11" x14ac:dyDescent="0.25">
      <c r="A10">
        <v>9</v>
      </c>
      <c r="B10">
        <v>2006</v>
      </c>
      <c r="C10">
        <v>1</v>
      </c>
      <c r="D10">
        <v>505</v>
      </c>
      <c r="E10">
        <f t="shared" si="1"/>
        <v>372.25</v>
      </c>
      <c r="F10">
        <f t="shared" si="2"/>
        <v>380.25</v>
      </c>
      <c r="G10">
        <f t="shared" si="3"/>
        <v>1.3280736357659435</v>
      </c>
      <c r="H10">
        <f>AVERAGE(G6,G10,G14,G18)</f>
        <v>1.3838745923084477</v>
      </c>
      <c r="I10">
        <f t="shared" si="0"/>
        <v>364.91745914462319</v>
      </c>
    </row>
    <row r="11" spans="1:11" x14ac:dyDescent="0.25">
      <c r="A11">
        <v>10</v>
      </c>
      <c r="C11">
        <v>2</v>
      </c>
      <c r="D11">
        <v>387</v>
      </c>
      <c r="E11">
        <f t="shared" si="1"/>
        <v>388.25</v>
      </c>
      <c r="F11">
        <f t="shared" si="2"/>
        <v>405.75</v>
      </c>
      <c r="G11">
        <f t="shared" si="3"/>
        <v>0.95378927911275413</v>
      </c>
      <c r="H11">
        <f>AVERAGE(G7,G11,G15,G19)</f>
        <v>0.81909247618130177</v>
      </c>
      <c r="I11">
        <f t="shared" si="0"/>
        <v>472.47412380618618</v>
      </c>
    </row>
    <row r="12" spans="1:11" x14ac:dyDescent="0.25">
      <c r="A12">
        <v>11</v>
      </c>
      <c r="C12">
        <v>3</v>
      </c>
      <c r="D12">
        <v>278</v>
      </c>
      <c r="E12">
        <f t="shared" si="1"/>
        <v>423.25</v>
      </c>
      <c r="F12">
        <f t="shared" si="2"/>
        <v>431.625</v>
      </c>
      <c r="G12">
        <f t="shared" si="3"/>
        <v>0.64407761366927307</v>
      </c>
      <c r="H12">
        <f>AVERAGE(G4,G8,G12,G16)</f>
        <v>0.6366701388054784</v>
      </c>
      <c r="I12">
        <f t="shared" si="0"/>
        <v>436.64683335327157</v>
      </c>
    </row>
    <row r="13" spans="1:11" x14ac:dyDescent="0.25">
      <c r="A13">
        <v>12</v>
      </c>
      <c r="C13">
        <v>4</v>
      </c>
      <c r="D13">
        <v>523</v>
      </c>
      <c r="E13">
        <f t="shared" si="1"/>
        <v>440</v>
      </c>
      <c r="F13">
        <f t="shared" si="2"/>
        <v>435.875</v>
      </c>
      <c r="G13">
        <f t="shared" si="3"/>
        <v>1.1998852882133639</v>
      </c>
      <c r="H13">
        <f>AVERAGE(G5,G9,G13,G17)</f>
        <v>1.1112907702327495</v>
      </c>
      <c r="I13">
        <f t="shared" si="0"/>
        <v>470.62390331061829</v>
      </c>
    </row>
    <row r="14" spans="1:11" x14ac:dyDescent="0.25">
      <c r="A14">
        <v>13</v>
      </c>
      <c r="B14">
        <v>2007</v>
      </c>
      <c r="C14">
        <v>1</v>
      </c>
      <c r="D14">
        <v>572</v>
      </c>
      <c r="E14">
        <f t="shared" si="1"/>
        <v>431.75</v>
      </c>
      <c r="F14">
        <f t="shared" si="2"/>
        <v>447.5</v>
      </c>
      <c r="G14">
        <f t="shared" si="3"/>
        <v>1.2782122905027933</v>
      </c>
      <c r="H14">
        <f>AVERAGE(G6,G10,G14,G18)</f>
        <v>1.3838745923084477</v>
      </c>
      <c r="I14">
        <f t="shared" si="0"/>
        <v>413.33225075390982</v>
      </c>
    </row>
    <row r="15" spans="1:11" x14ac:dyDescent="0.25">
      <c r="A15">
        <v>14</v>
      </c>
      <c r="C15">
        <v>2</v>
      </c>
      <c r="D15">
        <v>354</v>
      </c>
      <c r="E15">
        <f t="shared" si="1"/>
        <v>463.25</v>
      </c>
      <c r="F15">
        <f t="shared" si="2"/>
        <v>482</v>
      </c>
      <c r="G15">
        <f t="shared" si="3"/>
        <v>0.73443983402489632</v>
      </c>
      <c r="H15">
        <f>AVERAGE(G7,G11,G15,G19)</f>
        <v>0.81909247618130177</v>
      </c>
      <c r="I15">
        <f t="shared" si="0"/>
        <v>432.1856326289145</v>
      </c>
    </row>
    <row r="16" spans="1:11" x14ac:dyDescent="0.25">
      <c r="A16">
        <v>15</v>
      </c>
      <c r="C16">
        <v>3</v>
      </c>
      <c r="D16">
        <v>404</v>
      </c>
      <c r="E16">
        <f t="shared" si="1"/>
        <v>500.75</v>
      </c>
      <c r="F16">
        <f t="shared" si="2"/>
        <v>523.25</v>
      </c>
      <c r="G16">
        <f t="shared" si="3"/>
        <v>0.77209746774964161</v>
      </c>
      <c r="H16">
        <f>AVERAGE(G4,G8,G12,G16)</f>
        <v>0.6366701388054784</v>
      </c>
      <c r="I16">
        <f t="shared" si="0"/>
        <v>634.55151321842345</v>
      </c>
    </row>
    <row r="17" spans="1:15" x14ac:dyDescent="0.25">
      <c r="A17">
        <v>16</v>
      </c>
      <c r="C17">
        <v>4</v>
      </c>
      <c r="D17">
        <v>673</v>
      </c>
      <c r="E17">
        <f t="shared" si="1"/>
        <v>545.75</v>
      </c>
      <c r="F17">
        <f t="shared" si="2"/>
        <v>560</v>
      </c>
      <c r="G17">
        <f t="shared" si="3"/>
        <v>1.2017857142857142</v>
      </c>
      <c r="H17">
        <f>AVERAGE(G5,G9,G13,G17)</f>
        <v>1.1112907702327495</v>
      </c>
      <c r="I17">
        <f t="shared" si="0"/>
        <v>605.60207825630232</v>
      </c>
    </row>
    <row r="18" spans="1:15" x14ac:dyDescent="0.25">
      <c r="A18">
        <v>17</v>
      </c>
      <c r="B18">
        <v>2008</v>
      </c>
      <c r="C18">
        <v>1</v>
      </c>
      <c r="D18">
        <v>752</v>
      </c>
      <c r="E18">
        <f t="shared" si="1"/>
        <v>574.25</v>
      </c>
      <c r="F18">
        <f t="shared" si="2"/>
        <v>576.125</v>
      </c>
      <c r="G18">
        <f t="shared" si="3"/>
        <v>1.3052722933391192</v>
      </c>
      <c r="H18">
        <f>AVERAGE(G6,G10,G14,G18)</f>
        <v>1.3838745923084477</v>
      </c>
      <c r="I18">
        <f t="shared" si="0"/>
        <v>543.40184015199327</v>
      </c>
    </row>
    <row r="19" spans="1:15" x14ac:dyDescent="0.25">
      <c r="A19">
        <v>18</v>
      </c>
      <c r="C19">
        <v>2</v>
      </c>
      <c r="D19">
        <v>468</v>
      </c>
      <c r="E19">
        <f t="shared" si="1"/>
        <v>578</v>
      </c>
      <c r="F19">
        <f t="shared" si="2"/>
        <v>584.5</v>
      </c>
      <c r="G19">
        <f t="shared" si="3"/>
        <v>0.80068434559452528</v>
      </c>
      <c r="H19">
        <f>AVERAGE(G7,G11,G15,G19)</f>
        <v>0.81909247618130177</v>
      </c>
      <c r="I19">
        <f t="shared" si="0"/>
        <v>571.36405669585304</v>
      </c>
    </row>
    <row r="20" spans="1:15" x14ac:dyDescent="0.25">
      <c r="A20">
        <v>19</v>
      </c>
      <c r="C20">
        <v>3</v>
      </c>
      <c r="D20">
        <v>419</v>
      </c>
      <c r="E20">
        <f t="shared" si="1"/>
        <v>591</v>
      </c>
      <c r="H20">
        <f>AVERAGE(G4,G8,G12,G16)</f>
        <v>0.6366701388054784</v>
      </c>
      <c r="I20">
        <f t="shared" si="0"/>
        <v>658.11159415475106</v>
      </c>
    </row>
    <row r="21" spans="1:15" x14ac:dyDescent="0.25">
      <c r="A21">
        <v>20</v>
      </c>
      <c r="C21">
        <v>4</v>
      </c>
      <c r="D21">
        <v>725</v>
      </c>
      <c r="H21">
        <f>AVERAGE(G5,G9,G13,G17)</f>
        <v>1.1112907702327495</v>
      </c>
      <c r="I21">
        <f t="shared" si="0"/>
        <v>652.39451223747278</v>
      </c>
    </row>
    <row r="22" spans="1:15" x14ac:dyDescent="0.25">
      <c r="H22" t="s">
        <v>19</v>
      </c>
      <c r="J22" t="s">
        <v>24</v>
      </c>
    </row>
    <row r="23" spans="1:15" ht="15.75" thickBot="1" x14ac:dyDescent="0.3">
      <c r="G23" t="s">
        <v>15</v>
      </c>
      <c r="H23">
        <f>AVERAGE(G6,G10,G14,G18)</f>
        <v>1.3838745923084477</v>
      </c>
    </row>
    <row r="24" spans="1:15" x14ac:dyDescent="0.25">
      <c r="G24" t="s">
        <v>16</v>
      </c>
      <c r="H24">
        <f>AVERAGE(G7,G11,G15,G19)</f>
        <v>0.81909247618130177</v>
      </c>
      <c r="J24" s="4" t="s">
        <v>25</v>
      </c>
      <c r="K24" s="4"/>
    </row>
    <row r="25" spans="1:15" x14ac:dyDescent="0.25">
      <c r="G25" t="s">
        <v>17</v>
      </c>
      <c r="H25">
        <f>AVERAGE(G4,G8,G12,G16)</f>
        <v>0.6366701388054784</v>
      </c>
      <c r="J25" s="1" t="s">
        <v>26</v>
      </c>
      <c r="K25" s="1">
        <v>0.95869830109818888</v>
      </c>
    </row>
    <row r="26" spans="1:15" x14ac:dyDescent="0.25">
      <c r="G26" t="s">
        <v>18</v>
      </c>
      <c r="H26">
        <f>AVERAGE(G5,G9,G13,G17)</f>
        <v>1.1112907702327495</v>
      </c>
      <c r="J26" s="1" t="s">
        <v>27</v>
      </c>
      <c r="K26" s="1">
        <v>0.91910243252855361</v>
      </c>
    </row>
    <row r="27" spans="1:15" x14ac:dyDescent="0.25">
      <c r="J27" s="1" t="s">
        <v>28</v>
      </c>
      <c r="K27" s="1">
        <v>0.91460812322458429</v>
      </c>
    </row>
    <row r="28" spans="1:15" x14ac:dyDescent="0.25">
      <c r="J28" s="1" t="s">
        <v>29</v>
      </c>
      <c r="K28" s="1">
        <v>50.225602766829795</v>
      </c>
    </row>
    <row r="29" spans="1:15" ht="15.75" thickBot="1" x14ac:dyDescent="0.3">
      <c r="J29" s="2" t="s">
        <v>30</v>
      </c>
      <c r="K29" s="2">
        <v>20</v>
      </c>
    </row>
    <row r="31" spans="1:15" ht="15.75" thickBot="1" x14ac:dyDescent="0.3">
      <c r="J31" t="s">
        <v>31</v>
      </c>
    </row>
    <row r="32" spans="1:15" x14ac:dyDescent="0.25">
      <c r="J32" s="3"/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</row>
    <row r="33" spans="2:18" x14ac:dyDescent="0.25">
      <c r="J33" s="1" t="s">
        <v>32</v>
      </c>
      <c r="K33" s="1">
        <v>1</v>
      </c>
      <c r="L33" s="1">
        <v>515883.06653664261</v>
      </c>
      <c r="M33" s="1">
        <v>515883.06653664261</v>
      </c>
      <c r="N33" s="1">
        <v>204.5036000786215</v>
      </c>
      <c r="O33" s="1">
        <v>2.8583760493447039E-11</v>
      </c>
    </row>
    <row r="34" spans="2:18" x14ac:dyDescent="0.25">
      <c r="J34" s="1" t="s">
        <v>33</v>
      </c>
      <c r="K34" s="1">
        <v>18</v>
      </c>
      <c r="L34" s="1">
        <v>45407.001119244851</v>
      </c>
      <c r="M34" s="1">
        <v>2522.6111732913805</v>
      </c>
      <c r="N34" s="1"/>
      <c r="O34" s="1"/>
    </row>
    <row r="35" spans="2:18" ht="15.75" thickBot="1" x14ac:dyDescent="0.3">
      <c r="J35" s="2" t="s">
        <v>34</v>
      </c>
      <c r="K35" s="2">
        <v>19</v>
      </c>
      <c r="L35" s="2">
        <v>561290.06765588745</v>
      </c>
      <c r="M35" s="2"/>
      <c r="N35" s="2"/>
      <c r="O35" s="2"/>
    </row>
    <row r="36" spans="2:18" ht="15.75" thickBot="1" x14ac:dyDescent="0.3"/>
    <row r="37" spans="2:18" x14ac:dyDescent="0.25">
      <c r="J37" s="3"/>
      <c r="K37" s="3" t="s">
        <v>41</v>
      </c>
      <c r="L37" s="3" t="s">
        <v>29</v>
      </c>
      <c r="M37" s="3" t="s">
        <v>42</v>
      </c>
      <c r="N37" s="3" t="s">
        <v>43</v>
      </c>
      <c r="O37" s="3" t="s">
        <v>44</v>
      </c>
      <c r="P37" s="3" t="s">
        <v>45</v>
      </c>
      <c r="Q37" s="3" t="s">
        <v>46</v>
      </c>
      <c r="R37" s="3" t="s">
        <v>47</v>
      </c>
    </row>
    <row r="38" spans="2:18" x14ac:dyDescent="0.25">
      <c r="J38" s="1" t="s">
        <v>35</v>
      </c>
      <c r="K38" s="1">
        <v>115.2272058421425</v>
      </c>
      <c r="L38" s="1">
        <v>23.331372385576802</v>
      </c>
      <c r="M38" s="1">
        <v>4.9387238752133884</v>
      </c>
      <c r="N38" s="1">
        <v>1.0602670670402538E-4</v>
      </c>
      <c r="O38" s="1">
        <v>66.209811368213082</v>
      </c>
      <c r="P38" s="1">
        <v>164.24460031607191</v>
      </c>
      <c r="Q38" s="1">
        <v>66.209811368213082</v>
      </c>
      <c r="R38" s="1">
        <v>164.24460031607191</v>
      </c>
    </row>
    <row r="39" spans="2:18" ht="15.75" thickBot="1" x14ac:dyDescent="0.3">
      <c r="J39" s="2" t="s">
        <v>48</v>
      </c>
      <c r="K39" s="2">
        <v>27.852540455576715</v>
      </c>
      <c r="L39" s="2">
        <v>1.9476653358799971</v>
      </c>
      <c r="M39" s="2">
        <v>14.300475519318281</v>
      </c>
      <c r="N39" s="2">
        <v>2.8583760493447039E-11</v>
      </c>
      <c r="O39" s="2">
        <v>23.760647424412966</v>
      </c>
      <c r="P39" s="2">
        <v>31.944433486740465</v>
      </c>
      <c r="Q39" s="2">
        <v>23.760647424412966</v>
      </c>
      <c r="R39" s="2">
        <v>31.944433486740465</v>
      </c>
    </row>
    <row r="41" spans="2:18" x14ac:dyDescent="0.25">
      <c r="B41" t="s">
        <v>5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  <c r="J41" t="s">
        <v>13</v>
      </c>
    </row>
    <row r="42" spans="2:18" x14ac:dyDescent="0.25">
      <c r="B42">
        <v>128</v>
      </c>
    </row>
    <row r="43" spans="2:18" x14ac:dyDescent="0.25">
      <c r="B43">
        <v>181</v>
      </c>
      <c r="C43">
        <v>128</v>
      </c>
    </row>
    <row r="44" spans="2:18" x14ac:dyDescent="0.25">
      <c r="B44">
        <v>87</v>
      </c>
      <c r="C44">
        <v>181</v>
      </c>
      <c r="D44">
        <v>128</v>
      </c>
    </row>
    <row r="45" spans="2:18" x14ac:dyDescent="0.25">
      <c r="B45">
        <v>219</v>
      </c>
      <c r="C45">
        <v>87</v>
      </c>
      <c r="D45">
        <v>181</v>
      </c>
      <c r="E45">
        <v>128</v>
      </c>
    </row>
    <row r="46" spans="2:18" x14ac:dyDescent="0.25">
      <c r="B46">
        <v>407</v>
      </c>
      <c r="C46">
        <v>219</v>
      </c>
      <c r="D46">
        <v>87</v>
      </c>
      <c r="E46">
        <v>181</v>
      </c>
      <c r="F46">
        <v>128</v>
      </c>
    </row>
    <row r="47" spans="2:18" x14ac:dyDescent="0.25">
      <c r="B47">
        <v>226</v>
      </c>
      <c r="C47">
        <v>407</v>
      </c>
      <c r="D47">
        <v>219</v>
      </c>
      <c r="E47">
        <v>87</v>
      </c>
      <c r="F47">
        <v>181</v>
      </c>
      <c r="G47">
        <v>128</v>
      </c>
    </row>
    <row r="48" spans="2:18" x14ac:dyDescent="0.25">
      <c r="B48">
        <v>214</v>
      </c>
      <c r="C48">
        <v>226</v>
      </c>
      <c r="D48">
        <v>407</v>
      </c>
      <c r="E48">
        <v>219</v>
      </c>
      <c r="F48">
        <v>87</v>
      </c>
      <c r="G48">
        <v>181</v>
      </c>
      <c r="H48">
        <v>128</v>
      </c>
    </row>
    <row r="49" spans="2:10" x14ac:dyDescent="0.25">
      <c r="B49">
        <v>383</v>
      </c>
      <c r="C49">
        <v>214</v>
      </c>
      <c r="D49">
        <v>226</v>
      </c>
      <c r="E49">
        <v>407</v>
      </c>
      <c r="F49">
        <v>219</v>
      </c>
      <c r="G49">
        <v>87</v>
      </c>
      <c r="H49">
        <v>181</v>
      </c>
      <c r="I49">
        <v>128</v>
      </c>
    </row>
    <row r="50" spans="2:10" x14ac:dyDescent="0.25">
      <c r="B50">
        <v>505</v>
      </c>
      <c r="C50">
        <v>383</v>
      </c>
      <c r="D50">
        <v>214</v>
      </c>
      <c r="E50">
        <v>226</v>
      </c>
      <c r="F50">
        <v>407</v>
      </c>
      <c r="G50">
        <v>219</v>
      </c>
      <c r="H50">
        <v>87</v>
      </c>
      <c r="I50">
        <v>181</v>
      </c>
      <c r="J50">
        <v>128</v>
      </c>
    </row>
    <row r="51" spans="2:10" x14ac:dyDescent="0.25">
      <c r="B51">
        <v>387</v>
      </c>
      <c r="C51">
        <v>505</v>
      </c>
      <c r="D51">
        <v>383</v>
      </c>
      <c r="E51">
        <v>214</v>
      </c>
      <c r="F51">
        <v>226</v>
      </c>
      <c r="G51">
        <v>407</v>
      </c>
      <c r="H51">
        <v>219</v>
      </c>
      <c r="I51">
        <v>87</v>
      </c>
      <c r="J51">
        <v>181</v>
      </c>
    </row>
    <row r="52" spans="2:10" x14ac:dyDescent="0.25">
      <c r="B52">
        <v>278</v>
      </c>
      <c r="C52">
        <v>387</v>
      </c>
      <c r="D52">
        <v>505</v>
      </c>
      <c r="E52">
        <v>383</v>
      </c>
      <c r="F52">
        <v>214</v>
      </c>
      <c r="G52">
        <v>226</v>
      </c>
      <c r="H52">
        <v>407</v>
      </c>
      <c r="I52">
        <v>219</v>
      </c>
      <c r="J52">
        <v>87</v>
      </c>
    </row>
    <row r="53" spans="2:10" x14ac:dyDescent="0.25">
      <c r="B53">
        <v>523</v>
      </c>
      <c r="C53">
        <v>278</v>
      </c>
      <c r="D53">
        <v>387</v>
      </c>
      <c r="E53">
        <v>505</v>
      </c>
      <c r="F53">
        <v>383</v>
      </c>
      <c r="G53">
        <v>214</v>
      </c>
      <c r="H53">
        <v>226</v>
      </c>
      <c r="I53">
        <v>407</v>
      </c>
      <c r="J53">
        <v>219</v>
      </c>
    </row>
    <row r="54" spans="2:10" x14ac:dyDescent="0.25">
      <c r="B54">
        <v>572</v>
      </c>
      <c r="C54">
        <v>523</v>
      </c>
      <c r="D54">
        <v>278</v>
      </c>
      <c r="E54">
        <v>387</v>
      </c>
      <c r="F54">
        <v>505</v>
      </c>
      <c r="G54">
        <v>383</v>
      </c>
      <c r="H54">
        <v>214</v>
      </c>
      <c r="I54">
        <v>226</v>
      </c>
      <c r="J54">
        <v>407</v>
      </c>
    </row>
    <row r="55" spans="2:10" x14ac:dyDescent="0.25">
      <c r="B55">
        <v>354</v>
      </c>
      <c r="C55">
        <v>572</v>
      </c>
      <c r="D55">
        <v>523</v>
      </c>
      <c r="E55">
        <v>278</v>
      </c>
      <c r="F55">
        <v>387</v>
      </c>
      <c r="G55">
        <v>505</v>
      </c>
      <c r="H55">
        <v>383</v>
      </c>
      <c r="I55">
        <v>214</v>
      </c>
      <c r="J55">
        <v>226</v>
      </c>
    </row>
    <row r="56" spans="2:10" x14ac:dyDescent="0.25">
      <c r="B56">
        <v>404</v>
      </c>
      <c r="C56">
        <v>354</v>
      </c>
      <c r="D56">
        <v>572</v>
      </c>
      <c r="E56">
        <v>523</v>
      </c>
      <c r="F56">
        <v>278</v>
      </c>
      <c r="G56">
        <v>387</v>
      </c>
      <c r="H56">
        <v>505</v>
      </c>
      <c r="I56">
        <v>383</v>
      </c>
      <c r="J56">
        <v>214</v>
      </c>
    </row>
    <row r="57" spans="2:10" x14ac:dyDescent="0.25">
      <c r="B57">
        <v>673</v>
      </c>
      <c r="C57">
        <v>404</v>
      </c>
      <c r="D57">
        <v>354</v>
      </c>
      <c r="E57">
        <v>572</v>
      </c>
      <c r="F57">
        <v>523</v>
      </c>
      <c r="G57">
        <v>278</v>
      </c>
      <c r="H57">
        <v>387</v>
      </c>
      <c r="I57">
        <v>505</v>
      </c>
      <c r="J57">
        <v>383</v>
      </c>
    </row>
    <row r="58" spans="2:10" x14ac:dyDescent="0.25">
      <c r="B58">
        <v>752</v>
      </c>
      <c r="C58">
        <v>673</v>
      </c>
      <c r="D58">
        <v>404</v>
      </c>
      <c r="E58">
        <v>354</v>
      </c>
      <c r="F58">
        <v>572</v>
      </c>
      <c r="G58">
        <v>523</v>
      </c>
      <c r="H58">
        <v>278</v>
      </c>
      <c r="I58">
        <v>387</v>
      </c>
      <c r="J58">
        <v>505</v>
      </c>
    </row>
    <row r="59" spans="2:10" x14ac:dyDescent="0.25">
      <c r="B59">
        <v>468</v>
      </c>
      <c r="C59">
        <v>752</v>
      </c>
      <c r="D59">
        <v>673</v>
      </c>
      <c r="E59">
        <v>404</v>
      </c>
      <c r="F59">
        <v>354</v>
      </c>
      <c r="G59">
        <v>572</v>
      </c>
      <c r="H59">
        <v>523</v>
      </c>
      <c r="I59">
        <v>278</v>
      </c>
      <c r="J59">
        <v>387</v>
      </c>
    </row>
    <row r="60" spans="2:10" x14ac:dyDescent="0.25">
      <c r="B60">
        <v>419</v>
      </c>
      <c r="C60">
        <v>468</v>
      </c>
      <c r="D60">
        <v>752</v>
      </c>
      <c r="E60">
        <v>673</v>
      </c>
      <c r="F60">
        <v>404</v>
      </c>
      <c r="G60">
        <v>354</v>
      </c>
      <c r="H60">
        <v>572</v>
      </c>
      <c r="I60">
        <v>523</v>
      </c>
      <c r="J60">
        <v>278</v>
      </c>
    </row>
    <row r="61" spans="2:10" x14ac:dyDescent="0.25">
      <c r="B61">
        <v>725</v>
      </c>
      <c r="C61">
        <v>419</v>
      </c>
      <c r="D61">
        <v>468</v>
      </c>
      <c r="E61">
        <v>752</v>
      </c>
      <c r="F61">
        <v>673</v>
      </c>
      <c r="G61">
        <v>404</v>
      </c>
      <c r="H61">
        <v>354</v>
      </c>
      <c r="I61">
        <v>572</v>
      </c>
      <c r="J61">
        <v>523</v>
      </c>
    </row>
    <row r="63" spans="2:10" x14ac:dyDescent="0.25">
      <c r="C63">
        <f>PEARSON(B50:B61,C50:C61)</f>
        <v>0.12638862267970932</v>
      </c>
      <c r="D63">
        <f>PEARSON(B50:B61,D50:D61)</f>
        <v>-0.37980050171212765</v>
      </c>
      <c r="E63">
        <f>PEARSON(B50:B61,E50:E61)</f>
        <v>0.36969302285426153</v>
      </c>
      <c r="F63">
        <f>PEARSON(B50:B61,F50:F61)</f>
        <v>0.90696520631162014</v>
      </c>
      <c r="G63">
        <f>PEARSON(B50:B61,G50:G61)</f>
        <v>0.13925681555197644</v>
      </c>
      <c r="H63">
        <f>PEARSON(B50:B61,H50:H61)</f>
        <v>-0.27148263578507531</v>
      </c>
      <c r="I63">
        <f>PEARSON(B50:B61,I50:I61)</f>
        <v>0.56044556419520686</v>
      </c>
      <c r="J63">
        <f>PEARSON(B50:B61,J50:J61)</f>
        <v>0.84243843575044519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Semprini</dc:creator>
  <cp:lastModifiedBy>Luca Semprini</cp:lastModifiedBy>
  <dcterms:created xsi:type="dcterms:W3CDTF">2018-10-30T08:19:21Z</dcterms:created>
  <dcterms:modified xsi:type="dcterms:W3CDTF">2018-10-30T10:01:40Z</dcterms:modified>
</cp:coreProperties>
</file>